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11.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hidePivotFieldList="1"/>
  <xr:revisionPtr revIDLastSave="0" documentId="13_ncr:1_{27A600FD-D97A-4C3F-97ED-F7B0FA6EF649}" xr6:coauthVersionLast="47" xr6:coauthVersionMax="47" xr10:uidLastSave="{00000000-0000-0000-0000-000000000000}"/>
  <bookViews>
    <workbookView xWindow="-110" yWindow="-110" windowWidth="19420" windowHeight="10420" firstSheet="4" activeTab="5" xr2:uid="{00000000-000D-0000-FFFF-FFFF00000000}"/>
  </bookViews>
  <sheets>
    <sheet name="Customer Names" sheetId="3" r:id="rId1"/>
    <sheet name="Medical Examinations" sheetId="2" r:id="rId2"/>
    <sheet name="Hospitalisation Details" sheetId="1" r:id="rId3"/>
    <sheet name="Sheet1" sheetId="4" r:id="rId4"/>
    <sheet name="Healthcare" sheetId="5" r:id="rId5"/>
    <sheet name="Dashboard" sheetId="13" r:id="rId6"/>
    <sheet name="Age vs Healthcare Charges." sheetId="12" r:id="rId7"/>
    <sheet name="Age vs BMIvs HBA1C" sheetId="11" r:id="rId8"/>
    <sheet name="Average Healthcare Charges by H" sheetId="10" r:id="rId9"/>
    <sheet name="Average Healthcare Charges by W" sheetId="9" r:id="rId10"/>
    <sheet name="Transplants vs Major Surgeries " sheetId="8" r:id="rId11"/>
    <sheet name="Cancer History Distribution by " sheetId="6" r:id="rId12"/>
  </sheets>
  <definedNames>
    <definedName name="_xlnm._FilterDatabase" localSheetId="4" hidden="1">Healthcare!$A$1:$Q$2336</definedName>
    <definedName name="_xlnm._FilterDatabase" localSheetId="2" hidden="1">'Hospitalisation Details'!$A$1:$I$2344</definedName>
    <definedName name="_xlnm._FilterDatabase" localSheetId="1" hidden="1">'Medical Examinations'!$A$1:$J$2336</definedName>
    <definedName name="Slicer_Diabetes_Status">#N/A</definedName>
    <definedName name="Slicer_Weight_Status">#N/A</definedName>
  </definedNames>
  <calcPr calcId="191029"/>
  <pivotCaches>
    <pivotCache cacheId="13"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2" l="1" a="1"/>
  <c r="B2" i="12" s="1"/>
  <c r="A2" i="12" a="1"/>
  <c r="A2" i="12" s="1"/>
  <c r="E2" i="11" a="1"/>
  <c r="E2" i="11" s="1"/>
  <c r="D2" i="11" a="1"/>
  <c r="D2" i="11" s="1"/>
  <c r="B2" i="11" a="1"/>
  <c r="B2" i="11" s="1"/>
  <c r="A2" i="11" a="1"/>
  <c r="A2" i="11" s="1"/>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 i="5"/>
  <c r="J2" i="1"/>
  <c r="K2" i="1" s="1"/>
  <c r="J3" i="1"/>
  <c r="K3" i="1" s="1"/>
  <c r="J4" i="1"/>
  <c r="K4" i="1" s="1"/>
  <c r="J5" i="1"/>
  <c r="K5" i="1" s="1"/>
  <c r="J6" i="1"/>
  <c r="K6" i="1" s="1"/>
  <c r="J7" i="1"/>
  <c r="K7" i="1" s="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8" i="1"/>
  <c r="J329"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5" i="1"/>
  <c r="J1476" i="1"/>
  <c r="J1477" i="1"/>
  <c r="J1478"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K1506" i="1" s="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K1618" i="1" s="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L919" i="5" s="1"/>
  <c r="J2256" i="1"/>
  <c r="L920" i="5" s="1"/>
  <c r="J2257" i="1"/>
  <c r="L93" i="5" s="1"/>
  <c r="J2258" i="1"/>
  <c r="L921" i="5" s="1"/>
  <c r="J2259" i="1"/>
  <c r="L922" i="5" s="1"/>
  <c r="J2260" i="1"/>
  <c r="L923" i="5" s="1"/>
  <c r="J2261" i="1"/>
  <c r="L924" i="5" s="1"/>
  <c r="J2262" i="1"/>
  <c r="L925" i="5" s="1"/>
  <c r="J2263" i="1"/>
  <c r="L926" i="5" s="1"/>
  <c r="J2264" i="1"/>
  <c r="L927" i="5" s="1"/>
  <c r="J2265" i="1"/>
  <c r="L928" i="5" s="1"/>
  <c r="J2266" i="1"/>
  <c r="L929" i="5" s="1"/>
  <c r="J2267" i="1"/>
  <c r="L930" i="5" s="1"/>
  <c r="J2268" i="1"/>
  <c r="L94" i="5" s="1"/>
  <c r="J2269" i="1"/>
  <c r="L931" i="5" s="1"/>
  <c r="J2270" i="1"/>
  <c r="L932" i="5" s="1"/>
  <c r="J2271" i="1"/>
  <c r="L933" i="5" s="1"/>
  <c r="J2272" i="1"/>
  <c r="L934" i="5" s="1"/>
  <c r="J2273" i="1"/>
  <c r="L935" i="5" s="1"/>
  <c r="J2274" i="1"/>
  <c r="L936" i="5" s="1"/>
  <c r="J2275" i="1"/>
  <c r="L937" i="5" s="1"/>
  <c r="J2276" i="1"/>
  <c r="L938" i="5" s="1"/>
  <c r="J2277" i="1"/>
  <c r="L939" i="5" s="1"/>
  <c r="J2278" i="1"/>
  <c r="L940" i="5" s="1"/>
  <c r="J2279" i="1"/>
  <c r="L95" i="5" s="1"/>
  <c r="J2280" i="1"/>
  <c r="L941" i="5" s="1"/>
  <c r="J2281" i="1"/>
  <c r="L942" i="5" s="1"/>
  <c r="J2282" i="1"/>
  <c r="L943" i="5" s="1"/>
  <c r="J2283" i="1"/>
  <c r="L944" i="5" s="1"/>
  <c r="J2284" i="1"/>
  <c r="L945" i="5" s="1"/>
  <c r="J2285" i="1"/>
  <c r="L946" i="5" s="1"/>
  <c r="J2286" i="1"/>
  <c r="L947" i="5" s="1"/>
  <c r="J2287" i="1"/>
  <c r="L948" i="5" s="1"/>
  <c r="J2288" i="1"/>
  <c r="L949" i="5" s="1"/>
  <c r="J2289" i="1"/>
  <c r="L950" i="5" s="1"/>
  <c r="J2290" i="1"/>
  <c r="L96" i="5" s="1"/>
  <c r="J2291" i="1"/>
  <c r="L951" i="5" s="1"/>
  <c r="J2292" i="1"/>
  <c r="L952" i="5" s="1"/>
  <c r="J2293" i="1"/>
  <c r="L953" i="5" s="1"/>
  <c r="J2294" i="1"/>
  <c r="L954" i="5" s="1"/>
  <c r="J2295" i="1"/>
  <c r="L955" i="5" s="1"/>
  <c r="J2296" i="1"/>
  <c r="L956" i="5" s="1"/>
  <c r="J2297" i="1"/>
  <c r="L957" i="5" s="1"/>
  <c r="J2298" i="1"/>
  <c r="L958" i="5" s="1"/>
  <c r="J2299" i="1"/>
  <c r="L959" i="5" s="1"/>
  <c r="J2300" i="1"/>
  <c r="L960" i="5" s="1"/>
  <c r="J2301" i="1"/>
  <c r="L97" i="5" s="1"/>
  <c r="J2302" i="1"/>
  <c r="L961" i="5" s="1"/>
  <c r="J2303" i="1"/>
  <c r="L962" i="5" s="1"/>
  <c r="J2304" i="1"/>
  <c r="L963" i="5" s="1"/>
  <c r="J2305" i="1"/>
  <c r="L964" i="5" s="1"/>
  <c r="J2306" i="1"/>
  <c r="L965" i="5" s="1"/>
  <c r="J2307" i="1"/>
  <c r="L966" i="5" s="1"/>
  <c r="J2308" i="1"/>
  <c r="L967" i="5" s="1"/>
  <c r="J2309" i="1"/>
  <c r="L968" i="5" s="1"/>
  <c r="J2310" i="1"/>
  <c r="L969" i="5" s="1"/>
  <c r="J2311" i="1"/>
  <c r="L970" i="5" s="1"/>
  <c r="J2312" i="1"/>
  <c r="L98" i="5" s="1"/>
  <c r="J2313" i="1"/>
  <c r="L971" i="5" s="1"/>
  <c r="J2314" i="1"/>
  <c r="L972" i="5" s="1"/>
  <c r="J2315" i="1"/>
  <c r="L973" i="5" s="1"/>
  <c r="J2316" i="1"/>
  <c r="L974" i="5" s="1"/>
  <c r="J2317" i="1"/>
  <c r="L975" i="5" s="1"/>
  <c r="J2318" i="1"/>
  <c r="L976" i="5" s="1"/>
  <c r="J2319" i="1"/>
  <c r="L977" i="5" s="1"/>
  <c r="J2320" i="1"/>
  <c r="L978" i="5" s="1"/>
  <c r="J2321" i="1"/>
  <c r="L979" i="5" s="1"/>
  <c r="J2322" i="1"/>
  <c r="L980" i="5" s="1"/>
  <c r="J2323" i="1"/>
  <c r="L99" i="5" s="1"/>
  <c r="J2324" i="1"/>
  <c r="L981" i="5" s="1"/>
  <c r="J2325" i="1"/>
  <c r="L982" i="5" s="1"/>
  <c r="J2326" i="1"/>
  <c r="L983" i="5" s="1"/>
  <c r="J2327" i="1"/>
  <c r="L984" i="5" s="1"/>
  <c r="J2328" i="1"/>
  <c r="L985" i="5" s="1"/>
  <c r="J2329" i="1"/>
  <c r="L986" i="5" s="1"/>
  <c r="J2330" i="1"/>
  <c r="L987" i="5" s="1"/>
  <c r="J2331" i="1"/>
  <c r="L988" i="5" s="1"/>
  <c r="J2332" i="1"/>
  <c r="L989" i="5" s="1"/>
  <c r="J2333" i="1"/>
  <c r="L990" i="5" s="1"/>
  <c r="J2334" i="1"/>
  <c r="L100" i="5" s="1"/>
  <c r="J2335" i="1"/>
  <c r="L991" i="5" s="1"/>
  <c r="J2336" i="1"/>
  <c r="L992" i="5" s="1"/>
  <c r="J2337" i="1"/>
  <c r="L993" i="5" s="1"/>
  <c r="J2338" i="1"/>
  <c r="L994" i="5" s="1"/>
  <c r="J2339" i="1"/>
  <c r="L995" i="5" s="1"/>
  <c r="J2340" i="1"/>
  <c r="L996" i="5" s="1"/>
  <c r="J2341" i="1"/>
  <c r="L997" i="5" s="1"/>
  <c r="J2342" i="1"/>
  <c r="L998" i="5" s="1"/>
  <c r="J2343" i="1"/>
  <c r="L999" i="5" s="1"/>
  <c r="J2344" i="1"/>
  <c r="L1000" i="5" s="1"/>
  <c r="J2" i="2" a="1"/>
  <c r="J2" i="2" s="1"/>
  <c r="J3" i="2" a="1"/>
  <c r="J3" i="2" s="1"/>
  <c r="J4" i="2" a="1"/>
  <c r="J4" i="2"/>
  <c r="J5" i="2" a="1"/>
  <c r="J5" i="2" s="1"/>
  <c r="J6" i="2" a="1"/>
  <c r="J6" i="2"/>
  <c r="J7" i="2" a="1"/>
  <c r="J7" i="2" s="1"/>
  <c r="J8" i="2" a="1"/>
  <c r="J8" i="2"/>
  <c r="J9" i="2" a="1"/>
  <c r="J9" i="2" s="1"/>
  <c r="J10" i="2" a="1"/>
  <c r="J10" i="2"/>
  <c r="J11" i="2" a="1"/>
  <c r="J11" i="2" s="1"/>
  <c r="J12" i="2" a="1"/>
  <c r="J12" i="2"/>
  <c r="J13" i="2" a="1"/>
  <c r="J13" i="2" s="1"/>
  <c r="J14" i="2" a="1"/>
  <c r="J14" i="2" s="1"/>
  <c r="J15" i="2" a="1"/>
  <c r="J15" i="2" s="1"/>
  <c r="J16" i="2" a="1"/>
  <c r="J16" i="2" s="1"/>
  <c r="J17" i="2" a="1"/>
  <c r="J17" i="2" s="1"/>
  <c r="J18" i="2" a="1"/>
  <c r="J18" i="2"/>
  <c r="J19" i="2" a="1"/>
  <c r="J19" i="2" s="1"/>
  <c r="J20" i="2" a="1"/>
  <c r="J20" i="2" s="1"/>
  <c r="J21" i="2" a="1"/>
  <c r="J21" i="2" s="1"/>
  <c r="J22" i="2" a="1"/>
  <c r="J22" i="2" s="1"/>
  <c r="J23" i="2" a="1"/>
  <c r="J23" i="2" s="1"/>
  <c r="J24" i="2" a="1"/>
  <c r="J24" i="2" s="1"/>
  <c r="J25" i="2" a="1"/>
  <c r="J25" i="2" s="1"/>
  <c r="J26" i="2" a="1"/>
  <c r="J26" i="2"/>
  <c r="J27" i="2" a="1"/>
  <c r="J27" i="2" s="1"/>
  <c r="J28" i="2" a="1"/>
  <c r="J28" i="2" s="1"/>
  <c r="J29" i="2" a="1"/>
  <c r="J29" i="2" s="1"/>
  <c r="J30" i="2" a="1"/>
  <c r="J30" i="2" s="1"/>
  <c r="J31" i="2" a="1"/>
  <c r="J31" i="2" s="1"/>
  <c r="J32" i="2" a="1"/>
  <c r="J32" i="2" s="1"/>
  <c r="J33" i="2" a="1"/>
  <c r="J33" i="2" s="1"/>
  <c r="J34" i="2" a="1"/>
  <c r="J34" i="2"/>
  <c r="J35" i="2" a="1"/>
  <c r="J35" i="2" s="1"/>
  <c r="J36" i="2" a="1"/>
  <c r="J36" i="2" s="1"/>
  <c r="J37" i="2" a="1"/>
  <c r="J37" i="2" s="1"/>
  <c r="J38" i="2" a="1"/>
  <c r="J38" i="2" s="1"/>
  <c r="J39" i="2" a="1"/>
  <c r="J39" i="2" s="1"/>
  <c r="J40" i="2" a="1"/>
  <c r="J40" i="2" s="1"/>
  <c r="J41" i="2" a="1"/>
  <c r="J41" i="2" s="1"/>
  <c r="J42" i="2" a="1"/>
  <c r="J42" i="2"/>
  <c r="J43" i="2" a="1"/>
  <c r="J43" i="2" s="1"/>
  <c r="J44" i="2" a="1"/>
  <c r="J44" i="2" s="1"/>
  <c r="J45" i="2" a="1"/>
  <c r="J45" i="2" s="1"/>
  <c r="J46" i="2" a="1"/>
  <c r="J46" i="2" s="1"/>
  <c r="J47" i="2" a="1"/>
  <c r="J47" i="2" s="1"/>
  <c r="J48" i="2" a="1"/>
  <c r="J48" i="2" s="1"/>
  <c r="J49" i="2" a="1"/>
  <c r="J49" i="2" s="1"/>
  <c r="J50" i="2" a="1"/>
  <c r="J50" i="2"/>
  <c r="J51" i="2" a="1"/>
  <c r="J51" i="2" s="1"/>
  <c r="J52" i="2" a="1"/>
  <c r="J52" i="2" s="1"/>
  <c r="J53" i="2" a="1"/>
  <c r="J53" i="2" s="1"/>
  <c r="J54" i="2" a="1"/>
  <c r="J54" i="2" s="1"/>
  <c r="J55" i="2" a="1"/>
  <c r="J55" i="2" s="1"/>
  <c r="J56" i="2" a="1"/>
  <c r="J56" i="2" s="1"/>
  <c r="J57" i="2" a="1"/>
  <c r="J57" i="2" s="1"/>
  <c r="J58" i="2" a="1"/>
  <c r="J58" i="2"/>
  <c r="J59" i="2" a="1"/>
  <c r="J59" i="2" s="1"/>
  <c r="J60" i="2" a="1"/>
  <c r="J60" i="2" s="1"/>
  <c r="J61" i="2" a="1"/>
  <c r="J61" i="2" s="1"/>
  <c r="J62" i="2" a="1"/>
  <c r="J62" i="2" s="1"/>
  <c r="J63" i="2" a="1"/>
  <c r="J63" i="2" s="1"/>
  <c r="J64" i="2" a="1"/>
  <c r="J64" i="2" s="1"/>
  <c r="J65" i="2" a="1"/>
  <c r="J65" i="2" s="1"/>
  <c r="J66" i="2" a="1"/>
  <c r="J66" i="2"/>
  <c r="J67" i="2" a="1"/>
  <c r="J67" i="2" s="1"/>
  <c r="J68" i="2" a="1"/>
  <c r="J68" i="2" s="1"/>
  <c r="J69" i="2" a="1"/>
  <c r="J69" i="2" s="1"/>
  <c r="J70" i="2" a="1"/>
  <c r="J70" i="2" s="1"/>
  <c r="J71" i="2" a="1"/>
  <c r="J71" i="2" s="1"/>
  <c r="J72" i="2" a="1"/>
  <c r="J72" i="2" s="1"/>
  <c r="J73" i="2" a="1"/>
  <c r="J73" i="2" s="1"/>
  <c r="J74" i="2" a="1"/>
  <c r="J74" i="2"/>
  <c r="J75" i="2" a="1"/>
  <c r="J75" i="2" s="1"/>
  <c r="J76" i="2" a="1"/>
  <c r="J76" i="2" s="1"/>
  <c r="J77" i="2" a="1"/>
  <c r="J77" i="2" s="1"/>
  <c r="J78" i="2" a="1"/>
  <c r="J78" i="2" s="1"/>
  <c r="J79" i="2" a="1"/>
  <c r="J79" i="2" s="1"/>
  <c r="J80" i="2" a="1"/>
  <c r="J80" i="2" s="1"/>
  <c r="J81" i="2" a="1"/>
  <c r="J81" i="2" s="1"/>
  <c r="J82" i="2" a="1"/>
  <c r="J82" i="2"/>
  <c r="J83" i="2" a="1"/>
  <c r="J83" i="2" s="1"/>
  <c r="J84" i="2" a="1"/>
  <c r="J84" i="2" s="1"/>
  <c r="J85" i="2" a="1"/>
  <c r="J85" i="2" s="1"/>
  <c r="J86" i="2" a="1"/>
  <c r="J86" i="2" s="1"/>
  <c r="J87" i="2" a="1"/>
  <c r="J87" i="2" s="1"/>
  <c r="J88" i="2" a="1"/>
  <c r="J88" i="2" s="1"/>
  <c r="J89" i="2" a="1"/>
  <c r="J89" i="2" s="1"/>
  <c r="J90" i="2" a="1"/>
  <c r="J90" i="2"/>
  <c r="J91" i="2" a="1"/>
  <c r="J91" i="2" s="1"/>
  <c r="J92" i="2" a="1"/>
  <c r="J92" i="2" s="1"/>
  <c r="J93" i="2" a="1"/>
  <c r="J93" i="2" s="1"/>
  <c r="J94" i="2" a="1"/>
  <c r="J94" i="2" s="1"/>
  <c r="J95" i="2" a="1"/>
  <c r="J95" i="2" s="1"/>
  <c r="J96" i="2" a="1"/>
  <c r="J96" i="2" s="1"/>
  <c r="J97" i="2" a="1"/>
  <c r="J97" i="2" s="1"/>
  <c r="J98" i="2" a="1"/>
  <c r="J98" i="2"/>
  <c r="J99" i="2" a="1"/>
  <c r="J99" i="2" s="1"/>
  <c r="J100" i="2" a="1"/>
  <c r="J100" i="2" s="1"/>
  <c r="J101" i="2" a="1"/>
  <c r="J101" i="2" s="1"/>
  <c r="J102" i="2" a="1"/>
  <c r="J102" i="2" s="1"/>
  <c r="J103" i="2" a="1"/>
  <c r="J103" i="2" s="1"/>
  <c r="J104" i="2" a="1"/>
  <c r="J104" i="2" s="1"/>
  <c r="J105" i="2" a="1"/>
  <c r="J105" i="2" s="1"/>
  <c r="J106" i="2" a="1"/>
  <c r="J106" i="2"/>
  <c r="J107" i="2" a="1"/>
  <c r="J107" i="2" s="1"/>
  <c r="J108" i="2" a="1"/>
  <c r="J108" i="2" s="1"/>
  <c r="J109" i="2" a="1"/>
  <c r="J109" i="2" s="1"/>
  <c r="J110" i="2" a="1"/>
  <c r="J110" i="2" s="1"/>
  <c r="J111" i="2" a="1"/>
  <c r="J111" i="2" s="1"/>
  <c r="J112" i="2" a="1"/>
  <c r="J112" i="2" s="1"/>
  <c r="J113" i="2" a="1"/>
  <c r="J113" i="2" s="1"/>
  <c r="J114" i="2" a="1"/>
  <c r="J114" i="2"/>
  <c r="J115" i="2" a="1"/>
  <c r="J115" i="2" s="1"/>
  <c r="J116" i="2" a="1"/>
  <c r="J116" i="2" s="1"/>
  <c r="J117" i="2" a="1"/>
  <c r="J117" i="2" s="1"/>
  <c r="J118" i="2" a="1"/>
  <c r="J118" i="2" s="1"/>
  <c r="J119" i="2" a="1"/>
  <c r="J119" i="2" s="1"/>
  <c r="J120" i="2" a="1"/>
  <c r="J120" i="2" s="1"/>
  <c r="J121" i="2" a="1"/>
  <c r="J121" i="2" s="1"/>
  <c r="J122" i="2" a="1"/>
  <c r="J122" i="2"/>
  <c r="J123" i="2" a="1"/>
  <c r="J123" i="2" s="1"/>
  <c r="J124" i="2" a="1"/>
  <c r="J124" i="2" s="1"/>
  <c r="J125" i="2" a="1"/>
  <c r="J125" i="2" s="1"/>
  <c r="J126" i="2" a="1"/>
  <c r="J126" i="2" s="1"/>
  <c r="J127" i="2" a="1"/>
  <c r="J127" i="2" s="1"/>
  <c r="J128" i="2" a="1"/>
  <c r="J128" i="2" s="1"/>
  <c r="J129" i="2" a="1"/>
  <c r="J129" i="2" s="1"/>
  <c r="J130" i="2" a="1"/>
  <c r="J130" i="2"/>
  <c r="J131" i="2" a="1"/>
  <c r="J131" i="2" s="1"/>
  <c r="J132" i="2" a="1"/>
  <c r="J132" i="2" s="1"/>
  <c r="J133" i="2" a="1"/>
  <c r="J133" i="2" s="1"/>
  <c r="J134" i="2" a="1"/>
  <c r="J134" i="2" s="1"/>
  <c r="J135" i="2" a="1"/>
  <c r="J135" i="2" s="1"/>
  <c r="J136" i="2" a="1"/>
  <c r="J136" i="2" s="1"/>
  <c r="J137" i="2" a="1"/>
  <c r="J137" i="2" s="1"/>
  <c r="J138" i="2" a="1"/>
  <c r="J138" i="2"/>
  <c r="J139" i="2" a="1"/>
  <c r="J139" i="2" s="1"/>
  <c r="J140" i="2" a="1"/>
  <c r="J140" i="2" s="1"/>
  <c r="J141" i="2" a="1"/>
  <c r="J141" i="2" s="1"/>
  <c r="J142" i="2" a="1"/>
  <c r="J142" i="2" s="1"/>
  <c r="J143" i="2" a="1"/>
  <c r="J143" i="2" s="1"/>
  <c r="J144" i="2" a="1"/>
  <c r="J144" i="2"/>
  <c r="J145" i="2" a="1"/>
  <c r="J145" i="2" s="1"/>
  <c r="J146" i="2" a="1"/>
  <c r="J146" i="2"/>
  <c r="J147" i="2" a="1"/>
  <c r="J147" i="2" s="1"/>
  <c r="J148" i="2" a="1"/>
  <c r="J148" i="2" s="1"/>
  <c r="J149" i="2" a="1"/>
  <c r="J149" i="2" s="1"/>
  <c r="J150" i="2" a="1"/>
  <c r="J150" i="2"/>
  <c r="J151" i="2" a="1"/>
  <c r="J151" i="2" s="1"/>
  <c r="J152" i="2" a="1"/>
  <c r="J152" i="2" s="1"/>
  <c r="J153" i="2" a="1"/>
  <c r="J153" i="2" s="1"/>
  <c r="J154" i="2" a="1"/>
  <c r="J154" i="2"/>
  <c r="J155" i="2" a="1"/>
  <c r="J155" i="2" s="1"/>
  <c r="J156" i="2" a="1"/>
  <c r="J156" i="2" s="1"/>
  <c r="J157" i="2" a="1"/>
  <c r="J157" i="2" s="1"/>
  <c r="J158" i="2" a="1"/>
  <c r="J158" i="2" s="1"/>
  <c r="J159" i="2" a="1"/>
  <c r="J159" i="2" s="1"/>
  <c r="J160" i="2" a="1"/>
  <c r="J160" i="2"/>
  <c r="J161" i="2" a="1"/>
  <c r="J161" i="2" s="1"/>
  <c r="J162" i="2" a="1"/>
  <c r="J162" i="2"/>
  <c r="J163" i="2" a="1"/>
  <c r="J163" i="2" s="1"/>
  <c r="J164" i="2" a="1"/>
  <c r="J164" i="2" s="1"/>
  <c r="J165" i="2" a="1"/>
  <c r="J165" i="2" s="1"/>
  <c r="J166" i="2" a="1"/>
  <c r="J166" i="2"/>
  <c r="J167" i="2" a="1"/>
  <c r="J167" i="2" s="1"/>
  <c r="J168" i="2" a="1"/>
  <c r="J168" i="2" s="1"/>
  <c r="J169" i="2" a="1"/>
  <c r="J169" i="2" s="1"/>
  <c r="J170" i="2" a="1"/>
  <c r="J170" i="2"/>
  <c r="J171" i="2" a="1"/>
  <c r="J171" i="2" s="1"/>
  <c r="J172" i="2" a="1"/>
  <c r="J172" i="2" s="1"/>
  <c r="J173" i="2" a="1"/>
  <c r="J173" i="2"/>
  <c r="J174" i="2" a="1"/>
  <c r="J174" i="2" s="1"/>
  <c r="J175" i="2" a="1"/>
  <c r="J175" i="2"/>
  <c r="J176" i="2" a="1"/>
  <c r="J176" i="2" s="1"/>
  <c r="J177" i="2" a="1"/>
  <c r="J177" i="2"/>
  <c r="J178" i="2" a="1"/>
  <c r="J178" i="2" s="1"/>
  <c r="J179" i="2" a="1"/>
  <c r="J179" i="2" s="1"/>
  <c r="J180" i="2" a="1"/>
  <c r="J180" i="2" s="1"/>
  <c r="J181" i="2" a="1"/>
  <c r="J181" i="2"/>
  <c r="J182" i="2" a="1"/>
  <c r="J182" i="2" s="1"/>
  <c r="J183" i="2" a="1"/>
  <c r="J183" i="2"/>
  <c r="J184" i="2" a="1"/>
  <c r="J184" i="2" s="1"/>
  <c r="J185" i="2" a="1"/>
  <c r="J185" i="2"/>
  <c r="J186" i="2" a="1"/>
  <c r="J186" i="2" s="1"/>
  <c r="J187" i="2" a="1"/>
  <c r="J187" i="2" s="1"/>
  <c r="J188" i="2" a="1"/>
  <c r="J188" i="2" s="1"/>
  <c r="J189" i="2" a="1"/>
  <c r="J189" i="2"/>
  <c r="J190" i="2" a="1"/>
  <c r="J190" i="2" s="1"/>
  <c r="J191" i="2" a="1"/>
  <c r="J191" i="2"/>
  <c r="J192" i="2" a="1"/>
  <c r="J192" i="2" s="1"/>
  <c r="J193" i="2" a="1"/>
  <c r="J193" i="2"/>
  <c r="J194" i="2" a="1"/>
  <c r="J194" i="2" s="1"/>
  <c r="J195" i="2" a="1"/>
  <c r="J195" i="2" s="1"/>
  <c r="J196" i="2" a="1"/>
  <c r="J196" i="2" s="1"/>
  <c r="J197" i="2" a="1"/>
  <c r="J197" i="2"/>
  <c r="J198" i="2" a="1"/>
  <c r="J198" i="2" s="1"/>
  <c r="J199" i="2" a="1"/>
  <c r="J199" i="2"/>
  <c r="J200" i="2" a="1"/>
  <c r="J200" i="2" s="1"/>
  <c r="J201" i="2" a="1"/>
  <c r="J201" i="2"/>
  <c r="J202" i="2" a="1"/>
  <c r="J202" i="2" s="1"/>
  <c r="J203" i="2" a="1"/>
  <c r="J203" i="2" s="1"/>
  <c r="J204" i="2" a="1"/>
  <c r="J204" i="2" s="1"/>
  <c r="J205" i="2" a="1"/>
  <c r="J205" i="2"/>
  <c r="J206" i="2" a="1"/>
  <c r="J206" i="2" s="1"/>
  <c r="J207" i="2" a="1"/>
  <c r="J207" i="2"/>
  <c r="J208" i="2" a="1"/>
  <c r="J208" i="2" s="1"/>
  <c r="J209" i="2" a="1"/>
  <c r="J209" i="2"/>
  <c r="J210" i="2" a="1"/>
  <c r="J210" i="2" s="1"/>
  <c r="J211" i="2" a="1"/>
  <c r="J211" i="2" s="1"/>
  <c r="J212" i="2" a="1"/>
  <c r="J212" i="2" s="1"/>
  <c r="J213" i="2" a="1"/>
  <c r="J213" i="2"/>
  <c r="J214" i="2" a="1"/>
  <c r="J214" i="2" s="1"/>
  <c r="J215" i="2" a="1"/>
  <c r="J215" i="2"/>
  <c r="J216" i="2" a="1"/>
  <c r="J216" i="2" s="1"/>
  <c r="J217" i="2" a="1"/>
  <c r="J217" i="2"/>
  <c r="J218" i="2" a="1"/>
  <c r="J218" i="2" s="1"/>
  <c r="J219" i="2" a="1"/>
  <c r="J219" i="2" s="1"/>
  <c r="J220" i="2" a="1"/>
  <c r="J220" i="2" s="1"/>
  <c r="J221" i="2" a="1"/>
  <c r="J221" i="2"/>
  <c r="J222" i="2" a="1"/>
  <c r="J222" i="2" s="1"/>
  <c r="J223" i="2" a="1"/>
  <c r="J223" i="2"/>
  <c r="J224" i="2" a="1"/>
  <c r="J224" i="2" s="1"/>
  <c r="J225" i="2" a="1"/>
  <c r="J225" i="2"/>
  <c r="J226" i="2" a="1"/>
  <c r="J226" i="2" s="1"/>
  <c r="J227" i="2" a="1"/>
  <c r="J227" i="2" s="1"/>
  <c r="J228" i="2" a="1"/>
  <c r="J228" i="2" s="1"/>
  <c r="J229" i="2" a="1"/>
  <c r="J229" i="2"/>
  <c r="J230" i="2" a="1"/>
  <c r="J230" i="2" s="1"/>
  <c r="J231" i="2" a="1"/>
  <c r="J231" i="2"/>
  <c r="J232" i="2" a="1"/>
  <c r="J232" i="2" s="1"/>
  <c r="J233" i="2" a="1"/>
  <c r="J233" i="2"/>
  <c r="J234" i="2" a="1"/>
  <c r="J234" i="2" s="1"/>
  <c r="J235" i="2" a="1"/>
  <c r="J235" i="2" s="1"/>
  <c r="J236" i="2" a="1"/>
  <c r="J236" i="2" s="1"/>
  <c r="J237" i="2" a="1"/>
  <c r="J237" i="2"/>
  <c r="J238" i="2" a="1"/>
  <c r="J238" i="2" s="1"/>
  <c r="J239" i="2" a="1"/>
  <c r="J239" i="2"/>
  <c r="J240" i="2" a="1"/>
  <c r="J240" i="2" s="1"/>
  <c r="J241" i="2" a="1"/>
  <c r="J241" i="2"/>
  <c r="J242" i="2" a="1"/>
  <c r="J242" i="2" s="1"/>
  <c r="J243" i="2" a="1"/>
  <c r="J243" i="2" s="1"/>
  <c r="J244" i="2" a="1"/>
  <c r="J244" i="2" s="1"/>
  <c r="J245" i="2" a="1"/>
  <c r="J245" i="2"/>
  <c r="J246" i="2" a="1"/>
  <c r="J246" i="2" s="1"/>
  <c r="J247" i="2" a="1"/>
  <c r="J247" i="2"/>
  <c r="J248" i="2" a="1"/>
  <c r="J248" i="2" s="1"/>
  <c r="J249" i="2" a="1"/>
  <c r="J249" i="2"/>
  <c r="J250" i="2" a="1"/>
  <c r="J250" i="2" s="1"/>
  <c r="J251" i="2" a="1"/>
  <c r="J251" i="2" s="1"/>
  <c r="J252" i="2" a="1"/>
  <c r="J252" i="2" s="1"/>
  <c r="J253" i="2" a="1"/>
  <c r="J253" i="2"/>
  <c r="J254" i="2" a="1"/>
  <c r="J254" i="2" s="1"/>
  <c r="J255" i="2" a="1"/>
  <c r="J255" i="2"/>
  <c r="J256" i="2" a="1"/>
  <c r="J256" i="2" s="1"/>
  <c r="J257" i="2" a="1"/>
  <c r="J257" i="2"/>
  <c r="J258" i="2" a="1"/>
  <c r="J258" i="2" s="1"/>
  <c r="J259" i="2" a="1"/>
  <c r="J259" i="2" s="1"/>
  <c r="J260" i="2" a="1"/>
  <c r="J260" i="2" s="1"/>
  <c r="J261" i="2" a="1"/>
  <c r="J261" i="2"/>
  <c r="J262" i="2" a="1"/>
  <c r="J262" i="2" s="1"/>
  <c r="J263" i="2" a="1"/>
  <c r="J263" i="2"/>
  <c r="J264" i="2" a="1"/>
  <c r="J264" i="2" s="1"/>
  <c r="J265" i="2" a="1"/>
  <c r="J265" i="2"/>
  <c r="J266" i="2" a="1"/>
  <c r="J266" i="2" s="1"/>
  <c r="J267" i="2" a="1"/>
  <c r="J267" i="2" s="1"/>
  <c r="J268" i="2" a="1"/>
  <c r="J268" i="2" s="1"/>
  <c r="J269" i="2" a="1"/>
  <c r="J269" i="2"/>
  <c r="J270" i="2" a="1"/>
  <c r="J270" i="2" s="1"/>
  <c r="J271" i="2" a="1"/>
  <c r="J271" i="2"/>
  <c r="J272" i="2" a="1"/>
  <c r="J272" i="2" s="1"/>
  <c r="J273" i="2" a="1"/>
  <c r="J273" i="2"/>
  <c r="J274" i="2" a="1"/>
  <c r="J274" i="2" s="1"/>
  <c r="J275" i="2" a="1"/>
  <c r="J275" i="2" s="1"/>
  <c r="J276" i="2" a="1"/>
  <c r="J276" i="2" s="1"/>
  <c r="J277" i="2" a="1"/>
  <c r="J277" i="2"/>
  <c r="J278" i="2" a="1"/>
  <c r="J278" i="2" s="1"/>
  <c r="J279" i="2" a="1"/>
  <c r="J279" i="2"/>
  <c r="J280" i="2" a="1"/>
  <c r="J280" i="2" s="1"/>
  <c r="J281" i="2" a="1"/>
  <c r="J281" i="2"/>
  <c r="J282" i="2" a="1"/>
  <c r="J282" i="2" s="1"/>
  <c r="J283" i="2" a="1"/>
  <c r="J283" i="2" s="1"/>
  <c r="J284" i="2" a="1"/>
  <c r="J284" i="2" s="1"/>
  <c r="J285" i="2" a="1"/>
  <c r="J285" i="2"/>
  <c r="J286" i="2" a="1"/>
  <c r="J286" i="2" s="1"/>
  <c r="J287" i="2" a="1"/>
  <c r="J287" i="2" s="1"/>
  <c r="J288" i="2" a="1"/>
  <c r="J288" i="2" s="1"/>
  <c r="J289" i="2" a="1"/>
  <c r="J289" i="2"/>
  <c r="J290" i="2" a="1"/>
  <c r="J290" i="2" s="1"/>
  <c r="J291" i="2" a="1"/>
  <c r="J291" i="2" s="1"/>
  <c r="J292" i="2" a="1"/>
  <c r="J292" i="2" s="1"/>
  <c r="J293" i="2" a="1"/>
  <c r="J293" i="2"/>
  <c r="J294" i="2" a="1"/>
  <c r="J294" i="2" s="1"/>
  <c r="J295" i="2" a="1"/>
  <c r="J295" i="2" s="1"/>
  <c r="J296" i="2" a="1"/>
  <c r="J296" i="2" s="1"/>
  <c r="J297" i="2" a="1"/>
  <c r="J297" i="2"/>
  <c r="J298" i="2" a="1"/>
  <c r="J298" i="2" s="1"/>
  <c r="J299" i="2" a="1"/>
  <c r="J299" i="2" s="1"/>
  <c r="J300" i="2" a="1"/>
  <c r="J300" i="2" s="1"/>
  <c r="J301" i="2" a="1"/>
  <c r="J301" i="2"/>
  <c r="J302" i="2" a="1"/>
  <c r="J302" i="2" s="1"/>
  <c r="J303" i="2" a="1"/>
  <c r="J303" i="2" s="1"/>
  <c r="J304" i="2" a="1"/>
  <c r="J304" i="2" s="1"/>
  <c r="J305" i="2" a="1"/>
  <c r="J305" i="2" s="1"/>
  <c r="J306" i="2" a="1"/>
  <c r="J306" i="2" s="1"/>
  <c r="J307" i="2" a="1"/>
  <c r="J307" i="2" s="1"/>
  <c r="J308" i="2" a="1"/>
  <c r="J308" i="2" s="1"/>
  <c r="J309" i="2" a="1"/>
  <c r="J309" i="2" s="1"/>
  <c r="J310" i="2" a="1"/>
  <c r="J310" i="2" s="1"/>
  <c r="J311" i="2" a="1"/>
  <c r="J311" i="2"/>
  <c r="J312" i="2" a="1"/>
  <c r="J312" i="2" s="1"/>
  <c r="J313" i="2" a="1"/>
  <c r="J313" i="2" s="1"/>
  <c r="J314" i="2" a="1"/>
  <c r="J314" i="2" s="1"/>
  <c r="J315" i="2" a="1"/>
  <c r="J315" i="2"/>
  <c r="J316" i="2" a="1"/>
  <c r="J316" i="2" s="1"/>
  <c r="J317" i="2" a="1"/>
  <c r="J317" i="2" s="1"/>
  <c r="J318" i="2" a="1"/>
  <c r="J318" i="2" s="1"/>
  <c r="J319" i="2" a="1"/>
  <c r="J319" i="2"/>
  <c r="J320" i="2" a="1"/>
  <c r="J320" i="2" s="1"/>
  <c r="J321" i="2" a="1"/>
  <c r="J321" i="2" s="1"/>
  <c r="J322" i="2" a="1"/>
  <c r="J322" i="2" s="1"/>
  <c r="J323" i="2" a="1"/>
  <c r="J323" i="2"/>
  <c r="J324" i="2" a="1"/>
  <c r="J324" i="2" s="1"/>
  <c r="J325" i="2" a="1"/>
  <c r="J325" i="2" s="1"/>
  <c r="J326" i="2" a="1"/>
  <c r="J326" i="2" s="1"/>
  <c r="J327" i="2" a="1"/>
  <c r="J327" i="2"/>
  <c r="J328" i="2" a="1"/>
  <c r="J328" i="2" s="1"/>
  <c r="J329" i="2" a="1"/>
  <c r="J329" i="2" s="1"/>
  <c r="J330" i="2" a="1"/>
  <c r="J330" i="2" s="1"/>
  <c r="J331" i="2" a="1"/>
  <c r="J331" i="2"/>
  <c r="J332" i="2" a="1"/>
  <c r="J332" i="2" s="1"/>
  <c r="J333" i="2" a="1"/>
  <c r="J333" i="2" s="1"/>
  <c r="J334" i="2" a="1"/>
  <c r="J334" i="2" s="1"/>
  <c r="J335" i="2" a="1"/>
  <c r="J335" i="2"/>
  <c r="J336" i="2" a="1"/>
  <c r="J336" i="2" s="1"/>
  <c r="J337" i="2" a="1"/>
  <c r="J337" i="2" s="1"/>
  <c r="J338" i="2" a="1"/>
  <c r="J338" i="2" s="1"/>
  <c r="J339" i="2" a="1"/>
  <c r="J339" i="2"/>
  <c r="J340" i="2" a="1"/>
  <c r="J340" i="2" s="1"/>
  <c r="J341" i="2" a="1"/>
  <c r="J341" i="2" s="1"/>
  <c r="J342" i="2" a="1"/>
  <c r="J342" i="2" s="1"/>
  <c r="J343" i="2" a="1"/>
  <c r="J343" i="2"/>
  <c r="J344" i="2" a="1"/>
  <c r="J344" i="2" s="1"/>
  <c r="J345" i="2" a="1"/>
  <c r="J345" i="2" s="1"/>
  <c r="J346" i="2" a="1"/>
  <c r="J346" i="2" s="1"/>
  <c r="J347" i="2" a="1"/>
  <c r="J347" i="2"/>
  <c r="J348" i="2" a="1"/>
  <c r="J348" i="2" s="1"/>
  <c r="J349" i="2" a="1"/>
  <c r="J349" i="2" s="1"/>
  <c r="J350" i="2" a="1"/>
  <c r="J350" i="2" s="1"/>
  <c r="J351" i="2" a="1"/>
  <c r="J351" i="2"/>
  <c r="J352" i="2" a="1"/>
  <c r="J352" i="2" s="1"/>
  <c r="J353" i="2" a="1"/>
  <c r="J353" i="2" s="1"/>
  <c r="J354" i="2" a="1"/>
  <c r="J354" i="2" s="1"/>
  <c r="J355" i="2" a="1"/>
  <c r="J355" i="2"/>
  <c r="J356" i="2" a="1"/>
  <c r="J356" i="2" s="1"/>
  <c r="J357" i="2" a="1"/>
  <c r="J357" i="2" s="1"/>
  <c r="J358" i="2" a="1"/>
  <c r="J358" i="2" s="1"/>
  <c r="J359" i="2" a="1"/>
  <c r="J359" i="2"/>
  <c r="J360" i="2" a="1"/>
  <c r="J360" i="2" s="1"/>
  <c r="J361" i="2" a="1"/>
  <c r="J361" i="2" s="1"/>
  <c r="J362" i="2" a="1"/>
  <c r="J362" i="2" s="1"/>
  <c r="J363" i="2" a="1"/>
  <c r="J363" i="2"/>
  <c r="J364" i="2" a="1"/>
  <c r="J364" i="2" s="1"/>
  <c r="J365" i="2" a="1"/>
  <c r="J365" i="2" s="1"/>
  <c r="J366" i="2" a="1"/>
  <c r="J366" i="2" s="1"/>
  <c r="J367" i="2" a="1"/>
  <c r="J367" i="2"/>
  <c r="J368" i="2" a="1"/>
  <c r="J368" i="2" s="1"/>
  <c r="J369" i="2" a="1"/>
  <c r="J369" i="2" s="1"/>
  <c r="J370" i="2" a="1"/>
  <c r="J370" i="2" s="1"/>
  <c r="J371" i="2" a="1"/>
  <c r="J371" i="2"/>
  <c r="J372" i="2" a="1"/>
  <c r="J372" i="2" s="1"/>
  <c r="J373" i="2" a="1"/>
  <c r="J373" i="2"/>
  <c r="J374" i="2" a="1"/>
  <c r="J374" i="2" s="1"/>
  <c r="J375" i="2" a="1"/>
  <c r="J375" i="2"/>
  <c r="J376" i="2" a="1"/>
  <c r="J376" i="2" s="1"/>
  <c r="J377" i="2" a="1"/>
  <c r="J377" i="2" s="1"/>
  <c r="J378" i="2" a="1"/>
  <c r="J378" i="2" s="1"/>
  <c r="J379" i="2" a="1"/>
  <c r="J379" i="2"/>
  <c r="J380" i="2" a="1"/>
  <c r="J380" i="2" s="1"/>
  <c r="J381" i="2" a="1"/>
  <c r="J381" i="2"/>
  <c r="J382" i="2" a="1"/>
  <c r="J382" i="2" s="1"/>
  <c r="J383" i="2" a="1"/>
  <c r="J383" i="2"/>
  <c r="J384" i="2" a="1"/>
  <c r="J384" i="2" s="1"/>
  <c r="J385" i="2" a="1"/>
  <c r="J385" i="2" s="1"/>
  <c r="J386" i="2" a="1"/>
  <c r="J386" i="2" s="1"/>
  <c r="J387" i="2" a="1"/>
  <c r="J387" i="2"/>
  <c r="J388" i="2" a="1"/>
  <c r="J388" i="2" s="1"/>
  <c r="J389" i="2" a="1"/>
  <c r="J389" i="2"/>
  <c r="J390" i="2" a="1"/>
  <c r="J390" i="2" s="1"/>
  <c r="J391" i="2" a="1"/>
  <c r="J391" i="2"/>
  <c r="J392" i="2" a="1"/>
  <c r="J392" i="2" s="1"/>
  <c r="J393" i="2" a="1"/>
  <c r="J393" i="2" s="1"/>
  <c r="J394" i="2" a="1"/>
  <c r="J394" i="2" s="1"/>
  <c r="J395" i="2" a="1"/>
  <c r="J395" i="2"/>
  <c r="J396" i="2" a="1"/>
  <c r="J396" i="2" s="1"/>
  <c r="J397" i="2" a="1"/>
  <c r="J397" i="2"/>
  <c r="J398" i="2" a="1"/>
  <c r="J398" i="2" s="1"/>
  <c r="J399" i="2" a="1"/>
  <c r="J399" i="2"/>
  <c r="J400" i="2" a="1"/>
  <c r="J400" i="2" s="1"/>
  <c r="J401" i="2" a="1"/>
  <c r="J401" i="2" s="1"/>
  <c r="J402" i="2" a="1"/>
  <c r="J402" i="2" s="1"/>
  <c r="J403" i="2" a="1"/>
  <c r="J403" i="2"/>
  <c r="J404" i="2" a="1"/>
  <c r="J404" i="2" s="1"/>
  <c r="J405" i="2" a="1"/>
  <c r="J405" i="2"/>
  <c r="J406" i="2" a="1"/>
  <c r="J406" i="2" s="1"/>
  <c r="J407" i="2" a="1"/>
  <c r="J407" i="2"/>
  <c r="J408" i="2" a="1"/>
  <c r="J408" i="2" s="1"/>
  <c r="J409" i="2" a="1"/>
  <c r="J409" i="2" s="1"/>
  <c r="J410" i="2" a="1"/>
  <c r="J410" i="2" s="1"/>
  <c r="J411" i="2" a="1"/>
  <c r="J411" i="2"/>
  <c r="J412" i="2" a="1"/>
  <c r="J412" i="2" s="1"/>
  <c r="J413" i="2" a="1"/>
  <c r="J413" i="2"/>
  <c r="J414" i="2" a="1"/>
  <c r="J414" i="2" s="1"/>
  <c r="J415" i="2" a="1"/>
  <c r="J415" i="2"/>
  <c r="J416" i="2" a="1"/>
  <c r="J416" i="2" s="1"/>
  <c r="J417" i="2" a="1"/>
  <c r="J417" i="2" s="1"/>
  <c r="J418" i="2" a="1"/>
  <c r="J418" i="2" s="1"/>
  <c r="J419" i="2" a="1"/>
  <c r="J419" i="2"/>
  <c r="J420" i="2" a="1"/>
  <c r="J420" i="2" s="1"/>
  <c r="J421" i="2" a="1"/>
  <c r="J421" i="2"/>
  <c r="J422" i="2" a="1"/>
  <c r="J422" i="2" s="1"/>
  <c r="J423" i="2" a="1"/>
  <c r="J423" i="2"/>
  <c r="J424" i="2" a="1"/>
  <c r="J424" i="2" s="1"/>
  <c r="J425" i="2" a="1"/>
  <c r="J425" i="2" s="1"/>
  <c r="J426" i="2" a="1"/>
  <c r="J426" i="2" s="1"/>
  <c r="J427" i="2" a="1"/>
  <c r="J427" i="2"/>
  <c r="J428" i="2" a="1"/>
  <c r="J428" i="2" s="1"/>
  <c r="J429" i="2" a="1"/>
  <c r="J429" i="2"/>
  <c r="J430" i="2" a="1"/>
  <c r="J430" i="2" s="1"/>
  <c r="J431" i="2" a="1"/>
  <c r="J431" i="2"/>
  <c r="J432" i="2" a="1"/>
  <c r="J432" i="2" s="1"/>
  <c r="J433" i="2" a="1"/>
  <c r="J433" i="2"/>
  <c r="J434" i="2" a="1"/>
  <c r="J434" i="2" s="1"/>
  <c r="J435" i="2" a="1"/>
  <c r="J435" i="2" s="1"/>
  <c r="J436" i="2" a="1"/>
  <c r="J436" i="2" s="1"/>
  <c r="J437" i="2" a="1"/>
  <c r="J437" i="2" s="1"/>
  <c r="J438" i="2" a="1"/>
  <c r="J438" i="2" s="1"/>
  <c r="J439" i="2" a="1"/>
  <c r="J439" i="2" s="1"/>
  <c r="J440" i="2" a="1"/>
  <c r="J440" i="2" s="1"/>
  <c r="J441" i="2" a="1"/>
  <c r="J441" i="2" s="1"/>
  <c r="J442" i="2" a="1"/>
  <c r="J442" i="2" s="1"/>
  <c r="J443" i="2" a="1"/>
  <c r="J443" i="2" s="1"/>
  <c r="J444" i="2" a="1"/>
  <c r="J444" i="2" s="1"/>
  <c r="J445" i="2" a="1"/>
  <c r="J445" i="2" s="1"/>
  <c r="J446" i="2" a="1"/>
  <c r="J446" i="2" s="1"/>
  <c r="J447" i="2" a="1"/>
  <c r="J447" i="2" s="1"/>
  <c r="J448" i="2" a="1"/>
  <c r="J448" i="2" s="1"/>
  <c r="J449" i="2" a="1"/>
  <c r="J449" i="2" s="1"/>
  <c r="J450" i="2" a="1"/>
  <c r="J450" i="2" s="1"/>
  <c r="J451" i="2" a="1"/>
  <c r="J451" i="2" s="1"/>
  <c r="J452" i="2" a="1"/>
  <c r="J452" i="2" s="1"/>
  <c r="J453" i="2" a="1"/>
  <c r="J453" i="2" s="1"/>
  <c r="J454" i="2" a="1"/>
  <c r="J454" i="2" s="1"/>
  <c r="J455" i="2" a="1"/>
  <c r="J455" i="2" s="1"/>
  <c r="J456" i="2" a="1"/>
  <c r="J456" i="2" s="1"/>
  <c r="J457" i="2" a="1"/>
  <c r="J457" i="2" s="1"/>
  <c r="J458" i="2" a="1"/>
  <c r="J458" i="2" s="1"/>
  <c r="J459" i="2" a="1"/>
  <c r="J459" i="2" s="1"/>
  <c r="J460" i="2" a="1"/>
  <c r="J460" i="2" s="1"/>
  <c r="J461" i="2" a="1"/>
  <c r="J461" i="2" s="1"/>
  <c r="J462" i="2" a="1"/>
  <c r="J462" i="2" s="1"/>
  <c r="J463" i="2" a="1"/>
  <c r="J463" i="2" s="1"/>
  <c r="J464" i="2" a="1"/>
  <c r="J464" i="2" s="1"/>
  <c r="J465" i="2" a="1"/>
  <c r="J465" i="2" s="1"/>
  <c r="J466" i="2" a="1"/>
  <c r="J466" i="2" s="1"/>
  <c r="J467" i="2" a="1"/>
  <c r="J467" i="2" s="1"/>
  <c r="J468" i="2" a="1"/>
  <c r="J468" i="2" s="1"/>
  <c r="J469" i="2" a="1"/>
  <c r="J469" i="2" s="1"/>
  <c r="J470" i="2" a="1"/>
  <c r="J470" i="2" s="1"/>
  <c r="J471" i="2" a="1"/>
  <c r="J471" i="2" s="1"/>
  <c r="J472" i="2" a="1"/>
  <c r="J472" i="2" s="1"/>
  <c r="J473" i="2" a="1"/>
  <c r="J473" i="2" s="1"/>
  <c r="J474" i="2" a="1"/>
  <c r="J474" i="2" s="1"/>
  <c r="J475" i="2" a="1"/>
  <c r="J475" i="2" s="1"/>
  <c r="J476" i="2" a="1"/>
  <c r="J476" i="2" s="1"/>
  <c r="J477" i="2" a="1"/>
  <c r="J477" i="2" s="1"/>
  <c r="J478" i="2" a="1"/>
  <c r="J478" i="2" s="1"/>
  <c r="J479" i="2" a="1"/>
  <c r="J479" i="2" s="1"/>
  <c r="J480" i="2" a="1"/>
  <c r="J480" i="2" s="1"/>
  <c r="J481" i="2" a="1"/>
  <c r="J481" i="2" s="1"/>
  <c r="J482" i="2" a="1"/>
  <c r="J482" i="2" s="1"/>
  <c r="J483" i="2" a="1"/>
  <c r="J483" i="2" s="1"/>
  <c r="J484" i="2" a="1"/>
  <c r="J484" i="2" s="1"/>
  <c r="J485" i="2" a="1"/>
  <c r="J485" i="2" s="1"/>
  <c r="J486" i="2" a="1"/>
  <c r="J486" i="2" s="1"/>
  <c r="J487" i="2" a="1"/>
  <c r="J487" i="2" s="1"/>
  <c r="J488" i="2" a="1"/>
  <c r="J488" i="2" s="1"/>
  <c r="J489" i="2" a="1"/>
  <c r="J489" i="2" s="1"/>
  <c r="J490" i="2" a="1"/>
  <c r="J490" i="2" s="1"/>
  <c r="J491" i="2" a="1"/>
  <c r="J491" i="2" s="1"/>
  <c r="J492" i="2" a="1"/>
  <c r="J492" i="2" s="1"/>
  <c r="J493" i="2" a="1"/>
  <c r="J493" i="2" s="1"/>
  <c r="J494" i="2" a="1"/>
  <c r="J494" i="2" s="1"/>
  <c r="J495" i="2" a="1"/>
  <c r="J495" i="2" s="1"/>
  <c r="J496" i="2" a="1"/>
  <c r="J496" i="2" s="1"/>
  <c r="J497" i="2" a="1"/>
  <c r="J497" i="2" s="1"/>
  <c r="J498" i="2" a="1"/>
  <c r="J498" i="2" s="1"/>
  <c r="J499" i="2" a="1"/>
  <c r="J499" i="2" s="1"/>
  <c r="J500" i="2" a="1"/>
  <c r="J500" i="2" s="1"/>
  <c r="J501" i="2" a="1"/>
  <c r="J501" i="2" s="1"/>
  <c r="J502" i="2" a="1"/>
  <c r="J502" i="2" s="1"/>
  <c r="J503" i="2" a="1"/>
  <c r="J503" i="2" s="1"/>
  <c r="J504" i="2" a="1"/>
  <c r="J504" i="2" s="1"/>
  <c r="J505" i="2" a="1"/>
  <c r="J505" i="2" s="1"/>
  <c r="J506" i="2" a="1"/>
  <c r="J506" i="2" s="1"/>
  <c r="J507" i="2" a="1"/>
  <c r="J507" i="2" s="1"/>
  <c r="J508" i="2" a="1"/>
  <c r="J508" i="2" s="1"/>
  <c r="J509" i="2" a="1"/>
  <c r="J509" i="2" s="1"/>
  <c r="J510" i="2" a="1"/>
  <c r="J510" i="2" s="1"/>
  <c r="J511" i="2" a="1"/>
  <c r="J511" i="2" s="1"/>
  <c r="J512" i="2" a="1"/>
  <c r="J512" i="2" s="1"/>
  <c r="J513" i="2" a="1"/>
  <c r="J513" i="2" s="1"/>
  <c r="J514" i="2" a="1"/>
  <c r="J514" i="2" s="1"/>
  <c r="J515" i="2" a="1"/>
  <c r="J515" i="2" s="1"/>
  <c r="J516" i="2" a="1"/>
  <c r="J516" i="2" s="1"/>
  <c r="J517" i="2" a="1"/>
  <c r="J517" i="2" s="1"/>
  <c r="J518" i="2" a="1"/>
  <c r="J518" i="2" s="1"/>
  <c r="J519" i="2" a="1"/>
  <c r="J519" i="2" s="1"/>
  <c r="J520" i="2" a="1"/>
  <c r="J520" i="2" s="1"/>
  <c r="J521" i="2" a="1"/>
  <c r="J521" i="2" s="1"/>
  <c r="J522" i="2" a="1"/>
  <c r="J522" i="2" s="1"/>
  <c r="J523" i="2" a="1"/>
  <c r="J523" i="2" s="1"/>
  <c r="J524" i="2" a="1"/>
  <c r="J524" i="2" s="1"/>
  <c r="J525" i="2" a="1"/>
  <c r="J525" i="2" s="1"/>
  <c r="J526" i="2" a="1"/>
  <c r="J526" i="2" s="1"/>
  <c r="J527" i="2" a="1"/>
  <c r="J527" i="2" s="1"/>
  <c r="J528" i="2" a="1"/>
  <c r="J528" i="2" s="1"/>
  <c r="J529" i="2" a="1"/>
  <c r="J529" i="2" s="1"/>
  <c r="J530" i="2" a="1"/>
  <c r="J530" i="2" s="1"/>
  <c r="J531" i="2" a="1"/>
  <c r="J531" i="2" s="1"/>
  <c r="J532" i="2" a="1"/>
  <c r="J532" i="2" s="1"/>
  <c r="J533" i="2" a="1"/>
  <c r="J533" i="2" s="1"/>
  <c r="J534" i="2" a="1"/>
  <c r="J534" i="2" s="1"/>
  <c r="J535" i="2" a="1"/>
  <c r="J535" i="2" s="1"/>
  <c r="J536" i="2" a="1"/>
  <c r="J536" i="2" s="1"/>
  <c r="J537" i="2" a="1"/>
  <c r="J537" i="2" s="1"/>
  <c r="J538" i="2" a="1"/>
  <c r="J538" i="2" s="1"/>
  <c r="J539" i="2" a="1"/>
  <c r="J539" i="2" s="1"/>
  <c r="J540" i="2" a="1"/>
  <c r="J540" i="2" s="1"/>
  <c r="J541" i="2" a="1"/>
  <c r="J541" i="2" s="1"/>
  <c r="J542" i="2" a="1"/>
  <c r="J542" i="2" s="1"/>
  <c r="J543" i="2" a="1"/>
  <c r="J543" i="2" s="1"/>
  <c r="J544" i="2" a="1"/>
  <c r="J544" i="2" s="1"/>
  <c r="J545" i="2" a="1"/>
  <c r="J545" i="2" s="1"/>
  <c r="J546" i="2" a="1"/>
  <c r="J546" i="2" s="1"/>
  <c r="J547" i="2" a="1"/>
  <c r="J547" i="2" s="1"/>
  <c r="J548" i="2" a="1"/>
  <c r="J548" i="2" s="1"/>
  <c r="J549" i="2" a="1"/>
  <c r="J549" i="2" s="1"/>
  <c r="J550" i="2" a="1"/>
  <c r="J550" i="2" s="1"/>
  <c r="J551" i="2" a="1"/>
  <c r="J551" i="2" s="1"/>
  <c r="J552" i="2" a="1"/>
  <c r="J552" i="2" s="1"/>
  <c r="J553" i="2" a="1"/>
  <c r="J553" i="2" s="1"/>
  <c r="J554" i="2" a="1"/>
  <c r="J554" i="2" s="1"/>
  <c r="J555" i="2" a="1"/>
  <c r="J555" i="2" s="1"/>
  <c r="J556" i="2" a="1"/>
  <c r="J556" i="2" s="1"/>
  <c r="J557" i="2" a="1"/>
  <c r="J557" i="2" s="1"/>
  <c r="J558" i="2" a="1"/>
  <c r="J558" i="2" s="1"/>
  <c r="J559" i="2" a="1"/>
  <c r="J559" i="2" s="1"/>
  <c r="J560" i="2" a="1"/>
  <c r="J560" i="2" s="1"/>
  <c r="J561" i="2" a="1"/>
  <c r="J561" i="2" s="1"/>
  <c r="J562" i="2" a="1"/>
  <c r="J562" i="2" s="1"/>
  <c r="J563" i="2" a="1"/>
  <c r="J563" i="2" s="1"/>
  <c r="J564" i="2" a="1"/>
  <c r="J564" i="2" s="1"/>
  <c r="J565" i="2" a="1"/>
  <c r="J565" i="2" s="1"/>
  <c r="J566" i="2" a="1"/>
  <c r="J566" i="2" s="1"/>
  <c r="J567" i="2" a="1"/>
  <c r="J567" i="2" s="1"/>
  <c r="J568" i="2" a="1"/>
  <c r="J568" i="2" s="1"/>
  <c r="J569" i="2" a="1"/>
  <c r="J569" i="2" s="1"/>
  <c r="J570" i="2" a="1"/>
  <c r="J570" i="2" s="1"/>
  <c r="J571" i="2" a="1"/>
  <c r="J571" i="2" s="1"/>
  <c r="J572" i="2" a="1"/>
  <c r="J572" i="2" s="1"/>
  <c r="J573" i="2" a="1"/>
  <c r="J573" i="2" s="1"/>
  <c r="J574" i="2" a="1"/>
  <c r="J574" i="2" s="1"/>
  <c r="J575" i="2" a="1"/>
  <c r="J575" i="2" s="1"/>
  <c r="J576" i="2" a="1"/>
  <c r="J576" i="2" s="1"/>
  <c r="J577" i="2" a="1"/>
  <c r="J577" i="2" s="1"/>
  <c r="J578" i="2" a="1"/>
  <c r="J578" i="2" s="1"/>
  <c r="J579" i="2" a="1"/>
  <c r="J579" i="2" s="1"/>
  <c r="J580" i="2" a="1"/>
  <c r="J580" i="2" s="1"/>
  <c r="J581" i="2" a="1"/>
  <c r="J581" i="2" s="1"/>
  <c r="J582" i="2" a="1"/>
  <c r="J582" i="2" s="1"/>
  <c r="J583" i="2" a="1"/>
  <c r="J583" i="2" s="1"/>
  <c r="J584" i="2" a="1"/>
  <c r="J584" i="2" s="1"/>
  <c r="J585" i="2" a="1"/>
  <c r="J585" i="2" s="1"/>
  <c r="J586" i="2" a="1"/>
  <c r="J586" i="2" s="1"/>
  <c r="J587" i="2" a="1"/>
  <c r="J587" i="2" s="1"/>
  <c r="J588" i="2" a="1"/>
  <c r="J588" i="2" s="1"/>
  <c r="J589" i="2" a="1"/>
  <c r="J589" i="2" s="1"/>
  <c r="J590" i="2" a="1"/>
  <c r="J590" i="2" s="1"/>
  <c r="J591" i="2" a="1"/>
  <c r="J591" i="2" s="1"/>
  <c r="J592" i="2" a="1"/>
  <c r="J592" i="2" s="1"/>
  <c r="J593" i="2" a="1"/>
  <c r="J593" i="2" s="1"/>
  <c r="J594" i="2" a="1"/>
  <c r="J594" i="2" s="1"/>
  <c r="J595" i="2" a="1"/>
  <c r="J595" i="2" s="1"/>
  <c r="J596" i="2" a="1"/>
  <c r="J596" i="2" s="1"/>
  <c r="J597" i="2" a="1"/>
  <c r="J597" i="2" s="1"/>
  <c r="J598" i="2" a="1"/>
  <c r="J598" i="2" s="1"/>
  <c r="J599" i="2" a="1"/>
  <c r="J599" i="2" s="1"/>
  <c r="J600" i="2" a="1"/>
  <c r="J600" i="2" s="1"/>
  <c r="J601" i="2" a="1"/>
  <c r="J601" i="2" s="1"/>
  <c r="J602" i="2" a="1"/>
  <c r="J602" i="2" s="1"/>
  <c r="J603" i="2" a="1"/>
  <c r="J603" i="2" s="1"/>
  <c r="J604" i="2" a="1"/>
  <c r="J604" i="2" s="1"/>
  <c r="J605" i="2" a="1"/>
  <c r="J605" i="2" s="1"/>
  <c r="J606" i="2" a="1"/>
  <c r="J606" i="2" s="1"/>
  <c r="J607" i="2" a="1"/>
  <c r="J607" i="2" s="1"/>
  <c r="J608" i="2" a="1"/>
  <c r="J608" i="2" s="1"/>
  <c r="J609" i="2" a="1"/>
  <c r="J609" i="2" s="1"/>
  <c r="J610" i="2" a="1"/>
  <c r="J610" i="2" s="1"/>
  <c r="J611" i="2" a="1"/>
  <c r="J611" i="2" s="1"/>
  <c r="J612" i="2" a="1"/>
  <c r="J612" i="2" s="1"/>
  <c r="J613" i="2" a="1"/>
  <c r="J613" i="2" s="1"/>
  <c r="J614" i="2" a="1"/>
  <c r="J614" i="2" s="1"/>
  <c r="J615" i="2" a="1"/>
  <c r="J615" i="2" s="1"/>
  <c r="J616" i="2" a="1"/>
  <c r="J616" i="2" s="1"/>
  <c r="J617" i="2" a="1"/>
  <c r="J617" i="2" s="1"/>
  <c r="J618" i="2" a="1"/>
  <c r="J618" i="2" s="1"/>
  <c r="J619" i="2" a="1"/>
  <c r="J619" i="2" s="1"/>
  <c r="J620" i="2" a="1"/>
  <c r="J620" i="2" s="1"/>
  <c r="J621" i="2" a="1"/>
  <c r="J621" i="2" s="1"/>
  <c r="J622" i="2" a="1"/>
  <c r="J622" i="2" s="1"/>
  <c r="J623" i="2" a="1"/>
  <c r="J623" i="2" s="1"/>
  <c r="J624" i="2" a="1"/>
  <c r="J624" i="2" s="1"/>
  <c r="J625" i="2" a="1"/>
  <c r="J625" i="2" s="1"/>
  <c r="J626" i="2" a="1"/>
  <c r="J626" i="2" s="1"/>
  <c r="J627" i="2" a="1"/>
  <c r="J627" i="2" s="1"/>
  <c r="J628" i="2" a="1"/>
  <c r="J628" i="2" s="1"/>
  <c r="J629" i="2" a="1"/>
  <c r="J629" i="2" s="1"/>
  <c r="J630" i="2" a="1"/>
  <c r="J630" i="2" s="1"/>
  <c r="J631" i="2" a="1"/>
  <c r="J631" i="2" s="1"/>
  <c r="J632" i="2" a="1"/>
  <c r="J632" i="2" s="1"/>
  <c r="J633" i="2" a="1"/>
  <c r="J633" i="2" s="1"/>
  <c r="J634" i="2" a="1"/>
  <c r="J634" i="2" s="1"/>
  <c r="J635" i="2" a="1"/>
  <c r="J635" i="2" s="1"/>
  <c r="J636" i="2" a="1"/>
  <c r="J636" i="2" s="1"/>
  <c r="J637" i="2" a="1"/>
  <c r="J637" i="2" s="1"/>
  <c r="J638" i="2" a="1"/>
  <c r="J638" i="2" s="1"/>
  <c r="J639" i="2" a="1"/>
  <c r="J639" i="2" s="1"/>
  <c r="J640" i="2" a="1"/>
  <c r="J640" i="2" s="1"/>
  <c r="J641" i="2" a="1"/>
  <c r="J641" i="2" s="1"/>
  <c r="J642" i="2" a="1"/>
  <c r="J642" i="2" s="1"/>
  <c r="J643" i="2" a="1"/>
  <c r="J643" i="2" s="1"/>
  <c r="J644" i="2" a="1"/>
  <c r="J644" i="2" s="1"/>
  <c r="J645" i="2" a="1"/>
  <c r="J645" i="2" s="1"/>
  <c r="J646" i="2" a="1"/>
  <c r="J646" i="2" s="1"/>
  <c r="J647" i="2" a="1"/>
  <c r="J647" i="2" s="1"/>
  <c r="J648" i="2" a="1"/>
  <c r="J648" i="2" s="1"/>
  <c r="J649" i="2" a="1"/>
  <c r="J649" i="2" s="1"/>
  <c r="J650" i="2" a="1"/>
  <c r="J650" i="2" s="1"/>
  <c r="J651" i="2" a="1"/>
  <c r="J651" i="2" s="1"/>
  <c r="J652" i="2" a="1"/>
  <c r="J652" i="2" s="1"/>
  <c r="J653" i="2" a="1"/>
  <c r="J653" i="2" s="1"/>
  <c r="J654" i="2" a="1"/>
  <c r="J654" i="2" s="1"/>
  <c r="J655" i="2" a="1"/>
  <c r="J655" i="2" s="1"/>
  <c r="J656" i="2" a="1"/>
  <c r="J656" i="2" s="1"/>
  <c r="J657" i="2" a="1"/>
  <c r="J657" i="2" s="1"/>
  <c r="J658" i="2" a="1"/>
  <c r="J658" i="2" s="1"/>
  <c r="J659" i="2" a="1"/>
  <c r="J659" i="2" s="1"/>
  <c r="J660" i="2" a="1"/>
  <c r="J660" i="2" s="1"/>
  <c r="J661" i="2" a="1"/>
  <c r="J661" i="2" s="1"/>
  <c r="J662" i="2" a="1"/>
  <c r="J662" i="2" s="1"/>
  <c r="J663" i="2" a="1"/>
  <c r="J663" i="2" s="1"/>
  <c r="J664" i="2" a="1"/>
  <c r="J664" i="2" s="1"/>
  <c r="J665" i="2" a="1"/>
  <c r="J665" i="2" s="1"/>
  <c r="J666" i="2" a="1"/>
  <c r="J666" i="2" s="1"/>
  <c r="J667" i="2" a="1"/>
  <c r="J667" i="2" s="1"/>
  <c r="J668" i="2" a="1"/>
  <c r="J668" i="2" s="1"/>
  <c r="J669" i="2" a="1"/>
  <c r="J669" i="2" s="1"/>
  <c r="J670" i="2" a="1"/>
  <c r="J670" i="2" s="1"/>
  <c r="J671" i="2" a="1"/>
  <c r="J671" i="2" s="1"/>
  <c r="J672" i="2" a="1"/>
  <c r="J672" i="2" s="1"/>
  <c r="J673" i="2" a="1"/>
  <c r="J673" i="2" s="1"/>
  <c r="J674" i="2" a="1"/>
  <c r="J674" i="2" s="1"/>
  <c r="J675" i="2" a="1"/>
  <c r="J675" i="2" s="1"/>
  <c r="J676" i="2" a="1"/>
  <c r="J676" i="2" s="1"/>
  <c r="J677" i="2" a="1"/>
  <c r="J677" i="2" s="1"/>
  <c r="J678" i="2" a="1"/>
  <c r="J678" i="2" s="1"/>
  <c r="J679" i="2" a="1"/>
  <c r="J679" i="2" s="1"/>
  <c r="J680" i="2" a="1"/>
  <c r="J680" i="2" s="1"/>
  <c r="J681" i="2" a="1"/>
  <c r="J681" i="2" s="1"/>
  <c r="J682" i="2" a="1"/>
  <c r="J682" i="2" s="1"/>
  <c r="J683" i="2" a="1"/>
  <c r="J683" i="2" s="1"/>
  <c r="J684" i="2" a="1"/>
  <c r="J684" i="2" s="1"/>
  <c r="J685" i="2" a="1"/>
  <c r="J685" i="2" s="1"/>
  <c r="J686" i="2" a="1"/>
  <c r="J686" i="2" s="1"/>
  <c r="J687" i="2" a="1"/>
  <c r="J687" i="2" s="1"/>
  <c r="J688" i="2" a="1"/>
  <c r="J688" i="2" s="1"/>
  <c r="J689" i="2" a="1"/>
  <c r="J689" i="2" s="1"/>
  <c r="J690" i="2" a="1"/>
  <c r="J690" i="2" s="1"/>
  <c r="J691" i="2" a="1"/>
  <c r="J691" i="2" s="1"/>
  <c r="J692" i="2" a="1"/>
  <c r="J692" i="2" s="1"/>
  <c r="J693" i="2" a="1"/>
  <c r="J693" i="2" s="1"/>
  <c r="J694" i="2" a="1"/>
  <c r="J694" i="2" s="1"/>
  <c r="J695" i="2" a="1"/>
  <c r="J695" i="2" s="1"/>
  <c r="J696" i="2" a="1"/>
  <c r="J696" i="2" s="1"/>
  <c r="J697" i="2" a="1"/>
  <c r="J697" i="2" s="1"/>
  <c r="J698" i="2" a="1"/>
  <c r="J698" i="2" s="1"/>
  <c r="J699" i="2" a="1"/>
  <c r="J699" i="2" s="1"/>
  <c r="J700" i="2" a="1"/>
  <c r="J700" i="2" s="1"/>
  <c r="J701" i="2" a="1"/>
  <c r="J701" i="2" s="1"/>
  <c r="J702" i="2" a="1"/>
  <c r="J702" i="2" s="1"/>
  <c r="J703" i="2" a="1"/>
  <c r="J703" i="2" s="1"/>
  <c r="J704" i="2" a="1"/>
  <c r="J704" i="2" s="1"/>
  <c r="J705" i="2" a="1"/>
  <c r="J705" i="2" s="1"/>
  <c r="J706" i="2" a="1"/>
  <c r="J706" i="2" s="1"/>
  <c r="J707" i="2" a="1"/>
  <c r="J707" i="2"/>
  <c r="J708" i="2" a="1"/>
  <c r="J708" i="2" s="1"/>
  <c r="J709" i="2" a="1"/>
  <c r="J709" i="2" s="1"/>
  <c r="J710" i="2" a="1"/>
  <c r="J710" i="2" s="1"/>
  <c r="J711" i="2" a="1"/>
  <c r="J711" i="2"/>
  <c r="J712" i="2" a="1"/>
  <c r="J712" i="2" s="1"/>
  <c r="J713" i="2" a="1"/>
  <c r="J713" i="2" s="1"/>
  <c r="J714" i="2" a="1"/>
  <c r="J714" i="2" s="1"/>
  <c r="J715" i="2" a="1"/>
  <c r="J715" i="2"/>
  <c r="J716" i="2" a="1"/>
  <c r="J716" i="2" s="1"/>
  <c r="J717" i="2" a="1"/>
  <c r="J717" i="2" s="1"/>
  <c r="J718" i="2" a="1"/>
  <c r="J718" i="2" s="1"/>
  <c r="J719" i="2" a="1"/>
  <c r="J719" i="2"/>
  <c r="J720" i="2" a="1"/>
  <c r="J720" i="2" s="1"/>
  <c r="J721" i="2" a="1"/>
  <c r="J721" i="2" s="1"/>
  <c r="J722" i="2" a="1"/>
  <c r="J722" i="2" s="1"/>
  <c r="J723" i="2" a="1"/>
  <c r="J723" i="2"/>
  <c r="J724" i="2" a="1"/>
  <c r="J724" i="2" s="1"/>
  <c r="J725" i="2" a="1"/>
  <c r="J725" i="2" s="1"/>
  <c r="J726" i="2" a="1"/>
  <c r="J726" i="2" s="1"/>
  <c r="J727" i="2" a="1"/>
  <c r="J727" i="2"/>
  <c r="J728" i="2" a="1"/>
  <c r="J728" i="2" s="1"/>
  <c r="J729" i="2" a="1"/>
  <c r="J729" i="2" s="1"/>
  <c r="J730" i="2" a="1"/>
  <c r="J730" i="2" s="1"/>
  <c r="J731" i="2" a="1"/>
  <c r="J731" i="2"/>
  <c r="J732" i="2" a="1"/>
  <c r="J732" i="2" s="1"/>
  <c r="J733" i="2" a="1"/>
  <c r="J733" i="2" s="1"/>
  <c r="J734" i="2" a="1"/>
  <c r="J734" i="2" s="1"/>
  <c r="J735" i="2" a="1"/>
  <c r="J735" i="2"/>
  <c r="J736" i="2" a="1"/>
  <c r="J736" i="2" s="1"/>
  <c r="J737" i="2" a="1"/>
  <c r="J737" i="2" s="1"/>
  <c r="J738" i="2" a="1"/>
  <c r="J738" i="2" s="1"/>
  <c r="J739" i="2" a="1"/>
  <c r="J739" i="2"/>
  <c r="J740" i="2" a="1"/>
  <c r="J740" i="2"/>
  <c r="J741" i="2" a="1"/>
  <c r="J741" i="2"/>
  <c r="J742" i="2" a="1"/>
  <c r="J742" i="2"/>
  <c r="J743" i="2" a="1"/>
  <c r="J743" i="2"/>
  <c r="J744" i="2" a="1"/>
  <c r="J744" i="2"/>
  <c r="J745" i="2" a="1"/>
  <c r="J745" i="2"/>
  <c r="J746" i="2" a="1"/>
  <c r="J746" i="2"/>
  <c r="J747" i="2" a="1"/>
  <c r="J747" i="2"/>
  <c r="J748" i="2" a="1"/>
  <c r="J748" i="2"/>
  <c r="J749" i="2" a="1"/>
  <c r="J749" i="2"/>
  <c r="J750" i="2" a="1"/>
  <c r="J750" i="2"/>
  <c r="J751" i="2" a="1"/>
  <c r="J751" i="2"/>
  <c r="J752" i="2" a="1"/>
  <c r="J752" i="2"/>
  <c r="J753" i="2" a="1"/>
  <c r="J753" i="2"/>
  <c r="J754" i="2" a="1"/>
  <c r="J754" i="2"/>
  <c r="J755" i="2" a="1"/>
  <c r="J755" i="2"/>
  <c r="J756" i="2" a="1"/>
  <c r="J756" i="2"/>
  <c r="J757" i="2" a="1"/>
  <c r="J757" i="2"/>
  <c r="J758" i="2" a="1"/>
  <c r="J758" i="2"/>
  <c r="J759" i="2" a="1"/>
  <c r="J759" i="2"/>
  <c r="J760" i="2" a="1"/>
  <c r="J760" i="2"/>
  <c r="J761" i="2" a="1"/>
  <c r="J761" i="2"/>
  <c r="J762" i="2" a="1"/>
  <c r="J762" i="2"/>
  <c r="J763" i="2" a="1"/>
  <c r="J763" i="2"/>
  <c r="J764" i="2" a="1"/>
  <c r="J764" i="2"/>
  <c r="J765" i="2" a="1"/>
  <c r="J765" i="2"/>
  <c r="J766" i="2" a="1"/>
  <c r="J766" i="2"/>
  <c r="J767" i="2" a="1"/>
  <c r="J767" i="2"/>
  <c r="J768" i="2" a="1"/>
  <c r="J768" i="2"/>
  <c r="J769" i="2" a="1"/>
  <c r="J769" i="2"/>
  <c r="J770" i="2" a="1"/>
  <c r="J770" i="2"/>
  <c r="J771" i="2" a="1"/>
  <c r="J771" i="2"/>
  <c r="J772" i="2" a="1"/>
  <c r="J772" i="2"/>
  <c r="J773" i="2" a="1"/>
  <c r="J773" i="2"/>
  <c r="J774" i="2" a="1"/>
  <c r="J774" i="2"/>
  <c r="J775" i="2" a="1"/>
  <c r="J775" i="2"/>
  <c r="J776" i="2" a="1"/>
  <c r="J776" i="2"/>
  <c r="J777" i="2" a="1"/>
  <c r="J777" i="2"/>
  <c r="J778" i="2" a="1"/>
  <c r="J778" i="2"/>
  <c r="J779" i="2" a="1"/>
  <c r="J779" i="2"/>
  <c r="J780" i="2" a="1"/>
  <c r="J780" i="2"/>
  <c r="J781" i="2" a="1"/>
  <c r="J781" i="2"/>
  <c r="J782" i="2" a="1"/>
  <c r="J782" i="2"/>
  <c r="J783" i="2" a="1"/>
  <c r="J783" i="2"/>
  <c r="J784" i="2" a="1"/>
  <c r="J784" i="2"/>
  <c r="J785" i="2" a="1"/>
  <c r="J785" i="2"/>
  <c r="J786" i="2" a="1"/>
  <c r="J786" i="2"/>
  <c r="J787" i="2" a="1"/>
  <c r="J787" i="2"/>
  <c r="J788" i="2" a="1"/>
  <c r="J788" i="2"/>
  <c r="J789" i="2" a="1"/>
  <c r="J789" i="2"/>
  <c r="J790" i="2" a="1"/>
  <c r="J790" i="2"/>
  <c r="J791" i="2" a="1"/>
  <c r="J791" i="2"/>
  <c r="J792" i="2" a="1"/>
  <c r="J792" i="2"/>
  <c r="J793" i="2" a="1"/>
  <c r="J793" i="2" s="1"/>
  <c r="J794" i="2" a="1"/>
  <c r="J794" i="2"/>
  <c r="J795" i="2" a="1"/>
  <c r="J795" i="2" s="1"/>
  <c r="J796" i="2" a="1"/>
  <c r="J796" i="2"/>
  <c r="J797" i="2" a="1"/>
  <c r="J797" i="2" s="1"/>
  <c r="J798" i="2" a="1"/>
  <c r="J798" i="2"/>
  <c r="J799" i="2" a="1"/>
  <c r="J799" i="2" s="1"/>
  <c r="J800" i="2" a="1"/>
  <c r="J800" i="2"/>
  <c r="J801" i="2" a="1"/>
  <c r="J801" i="2" s="1"/>
  <c r="J802" i="2" a="1"/>
  <c r="J802" i="2"/>
  <c r="J803" i="2" a="1"/>
  <c r="J803" i="2" s="1"/>
  <c r="J804" i="2" a="1"/>
  <c r="J804" i="2"/>
  <c r="J805" i="2" a="1"/>
  <c r="J805" i="2" s="1"/>
  <c r="J806" i="2" a="1"/>
  <c r="J806" i="2"/>
  <c r="J807" i="2" a="1"/>
  <c r="J807" i="2" s="1"/>
  <c r="J808" i="2" a="1"/>
  <c r="J808" i="2"/>
  <c r="J809" i="2" a="1"/>
  <c r="J809" i="2" s="1"/>
  <c r="J810" i="2" a="1"/>
  <c r="J810" i="2"/>
  <c r="J811" i="2" a="1"/>
  <c r="J811" i="2" s="1"/>
  <c r="J812" i="2" a="1"/>
  <c r="J812" i="2"/>
  <c r="J813" i="2" a="1"/>
  <c r="J813" i="2" s="1"/>
  <c r="J814" i="2" a="1"/>
  <c r="J814" i="2"/>
  <c r="J815" i="2" a="1"/>
  <c r="J815" i="2" s="1"/>
  <c r="J816" i="2" a="1"/>
  <c r="J816" i="2"/>
  <c r="J817" i="2" a="1"/>
  <c r="J817" i="2" s="1"/>
  <c r="J818" i="2" a="1"/>
  <c r="J818" i="2"/>
  <c r="J819" i="2" a="1"/>
  <c r="J819" i="2" s="1"/>
  <c r="J820" i="2" a="1"/>
  <c r="J820" i="2"/>
  <c r="J821" i="2" a="1"/>
  <c r="J821" i="2" s="1"/>
  <c r="J822" i="2" a="1"/>
  <c r="J822" i="2"/>
  <c r="J823" i="2" a="1"/>
  <c r="J823" i="2" s="1"/>
  <c r="J824" i="2" a="1"/>
  <c r="J824" i="2"/>
  <c r="J825" i="2" a="1"/>
  <c r="J825" i="2" s="1"/>
  <c r="J826" i="2" a="1"/>
  <c r="J826" i="2" s="1"/>
  <c r="J827" i="2" a="1"/>
  <c r="J827" i="2" s="1"/>
  <c r="J828" i="2" a="1"/>
  <c r="J828" i="2" s="1"/>
  <c r="J829" i="2" a="1"/>
  <c r="J829" i="2" s="1"/>
  <c r="J830" i="2" a="1"/>
  <c r="J830" i="2" s="1"/>
  <c r="J831" i="2" a="1"/>
  <c r="J831" i="2" s="1"/>
  <c r="J832" i="2" a="1"/>
  <c r="J832" i="2"/>
  <c r="J833" i="2" a="1"/>
  <c r="J833" i="2" s="1"/>
  <c r="J834" i="2" a="1"/>
  <c r="J834" i="2" s="1"/>
  <c r="J835" i="2" a="1"/>
  <c r="J835" i="2" s="1"/>
  <c r="J836" i="2" a="1"/>
  <c r="J836" i="2" s="1"/>
  <c r="J837" i="2" a="1"/>
  <c r="J837" i="2" s="1"/>
  <c r="J838" i="2" a="1"/>
  <c r="J838" i="2" s="1"/>
  <c r="J839" i="2" a="1"/>
  <c r="J839" i="2" s="1"/>
  <c r="J840" i="2" a="1"/>
  <c r="J840" i="2"/>
  <c r="J841" i="2" a="1"/>
  <c r="J841" i="2" s="1"/>
  <c r="J842" i="2" a="1"/>
  <c r="J842" i="2" s="1"/>
  <c r="J843" i="2" a="1"/>
  <c r="J843" i="2" s="1"/>
  <c r="J844" i="2" a="1"/>
  <c r="J844" i="2" s="1"/>
  <c r="J845" i="2" a="1"/>
  <c r="J845" i="2" s="1"/>
  <c r="J846" i="2" a="1"/>
  <c r="J846" i="2" s="1"/>
  <c r="J847" i="2" a="1"/>
  <c r="J847" i="2" s="1"/>
  <c r="J848" i="2" a="1"/>
  <c r="J848" i="2"/>
  <c r="J849" i="2" a="1"/>
  <c r="J849" i="2" s="1"/>
  <c r="J850" i="2" a="1"/>
  <c r="J850" i="2" s="1"/>
  <c r="J851" i="2" a="1"/>
  <c r="J851" i="2" s="1"/>
  <c r="J852" i="2" a="1"/>
  <c r="J852" i="2" s="1"/>
  <c r="J853" i="2" a="1"/>
  <c r="J853" i="2" s="1"/>
  <c r="J854" i="2" a="1"/>
  <c r="J854" i="2" s="1"/>
  <c r="J855" i="2" a="1"/>
  <c r="J855" i="2" s="1"/>
  <c r="J856" i="2" a="1"/>
  <c r="J856" i="2"/>
  <c r="J857" i="2" a="1"/>
  <c r="J857" i="2" s="1"/>
  <c r="J858" i="2" a="1"/>
  <c r="J858" i="2" s="1"/>
  <c r="J859" i="2" a="1"/>
  <c r="J859" i="2" s="1"/>
  <c r="J860" i="2" a="1"/>
  <c r="J860" i="2" s="1"/>
  <c r="J861" i="2" a="1"/>
  <c r="J861" i="2" s="1"/>
  <c r="J862" i="2" a="1"/>
  <c r="J862" i="2" s="1"/>
  <c r="J863" i="2" a="1"/>
  <c r="J863" i="2" s="1"/>
  <c r="J864" i="2" a="1"/>
  <c r="J864" i="2"/>
  <c r="J865" i="2" a="1"/>
  <c r="J865" i="2" s="1"/>
  <c r="J866" i="2" a="1"/>
  <c r="J866" i="2" s="1"/>
  <c r="J867" i="2" a="1"/>
  <c r="J867" i="2" s="1"/>
  <c r="J868" i="2" a="1"/>
  <c r="J868" i="2" s="1"/>
  <c r="J869" i="2" a="1"/>
  <c r="J869" i="2" s="1"/>
  <c r="J870" i="2" a="1"/>
  <c r="J870" i="2" s="1"/>
  <c r="J871" i="2" a="1"/>
  <c r="J871" i="2" s="1"/>
  <c r="J872" i="2" a="1"/>
  <c r="J872" i="2"/>
  <c r="J873" i="2" a="1"/>
  <c r="J873" i="2" s="1"/>
  <c r="J874" i="2" a="1"/>
  <c r="J874" i="2" s="1"/>
  <c r="J875" i="2" a="1"/>
  <c r="J875" i="2" s="1"/>
  <c r="J876" i="2" a="1"/>
  <c r="J876" i="2" s="1"/>
  <c r="J877" i="2" a="1"/>
  <c r="J877" i="2" s="1"/>
  <c r="J878" i="2" a="1"/>
  <c r="J878" i="2" s="1"/>
  <c r="J879" i="2" a="1"/>
  <c r="J879" i="2" s="1"/>
  <c r="J880" i="2" a="1"/>
  <c r="J880" i="2"/>
  <c r="J881" i="2" a="1"/>
  <c r="J881" i="2" s="1"/>
  <c r="J882" i="2" a="1"/>
  <c r="J882" i="2" s="1"/>
  <c r="J883" i="2" a="1"/>
  <c r="J883" i="2" s="1"/>
  <c r="J884" i="2" a="1"/>
  <c r="J884" i="2" s="1"/>
  <c r="J885" i="2" a="1"/>
  <c r="J885" i="2" s="1"/>
  <c r="J886" i="2" a="1"/>
  <c r="J886" i="2" s="1"/>
  <c r="J887" i="2" a="1"/>
  <c r="J887" i="2" s="1"/>
  <c r="J888" i="2" a="1"/>
  <c r="J888" i="2"/>
  <c r="J889" i="2" a="1"/>
  <c r="J889" i="2" s="1"/>
  <c r="J890" i="2" a="1"/>
  <c r="J890" i="2" s="1"/>
  <c r="J891" i="2" a="1"/>
  <c r="J891" i="2" s="1"/>
  <c r="J892" i="2" a="1"/>
  <c r="J892" i="2" s="1"/>
  <c r="J893" i="2" a="1"/>
  <c r="J893" i="2" s="1"/>
  <c r="J894" i="2" a="1"/>
  <c r="J894" i="2" s="1"/>
  <c r="J895" i="2" a="1"/>
  <c r="J895" i="2" s="1"/>
  <c r="J896" i="2" a="1"/>
  <c r="J896" i="2"/>
  <c r="J897" i="2" a="1"/>
  <c r="J897" i="2" s="1"/>
  <c r="J898" i="2" a="1"/>
  <c r="J898" i="2" s="1"/>
  <c r="J899" i="2" a="1"/>
  <c r="J899" i="2" s="1"/>
  <c r="J900" i="2" a="1"/>
  <c r="J900" i="2" s="1"/>
  <c r="J901" i="2" a="1"/>
  <c r="J901" i="2" s="1"/>
  <c r="J902" i="2" a="1"/>
  <c r="J902" i="2" s="1"/>
  <c r="J903" i="2" a="1"/>
  <c r="J903" i="2" s="1"/>
  <c r="J904" i="2" a="1"/>
  <c r="J904" i="2"/>
  <c r="J905" i="2" a="1"/>
  <c r="J905" i="2" s="1"/>
  <c r="J906" i="2" a="1"/>
  <c r="J906" i="2" s="1"/>
  <c r="J907" i="2" a="1"/>
  <c r="J907" i="2" s="1"/>
  <c r="J908" i="2" a="1"/>
  <c r="J908" i="2" s="1"/>
  <c r="J909" i="2" a="1"/>
  <c r="J909" i="2" s="1"/>
  <c r="J910" i="2" a="1"/>
  <c r="J910" i="2" s="1"/>
  <c r="J911" i="2" a="1"/>
  <c r="J911" i="2" s="1"/>
  <c r="J912" i="2" a="1"/>
  <c r="J912" i="2"/>
  <c r="J913" i="2" a="1"/>
  <c r="J913" i="2" s="1"/>
  <c r="J914" i="2" a="1"/>
  <c r="J914" i="2" s="1"/>
  <c r="J915" i="2" a="1"/>
  <c r="J915" i="2" s="1"/>
  <c r="J916" i="2" a="1"/>
  <c r="J916" i="2" s="1"/>
  <c r="J917" i="2" a="1"/>
  <c r="J917" i="2" s="1"/>
  <c r="J918" i="2" a="1"/>
  <c r="J918" i="2" s="1"/>
  <c r="J919" i="2" a="1"/>
  <c r="J919" i="2" s="1"/>
  <c r="J920" i="2" a="1"/>
  <c r="J920" i="2"/>
  <c r="J921" i="2" a="1"/>
  <c r="J921" i="2" s="1"/>
  <c r="J922" i="2" a="1"/>
  <c r="J922" i="2" s="1"/>
  <c r="J923" i="2" a="1"/>
  <c r="J923" i="2" s="1"/>
  <c r="J924" i="2" a="1"/>
  <c r="J924" i="2"/>
  <c r="J925" i="2" a="1"/>
  <c r="J925" i="2" s="1"/>
  <c r="J926" i="2" a="1"/>
  <c r="J926" i="2" s="1"/>
  <c r="J927" i="2" a="1"/>
  <c r="J927" i="2" s="1"/>
  <c r="J928" i="2" a="1"/>
  <c r="J928" i="2"/>
  <c r="J929" i="2" a="1"/>
  <c r="J929" i="2" s="1"/>
  <c r="J930" i="2" a="1"/>
  <c r="J930" i="2" s="1"/>
  <c r="J931" i="2" a="1"/>
  <c r="J931" i="2" s="1"/>
  <c r="J932" i="2" a="1"/>
  <c r="J932" i="2"/>
  <c r="J933" i="2" a="1"/>
  <c r="J933" i="2" s="1"/>
  <c r="J934" i="2" a="1"/>
  <c r="J934" i="2" s="1"/>
  <c r="J935" i="2" a="1"/>
  <c r="J935" i="2" s="1"/>
  <c r="J936" i="2" a="1"/>
  <c r="J936" i="2"/>
  <c r="J937" i="2" a="1"/>
  <c r="J937" i="2" s="1"/>
  <c r="J938" i="2" a="1"/>
  <c r="J938" i="2" s="1"/>
  <c r="J939" i="2" a="1"/>
  <c r="J939" i="2" s="1"/>
  <c r="J940" i="2" a="1"/>
  <c r="J940" i="2"/>
  <c r="J941" i="2" a="1"/>
  <c r="J941" i="2" s="1"/>
  <c r="J942" i="2" a="1"/>
  <c r="J942" i="2" s="1"/>
  <c r="J943" i="2" a="1"/>
  <c r="J943" i="2" s="1"/>
  <c r="J944" i="2" a="1"/>
  <c r="J944" i="2"/>
  <c r="J945" i="2" a="1"/>
  <c r="J945" i="2" s="1"/>
  <c r="J946" i="2" a="1"/>
  <c r="J946" i="2" s="1"/>
  <c r="J947" i="2" a="1"/>
  <c r="J947" i="2" s="1"/>
  <c r="J948" i="2" a="1"/>
  <c r="J948" i="2"/>
  <c r="J949" i="2" a="1"/>
  <c r="J949" i="2" s="1"/>
  <c r="J950" i="2" a="1"/>
  <c r="J950" i="2" s="1"/>
  <c r="J951" i="2" a="1"/>
  <c r="J951" i="2" s="1"/>
  <c r="J952" i="2" a="1"/>
  <c r="J952" i="2"/>
  <c r="J953" i="2" a="1"/>
  <c r="J953" i="2" s="1"/>
  <c r="J954" i="2" a="1"/>
  <c r="J954" i="2" s="1"/>
  <c r="J955" i="2" a="1"/>
  <c r="J955" i="2" s="1"/>
  <c r="J956" i="2" a="1"/>
  <c r="J956" i="2"/>
  <c r="J957" i="2" a="1"/>
  <c r="J957" i="2" s="1"/>
  <c r="J958" i="2" a="1"/>
  <c r="J958" i="2" s="1"/>
  <c r="J959" i="2" a="1"/>
  <c r="J959" i="2" s="1"/>
  <c r="J960" i="2" a="1"/>
  <c r="J960" i="2"/>
  <c r="J961" i="2" a="1"/>
  <c r="J961" i="2" s="1"/>
  <c r="J962" i="2" a="1"/>
  <c r="J962" i="2" s="1"/>
  <c r="J963" i="2" a="1"/>
  <c r="J963" i="2" s="1"/>
  <c r="J964" i="2" a="1"/>
  <c r="J964" i="2"/>
  <c r="J965" i="2" a="1"/>
  <c r="J965" i="2" s="1"/>
  <c r="J966" i="2" a="1"/>
  <c r="J966" i="2" s="1"/>
  <c r="J967" i="2" a="1"/>
  <c r="J967" i="2" s="1"/>
  <c r="J968" i="2" a="1"/>
  <c r="J968" i="2"/>
  <c r="J969" i="2" a="1"/>
  <c r="J969" i="2" s="1"/>
  <c r="J970" i="2" a="1"/>
  <c r="J970" i="2" s="1"/>
  <c r="J971" i="2" a="1"/>
  <c r="J971" i="2" s="1"/>
  <c r="J972" i="2" a="1"/>
  <c r="J972" i="2"/>
  <c r="J973" i="2" a="1"/>
  <c r="J973" i="2" s="1"/>
  <c r="J974" i="2" a="1"/>
  <c r="J974" i="2" s="1"/>
  <c r="J975" i="2" a="1"/>
  <c r="J975" i="2" s="1"/>
  <c r="J976" i="2" a="1"/>
  <c r="J976" i="2"/>
  <c r="J977" i="2" a="1"/>
  <c r="J977" i="2" s="1"/>
  <c r="J978" i="2" a="1"/>
  <c r="J978" i="2" s="1"/>
  <c r="J979" i="2" a="1"/>
  <c r="J979" i="2" s="1"/>
  <c r="J980" i="2" a="1"/>
  <c r="J980" i="2"/>
  <c r="J981" i="2" a="1"/>
  <c r="J981" i="2" s="1"/>
  <c r="J982" i="2" a="1"/>
  <c r="J982" i="2" s="1"/>
  <c r="J983" i="2" a="1"/>
  <c r="J983" i="2" s="1"/>
  <c r="J984" i="2" a="1"/>
  <c r="J984" i="2"/>
  <c r="J985" i="2" a="1"/>
  <c r="J985" i="2" s="1"/>
  <c r="J986" i="2" a="1"/>
  <c r="J986" i="2" s="1"/>
  <c r="J987" i="2" a="1"/>
  <c r="J987" i="2" s="1"/>
  <c r="J988" i="2" a="1"/>
  <c r="J988" i="2"/>
  <c r="J989" i="2" a="1"/>
  <c r="J989" i="2" s="1"/>
  <c r="J990" i="2" a="1"/>
  <c r="J990" i="2" s="1"/>
  <c r="J991" i="2" a="1"/>
  <c r="J991" i="2" s="1"/>
  <c r="J992" i="2" a="1"/>
  <c r="J992" i="2"/>
  <c r="J993" i="2" a="1"/>
  <c r="J993" i="2" s="1"/>
  <c r="J994" i="2" a="1"/>
  <c r="J994" i="2" s="1"/>
  <c r="J995" i="2" a="1"/>
  <c r="J995" i="2" s="1"/>
  <c r="J996" i="2" a="1"/>
  <c r="J996" i="2"/>
  <c r="J997" i="2" a="1"/>
  <c r="J997" i="2" s="1"/>
  <c r="J998" i="2" a="1"/>
  <c r="J998" i="2" s="1"/>
  <c r="J999" i="2" a="1"/>
  <c r="J999" i="2" s="1"/>
  <c r="J1000" i="2" a="1"/>
  <c r="J1000" i="2"/>
  <c r="J1001" i="2" a="1"/>
  <c r="J1001" i="2" s="1"/>
  <c r="J1002" i="2" a="1"/>
  <c r="J1002" i="2" s="1"/>
  <c r="J1003" i="2" a="1"/>
  <c r="J1003" i="2" s="1"/>
  <c r="J1004" i="2" a="1"/>
  <c r="J1004" i="2"/>
  <c r="J1005" i="2" a="1"/>
  <c r="J1005" i="2" s="1"/>
  <c r="J1006" i="2" a="1"/>
  <c r="J1006" i="2" s="1"/>
  <c r="J1007" i="2" a="1"/>
  <c r="J1007" i="2" s="1"/>
  <c r="J1008" i="2" a="1"/>
  <c r="J1008" i="2"/>
  <c r="J1009" i="2" a="1"/>
  <c r="J1009" i="2" s="1"/>
  <c r="J1010" i="2" a="1"/>
  <c r="J1010" i="2" s="1"/>
  <c r="J1011" i="2" a="1"/>
  <c r="J1011" i="2" s="1"/>
  <c r="J1012" i="2" a="1"/>
  <c r="J1012" i="2"/>
  <c r="J1013" i="2" a="1"/>
  <c r="J1013" i="2" s="1"/>
  <c r="J1014" i="2" a="1"/>
  <c r="J1014" i="2" s="1"/>
  <c r="J1015" i="2" a="1"/>
  <c r="J1015" i="2" s="1"/>
  <c r="J1016" i="2" a="1"/>
  <c r="J1016" i="2"/>
  <c r="J1017" i="2" a="1"/>
  <c r="J1017" i="2" s="1"/>
  <c r="J1018" i="2" a="1"/>
  <c r="J1018" i="2" s="1"/>
  <c r="J1019" i="2" a="1"/>
  <c r="J1019" i="2" s="1"/>
  <c r="J1020" i="2" a="1"/>
  <c r="J1020" i="2"/>
  <c r="J1021" i="2" a="1"/>
  <c r="J1021" i="2" s="1"/>
  <c r="J1022" i="2" a="1"/>
  <c r="J1022" i="2" s="1"/>
  <c r="J1023" i="2" a="1"/>
  <c r="J1023" i="2" s="1"/>
  <c r="J1024" i="2" a="1"/>
  <c r="J1024" i="2"/>
  <c r="J1025" i="2" a="1"/>
  <c r="J1025" i="2" s="1"/>
  <c r="J1026" i="2" a="1"/>
  <c r="J1026" i="2" s="1"/>
  <c r="J1027" i="2" a="1"/>
  <c r="J1027" i="2" s="1"/>
  <c r="J1028" i="2" a="1"/>
  <c r="J1028" i="2"/>
  <c r="J1029" i="2" a="1"/>
  <c r="J1029" i="2" s="1"/>
  <c r="J1030" i="2" a="1"/>
  <c r="J1030" i="2" s="1"/>
  <c r="J1031" i="2" a="1"/>
  <c r="J1031" i="2" s="1"/>
  <c r="J1032" i="2" a="1"/>
  <c r="J1032" i="2"/>
  <c r="J1033" i="2" a="1"/>
  <c r="J1033" i="2" s="1"/>
  <c r="J1034" i="2" a="1"/>
  <c r="J1034" i="2" s="1"/>
  <c r="J1035" i="2" a="1"/>
  <c r="J1035" i="2" s="1"/>
  <c r="J1036" i="2" a="1"/>
  <c r="J1036" i="2"/>
  <c r="J1037" i="2" a="1"/>
  <c r="J1037" i="2" s="1"/>
  <c r="J1038" i="2" a="1"/>
  <c r="J1038" i="2" s="1"/>
  <c r="J1039" i="2" a="1"/>
  <c r="J1039" i="2" s="1"/>
  <c r="J1040" i="2" a="1"/>
  <c r="J1040" i="2"/>
  <c r="J1041" i="2" a="1"/>
  <c r="J1041" i="2" s="1"/>
  <c r="J1042" i="2" a="1"/>
  <c r="J1042" i="2" s="1"/>
  <c r="J1043" i="2" a="1"/>
  <c r="J1043" i="2" s="1"/>
  <c r="J1044" i="2" a="1"/>
  <c r="J1044" i="2"/>
  <c r="J1045" i="2" a="1"/>
  <c r="J1045" i="2" s="1"/>
  <c r="J1046" i="2" a="1"/>
  <c r="J1046" i="2" s="1"/>
  <c r="J1047" i="2" a="1"/>
  <c r="J1047" i="2" s="1"/>
  <c r="J1048" i="2" a="1"/>
  <c r="J1048" i="2"/>
  <c r="J1049" i="2" a="1"/>
  <c r="J1049" i="2" s="1"/>
  <c r="J1050" i="2" a="1"/>
  <c r="J1050" i="2" s="1"/>
  <c r="J1051" i="2" a="1"/>
  <c r="J1051" i="2" s="1"/>
  <c r="J1052" i="2" a="1"/>
  <c r="J1052" i="2"/>
  <c r="J1053" i="2" a="1"/>
  <c r="J1053" i="2" s="1"/>
  <c r="J1054" i="2" a="1"/>
  <c r="J1054" i="2" s="1"/>
  <c r="J1055" i="2" a="1"/>
  <c r="J1055" i="2" s="1"/>
  <c r="J1056" i="2" a="1"/>
  <c r="J1056" i="2"/>
  <c r="J1057" i="2" a="1"/>
  <c r="J1057" i="2" s="1"/>
  <c r="J1058" i="2" a="1"/>
  <c r="J1058" i="2" s="1"/>
  <c r="J1059" i="2" a="1"/>
  <c r="J1059" i="2" s="1"/>
  <c r="J1060" i="2" a="1"/>
  <c r="J1060" i="2"/>
  <c r="J1061" i="2" a="1"/>
  <c r="J1061" i="2" s="1"/>
  <c r="J1062" i="2" a="1"/>
  <c r="J1062" i="2" s="1"/>
  <c r="J1063" i="2" a="1"/>
  <c r="J1063" i="2" s="1"/>
  <c r="J1064" i="2" a="1"/>
  <c r="J1064" i="2"/>
  <c r="J1065" i="2" a="1"/>
  <c r="J1065" i="2" s="1"/>
  <c r="J1066" i="2" a="1"/>
  <c r="J1066" i="2" s="1"/>
  <c r="J1067" i="2" a="1"/>
  <c r="J1067" i="2" s="1"/>
  <c r="J1068" i="2" a="1"/>
  <c r="J1068" i="2"/>
  <c r="J1069" i="2" a="1"/>
  <c r="J1069" i="2" s="1"/>
  <c r="J1070" i="2" a="1"/>
  <c r="J1070" i="2" s="1"/>
  <c r="J1071" i="2" a="1"/>
  <c r="J1071" i="2" s="1"/>
  <c r="J1072" i="2" a="1"/>
  <c r="J1072" i="2"/>
  <c r="J1073" i="2" a="1"/>
  <c r="J1073" i="2" s="1"/>
  <c r="J1074" i="2" a="1"/>
  <c r="J1074" i="2" s="1"/>
  <c r="J1075" i="2" a="1"/>
  <c r="J1075" i="2" s="1"/>
  <c r="J1076" i="2" a="1"/>
  <c r="J1076" i="2"/>
  <c r="J1077" i="2" a="1"/>
  <c r="J1077" i="2" s="1"/>
  <c r="J1078" i="2" a="1"/>
  <c r="J1078" i="2" s="1"/>
  <c r="J1079" i="2" a="1"/>
  <c r="J1079" i="2" s="1"/>
  <c r="J1080" i="2" a="1"/>
  <c r="J1080" i="2"/>
  <c r="J1081" i="2" a="1"/>
  <c r="J1081" i="2" s="1"/>
  <c r="J1082" i="2" a="1"/>
  <c r="J1082" i="2" s="1"/>
  <c r="J1083" i="2" a="1"/>
  <c r="J1083" i="2" s="1"/>
  <c r="J1084" i="2" a="1"/>
  <c r="J1084" i="2"/>
  <c r="J1085" i="2" a="1"/>
  <c r="J1085" i="2" s="1"/>
  <c r="J1086" i="2" a="1"/>
  <c r="J1086" i="2" s="1"/>
  <c r="J1087" i="2" a="1"/>
  <c r="J1087" i="2" s="1"/>
  <c r="J1088" i="2" a="1"/>
  <c r="J1088" i="2"/>
  <c r="J1089" i="2" a="1"/>
  <c r="J1089" i="2" s="1"/>
  <c r="J1090" i="2" a="1"/>
  <c r="J1090" i="2" s="1"/>
  <c r="J1091" i="2" a="1"/>
  <c r="J1091" i="2" s="1"/>
  <c r="J1092" i="2" a="1"/>
  <c r="J1092" i="2"/>
  <c r="J1093" i="2" a="1"/>
  <c r="J1093" i="2" s="1"/>
  <c r="J1094" i="2" a="1"/>
  <c r="J1094" i="2" s="1"/>
  <c r="J1095" i="2" a="1"/>
  <c r="J1095" i="2" s="1"/>
  <c r="J1096" i="2" a="1"/>
  <c r="J1096" i="2"/>
  <c r="J1097" i="2" a="1"/>
  <c r="J1097" i="2" s="1"/>
  <c r="J1098" i="2" a="1"/>
  <c r="J1098" i="2" s="1"/>
  <c r="J1099" i="2" a="1"/>
  <c r="J1099" i="2" s="1"/>
  <c r="J1100" i="2" a="1"/>
  <c r="J1100" i="2"/>
  <c r="J1101" i="2" a="1"/>
  <c r="J1101" i="2" s="1"/>
  <c r="J1102" i="2" a="1"/>
  <c r="J1102" i="2" s="1"/>
  <c r="J1103" i="2" a="1"/>
  <c r="J1103" i="2" s="1"/>
  <c r="J1104" i="2" a="1"/>
  <c r="J1104" i="2"/>
  <c r="J1105" i="2" a="1"/>
  <c r="J1105" i="2" s="1"/>
  <c r="J1106" i="2" a="1"/>
  <c r="J1106" i="2" s="1"/>
  <c r="J1107" i="2" a="1"/>
  <c r="J1107" i="2" s="1"/>
  <c r="J1108" i="2" a="1"/>
  <c r="J1108" i="2"/>
  <c r="J1109" i="2" a="1"/>
  <c r="J1109" i="2" s="1"/>
  <c r="J1110" i="2" a="1"/>
  <c r="J1110" i="2" s="1"/>
  <c r="J1111" i="2" a="1"/>
  <c r="J1111" i="2" s="1"/>
  <c r="J1112" i="2" a="1"/>
  <c r="J1112" i="2"/>
  <c r="J1113" i="2" a="1"/>
  <c r="J1113" i="2" s="1"/>
  <c r="J1114" i="2" a="1"/>
  <c r="J1114" i="2" s="1"/>
  <c r="J1115" i="2" a="1"/>
  <c r="J1115" i="2" s="1"/>
  <c r="J1116" i="2" a="1"/>
  <c r="J1116" i="2"/>
  <c r="J1117" i="2" a="1"/>
  <c r="J1117" i="2" s="1"/>
  <c r="J1118" i="2" a="1"/>
  <c r="J1118" i="2" s="1"/>
  <c r="J1119" i="2" a="1"/>
  <c r="J1119" i="2" s="1"/>
  <c r="J1120" i="2" a="1"/>
  <c r="J1120" i="2"/>
  <c r="J1121" i="2" a="1"/>
  <c r="J1121" i="2" s="1"/>
  <c r="J1122" i="2" a="1"/>
  <c r="J1122" i="2" s="1"/>
  <c r="J1123" i="2" a="1"/>
  <c r="J1123" i="2" s="1"/>
  <c r="J1124" i="2" a="1"/>
  <c r="J1124" i="2"/>
  <c r="J1125" i="2" a="1"/>
  <c r="J1125" i="2" s="1"/>
  <c r="J1126" i="2" a="1"/>
  <c r="J1126" i="2" s="1"/>
  <c r="J1127" i="2" a="1"/>
  <c r="J1127" i="2" s="1"/>
  <c r="J1128" i="2" a="1"/>
  <c r="J1128" i="2"/>
  <c r="J1129" i="2" a="1"/>
  <c r="J1129" i="2" s="1"/>
  <c r="J1130" i="2" a="1"/>
  <c r="J1130" i="2" s="1"/>
  <c r="J1131" i="2" a="1"/>
  <c r="J1131" i="2" s="1"/>
  <c r="J1132" i="2" a="1"/>
  <c r="J1132" i="2"/>
  <c r="J1133" i="2" a="1"/>
  <c r="J1133" i="2"/>
  <c r="J1134" i="2" a="1"/>
  <c r="J1134" i="2"/>
  <c r="J1135" i="2" a="1"/>
  <c r="J1135" i="2"/>
  <c r="J1136" i="2" a="1"/>
  <c r="J1136" i="2"/>
  <c r="J1137" i="2" a="1"/>
  <c r="J1137" i="2"/>
  <c r="J1138" i="2" a="1"/>
  <c r="J1138" i="2"/>
  <c r="J1139" i="2" a="1"/>
  <c r="J1139" i="2"/>
  <c r="J1140" i="2" a="1"/>
  <c r="J1140" i="2"/>
  <c r="J1141" i="2" a="1"/>
  <c r="J1141" i="2"/>
  <c r="J1142" i="2" a="1"/>
  <c r="J1142" i="2"/>
  <c r="J1143" i="2" a="1"/>
  <c r="J1143" i="2"/>
  <c r="J1144" i="2" a="1"/>
  <c r="J1144" i="2"/>
  <c r="J1145" i="2" a="1"/>
  <c r="J1145" i="2"/>
  <c r="J1146" i="2" a="1"/>
  <c r="J1146" i="2"/>
  <c r="J1147" i="2" a="1"/>
  <c r="J1147" i="2"/>
  <c r="J1148" i="2" a="1"/>
  <c r="J1148" i="2"/>
  <c r="J1149" i="2" a="1"/>
  <c r="J1149" i="2"/>
  <c r="J1150" i="2" a="1"/>
  <c r="J1150" i="2"/>
  <c r="J1151" i="2" a="1"/>
  <c r="J1151" i="2"/>
  <c r="J1152" i="2" a="1"/>
  <c r="J1152" i="2"/>
  <c r="J1153" i="2" a="1"/>
  <c r="J1153" i="2"/>
  <c r="J1154" i="2" a="1"/>
  <c r="J1154" i="2"/>
  <c r="J1155" i="2" a="1"/>
  <c r="J1155" i="2"/>
  <c r="J1156" i="2" a="1"/>
  <c r="J1156" i="2"/>
  <c r="J1157" i="2" a="1"/>
  <c r="J1157" i="2"/>
  <c r="J1158" i="2" a="1"/>
  <c r="J1158" i="2"/>
  <c r="J1159" i="2" a="1"/>
  <c r="J1159" i="2"/>
  <c r="J1160" i="2" a="1"/>
  <c r="J1160" i="2"/>
  <c r="J1161" i="2" a="1"/>
  <c r="J1161" i="2"/>
  <c r="J1162" i="2" a="1"/>
  <c r="J1162" i="2"/>
  <c r="J1163" i="2" a="1"/>
  <c r="J1163" i="2"/>
  <c r="J1164" i="2" a="1"/>
  <c r="J1164" i="2"/>
  <c r="J1165" i="2" a="1"/>
  <c r="J1165" i="2"/>
  <c r="J1166" i="2" a="1"/>
  <c r="J1166" i="2"/>
  <c r="J1167" i="2" a="1"/>
  <c r="J1167" i="2"/>
  <c r="J1168" i="2" a="1"/>
  <c r="J1168" i="2"/>
  <c r="J1169" i="2" a="1"/>
  <c r="J1169" i="2"/>
  <c r="J1170" i="2" a="1"/>
  <c r="J1170" i="2"/>
  <c r="J1171" i="2" a="1"/>
  <c r="J1171" i="2"/>
  <c r="J1172" i="2" a="1"/>
  <c r="J1172" i="2"/>
  <c r="J1173" i="2" a="1"/>
  <c r="J1173" i="2"/>
  <c r="J1174" i="2" a="1"/>
  <c r="J1174" i="2"/>
  <c r="J1175" i="2" a="1"/>
  <c r="J1175" i="2"/>
  <c r="J1176" i="2" a="1"/>
  <c r="J1176" i="2"/>
  <c r="J1177" i="2" a="1"/>
  <c r="J1177" i="2"/>
  <c r="J1178" i="2" a="1"/>
  <c r="J1178" i="2"/>
  <c r="J1179" i="2" a="1"/>
  <c r="J1179" i="2"/>
  <c r="J1180" i="2" a="1"/>
  <c r="J1180" i="2"/>
  <c r="J1181" i="2" a="1"/>
  <c r="J1181" i="2"/>
  <c r="J1182" i="2" a="1"/>
  <c r="J1182" i="2"/>
  <c r="J1183" i="2" a="1"/>
  <c r="J1183" i="2"/>
  <c r="J1184" i="2" a="1"/>
  <c r="J1184" i="2"/>
  <c r="J1185" i="2" a="1"/>
  <c r="J1185" i="2"/>
  <c r="J1186" i="2" a="1"/>
  <c r="J1186" i="2"/>
  <c r="J1187" i="2" a="1"/>
  <c r="J1187" i="2"/>
  <c r="J1188" i="2" a="1"/>
  <c r="J1188" i="2"/>
  <c r="J1189" i="2" a="1"/>
  <c r="J1189" i="2"/>
  <c r="J1190" i="2" a="1"/>
  <c r="J1190" i="2"/>
  <c r="J1191" i="2" a="1"/>
  <c r="J1191" i="2"/>
  <c r="J1192" i="2" a="1"/>
  <c r="J1192" i="2"/>
  <c r="J1193" i="2" a="1"/>
  <c r="J1193" i="2"/>
  <c r="J1194" i="2" a="1"/>
  <c r="J1194" i="2"/>
  <c r="J1195" i="2" a="1"/>
  <c r="J1195" i="2"/>
  <c r="J1196" i="2" a="1"/>
  <c r="J1196" i="2"/>
  <c r="J1197" i="2" a="1"/>
  <c r="J1197" i="2"/>
  <c r="J1198" i="2" a="1"/>
  <c r="J1198" i="2"/>
  <c r="J1199" i="2" a="1"/>
  <c r="J1199" i="2"/>
  <c r="J1200" i="2" a="1"/>
  <c r="J1200" i="2"/>
  <c r="J1201" i="2" a="1"/>
  <c r="J1201" i="2"/>
  <c r="J1202" i="2" a="1"/>
  <c r="J1202" i="2"/>
  <c r="J1203" i="2" a="1"/>
  <c r="J1203" i="2"/>
  <c r="J1204" i="2" a="1"/>
  <c r="J1204" i="2"/>
  <c r="J1205" i="2" a="1"/>
  <c r="J1205" i="2"/>
  <c r="J1206" i="2" a="1"/>
  <c r="J1206" i="2"/>
  <c r="J1207" i="2" a="1"/>
  <c r="J1207" i="2"/>
  <c r="J1208" i="2" a="1"/>
  <c r="J1208" i="2"/>
  <c r="J1209" i="2" a="1"/>
  <c r="J1209" i="2"/>
  <c r="J1210" i="2" a="1"/>
  <c r="J1210" i="2"/>
  <c r="J1211" i="2" a="1"/>
  <c r="J1211" i="2"/>
  <c r="J1212" i="2" a="1"/>
  <c r="J1212" i="2"/>
  <c r="J1213" i="2" a="1"/>
  <c r="J1213" i="2"/>
  <c r="J1214" i="2" a="1"/>
  <c r="J1214" i="2"/>
  <c r="J1215" i="2" a="1"/>
  <c r="J1215" i="2"/>
  <c r="J1216" i="2" a="1"/>
  <c r="J1216" i="2"/>
  <c r="J1217" i="2" a="1"/>
  <c r="J1217" i="2"/>
  <c r="J1218" i="2" a="1"/>
  <c r="J1218" i="2"/>
  <c r="J1219" i="2" a="1"/>
  <c r="J1219" i="2"/>
  <c r="J1220" i="2" a="1"/>
  <c r="J1220" i="2"/>
  <c r="J1221" i="2" a="1"/>
  <c r="J1221" i="2"/>
  <c r="J1222" i="2" a="1"/>
  <c r="J1222" i="2"/>
  <c r="J1223" i="2" a="1"/>
  <c r="J1223" i="2"/>
  <c r="J1224" i="2" a="1"/>
  <c r="J1224" i="2"/>
  <c r="J1225" i="2" a="1"/>
  <c r="J1225" i="2"/>
  <c r="J1226" i="2" a="1"/>
  <c r="J1226" i="2"/>
  <c r="J1227" i="2" a="1"/>
  <c r="J1227" i="2"/>
  <c r="J1228" i="2" a="1"/>
  <c r="J1228" i="2"/>
  <c r="J1229" i="2" a="1"/>
  <c r="J1229" i="2"/>
  <c r="J1230" i="2" a="1"/>
  <c r="J1230" i="2"/>
  <c r="J1231" i="2" a="1"/>
  <c r="J1231" i="2"/>
  <c r="J1232" i="2" a="1"/>
  <c r="J1232" i="2"/>
  <c r="J1233" i="2" a="1"/>
  <c r="J1233" i="2"/>
  <c r="J1234" i="2" a="1"/>
  <c r="J1234" i="2"/>
  <c r="J1235" i="2" a="1"/>
  <c r="J1235" i="2"/>
  <c r="J1236" i="2" a="1"/>
  <c r="J1236" i="2"/>
  <c r="J1237" i="2" a="1"/>
  <c r="J1237" i="2"/>
  <c r="J1238" i="2" a="1"/>
  <c r="J1238" i="2"/>
  <c r="J1239" i="2" a="1"/>
  <c r="J1239" i="2"/>
  <c r="J1240" i="2" a="1"/>
  <c r="J1240" i="2"/>
  <c r="J1241" i="2" a="1"/>
  <c r="J1241" i="2"/>
  <c r="J1242" i="2" a="1"/>
  <c r="J1242" i="2"/>
  <c r="J1243" i="2" a="1"/>
  <c r="J1243" i="2"/>
  <c r="J1244" i="2" a="1"/>
  <c r="J1244" i="2" s="1"/>
  <c r="J1245" i="2" a="1"/>
  <c r="J1245" i="2"/>
  <c r="J1246" i="2" a="1"/>
  <c r="J1246" i="2" s="1"/>
  <c r="J1247" i="2" a="1"/>
  <c r="J1247" i="2"/>
  <c r="J1248" i="2" a="1"/>
  <c r="J1248" i="2" s="1"/>
  <c r="J1249" i="2" a="1"/>
  <c r="J1249" i="2"/>
  <c r="J1250" i="2" a="1"/>
  <c r="J1250" i="2" s="1"/>
  <c r="J1251" i="2" a="1"/>
  <c r="J1251" i="2"/>
  <c r="J1252" i="2" a="1"/>
  <c r="J1252" i="2" s="1"/>
  <c r="J1253" i="2" a="1"/>
  <c r="J1253" i="2"/>
  <c r="J1254" i="2" a="1"/>
  <c r="J1254" i="2" s="1"/>
  <c r="J1255" i="2" a="1"/>
  <c r="J1255" i="2"/>
  <c r="J1256" i="2" a="1"/>
  <c r="J1256" i="2"/>
  <c r="J1257" i="2" a="1"/>
  <c r="J1257" i="2"/>
  <c r="J1258" i="2" a="1"/>
  <c r="J1258" i="2"/>
  <c r="J1259" i="2" a="1"/>
  <c r="J1259" i="2"/>
  <c r="J1260" i="2" a="1"/>
  <c r="J1260" i="2"/>
  <c r="J1261" i="2" a="1"/>
  <c r="J1261" i="2"/>
  <c r="J1262" i="2" a="1"/>
  <c r="J1262" i="2"/>
  <c r="J1263" i="2" a="1"/>
  <c r="J1263" i="2"/>
  <c r="J1264" i="2" a="1"/>
  <c r="J1264" i="2"/>
  <c r="J1265" i="2" a="1"/>
  <c r="J1265" i="2"/>
  <c r="J1266" i="2" a="1"/>
  <c r="J1266" i="2"/>
  <c r="J1267" i="2" a="1"/>
  <c r="J1267" i="2"/>
  <c r="J1268" i="2" a="1"/>
  <c r="J1268" i="2"/>
  <c r="J1269" i="2" a="1"/>
  <c r="J1269" i="2"/>
  <c r="J1270" i="2" a="1"/>
  <c r="J1270" i="2"/>
  <c r="J1271" i="2" a="1"/>
  <c r="J1271" i="2"/>
  <c r="J1272" i="2" a="1"/>
  <c r="J1272" i="2"/>
  <c r="J1273" i="2" a="1"/>
  <c r="J1273" i="2"/>
  <c r="J1274" i="2" a="1"/>
  <c r="J1274" i="2"/>
  <c r="J1275" i="2" a="1"/>
  <c r="J1275" i="2"/>
  <c r="J1276" i="2" a="1"/>
  <c r="J1276" i="2"/>
  <c r="J1277" i="2" a="1"/>
  <c r="J1277" i="2"/>
  <c r="J1278" i="2" a="1"/>
  <c r="J1278" i="2"/>
  <c r="J1279" i="2" a="1"/>
  <c r="J1279" i="2"/>
  <c r="J1280" i="2" a="1"/>
  <c r="J1280" i="2"/>
  <c r="J1281" i="2" a="1"/>
  <c r="J1281" i="2"/>
  <c r="J1282" i="2" a="1"/>
  <c r="J1282" i="2"/>
  <c r="J1283" i="2" a="1"/>
  <c r="J1283" i="2"/>
  <c r="J1284" i="2" a="1"/>
  <c r="J1284" i="2"/>
  <c r="J1285" i="2" a="1"/>
  <c r="J1285" i="2"/>
  <c r="J1286" i="2" a="1"/>
  <c r="J1286" i="2"/>
  <c r="J1287" i="2" a="1"/>
  <c r="J1287" i="2"/>
  <c r="J1288" i="2" a="1"/>
  <c r="J1288" i="2"/>
  <c r="J1289" i="2" a="1"/>
  <c r="J1289" i="2"/>
  <c r="J1290" i="2" a="1"/>
  <c r="J1290" i="2"/>
  <c r="J1291" i="2" a="1"/>
  <c r="J1291" i="2"/>
  <c r="J1292" i="2" a="1"/>
  <c r="J1292" i="2"/>
  <c r="J1293" i="2" a="1"/>
  <c r="J1293" i="2"/>
  <c r="J1294" i="2" a="1"/>
  <c r="J1294" i="2"/>
  <c r="J1295" i="2" a="1"/>
  <c r="J1295" i="2"/>
  <c r="J1296" i="2" a="1"/>
  <c r="J1296" i="2"/>
  <c r="J1297" i="2" a="1"/>
  <c r="J1297" i="2"/>
  <c r="J1298" i="2" a="1"/>
  <c r="J1298" i="2"/>
  <c r="J1299" i="2" a="1"/>
  <c r="J1299" i="2"/>
  <c r="J1300" i="2" a="1"/>
  <c r="J1300" i="2"/>
  <c r="J1301" i="2" a="1"/>
  <c r="J1301" i="2"/>
  <c r="J1302" i="2" a="1"/>
  <c r="J1302" i="2"/>
  <c r="J1303" i="2" a="1"/>
  <c r="J1303" i="2"/>
  <c r="J1304" i="2" a="1"/>
  <c r="J1304" i="2"/>
  <c r="J1305" i="2" a="1"/>
  <c r="J1305" i="2"/>
  <c r="J1306" i="2" a="1"/>
  <c r="J1306" i="2"/>
  <c r="J1307" i="2" a="1"/>
  <c r="J1307" i="2"/>
  <c r="J1308" i="2" a="1"/>
  <c r="J1308" i="2"/>
  <c r="J1309" i="2" a="1"/>
  <c r="J1309" i="2"/>
  <c r="J1310" i="2" a="1"/>
  <c r="J1310" i="2"/>
  <c r="J1311" i="2" a="1"/>
  <c r="J1311" i="2"/>
  <c r="J1312" i="2" a="1"/>
  <c r="J1312" i="2"/>
  <c r="J1313" i="2" a="1"/>
  <c r="J1313" i="2"/>
  <c r="J1314" i="2" a="1"/>
  <c r="J1314" i="2"/>
  <c r="J1315" i="2" a="1"/>
  <c r="J1315" i="2"/>
  <c r="J1316" i="2" a="1"/>
  <c r="J1316" i="2"/>
  <c r="J1317" i="2" a="1"/>
  <c r="J1317" i="2"/>
  <c r="J1318" i="2" a="1"/>
  <c r="J1318" i="2"/>
  <c r="J1319" i="2" a="1"/>
  <c r="J1319" i="2"/>
  <c r="J1320" i="2" a="1"/>
  <c r="J1320" i="2"/>
  <c r="J1321" i="2" a="1"/>
  <c r="J1321" i="2"/>
  <c r="J1322" i="2" a="1"/>
  <c r="J1322" i="2"/>
  <c r="J1323" i="2" a="1"/>
  <c r="J1323" i="2"/>
  <c r="J1324" i="2" a="1"/>
  <c r="J1324" i="2" s="1"/>
  <c r="J1325" i="2" a="1"/>
  <c r="J1325" i="2"/>
  <c r="J1326" i="2" a="1"/>
  <c r="J1326" i="2" s="1"/>
  <c r="J1327" i="2" a="1"/>
  <c r="J1327" i="2"/>
  <c r="J1328" i="2" a="1"/>
  <c r="J1328" i="2" s="1"/>
  <c r="J1329" i="2" a="1"/>
  <c r="J1329" i="2"/>
  <c r="J1330" i="2" a="1"/>
  <c r="J1330" i="2" s="1"/>
  <c r="J1331" i="2" a="1"/>
  <c r="J1331" i="2"/>
  <c r="J1332" i="2" a="1"/>
  <c r="J1332" i="2" s="1"/>
  <c r="J1333" i="2" a="1"/>
  <c r="J1333" i="2"/>
  <c r="J1334" i="2" a="1"/>
  <c r="J1334" i="2" s="1"/>
  <c r="J1335" i="2" a="1"/>
  <c r="J1335" i="2"/>
  <c r="J1336" i="2" a="1"/>
  <c r="J1336" i="2" s="1"/>
  <c r="J1337" i="2" a="1"/>
  <c r="J1337" i="2"/>
  <c r="J1338" i="2" a="1"/>
  <c r="J1338" i="2" s="1"/>
  <c r="J1339" i="2" a="1"/>
  <c r="J1339" i="2"/>
  <c r="J1340" i="2" a="1"/>
  <c r="J1340" i="2" s="1"/>
  <c r="J1341" i="2" a="1"/>
  <c r="J1341" i="2"/>
  <c r="J1342" i="2" a="1"/>
  <c r="J1342" i="2" s="1"/>
  <c r="J1343" i="2" a="1"/>
  <c r="J1343" i="2"/>
  <c r="J1344" i="2" a="1"/>
  <c r="J1344" i="2" s="1"/>
  <c r="J1345" i="2" a="1"/>
  <c r="J1345" i="2"/>
  <c r="J1346" i="2" a="1"/>
  <c r="J1346" i="2" s="1"/>
  <c r="J1347" i="2" a="1"/>
  <c r="J1347" i="2"/>
  <c r="J1348" i="2" a="1"/>
  <c r="J1348" i="2" s="1"/>
  <c r="J1349" i="2" a="1"/>
  <c r="J1349" i="2"/>
  <c r="J1350" i="2" a="1"/>
  <c r="J1350" i="2" s="1"/>
  <c r="J1351" i="2" a="1"/>
  <c r="J1351" i="2"/>
  <c r="J1352" i="2" a="1"/>
  <c r="J1352" i="2" s="1"/>
  <c r="J1353" i="2" a="1"/>
  <c r="J1353" i="2"/>
  <c r="J1354" i="2" a="1"/>
  <c r="J1354" i="2" s="1"/>
  <c r="J1355" i="2" a="1"/>
  <c r="J1355" i="2"/>
  <c r="J1356" i="2" a="1"/>
  <c r="J1356" i="2" s="1"/>
  <c r="J1357" i="2" a="1"/>
  <c r="J1357" i="2"/>
  <c r="J1358" i="2" a="1"/>
  <c r="J1358" i="2" s="1"/>
  <c r="J1359" i="2" a="1"/>
  <c r="J1359" i="2"/>
  <c r="J1360" i="2" a="1"/>
  <c r="J1360" i="2" s="1"/>
  <c r="J1361" i="2" a="1"/>
  <c r="J1361" i="2"/>
  <c r="J1362" i="2" a="1"/>
  <c r="J1362" i="2" s="1"/>
  <c r="J1363" i="2" a="1"/>
  <c r="J1363" i="2"/>
  <c r="J1364" i="2" a="1"/>
  <c r="J1364" i="2" s="1"/>
  <c r="J1365" i="2" a="1"/>
  <c r="J1365" i="2"/>
  <c r="J1366" i="2" a="1"/>
  <c r="J1366" i="2" s="1"/>
  <c r="J1367" i="2" a="1"/>
  <c r="J1367" i="2"/>
  <c r="J1368" i="2" a="1"/>
  <c r="J1368" i="2" s="1"/>
  <c r="J1369" i="2" a="1"/>
  <c r="J1369" i="2"/>
  <c r="J1370" i="2" a="1"/>
  <c r="J1370" i="2" s="1"/>
  <c r="J1371" i="2" a="1"/>
  <c r="J1371" i="2"/>
  <c r="J1372" i="2" a="1"/>
  <c r="J1372" i="2" s="1"/>
  <c r="J1373" i="2" a="1"/>
  <c r="J1373" i="2"/>
  <c r="J1374" i="2" a="1"/>
  <c r="J1374" i="2" s="1"/>
  <c r="J1375" i="2" a="1"/>
  <c r="J1375" i="2"/>
  <c r="J1376" i="2" a="1"/>
  <c r="J1376" i="2" s="1"/>
  <c r="J1377" i="2" a="1"/>
  <c r="J1377" i="2"/>
  <c r="J1378" i="2" a="1"/>
  <c r="J1378" i="2" s="1"/>
  <c r="J1379" i="2" a="1"/>
  <c r="J1379" i="2"/>
  <c r="J1380" i="2" a="1"/>
  <c r="J1380" i="2" s="1"/>
  <c r="J1381" i="2" a="1"/>
  <c r="J1381" i="2"/>
  <c r="J1382" i="2" a="1"/>
  <c r="J1382" i="2" s="1"/>
  <c r="J1383" i="2" a="1"/>
  <c r="J1383" i="2"/>
  <c r="J1384" i="2" a="1"/>
  <c r="J1384" i="2" s="1"/>
  <c r="J1385" i="2" a="1"/>
  <c r="J1385" i="2"/>
  <c r="J1386" i="2" a="1"/>
  <c r="J1386" i="2" s="1"/>
  <c r="J1387" i="2" a="1"/>
  <c r="J1387" i="2"/>
  <c r="J1388" i="2" a="1"/>
  <c r="J1388" i="2" s="1"/>
  <c r="J1389" i="2" a="1"/>
  <c r="J1389" i="2"/>
  <c r="J1390" i="2" a="1"/>
  <c r="J1390" i="2" s="1"/>
  <c r="J1391" i="2" a="1"/>
  <c r="J1391" i="2"/>
  <c r="J1392" i="2" a="1"/>
  <c r="J1392" i="2" s="1"/>
  <c r="J1393" i="2" a="1"/>
  <c r="J1393" i="2"/>
  <c r="J1394" i="2" a="1"/>
  <c r="J1394" i="2" s="1"/>
  <c r="J1395" i="2" a="1"/>
  <c r="J1395" i="2"/>
  <c r="J1396" i="2" a="1"/>
  <c r="J1396" i="2" s="1"/>
  <c r="J1397" i="2" a="1"/>
  <c r="J1397" i="2"/>
  <c r="J1398" i="2" a="1"/>
  <c r="J1398" i="2" s="1"/>
  <c r="J1399" i="2" a="1"/>
  <c r="J1399" i="2"/>
  <c r="J1400" i="2" a="1"/>
  <c r="J1400" i="2" s="1"/>
  <c r="J1401" i="2" a="1"/>
  <c r="J1401" i="2"/>
  <c r="J1402" i="2" a="1"/>
  <c r="J1402" i="2" s="1"/>
  <c r="J1403" i="2" a="1"/>
  <c r="J1403" i="2"/>
  <c r="J1404" i="2" a="1"/>
  <c r="J1404" i="2" s="1"/>
  <c r="J1405" i="2" a="1"/>
  <c r="J1405" i="2"/>
  <c r="J1406" i="2" a="1"/>
  <c r="J1406" i="2" s="1"/>
  <c r="J1407" i="2" a="1"/>
  <c r="J1407" i="2"/>
  <c r="J1408" i="2" a="1"/>
  <c r="J1408" i="2" s="1"/>
  <c r="J1409" i="2" a="1"/>
  <c r="J1409" i="2" s="1"/>
  <c r="J1410" i="2" a="1"/>
  <c r="J1410" i="2" s="1"/>
  <c r="J1411" i="2" a="1"/>
  <c r="J1411" i="2" s="1"/>
  <c r="J1412" i="2" a="1"/>
  <c r="J1412" i="2" s="1"/>
  <c r="J1413" i="2" a="1"/>
  <c r="J1413" i="2"/>
  <c r="J1414" i="2" a="1"/>
  <c r="J1414" i="2" s="1"/>
  <c r="J1415" i="2" a="1"/>
  <c r="J1415" i="2"/>
  <c r="J1416" i="2" a="1"/>
  <c r="J1416" i="2" s="1"/>
  <c r="J1417" i="2" a="1"/>
  <c r="J1417" i="2" s="1"/>
  <c r="J1418" i="2" a="1"/>
  <c r="J1418" i="2" s="1"/>
  <c r="J1419" i="2" a="1"/>
  <c r="J1419" i="2" s="1"/>
  <c r="J1420" i="2" a="1"/>
  <c r="J1420" i="2" s="1"/>
  <c r="J1421" i="2" a="1"/>
  <c r="J1421" i="2"/>
  <c r="J1422" i="2" a="1"/>
  <c r="J1422" i="2" s="1"/>
  <c r="J1423" i="2" a="1"/>
  <c r="J1423" i="2"/>
  <c r="J1424" i="2" a="1"/>
  <c r="J1424" i="2" s="1"/>
  <c r="J1425" i="2" a="1"/>
  <c r="J1425" i="2" s="1"/>
  <c r="J1426" i="2" a="1"/>
  <c r="J1426" i="2" s="1"/>
  <c r="J1427" i="2" a="1"/>
  <c r="J1427" i="2" s="1"/>
  <c r="J1428" i="2" a="1"/>
  <c r="J1428" i="2" s="1"/>
  <c r="J1429" i="2" a="1"/>
  <c r="J1429" i="2"/>
  <c r="J1430" i="2" a="1"/>
  <c r="J1430" i="2" s="1"/>
  <c r="J1431" i="2" a="1"/>
  <c r="J1431" i="2"/>
  <c r="J1432" i="2" a="1"/>
  <c r="J1432" i="2" s="1"/>
  <c r="J1433" i="2" a="1"/>
  <c r="J1433" i="2" s="1"/>
  <c r="J1434" i="2" a="1"/>
  <c r="J1434" i="2" s="1"/>
  <c r="J1435" i="2" a="1"/>
  <c r="J1435" i="2" s="1"/>
  <c r="J1436" i="2" a="1"/>
  <c r="J1436" i="2" s="1"/>
  <c r="J1437" i="2" a="1"/>
  <c r="J1437" i="2"/>
  <c r="J1438" i="2" a="1"/>
  <c r="J1438" i="2" s="1"/>
  <c r="J1439" i="2" a="1"/>
  <c r="J1439" i="2"/>
  <c r="J1440" i="2" a="1"/>
  <c r="J1440" i="2" s="1"/>
  <c r="J1441" i="2" a="1"/>
  <c r="J1441" i="2" s="1"/>
  <c r="J1442" i="2" a="1"/>
  <c r="J1442" i="2" s="1"/>
  <c r="J1443" i="2" a="1"/>
  <c r="J1443" i="2" s="1"/>
  <c r="J1444" i="2" a="1"/>
  <c r="J1444" i="2" s="1"/>
  <c r="J1445" i="2" a="1"/>
  <c r="J1445" i="2"/>
  <c r="J1446" i="2" a="1"/>
  <c r="J1446" i="2" s="1"/>
  <c r="J1447" i="2" a="1"/>
  <c r="J1447" i="2"/>
  <c r="J1448" i="2" a="1"/>
  <c r="J1448" i="2" s="1"/>
  <c r="J1449" i="2" a="1"/>
  <c r="J1449" i="2" s="1"/>
  <c r="J1450" i="2" a="1"/>
  <c r="J1450" i="2" s="1"/>
  <c r="J1451" i="2" a="1"/>
  <c r="J1451" i="2" s="1"/>
  <c r="J1452" i="2" a="1"/>
  <c r="J1452" i="2" s="1"/>
  <c r="J1453" i="2" a="1"/>
  <c r="J1453" i="2"/>
  <c r="J1454" i="2" a="1"/>
  <c r="J1454" i="2" s="1"/>
  <c r="J1455" i="2" a="1"/>
  <c r="J1455" i="2"/>
  <c r="J1456" i="2" a="1"/>
  <c r="J1456" i="2" s="1"/>
  <c r="J1457" i="2" a="1"/>
  <c r="J1457" i="2" s="1"/>
  <c r="J1458" i="2" a="1"/>
  <c r="J1458" i="2" s="1"/>
  <c r="J1459" i="2" a="1"/>
  <c r="J1459" i="2" s="1"/>
  <c r="J1460" i="2" a="1"/>
  <c r="J1460" i="2" s="1"/>
  <c r="J1461" i="2" a="1"/>
  <c r="J1461" i="2"/>
  <c r="J1462" i="2" a="1"/>
  <c r="J1462" i="2" s="1"/>
  <c r="J1463" i="2" a="1"/>
  <c r="J1463" i="2"/>
  <c r="J1464" i="2" a="1"/>
  <c r="J1464" i="2" s="1"/>
  <c r="J1465" i="2" a="1"/>
  <c r="J1465" i="2" s="1"/>
  <c r="J1466" i="2" a="1"/>
  <c r="J1466" i="2" s="1"/>
  <c r="J1467" i="2" a="1"/>
  <c r="J1467" i="2" s="1"/>
  <c r="J1468" i="2" a="1"/>
  <c r="J1468" i="2" s="1"/>
  <c r="J1469" i="2" a="1"/>
  <c r="J1469" i="2"/>
  <c r="J1470" i="2" a="1"/>
  <c r="J1470" i="2" s="1"/>
  <c r="J1471" i="2" a="1"/>
  <c r="J1471" i="2"/>
  <c r="J1472" i="2" a="1"/>
  <c r="J1472" i="2" s="1"/>
  <c r="J1473" i="2" a="1"/>
  <c r="J1473" i="2" s="1"/>
  <c r="J1474" i="2" a="1"/>
  <c r="J1474" i="2" s="1"/>
  <c r="J1475" i="2" a="1"/>
  <c r="J1475" i="2" s="1"/>
  <c r="J1476" i="2" a="1"/>
  <c r="J1476" i="2" s="1"/>
  <c r="J1477" i="2" a="1"/>
  <c r="J1477" i="2"/>
  <c r="J1478" i="2" a="1"/>
  <c r="J1478" i="2" s="1"/>
  <c r="J1479" i="2" a="1"/>
  <c r="J1479" i="2"/>
  <c r="J1480" i="2" a="1"/>
  <c r="J1480" i="2" s="1"/>
  <c r="J1481" i="2" a="1"/>
  <c r="J1481" i="2" s="1"/>
  <c r="J1482" i="2" a="1"/>
  <c r="J1482" i="2" s="1"/>
  <c r="J1483" i="2" a="1"/>
  <c r="J1483" i="2" s="1"/>
  <c r="J1484" i="2" a="1"/>
  <c r="J1484" i="2" s="1"/>
  <c r="J1485" i="2" a="1"/>
  <c r="J1485" i="2"/>
  <c r="J1486" i="2" a="1"/>
  <c r="J1486" i="2" s="1"/>
  <c r="J1487" i="2" a="1"/>
  <c r="J1487" i="2"/>
  <c r="J1488" i="2" a="1"/>
  <c r="J1488" i="2" s="1"/>
  <c r="J1489" i="2" a="1"/>
  <c r="J1489" i="2" s="1"/>
  <c r="J1490" i="2" a="1"/>
  <c r="J1490" i="2" s="1"/>
  <c r="J1491" i="2" a="1"/>
  <c r="J1491" i="2" s="1"/>
  <c r="J1492" i="2" a="1"/>
  <c r="J1492" i="2" s="1"/>
  <c r="J1493" i="2" a="1"/>
  <c r="J1493" i="2"/>
  <c r="J1494" i="2" a="1"/>
  <c r="J1494" i="2" s="1"/>
  <c r="J1495" i="2" a="1"/>
  <c r="J1495" i="2"/>
  <c r="J1496" i="2" a="1"/>
  <c r="J1496" i="2" s="1"/>
  <c r="J1497" i="2" a="1"/>
  <c r="J1497" i="2" s="1"/>
  <c r="J1498" i="2" a="1"/>
  <c r="J1498" i="2" s="1"/>
  <c r="J1499" i="2" a="1"/>
  <c r="J1499" i="2" s="1"/>
  <c r="J1500" i="2" a="1"/>
  <c r="J1500" i="2" s="1"/>
  <c r="J1501" i="2" a="1"/>
  <c r="J1501" i="2"/>
  <c r="J1502" i="2" a="1"/>
  <c r="J1502" i="2" s="1"/>
  <c r="J1503" i="2" a="1"/>
  <c r="J1503" i="2"/>
  <c r="J1504" i="2" a="1"/>
  <c r="J1504" i="2" s="1"/>
  <c r="J1505" i="2" a="1"/>
  <c r="J1505" i="2" s="1"/>
  <c r="J1506" i="2" a="1"/>
  <c r="J1506" i="2" s="1"/>
  <c r="J1507" i="2" a="1"/>
  <c r="J1507" i="2" s="1"/>
  <c r="J1508" i="2" a="1"/>
  <c r="J1508" i="2" s="1"/>
  <c r="J1509" i="2" a="1"/>
  <c r="J1509" i="2"/>
  <c r="J1510" i="2" a="1"/>
  <c r="J1510" i="2" s="1"/>
  <c r="J1511" i="2" a="1"/>
  <c r="J1511" i="2"/>
  <c r="J1512" i="2" a="1"/>
  <c r="J1512" i="2" s="1"/>
  <c r="J1513" i="2" a="1"/>
  <c r="J1513" i="2" s="1"/>
  <c r="J1514" i="2" a="1"/>
  <c r="J1514" i="2" s="1"/>
  <c r="J1515" i="2" a="1"/>
  <c r="J1515" i="2" s="1"/>
  <c r="J1516" i="2" a="1"/>
  <c r="J1516" i="2" s="1"/>
  <c r="J1517" i="2" a="1"/>
  <c r="J1517" i="2"/>
  <c r="J1518" i="2" a="1"/>
  <c r="J1518" i="2" s="1"/>
  <c r="J1519" i="2" a="1"/>
  <c r="J1519" i="2"/>
  <c r="J1520" i="2" a="1"/>
  <c r="J1520" i="2" s="1"/>
  <c r="J1521" i="2" a="1"/>
  <c r="J1521" i="2" s="1"/>
  <c r="J1522" i="2" a="1"/>
  <c r="J1522" i="2" s="1"/>
  <c r="J1523" i="2" a="1"/>
  <c r="J1523" i="2" s="1"/>
  <c r="J1524" i="2" a="1"/>
  <c r="J1524" i="2" s="1"/>
  <c r="J1525" i="2" a="1"/>
  <c r="J1525" i="2"/>
  <c r="J1526" i="2" a="1"/>
  <c r="J1526" i="2" s="1"/>
  <c r="J1527" i="2" a="1"/>
  <c r="J1527" i="2"/>
  <c r="J1528" i="2" a="1"/>
  <c r="J1528" i="2" s="1"/>
  <c r="J1529" i="2" a="1"/>
  <c r="J1529" i="2" s="1"/>
  <c r="J1530" i="2" a="1"/>
  <c r="J1530" i="2" s="1"/>
  <c r="J1531" i="2" a="1"/>
  <c r="J1531" i="2" s="1"/>
  <c r="J1532" i="2" a="1"/>
  <c r="J1532" i="2" s="1"/>
  <c r="J1533" i="2" a="1"/>
  <c r="J1533" i="2"/>
  <c r="J1534" i="2" a="1"/>
  <c r="J1534" i="2" s="1"/>
  <c r="J1535" i="2" a="1"/>
  <c r="J1535" i="2"/>
  <c r="J1536" i="2" a="1"/>
  <c r="J1536" i="2" s="1"/>
  <c r="J1537" i="2" a="1"/>
  <c r="J1537" i="2" s="1"/>
  <c r="J1538" i="2" a="1"/>
  <c r="J1538" i="2" s="1"/>
  <c r="J1539" i="2" a="1"/>
  <c r="J1539" i="2" s="1"/>
  <c r="J1540" i="2" a="1"/>
  <c r="J1540" i="2" s="1"/>
  <c r="J1541" i="2" a="1"/>
  <c r="J1541" i="2"/>
  <c r="J1542" i="2" a="1"/>
  <c r="J1542" i="2" s="1"/>
  <c r="J1543" i="2" a="1"/>
  <c r="J1543" i="2"/>
  <c r="J1544" i="2" a="1"/>
  <c r="J1544" i="2" s="1"/>
  <c r="J1545" i="2" a="1"/>
  <c r="J1545" i="2" s="1"/>
  <c r="J1546" i="2" a="1"/>
  <c r="J1546" i="2" s="1"/>
  <c r="J1547" i="2" a="1"/>
  <c r="J1547" i="2" s="1"/>
  <c r="J1548" i="2" a="1"/>
  <c r="J1548" i="2" s="1"/>
  <c r="J1549" i="2" a="1"/>
  <c r="J1549" i="2"/>
  <c r="J1550" i="2" a="1"/>
  <c r="J1550" i="2" s="1"/>
  <c r="J1551" i="2" a="1"/>
  <c r="J1551" i="2"/>
  <c r="J1552" i="2" a="1"/>
  <c r="J1552" i="2" s="1"/>
  <c r="J1553" i="2" a="1"/>
  <c r="J1553" i="2" s="1"/>
  <c r="J1554" i="2" a="1"/>
  <c r="J1554" i="2" s="1"/>
  <c r="J1555" i="2" a="1"/>
  <c r="J1555" i="2" s="1"/>
  <c r="J1556" i="2" a="1"/>
  <c r="J1556" i="2" s="1"/>
  <c r="J1557" i="2" a="1"/>
  <c r="J1557" i="2"/>
  <c r="J1558" i="2" a="1"/>
  <c r="J1558" i="2" s="1"/>
  <c r="J1559" i="2" a="1"/>
  <c r="J1559" i="2"/>
  <c r="J1560" i="2" a="1"/>
  <c r="J1560" i="2" s="1"/>
  <c r="J1561" i="2" a="1"/>
  <c r="J1561" i="2" s="1"/>
  <c r="J1562" i="2" a="1"/>
  <c r="J1562" i="2" s="1"/>
  <c r="J1563" i="2" a="1"/>
  <c r="J1563" i="2" s="1"/>
  <c r="J1564" i="2" a="1"/>
  <c r="J1564" i="2" s="1"/>
  <c r="J1565" i="2" a="1"/>
  <c r="J1565" i="2"/>
  <c r="J1566" i="2" a="1"/>
  <c r="J1566" i="2" s="1"/>
  <c r="J1567" i="2" a="1"/>
  <c r="J1567" i="2"/>
  <c r="J1568" i="2" a="1"/>
  <c r="J1568" i="2" s="1"/>
  <c r="J1569" i="2" a="1"/>
  <c r="J1569" i="2" s="1"/>
  <c r="J1570" i="2" a="1"/>
  <c r="J1570" i="2" s="1"/>
  <c r="J1571" i="2" a="1"/>
  <c r="J1571" i="2" s="1"/>
  <c r="J1572" i="2" a="1"/>
  <c r="J1572" i="2" s="1"/>
  <c r="J1573" i="2" a="1"/>
  <c r="J1573" i="2"/>
  <c r="J1574" i="2" a="1"/>
  <c r="J1574" i="2" s="1"/>
  <c r="J1575" i="2" a="1"/>
  <c r="J1575" i="2"/>
  <c r="J1576" i="2" a="1"/>
  <c r="J1576" i="2" s="1"/>
  <c r="J1577" i="2" a="1"/>
  <c r="J1577" i="2" s="1"/>
  <c r="J1578" i="2" a="1"/>
  <c r="J1578" i="2" s="1"/>
  <c r="J1579" i="2" a="1"/>
  <c r="J1579" i="2" s="1"/>
  <c r="J1580" i="2" a="1"/>
  <c r="J1580" i="2" s="1"/>
  <c r="J1581" i="2" a="1"/>
  <c r="J1581" i="2"/>
  <c r="J1582" i="2" a="1"/>
  <c r="J1582" i="2" s="1"/>
  <c r="J1583" i="2" a="1"/>
  <c r="J1583" i="2"/>
  <c r="J1584" i="2" a="1"/>
  <c r="J1584" i="2" s="1"/>
  <c r="J1585" i="2" a="1"/>
  <c r="J1585" i="2" s="1"/>
  <c r="J1586" i="2" a="1"/>
  <c r="J1586" i="2" s="1"/>
  <c r="J1587" i="2" a="1"/>
  <c r="J1587" i="2" s="1"/>
  <c r="J1588" i="2" a="1"/>
  <c r="J1588" i="2" s="1"/>
  <c r="J1589" i="2" a="1"/>
  <c r="J1589" i="2"/>
  <c r="J1590" i="2" a="1"/>
  <c r="J1590" i="2" s="1"/>
  <c r="J1591" i="2" a="1"/>
  <c r="J1591" i="2"/>
  <c r="J1592" i="2" a="1"/>
  <c r="J1592" i="2" s="1"/>
  <c r="J1593" i="2" a="1"/>
  <c r="J1593" i="2" s="1"/>
  <c r="J1594" i="2" a="1"/>
  <c r="J1594" i="2" s="1"/>
  <c r="J1595" i="2" a="1"/>
  <c r="J1595" i="2" s="1"/>
  <c r="J1596" i="2" a="1"/>
  <c r="J1596" i="2" s="1"/>
  <c r="J1597" i="2" a="1"/>
  <c r="J1597" i="2"/>
  <c r="J1598" i="2" a="1"/>
  <c r="J1598" i="2" s="1"/>
  <c r="J1599" i="2" a="1"/>
  <c r="J1599" i="2"/>
  <c r="J1600" i="2" a="1"/>
  <c r="J1600" i="2" s="1"/>
  <c r="J1601" i="2" a="1"/>
  <c r="J1601" i="2" s="1"/>
  <c r="J1602" i="2" a="1"/>
  <c r="J1602" i="2" s="1"/>
  <c r="J1603" i="2" a="1"/>
  <c r="J1603" i="2" s="1"/>
  <c r="J1604" i="2" a="1"/>
  <c r="J1604" i="2" s="1"/>
  <c r="J1605" i="2" a="1"/>
  <c r="J1605" i="2"/>
  <c r="J1606" i="2" a="1"/>
  <c r="J1606" i="2" s="1"/>
  <c r="J1607" i="2" a="1"/>
  <c r="J1607" i="2"/>
  <c r="J1608" i="2" a="1"/>
  <c r="J1608" i="2" s="1"/>
  <c r="J1609" i="2" a="1"/>
  <c r="J1609" i="2" s="1"/>
  <c r="J1610" i="2" a="1"/>
  <c r="J1610" i="2" s="1"/>
  <c r="J1611" i="2" a="1"/>
  <c r="J1611" i="2" s="1"/>
  <c r="J1612" i="2" a="1"/>
  <c r="J1612" i="2" s="1"/>
  <c r="J1613" i="2" a="1"/>
  <c r="J1613" i="2"/>
  <c r="J1614" i="2" a="1"/>
  <c r="J1614" i="2" s="1"/>
  <c r="J1615" i="2" a="1"/>
  <c r="J1615" i="2"/>
  <c r="J1616" i="2" a="1"/>
  <c r="J1616" i="2" s="1"/>
  <c r="J1617" i="2" a="1"/>
  <c r="J1617" i="2" s="1"/>
  <c r="J1618" i="2" a="1"/>
  <c r="J1618" i="2" s="1"/>
  <c r="J1619" i="2" a="1"/>
  <c r="J1619" i="2" s="1"/>
  <c r="J1620" i="2" a="1"/>
  <c r="J1620" i="2" s="1"/>
  <c r="J1621" i="2" a="1"/>
  <c r="J1621" i="2"/>
  <c r="J1622" i="2" a="1"/>
  <c r="J1622" i="2" s="1"/>
  <c r="J1623" i="2" a="1"/>
  <c r="J1623" i="2"/>
  <c r="J1624" i="2" a="1"/>
  <c r="J1624" i="2" s="1"/>
  <c r="J1625" i="2" a="1"/>
  <c r="J1625" i="2" s="1"/>
  <c r="J1626" i="2" a="1"/>
  <c r="J1626" i="2" s="1"/>
  <c r="J1627" i="2" a="1"/>
  <c r="J1627" i="2" s="1"/>
  <c r="J1628" i="2" a="1"/>
  <c r="J1628" i="2" s="1"/>
  <c r="J1629" i="2" a="1"/>
  <c r="J1629" i="2"/>
  <c r="J1630" i="2" a="1"/>
  <c r="J1630" i="2" s="1"/>
  <c r="J1631" i="2" a="1"/>
  <c r="J1631" i="2"/>
  <c r="J1632" i="2" a="1"/>
  <c r="J1632" i="2" s="1"/>
  <c r="J1633" i="2" a="1"/>
  <c r="J1633" i="2" s="1"/>
  <c r="J1634" i="2" a="1"/>
  <c r="J1634" i="2" s="1"/>
  <c r="J1635" i="2" a="1"/>
  <c r="J1635" i="2" s="1"/>
  <c r="J1636" i="2" a="1"/>
  <c r="J1636" i="2" s="1"/>
  <c r="J1637" i="2" a="1"/>
  <c r="J1637" i="2"/>
  <c r="J1638" i="2" a="1"/>
  <c r="J1638" i="2" s="1"/>
  <c r="J1639" i="2" a="1"/>
  <c r="J1639" i="2"/>
  <c r="J1640" i="2" a="1"/>
  <c r="J1640" i="2" s="1"/>
  <c r="J1641" i="2" a="1"/>
  <c r="J1641" i="2" s="1"/>
  <c r="J1642" i="2" a="1"/>
  <c r="J1642" i="2" s="1"/>
  <c r="J1643" i="2" a="1"/>
  <c r="J1643" i="2" s="1"/>
  <c r="J1644" i="2" a="1"/>
  <c r="J1644" i="2" s="1"/>
  <c r="J1645" i="2" a="1"/>
  <c r="J1645" i="2"/>
  <c r="J1646" i="2" a="1"/>
  <c r="J1646" i="2" s="1"/>
  <c r="J1647" i="2" a="1"/>
  <c r="J1647" i="2"/>
  <c r="J1648" i="2" a="1"/>
  <c r="J1648" i="2" s="1"/>
  <c r="J1649" i="2" a="1"/>
  <c r="J1649" i="2" s="1"/>
  <c r="J1650" i="2" a="1"/>
  <c r="J1650" i="2" s="1"/>
  <c r="J1651" i="2" a="1"/>
  <c r="J1651" i="2" s="1"/>
  <c r="J1652" i="2" a="1"/>
  <c r="J1652" i="2" s="1"/>
  <c r="J1653" i="2" a="1"/>
  <c r="J1653" i="2"/>
  <c r="J1654" i="2" a="1"/>
  <c r="J1654" i="2" s="1"/>
  <c r="J1655" i="2" a="1"/>
  <c r="J1655" i="2"/>
  <c r="J1656" i="2" a="1"/>
  <c r="J1656" i="2" s="1"/>
  <c r="J1657" i="2" a="1"/>
  <c r="J1657" i="2" s="1"/>
  <c r="J1658" i="2" a="1"/>
  <c r="J1658" i="2" s="1"/>
  <c r="J1659" i="2" a="1"/>
  <c r="J1659" i="2" s="1"/>
  <c r="J1660" i="2" a="1"/>
  <c r="J1660" i="2" s="1"/>
  <c r="J1661" i="2" a="1"/>
  <c r="J1661" i="2"/>
  <c r="J1662" i="2" a="1"/>
  <c r="J1662" i="2" s="1"/>
  <c r="J1663" i="2" a="1"/>
  <c r="J1663" i="2"/>
  <c r="J1664" i="2" a="1"/>
  <c r="J1664" i="2" s="1"/>
  <c r="J1665" i="2" a="1"/>
  <c r="J1665" i="2" s="1"/>
  <c r="J1666" i="2" a="1"/>
  <c r="J1666" i="2" s="1"/>
  <c r="J1667" i="2" a="1"/>
  <c r="J1667" i="2" s="1"/>
  <c r="J1668" i="2" a="1"/>
  <c r="J1668" i="2" s="1"/>
  <c r="J1669" i="2" a="1"/>
  <c r="J1669" i="2"/>
  <c r="J1670" i="2" a="1"/>
  <c r="J1670" i="2" s="1"/>
  <c r="J1671" i="2" a="1"/>
  <c r="J1671" i="2"/>
  <c r="J1672" i="2" a="1"/>
  <c r="J1672" i="2" s="1"/>
  <c r="J1673" i="2" a="1"/>
  <c r="J1673" i="2" s="1"/>
  <c r="J1674" i="2" a="1"/>
  <c r="J1674" i="2" s="1"/>
  <c r="J1675" i="2" a="1"/>
  <c r="J1675" i="2" s="1"/>
  <c r="J1676" i="2" a="1"/>
  <c r="J1676" i="2" s="1"/>
  <c r="J1677" i="2" a="1"/>
  <c r="J1677" i="2"/>
  <c r="J1678" i="2" a="1"/>
  <c r="J1678" i="2" s="1"/>
  <c r="J1679" i="2" a="1"/>
  <c r="J1679" i="2"/>
  <c r="J1680" i="2" a="1"/>
  <c r="J1680" i="2" s="1"/>
  <c r="J1681" i="2" a="1"/>
  <c r="J1681" i="2" s="1"/>
  <c r="J1682" i="2" a="1"/>
  <c r="J1682" i="2" s="1"/>
  <c r="J1683" i="2" a="1"/>
  <c r="J1683" i="2" s="1"/>
  <c r="J1684" i="2" a="1"/>
  <c r="J1684" i="2" s="1"/>
  <c r="J1685" i="2" a="1"/>
  <c r="J1685" i="2"/>
  <c r="J1686" i="2" a="1"/>
  <c r="J1686" i="2" s="1"/>
  <c r="J1687" i="2" a="1"/>
  <c r="J1687" i="2"/>
  <c r="J1688" i="2" a="1"/>
  <c r="J1688" i="2" s="1"/>
  <c r="J1689" i="2" a="1"/>
  <c r="J1689" i="2" s="1"/>
  <c r="J1690" i="2" a="1"/>
  <c r="J1690" i="2" s="1"/>
  <c r="J1691" i="2" a="1"/>
  <c r="J1691" i="2" s="1"/>
  <c r="J1692" i="2" a="1"/>
  <c r="J1692" i="2" s="1"/>
  <c r="J1693" i="2" a="1"/>
  <c r="J1693" i="2"/>
  <c r="J1694" i="2" a="1"/>
  <c r="J1694" i="2" s="1"/>
  <c r="J1695" i="2" a="1"/>
  <c r="J1695" i="2"/>
  <c r="J1696" i="2" a="1"/>
  <c r="J1696" i="2" s="1"/>
  <c r="J1697" i="2" a="1"/>
  <c r="J1697" i="2" s="1"/>
  <c r="J1698" i="2" a="1"/>
  <c r="J1698" i="2" s="1"/>
  <c r="J1699" i="2" a="1"/>
  <c r="J1699" i="2" s="1"/>
  <c r="J1700" i="2" a="1"/>
  <c r="J1700" i="2" s="1"/>
  <c r="J1701" i="2" a="1"/>
  <c r="J1701" i="2"/>
  <c r="J1702" i="2" a="1"/>
  <c r="J1702" i="2" s="1"/>
  <c r="J1703" i="2" a="1"/>
  <c r="J1703" i="2"/>
  <c r="J1704" i="2" a="1"/>
  <c r="J1704" i="2" s="1"/>
  <c r="J1705" i="2" a="1"/>
  <c r="J1705" i="2" s="1"/>
  <c r="J1706" i="2" a="1"/>
  <c r="J1706" i="2" s="1"/>
  <c r="J1707" i="2" a="1"/>
  <c r="J1707" i="2" s="1"/>
  <c r="J1708" i="2" a="1"/>
  <c r="J1708" i="2" s="1"/>
  <c r="J1709" i="2" a="1"/>
  <c r="J1709" i="2"/>
  <c r="J1710" i="2" a="1"/>
  <c r="J1710" i="2" s="1"/>
  <c r="J1711" i="2" a="1"/>
  <c r="J1711" i="2"/>
  <c r="J1712" i="2" a="1"/>
  <c r="J1712" i="2" s="1"/>
  <c r="J1713" i="2" a="1"/>
  <c r="J1713" i="2" s="1"/>
  <c r="J1714" i="2" a="1"/>
  <c r="J1714" i="2" s="1"/>
  <c r="J1715" i="2" a="1"/>
  <c r="J1715" i="2" s="1"/>
  <c r="J1716" i="2" a="1"/>
  <c r="J1716" i="2" s="1"/>
  <c r="J1717" i="2" a="1"/>
  <c r="J1717" i="2"/>
  <c r="J1718" i="2" a="1"/>
  <c r="J1718" i="2" s="1"/>
  <c r="J1719" i="2" a="1"/>
  <c r="J1719" i="2"/>
  <c r="J1720" i="2" a="1"/>
  <c r="J1720" i="2" s="1"/>
  <c r="J1721" i="2" a="1"/>
  <c r="J1721" i="2" s="1"/>
  <c r="J1722" i="2" a="1"/>
  <c r="J1722" i="2" s="1"/>
  <c r="J1723" i="2" a="1"/>
  <c r="J1723" i="2" s="1"/>
  <c r="J1724" i="2" a="1"/>
  <c r="J1724" i="2" s="1"/>
  <c r="J1725" i="2" a="1"/>
  <c r="J1725" i="2"/>
  <c r="J1726" i="2" a="1"/>
  <c r="J1726" i="2" s="1"/>
  <c r="J1727" i="2" a="1"/>
  <c r="J1727" i="2"/>
  <c r="J1728" i="2" a="1"/>
  <c r="J1728" i="2" s="1"/>
  <c r="J1729" i="2" a="1"/>
  <c r="J1729" i="2" s="1"/>
  <c r="J1730" i="2" a="1"/>
  <c r="J1730" i="2" s="1"/>
  <c r="J1731" i="2" a="1"/>
  <c r="J1731" i="2" s="1"/>
  <c r="J1732" i="2" a="1"/>
  <c r="J1732" i="2" s="1"/>
  <c r="J1733" i="2" a="1"/>
  <c r="J1733" i="2"/>
  <c r="J1734" i="2" a="1"/>
  <c r="J1734" i="2" s="1"/>
  <c r="J1735" i="2" a="1"/>
  <c r="J1735" i="2"/>
  <c r="J1736" i="2" a="1"/>
  <c r="J1736" i="2" s="1"/>
  <c r="J1737" i="2" a="1"/>
  <c r="J1737" i="2" s="1"/>
  <c r="J1738" i="2" a="1"/>
  <c r="J1738" i="2" s="1"/>
  <c r="J1739" i="2" a="1"/>
  <c r="J1739" i="2" s="1"/>
  <c r="J1740" i="2" a="1"/>
  <c r="J1740" i="2" s="1"/>
  <c r="J1741" i="2" a="1"/>
  <c r="J1741" i="2"/>
  <c r="J1742" i="2" a="1"/>
  <c r="J1742" i="2" s="1"/>
  <c r="J1743" i="2" a="1"/>
  <c r="J1743" i="2"/>
  <c r="J1744" i="2" a="1"/>
  <c r="J1744" i="2" s="1"/>
  <c r="J1745" i="2" a="1"/>
  <c r="J1745" i="2" s="1"/>
  <c r="J1746" i="2" a="1"/>
  <c r="J1746" i="2" s="1"/>
  <c r="J1747" i="2" a="1"/>
  <c r="J1747" i="2" s="1"/>
  <c r="J1748" i="2" a="1"/>
  <c r="J1748" i="2" s="1"/>
  <c r="J1749" i="2" a="1"/>
  <c r="J1749" i="2"/>
  <c r="J1750" i="2" a="1"/>
  <c r="J1750" i="2" s="1"/>
  <c r="J1751" i="2" a="1"/>
  <c r="J1751" i="2" s="1"/>
  <c r="J1752" i="2" a="1"/>
  <c r="J1752" i="2" s="1"/>
  <c r="J1753" i="2" a="1"/>
  <c r="J1753" i="2" s="1"/>
  <c r="J1754" i="2" a="1"/>
  <c r="J1754" i="2" s="1"/>
  <c r="J1755" i="2" a="1"/>
  <c r="J1755" i="2" s="1"/>
  <c r="J1756" i="2" a="1"/>
  <c r="J1756" i="2" s="1"/>
  <c r="J1757" i="2" a="1"/>
  <c r="J1757" i="2"/>
  <c r="J1758" i="2" a="1"/>
  <c r="J1758" i="2" s="1"/>
  <c r="J1759" i="2" a="1"/>
  <c r="J1759" i="2" s="1"/>
  <c r="J1760" i="2" a="1"/>
  <c r="J1760" i="2" s="1"/>
  <c r="J1761" i="2" a="1"/>
  <c r="J1761" i="2" s="1"/>
  <c r="J1762" i="2" a="1"/>
  <c r="J1762" i="2" s="1"/>
  <c r="J1763" i="2" a="1"/>
  <c r="J1763" i="2" s="1"/>
  <c r="J1764" i="2" a="1"/>
  <c r="J1764" i="2" s="1"/>
  <c r="J1765" i="2" a="1"/>
  <c r="J1765" i="2"/>
  <c r="J1766" i="2" a="1"/>
  <c r="J1766" i="2" s="1"/>
  <c r="J1767" i="2" a="1"/>
  <c r="J1767" i="2" s="1"/>
  <c r="J1768" i="2" a="1"/>
  <c r="J1768" i="2" s="1"/>
  <c r="J1769" i="2" a="1"/>
  <c r="J1769" i="2" s="1"/>
  <c r="J1770" i="2" a="1"/>
  <c r="J1770" i="2" s="1"/>
  <c r="J1771" i="2" a="1"/>
  <c r="J1771" i="2" s="1"/>
  <c r="J1772" i="2" a="1"/>
  <c r="J1772" i="2" s="1"/>
  <c r="J1773" i="2" a="1"/>
  <c r="J1773" i="2"/>
  <c r="J1774" i="2" a="1"/>
  <c r="J1774" i="2" s="1"/>
  <c r="J1775" i="2" a="1"/>
  <c r="J1775" i="2" s="1"/>
  <c r="J1776" i="2" a="1"/>
  <c r="J1776" i="2" s="1"/>
  <c r="J1777" i="2" a="1"/>
  <c r="J1777" i="2" s="1"/>
  <c r="J1778" i="2" a="1"/>
  <c r="J1778" i="2" s="1"/>
  <c r="J1779" i="2" a="1"/>
  <c r="J1779" i="2" s="1"/>
  <c r="J1780" i="2" a="1"/>
  <c r="J1780" i="2" s="1"/>
  <c r="J1781" i="2" a="1"/>
  <c r="J1781" i="2"/>
  <c r="J1782" i="2" a="1"/>
  <c r="J1782" i="2" s="1"/>
  <c r="J1783" i="2" a="1"/>
  <c r="J1783" i="2" s="1"/>
  <c r="J1784" i="2" a="1"/>
  <c r="J1784" i="2" s="1"/>
  <c r="J1785" i="2" a="1"/>
  <c r="J1785" i="2" s="1"/>
  <c r="J1786" i="2" a="1"/>
  <c r="J1786" i="2" s="1"/>
  <c r="J1787" i="2" a="1"/>
  <c r="J1787" i="2" s="1"/>
  <c r="J1788" i="2" a="1"/>
  <c r="J1788" i="2" s="1"/>
  <c r="J1789" i="2" a="1"/>
  <c r="J1789" i="2"/>
  <c r="J1790" i="2" a="1"/>
  <c r="J1790" i="2" s="1"/>
  <c r="J1791" i="2" a="1"/>
  <c r="J1791" i="2" s="1"/>
  <c r="J1792" i="2" a="1"/>
  <c r="J1792" i="2" s="1"/>
  <c r="J1793" i="2" a="1"/>
  <c r="J1793" i="2" s="1"/>
  <c r="J1794" i="2" a="1"/>
  <c r="J1794" i="2" s="1"/>
  <c r="J1795" i="2" a="1"/>
  <c r="J1795" i="2" s="1"/>
  <c r="J1796" i="2" a="1"/>
  <c r="J1796" i="2" s="1"/>
  <c r="J1797" i="2" a="1"/>
  <c r="J1797" i="2"/>
  <c r="J1798" i="2" a="1"/>
  <c r="J1798" i="2" s="1"/>
  <c r="J1799" i="2" a="1"/>
  <c r="J1799" i="2" s="1"/>
  <c r="J1800" i="2" a="1"/>
  <c r="J1800" i="2" s="1"/>
  <c r="J1801" i="2" a="1"/>
  <c r="J1801" i="2" s="1"/>
  <c r="J1802" i="2" a="1"/>
  <c r="J1802" i="2" s="1"/>
  <c r="J1803" i="2" a="1"/>
  <c r="J1803" i="2" s="1"/>
  <c r="J1804" i="2" a="1"/>
  <c r="J1804" i="2" s="1"/>
  <c r="J1805" i="2" a="1"/>
  <c r="J1805" i="2"/>
  <c r="J1806" i="2" a="1"/>
  <c r="J1806" i="2" s="1"/>
  <c r="J1807" i="2" a="1"/>
  <c r="J1807" i="2" s="1"/>
  <c r="J1808" i="2" a="1"/>
  <c r="J1808" i="2" s="1"/>
  <c r="J1809" i="2" a="1"/>
  <c r="J1809" i="2" s="1"/>
  <c r="J1810" i="2" a="1"/>
  <c r="J1810" i="2" s="1"/>
  <c r="J1811" i="2" a="1"/>
  <c r="J1811" i="2" s="1"/>
  <c r="J1812" i="2" a="1"/>
  <c r="J1812" i="2" s="1"/>
  <c r="J1813" i="2" a="1"/>
  <c r="J1813" i="2"/>
  <c r="J1814" i="2" a="1"/>
  <c r="J1814" i="2" s="1"/>
  <c r="J1815" i="2" a="1"/>
  <c r="J1815" i="2" s="1"/>
  <c r="J1816" i="2" a="1"/>
  <c r="J1816" i="2" s="1"/>
  <c r="J1817" i="2" a="1"/>
  <c r="J1817" i="2" s="1"/>
  <c r="J1818" i="2" a="1"/>
  <c r="J1818" i="2" s="1"/>
  <c r="J1819" i="2" a="1"/>
  <c r="J1819" i="2" s="1"/>
  <c r="J1820" i="2" a="1"/>
  <c r="J1820" i="2" s="1"/>
  <c r="J1821" i="2" a="1"/>
  <c r="J1821" i="2"/>
  <c r="J1822" i="2" a="1"/>
  <c r="J1822" i="2" s="1"/>
  <c r="J1823" i="2" a="1"/>
  <c r="J1823" i="2" s="1"/>
  <c r="J1824" i="2" a="1"/>
  <c r="J1824" i="2" s="1"/>
  <c r="J1825" i="2" a="1"/>
  <c r="J1825" i="2" s="1"/>
  <c r="J1826" i="2" a="1"/>
  <c r="J1826" i="2" s="1"/>
  <c r="J1827" i="2" a="1"/>
  <c r="J1827" i="2" s="1"/>
  <c r="J1828" i="2" a="1"/>
  <c r="J1828" i="2" s="1"/>
  <c r="J1829" i="2" a="1"/>
  <c r="J1829" i="2"/>
  <c r="J1830" i="2" a="1"/>
  <c r="J1830" i="2" s="1"/>
  <c r="J1831" i="2" a="1"/>
  <c r="J1831" i="2" s="1"/>
  <c r="J1832" i="2" a="1"/>
  <c r="J1832" i="2" s="1"/>
  <c r="J1833" i="2" a="1"/>
  <c r="J1833" i="2" s="1"/>
  <c r="J1834" i="2" a="1"/>
  <c r="J1834" i="2" s="1"/>
  <c r="J1835" i="2" a="1"/>
  <c r="J1835" i="2" s="1"/>
  <c r="J1836" i="2" a="1"/>
  <c r="J1836" i="2" s="1"/>
  <c r="J1837" i="2" a="1"/>
  <c r="J1837" i="2"/>
  <c r="J1838" i="2" a="1"/>
  <c r="J1838" i="2" s="1"/>
  <c r="J1839" i="2" a="1"/>
  <c r="J1839" i="2" s="1"/>
  <c r="J1840" i="2" a="1"/>
  <c r="J1840" i="2" s="1"/>
  <c r="J1841" i="2" a="1"/>
  <c r="J1841" i="2" s="1"/>
  <c r="J1842" i="2" a="1"/>
  <c r="J1842" i="2" s="1"/>
  <c r="J1843" i="2" a="1"/>
  <c r="J1843" i="2" s="1"/>
  <c r="J1844" i="2" a="1"/>
  <c r="J1844" i="2" s="1"/>
  <c r="J1845" i="2" a="1"/>
  <c r="J1845" i="2"/>
  <c r="J1846" i="2" a="1"/>
  <c r="J1846" i="2" s="1"/>
  <c r="J1847" i="2" a="1"/>
  <c r="J1847" i="2" s="1"/>
  <c r="J1848" i="2" a="1"/>
  <c r="J1848" i="2" s="1"/>
  <c r="J1849" i="2" a="1"/>
  <c r="J1849" i="2" s="1"/>
  <c r="J1850" i="2" a="1"/>
  <c r="J1850" i="2" s="1"/>
  <c r="J1851" i="2" a="1"/>
  <c r="J1851" i="2" s="1"/>
  <c r="J1852" i="2" a="1"/>
  <c r="J1852" i="2" s="1"/>
  <c r="J1853" i="2" a="1"/>
  <c r="J1853" i="2"/>
  <c r="J1854" i="2" a="1"/>
  <c r="J1854" i="2" s="1"/>
  <c r="J1855" i="2" a="1"/>
  <c r="J1855" i="2" s="1"/>
  <c r="J1856" i="2" a="1"/>
  <c r="J1856" i="2" s="1"/>
  <c r="J1857" i="2" a="1"/>
  <c r="J1857" i="2" s="1"/>
  <c r="J1858" i="2" a="1"/>
  <c r="J1858" i="2" s="1"/>
  <c r="J1859" i="2" a="1"/>
  <c r="J1859" i="2" s="1"/>
  <c r="J1860" i="2" a="1"/>
  <c r="J1860" i="2" s="1"/>
  <c r="J1861" i="2" a="1"/>
  <c r="J1861" i="2"/>
  <c r="J1862" i="2" a="1"/>
  <c r="J1862" i="2" s="1"/>
  <c r="J1863" i="2" a="1"/>
  <c r="J1863" i="2" s="1"/>
  <c r="J1864" i="2" a="1"/>
  <c r="J1864" i="2" s="1"/>
  <c r="J1865" i="2" a="1"/>
  <c r="J1865" i="2" s="1"/>
  <c r="J1866" i="2" a="1"/>
  <c r="J1866" i="2" s="1"/>
  <c r="J1867" i="2" a="1"/>
  <c r="J1867" i="2" s="1"/>
  <c r="J1868" i="2" a="1"/>
  <c r="J1868" i="2" s="1"/>
  <c r="J1869" i="2" a="1"/>
  <c r="J1869" i="2"/>
  <c r="J1870" i="2" a="1"/>
  <c r="J1870" i="2" s="1"/>
  <c r="J1871" i="2" a="1"/>
  <c r="J1871" i="2" s="1"/>
  <c r="J1872" i="2" a="1"/>
  <c r="J1872" i="2" s="1"/>
  <c r="J1873" i="2" a="1"/>
  <c r="J1873" i="2" s="1"/>
  <c r="J1874" i="2" a="1"/>
  <c r="J1874" i="2" s="1"/>
  <c r="J1875" i="2" a="1"/>
  <c r="J1875" i="2"/>
  <c r="J1876" i="2" a="1"/>
  <c r="J1876" i="2" s="1"/>
  <c r="J1877" i="2" a="1"/>
  <c r="J1877" i="2"/>
  <c r="J1878" i="2" a="1"/>
  <c r="J1878" i="2" s="1"/>
  <c r="J1879" i="2" a="1"/>
  <c r="J1879" i="2" s="1"/>
  <c r="J1880" i="2" a="1"/>
  <c r="J1880" i="2" s="1"/>
  <c r="J1881" i="2" a="1"/>
  <c r="J1881" i="2" s="1"/>
  <c r="J1882" i="2" a="1"/>
  <c r="J1882" i="2" s="1"/>
  <c r="J1883" i="2" a="1"/>
  <c r="J1883" i="2"/>
  <c r="J1884" i="2" a="1"/>
  <c r="J1884" i="2" s="1"/>
  <c r="J1885" i="2" a="1"/>
  <c r="J1885" i="2"/>
  <c r="J1886" i="2" a="1"/>
  <c r="J1886" i="2" s="1"/>
  <c r="J1887" i="2" a="1"/>
  <c r="J1887" i="2" s="1"/>
  <c r="J1888" i="2" a="1"/>
  <c r="J1888" i="2" s="1"/>
  <c r="J1889" i="2" a="1"/>
  <c r="J1889" i="2" s="1"/>
  <c r="J1890" i="2" a="1"/>
  <c r="J1890" i="2" s="1"/>
  <c r="J1891" i="2" a="1"/>
  <c r="J1891" i="2"/>
  <c r="J1892" i="2" a="1"/>
  <c r="J1892" i="2" s="1"/>
  <c r="J1893" i="2" a="1"/>
  <c r="J1893" i="2"/>
  <c r="J1894" i="2" a="1"/>
  <c r="J1894" i="2" s="1"/>
  <c r="J1895" i="2" a="1"/>
  <c r="J1895" i="2" s="1"/>
  <c r="J1896" i="2" a="1"/>
  <c r="J1896" i="2" s="1"/>
  <c r="J1897" i="2" a="1"/>
  <c r="J1897" i="2" s="1"/>
  <c r="J1898" i="2" a="1"/>
  <c r="J1898" i="2" s="1"/>
  <c r="J1899" i="2" a="1"/>
  <c r="J1899" i="2"/>
  <c r="J1900" i="2" a="1"/>
  <c r="J1900" i="2" s="1"/>
  <c r="J1901" i="2" a="1"/>
  <c r="J1901" i="2"/>
  <c r="J1902" i="2" a="1"/>
  <c r="J1902" i="2" s="1"/>
  <c r="J1903" i="2" a="1"/>
  <c r="J1903" i="2" s="1"/>
  <c r="J1904" i="2" a="1"/>
  <c r="J1904" i="2" s="1"/>
  <c r="J1905" i="2" a="1"/>
  <c r="J1905" i="2" s="1"/>
  <c r="J1906" i="2" a="1"/>
  <c r="J1906" i="2" s="1"/>
  <c r="J1907" i="2" a="1"/>
  <c r="J1907" i="2"/>
  <c r="J1908" i="2" a="1"/>
  <c r="J1908" i="2" s="1"/>
  <c r="J1909" i="2" a="1"/>
  <c r="J1909" i="2"/>
  <c r="J1910" i="2" a="1"/>
  <c r="J1910" i="2" s="1"/>
  <c r="J1911" i="2" a="1"/>
  <c r="J1911" i="2" s="1"/>
  <c r="J1912" i="2" a="1"/>
  <c r="J1912" i="2" s="1"/>
  <c r="J1913" i="2" a="1"/>
  <c r="J1913" i="2" s="1"/>
  <c r="J1914" i="2" a="1"/>
  <c r="J1914" i="2" s="1"/>
  <c r="J1915" i="2" a="1"/>
  <c r="J1915" i="2"/>
  <c r="J1916" i="2" a="1"/>
  <c r="J1916" i="2" s="1"/>
  <c r="J1917" i="2" a="1"/>
  <c r="J1917" i="2"/>
  <c r="J1918" i="2" a="1"/>
  <c r="J1918" i="2" s="1"/>
  <c r="J1919" i="2" a="1"/>
  <c r="J1919" i="2" s="1"/>
  <c r="J1920" i="2" a="1"/>
  <c r="J1920" i="2" s="1"/>
  <c r="J1921" i="2" a="1"/>
  <c r="J1921" i="2" s="1"/>
  <c r="J1922" i="2" a="1"/>
  <c r="J1922" i="2" s="1"/>
  <c r="J1923" i="2" a="1"/>
  <c r="J1923" i="2"/>
  <c r="J1924" i="2" a="1"/>
  <c r="J1924" i="2" s="1"/>
  <c r="J1925" i="2" a="1"/>
  <c r="J1925" i="2"/>
  <c r="J1926" i="2" a="1"/>
  <c r="J1926" i="2" s="1"/>
  <c r="J1927" i="2" a="1"/>
  <c r="J1927" i="2" s="1"/>
  <c r="J1928" i="2" a="1"/>
  <c r="J1928" i="2" s="1"/>
  <c r="J1929" i="2" a="1"/>
  <c r="J1929" i="2" s="1"/>
  <c r="J1930" i="2" a="1"/>
  <c r="J1930" i="2" s="1"/>
  <c r="J1931" i="2" a="1"/>
  <c r="J1931" i="2"/>
  <c r="J1932" i="2" a="1"/>
  <c r="J1932" i="2" s="1"/>
  <c r="J1933" i="2" a="1"/>
  <c r="J1933" i="2"/>
  <c r="J1934" i="2" a="1"/>
  <c r="J1934" i="2" s="1"/>
  <c r="J1935" i="2" a="1"/>
  <c r="J1935" i="2" s="1"/>
  <c r="J1936" i="2" a="1"/>
  <c r="J1936" i="2" s="1"/>
  <c r="J1937" i="2" a="1"/>
  <c r="J1937" i="2" s="1"/>
  <c r="J1938" i="2" a="1"/>
  <c r="J1938" i="2" s="1"/>
  <c r="J1939" i="2" a="1"/>
  <c r="J1939" i="2"/>
  <c r="J1940" i="2" a="1"/>
  <c r="J1940" i="2" s="1"/>
  <c r="J1941" i="2" a="1"/>
  <c r="J1941" i="2"/>
  <c r="J1942" i="2" a="1"/>
  <c r="J1942" i="2" s="1"/>
  <c r="J1943" i="2" a="1"/>
  <c r="J1943" i="2" s="1"/>
  <c r="J1944" i="2" a="1"/>
  <c r="J1944" i="2" s="1"/>
  <c r="J1945" i="2" a="1"/>
  <c r="J1945" i="2" s="1"/>
  <c r="J1946" i="2" a="1"/>
  <c r="J1946" i="2" s="1"/>
  <c r="J1947" i="2" a="1"/>
  <c r="J1947" i="2"/>
  <c r="J1948" i="2" a="1"/>
  <c r="J1948" i="2" s="1"/>
  <c r="J1949" i="2" a="1"/>
  <c r="J1949" i="2"/>
  <c r="J1950" i="2" a="1"/>
  <c r="J1950" i="2" s="1"/>
  <c r="J1951" i="2" a="1"/>
  <c r="J1951" i="2" s="1"/>
  <c r="J1952" i="2" a="1"/>
  <c r="J1952" i="2" s="1"/>
  <c r="J1953" i="2" a="1"/>
  <c r="J1953" i="2" s="1"/>
  <c r="J1954" i="2" a="1"/>
  <c r="J1954" i="2" s="1"/>
  <c r="J1955" i="2" a="1"/>
  <c r="J1955" i="2"/>
  <c r="J1956" i="2" a="1"/>
  <c r="J1956" i="2" s="1"/>
  <c r="J1957" i="2" a="1"/>
  <c r="J1957" i="2"/>
  <c r="J1958" i="2" a="1"/>
  <c r="J1958" i="2" s="1"/>
  <c r="J1959" i="2" a="1"/>
  <c r="J1959" i="2" s="1"/>
  <c r="J1960" i="2" a="1"/>
  <c r="J1960" i="2" s="1"/>
  <c r="J1961" i="2" a="1"/>
  <c r="J1961" i="2" s="1"/>
  <c r="J1962" i="2" a="1"/>
  <c r="J1962" i="2" s="1"/>
  <c r="J1963" i="2" a="1"/>
  <c r="J1963" i="2"/>
  <c r="J1964" i="2" a="1"/>
  <c r="J1964" i="2" s="1"/>
  <c r="J1965" i="2" a="1"/>
  <c r="J1965" i="2"/>
  <c r="J1966" i="2" a="1"/>
  <c r="J1966" i="2" s="1"/>
  <c r="J1967" i="2" a="1"/>
  <c r="J1967" i="2" s="1"/>
  <c r="J1968" i="2" a="1"/>
  <c r="J1968" i="2" s="1"/>
  <c r="J1969" i="2" a="1"/>
  <c r="J1969" i="2" s="1"/>
  <c r="J1970" i="2" a="1"/>
  <c r="J1970" i="2"/>
  <c r="J1971" i="2" a="1"/>
  <c r="J1971" i="2" s="1"/>
  <c r="J1972" i="2" a="1"/>
  <c r="J1972" i="2"/>
  <c r="J1973" i="2" a="1"/>
  <c r="J1973" i="2" s="1"/>
  <c r="J1974" i="2" a="1"/>
  <c r="J1974" i="2"/>
  <c r="J1975" i="2" a="1"/>
  <c r="J1975" i="2" s="1"/>
  <c r="J1976" i="2" a="1"/>
  <c r="J1976" i="2"/>
  <c r="J1977" i="2" a="1"/>
  <c r="J1977" i="2" s="1"/>
  <c r="J1978" i="2" a="1"/>
  <c r="J1978" i="2"/>
  <c r="J1979" i="2" a="1"/>
  <c r="J1979" i="2" s="1"/>
  <c r="J1980" i="2" a="1"/>
  <c r="J1980" i="2"/>
  <c r="J1981" i="2" a="1"/>
  <c r="J1981" i="2" s="1"/>
  <c r="J1982" i="2" a="1"/>
  <c r="J1982" i="2"/>
  <c r="J1983" i="2" a="1"/>
  <c r="J1983" i="2" s="1"/>
  <c r="J1984" i="2" a="1"/>
  <c r="J1984" i="2"/>
  <c r="J1985" i="2" a="1"/>
  <c r="J1985" i="2" s="1"/>
  <c r="J1986" i="2" a="1"/>
  <c r="J1986" i="2"/>
  <c r="J1987" i="2" a="1"/>
  <c r="J1987" i="2" s="1"/>
  <c r="J1988" i="2" a="1"/>
  <c r="J1988" i="2"/>
  <c r="J1989" i="2" a="1"/>
  <c r="J1989" i="2" s="1"/>
  <c r="J1990" i="2" a="1"/>
  <c r="J1990" i="2"/>
  <c r="J1991" i="2" a="1"/>
  <c r="J1991" i="2" s="1"/>
  <c r="J1992" i="2" a="1"/>
  <c r="J1992" i="2"/>
  <c r="J1993" i="2" a="1"/>
  <c r="J1993" i="2" s="1"/>
  <c r="J1994" i="2" a="1"/>
  <c r="J1994" i="2"/>
  <c r="J1995" i="2" a="1"/>
  <c r="J1995" i="2" s="1"/>
  <c r="J1996" i="2" a="1"/>
  <c r="J1996" i="2"/>
  <c r="J1997" i="2" a="1"/>
  <c r="J1997" i="2" s="1"/>
  <c r="J1998" i="2" a="1"/>
  <c r="J1998" i="2"/>
  <c r="J1999" i="2" a="1"/>
  <c r="J1999" i="2" s="1"/>
  <c r="J2000" i="2" a="1"/>
  <c r="J2000" i="2"/>
  <c r="J2001" i="2" a="1"/>
  <c r="J2001" i="2" s="1"/>
  <c r="J2002" i="2" a="1"/>
  <c r="J2002" i="2"/>
  <c r="J2003" i="2" a="1"/>
  <c r="J2003" i="2" s="1"/>
  <c r="J2004" i="2" a="1"/>
  <c r="J2004" i="2"/>
  <c r="J2005" i="2" a="1"/>
  <c r="J2005" i="2" s="1"/>
  <c r="J2006" i="2" a="1"/>
  <c r="J2006" i="2"/>
  <c r="J2007" i="2" a="1"/>
  <c r="J2007" i="2" s="1"/>
  <c r="J2008" i="2" a="1"/>
  <c r="J2008" i="2"/>
  <c r="J2009" i="2" a="1"/>
  <c r="J2009" i="2" s="1"/>
  <c r="J2010" i="2" a="1"/>
  <c r="J2010" i="2"/>
  <c r="J2011" i="2" a="1"/>
  <c r="J2011" i="2" s="1"/>
  <c r="J2012" i="2" a="1"/>
  <c r="J2012" i="2"/>
  <c r="J2013" i="2" a="1"/>
  <c r="J2013" i="2" s="1"/>
  <c r="J2014" i="2" a="1"/>
  <c r="J2014" i="2"/>
  <c r="J2015" i="2" a="1"/>
  <c r="J2015" i="2" s="1"/>
  <c r="J2016" i="2" a="1"/>
  <c r="J2016" i="2"/>
  <c r="J2017" i="2" a="1"/>
  <c r="J2017" i="2" s="1"/>
  <c r="J2018" i="2" a="1"/>
  <c r="J2018" i="2"/>
  <c r="J2019" i="2" a="1"/>
  <c r="J2019" i="2" s="1"/>
  <c r="J2020" i="2" a="1"/>
  <c r="J2020" i="2"/>
  <c r="J2021" i="2" a="1"/>
  <c r="J2021" i="2" s="1"/>
  <c r="J2022" i="2" a="1"/>
  <c r="J2022" i="2"/>
  <c r="J2023" i="2" a="1"/>
  <c r="J2023" i="2" s="1"/>
  <c r="J2024" i="2" a="1"/>
  <c r="J2024" i="2"/>
  <c r="J2025" i="2" a="1"/>
  <c r="J2025" i="2" s="1"/>
  <c r="J2026" i="2" a="1"/>
  <c r="J2026" i="2"/>
  <c r="J2027" i="2" a="1"/>
  <c r="J2027" i="2" s="1"/>
  <c r="J2028" i="2" a="1"/>
  <c r="J2028" i="2"/>
  <c r="J2029" i="2" a="1"/>
  <c r="J2029" i="2" s="1"/>
  <c r="J2030" i="2" a="1"/>
  <c r="J2030" i="2"/>
  <c r="J2031" i="2" a="1"/>
  <c r="J2031" i="2" s="1"/>
  <c r="J2032" i="2" a="1"/>
  <c r="J2032" i="2"/>
  <c r="J2033" i="2" a="1"/>
  <c r="J2033" i="2" s="1"/>
  <c r="J2034" i="2" a="1"/>
  <c r="J2034" i="2"/>
  <c r="J2035" i="2" a="1"/>
  <c r="J2035" i="2" s="1"/>
  <c r="J2036" i="2" a="1"/>
  <c r="J2036" i="2"/>
  <c r="J2037" i="2" a="1"/>
  <c r="J2037" i="2" s="1"/>
  <c r="J2038" i="2" a="1"/>
  <c r="J2038" i="2"/>
  <c r="J2039" i="2" a="1"/>
  <c r="J2039" i="2" s="1"/>
  <c r="J2040" i="2" a="1"/>
  <c r="J2040" i="2"/>
  <c r="J2041" i="2" a="1"/>
  <c r="J2041" i="2" s="1"/>
  <c r="J2042" i="2" a="1"/>
  <c r="J2042" i="2"/>
  <c r="J2043" i="2" a="1"/>
  <c r="J2043" i="2" s="1"/>
  <c r="J2044" i="2" a="1"/>
  <c r="J2044" i="2"/>
  <c r="J2045" i="2" a="1"/>
  <c r="J2045" i="2" s="1"/>
  <c r="J2046" i="2" a="1"/>
  <c r="J2046" i="2"/>
  <c r="J2047" i="2" a="1"/>
  <c r="J2047" i="2" s="1"/>
  <c r="J2048" i="2" a="1"/>
  <c r="J2048" i="2"/>
  <c r="J2049" i="2" a="1"/>
  <c r="J2049" i="2" s="1"/>
  <c r="J2050" i="2" a="1"/>
  <c r="J2050" i="2"/>
  <c r="J2051" i="2" a="1"/>
  <c r="J2051" i="2" s="1"/>
  <c r="J2052" i="2" a="1"/>
  <c r="J2052" i="2"/>
  <c r="J2053" i="2" a="1"/>
  <c r="J2053" i="2" s="1"/>
  <c r="J2054" i="2" a="1"/>
  <c r="J2054" i="2"/>
  <c r="J2055" i="2" a="1"/>
  <c r="J2055" i="2" s="1"/>
  <c r="J2056" i="2" a="1"/>
  <c r="J2056" i="2"/>
  <c r="J2057" i="2" a="1"/>
  <c r="J2057" i="2" s="1"/>
  <c r="J2058" i="2" a="1"/>
  <c r="J2058" i="2"/>
  <c r="J2059" i="2" a="1"/>
  <c r="J2059" i="2" s="1"/>
  <c r="J2060" i="2" a="1"/>
  <c r="J2060" i="2"/>
  <c r="J2061" i="2" a="1"/>
  <c r="J2061" i="2" s="1"/>
  <c r="J2062" i="2" a="1"/>
  <c r="J2062" i="2"/>
  <c r="J2063" i="2" a="1"/>
  <c r="J2063" i="2" s="1"/>
  <c r="J2064" i="2" a="1"/>
  <c r="J2064" i="2"/>
  <c r="J2065" i="2" a="1"/>
  <c r="J2065" i="2" s="1"/>
  <c r="J2066" i="2" a="1"/>
  <c r="J2066" i="2"/>
  <c r="J2067" i="2" a="1"/>
  <c r="J2067" i="2" s="1"/>
  <c r="J2068" i="2" a="1"/>
  <c r="J2068" i="2"/>
  <c r="J2069" i="2" a="1"/>
  <c r="J2069" i="2" s="1"/>
  <c r="J2070" i="2" a="1"/>
  <c r="J2070" i="2"/>
  <c r="J2071" i="2" a="1"/>
  <c r="J2071" i="2" s="1"/>
  <c r="J2072" i="2" a="1"/>
  <c r="J2072" i="2"/>
  <c r="J2073" i="2" a="1"/>
  <c r="J2073" i="2" s="1"/>
  <c r="J2074" i="2" a="1"/>
  <c r="J2074" i="2"/>
  <c r="J2075" i="2" a="1"/>
  <c r="J2075" i="2" s="1"/>
  <c r="J2076" i="2" a="1"/>
  <c r="J2076" i="2"/>
  <c r="J2077" i="2" a="1"/>
  <c r="J2077" i="2" s="1"/>
  <c r="J2078" i="2" a="1"/>
  <c r="J2078" i="2"/>
  <c r="J2079" i="2" a="1"/>
  <c r="J2079" i="2" s="1"/>
  <c r="J2080" i="2" a="1"/>
  <c r="J2080" i="2"/>
  <c r="J2081" i="2" a="1"/>
  <c r="J2081" i="2" s="1"/>
  <c r="J2082" i="2" a="1"/>
  <c r="J2082" i="2"/>
  <c r="J2083" i="2" a="1"/>
  <c r="J2083" i="2" s="1"/>
  <c r="J2084" i="2" a="1"/>
  <c r="J2084" i="2"/>
  <c r="J2085" i="2" a="1"/>
  <c r="J2085" i="2" s="1"/>
  <c r="J2086" i="2" a="1"/>
  <c r="J2086" i="2"/>
  <c r="J2087" i="2" a="1"/>
  <c r="J2087" i="2" s="1"/>
  <c r="J2088" i="2" a="1"/>
  <c r="J2088" i="2"/>
  <c r="J2089" i="2" a="1"/>
  <c r="J2089" i="2" s="1"/>
  <c r="J2090" i="2" a="1"/>
  <c r="J2090" i="2"/>
  <c r="J2091" i="2" a="1"/>
  <c r="J2091" i="2" s="1"/>
  <c r="J2092" i="2" a="1"/>
  <c r="J2092" i="2"/>
  <c r="J2093" i="2" a="1"/>
  <c r="J2093" i="2" s="1"/>
  <c r="J2094" i="2" a="1"/>
  <c r="J2094" i="2"/>
  <c r="J2095" i="2" a="1"/>
  <c r="J2095" i="2" s="1"/>
  <c r="J2096" i="2" a="1"/>
  <c r="J2096" i="2"/>
  <c r="J2097" i="2" a="1"/>
  <c r="J2097" i="2" s="1"/>
  <c r="J2098" i="2" a="1"/>
  <c r="J2098" i="2" s="1"/>
  <c r="J2099" i="2" a="1"/>
  <c r="J2099" i="2" s="1"/>
  <c r="J2100" i="2" a="1"/>
  <c r="J2100" i="2" s="1"/>
  <c r="J2101" i="2" a="1"/>
  <c r="J2101" i="2" s="1"/>
  <c r="J2102" i="2" a="1"/>
  <c r="J2102" i="2" s="1"/>
  <c r="J2103" i="2" a="1"/>
  <c r="J2103" i="2" s="1"/>
  <c r="J2104" i="2" a="1"/>
  <c r="J2104" i="2" s="1"/>
  <c r="J2105" i="2" a="1"/>
  <c r="J2105" i="2" s="1"/>
  <c r="J2106" i="2" a="1"/>
  <c r="J2106" i="2" s="1"/>
  <c r="J2107" i="2" a="1"/>
  <c r="J2107" i="2" s="1"/>
  <c r="J2108" i="2" a="1"/>
  <c r="J2108" i="2" s="1"/>
  <c r="J2109" i="2" a="1"/>
  <c r="J2109" i="2" s="1"/>
  <c r="J2110" i="2" a="1"/>
  <c r="J2110" i="2" s="1"/>
  <c r="J2111" i="2" a="1"/>
  <c r="J2111" i="2" s="1"/>
  <c r="J2112" i="2" a="1"/>
  <c r="J2112" i="2" s="1"/>
  <c r="J2113" i="2" a="1"/>
  <c r="J2113" i="2" s="1"/>
  <c r="J2114" i="2" a="1"/>
  <c r="J2114" i="2" s="1"/>
  <c r="J2115" i="2" a="1"/>
  <c r="J2115" i="2" s="1"/>
  <c r="J2116" i="2" a="1"/>
  <c r="J2116" i="2" s="1"/>
  <c r="J2117" i="2" a="1"/>
  <c r="J2117" i="2" s="1"/>
  <c r="J2118" i="2" a="1"/>
  <c r="J2118" i="2" s="1"/>
  <c r="J2119" i="2" a="1"/>
  <c r="J2119" i="2" s="1"/>
  <c r="J2120" i="2" a="1"/>
  <c r="J2120" i="2" s="1"/>
  <c r="J2121" i="2" a="1"/>
  <c r="J2121" i="2" s="1"/>
  <c r="J2122" i="2" a="1"/>
  <c r="J2122" i="2" s="1"/>
  <c r="J2123" i="2" a="1"/>
  <c r="J2123" i="2" s="1"/>
  <c r="J2124" i="2" a="1"/>
  <c r="J2124" i="2" s="1"/>
  <c r="J2125" i="2" a="1"/>
  <c r="J2125" i="2" s="1"/>
  <c r="J2126" i="2" a="1"/>
  <c r="J2126" i="2" s="1"/>
  <c r="J2127" i="2" a="1"/>
  <c r="J2127" i="2" s="1"/>
  <c r="J2128" i="2" a="1"/>
  <c r="J2128" i="2" s="1"/>
  <c r="J2129" i="2" a="1"/>
  <c r="J2129" i="2" s="1"/>
  <c r="J2130" i="2" a="1"/>
  <c r="J2130" i="2" s="1"/>
  <c r="J2131" i="2" a="1"/>
  <c r="J2131" i="2" s="1"/>
  <c r="J2132" i="2" a="1"/>
  <c r="J2132" i="2" s="1"/>
  <c r="J2133" i="2" a="1"/>
  <c r="J2133" i="2" s="1"/>
  <c r="J2134" i="2" a="1"/>
  <c r="J2134" i="2" s="1"/>
  <c r="J2135" i="2" a="1"/>
  <c r="J2135" i="2" s="1"/>
  <c r="J2136" i="2" a="1"/>
  <c r="J2136" i="2" s="1"/>
  <c r="J2137" i="2" a="1"/>
  <c r="J2137" i="2" s="1"/>
  <c r="J2138" i="2" a="1"/>
  <c r="J2138" i="2" s="1"/>
  <c r="J2139" i="2" a="1"/>
  <c r="J2139" i="2" s="1"/>
  <c r="J2140" i="2" a="1"/>
  <c r="J2140" i="2" s="1"/>
  <c r="J2141" i="2" a="1"/>
  <c r="J2141" i="2" s="1"/>
  <c r="J2142" i="2" a="1"/>
  <c r="J2142" i="2" s="1"/>
  <c r="J2143" i="2" a="1"/>
  <c r="J2143" i="2" s="1"/>
  <c r="J2144" i="2" a="1"/>
  <c r="J2144" i="2" s="1"/>
  <c r="J2145" i="2" a="1"/>
  <c r="J2145" i="2" s="1"/>
  <c r="J2146" i="2" a="1"/>
  <c r="J2146" i="2" s="1"/>
  <c r="J2147" i="2" a="1"/>
  <c r="J2147" i="2" s="1"/>
  <c r="J2148" i="2" a="1"/>
  <c r="J2148" i="2" s="1"/>
  <c r="J2149" i="2" a="1"/>
  <c r="J2149" i="2" s="1"/>
  <c r="J2150" i="2" a="1"/>
  <c r="J2150" i="2" s="1"/>
  <c r="J2151" i="2" a="1"/>
  <c r="J2151" i="2" s="1"/>
  <c r="J2152" i="2" a="1"/>
  <c r="J2152" i="2" s="1"/>
  <c r="J2153" i="2" a="1"/>
  <c r="J2153" i="2" s="1"/>
  <c r="J2154" i="2" a="1"/>
  <c r="J2154" i="2" s="1"/>
  <c r="J2155" i="2" a="1"/>
  <c r="J2155" i="2" s="1"/>
  <c r="J2156" i="2" a="1"/>
  <c r="J2156" i="2" s="1"/>
  <c r="J2157" i="2" a="1"/>
  <c r="J2157" i="2" s="1"/>
  <c r="J2158" i="2" a="1"/>
  <c r="J2158" i="2" s="1"/>
  <c r="J2159" i="2" a="1"/>
  <c r="J2159" i="2" s="1"/>
  <c r="J2160" i="2" a="1"/>
  <c r="J2160" i="2" s="1"/>
  <c r="J2161" i="2" a="1"/>
  <c r="J2161" i="2" s="1"/>
  <c r="J2162" i="2" a="1"/>
  <c r="J2162" i="2" s="1"/>
  <c r="J2163" i="2" a="1"/>
  <c r="J2163" i="2" s="1"/>
  <c r="J2164" i="2" a="1"/>
  <c r="J2164" i="2" s="1"/>
  <c r="J2165" i="2" a="1"/>
  <c r="J2165" i="2" s="1"/>
  <c r="J2166" i="2" a="1"/>
  <c r="J2166" i="2" s="1"/>
  <c r="J2167" i="2" a="1"/>
  <c r="J2167" i="2" s="1"/>
  <c r="J2168" i="2" a="1"/>
  <c r="J2168" i="2" s="1"/>
  <c r="J2169" i="2" a="1"/>
  <c r="J2169" i="2" s="1"/>
  <c r="J2170" i="2" a="1"/>
  <c r="J2170" i="2" s="1"/>
  <c r="J2171" i="2" a="1"/>
  <c r="J2171" i="2" s="1"/>
  <c r="J2172" i="2" a="1"/>
  <c r="J2172" i="2" s="1"/>
  <c r="J2173" i="2" a="1"/>
  <c r="J2173" i="2" s="1"/>
  <c r="J2174" i="2" a="1"/>
  <c r="J2174" i="2" s="1"/>
  <c r="J2175" i="2" a="1"/>
  <c r="J2175" i="2" s="1"/>
  <c r="J2176" i="2" a="1"/>
  <c r="J2176" i="2" s="1"/>
  <c r="J2177" i="2" a="1"/>
  <c r="J2177" i="2" s="1"/>
  <c r="J2178" i="2" a="1"/>
  <c r="J2178" i="2" s="1"/>
  <c r="J2179" i="2" a="1"/>
  <c r="J2179" i="2" s="1"/>
  <c r="J2180" i="2" a="1"/>
  <c r="J2180" i="2" s="1"/>
  <c r="J2181" i="2" a="1"/>
  <c r="J2181" i="2" s="1"/>
  <c r="J2182" i="2" a="1"/>
  <c r="J2182" i="2" s="1"/>
  <c r="J2183" i="2" a="1"/>
  <c r="J2183" i="2" s="1"/>
  <c r="J2184" i="2" a="1"/>
  <c r="J2184" i="2" s="1"/>
  <c r="J2185" i="2" a="1"/>
  <c r="J2185" i="2" s="1"/>
  <c r="J2186" i="2" a="1"/>
  <c r="J2186" i="2" s="1"/>
  <c r="J2187" i="2" a="1"/>
  <c r="J2187" i="2" s="1"/>
  <c r="J2188" i="2" a="1"/>
  <c r="J2188" i="2" s="1"/>
  <c r="J2189" i="2" a="1"/>
  <c r="J2189" i="2" s="1"/>
  <c r="J2190" i="2" a="1"/>
  <c r="J2190" i="2" s="1"/>
  <c r="J2191" i="2" a="1"/>
  <c r="J2191" i="2" s="1"/>
  <c r="J2192" i="2" a="1"/>
  <c r="J2192" i="2" s="1"/>
  <c r="J2193" i="2" a="1"/>
  <c r="J2193" i="2" s="1"/>
  <c r="J2194" i="2" a="1"/>
  <c r="J2194" i="2" s="1"/>
  <c r="J2195" i="2" a="1"/>
  <c r="J2195" i="2" s="1"/>
  <c r="J2196" i="2" a="1"/>
  <c r="J2196" i="2" s="1"/>
  <c r="J2197" i="2" a="1"/>
  <c r="J2197" i="2" s="1"/>
  <c r="J2198" i="2" a="1"/>
  <c r="J2198" i="2" s="1"/>
  <c r="J2199" i="2" a="1"/>
  <c r="J2199" i="2" s="1"/>
  <c r="J2200" i="2" a="1"/>
  <c r="J2200" i="2" s="1"/>
  <c r="J2201" i="2" a="1"/>
  <c r="J2201" i="2" s="1"/>
  <c r="J2202" i="2" a="1"/>
  <c r="J2202" i="2" s="1"/>
  <c r="J2203" i="2" a="1"/>
  <c r="J2203" i="2" s="1"/>
  <c r="J2204" i="2" a="1"/>
  <c r="J2204" i="2" s="1"/>
  <c r="J2205" i="2" a="1"/>
  <c r="J2205" i="2" s="1"/>
  <c r="J2206" i="2" a="1"/>
  <c r="J2206" i="2" s="1"/>
  <c r="J2207" i="2" a="1"/>
  <c r="J2207" i="2" s="1"/>
  <c r="J2208" i="2" a="1"/>
  <c r="J2208" i="2" s="1"/>
  <c r="J2209" i="2" a="1"/>
  <c r="J2209" i="2" s="1"/>
  <c r="J2210" i="2" a="1"/>
  <c r="J2210" i="2" s="1"/>
  <c r="J2211" i="2" a="1"/>
  <c r="J2211" i="2" s="1"/>
  <c r="J2212" i="2" a="1"/>
  <c r="J2212" i="2" s="1"/>
  <c r="J2213" i="2" a="1"/>
  <c r="J2213" i="2" s="1"/>
  <c r="J2214" i="2" a="1"/>
  <c r="J2214" i="2" s="1"/>
  <c r="J2215" i="2" a="1"/>
  <c r="J2215" i="2" s="1"/>
  <c r="J2216" i="2" a="1"/>
  <c r="J2216" i="2" s="1"/>
  <c r="J2217" i="2" a="1"/>
  <c r="J2217" i="2" s="1"/>
  <c r="J2218" i="2" a="1"/>
  <c r="J2218" i="2" s="1"/>
  <c r="J2219" i="2" a="1"/>
  <c r="J2219" i="2" s="1"/>
  <c r="J2220" i="2" a="1"/>
  <c r="J2220" i="2" s="1"/>
  <c r="J2221" i="2" a="1"/>
  <c r="J2221" i="2" s="1"/>
  <c r="J2222" i="2" a="1"/>
  <c r="J2222" i="2" s="1"/>
  <c r="J2223" i="2" a="1"/>
  <c r="J2223" i="2" s="1"/>
  <c r="J2224" i="2" a="1"/>
  <c r="J2224" i="2" s="1"/>
  <c r="J2225" i="2" a="1"/>
  <c r="J2225" i="2" s="1"/>
  <c r="J2226" i="2" a="1"/>
  <c r="J2226" i="2" s="1"/>
  <c r="J2227" i="2" a="1"/>
  <c r="J2227" i="2" s="1"/>
  <c r="J2228" i="2" a="1"/>
  <c r="J2228" i="2" s="1"/>
  <c r="J2229" i="2" a="1"/>
  <c r="J2229" i="2" s="1"/>
  <c r="J2230" i="2" a="1"/>
  <c r="J2230" i="2" s="1"/>
  <c r="J2231" i="2" a="1"/>
  <c r="J2231" i="2" s="1"/>
  <c r="J2232" i="2" a="1"/>
  <c r="J2232" i="2" s="1"/>
  <c r="J2233" i="2" a="1"/>
  <c r="J2233" i="2" s="1"/>
  <c r="J2234" i="2" a="1"/>
  <c r="J2234" i="2" s="1"/>
  <c r="J2235" i="2" a="1"/>
  <c r="J2235" i="2" s="1"/>
  <c r="J2236" i="2" a="1"/>
  <c r="J2236" i="2" s="1"/>
  <c r="J2237" i="2" a="1"/>
  <c r="J2237" i="2" s="1"/>
  <c r="J2238" i="2" a="1"/>
  <c r="J2238" i="2" s="1"/>
  <c r="J2239" i="2" a="1"/>
  <c r="J2239" i="2" s="1"/>
  <c r="J2240" i="2" a="1"/>
  <c r="J2240" i="2" s="1"/>
  <c r="J2241" i="2" a="1"/>
  <c r="J2241" i="2" s="1"/>
  <c r="J2242" i="2" a="1"/>
  <c r="J2242" i="2" s="1"/>
  <c r="J2243" i="2" a="1"/>
  <c r="J2243" i="2" s="1"/>
  <c r="J2244" i="2" a="1"/>
  <c r="J2244" i="2" s="1"/>
  <c r="J2245" i="2" a="1"/>
  <c r="J2245" i="2" s="1"/>
  <c r="J2246" i="2" a="1"/>
  <c r="J2246" i="2" s="1"/>
  <c r="J2247" i="2" a="1"/>
  <c r="J2247" i="2" s="1"/>
  <c r="J2248" i="2" a="1"/>
  <c r="J2248" i="2" s="1"/>
  <c r="J2249" i="2" a="1"/>
  <c r="J2249" i="2" s="1"/>
  <c r="J2250" i="2" a="1"/>
  <c r="J2250" i="2" s="1"/>
  <c r="J2251" i="2" a="1"/>
  <c r="J2251" i="2" s="1"/>
  <c r="J2252" i="2" a="1"/>
  <c r="J2252" i="2" s="1"/>
  <c r="J2253" i="2" a="1"/>
  <c r="J2253" i="2" s="1"/>
  <c r="J2254" i="2" a="1"/>
  <c r="J2254" i="2" s="1"/>
  <c r="J2255" i="2" a="1"/>
  <c r="J2255" i="2" s="1"/>
  <c r="J2256" i="2" a="1"/>
  <c r="J2256" i="2" s="1"/>
  <c r="J2257" i="2" a="1"/>
  <c r="J2257" i="2" s="1"/>
  <c r="J2258" i="2" a="1"/>
  <c r="J2258" i="2" s="1"/>
  <c r="J2259" i="2" a="1"/>
  <c r="J2259" i="2" s="1"/>
  <c r="J2260" i="2" a="1"/>
  <c r="J2260" i="2" s="1"/>
  <c r="J2261" i="2" a="1"/>
  <c r="J2261" i="2" s="1"/>
  <c r="J2262" i="2" a="1"/>
  <c r="J2262" i="2" s="1"/>
  <c r="J2263" i="2" a="1"/>
  <c r="J2263" i="2" s="1"/>
  <c r="J2264" i="2" a="1"/>
  <c r="J2264" i="2" s="1"/>
  <c r="J2265" i="2" a="1"/>
  <c r="J2265" i="2" s="1"/>
  <c r="J2266" i="2" a="1"/>
  <c r="J2266" i="2" s="1"/>
  <c r="J2267" i="2" a="1"/>
  <c r="J2267" i="2" s="1"/>
  <c r="J2268" i="2" a="1"/>
  <c r="J2268" i="2" s="1"/>
  <c r="J2269" i="2" a="1"/>
  <c r="J2269" i="2" s="1"/>
  <c r="J2270" i="2" a="1"/>
  <c r="J2270" i="2"/>
  <c r="J2271" i="2" a="1"/>
  <c r="J2271" i="2" s="1"/>
  <c r="J2272" i="2" a="1"/>
  <c r="J2272" i="2"/>
  <c r="J2273" i="2" a="1"/>
  <c r="J2273" i="2" s="1"/>
  <c r="J2274" i="2" a="1"/>
  <c r="J2274" i="2" s="1"/>
  <c r="J2275" i="2" a="1"/>
  <c r="J2275" i="2" s="1"/>
  <c r="J2276" i="2" a="1"/>
  <c r="J2276" i="2" s="1"/>
  <c r="J2277" i="2" a="1"/>
  <c r="J2277" i="2" s="1"/>
  <c r="J2278" i="2" a="1"/>
  <c r="J2278" i="2"/>
  <c r="J2279" i="2" a="1"/>
  <c r="J2279" i="2" s="1"/>
  <c r="J2280" i="2" a="1"/>
  <c r="J2280" i="2"/>
  <c r="J2281" i="2" a="1"/>
  <c r="J2281" i="2" s="1"/>
  <c r="J2282" i="2" a="1"/>
  <c r="J2282" i="2" s="1"/>
  <c r="J2283" i="2" a="1"/>
  <c r="J2283" i="2" s="1"/>
  <c r="J2284" i="2" a="1"/>
  <c r="J2284" i="2" s="1"/>
  <c r="J2285" i="2" a="1"/>
  <c r="J2285" i="2" s="1"/>
  <c r="J2286" i="2" a="1"/>
  <c r="J2286" i="2"/>
  <c r="J2287" i="2" a="1"/>
  <c r="J2287" i="2" s="1"/>
  <c r="J2288" i="2" a="1"/>
  <c r="J2288" i="2"/>
  <c r="J2289" i="2" a="1"/>
  <c r="J2289" i="2" s="1"/>
  <c r="J2290" i="2" a="1"/>
  <c r="J2290" i="2" s="1"/>
  <c r="J2291" i="2" a="1"/>
  <c r="J2291" i="2" s="1"/>
  <c r="J2292" i="2" a="1"/>
  <c r="J2292" i="2" s="1"/>
  <c r="J2293" i="2" a="1"/>
  <c r="J2293" i="2" s="1"/>
  <c r="J2294" i="2" a="1"/>
  <c r="J2294" i="2"/>
  <c r="J2295" i="2" a="1"/>
  <c r="J2295" i="2" s="1"/>
  <c r="J2296" i="2" a="1"/>
  <c r="J2296" i="2"/>
  <c r="J2297" i="2" a="1"/>
  <c r="J2297" i="2" s="1"/>
  <c r="J2298" i="2" a="1"/>
  <c r="J2298" i="2" s="1"/>
  <c r="J2299" i="2" a="1"/>
  <c r="J2299" i="2" s="1"/>
  <c r="J2300" i="2" a="1"/>
  <c r="J2300" i="2" s="1"/>
  <c r="J2301" i="2" a="1"/>
  <c r="J2301" i="2" s="1"/>
  <c r="J2302" i="2" a="1"/>
  <c r="J2302" i="2"/>
  <c r="J2303" i="2" a="1"/>
  <c r="J2303" i="2" s="1"/>
  <c r="J2304" i="2" a="1"/>
  <c r="J2304" i="2"/>
  <c r="J2305" i="2" a="1"/>
  <c r="J2305" i="2" s="1"/>
  <c r="J2306" i="2" a="1"/>
  <c r="J2306" i="2" s="1"/>
  <c r="J2307" i="2" a="1"/>
  <c r="J2307" i="2" s="1"/>
  <c r="J2308" i="2" a="1"/>
  <c r="J2308" i="2" s="1"/>
  <c r="J2309" i="2" a="1"/>
  <c r="J2309" i="2" s="1"/>
  <c r="J2310" i="2" a="1"/>
  <c r="J2310" i="2"/>
  <c r="J2311" i="2" a="1"/>
  <c r="J2311" i="2" s="1"/>
  <c r="J2312" i="2" a="1"/>
  <c r="J2312" i="2"/>
  <c r="J2313" i="2" a="1"/>
  <c r="J2313" i="2" s="1"/>
  <c r="J2314" i="2" a="1"/>
  <c r="J2314" i="2" s="1"/>
  <c r="J2315" i="2" a="1"/>
  <c r="J2315" i="2" s="1"/>
  <c r="J2316" i="2" a="1"/>
  <c r="J2316" i="2" s="1"/>
  <c r="J2317" i="2" a="1"/>
  <c r="J2317" i="2" s="1"/>
  <c r="J2318" i="2" a="1"/>
  <c r="J2318" i="2"/>
  <c r="J2319" i="2" a="1"/>
  <c r="J2319" i="2" s="1"/>
  <c r="J2320" i="2" a="1"/>
  <c r="J2320" i="2"/>
  <c r="J2321" i="2" a="1"/>
  <c r="J2321" i="2" s="1"/>
  <c r="J2322" i="2" a="1"/>
  <c r="J2322" i="2" s="1"/>
  <c r="J2323" i="2" a="1"/>
  <c r="J2323" i="2" s="1"/>
  <c r="J2324" i="2" a="1"/>
  <c r="J2324" i="2" s="1"/>
  <c r="J2325" i="2" a="1"/>
  <c r="J2325" i="2" s="1"/>
  <c r="J2326" i="2" a="1"/>
  <c r="J2326" i="2"/>
  <c r="J2327" i="2" a="1"/>
  <c r="J2327" i="2" s="1"/>
  <c r="J2328" i="2" a="1"/>
  <c r="J2328" i="2"/>
  <c r="J2329" i="2" a="1"/>
  <c r="J2329" i="2" s="1"/>
  <c r="J2330" i="2" a="1"/>
  <c r="J2330" i="2" s="1"/>
  <c r="J2331" i="2" a="1"/>
  <c r="J2331" i="2" s="1"/>
  <c r="J2332" i="2" a="1"/>
  <c r="J2332" i="2" s="1"/>
  <c r="J2333" i="2" a="1"/>
  <c r="J2333" i="2" s="1"/>
  <c r="J2334" i="2" a="1"/>
  <c r="J2334" i="2"/>
  <c r="J2335" i="2" a="1"/>
  <c r="J2335" i="2" s="1"/>
  <c r="J2336" i="2" a="1"/>
  <c r="J2336" i="2"/>
  <c r="I3" i="2" a="1"/>
  <c r="I3" i="2" s="1"/>
  <c r="I4" i="2" a="1"/>
  <c r="I4" i="2" s="1"/>
  <c r="I5" i="2" a="1"/>
  <c r="I5" i="2" s="1"/>
  <c r="I6" i="2" a="1"/>
  <c r="I6" i="2" s="1"/>
  <c r="I7" i="2" a="1"/>
  <c r="I7" i="2" s="1"/>
  <c r="I8" i="2" a="1"/>
  <c r="I8" i="2" s="1"/>
  <c r="I9" i="2" a="1"/>
  <c r="I9" i="2" s="1"/>
  <c r="I10" i="2" a="1"/>
  <c r="I10" i="2" s="1"/>
  <c r="I11" i="2" a="1"/>
  <c r="I11" i="2" s="1"/>
  <c r="I12" i="2" a="1"/>
  <c r="I12" i="2" s="1"/>
  <c r="I13" i="2" a="1"/>
  <c r="I13" i="2" s="1"/>
  <c r="I14" i="2" a="1"/>
  <c r="I14" i="2" s="1"/>
  <c r="I15" i="2" a="1"/>
  <c r="I15" i="2" s="1"/>
  <c r="I16" i="2" a="1"/>
  <c r="I16" i="2" s="1"/>
  <c r="I17" i="2" a="1"/>
  <c r="I17" i="2" s="1"/>
  <c r="I18" i="2" a="1"/>
  <c r="I18" i="2" s="1"/>
  <c r="I19" i="2" a="1"/>
  <c r="I19" i="2" s="1"/>
  <c r="I20" i="2" a="1"/>
  <c r="I20" i="2" s="1"/>
  <c r="I21" i="2" a="1"/>
  <c r="I21" i="2" s="1"/>
  <c r="I22" i="2" a="1"/>
  <c r="I22" i="2" s="1"/>
  <c r="I23" i="2" a="1"/>
  <c r="I23" i="2" s="1"/>
  <c r="I24" i="2" a="1"/>
  <c r="I24" i="2" s="1"/>
  <c r="I25" i="2" a="1"/>
  <c r="I25" i="2" s="1"/>
  <c r="I26" i="2" a="1"/>
  <c r="I26" i="2"/>
  <c r="I27" i="2" a="1"/>
  <c r="I27" i="2" s="1"/>
  <c r="I28" i="2" a="1"/>
  <c r="I28" i="2" s="1"/>
  <c r="I29" i="2" a="1"/>
  <c r="I29" i="2" s="1"/>
  <c r="I30" i="2" a="1"/>
  <c r="I30" i="2" s="1"/>
  <c r="I31" i="2" a="1"/>
  <c r="I31" i="2" s="1"/>
  <c r="I32" i="2" a="1"/>
  <c r="I32" i="2" s="1"/>
  <c r="I33" i="2" a="1"/>
  <c r="I33" i="2" s="1"/>
  <c r="I34" i="2" a="1"/>
  <c r="I34" i="2"/>
  <c r="I35" i="2" a="1"/>
  <c r="I35" i="2" s="1"/>
  <c r="I36" i="2" a="1"/>
  <c r="I36" i="2" s="1"/>
  <c r="I37" i="2" a="1"/>
  <c r="I37" i="2" s="1"/>
  <c r="I38" i="2" a="1"/>
  <c r="I38" i="2" s="1"/>
  <c r="I39" i="2" a="1"/>
  <c r="I39" i="2" s="1"/>
  <c r="I40" i="2" a="1"/>
  <c r="I40" i="2" s="1"/>
  <c r="I41" i="2" a="1"/>
  <c r="I41" i="2" s="1"/>
  <c r="I42" i="2" a="1"/>
  <c r="I42" i="2"/>
  <c r="I43" i="2" a="1"/>
  <c r="I43" i="2" s="1"/>
  <c r="I44" i="2" a="1"/>
  <c r="I44" i="2" s="1"/>
  <c r="I45" i="2" a="1"/>
  <c r="I45" i="2" s="1"/>
  <c r="I46" i="2" a="1"/>
  <c r="I46" i="2" s="1"/>
  <c r="I47" i="2" a="1"/>
  <c r="I47" i="2" s="1"/>
  <c r="I48" i="2" a="1"/>
  <c r="I48" i="2" s="1"/>
  <c r="I49" i="2" a="1"/>
  <c r="I49" i="2" s="1"/>
  <c r="I50" i="2" a="1"/>
  <c r="I50" i="2" s="1"/>
  <c r="I51" i="2" a="1"/>
  <c r="I51" i="2" s="1"/>
  <c r="I52" i="2" a="1"/>
  <c r="I52" i="2" s="1"/>
  <c r="I53" i="2" a="1"/>
  <c r="I53" i="2" s="1"/>
  <c r="I54" i="2" a="1"/>
  <c r="I54" i="2" s="1"/>
  <c r="I55" i="2" a="1"/>
  <c r="I55" i="2" s="1"/>
  <c r="I56" i="2" a="1"/>
  <c r="I56" i="2" s="1"/>
  <c r="I57" i="2" a="1"/>
  <c r="I57" i="2" s="1"/>
  <c r="I58" i="2" a="1"/>
  <c r="I58" i="2"/>
  <c r="I59" i="2" a="1"/>
  <c r="I59" i="2" s="1"/>
  <c r="I60" i="2" a="1"/>
  <c r="I60" i="2" s="1"/>
  <c r="I61" i="2" a="1"/>
  <c r="I61" i="2" s="1"/>
  <c r="I62" i="2" a="1"/>
  <c r="I62" i="2" s="1"/>
  <c r="I63" i="2" a="1"/>
  <c r="I63" i="2" s="1"/>
  <c r="I64" i="2" a="1"/>
  <c r="I64" i="2" s="1"/>
  <c r="I65" i="2" a="1"/>
  <c r="I65" i="2" s="1"/>
  <c r="I66" i="2" a="1"/>
  <c r="I66" i="2" s="1"/>
  <c r="I67" i="2" a="1"/>
  <c r="I67" i="2" s="1"/>
  <c r="I68" i="2" a="1"/>
  <c r="I68" i="2" s="1"/>
  <c r="I69" i="2" a="1"/>
  <c r="I69" i="2" s="1"/>
  <c r="I70" i="2" a="1"/>
  <c r="I70" i="2" s="1"/>
  <c r="I71" i="2" a="1"/>
  <c r="I71" i="2" s="1"/>
  <c r="I72" i="2" a="1"/>
  <c r="I72" i="2" s="1"/>
  <c r="I73" i="2" a="1"/>
  <c r="I73" i="2" s="1"/>
  <c r="I74" i="2" a="1"/>
  <c r="I74" i="2"/>
  <c r="I75" i="2" a="1"/>
  <c r="I75" i="2" s="1"/>
  <c r="I76" i="2" a="1"/>
  <c r="I76" i="2" s="1"/>
  <c r="I77" i="2" a="1"/>
  <c r="I77" i="2" s="1"/>
  <c r="I78" i="2" a="1"/>
  <c r="I78" i="2" s="1"/>
  <c r="I79" i="2" a="1"/>
  <c r="I79" i="2" s="1"/>
  <c r="I80" i="2" a="1"/>
  <c r="I80" i="2" s="1"/>
  <c r="I81" i="2" a="1"/>
  <c r="I81" i="2" s="1"/>
  <c r="I82" i="2" a="1"/>
  <c r="I82" i="2"/>
  <c r="I83" i="2" a="1"/>
  <c r="I83" i="2" s="1"/>
  <c r="I84" i="2" a="1"/>
  <c r="I84" i="2" s="1"/>
  <c r="I85" i="2" a="1"/>
  <c r="I85" i="2" s="1"/>
  <c r="I86" i="2" a="1"/>
  <c r="I86" i="2" s="1"/>
  <c r="I87" i="2" a="1"/>
  <c r="I87" i="2" s="1"/>
  <c r="I88" i="2" a="1"/>
  <c r="I88" i="2" s="1"/>
  <c r="I89" i="2" a="1"/>
  <c r="I89" i="2" s="1"/>
  <c r="I90" i="2" a="1"/>
  <c r="I90" i="2" s="1"/>
  <c r="I91" i="2" a="1"/>
  <c r="I91" i="2" s="1"/>
  <c r="I92" i="2" a="1"/>
  <c r="I92" i="2" s="1"/>
  <c r="I93" i="2" a="1"/>
  <c r="I93" i="2" s="1"/>
  <c r="I94" i="2" a="1"/>
  <c r="I94" i="2" s="1"/>
  <c r="I95" i="2" a="1"/>
  <c r="I95" i="2" s="1"/>
  <c r="I96" i="2" a="1"/>
  <c r="I96" i="2" s="1"/>
  <c r="I97" i="2" a="1"/>
  <c r="I97" i="2" s="1"/>
  <c r="I98" i="2" a="1"/>
  <c r="I98" i="2" s="1"/>
  <c r="I99" i="2" a="1"/>
  <c r="I99" i="2" s="1"/>
  <c r="I100" i="2" a="1"/>
  <c r="I100" i="2" s="1"/>
  <c r="I101" i="2" a="1"/>
  <c r="I101" i="2" s="1"/>
  <c r="I102" i="2" a="1"/>
  <c r="I102" i="2" s="1"/>
  <c r="I103" i="2" a="1"/>
  <c r="I103" i="2" s="1"/>
  <c r="I104" i="2" a="1"/>
  <c r="I104" i="2" s="1"/>
  <c r="I105" i="2" a="1"/>
  <c r="I105" i="2" s="1"/>
  <c r="I106" i="2" a="1"/>
  <c r="I106" i="2"/>
  <c r="I107" i="2" a="1"/>
  <c r="I107" i="2" s="1"/>
  <c r="I108" i="2" a="1"/>
  <c r="I108" i="2" s="1"/>
  <c r="I109" i="2" a="1"/>
  <c r="I109" i="2" s="1"/>
  <c r="I110" i="2" a="1"/>
  <c r="I110" i="2" s="1"/>
  <c r="I111" i="2" a="1"/>
  <c r="I111" i="2" s="1"/>
  <c r="I112" i="2" a="1"/>
  <c r="I112" i="2" s="1"/>
  <c r="I113" i="2" a="1"/>
  <c r="I113" i="2" s="1"/>
  <c r="I114" i="2" a="1"/>
  <c r="I114" i="2" s="1"/>
  <c r="I115" i="2" a="1"/>
  <c r="I115" i="2" s="1"/>
  <c r="I116" i="2" a="1"/>
  <c r="I116" i="2" s="1"/>
  <c r="I117" i="2" a="1"/>
  <c r="I117" i="2" s="1"/>
  <c r="I118" i="2" a="1"/>
  <c r="I118" i="2" s="1"/>
  <c r="I119" i="2" a="1"/>
  <c r="I119" i="2" s="1"/>
  <c r="I120" i="2" a="1"/>
  <c r="I120" i="2" s="1"/>
  <c r="I121" i="2" a="1"/>
  <c r="I121" i="2" s="1"/>
  <c r="I122" i="2" a="1"/>
  <c r="I122" i="2"/>
  <c r="I123" i="2" a="1"/>
  <c r="I123" i="2" s="1"/>
  <c r="I124" i="2" a="1"/>
  <c r="I124" i="2" s="1"/>
  <c r="I125" i="2" a="1"/>
  <c r="I125" i="2" s="1"/>
  <c r="I126" i="2" a="1"/>
  <c r="I126" i="2" s="1"/>
  <c r="I127" i="2" a="1"/>
  <c r="I127" i="2" s="1"/>
  <c r="I128" i="2" a="1"/>
  <c r="I128" i="2" s="1"/>
  <c r="I129" i="2" a="1"/>
  <c r="I129" i="2" s="1"/>
  <c r="I130" i="2" a="1"/>
  <c r="I130" i="2" s="1"/>
  <c r="I131" i="2" a="1"/>
  <c r="I131" i="2" s="1"/>
  <c r="I132" i="2" a="1"/>
  <c r="I132" i="2" s="1"/>
  <c r="I133" i="2" a="1"/>
  <c r="I133" i="2" s="1"/>
  <c r="I134" i="2" a="1"/>
  <c r="I134" i="2" s="1"/>
  <c r="I135" i="2" a="1"/>
  <c r="I135" i="2" s="1"/>
  <c r="I136" i="2" a="1"/>
  <c r="I136" i="2" s="1"/>
  <c r="I137" i="2" a="1"/>
  <c r="I137" i="2" s="1"/>
  <c r="I138" i="2" a="1"/>
  <c r="I138" i="2"/>
  <c r="I139" i="2" a="1"/>
  <c r="I139" i="2" s="1"/>
  <c r="I140" i="2" a="1"/>
  <c r="I140" i="2" s="1"/>
  <c r="I141" i="2" a="1"/>
  <c r="I141" i="2" s="1"/>
  <c r="I142" i="2" a="1"/>
  <c r="I142" i="2" s="1"/>
  <c r="I143" i="2" a="1"/>
  <c r="I143" i="2" s="1"/>
  <c r="I144" i="2" a="1"/>
  <c r="I144" i="2" s="1"/>
  <c r="I145" i="2" a="1"/>
  <c r="I145" i="2" s="1"/>
  <c r="I146" i="2" a="1"/>
  <c r="I146" i="2" s="1"/>
  <c r="I147" i="2" a="1"/>
  <c r="I147" i="2" s="1"/>
  <c r="I148" i="2" a="1"/>
  <c r="I148" i="2" s="1"/>
  <c r="I149" i="2" a="1"/>
  <c r="I149" i="2" s="1"/>
  <c r="I150" i="2" a="1"/>
  <c r="I150" i="2" s="1"/>
  <c r="I151" i="2" a="1"/>
  <c r="I151" i="2" s="1"/>
  <c r="I152" i="2" a="1"/>
  <c r="I152" i="2" s="1"/>
  <c r="I153" i="2" a="1"/>
  <c r="I153" i="2" s="1"/>
  <c r="I154" i="2" a="1"/>
  <c r="I154" i="2"/>
  <c r="I155" i="2" a="1"/>
  <c r="I155" i="2" s="1"/>
  <c r="I156" i="2" a="1"/>
  <c r="I156" i="2" s="1"/>
  <c r="I157" i="2" a="1"/>
  <c r="I157" i="2" s="1"/>
  <c r="I158" i="2" a="1"/>
  <c r="I158" i="2" s="1"/>
  <c r="I159" i="2" a="1"/>
  <c r="I159" i="2" s="1"/>
  <c r="I160" i="2" a="1"/>
  <c r="I160" i="2" s="1"/>
  <c r="I161" i="2" a="1"/>
  <c r="I161" i="2" s="1"/>
  <c r="I162" i="2" a="1"/>
  <c r="I162" i="2" s="1"/>
  <c r="I163" i="2" a="1"/>
  <c r="I163" i="2" s="1"/>
  <c r="I164" i="2" a="1"/>
  <c r="I164" i="2" s="1"/>
  <c r="I165" i="2" a="1"/>
  <c r="I165" i="2" s="1"/>
  <c r="I166" i="2" a="1"/>
  <c r="I166" i="2" s="1"/>
  <c r="I167" i="2" a="1"/>
  <c r="I167" i="2" s="1"/>
  <c r="I168" i="2" a="1"/>
  <c r="I168" i="2" s="1"/>
  <c r="I169" i="2" a="1"/>
  <c r="I169" i="2" s="1"/>
  <c r="I170" i="2" a="1"/>
  <c r="I170" i="2"/>
  <c r="I171" i="2" a="1"/>
  <c r="I171" i="2" s="1"/>
  <c r="I172" i="2" a="1"/>
  <c r="I172" i="2" s="1"/>
  <c r="I173" i="2" a="1"/>
  <c r="I173" i="2" s="1"/>
  <c r="I174" i="2" a="1"/>
  <c r="I174" i="2" s="1"/>
  <c r="I175" i="2" a="1"/>
  <c r="I175" i="2" s="1"/>
  <c r="I176" i="2" a="1"/>
  <c r="I176" i="2" s="1"/>
  <c r="I177" i="2" a="1"/>
  <c r="I177" i="2" s="1"/>
  <c r="I178" i="2" a="1"/>
  <c r="I178" i="2" s="1"/>
  <c r="I179" i="2" a="1"/>
  <c r="I179" i="2" s="1"/>
  <c r="I180" i="2" a="1"/>
  <c r="I180" i="2" s="1"/>
  <c r="I181" i="2" a="1"/>
  <c r="I181" i="2" s="1"/>
  <c r="I182" i="2" a="1"/>
  <c r="I182" i="2" s="1"/>
  <c r="I183" i="2" a="1"/>
  <c r="I183" i="2" s="1"/>
  <c r="I184" i="2" a="1"/>
  <c r="I184" i="2" s="1"/>
  <c r="I185" i="2" a="1"/>
  <c r="I185" i="2" s="1"/>
  <c r="I186" i="2" a="1"/>
  <c r="I186" i="2" s="1"/>
  <c r="I187" i="2" a="1"/>
  <c r="I187" i="2" s="1"/>
  <c r="I188" i="2" a="1"/>
  <c r="I188" i="2" s="1"/>
  <c r="I189" i="2" a="1"/>
  <c r="I189" i="2" s="1"/>
  <c r="I190" i="2" a="1"/>
  <c r="I190" i="2" s="1"/>
  <c r="I191" i="2" a="1"/>
  <c r="I191" i="2" s="1"/>
  <c r="I192" i="2" a="1"/>
  <c r="I192" i="2" s="1"/>
  <c r="I193" i="2" a="1"/>
  <c r="I193" i="2" s="1"/>
  <c r="I194" i="2" a="1"/>
  <c r="I194" i="2" s="1"/>
  <c r="I195" i="2" a="1"/>
  <c r="I195" i="2" s="1"/>
  <c r="I196" i="2" a="1"/>
  <c r="I196" i="2" s="1"/>
  <c r="I197" i="2" a="1"/>
  <c r="I197" i="2" s="1"/>
  <c r="I198" i="2" a="1"/>
  <c r="I198" i="2" s="1"/>
  <c r="I199" i="2" a="1"/>
  <c r="I199" i="2" s="1"/>
  <c r="I200" i="2" a="1"/>
  <c r="I200" i="2" s="1"/>
  <c r="I201" i="2" a="1"/>
  <c r="I201" i="2" s="1"/>
  <c r="I202" i="2" a="1"/>
  <c r="I202" i="2" s="1"/>
  <c r="I203" i="2" a="1"/>
  <c r="I203" i="2" s="1"/>
  <c r="I204" i="2" a="1"/>
  <c r="I204" i="2" s="1"/>
  <c r="I205" i="2" a="1"/>
  <c r="I205" i="2" s="1"/>
  <c r="I206" i="2" a="1"/>
  <c r="I206" i="2" s="1"/>
  <c r="I207" i="2" a="1"/>
  <c r="I207" i="2" s="1"/>
  <c r="I208" i="2" a="1"/>
  <c r="I208" i="2" s="1"/>
  <c r="I209" i="2" a="1"/>
  <c r="I209" i="2" s="1"/>
  <c r="I210" i="2" a="1"/>
  <c r="I210" i="2" s="1"/>
  <c r="I211" i="2" a="1"/>
  <c r="I211" i="2" s="1"/>
  <c r="I212" i="2" a="1"/>
  <c r="I212" i="2" s="1"/>
  <c r="I213" i="2" a="1"/>
  <c r="I213" i="2" s="1"/>
  <c r="I214" i="2" a="1"/>
  <c r="I214" i="2" s="1"/>
  <c r="I215" i="2" a="1"/>
  <c r="I215" i="2" s="1"/>
  <c r="I216" i="2" a="1"/>
  <c r="I216" i="2" s="1"/>
  <c r="I217" i="2" a="1"/>
  <c r="I217" i="2" s="1"/>
  <c r="I218" i="2" a="1"/>
  <c r="I218" i="2" s="1"/>
  <c r="I219" i="2" a="1"/>
  <c r="I219" i="2" s="1"/>
  <c r="I220" i="2" a="1"/>
  <c r="I220" i="2" s="1"/>
  <c r="I221" i="2" a="1"/>
  <c r="I221" i="2" s="1"/>
  <c r="I222" i="2" a="1"/>
  <c r="I222" i="2" s="1"/>
  <c r="I223" i="2" a="1"/>
  <c r="I223" i="2" s="1"/>
  <c r="I224" i="2" a="1"/>
  <c r="I224" i="2" s="1"/>
  <c r="I225" i="2" a="1"/>
  <c r="I225" i="2" s="1"/>
  <c r="I226" i="2" a="1"/>
  <c r="I226" i="2" s="1"/>
  <c r="I227" i="2" a="1"/>
  <c r="I227" i="2" s="1"/>
  <c r="I228" i="2" a="1"/>
  <c r="I228" i="2" s="1"/>
  <c r="I229" i="2" a="1"/>
  <c r="I229" i="2" s="1"/>
  <c r="I230" i="2" a="1"/>
  <c r="I230" i="2" s="1"/>
  <c r="I231" i="2" a="1"/>
  <c r="I231" i="2" s="1"/>
  <c r="I232" i="2" a="1"/>
  <c r="I232" i="2" s="1"/>
  <c r="I233" i="2" a="1"/>
  <c r="I233" i="2" s="1"/>
  <c r="I234" i="2" a="1"/>
  <c r="I234" i="2" s="1"/>
  <c r="I235" i="2" a="1"/>
  <c r="I235" i="2" s="1"/>
  <c r="I236" i="2" a="1"/>
  <c r="I236" i="2" s="1"/>
  <c r="I237" i="2" a="1"/>
  <c r="I237" i="2" s="1"/>
  <c r="I238" i="2" a="1"/>
  <c r="I238" i="2" s="1"/>
  <c r="I239" i="2" a="1"/>
  <c r="I239" i="2" s="1"/>
  <c r="I240" i="2" a="1"/>
  <c r="I240" i="2" s="1"/>
  <c r="I241" i="2" a="1"/>
  <c r="I241" i="2" s="1"/>
  <c r="I242" i="2" a="1"/>
  <c r="I242" i="2" s="1"/>
  <c r="I243" i="2" a="1"/>
  <c r="I243" i="2" s="1"/>
  <c r="I244" i="2" a="1"/>
  <c r="I244" i="2" s="1"/>
  <c r="I245" i="2" a="1"/>
  <c r="I245" i="2" s="1"/>
  <c r="I246" i="2" a="1"/>
  <c r="I246" i="2" s="1"/>
  <c r="I247" i="2" a="1"/>
  <c r="I247" i="2" s="1"/>
  <c r="I248" i="2" a="1"/>
  <c r="I248" i="2" s="1"/>
  <c r="I249" i="2" a="1"/>
  <c r="I249" i="2" s="1"/>
  <c r="I250" i="2" a="1"/>
  <c r="I250" i="2" s="1"/>
  <c r="I251" i="2" a="1"/>
  <c r="I251" i="2" s="1"/>
  <c r="I252" i="2" a="1"/>
  <c r="I252" i="2" s="1"/>
  <c r="I253" i="2" a="1"/>
  <c r="I253" i="2" s="1"/>
  <c r="I254" i="2" a="1"/>
  <c r="I254" i="2" s="1"/>
  <c r="I255" i="2" a="1"/>
  <c r="I255" i="2" s="1"/>
  <c r="I256" i="2" a="1"/>
  <c r="I256" i="2" s="1"/>
  <c r="I257" i="2" a="1"/>
  <c r="I257" i="2" s="1"/>
  <c r="I258" i="2" a="1"/>
  <c r="I258" i="2" s="1"/>
  <c r="I259" i="2" a="1"/>
  <c r="I259" i="2" s="1"/>
  <c r="I260" i="2" a="1"/>
  <c r="I260" i="2" s="1"/>
  <c r="I261" i="2" a="1"/>
  <c r="I261" i="2" s="1"/>
  <c r="I262" i="2" a="1"/>
  <c r="I262" i="2" s="1"/>
  <c r="I263" i="2" a="1"/>
  <c r="I263" i="2" s="1"/>
  <c r="I264" i="2" a="1"/>
  <c r="I264" i="2" s="1"/>
  <c r="I265" i="2" a="1"/>
  <c r="I265" i="2" s="1"/>
  <c r="I266" i="2" a="1"/>
  <c r="I266" i="2" s="1"/>
  <c r="I267" i="2" a="1"/>
  <c r="I267" i="2" s="1"/>
  <c r="I268" i="2" a="1"/>
  <c r="I268" i="2" s="1"/>
  <c r="I269" i="2" a="1"/>
  <c r="I269" i="2" s="1"/>
  <c r="I270" i="2" a="1"/>
  <c r="I270" i="2" s="1"/>
  <c r="I271" i="2" a="1"/>
  <c r="I271" i="2" s="1"/>
  <c r="I272" i="2" a="1"/>
  <c r="I272" i="2" s="1"/>
  <c r="I273" i="2" a="1"/>
  <c r="I273" i="2" s="1"/>
  <c r="I274" i="2" a="1"/>
  <c r="I274" i="2" s="1"/>
  <c r="I275" i="2" a="1"/>
  <c r="I275" i="2" s="1"/>
  <c r="I276" i="2" a="1"/>
  <c r="I276" i="2" s="1"/>
  <c r="I277" i="2" a="1"/>
  <c r="I277" i="2" s="1"/>
  <c r="I278" i="2" a="1"/>
  <c r="I278" i="2" s="1"/>
  <c r="I279" i="2" a="1"/>
  <c r="I279" i="2" s="1"/>
  <c r="I280" i="2" a="1"/>
  <c r="I280" i="2" s="1"/>
  <c r="I281" i="2" a="1"/>
  <c r="I281" i="2" s="1"/>
  <c r="I282" i="2" a="1"/>
  <c r="I282" i="2" s="1"/>
  <c r="I283" i="2" a="1"/>
  <c r="I283" i="2" s="1"/>
  <c r="I284" i="2" a="1"/>
  <c r="I284" i="2" s="1"/>
  <c r="I285" i="2" a="1"/>
  <c r="I285" i="2" s="1"/>
  <c r="I286" i="2" a="1"/>
  <c r="I286" i="2" s="1"/>
  <c r="I287" i="2" a="1"/>
  <c r="I287" i="2" s="1"/>
  <c r="I288" i="2" a="1"/>
  <c r="I288" i="2" s="1"/>
  <c r="I289" i="2" a="1"/>
  <c r="I289" i="2" s="1"/>
  <c r="I290" i="2" a="1"/>
  <c r="I290" i="2" s="1"/>
  <c r="I291" i="2" a="1"/>
  <c r="I291" i="2" s="1"/>
  <c r="I292" i="2" a="1"/>
  <c r="I292" i="2" s="1"/>
  <c r="I293" i="2" a="1"/>
  <c r="I293" i="2" s="1"/>
  <c r="I294" i="2" a="1"/>
  <c r="I294" i="2" s="1"/>
  <c r="I295" i="2" a="1"/>
  <c r="I295" i="2" s="1"/>
  <c r="I296" i="2" a="1"/>
  <c r="I296" i="2" s="1"/>
  <c r="I297" i="2" a="1"/>
  <c r="I297" i="2" s="1"/>
  <c r="I298" i="2" a="1"/>
  <c r="I298" i="2" s="1"/>
  <c r="I299" i="2" a="1"/>
  <c r="I299" i="2" s="1"/>
  <c r="I300" i="2" a="1"/>
  <c r="I300" i="2" s="1"/>
  <c r="I301" i="2" a="1"/>
  <c r="I301" i="2"/>
  <c r="I302" i="2" a="1"/>
  <c r="I302" i="2" s="1"/>
  <c r="I303" i="2" a="1"/>
  <c r="I303" i="2" s="1"/>
  <c r="I304" i="2" a="1"/>
  <c r="I304" i="2" s="1"/>
  <c r="I305" i="2" a="1"/>
  <c r="I305" i="2" s="1"/>
  <c r="I306" i="2" a="1"/>
  <c r="I306" i="2" s="1"/>
  <c r="I307" i="2" a="1"/>
  <c r="I307" i="2" s="1"/>
  <c r="I308" i="2" a="1"/>
  <c r="I308" i="2" s="1"/>
  <c r="I309" i="2" a="1"/>
  <c r="I309" i="2" s="1"/>
  <c r="I310" i="2" a="1"/>
  <c r="I310" i="2" s="1"/>
  <c r="I311" i="2" a="1"/>
  <c r="I311" i="2" s="1"/>
  <c r="I312" i="2" a="1"/>
  <c r="I312" i="2" s="1"/>
  <c r="I313" i="2" a="1"/>
  <c r="I313" i="2" s="1"/>
  <c r="I314" i="2" a="1"/>
  <c r="I314" i="2" s="1"/>
  <c r="I315" i="2" a="1"/>
  <c r="I315" i="2" s="1"/>
  <c r="I316" i="2" a="1"/>
  <c r="I316" i="2" s="1"/>
  <c r="I317" i="2" a="1"/>
  <c r="I317" i="2"/>
  <c r="I318" i="2" a="1"/>
  <c r="I318" i="2" s="1"/>
  <c r="I319" i="2" a="1"/>
  <c r="I319" i="2" s="1"/>
  <c r="I320" i="2" a="1"/>
  <c r="I320" i="2" s="1"/>
  <c r="I321" i="2" a="1"/>
  <c r="I321" i="2" s="1"/>
  <c r="I322" i="2" a="1"/>
  <c r="I322" i="2" s="1"/>
  <c r="I323" i="2" a="1"/>
  <c r="I323" i="2" s="1"/>
  <c r="I324" i="2" a="1"/>
  <c r="I324" i="2" s="1"/>
  <c r="I325" i="2" a="1"/>
  <c r="I325" i="2" s="1"/>
  <c r="I326" i="2" a="1"/>
  <c r="I326" i="2" s="1"/>
  <c r="I327" i="2" a="1"/>
  <c r="I327" i="2" s="1"/>
  <c r="I328" i="2" a="1"/>
  <c r="I328" i="2" s="1"/>
  <c r="I329" i="2" a="1"/>
  <c r="I329" i="2" s="1"/>
  <c r="I330" i="2" a="1"/>
  <c r="I330" i="2" s="1"/>
  <c r="I331" i="2" a="1"/>
  <c r="I331" i="2" s="1"/>
  <c r="I332" i="2" a="1"/>
  <c r="I332" i="2" s="1"/>
  <c r="I333" i="2" a="1"/>
  <c r="I333" i="2" s="1"/>
  <c r="I334" i="2" a="1"/>
  <c r="I334" i="2" s="1"/>
  <c r="I335" i="2" a="1"/>
  <c r="I335" i="2" s="1"/>
  <c r="I336" i="2" a="1"/>
  <c r="I336" i="2" s="1"/>
  <c r="I337" i="2" a="1"/>
  <c r="I337" i="2" s="1"/>
  <c r="I338" i="2" a="1"/>
  <c r="I338" i="2" s="1"/>
  <c r="I339" i="2" a="1"/>
  <c r="I339" i="2" s="1"/>
  <c r="I340" i="2" a="1"/>
  <c r="I340" i="2" s="1"/>
  <c r="I341" i="2" a="1"/>
  <c r="I341" i="2" s="1"/>
  <c r="I342" i="2" a="1"/>
  <c r="I342" i="2" s="1"/>
  <c r="I343" i="2" a="1"/>
  <c r="I343" i="2" s="1"/>
  <c r="I344" i="2" a="1"/>
  <c r="I344" i="2" s="1"/>
  <c r="I345" i="2" a="1"/>
  <c r="I345" i="2" s="1"/>
  <c r="I346" i="2" a="1"/>
  <c r="I346" i="2" s="1"/>
  <c r="I347" i="2" a="1"/>
  <c r="I347" i="2" s="1"/>
  <c r="I348" i="2" a="1"/>
  <c r="I348" i="2" s="1"/>
  <c r="I349" i="2" a="1"/>
  <c r="I349" i="2" s="1"/>
  <c r="I350" i="2" a="1"/>
  <c r="I350" i="2" s="1"/>
  <c r="I351" i="2" a="1"/>
  <c r="I351" i="2" s="1"/>
  <c r="I352" i="2" a="1"/>
  <c r="I352" i="2" s="1"/>
  <c r="I353" i="2" a="1"/>
  <c r="I353" i="2" s="1"/>
  <c r="I354" i="2" a="1"/>
  <c r="I354" i="2" s="1"/>
  <c r="I355" i="2" a="1"/>
  <c r="I355" i="2" s="1"/>
  <c r="I356" i="2" a="1"/>
  <c r="I356" i="2" s="1"/>
  <c r="I357" i="2" a="1"/>
  <c r="I357" i="2" s="1"/>
  <c r="I358" i="2" a="1"/>
  <c r="I358" i="2" s="1"/>
  <c r="I359" i="2" a="1"/>
  <c r="I359" i="2" s="1"/>
  <c r="I360" i="2" a="1"/>
  <c r="I360" i="2" s="1"/>
  <c r="I361" i="2" a="1"/>
  <c r="I361" i="2" s="1"/>
  <c r="I362" i="2" a="1"/>
  <c r="I362" i="2" s="1"/>
  <c r="I363" i="2" a="1"/>
  <c r="I363" i="2" s="1"/>
  <c r="I364" i="2" a="1"/>
  <c r="I364" i="2" s="1"/>
  <c r="I365" i="2" a="1"/>
  <c r="I365" i="2" s="1"/>
  <c r="I366" i="2" a="1"/>
  <c r="I366" i="2" s="1"/>
  <c r="I367" i="2" a="1"/>
  <c r="I367" i="2" s="1"/>
  <c r="I368" i="2" a="1"/>
  <c r="I368" i="2" s="1"/>
  <c r="I369" i="2" a="1"/>
  <c r="I369" i="2" s="1"/>
  <c r="I370" i="2" a="1"/>
  <c r="I370" i="2" s="1"/>
  <c r="I371" i="2" a="1"/>
  <c r="I371" i="2" s="1"/>
  <c r="I372" i="2" a="1"/>
  <c r="I372" i="2" s="1"/>
  <c r="I373" i="2" a="1"/>
  <c r="I373" i="2"/>
  <c r="I374" i="2" a="1"/>
  <c r="I374" i="2" s="1"/>
  <c r="I375" i="2" a="1"/>
  <c r="I375" i="2" s="1"/>
  <c r="I376" i="2" a="1"/>
  <c r="I376" i="2" s="1"/>
  <c r="I377" i="2" a="1"/>
  <c r="I377" i="2" s="1"/>
  <c r="I378" i="2" a="1"/>
  <c r="I378" i="2" s="1"/>
  <c r="I379" i="2" a="1"/>
  <c r="I379" i="2" s="1"/>
  <c r="I380" i="2" a="1"/>
  <c r="I380" i="2" s="1"/>
  <c r="I381" i="2" a="1"/>
  <c r="I381" i="2" s="1"/>
  <c r="I382" i="2" a="1"/>
  <c r="I382" i="2" s="1"/>
  <c r="I383" i="2" a="1"/>
  <c r="I383" i="2" s="1"/>
  <c r="I384" i="2" a="1"/>
  <c r="I384" i="2" s="1"/>
  <c r="I385" i="2" a="1"/>
  <c r="I385" i="2" s="1"/>
  <c r="I386" i="2" a="1"/>
  <c r="I386" i="2" s="1"/>
  <c r="I387" i="2" a="1"/>
  <c r="I387" i="2" s="1"/>
  <c r="I388" i="2" a="1"/>
  <c r="I388" i="2" s="1"/>
  <c r="I389" i="2" a="1"/>
  <c r="I389" i="2" s="1"/>
  <c r="I390" i="2" a="1"/>
  <c r="I390" i="2" s="1"/>
  <c r="I391" i="2" a="1"/>
  <c r="I391" i="2" s="1"/>
  <c r="I392" i="2" a="1"/>
  <c r="I392" i="2" s="1"/>
  <c r="I393" i="2" a="1"/>
  <c r="I393" i="2" s="1"/>
  <c r="I394" i="2" a="1"/>
  <c r="I394" i="2" s="1"/>
  <c r="I395" i="2" a="1"/>
  <c r="I395" i="2" s="1"/>
  <c r="I396" i="2" a="1"/>
  <c r="I396" i="2" s="1"/>
  <c r="I397" i="2" a="1"/>
  <c r="I397" i="2" s="1"/>
  <c r="I398" i="2" a="1"/>
  <c r="I398" i="2" s="1"/>
  <c r="I399" i="2" a="1"/>
  <c r="I399" i="2" s="1"/>
  <c r="I400" i="2" a="1"/>
  <c r="I400" i="2" s="1"/>
  <c r="I401" i="2" a="1"/>
  <c r="I401" i="2" s="1"/>
  <c r="I402" i="2" a="1"/>
  <c r="I402" i="2" s="1"/>
  <c r="I403" i="2" a="1"/>
  <c r="I403" i="2" s="1"/>
  <c r="I404" i="2" a="1"/>
  <c r="I404" i="2" s="1"/>
  <c r="I405" i="2" a="1"/>
  <c r="I405" i="2"/>
  <c r="I406" i="2" a="1"/>
  <c r="I406" i="2" s="1"/>
  <c r="I407" i="2" a="1"/>
  <c r="I407" i="2" s="1"/>
  <c r="I408" i="2" a="1"/>
  <c r="I408" i="2" s="1"/>
  <c r="I409" i="2" a="1"/>
  <c r="I409" i="2" s="1"/>
  <c r="I410" i="2" a="1"/>
  <c r="I410" i="2" s="1"/>
  <c r="I411" i="2" a="1"/>
  <c r="I411" i="2" s="1"/>
  <c r="I412" i="2" a="1"/>
  <c r="I412" i="2" s="1"/>
  <c r="I413" i="2" a="1"/>
  <c r="I413" i="2" s="1"/>
  <c r="I414" i="2" a="1"/>
  <c r="I414" i="2" s="1"/>
  <c r="I415" i="2" a="1"/>
  <c r="I415" i="2" s="1"/>
  <c r="I416" i="2" a="1"/>
  <c r="I416" i="2" s="1"/>
  <c r="I417" i="2" a="1"/>
  <c r="I417" i="2" s="1"/>
  <c r="I418" i="2" a="1"/>
  <c r="I418" i="2" s="1"/>
  <c r="I419" i="2" a="1"/>
  <c r="I419" i="2" s="1"/>
  <c r="I420" i="2" a="1"/>
  <c r="I420" i="2" s="1"/>
  <c r="I421" i="2" a="1"/>
  <c r="I421" i="2" s="1"/>
  <c r="I422" i="2" a="1"/>
  <c r="I422" i="2" s="1"/>
  <c r="I423" i="2" a="1"/>
  <c r="I423" i="2" s="1"/>
  <c r="I424" i="2" a="1"/>
  <c r="I424" i="2" s="1"/>
  <c r="I425" i="2" a="1"/>
  <c r="I425" i="2" s="1"/>
  <c r="I426" i="2" a="1"/>
  <c r="I426" i="2" s="1"/>
  <c r="I427" i="2" a="1"/>
  <c r="I427" i="2" s="1"/>
  <c r="I428" i="2" a="1"/>
  <c r="I428" i="2" s="1"/>
  <c r="I429" i="2" a="1"/>
  <c r="I429" i="2"/>
  <c r="I430" i="2" a="1"/>
  <c r="I430" i="2" s="1"/>
  <c r="I431" i="2" a="1"/>
  <c r="I431" i="2" s="1"/>
  <c r="I432" i="2" a="1"/>
  <c r="I432" i="2" s="1"/>
  <c r="I433" i="2" a="1"/>
  <c r="I433" i="2" s="1"/>
  <c r="I434" i="2" a="1"/>
  <c r="I434" i="2" s="1"/>
  <c r="I435" i="2" a="1"/>
  <c r="I435" i="2" s="1"/>
  <c r="I436" i="2" a="1"/>
  <c r="I436" i="2" s="1"/>
  <c r="I437" i="2" a="1"/>
  <c r="I437" i="2" s="1"/>
  <c r="I438" i="2" a="1"/>
  <c r="I438" i="2" s="1"/>
  <c r="I439" i="2" a="1"/>
  <c r="I439" i="2" s="1"/>
  <c r="I440" i="2" a="1"/>
  <c r="I440" i="2" s="1"/>
  <c r="I441" i="2" a="1"/>
  <c r="I441" i="2" s="1"/>
  <c r="I442" i="2" a="1"/>
  <c r="I442" i="2" s="1"/>
  <c r="I443" i="2" a="1"/>
  <c r="I443" i="2" s="1"/>
  <c r="I444" i="2" a="1"/>
  <c r="I444" i="2" s="1"/>
  <c r="I445" i="2" a="1"/>
  <c r="I445" i="2" s="1"/>
  <c r="I446" i="2" a="1"/>
  <c r="I446" i="2" s="1"/>
  <c r="I447" i="2" a="1"/>
  <c r="I447" i="2" s="1"/>
  <c r="I448" i="2" a="1"/>
  <c r="I448" i="2" s="1"/>
  <c r="I449" i="2" a="1"/>
  <c r="I449" i="2" s="1"/>
  <c r="I450" i="2" a="1"/>
  <c r="I450" i="2" s="1"/>
  <c r="I451" i="2" a="1"/>
  <c r="I451" i="2" s="1"/>
  <c r="I452" i="2" a="1"/>
  <c r="I452" i="2" s="1"/>
  <c r="I453" i="2" a="1"/>
  <c r="I453" i="2" s="1"/>
  <c r="I454" i="2" a="1"/>
  <c r="I454" i="2" s="1"/>
  <c r="I455" i="2" a="1"/>
  <c r="I455" i="2" s="1"/>
  <c r="I456" i="2" a="1"/>
  <c r="I456" i="2" s="1"/>
  <c r="I457" i="2" a="1"/>
  <c r="I457" i="2" s="1"/>
  <c r="I458" i="2" a="1"/>
  <c r="I458" i="2" s="1"/>
  <c r="I459" i="2" a="1"/>
  <c r="I459" i="2" s="1"/>
  <c r="I460" i="2" a="1"/>
  <c r="I460" i="2" s="1"/>
  <c r="I461" i="2" a="1"/>
  <c r="I461" i="2"/>
  <c r="I462" i="2" a="1"/>
  <c r="I462" i="2" s="1"/>
  <c r="I463" i="2" a="1"/>
  <c r="I463" i="2" s="1"/>
  <c r="I464" i="2" a="1"/>
  <c r="I464" i="2" s="1"/>
  <c r="I465" i="2" a="1"/>
  <c r="I465" i="2" s="1"/>
  <c r="I466" i="2" a="1"/>
  <c r="I466" i="2" s="1"/>
  <c r="I467" i="2" a="1"/>
  <c r="I467" i="2" s="1"/>
  <c r="I468" i="2" a="1"/>
  <c r="I468" i="2" s="1"/>
  <c r="I469" i="2" a="1"/>
  <c r="I469" i="2" s="1"/>
  <c r="I470" i="2" a="1"/>
  <c r="I470" i="2" s="1"/>
  <c r="I471" i="2" a="1"/>
  <c r="I471" i="2" s="1"/>
  <c r="I472" i="2" a="1"/>
  <c r="I472" i="2" s="1"/>
  <c r="I473" i="2" a="1"/>
  <c r="I473" i="2"/>
  <c r="I474" i="2" a="1"/>
  <c r="I474" i="2" s="1"/>
  <c r="I475" i="2" a="1"/>
  <c r="I475" i="2" s="1"/>
  <c r="I476" i="2" a="1"/>
  <c r="I476" i="2" s="1"/>
  <c r="I477" i="2" a="1"/>
  <c r="I477" i="2"/>
  <c r="I478" i="2" a="1"/>
  <c r="I478" i="2" s="1"/>
  <c r="I479" i="2" a="1"/>
  <c r="I479" i="2" s="1"/>
  <c r="I480" i="2" a="1"/>
  <c r="I480" i="2" s="1"/>
  <c r="I481" i="2" a="1"/>
  <c r="I481" i="2" s="1"/>
  <c r="I482" i="2" a="1"/>
  <c r="I482" i="2" s="1"/>
  <c r="I483" i="2" a="1"/>
  <c r="I483" i="2" s="1"/>
  <c r="I484" i="2" a="1"/>
  <c r="I484" i="2" s="1"/>
  <c r="I485" i="2" a="1"/>
  <c r="I485" i="2" s="1"/>
  <c r="I486" i="2" a="1"/>
  <c r="I486" i="2" s="1"/>
  <c r="I487" i="2" a="1"/>
  <c r="I487" i="2" s="1"/>
  <c r="I488" i="2" a="1"/>
  <c r="I488" i="2" s="1"/>
  <c r="I489" i="2" a="1"/>
  <c r="I489" i="2" s="1"/>
  <c r="I490" i="2" a="1"/>
  <c r="I490" i="2" s="1"/>
  <c r="I491" i="2" a="1"/>
  <c r="I491" i="2" s="1"/>
  <c r="I492" i="2" a="1"/>
  <c r="I492" i="2" s="1"/>
  <c r="I493" i="2" a="1"/>
  <c r="I493" i="2"/>
  <c r="I494" i="2" a="1"/>
  <c r="I494" i="2" s="1"/>
  <c r="I495" i="2" a="1"/>
  <c r="I495" i="2" s="1"/>
  <c r="I496" i="2" a="1"/>
  <c r="I496" i="2" s="1"/>
  <c r="I497" i="2" a="1"/>
  <c r="I497" i="2" s="1"/>
  <c r="I498" i="2" a="1"/>
  <c r="I498" i="2" s="1"/>
  <c r="I499" i="2" a="1"/>
  <c r="I499" i="2" s="1"/>
  <c r="I500" i="2" a="1"/>
  <c r="I500" i="2" s="1"/>
  <c r="I501" i="2" a="1"/>
  <c r="I501" i="2" s="1"/>
  <c r="I502" i="2" a="1"/>
  <c r="I502" i="2" s="1"/>
  <c r="I503" i="2" a="1"/>
  <c r="I503" i="2" s="1"/>
  <c r="I504" i="2" a="1"/>
  <c r="I504" i="2" s="1"/>
  <c r="I505" i="2" a="1"/>
  <c r="I505" i="2"/>
  <c r="I506" i="2" a="1"/>
  <c r="I506" i="2" s="1"/>
  <c r="I507" i="2" a="1"/>
  <c r="I507" i="2" s="1"/>
  <c r="I508" i="2" a="1"/>
  <c r="I508" i="2" s="1"/>
  <c r="I509" i="2" a="1"/>
  <c r="I509" i="2"/>
  <c r="I510" i="2" a="1"/>
  <c r="I510" i="2" s="1"/>
  <c r="I511" i="2" a="1"/>
  <c r="I511" i="2" s="1"/>
  <c r="I512" i="2" a="1"/>
  <c r="I512" i="2" s="1"/>
  <c r="I513" i="2" a="1"/>
  <c r="I513" i="2" s="1"/>
  <c r="I514" i="2" a="1"/>
  <c r="I514" i="2" s="1"/>
  <c r="I515" i="2" a="1"/>
  <c r="I515" i="2" s="1"/>
  <c r="I516" i="2" a="1"/>
  <c r="I516" i="2" s="1"/>
  <c r="I517" i="2" a="1"/>
  <c r="I517" i="2" s="1"/>
  <c r="I518" i="2" a="1"/>
  <c r="I518" i="2" s="1"/>
  <c r="I519" i="2" a="1"/>
  <c r="I519" i="2" s="1"/>
  <c r="I520" i="2" a="1"/>
  <c r="I520" i="2" s="1"/>
  <c r="I521" i="2" a="1"/>
  <c r="I521" i="2" s="1"/>
  <c r="I522" i="2" a="1"/>
  <c r="I522" i="2" s="1"/>
  <c r="I523" i="2" a="1"/>
  <c r="I523" i="2" s="1"/>
  <c r="I524" i="2" a="1"/>
  <c r="I524" i="2" s="1"/>
  <c r="I525" i="2" a="1"/>
  <c r="I525" i="2"/>
  <c r="I526" i="2" a="1"/>
  <c r="I526" i="2" s="1"/>
  <c r="I527" i="2" a="1"/>
  <c r="I527" i="2" s="1"/>
  <c r="I528" i="2" a="1"/>
  <c r="I528" i="2" s="1"/>
  <c r="I529" i="2" a="1"/>
  <c r="I529" i="2" s="1"/>
  <c r="I530" i="2" a="1"/>
  <c r="I530" i="2" s="1"/>
  <c r="I531" i="2" a="1"/>
  <c r="I531" i="2" s="1"/>
  <c r="I532" i="2" a="1"/>
  <c r="I532" i="2" s="1"/>
  <c r="I533" i="2" a="1"/>
  <c r="I533" i="2" s="1"/>
  <c r="I534" i="2" a="1"/>
  <c r="I534" i="2" s="1"/>
  <c r="I535" i="2" a="1"/>
  <c r="I535" i="2" s="1"/>
  <c r="I536" i="2" a="1"/>
  <c r="I536" i="2" s="1"/>
  <c r="I537" i="2" a="1"/>
  <c r="I537" i="2"/>
  <c r="I538" i="2" a="1"/>
  <c r="I538" i="2" s="1"/>
  <c r="I539" i="2" a="1"/>
  <c r="I539" i="2" s="1"/>
  <c r="I540" i="2" a="1"/>
  <c r="I540" i="2" s="1"/>
  <c r="I541" i="2" a="1"/>
  <c r="I541" i="2"/>
  <c r="I542" i="2" a="1"/>
  <c r="I542" i="2" s="1"/>
  <c r="I543" i="2" a="1"/>
  <c r="I543" i="2" s="1"/>
  <c r="I544" i="2" a="1"/>
  <c r="I544" i="2" s="1"/>
  <c r="I545" i="2" a="1"/>
  <c r="I545" i="2" s="1"/>
  <c r="I546" i="2" a="1"/>
  <c r="I546" i="2" s="1"/>
  <c r="I547" i="2" a="1"/>
  <c r="I547" i="2" s="1"/>
  <c r="I548" i="2" a="1"/>
  <c r="I548" i="2" s="1"/>
  <c r="I549" i="2" a="1"/>
  <c r="I549" i="2" s="1"/>
  <c r="I550" i="2" a="1"/>
  <c r="I550" i="2" s="1"/>
  <c r="I551" i="2" a="1"/>
  <c r="I551" i="2" s="1"/>
  <c r="I552" i="2" a="1"/>
  <c r="I552" i="2" s="1"/>
  <c r="I553" i="2" a="1"/>
  <c r="I553" i="2" s="1"/>
  <c r="I554" i="2" a="1"/>
  <c r="I554" i="2" s="1"/>
  <c r="I555" i="2" a="1"/>
  <c r="I555" i="2" s="1"/>
  <c r="I556" i="2" a="1"/>
  <c r="I556" i="2" s="1"/>
  <c r="I557" i="2" a="1"/>
  <c r="I557" i="2"/>
  <c r="I558" i="2" a="1"/>
  <c r="I558" i="2" s="1"/>
  <c r="I559" i="2" a="1"/>
  <c r="I559" i="2" s="1"/>
  <c r="I560" i="2" a="1"/>
  <c r="I560" i="2" s="1"/>
  <c r="I561" i="2" a="1"/>
  <c r="I561" i="2" s="1"/>
  <c r="I562" i="2" a="1"/>
  <c r="I562" i="2" s="1"/>
  <c r="I563" i="2" a="1"/>
  <c r="I563" i="2" s="1"/>
  <c r="I564" i="2" a="1"/>
  <c r="I564" i="2" s="1"/>
  <c r="I565" i="2" a="1"/>
  <c r="I565" i="2" s="1"/>
  <c r="I566" i="2" a="1"/>
  <c r="I566" i="2" s="1"/>
  <c r="I567" i="2" a="1"/>
  <c r="I567" i="2" s="1"/>
  <c r="I568" i="2" a="1"/>
  <c r="I568" i="2" s="1"/>
  <c r="I569" i="2" a="1"/>
  <c r="I569" i="2"/>
  <c r="I570" i="2" a="1"/>
  <c r="I570" i="2" s="1"/>
  <c r="I571" i="2" a="1"/>
  <c r="I571" i="2" s="1"/>
  <c r="I572" i="2" a="1"/>
  <c r="I572" i="2" s="1"/>
  <c r="I573" i="2" a="1"/>
  <c r="I573" i="2"/>
  <c r="I574" i="2" a="1"/>
  <c r="I574" i="2" s="1"/>
  <c r="I575" i="2" a="1"/>
  <c r="I575" i="2" s="1"/>
  <c r="I576" i="2" a="1"/>
  <c r="I576" i="2" s="1"/>
  <c r="I577" i="2" a="1"/>
  <c r="I577" i="2" s="1"/>
  <c r="I578" i="2" a="1"/>
  <c r="I578" i="2" s="1"/>
  <c r="I579" i="2" a="1"/>
  <c r="I579" i="2" s="1"/>
  <c r="I580" i="2" a="1"/>
  <c r="I580" i="2" s="1"/>
  <c r="I581" i="2" a="1"/>
  <c r="I581" i="2" s="1"/>
  <c r="I582" i="2" a="1"/>
  <c r="I582" i="2" s="1"/>
  <c r="I583" i="2" a="1"/>
  <c r="I583" i="2" s="1"/>
  <c r="I584" i="2" a="1"/>
  <c r="I584" i="2" s="1"/>
  <c r="I585" i="2" a="1"/>
  <c r="I585" i="2" s="1"/>
  <c r="I586" i="2" a="1"/>
  <c r="I586" i="2" s="1"/>
  <c r="I587" i="2" a="1"/>
  <c r="I587" i="2" s="1"/>
  <c r="I588" i="2" a="1"/>
  <c r="I588" i="2" s="1"/>
  <c r="I589" i="2" a="1"/>
  <c r="I589" i="2"/>
  <c r="I590" i="2" a="1"/>
  <c r="I590" i="2" s="1"/>
  <c r="I591" i="2" a="1"/>
  <c r="I591" i="2" s="1"/>
  <c r="I592" i="2" a="1"/>
  <c r="I592" i="2" s="1"/>
  <c r="I593" i="2" a="1"/>
  <c r="I593" i="2" s="1"/>
  <c r="I594" i="2" a="1"/>
  <c r="I594" i="2" s="1"/>
  <c r="I595" i="2" a="1"/>
  <c r="I595" i="2" s="1"/>
  <c r="I596" i="2" a="1"/>
  <c r="I596" i="2" s="1"/>
  <c r="I597" i="2" a="1"/>
  <c r="I597" i="2" s="1"/>
  <c r="I598" i="2" a="1"/>
  <c r="I598" i="2" s="1"/>
  <c r="I599" i="2" a="1"/>
  <c r="I599" i="2" s="1"/>
  <c r="I600" i="2" a="1"/>
  <c r="I600" i="2" s="1"/>
  <c r="I601" i="2" a="1"/>
  <c r="I601" i="2"/>
  <c r="I602" i="2" a="1"/>
  <c r="I602" i="2" s="1"/>
  <c r="I603" i="2" a="1"/>
  <c r="I603" i="2" s="1"/>
  <c r="I604" i="2" a="1"/>
  <c r="I604" i="2" s="1"/>
  <c r="I605" i="2" a="1"/>
  <c r="I605" i="2"/>
  <c r="I606" i="2" a="1"/>
  <c r="I606" i="2" s="1"/>
  <c r="I607" i="2" a="1"/>
  <c r="I607" i="2" s="1"/>
  <c r="I608" i="2" a="1"/>
  <c r="I608" i="2" s="1"/>
  <c r="I609" i="2" a="1"/>
  <c r="I609" i="2" s="1"/>
  <c r="I610" i="2" a="1"/>
  <c r="I610" i="2" s="1"/>
  <c r="I611" i="2" a="1"/>
  <c r="I611" i="2" s="1"/>
  <c r="I612" i="2" a="1"/>
  <c r="I612" i="2" s="1"/>
  <c r="I613" i="2" a="1"/>
  <c r="I613" i="2" s="1"/>
  <c r="I614" i="2" a="1"/>
  <c r="I614" i="2" s="1"/>
  <c r="I615" i="2" a="1"/>
  <c r="I615" i="2" s="1"/>
  <c r="I616" i="2" a="1"/>
  <c r="I616" i="2" s="1"/>
  <c r="I617" i="2" a="1"/>
  <c r="I617" i="2" s="1"/>
  <c r="I618" i="2" a="1"/>
  <c r="I618" i="2" s="1"/>
  <c r="I619" i="2" a="1"/>
  <c r="I619" i="2" s="1"/>
  <c r="I620" i="2" a="1"/>
  <c r="I620" i="2" s="1"/>
  <c r="I621" i="2" a="1"/>
  <c r="I621" i="2"/>
  <c r="I622" i="2" a="1"/>
  <c r="I622" i="2" s="1"/>
  <c r="I623" i="2" a="1"/>
  <c r="I623" i="2" s="1"/>
  <c r="I624" i="2" a="1"/>
  <c r="I624" i="2" s="1"/>
  <c r="I625" i="2" a="1"/>
  <c r="I625" i="2" s="1"/>
  <c r="I626" i="2" a="1"/>
  <c r="I626" i="2" s="1"/>
  <c r="I627" i="2" a="1"/>
  <c r="I627" i="2" s="1"/>
  <c r="I628" i="2" a="1"/>
  <c r="I628" i="2" s="1"/>
  <c r="I629" i="2" a="1"/>
  <c r="I629" i="2"/>
  <c r="I630" i="2" a="1"/>
  <c r="I630" i="2" s="1"/>
  <c r="I631" i="2" a="1"/>
  <c r="I631" i="2" s="1"/>
  <c r="I632" i="2" a="1"/>
  <c r="I632" i="2" s="1"/>
  <c r="I633" i="2" a="1"/>
  <c r="I633" i="2"/>
  <c r="I634" i="2" a="1"/>
  <c r="I634" i="2" s="1"/>
  <c r="I635" i="2" a="1"/>
  <c r="I635" i="2" s="1"/>
  <c r="I636" i="2" a="1"/>
  <c r="I636" i="2" s="1"/>
  <c r="I637" i="2" a="1"/>
  <c r="I637" i="2" s="1"/>
  <c r="I638" i="2" a="1"/>
  <c r="I638" i="2" s="1"/>
  <c r="I639" i="2" a="1"/>
  <c r="I639" i="2" s="1"/>
  <c r="I640" i="2" a="1"/>
  <c r="I640" i="2" s="1"/>
  <c r="I641" i="2" a="1"/>
  <c r="I641" i="2" s="1"/>
  <c r="I642" i="2" a="1"/>
  <c r="I642" i="2"/>
  <c r="I643" i="2" a="1"/>
  <c r="I643" i="2" s="1"/>
  <c r="I644" i="2" a="1"/>
  <c r="I644" i="2"/>
  <c r="I645" i="2" a="1"/>
  <c r="I645" i="2" s="1"/>
  <c r="I646" i="2" a="1"/>
  <c r="I646" i="2" s="1"/>
  <c r="I647" i="2" a="1"/>
  <c r="I647" i="2" s="1"/>
  <c r="I648" i="2" a="1"/>
  <c r="I648" i="2"/>
  <c r="I649" i="2" a="1"/>
  <c r="I649" i="2" s="1"/>
  <c r="I650" i="2" a="1"/>
  <c r="I650" i="2"/>
  <c r="I651" i="2" a="1"/>
  <c r="I651" i="2" s="1"/>
  <c r="I652" i="2" a="1"/>
  <c r="I652" i="2"/>
  <c r="I653" i="2" a="1"/>
  <c r="I653" i="2" s="1"/>
  <c r="I654" i="2" a="1"/>
  <c r="I654" i="2" s="1"/>
  <c r="I655" i="2" a="1"/>
  <c r="I655" i="2" s="1"/>
  <c r="I656" i="2" a="1"/>
  <c r="I656" i="2"/>
  <c r="I657" i="2" a="1"/>
  <c r="I657" i="2" s="1"/>
  <c r="I658" i="2" a="1"/>
  <c r="I658" i="2" s="1"/>
  <c r="I659" i="2" a="1"/>
  <c r="I659" i="2" s="1"/>
  <c r="I660" i="2" a="1"/>
  <c r="I660" i="2" s="1"/>
  <c r="I661" i="2" a="1"/>
  <c r="I661" i="2" s="1"/>
  <c r="I662" i="2" a="1"/>
  <c r="I662" i="2"/>
  <c r="I663" i="2" a="1"/>
  <c r="I663" i="2" s="1"/>
  <c r="I664" i="2" a="1"/>
  <c r="I664" i="2"/>
  <c r="I665" i="2" a="1"/>
  <c r="I665" i="2" s="1"/>
  <c r="I666" i="2" a="1"/>
  <c r="I666" i="2" s="1"/>
  <c r="I667" i="2" a="1"/>
  <c r="I667" i="2" s="1"/>
  <c r="I668" i="2" a="1"/>
  <c r="I668" i="2"/>
  <c r="I669" i="2" a="1"/>
  <c r="I669" i="2" s="1"/>
  <c r="I670" i="2" a="1"/>
  <c r="I670" i="2"/>
  <c r="I671" i="2" a="1"/>
  <c r="I671" i="2" s="1"/>
  <c r="I672" i="2" a="1"/>
  <c r="I672" i="2"/>
  <c r="I673" i="2" a="1"/>
  <c r="I673" i="2" s="1"/>
  <c r="I674" i="2" a="1"/>
  <c r="I674" i="2" s="1"/>
  <c r="I675" i="2" a="1"/>
  <c r="I675" i="2" s="1"/>
  <c r="I676" i="2" a="1"/>
  <c r="I676" i="2"/>
  <c r="I677" i="2" a="1"/>
  <c r="I677" i="2" s="1"/>
  <c r="I678" i="2" a="1"/>
  <c r="I678" i="2"/>
  <c r="I679" i="2" a="1"/>
  <c r="I679" i="2" s="1"/>
  <c r="I680" i="2" a="1"/>
  <c r="I680" i="2" s="1"/>
  <c r="I681" i="2" a="1"/>
  <c r="I681" i="2" s="1"/>
  <c r="I682" i="2" a="1"/>
  <c r="I682" i="2" s="1"/>
  <c r="I683" i="2" a="1"/>
  <c r="I683" i="2" s="1"/>
  <c r="I684" i="2" a="1"/>
  <c r="I684" i="2"/>
  <c r="I685" i="2" a="1"/>
  <c r="I685" i="2" s="1"/>
  <c r="I686" i="2" a="1"/>
  <c r="I686" i="2" s="1"/>
  <c r="I687" i="2" a="1"/>
  <c r="I687" i="2" s="1"/>
  <c r="I688" i="2" a="1"/>
  <c r="I688" i="2"/>
  <c r="I689" i="2" a="1"/>
  <c r="I689" i="2" s="1"/>
  <c r="I690" i="2" a="1"/>
  <c r="I690" i="2" s="1"/>
  <c r="I691" i="2" a="1"/>
  <c r="I691" i="2" s="1"/>
  <c r="I692" i="2" a="1"/>
  <c r="I692" i="2" s="1"/>
  <c r="I693" i="2" a="1"/>
  <c r="I693" i="2" s="1"/>
  <c r="I694" i="2" a="1"/>
  <c r="I694" i="2"/>
  <c r="I695" i="2" a="1"/>
  <c r="I695" i="2" s="1"/>
  <c r="I696" i="2" a="1"/>
  <c r="I696" i="2"/>
  <c r="I697" i="2" a="1"/>
  <c r="I697" i="2" s="1"/>
  <c r="I698" i="2" a="1"/>
  <c r="I698" i="2" s="1"/>
  <c r="I699" i="2" a="1"/>
  <c r="I699" i="2" s="1"/>
  <c r="I700" i="2" a="1"/>
  <c r="I700" i="2"/>
  <c r="I701" i="2" a="1"/>
  <c r="I701" i="2" s="1"/>
  <c r="I702" i="2" a="1"/>
  <c r="I702" i="2"/>
  <c r="I703" i="2" a="1"/>
  <c r="I703" i="2" s="1"/>
  <c r="I704" i="2" a="1"/>
  <c r="I704" i="2"/>
  <c r="I705" i="2" a="1"/>
  <c r="I705" i="2" s="1"/>
  <c r="I706" i="2" a="1"/>
  <c r="I706" i="2" s="1"/>
  <c r="I707" i="2" a="1"/>
  <c r="I707" i="2" s="1"/>
  <c r="I708" i="2" a="1"/>
  <c r="I708" i="2"/>
  <c r="I709" i="2" a="1"/>
  <c r="I709" i="2" s="1"/>
  <c r="I710" i="2" a="1"/>
  <c r="I710" i="2"/>
  <c r="I711" i="2" a="1"/>
  <c r="I711" i="2" s="1"/>
  <c r="I712" i="2" a="1"/>
  <c r="I712" i="2" s="1"/>
  <c r="I713" i="2" a="1"/>
  <c r="I713" i="2" s="1"/>
  <c r="I714" i="2" a="1"/>
  <c r="I714" i="2" s="1"/>
  <c r="I715" i="2" a="1"/>
  <c r="I715" i="2" s="1"/>
  <c r="I716" i="2" a="1"/>
  <c r="I716" i="2" s="1"/>
  <c r="I717" i="2" a="1"/>
  <c r="I717" i="2" s="1"/>
  <c r="I718" i="2" a="1"/>
  <c r="I718" i="2"/>
  <c r="I719" i="2" a="1"/>
  <c r="I719" i="2" s="1"/>
  <c r="I720" i="2" a="1"/>
  <c r="I720" i="2" s="1"/>
  <c r="I721" i="2" a="1"/>
  <c r="I721" i="2" s="1"/>
  <c r="I722" i="2" a="1"/>
  <c r="I722" i="2" s="1"/>
  <c r="I723" i="2" a="1"/>
  <c r="I723" i="2" s="1"/>
  <c r="I724" i="2" a="1"/>
  <c r="I724" i="2"/>
  <c r="I725" i="2" a="1"/>
  <c r="I725" i="2" s="1"/>
  <c r="I726" i="2" a="1"/>
  <c r="I726" i="2" s="1"/>
  <c r="I727" i="2" a="1"/>
  <c r="I727" i="2" s="1"/>
  <c r="I728" i="2" a="1"/>
  <c r="I728" i="2" s="1"/>
  <c r="I729" i="2" a="1"/>
  <c r="I729" i="2" s="1"/>
  <c r="I730" i="2" a="1"/>
  <c r="I730" i="2" s="1"/>
  <c r="I731" i="2" a="1"/>
  <c r="I731" i="2" s="1"/>
  <c r="I732" i="2" a="1"/>
  <c r="I732" i="2" s="1"/>
  <c r="I733" i="2" a="1"/>
  <c r="I733" i="2" s="1"/>
  <c r="I734" i="2" a="1"/>
  <c r="I734" i="2"/>
  <c r="I735" i="2" a="1"/>
  <c r="I735" i="2" s="1"/>
  <c r="I736" i="2" a="1"/>
  <c r="I736" i="2" s="1"/>
  <c r="I737" i="2" a="1"/>
  <c r="I737" i="2" s="1"/>
  <c r="I738" i="2" a="1"/>
  <c r="I738" i="2" s="1"/>
  <c r="I739" i="2" a="1"/>
  <c r="I739" i="2" s="1"/>
  <c r="I740" i="2" a="1"/>
  <c r="I740" i="2" s="1"/>
  <c r="I741" i="2" a="1"/>
  <c r="I741" i="2" s="1"/>
  <c r="I742" i="2" a="1"/>
  <c r="I742" i="2"/>
  <c r="I743" i="2" a="1"/>
  <c r="I743" i="2" s="1"/>
  <c r="I744" i="2" a="1"/>
  <c r="I744" i="2" s="1"/>
  <c r="I745" i="2" a="1"/>
  <c r="I745" i="2" s="1"/>
  <c r="I746" i="2" a="1"/>
  <c r="I746" i="2" s="1"/>
  <c r="I747" i="2" a="1"/>
  <c r="I747" i="2" s="1"/>
  <c r="I748" i="2" a="1"/>
  <c r="I748" i="2" s="1"/>
  <c r="I749" i="2" a="1"/>
  <c r="I749" i="2" s="1"/>
  <c r="I750" i="2" a="1"/>
  <c r="I750" i="2" s="1"/>
  <c r="I751" i="2" a="1"/>
  <c r="I751" i="2" s="1"/>
  <c r="I752" i="2" a="1"/>
  <c r="I752" i="2" s="1"/>
  <c r="I753" i="2" a="1"/>
  <c r="I753" i="2" s="1"/>
  <c r="I754" i="2" a="1"/>
  <c r="I754" i="2" s="1"/>
  <c r="I755" i="2" a="1"/>
  <c r="I755" i="2" s="1"/>
  <c r="I756" i="2" a="1"/>
  <c r="I756" i="2"/>
  <c r="I757" i="2" a="1"/>
  <c r="I757" i="2" s="1"/>
  <c r="I758" i="2" a="1"/>
  <c r="I758" i="2"/>
  <c r="I759" i="2" a="1"/>
  <c r="I759" i="2" s="1"/>
  <c r="I760" i="2" a="1"/>
  <c r="I760" i="2" s="1"/>
  <c r="I761" i="2" a="1"/>
  <c r="I761" i="2" s="1"/>
  <c r="I762" i="2" a="1"/>
  <c r="I762" i="2" s="1"/>
  <c r="I763" i="2" a="1"/>
  <c r="I763" i="2" s="1"/>
  <c r="I764" i="2" a="1"/>
  <c r="I764" i="2" s="1"/>
  <c r="I765" i="2" a="1"/>
  <c r="I765" i="2" s="1"/>
  <c r="I766" i="2" a="1"/>
  <c r="I766" i="2"/>
  <c r="I767" i="2" a="1"/>
  <c r="I767" i="2" s="1"/>
  <c r="I768" i="2" a="1"/>
  <c r="I768" i="2" s="1"/>
  <c r="I769" i="2" a="1"/>
  <c r="I769" i="2" s="1"/>
  <c r="I770" i="2" a="1"/>
  <c r="I770" i="2" s="1"/>
  <c r="I771" i="2" a="1"/>
  <c r="I771" i="2" s="1"/>
  <c r="I772" i="2" a="1"/>
  <c r="I772" i="2"/>
  <c r="I773" i="2" a="1"/>
  <c r="I773" i="2" s="1"/>
  <c r="I774" i="2" a="1"/>
  <c r="I774" i="2"/>
  <c r="I775" i="2" a="1"/>
  <c r="I775" i="2" s="1"/>
  <c r="I776" i="2" a="1"/>
  <c r="I776" i="2" s="1"/>
  <c r="I777" i="2" a="1"/>
  <c r="I777" i="2" s="1"/>
  <c r="I778" i="2" a="1"/>
  <c r="I778" i="2" s="1"/>
  <c r="I779" i="2" a="1"/>
  <c r="I779" i="2" s="1"/>
  <c r="I780" i="2" a="1"/>
  <c r="I780" i="2" s="1"/>
  <c r="I781" i="2" a="1"/>
  <c r="I781" i="2" s="1"/>
  <c r="I782" i="2" a="1"/>
  <c r="I782" i="2"/>
  <c r="I783" i="2" a="1"/>
  <c r="I783" i="2" s="1"/>
  <c r="I784" i="2" a="1"/>
  <c r="I784" i="2" s="1"/>
  <c r="I785" i="2" a="1"/>
  <c r="I785" i="2" s="1"/>
  <c r="I786" i="2" a="1"/>
  <c r="I786" i="2" s="1"/>
  <c r="I787" i="2" a="1"/>
  <c r="I787" i="2" s="1"/>
  <c r="I788" i="2" a="1"/>
  <c r="I788" i="2"/>
  <c r="I789" i="2" a="1"/>
  <c r="I789" i="2" s="1"/>
  <c r="I790" i="2" a="1"/>
  <c r="I790" i="2" s="1"/>
  <c r="I791" i="2" a="1"/>
  <c r="I791" i="2" s="1"/>
  <c r="I792" i="2" a="1"/>
  <c r="I792" i="2" s="1"/>
  <c r="I793" i="2" a="1"/>
  <c r="I793" i="2" s="1"/>
  <c r="I794" i="2" a="1"/>
  <c r="I794" i="2" s="1"/>
  <c r="I795" i="2" a="1"/>
  <c r="I795" i="2" s="1"/>
  <c r="I796" i="2" a="1"/>
  <c r="I796" i="2" s="1"/>
  <c r="I797" i="2" a="1"/>
  <c r="I797" i="2" s="1"/>
  <c r="I798" i="2" a="1"/>
  <c r="I798" i="2" s="1"/>
  <c r="I799" i="2" a="1"/>
  <c r="I799" i="2" s="1"/>
  <c r="I800" i="2" a="1"/>
  <c r="I800" i="2" s="1"/>
  <c r="I801" i="2" a="1"/>
  <c r="I801" i="2" s="1"/>
  <c r="I802" i="2" a="1"/>
  <c r="I802" i="2" s="1"/>
  <c r="I803" i="2" a="1"/>
  <c r="I803" i="2" s="1"/>
  <c r="I804" i="2" a="1"/>
  <c r="I804" i="2"/>
  <c r="I805" i="2" a="1"/>
  <c r="I805" i="2" s="1"/>
  <c r="I806" i="2" a="1"/>
  <c r="I806" i="2" s="1"/>
  <c r="I807" i="2" a="1"/>
  <c r="I807" i="2" s="1"/>
  <c r="I808" i="2" a="1"/>
  <c r="I808" i="2" s="1"/>
  <c r="I809" i="2" a="1"/>
  <c r="I809" i="2" s="1"/>
  <c r="I810" i="2" a="1"/>
  <c r="I810" i="2" s="1"/>
  <c r="I811" i="2" a="1"/>
  <c r="I811" i="2" s="1"/>
  <c r="I812" i="2" a="1"/>
  <c r="I812" i="2" s="1"/>
  <c r="I813" i="2" a="1"/>
  <c r="I813" i="2" s="1"/>
  <c r="I814" i="2" a="1"/>
  <c r="I814" i="2"/>
  <c r="I815" i="2" a="1"/>
  <c r="I815" i="2" s="1"/>
  <c r="I816" i="2" a="1"/>
  <c r="I816" i="2" s="1"/>
  <c r="I817" i="2" a="1"/>
  <c r="I817" i="2" s="1"/>
  <c r="I818" i="2" a="1"/>
  <c r="I818" i="2" s="1"/>
  <c r="I819" i="2" a="1"/>
  <c r="I819" i="2" s="1"/>
  <c r="I820" i="2" a="1"/>
  <c r="I820" i="2"/>
  <c r="I821" i="2" a="1"/>
  <c r="I821" i="2" s="1"/>
  <c r="I822" i="2" a="1"/>
  <c r="I822" i="2" s="1"/>
  <c r="I823" i="2" a="1"/>
  <c r="I823" i="2" s="1"/>
  <c r="I824" i="2" a="1"/>
  <c r="I824" i="2" s="1"/>
  <c r="I825" i="2" a="1"/>
  <c r="I825" i="2" s="1"/>
  <c r="I826" i="2" a="1"/>
  <c r="I826" i="2" s="1"/>
  <c r="I827" i="2" a="1"/>
  <c r="I827" i="2" s="1"/>
  <c r="I828" i="2" a="1"/>
  <c r="I828" i="2" s="1"/>
  <c r="I829" i="2" a="1"/>
  <c r="I829" i="2" s="1"/>
  <c r="I830" i="2" a="1"/>
  <c r="I830" i="2" s="1"/>
  <c r="I831" i="2" a="1"/>
  <c r="I831" i="2" s="1"/>
  <c r="I832" i="2" a="1"/>
  <c r="I832" i="2" s="1"/>
  <c r="I833" i="2" a="1"/>
  <c r="I833" i="2" s="1"/>
  <c r="I834" i="2" a="1"/>
  <c r="I834" i="2" s="1"/>
  <c r="I835" i="2" a="1"/>
  <c r="I835" i="2" s="1"/>
  <c r="I836" i="2" a="1"/>
  <c r="I836" i="2"/>
  <c r="I837" i="2" a="1"/>
  <c r="I837" i="2" s="1"/>
  <c r="I838" i="2" a="1"/>
  <c r="I838" i="2"/>
  <c r="I839" i="2" a="1"/>
  <c r="I839" i="2" s="1"/>
  <c r="I840" i="2" a="1"/>
  <c r="I840" i="2" s="1"/>
  <c r="I841" i="2" a="1"/>
  <c r="I841" i="2" s="1"/>
  <c r="I842" i="2" a="1"/>
  <c r="I842" i="2" s="1"/>
  <c r="I843" i="2" a="1"/>
  <c r="I843" i="2" s="1"/>
  <c r="I844" i="2" a="1"/>
  <c r="I844" i="2" s="1"/>
  <c r="I845" i="2" a="1"/>
  <c r="I845" i="2" s="1"/>
  <c r="I846" i="2" a="1"/>
  <c r="I846" i="2"/>
  <c r="I847" i="2" a="1"/>
  <c r="I847" i="2" s="1"/>
  <c r="I848" i="2" a="1"/>
  <c r="I848" i="2" s="1"/>
  <c r="I849" i="2" a="1"/>
  <c r="I849" i="2" s="1"/>
  <c r="I850" i="2" a="1"/>
  <c r="I850" i="2" s="1"/>
  <c r="I851" i="2" a="1"/>
  <c r="I851" i="2" s="1"/>
  <c r="I852" i="2" a="1"/>
  <c r="I852" i="2"/>
  <c r="I853" i="2" a="1"/>
  <c r="I853" i="2" s="1"/>
  <c r="I854" i="2" a="1"/>
  <c r="I854" i="2" s="1"/>
  <c r="I855" i="2" a="1"/>
  <c r="I855" i="2" s="1"/>
  <c r="I856" i="2" a="1"/>
  <c r="I856" i="2" s="1"/>
  <c r="I857" i="2" a="1"/>
  <c r="I857" i="2" s="1"/>
  <c r="I858" i="2" a="1"/>
  <c r="I858" i="2" s="1"/>
  <c r="I859" i="2" a="1"/>
  <c r="I859" i="2" s="1"/>
  <c r="I860" i="2" a="1"/>
  <c r="I860" i="2" s="1"/>
  <c r="I861" i="2" a="1"/>
  <c r="I861" i="2" s="1"/>
  <c r="I862" i="2" a="1"/>
  <c r="I862" i="2"/>
  <c r="I863" i="2" a="1"/>
  <c r="I863" i="2" s="1"/>
  <c r="I864" i="2" a="1"/>
  <c r="I864" i="2" s="1"/>
  <c r="I865" i="2" a="1"/>
  <c r="I865" i="2" s="1"/>
  <c r="I866" i="2" a="1"/>
  <c r="I866" i="2" s="1"/>
  <c r="I867" i="2" a="1"/>
  <c r="I867" i="2" s="1"/>
  <c r="I868" i="2" a="1"/>
  <c r="I868" i="2" s="1"/>
  <c r="I869" i="2" a="1"/>
  <c r="I869" i="2" s="1"/>
  <c r="I870" i="2" a="1"/>
  <c r="I870" i="2" s="1"/>
  <c r="I871" i="2" a="1"/>
  <c r="I871" i="2" s="1"/>
  <c r="I872" i="2" a="1"/>
  <c r="I872" i="2" s="1"/>
  <c r="I873" i="2" a="1"/>
  <c r="I873" i="2" s="1"/>
  <c r="I874" i="2" a="1"/>
  <c r="I874" i="2" s="1"/>
  <c r="I875" i="2" a="1"/>
  <c r="I875" i="2" s="1"/>
  <c r="I876" i="2" a="1"/>
  <c r="I876" i="2" s="1"/>
  <c r="I877" i="2" a="1"/>
  <c r="I877" i="2" s="1"/>
  <c r="I878" i="2" a="1"/>
  <c r="I878" i="2"/>
  <c r="I879" i="2" a="1"/>
  <c r="I879" i="2" s="1"/>
  <c r="I880" i="2" a="1"/>
  <c r="I880" i="2" s="1"/>
  <c r="I881" i="2" a="1"/>
  <c r="I881" i="2" s="1"/>
  <c r="I882" i="2" a="1"/>
  <c r="I882" i="2" s="1"/>
  <c r="I883" i="2" a="1"/>
  <c r="I883" i="2" s="1"/>
  <c r="I884" i="2" a="1"/>
  <c r="I884" i="2"/>
  <c r="I885" i="2" a="1"/>
  <c r="I885" i="2" s="1"/>
  <c r="I886" i="2" a="1"/>
  <c r="I886" i="2" s="1"/>
  <c r="I887" i="2" a="1"/>
  <c r="I887" i="2" s="1"/>
  <c r="I888" i="2" a="1"/>
  <c r="I888" i="2" s="1"/>
  <c r="I889" i="2" a="1"/>
  <c r="I889" i="2" s="1"/>
  <c r="I890" i="2" a="1"/>
  <c r="I890" i="2" s="1"/>
  <c r="I891" i="2" a="1"/>
  <c r="I891" i="2" s="1"/>
  <c r="I892" i="2" a="1"/>
  <c r="I892" i="2" s="1"/>
  <c r="I893" i="2" a="1"/>
  <c r="I893" i="2" s="1"/>
  <c r="I894" i="2" a="1"/>
  <c r="I894" i="2"/>
  <c r="I895" i="2" a="1"/>
  <c r="I895" i="2" s="1"/>
  <c r="I896" i="2" a="1"/>
  <c r="I896" i="2" s="1"/>
  <c r="I897" i="2" a="1"/>
  <c r="I897" i="2" s="1"/>
  <c r="I898" i="2" a="1"/>
  <c r="I898" i="2" s="1"/>
  <c r="I899" i="2" a="1"/>
  <c r="I899" i="2" s="1"/>
  <c r="I900" i="2" a="1"/>
  <c r="I900" i="2" s="1"/>
  <c r="I901" i="2" a="1"/>
  <c r="I901" i="2" s="1"/>
  <c r="I902" i="2" a="1"/>
  <c r="I902" i="2" s="1"/>
  <c r="I903" i="2" a="1"/>
  <c r="I903" i="2" s="1"/>
  <c r="I904" i="2" a="1"/>
  <c r="I904" i="2" s="1"/>
  <c r="I905" i="2" a="1"/>
  <c r="I905" i="2" s="1"/>
  <c r="I906" i="2" a="1"/>
  <c r="I906" i="2" s="1"/>
  <c r="I907" i="2" a="1"/>
  <c r="I907" i="2" s="1"/>
  <c r="I908" i="2" a="1"/>
  <c r="I908" i="2" s="1"/>
  <c r="I909" i="2" a="1"/>
  <c r="I909" i="2" s="1"/>
  <c r="I910" i="2" a="1"/>
  <c r="I910" i="2"/>
  <c r="I911" i="2" a="1"/>
  <c r="I911" i="2" s="1"/>
  <c r="I912" i="2" a="1"/>
  <c r="I912" i="2" s="1"/>
  <c r="I913" i="2" a="1"/>
  <c r="I913" i="2" s="1"/>
  <c r="I914" i="2" a="1"/>
  <c r="I914" i="2" s="1"/>
  <c r="I915" i="2" a="1"/>
  <c r="I915" i="2" s="1"/>
  <c r="I916" i="2" a="1"/>
  <c r="I916" i="2"/>
  <c r="I917" i="2" a="1"/>
  <c r="I917" i="2" s="1"/>
  <c r="I918" i="2" a="1"/>
  <c r="I918" i="2" s="1"/>
  <c r="I919" i="2" a="1"/>
  <c r="I919" i="2" s="1"/>
  <c r="I920" i="2" a="1"/>
  <c r="I920" i="2" s="1"/>
  <c r="I921" i="2" a="1"/>
  <c r="I921" i="2" s="1"/>
  <c r="I922" i="2" a="1"/>
  <c r="I922" i="2" s="1"/>
  <c r="I923" i="2" a="1"/>
  <c r="I923" i="2" s="1"/>
  <c r="I924" i="2" a="1"/>
  <c r="I924" i="2" s="1"/>
  <c r="I925" i="2" a="1"/>
  <c r="I925" i="2" s="1"/>
  <c r="I926" i="2" a="1"/>
  <c r="I926" i="2"/>
  <c r="I927" i="2" a="1"/>
  <c r="I927" i="2" s="1"/>
  <c r="I928" i="2" a="1"/>
  <c r="I928" i="2" s="1"/>
  <c r="I929" i="2" a="1"/>
  <c r="I929" i="2" s="1"/>
  <c r="I930" i="2" a="1"/>
  <c r="I930" i="2" s="1"/>
  <c r="I931" i="2" a="1"/>
  <c r="I931" i="2" s="1"/>
  <c r="I932" i="2" a="1"/>
  <c r="I932" i="2" s="1"/>
  <c r="I933" i="2" a="1"/>
  <c r="I933" i="2" s="1"/>
  <c r="I934" i="2" a="1"/>
  <c r="I934" i="2" s="1"/>
  <c r="I935" i="2" a="1"/>
  <c r="I935" i="2" s="1"/>
  <c r="I936" i="2" a="1"/>
  <c r="I936" i="2" s="1"/>
  <c r="I937" i="2" a="1"/>
  <c r="I937" i="2" s="1"/>
  <c r="I938" i="2" a="1"/>
  <c r="I938" i="2" s="1"/>
  <c r="I939" i="2" a="1"/>
  <c r="I939" i="2" s="1"/>
  <c r="I940" i="2" a="1"/>
  <c r="I940" i="2" s="1"/>
  <c r="I941" i="2" a="1"/>
  <c r="I941" i="2" s="1"/>
  <c r="I942" i="2" a="1"/>
  <c r="I942" i="2"/>
  <c r="I943" i="2" a="1"/>
  <c r="I943" i="2" s="1"/>
  <c r="I944" i="2" a="1"/>
  <c r="I944" i="2" s="1"/>
  <c r="I945" i="2" a="1"/>
  <c r="I945" i="2" s="1"/>
  <c r="I946" i="2" a="1"/>
  <c r="I946" i="2" s="1"/>
  <c r="I947" i="2" a="1"/>
  <c r="I947" i="2" s="1"/>
  <c r="I948" i="2" a="1"/>
  <c r="I948" i="2"/>
  <c r="I949" i="2" a="1"/>
  <c r="I949" i="2" s="1"/>
  <c r="I950" i="2" a="1"/>
  <c r="I950" i="2" s="1"/>
  <c r="I951" i="2" a="1"/>
  <c r="I951" i="2" s="1"/>
  <c r="I952" i="2" a="1"/>
  <c r="I952" i="2" s="1"/>
  <c r="I953" i="2" a="1"/>
  <c r="I953" i="2" s="1"/>
  <c r="I954" i="2" a="1"/>
  <c r="I954" i="2" s="1"/>
  <c r="I955" i="2" a="1"/>
  <c r="I955" i="2" s="1"/>
  <c r="I956" i="2" a="1"/>
  <c r="I956" i="2" s="1"/>
  <c r="I957" i="2" a="1"/>
  <c r="I957" i="2" s="1"/>
  <c r="I958" i="2" a="1"/>
  <c r="I958" i="2"/>
  <c r="I959" i="2" a="1"/>
  <c r="I959" i="2" s="1"/>
  <c r="I960" i="2" a="1"/>
  <c r="I960" i="2" s="1"/>
  <c r="I961" i="2" a="1"/>
  <c r="I961" i="2" s="1"/>
  <c r="I962" i="2" a="1"/>
  <c r="I962" i="2" s="1"/>
  <c r="I963" i="2" a="1"/>
  <c r="I963" i="2" s="1"/>
  <c r="I964" i="2" a="1"/>
  <c r="I964" i="2" s="1"/>
  <c r="I965" i="2" a="1"/>
  <c r="I965" i="2" s="1"/>
  <c r="I966" i="2" a="1"/>
  <c r="I966" i="2" s="1"/>
  <c r="I967" i="2" a="1"/>
  <c r="I967" i="2" s="1"/>
  <c r="I968" i="2" a="1"/>
  <c r="I968" i="2" s="1"/>
  <c r="I969" i="2" a="1"/>
  <c r="I969" i="2" s="1"/>
  <c r="I970" i="2" a="1"/>
  <c r="I970" i="2" s="1"/>
  <c r="I971" i="2" a="1"/>
  <c r="I971" i="2" s="1"/>
  <c r="I972" i="2" a="1"/>
  <c r="I972" i="2" s="1"/>
  <c r="I973" i="2" a="1"/>
  <c r="I973" i="2" s="1"/>
  <c r="I974" i="2" a="1"/>
  <c r="I974" i="2"/>
  <c r="I975" i="2" a="1"/>
  <c r="I975" i="2" s="1"/>
  <c r="I976" i="2" a="1"/>
  <c r="I976" i="2" s="1"/>
  <c r="I977" i="2" a="1"/>
  <c r="I977" i="2" s="1"/>
  <c r="I978" i="2" a="1"/>
  <c r="I978" i="2" s="1"/>
  <c r="I979" i="2" a="1"/>
  <c r="I979" i="2" s="1"/>
  <c r="I980" i="2" a="1"/>
  <c r="I980" i="2"/>
  <c r="I981" i="2" a="1"/>
  <c r="I981" i="2" s="1"/>
  <c r="I982" i="2" a="1"/>
  <c r="I982" i="2" s="1"/>
  <c r="I983" i="2" a="1"/>
  <c r="I983" i="2" s="1"/>
  <c r="I984" i="2" a="1"/>
  <c r="I984" i="2" s="1"/>
  <c r="I985" i="2" a="1"/>
  <c r="I985" i="2" s="1"/>
  <c r="I986" i="2" a="1"/>
  <c r="I986" i="2" s="1"/>
  <c r="I987" i="2" a="1"/>
  <c r="I987" i="2" s="1"/>
  <c r="I988" i="2" a="1"/>
  <c r="I988" i="2" s="1"/>
  <c r="I989" i="2" a="1"/>
  <c r="I989" i="2" s="1"/>
  <c r="I990" i="2" a="1"/>
  <c r="I990" i="2"/>
  <c r="I991" i="2" a="1"/>
  <c r="I991" i="2" s="1"/>
  <c r="I992" i="2" a="1"/>
  <c r="I992" i="2" s="1"/>
  <c r="I993" i="2" a="1"/>
  <c r="I993" i="2" s="1"/>
  <c r="I994" i="2" a="1"/>
  <c r="I994" i="2" s="1"/>
  <c r="I995" i="2" a="1"/>
  <c r="I995" i="2" s="1"/>
  <c r="I996" i="2" a="1"/>
  <c r="I996" i="2" s="1"/>
  <c r="I997" i="2" a="1"/>
  <c r="I997" i="2" s="1"/>
  <c r="I998" i="2" a="1"/>
  <c r="I998" i="2" s="1"/>
  <c r="I999" i="2" a="1"/>
  <c r="I999" i="2" s="1"/>
  <c r="I1000" i="2" a="1"/>
  <c r="I1000" i="2" s="1"/>
  <c r="I1001" i="2" a="1"/>
  <c r="I1001" i="2" s="1"/>
  <c r="I1002" i="2" a="1"/>
  <c r="I1002" i="2" s="1"/>
  <c r="I1003" i="2" a="1"/>
  <c r="I1003" i="2" s="1"/>
  <c r="I1004" i="2" a="1"/>
  <c r="I1004" i="2" s="1"/>
  <c r="I1005" i="2" a="1"/>
  <c r="I1005" i="2" s="1"/>
  <c r="I1006" i="2" a="1"/>
  <c r="I1006" i="2"/>
  <c r="I1007" i="2" a="1"/>
  <c r="I1007" i="2" s="1"/>
  <c r="I1008" i="2" a="1"/>
  <c r="I1008" i="2" s="1"/>
  <c r="I1009" i="2" a="1"/>
  <c r="I1009" i="2" s="1"/>
  <c r="I1010" i="2" a="1"/>
  <c r="I1010" i="2" s="1"/>
  <c r="I1011" i="2" a="1"/>
  <c r="I1011" i="2" s="1"/>
  <c r="I1012" i="2" a="1"/>
  <c r="I1012" i="2"/>
  <c r="I1013" i="2" a="1"/>
  <c r="I1013" i="2" s="1"/>
  <c r="I1014" i="2" a="1"/>
  <c r="I1014" i="2" s="1"/>
  <c r="I1015" i="2" a="1"/>
  <c r="I1015" i="2" s="1"/>
  <c r="I1016" i="2" a="1"/>
  <c r="I1016" i="2" s="1"/>
  <c r="I1017" i="2" a="1"/>
  <c r="I1017" i="2" s="1"/>
  <c r="I1018" i="2" a="1"/>
  <c r="I1018" i="2" s="1"/>
  <c r="I1019" i="2" a="1"/>
  <c r="I1019" i="2" s="1"/>
  <c r="I1020" i="2" a="1"/>
  <c r="I1020" i="2" s="1"/>
  <c r="I1021" i="2" a="1"/>
  <c r="I1021" i="2" s="1"/>
  <c r="I1022" i="2" a="1"/>
  <c r="I1022" i="2" s="1"/>
  <c r="I1023" i="2" a="1"/>
  <c r="I1023" i="2" s="1"/>
  <c r="I1024" i="2" a="1"/>
  <c r="I1024" i="2" s="1"/>
  <c r="I1025" i="2" a="1"/>
  <c r="I1025" i="2" s="1"/>
  <c r="I1026" i="2" a="1"/>
  <c r="I1026" i="2" s="1"/>
  <c r="I1027" i="2" a="1"/>
  <c r="I1027" i="2" s="1"/>
  <c r="I1028" i="2" a="1"/>
  <c r="I1028" i="2"/>
  <c r="I1029" i="2" a="1"/>
  <c r="I1029" i="2" s="1"/>
  <c r="I1030" i="2" a="1"/>
  <c r="I1030" i="2"/>
  <c r="I1031" i="2" a="1"/>
  <c r="I1031" i="2" s="1"/>
  <c r="I1032" i="2" a="1"/>
  <c r="I1032" i="2" s="1"/>
  <c r="I1033" i="2" a="1"/>
  <c r="I1033" i="2" s="1"/>
  <c r="I1034" i="2" a="1"/>
  <c r="I1034" i="2" s="1"/>
  <c r="I1035" i="2" a="1"/>
  <c r="I1035" i="2" s="1"/>
  <c r="I1036" i="2" a="1"/>
  <c r="I1036" i="2" s="1"/>
  <c r="I1037" i="2" a="1"/>
  <c r="I1037" i="2" s="1"/>
  <c r="I1038" i="2" a="1"/>
  <c r="I1038" i="2" s="1"/>
  <c r="I1039" i="2" a="1"/>
  <c r="I1039" i="2" s="1"/>
  <c r="I1040" i="2" a="1"/>
  <c r="I1040" i="2" s="1"/>
  <c r="I1041" i="2" a="1"/>
  <c r="I1041" i="2" s="1"/>
  <c r="I1042" i="2" a="1"/>
  <c r="I1042" i="2" s="1"/>
  <c r="I1043" i="2" a="1"/>
  <c r="I1043" i="2" s="1"/>
  <c r="I1044" i="2" a="1"/>
  <c r="I1044" i="2"/>
  <c r="I1045" i="2" a="1"/>
  <c r="I1045" i="2" s="1"/>
  <c r="I1046" i="2" a="1"/>
  <c r="I1046" i="2" s="1"/>
  <c r="I1047" i="2" a="1"/>
  <c r="I1047" i="2" s="1"/>
  <c r="I1048" i="2" a="1"/>
  <c r="I1048" i="2" s="1"/>
  <c r="I1049" i="2" a="1"/>
  <c r="I1049" i="2" s="1"/>
  <c r="I1050" i="2" a="1"/>
  <c r="I1050" i="2" s="1"/>
  <c r="I1051" i="2" a="1"/>
  <c r="I1051" i="2" s="1"/>
  <c r="I1052" i="2" a="1"/>
  <c r="I1052" i="2" s="1"/>
  <c r="I1053" i="2" a="1"/>
  <c r="I1053" i="2" s="1"/>
  <c r="I1054" i="2" a="1"/>
  <c r="I1054" i="2"/>
  <c r="I1055" i="2" a="1"/>
  <c r="I1055" i="2" s="1"/>
  <c r="I1056" i="2" a="1"/>
  <c r="I1056" i="2" s="1"/>
  <c r="I1057" i="2" a="1"/>
  <c r="I1057" i="2" s="1"/>
  <c r="I1058" i="2" a="1"/>
  <c r="I1058" i="2" s="1"/>
  <c r="I1059" i="2" a="1"/>
  <c r="I1059" i="2" s="1"/>
  <c r="I1060" i="2" a="1"/>
  <c r="I1060" i="2" s="1"/>
  <c r="I1061" i="2" a="1"/>
  <c r="I1061" i="2" s="1"/>
  <c r="I1062" i="2" a="1"/>
  <c r="I1062" i="2" s="1"/>
  <c r="I1063" i="2" a="1"/>
  <c r="I1063" i="2" s="1"/>
  <c r="I1064" i="2" a="1"/>
  <c r="I1064" i="2" s="1"/>
  <c r="I1065" i="2" a="1"/>
  <c r="I1065" i="2" s="1"/>
  <c r="I1066" i="2" a="1"/>
  <c r="I1066" i="2" s="1"/>
  <c r="I1067" i="2" a="1"/>
  <c r="I1067" i="2" s="1"/>
  <c r="I1068" i="2" a="1"/>
  <c r="I1068" i="2" s="1"/>
  <c r="I1069" i="2" a="1"/>
  <c r="I1069" i="2" s="1"/>
  <c r="I1070" i="2" a="1"/>
  <c r="I1070" i="2" s="1"/>
  <c r="I1071" i="2" a="1"/>
  <c r="I1071" i="2" s="1"/>
  <c r="I1072" i="2" a="1"/>
  <c r="I1072" i="2" s="1"/>
  <c r="I1073" i="2" a="1"/>
  <c r="I1073" i="2" s="1"/>
  <c r="I1074" i="2" a="1"/>
  <c r="I1074" i="2" s="1"/>
  <c r="I1075" i="2" a="1"/>
  <c r="I1075" i="2" s="1"/>
  <c r="I1076" i="2" a="1"/>
  <c r="I1076" i="2"/>
  <c r="I1077" i="2" a="1"/>
  <c r="I1077" i="2" s="1"/>
  <c r="I1078" i="2" a="1"/>
  <c r="I1078" i="2" s="1"/>
  <c r="I1079" i="2" a="1"/>
  <c r="I1079" i="2" s="1"/>
  <c r="I1080" i="2" a="1"/>
  <c r="I1080" i="2" s="1"/>
  <c r="I1081" i="2" a="1"/>
  <c r="I1081" i="2" s="1"/>
  <c r="I1082" i="2" a="1"/>
  <c r="I1082" i="2" s="1"/>
  <c r="I1083" i="2" a="1"/>
  <c r="I1083" i="2" s="1"/>
  <c r="I1084" i="2" a="1"/>
  <c r="I1084" i="2" s="1"/>
  <c r="I1085" i="2" a="1"/>
  <c r="I1085" i="2" s="1"/>
  <c r="I1086" i="2" a="1"/>
  <c r="I1086" i="2" s="1"/>
  <c r="I1087" i="2" a="1"/>
  <c r="I1087" i="2" s="1"/>
  <c r="I1088" i="2" a="1"/>
  <c r="I1088" i="2" s="1"/>
  <c r="I1089" i="2" a="1"/>
  <c r="I1089" i="2" s="1"/>
  <c r="I1090" i="2" a="1"/>
  <c r="I1090" i="2" s="1"/>
  <c r="I1091" i="2" a="1"/>
  <c r="I1091" i="2" s="1"/>
  <c r="I1092" i="2" a="1"/>
  <c r="I1092" i="2"/>
  <c r="I1093" i="2" a="1"/>
  <c r="I1093" i="2" s="1"/>
  <c r="I1094" i="2" a="1"/>
  <c r="I1094" i="2"/>
  <c r="I1095" i="2" a="1"/>
  <c r="I1095" i="2" s="1"/>
  <c r="I1096" i="2" a="1"/>
  <c r="I1096" i="2" s="1"/>
  <c r="I1097" i="2" a="1"/>
  <c r="I1097" i="2" s="1"/>
  <c r="I1098" i="2" a="1"/>
  <c r="I1098" i="2" s="1"/>
  <c r="I1099" i="2" a="1"/>
  <c r="I1099" i="2" s="1"/>
  <c r="I1100" i="2" a="1"/>
  <c r="I1100" i="2" s="1"/>
  <c r="I1101" i="2" a="1"/>
  <c r="I1101" i="2" s="1"/>
  <c r="I1102" i="2" a="1"/>
  <c r="I1102" i="2"/>
  <c r="I1103" i="2" a="1"/>
  <c r="I1103" i="2" s="1"/>
  <c r="I1104" i="2" a="1"/>
  <c r="I1104" i="2" s="1"/>
  <c r="I1105" i="2" a="1"/>
  <c r="I1105" i="2" s="1"/>
  <c r="I1106" i="2" a="1"/>
  <c r="I1106" i="2" s="1"/>
  <c r="I1107" i="2" a="1"/>
  <c r="I1107" i="2" s="1"/>
  <c r="I1108" i="2" a="1"/>
  <c r="I1108" i="2"/>
  <c r="I1109" i="2" a="1"/>
  <c r="I1109" i="2" s="1"/>
  <c r="I1110" i="2" a="1"/>
  <c r="I1110" i="2"/>
  <c r="I1111" i="2" a="1"/>
  <c r="I1111" i="2" s="1"/>
  <c r="I1112" i="2" a="1"/>
  <c r="I1112" i="2" s="1"/>
  <c r="I1113" i="2" a="1"/>
  <c r="I1113" i="2" s="1"/>
  <c r="I1114" i="2" a="1"/>
  <c r="I1114" i="2" s="1"/>
  <c r="I1115" i="2" a="1"/>
  <c r="I1115" i="2" s="1"/>
  <c r="I1116" i="2" a="1"/>
  <c r="I1116" i="2" s="1"/>
  <c r="I1117" i="2" a="1"/>
  <c r="I1117" i="2" s="1"/>
  <c r="I1118" i="2" a="1"/>
  <c r="I1118" i="2"/>
  <c r="I1119" i="2" a="1"/>
  <c r="I1119" i="2" s="1"/>
  <c r="I1120" i="2" a="1"/>
  <c r="I1120" i="2" s="1"/>
  <c r="I1121" i="2" a="1"/>
  <c r="I1121" i="2" s="1"/>
  <c r="I1122" i="2" a="1"/>
  <c r="I1122" i="2" s="1"/>
  <c r="I1123" i="2" a="1"/>
  <c r="I1123" i="2" s="1"/>
  <c r="I1124" i="2" a="1"/>
  <c r="I1124" i="2"/>
  <c r="I1125" i="2" a="1"/>
  <c r="I1125" i="2" s="1"/>
  <c r="I1126" i="2" a="1"/>
  <c r="I1126" i="2" s="1"/>
  <c r="I1127" i="2" a="1"/>
  <c r="I1127" i="2" s="1"/>
  <c r="I1128" i="2" a="1"/>
  <c r="I1128" i="2" s="1"/>
  <c r="I1129" i="2" a="1"/>
  <c r="I1129" i="2" s="1"/>
  <c r="I1130" i="2" a="1"/>
  <c r="I1130" i="2" s="1"/>
  <c r="I1131" i="2" a="1"/>
  <c r="I1131" i="2" s="1"/>
  <c r="I1132" i="2" a="1"/>
  <c r="I1132" i="2" s="1"/>
  <c r="I1133" i="2" a="1"/>
  <c r="I1133" i="2" s="1"/>
  <c r="I1134" i="2" a="1"/>
  <c r="I1134" i="2" s="1"/>
  <c r="I1135" i="2" a="1"/>
  <c r="I1135" i="2" s="1"/>
  <c r="I1136" i="2" a="1"/>
  <c r="I1136" i="2" s="1"/>
  <c r="I1137" i="2" a="1"/>
  <c r="I1137" i="2" s="1"/>
  <c r="I1138" i="2" a="1"/>
  <c r="I1138" i="2" s="1"/>
  <c r="I1139" i="2" a="1"/>
  <c r="I1139" i="2" s="1"/>
  <c r="I1140" i="2" a="1"/>
  <c r="I1140" i="2"/>
  <c r="I1141" i="2" a="1"/>
  <c r="I1141" i="2" s="1"/>
  <c r="I1142" i="2" a="1"/>
  <c r="I1142" i="2"/>
  <c r="I1143" i="2" a="1"/>
  <c r="I1143" i="2" s="1"/>
  <c r="I1144" i="2" a="1"/>
  <c r="I1144" i="2" s="1"/>
  <c r="I1145" i="2" a="1"/>
  <c r="I1145" i="2" s="1"/>
  <c r="I1146" i="2" a="1"/>
  <c r="I1146" i="2" s="1"/>
  <c r="I1147" i="2" a="1"/>
  <c r="I1147" i="2" s="1"/>
  <c r="I1148" i="2" a="1"/>
  <c r="I1148" i="2" s="1"/>
  <c r="I1149" i="2" a="1"/>
  <c r="I1149" i="2" s="1"/>
  <c r="I1150" i="2" a="1"/>
  <c r="I1150" i="2" s="1"/>
  <c r="I1151" i="2" a="1"/>
  <c r="I1151" i="2" s="1"/>
  <c r="I1152" i="2" a="1"/>
  <c r="I1152" i="2" s="1"/>
  <c r="I1153" i="2" a="1"/>
  <c r="I1153" i="2" s="1"/>
  <c r="I1154" i="2" a="1"/>
  <c r="I1154" i="2" s="1"/>
  <c r="I1155" i="2" a="1"/>
  <c r="I1155" i="2" s="1"/>
  <c r="I1156" i="2" a="1"/>
  <c r="I1156" i="2"/>
  <c r="I1157" i="2" a="1"/>
  <c r="I1157" i="2" s="1"/>
  <c r="I1158" i="2" a="1"/>
  <c r="I1158" i="2" s="1"/>
  <c r="I1159" i="2" a="1"/>
  <c r="I1159" i="2" s="1"/>
  <c r="I1160" i="2" a="1"/>
  <c r="I1160" i="2" s="1"/>
  <c r="I1161" i="2" a="1"/>
  <c r="I1161" i="2" s="1"/>
  <c r="I1162" i="2" a="1"/>
  <c r="I1162" i="2" s="1"/>
  <c r="I1163" i="2" a="1"/>
  <c r="I1163" i="2" s="1"/>
  <c r="I1164" i="2" a="1"/>
  <c r="I1164" i="2" s="1"/>
  <c r="I1165" i="2" a="1"/>
  <c r="I1165" i="2" s="1"/>
  <c r="I1166" i="2" a="1"/>
  <c r="I1166" i="2"/>
  <c r="I1167" i="2" a="1"/>
  <c r="I1167" i="2" s="1"/>
  <c r="I1168" i="2" a="1"/>
  <c r="I1168" i="2" s="1"/>
  <c r="I1169" i="2" a="1"/>
  <c r="I1169" i="2" s="1"/>
  <c r="I1170" i="2" a="1"/>
  <c r="I1170" i="2" s="1"/>
  <c r="I1171" i="2" a="1"/>
  <c r="I1171" i="2" s="1"/>
  <c r="I1172" i="2" a="1"/>
  <c r="I1172" i="2" s="1"/>
  <c r="I1173" i="2" a="1"/>
  <c r="I1173" i="2" s="1"/>
  <c r="I1174" i="2" a="1"/>
  <c r="I1174" i="2"/>
  <c r="I1175" i="2" a="1"/>
  <c r="I1175" i="2" s="1"/>
  <c r="I1176" i="2" a="1"/>
  <c r="I1176" i="2" s="1"/>
  <c r="I1177" i="2" a="1"/>
  <c r="I1177" i="2" s="1"/>
  <c r="I1178" i="2" a="1"/>
  <c r="I1178" i="2" s="1"/>
  <c r="I1179" i="2" a="1"/>
  <c r="I1179" i="2" s="1"/>
  <c r="I1180" i="2" a="1"/>
  <c r="I1180" i="2" s="1"/>
  <c r="I1181" i="2" a="1"/>
  <c r="I1181" i="2" s="1"/>
  <c r="I1182" i="2" a="1"/>
  <c r="I1182" i="2" s="1"/>
  <c r="I1183" i="2" a="1"/>
  <c r="I1183" i="2" s="1"/>
  <c r="I1184" i="2" a="1"/>
  <c r="I1184" i="2" s="1"/>
  <c r="I1185" i="2" a="1"/>
  <c r="I1185" i="2" s="1"/>
  <c r="I1186" i="2" a="1"/>
  <c r="I1186" i="2" s="1"/>
  <c r="I1187" i="2" a="1"/>
  <c r="I1187" i="2" s="1"/>
  <c r="I1188" i="2" a="1"/>
  <c r="I1188" i="2"/>
  <c r="I1189" i="2" a="1"/>
  <c r="I1189" i="2" s="1"/>
  <c r="I1190" i="2" a="1"/>
  <c r="I1190" i="2"/>
  <c r="I1191" i="2" a="1"/>
  <c r="I1191" i="2" s="1"/>
  <c r="I1192" i="2" a="1"/>
  <c r="I1192" i="2" s="1"/>
  <c r="I1193" i="2" a="1"/>
  <c r="I1193" i="2" s="1"/>
  <c r="I1194" i="2" a="1"/>
  <c r="I1194" i="2" s="1"/>
  <c r="I1195" i="2" a="1"/>
  <c r="I1195" i="2" s="1"/>
  <c r="I1196" i="2" a="1"/>
  <c r="I1196" i="2" s="1"/>
  <c r="I1197" i="2" a="1"/>
  <c r="I1197" i="2" s="1"/>
  <c r="I1198" i="2" a="1"/>
  <c r="I1198" i="2" s="1"/>
  <c r="I1199" i="2" a="1"/>
  <c r="I1199" i="2" s="1"/>
  <c r="I1200" i="2" a="1"/>
  <c r="I1200" i="2" s="1"/>
  <c r="I1201" i="2" a="1"/>
  <c r="I1201" i="2" s="1"/>
  <c r="I1202" i="2" a="1"/>
  <c r="I1202" i="2" s="1"/>
  <c r="I1203" i="2" a="1"/>
  <c r="I1203" i="2" s="1"/>
  <c r="I1204" i="2" a="1"/>
  <c r="I1204" i="2"/>
  <c r="I1205" i="2" a="1"/>
  <c r="I1205" i="2" s="1"/>
  <c r="I1206" i="2" a="1"/>
  <c r="I1206" i="2" s="1"/>
  <c r="I1207" i="2" a="1"/>
  <c r="I1207" i="2" s="1"/>
  <c r="I1208" i="2" a="1"/>
  <c r="I1208" i="2" s="1"/>
  <c r="I1209" i="2" a="1"/>
  <c r="I1209" i="2" s="1"/>
  <c r="I1210" i="2" a="1"/>
  <c r="I1210" i="2" s="1"/>
  <c r="I1211" i="2" a="1"/>
  <c r="I1211" i="2" s="1"/>
  <c r="I1212" i="2" a="1"/>
  <c r="I1212" i="2" s="1"/>
  <c r="I1213" i="2" a="1"/>
  <c r="I1213" i="2" s="1"/>
  <c r="I1214" i="2" a="1"/>
  <c r="I1214" i="2" s="1"/>
  <c r="I1215" i="2" a="1"/>
  <c r="I1215" i="2" s="1"/>
  <c r="I1216" i="2" a="1"/>
  <c r="I1216" i="2" s="1"/>
  <c r="I1217" i="2" a="1"/>
  <c r="I1217" i="2" s="1"/>
  <c r="I1218" i="2" a="1"/>
  <c r="I1218" i="2" s="1"/>
  <c r="I1219" i="2" a="1"/>
  <c r="I1219" i="2" s="1"/>
  <c r="I1220" i="2" a="1"/>
  <c r="I1220" i="2"/>
  <c r="I1221" i="2" a="1"/>
  <c r="I1221" i="2" s="1"/>
  <c r="I1222" i="2" a="1"/>
  <c r="I1222" i="2"/>
  <c r="I1223" i="2" a="1"/>
  <c r="I1223" i="2" s="1"/>
  <c r="I1224" i="2" a="1"/>
  <c r="I1224" i="2" s="1"/>
  <c r="I1225" i="2" a="1"/>
  <c r="I1225" i="2" s="1"/>
  <c r="I1226" i="2" a="1"/>
  <c r="I1226" i="2" s="1"/>
  <c r="I1227" i="2" a="1"/>
  <c r="I1227" i="2" s="1"/>
  <c r="I1228" i="2" a="1"/>
  <c r="I1228" i="2" s="1"/>
  <c r="I1229" i="2" a="1"/>
  <c r="I1229" i="2" s="1"/>
  <c r="I1230" i="2" a="1"/>
  <c r="I1230" i="2"/>
  <c r="I1231" i="2" a="1"/>
  <c r="I1231" i="2" s="1"/>
  <c r="I1232" i="2" a="1"/>
  <c r="I1232" i="2" s="1"/>
  <c r="I1233" i="2" a="1"/>
  <c r="I1233" i="2" s="1"/>
  <c r="I1234" i="2" a="1"/>
  <c r="I1234" i="2" s="1"/>
  <c r="I1235" i="2" a="1"/>
  <c r="I1235" i="2" s="1"/>
  <c r="I1236" i="2" a="1"/>
  <c r="I1236" i="2"/>
  <c r="I1237" i="2" a="1"/>
  <c r="I1237" i="2" s="1"/>
  <c r="I1238" i="2" a="1"/>
  <c r="I1238" i="2" s="1"/>
  <c r="I1239" i="2" a="1"/>
  <c r="I1239" i="2" s="1"/>
  <c r="I1240" i="2" a="1"/>
  <c r="I1240" i="2" s="1"/>
  <c r="I1241" i="2" a="1"/>
  <c r="I1241" i="2" s="1"/>
  <c r="I1242" i="2" a="1"/>
  <c r="I1242" i="2" s="1"/>
  <c r="I1243" i="2" a="1"/>
  <c r="I1243" i="2" s="1"/>
  <c r="I1244" i="2" a="1"/>
  <c r="I1244" i="2" s="1"/>
  <c r="I1245" i="2" a="1"/>
  <c r="I1245" i="2" s="1"/>
  <c r="I1246" i="2" a="1"/>
  <c r="I1246" i="2" s="1"/>
  <c r="I1247" i="2" a="1"/>
  <c r="I1247" i="2" s="1"/>
  <c r="I1248" i="2" a="1"/>
  <c r="I1248" i="2" s="1"/>
  <c r="I1249" i="2" a="1"/>
  <c r="I1249" i="2" s="1"/>
  <c r="I1250" i="2" a="1"/>
  <c r="I1250" i="2" s="1"/>
  <c r="I1251" i="2" a="1"/>
  <c r="I1251" i="2" s="1"/>
  <c r="I1252" i="2" a="1"/>
  <c r="I1252" i="2"/>
  <c r="I1253" i="2" a="1"/>
  <c r="I1253" i="2" s="1"/>
  <c r="I1254" i="2" a="1"/>
  <c r="I1254" i="2" s="1"/>
  <c r="I1255" i="2" a="1"/>
  <c r="I1255" i="2" s="1"/>
  <c r="I1256" i="2" a="1"/>
  <c r="I1256" i="2" s="1"/>
  <c r="I1257" i="2" a="1"/>
  <c r="I1257" i="2" s="1"/>
  <c r="I1258" i="2" a="1"/>
  <c r="I1258" i="2" s="1"/>
  <c r="I1259" i="2" a="1"/>
  <c r="I1259" i="2" s="1"/>
  <c r="I1260" i="2" a="1"/>
  <c r="I1260" i="2" s="1"/>
  <c r="I1261" i="2" a="1"/>
  <c r="I1261" i="2" s="1"/>
  <c r="I1262" i="2" a="1"/>
  <c r="I1262" i="2"/>
  <c r="I1263" i="2" a="1"/>
  <c r="I1263" i="2" s="1"/>
  <c r="I1264" i="2" a="1"/>
  <c r="I1264" i="2" s="1"/>
  <c r="I1265" i="2" a="1"/>
  <c r="I1265" i="2" s="1"/>
  <c r="I1266" i="2" a="1"/>
  <c r="I1266" i="2" s="1"/>
  <c r="I1267" i="2" a="1"/>
  <c r="I1267" i="2" s="1"/>
  <c r="I1268" i="2" a="1"/>
  <c r="I1268" i="2"/>
  <c r="I1269" i="2" a="1"/>
  <c r="I1269" i="2" s="1"/>
  <c r="I1270" i="2" a="1"/>
  <c r="I1270" i="2" s="1"/>
  <c r="I1271" i="2" a="1"/>
  <c r="I1271" i="2" s="1"/>
  <c r="I1272" i="2" a="1"/>
  <c r="I1272" i="2" s="1"/>
  <c r="I1273" i="2" a="1"/>
  <c r="I1273" i="2" s="1"/>
  <c r="I1274" i="2" a="1"/>
  <c r="I1274" i="2" s="1"/>
  <c r="I1275" i="2" a="1"/>
  <c r="I1275" i="2" s="1"/>
  <c r="I1276" i="2" a="1"/>
  <c r="I1276" i="2" s="1"/>
  <c r="I1277" i="2" a="1"/>
  <c r="I1277" i="2" s="1"/>
  <c r="I1278" i="2" a="1"/>
  <c r="I1278" i="2" s="1"/>
  <c r="I1279" i="2" a="1"/>
  <c r="I1279" i="2" s="1"/>
  <c r="I1280" i="2" a="1"/>
  <c r="I1280" i="2" s="1"/>
  <c r="I1281" i="2" a="1"/>
  <c r="I1281" i="2" s="1"/>
  <c r="I1282" i="2" a="1"/>
  <c r="I1282" i="2" s="1"/>
  <c r="I1283" i="2" a="1"/>
  <c r="I1283" i="2" s="1"/>
  <c r="I1284" i="2" a="1"/>
  <c r="I1284" i="2"/>
  <c r="I1285" i="2" a="1"/>
  <c r="I1285" i="2" s="1"/>
  <c r="I1286" i="2" a="1"/>
  <c r="I1286" i="2" s="1"/>
  <c r="I1287" i="2" a="1"/>
  <c r="I1287" i="2" s="1"/>
  <c r="I1288" i="2" a="1"/>
  <c r="I1288" i="2" s="1"/>
  <c r="I1289" i="2" a="1"/>
  <c r="I1289" i="2" s="1"/>
  <c r="I1290" i="2" a="1"/>
  <c r="I1290" i="2" s="1"/>
  <c r="I1291" i="2" a="1"/>
  <c r="I1291" i="2" s="1"/>
  <c r="I1292" i="2" a="1"/>
  <c r="I1292" i="2" s="1"/>
  <c r="I1293" i="2" a="1"/>
  <c r="I1293" i="2" s="1"/>
  <c r="I1294" i="2" a="1"/>
  <c r="I1294" i="2"/>
  <c r="I1295" i="2" a="1"/>
  <c r="I1295" i="2" s="1"/>
  <c r="I1296" i="2" a="1"/>
  <c r="I1296" i="2" s="1"/>
  <c r="I1297" i="2" a="1"/>
  <c r="I1297" i="2" s="1"/>
  <c r="I1298" i="2" a="1"/>
  <c r="I1298" i="2" s="1"/>
  <c r="I1299" i="2" a="1"/>
  <c r="I1299" i="2" s="1"/>
  <c r="I1300" i="2" a="1"/>
  <c r="I1300" i="2" s="1"/>
  <c r="I1301" i="2" a="1"/>
  <c r="I1301" i="2" s="1"/>
  <c r="I1302" i="2" a="1"/>
  <c r="I1302" i="2" s="1"/>
  <c r="I1303" i="2" a="1"/>
  <c r="I1303" i="2" s="1"/>
  <c r="I1304" i="2" a="1"/>
  <c r="I1304" i="2" s="1"/>
  <c r="I1305" i="2" a="1"/>
  <c r="I1305" i="2" s="1"/>
  <c r="I1306" i="2" a="1"/>
  <c r="I1306" i="2" s="1"/>
  <c r="I1307" i="2" a="1"/>
  <c r="I1307" i="2" s="1"/>
  <c r="I1308" i="2" a="1"/>
  <c r="I1308" i="2" s="1"/>
  <c r="I1309" i="2" a="1"/>
  <c r="I1309" i="2"/>
  <c r="I1310" i="2" a="1"/>
  <c r="I1310" i="2" s="1"/>
  <c r="I1311" i="2" a="1"/>
  <c r="I1311" i="2" s="1"/>
  <c r="I1312" i="2" a="1"/>
  <c r="I1312" i="2" s="1"/>
  <c r="I1313" i="2" a="1"/>
  <c r="I1313" i="2" s="1"/>
  <c r="I1314" i="2" a="1"/>
  <c r="I1314" i="2" s="1"/>
  <c r="I1315" i="2" a="1"/>
  <c r="I1315" i="2" s="1"/>
  <c r="I1316" i="2" a="1"/>
  <c r="I1316" i="2" s="1"/>
  <c r="I1317" i="2" a="1"/>
  <c r="I1317" i="2" s="1"/>
  <c r="I1318" i="2" a="1"/>
  <c r="I1318" i="2" s="1"/>
  <c r="I1319" i="2" a="1"/>
  <c r="I1319" i="2" s="1"/>
  <c r="I1320" i="2" a="1"/>
  <c r="I1320" i="2" s="1"/>
  <c r="I1321" i="2" a="1"/>
  <c r="I1321" i="2" s="1"/>
  <c r="I1322" i="2" a="1"/>
  <c r="I1322" i="2" s="1"/>
  <c r="I1323" i="2" a="1"/>
  <c r="I1323" i="2"/>
  <c r="I1324" i="2" a="1"/>
  <c r="I1324" i="2" s="1"/>
  <c r="I1325" i="2" a="1"/>
  <c r="I1325" i="2"/>
  <c r="I1326" i="2" a="1"/>
  <c r="I1326" i="2" s="1"/>
  <c r="I1327" i="2" a="1"/>
  <c r="I1327" i="2"/>
  <c r="I1328" i="2" a="1"/>
  <c r="I1328" i="2" s="1"/>
  <c r="I1329" i="2" a="1"/>
  <c r="I1329" i="2" s="1"/>
  <c r="I1330" i="2" a="1"/>
  <c r="I1330" i="2" s="1"/>
  <c r="I1331" i="2" a="1"/>
  <c r="I1331" i="2"/>
  <c r="I1332" i="2" a="1"/>
  <c r="I1332" i="2" s="1"/>
  <c r="I1333" i="2" a="1"/>
  <c r="I1333" i="2" s="1"/>
  <c r="I1334" i="2" a="1"/>
  <c r="I1334" i="2" s="1"/>
  <c r="I1335" i="2" a="1"/>
  <c r="I1335" i="2" s="1"/>
  <c r="I1336" i="2" a="1"/>
  <c r="I1336" i="2"/>
  <c r="I1337" i="2" a="1"/>
  <c r="I1337" i="2" s="1"/>
  <c r="I1338" i="2" a="1"/>
  <c r="I1338" i="2" s="1"/>
  <c r="I1339" i="2" a="1"/>
  <c r="I1339" i="2" s="1"/>
  <c r="I1340" i="2" a="1"/>
  <c r="I1340" i="2"/>
  <c r="I1341" i="2" a="1"/>
  <c r="I1341" i="2" s="1"/>
  <c r="I1342" i="2" a="1"/>
  <c r="I1342" i="2"/>
  <c r="I1343" i="2" a="1"/>
  <c r="I1343" i="2" s="1"/>
  <c r="I1344" i="2" a="1"/>
  <c r="I1344" i="2"/>
  <c r="I1345" i="2" a="1"/>
  <c r="I1345" i="2" s="1"/>
  <c r="I1346" i="2" a="1"/>
  <c r="I1346" i="2" s="1"/>
  <c r="I1347" i="2" a="1"/>
  <c r="I1347" i="2"/>
  <c r="I1348" i="2" a="1"/>
  <c r="I1348" i="2" s="1"/>
  <c r="I1349" i="2" a="1"/>
  <c r="I1349" i="2" s="1"/>
  <c r="I1350" i="2" a="1"/>
  <c r="I1350" i="2" s="1"/>
  <c r="I1351" i="2" a="1"/>
  <c r="I1351" i="2" s="1"/>
  <c r="I1352" i="2" a="1"/>
  <c r="I1352" i="2" s="1"/>
  <c r="I1353" i="2" a="1"/>
  <c r="I1353" i="2" s="1"/>
  <c r="I1354" i="2" a="1"/>
  <c r="I1354" i="2" s="1"/>
  <c r="I1355" i="2" a="1"/>
  <c r="I1355" i="2"/>
  <c r="I1356" i="2" a="1"/>
  <c r="I1356" i="2" s="1"/>
  <c r="I1357" i="2" a="1"/>
  <c r="I1357" i="2"/>
  <c r="I1358" i="2" a="1"/>
  <c r="I1358" i="2" s="1"/>
  <c r="I1359" i="2" a="1"/>
  <c r="I1359" i="2" s="1"/>
  <c r="I1360" i="2" a="1"/>
  <c r="I1360" i="2" s="1"/>
  <c r="I1361" i="2" a="1"/>
  <c r="I1361" i="2" s="1"/>
  <c r="I1362" i="2" a="1"/>
  <c r="I1362" i="2" s="1"/>
  <c r="I1363" i="2" a="1"/>
  <c r="I1363" i="2"/>
  <c r="I1364" i="2" a="1"/>
  <c r="I1364" i="2" s="1"/>
  <c r="I1365" i="2" a="1"/>
  <c r="I1365" i="2" s="1"/>
  <c r="I1366" i="2" a="1"/>
  <c r="I1366" i="2" s="1"/>
  <c r="I1367" i="2" a="1"/>
  <c r="I1367" i="2" s="1"/>
  <c r="I1368" i="2" a="1"/>
  <c r="I1368" i="2" s="1"/>
  <c r="I1369" i="2" a="1"/>
  <c r="I1369" i="2" s="1"/>
  <c r="I1370" i="2" a="1"/>
  <c r="I1370" i="2" s="1"/>
  <c r="I1371" i="2" a="1"/>
  <c r="I1371" i="2"/>
  <c r="I1372" i="2" a="1"/>
  <c r="I1372" i="2" s="1"/>
  <c r="I1373" i="2" a="1"/>
  <c r="I1373" i="2"/>
  <c r="I1374" i="2" a="1"/>
  <c r="I1374" i="2" s="1"/>
  <c r="I1375" i="2" a="1"/>
  <c r="I1375" i="2" s="1"/>
  <c r="I1376" i="2" a="1"/>
  <c r="I1376" i="2" s="1"/>
  <c r="I1377" i="2" a="1"/>
  <c r="I1377" i="2" s="1"/>
  <c r="I1378" i="2" a="1"/>
  <c r="I1378" i="2" s="1"/>
  <c r="I1379" i="2" a="1"/>
  <c r="I1379" i="2" s="1"/>
  <c r="I1380" i="2" a="1"/>
  <c r="I1380" i="2" s="1"/>
  <c r="I1381" i="2" a="1"/>
  <c r="I1381" i="2" s="1"/>
  <c r="I1382" i="2" a="1"/>
  <c r="I1382" i="2" s="1"/>
  <c r="I1383" i="2" a="1"/>
  <c r="I1383" i="2" s="1"/>
  <c r="I1384" i="2" a="1"/>
  <c r="I1384" i="2" s="1"/>
  <c r="I1385" i="2" a="1"/>
  <c r="I1385" i="2" s="1"/>
  <c r="I1386" i="2" a="1"/>
  <c r="I1386" i="2" s="1"/>
  <c r="I1387" i="2" a="1"/>
  <c r="I1387" i="2" s="1"/>
  <c r="I1388" i="2" a="1"/>
  <c r="I1388" i="2" s="1"/>
  <c r="I1389" i="2" a="1"/>
  <c r="I1389" i="2" s="1"/>
  <c r="I1390" i="2" a="1"/>
  <c r="I1390" i="2" s="1"/>
  <c r="I1391" i="2" a="1"/>
  <c r="I1391" i="2" s="1"/>
  <c r="I1392" i="2" a="1"/>
  <c r="I1392" i="2" s="1"/>
  <c r="I1393" i="2" a="1"/>
  <c r="I1393" i="2" s="1"/>
  <c r="I1394" i="2" a="1"/>
  <c r="I1394" i="2" s="1"/>
  <c r="I1395" i="2" a="1"/>
  <c r="I1395" i="2" s="1"/>
  <c r="I1396" i="2" a="1"/>
  <c r="I1396" i="2" s="1"/>
  <c r="I1397" i="2" a="1"/>
  <c r="I1397" i="2" s="1"/>
  <c r="I1398" i="2" a="1"/>
  <c r="I1398" i="2" s="1"/>
  <c r="I1399" i="2" a="1"/>
  <c r="I1399" i="2" s="1"/>
  <c r="I1400" i="2" a="1"/>
  <c r="I1400" i="2" s="1"/>
  <c r="I1401" i="2" a="1"/>
  <c r="I1401" i="2" s="1"/>
  <c r="I1402" i="2" a="1"/>
  <c r="I1402" i="2" s="1"/>
  <c r="I1403" i="2" a="1"/>
  <c r="I1403" i="2" s="1"/>
  <c r="I1404" i="2" a="1"/>
  <c r="I1404" i="2" s="1"/>
  <c r="I1405" i="2" a="1"/>
  <c r="I1405" i="2" s="1"/>
  <c r="I1406" i="2" a="1"/>
  <c r="I1406" i="2" s="1"/>
  <c r="I1407" i="2" a="1"/>
  <c r="I1407" i="2" s="1"/>
  <c r="I1408" i="2" a="1"/>
  <c r="I1408" i="2" s="1"/>
  <c r="I1409" i="2" a="1"/>
  <c r="I1409" i="2" s="1"/>
  <c r="I1410" i="2" a="1"/>
  <c r="I1410" i="2" s="1"/>
  <c r="I1411" i="2" a="1"/>
  <c r="I1411" i="2" s="1"/>
  <c r="I1412" i="2" a="1"/>
  <c r="I1412" i="2" s="1"/>
  <c r="I1413" i="2" a="1"/>
  <c r="I1413" i="2" s="1"/>
  <c r="I1414" i="2" a="1"/>
  <c r="I1414" i="2" s="1"/>
  <c r="I1415" i="2" a="1"/>
  <c r="I1415" i="2" s="1"/>
  <c r="I1416" i="2" a="1"/>
  <c r="I1416" i="2" s="1"/>
  <c r="I1417" i="2" a="1"/>
  <c r="I1417" i="2" s="1"/>
  <c r="I1418" i="2" a="1"/>
  <c r="I1418" i="2" s="1"/>
  <c r="I1419" i="2" a="1"/>
  <c r="I1419" i="2" s="1"/>
  <c r="I1420" i="2" a="1"/>
  <c r="I1420" i="2" s="1"/>
  <c r="I1421" i="2" a="1"/>
  <c r="I1421" i="2" s="1"/>
  <c r="I1422" i="2" a="1"/>
  <c r="I1422" i="2" s="1"/>
  <c r="I1423" i="2" a="1"/>
  <c r="I1423" i="2" s="1"/>
  <c r="I1424" i="2" a="1"/>
  <c r="I1424" i="2" s="1"/>
  <c r="I1425" i="2" a="1"/>
  <c r="I1425" i="2" s="1"/>
  <c r="I1426" i="2" a="1"/>
  <c r="I1426" i="2" s="1"/>
  <c r="I1427" i="2" a="1"/>
  <c r="I1427" i="2" s="1"/>
  <c r="I1428" i="2" a="1"/>
  <c r="I1428" i="2" s="1"/>
  <c r="I1429" i="2" a="1"/>
  <c r="I1429" i="2" s="1"/>
  <c r="I1430" i="2" a="1"/>
  <c r="I1430" i="2" s="1"/>
  <c r="I1431" i="2" a="1"/>
  <c r="I1431" i="2" s="1"/>
  <c r="I1432" i="2" a="1"/>
  <c r="I1432" i="2" s="1"/>
  <c r="I1433" i="2" a="1"/>
  <c r="I1433" i="2" s="1"/>
  <c r="I1434" i="2" a="1"/>
  <c r="I1434" i="2" s="1"/>
  <c r="I1435" i="2" a="1"/>
  <c r="I1435" i="2" s="1"/>
  <c r="I1436" i="2" a="1"/>
  <c r="I1436" i="2" s="1"/>
  <c r="I1437" i="2" a="1"/>
  <c r="I1437" i="2" s="1"/>
  <c r="I1438" i="2" a="1"/>
  <c r="I1438" i="2" s="1"/>
  <c r="I1439" i="2" a="1"/>
  <c r="I1439" i="2" s="1"/>
  <c r="I1440" i="2" a="1"/>
  <c r="I1440" i="2" s="1"/>
  <c r="I1441" i="2" a="1"/>
  <c r="I1441" i="2" s="1"/>
  <c r="I1442" i="2" a="1"/>
  <c r="I1442" i="2" s="1"/>
  <c r="I1443" i="2" a="1"/>
  <c r="I1443" i="2" s="1"/>
  <c r="I1444" i="2" a="1"/>
  <c r="I1444" i="2" s="1"/>
  <c r="I1445" i="2" a="1"/>
  <c r="I1445" i="2" s="1"/>
  <c r="I1446" i="2" a="1"/>
  <c r="I1446" i="2" s="1"/>
  <c r="I1447" i="2" a="1"/>
  <c r="I1447" i="2" s="1"/>
  <c r="I1448" i="2" a="1"/>
  <c r="I1448" i="2" s="1"/>
  <c r="I1449" i="2" a="1"/>
  <c r="I1449" i="2" s="1"/>
  <c r="I1450" i="2" a="1"/>
  <c r="I1450" i="2" s="1"/>
  <c r="I1451" i="2" a="1"/>
  <c r="I1451" i="2" s="1"/>
  <c r="I1452" i="2" a="1"/>
  <c r="I1452" i="2" s="1"/>
  <c r="I1453" i="2" a="1"/>
  <c r="I1453" i="2" s="1"/>
  <c r="I1454" i="2" a="1"/>
  <c r="I1454" i="2" s="1"/>
  <c r="I1455" i="2" a="1"/>
  <c r="I1455" i="2" s="1"/>
  <c r="I1456" i="2" a="1"/>
  <c r="I1456" i="2" s="1"/>
  <c r="I1457" i="2" a="1"/>
  <c r="I1457" i="2" s="1"/>
  <c r="I1458" i="2" a="1"/>
  <c r="I1458" i="2" s="1"/>
  <c r="I1459" i="2" a="1"/>
  <c r="I1459" i="2" s="1"/>
  <c r="I1460" i="2" a="1"/>
  <c r="I1460" i="2" s="1"/>
  <c r="I1461" i="2" a="1"/>
  <c r="I1461" i="2" s="1"/>
  <c r="I1462" i="2" a="1"/>
  <c r="I1462" i="2" s="1"/>
  <c r="I1463" i="2" a="1"/>
  <c r="I1463" i="2" s="1"/>
  <c r="I1464" i="2" a="1"/>
  <c r="I1464" i="2" s="1"/>
  <c r="I1465" i="2" a="1"/>
  <c r="I1465" i="2" s="1"/>
  <c r="I1466" i="2" a="1"/>
  <c r="I1466" i="2" s="1"/>
  <c r="I1467" i="2" a="1"/>
  <c r="I1467" i="2" s="1"/>
  <c r="I1468" i="2" a="1"/>
  <c r="I1468" i="2" s="1"/>
  <c r="I1469" i="2" a="1"/>
  <c r="I1469" i="2" s="1"/>
  <c r="I1470" i="2" a="1"/>
  <c r="I1470" i="2" s="1"/>
  <c r="I1471" i="2" a="1"/>
  <c r="I1471" i="2" s="1"/>
  <c r="I1472" i="2" a="1"/>
  <c r="I1472" i="2" s="1"/>
  <c r="I1473" i="2" a="1"/>
  <c r="I1473" i="2" s="1"/>
  <c r="I1474" i="2" a="1"/>
  <c r="I1474" i="2" s="1"/>
  <c r="I1475" i="2" a="1"/>
  <c r="I1475" i="2" s="1"/>
  <c r="I1476" i="2" a="1"/>
  <c r="I1476" i="2" s="1"/>
  <c r="I1477" i="2" a="1"/>
  <c r="I1477" i="2" s="1"/>
  <c r="I1478" i="2" a="1"/>
  <c r="I1478" i="2" s="1"/>
  <c r="I1479" i="2" a="1"/>
  <c r="I1479" i="2" s="1"/>
  <c r="I1480" i="2" a="1"/>
  <c r="I1480" i="2" s="1"/>
  <c r="I1481" i="2" a="1"/>
  <c r="I1481" i="2" s="1"/>
  <c r="I1482" i="2" a="1"/>
  <c r="I1482" i="2" s="1"/>
  <c r="I1483" i="2" a="1"/>
  <c r="I1483" i="2" s="1"/>
  <c r="I1484" i="2" a="1"/>
  <c r="I1484" i="2" s="1"/>
  <c r="I1485" i="2" a="1"/>
  <c r="I1485" i="2" s="1"/>
  <c r="I1486" i="2" a="1"/>
  <c r="I1486" i="2" s="1"/>
  <c r="I1487" i="2" a="1"/>
  <c r="I1487" i="2" s="1"/>
  <c r="I1488" i="2" a="1"/>
  <c r="I1488" i="2" s="1"/>
  <c r="I1489" i="2" a="1"/>
  <c r="I1489" i="2" s="1"/>
  <c r="I1490" i="2" a="1"/>
  <c r="I1490" i="2" s="1"/>
  <c r="I1491" i="2" a="1"/>
  <c r="I1491" i="2" s="1"/>
  <c r="I1492" i="2" a="1"/>
  <c r="I1492" i="2" s="1"/>
  <c r="I1493" i="2" a="1"/>
  <c r="I1493" i="2" s="1"/>
  <c r="I1494" i="2" a="1"/>
  <c r="I1494" i="2" s="1"/>
  <c r="I1495" i="2" a="1"/>
  <c r="I1495" i="2" s="1"/>
  <c r="I1496" i="2" a="1"/>
  <c r="I1496" i="2" s="1"/>
  <c r="I1497" i="2" a="1"/>
  <c r="I1497" i="2" s="1"/>
  <c r="I1498" i="2" a="1"/>
  <c r="I1498" i="2" s="1"/>
  <c r="I1499" i="2" a="1"/>
  <c r="I1499" i="2" s="1"/>
  <c r="I1500" i="2" a="1"/>
  <c r="I1500" i="2" s="1"/>
  <c r="I1501" i="2" a="1"/>
  <c r="I1501" i="2" s="1"/>
  <c r="I1502" i="2" a="1"/>
  <c r="I1502" i="2" s="1"/>
  <c r="I1503" i="2" a="1"/>
  <c r="I1503" i="2" s="1"/>
  <c r="I1504" i="2" a="1"/>
  <c r="I1504" i="2" s="1"/>
  <c r="I1505" i="2" a="1"/>
  <c r="I1505" i="2" s="1"/>
  <c r="I1506" i="2" a="1"/>
  <c r="I1506" i="2" s="1"/>
  <c r="I1507" i="2" a="1"/>
  <c r="I1507" i="2" s="1"/>
  <c r="I1508" i="2" a="1"/>
  <c r="I1508" i="2" s="1"/>
  <c r="I1509" i="2" a="1"/>
  <c r="I1509" i="2" s="1"/>
  <c r="I1510" i="2" a="1"/>
  <c r="I1510" i="2" s="1"/>
  <c r="I1511" i="2" a="1"/>
  <c r="I1511" i="2" s="1"/>
  <c r="I1512" i="2" a="1"/>
  <c r="I1512" i="2" s="1"/>
  <c r="I1513" i="2" a="1"/>
  <c r="I1513" i="2" s="1"/>
  <c r="I1514" i="2" a="1"/>
  <c r="I1514" i="2" s="1"/>
  <c r="I1515" i="2" a="1"/>
  <c r="I1515" i="2" s="1"/>
  <c r="I1516" i="2" a="1"/>
  <c r="I1516" i="2" s="1"/>
  <c r="I1517" i="2" a="1"/>
  <c r="I1517" i="2" s="1"/>
  <c r="I1518" i="2" a="1"/>
  <c r="I1518" i="2" s="1"/>
  <c r="I1519" i="2" a="1"/>
  <c r="I1519" i="2" s="1"/>
  <c r="I1520" i="2" a="1"/>
  <c r="I1520" i="2" s="1"/>
  <c r="I1521" i="2" a="1"/>
  <c r="I1521" i="2" s="1"/>
  <c r="I1522" i="2" a="1"/>
  <c r="I1522" i="2" s="1"/>
  <c r="I1523" i="2" a="1"/>
  <c r="I1523" i="2" s="1"/>
  <c r="I1524" i="2" a="1"/>
  <c r="I1524" i="2" s="1"/>
  <c r="I1525" i="2" a="1"/>
  <c r="I1525" i="2" s="1"/>
  <c r="I1526" i="2" a="1"/>
  <c r="I1526" i="2" s="1"/>
  <c r="I1527" i="2" a="1"/>
  <c r="I1527" i="2" s="1"/>
  <c r="I1528" i="2" a="1"/>
  <c r="I1528" i="2" s="1"/>
  <c r="I1529" i="2" a="1"/>
  <c r="I1529" i="2" s="1"/>
  <c r="I1530" i="2" a="1"/>
  <c r="I1530" i="2" s="1"/>
  <c r="I1531" i="2" a="1"/>
  <c r="I1531" i="2" s="1"/>
  <c r="I1532" i="2" a="1"/>
  <c r="I1532" i="2" s="1"/>
  <c r="I1533" i="2" a="1"/>
  <c r="I1533" i="2" s="1"/>
  <c r="I1534" i="2" a="1"/>
  <c r="I1534" i="2" s="1"/>
  <c r="I1535" i="2" a="1"/>
  <c r="I1535" i="2" s="1"/>
  <c r="I1536" i="2" a="1"/>
  <c r="I1536" i="2" s="1"/>
  <c r="I1537" i="2" a="1"/>
  <c r="I1537" i="2" s="1"/>
  <c r="I1538" i="2" a="1"/>
  <c r="I1538" i="2" s="1"/>
  <c r="I1539" i="2" a="1"/>
  <c r="I1539" i="2" s="1"/>
  <c r="I1540" i="2" a="1"/>
  <c r="I1540" i="2" s="1"/>
  <c r="I1541" i="2" a="1"/>
  <c r="I1541" i="2" s="1"/>
  <c r="I1542" i="2" a="1"/>
  <c r="I1542" i="2" s="1"/>
  <c r="I1543" i="2" a="1"/>
  <c r="I1543" i="2" s="1"/>
  <c r="I1544" i="2" a="1"/>
  <c r="I1544" i="2" s="1"/>
  <c r="I1545" i="2" a="1"/>
  <c r="I1545" i="2" s="1"/>
  <c r="I1546" i="2" a="1"/>
  <c r="I1546" i="2" s="1"/>
  <c r="I1547" i="2" a="1"/>
  <c r="I1547" i="2" s="1"/>
  <c r="I1548" i="2" a="1"/>
  <c r="I1548" i="2" s="1"/>
  <c r="I1549" i="2" a="1"/>
  <c r="I1549" i="2" s="1"/>
  <c r="I1550" i="2" a="1"/>
  <c r="I1550" i="2" s="1"/>
  <c r="I1551" i="2" a="1"/>
  <c r="I1551" i="2" s="1"/>
  <c r="I1552" i="2" a="1"/>
  <c r="I1552" i="2" s="1"/>
  <c r="I1553" i="2" a="1"/>
  <c r="I1553" i="2" s="1"/>
  <c r="I1554" i="2" a="1"/>
  <c r="I1554" i="2" s="1"/>
  <c r="I1555" i="2" a="1"/>
  <c r="I1555" i="2" s="1"/>
  <c r="I1556" i="2" a="1"/>
  <c r="I1556" i="2" s="1"/>
  <c r="I1557" i="2" a="1"/>
  <c r="I1557" i="2" s="1"/>
  <c r="I1558" i="2" a="1"/>
  <c r="I1558" i="2" s="1"/>
  <c r="I1559" i="2" a="1"/>
  <c r="I1559" i="2" s="1"/>
  <c r="I1560" i="2" a="1"/>
  <c r="I1560" i="2" s="1"/>
  <c r="I1561" i="2" a="1"/>
  <c r="I1561" i="2" s="1"/>
  <c r="I1562" i="2" a="1"/>
  <c r="I1562" i="2" s="1"/>
  <c r="I1563" i="2" a="1"/>
  <c r="I1563" i="2" s="1"/>
  <c r="I1564" i="2" a="1"/>
  <c r="I1564" i="2" s="1"/>
  <c r="I1565" i="2" a="1"/>
  <c r="I1565" i="2" s="1"/>
  <c r="I1566" i="2" a="1"/>
  <c r="I1566" i="2" s="1"/>
  <c r="I1567" i="2" a="1"/>
  <c r="I1567" i="2" s="1"/>
  <c r="I1568" i="2" a="1"/>
  <c r="I1568" i="2" s="1"/>
  <c r="I1569" i="2" a="1"/>
  <c r="I1569" i="2" s="1"/>
  <c r="I1570" i="2" a="1"/>
  <c r="I1570" i="2" s="1"/>
  <c r="I1571" i="2" a="1"/>
  <c r="I1571" i="2" s="1"/>
  <c r="I1572" i="2" a="1"/>
  <c r="I1572" i="2" s="1"/>
  <c r="I1573" i="2" a="1"/>
  <c r="I1573" i="2" s="1"/>
  <c r="I1574" i="2" a="1"/>
  <c r="I1574" i="2" s="1"/>
  <c r="I1575" i="2" a="1"/>
  <c r="I1575" i="2" s="1"/>
  <c r="I1576" i="2" a="1"/>
  <c r="I1576" i="2" s="1"/>
  <c r="I1577" i="2" a="1"/>
  <c r="I1577" i="2" s="1"/>
  <c r="I1578" i="2" a="1"/>
  <c r="I1578" i="2" s="1"/>
  <c r="I1579" i="2" a="1"/>
  <c r="I1579" i="2" s="1"/>
  <c r="I1580" i="2" a="1"/>
  <c r="I1580" i="2" s="1"/>
  <c r="I1581" i="2" a="1"/>
  <c r="I1581" i="2" s="1"/>
  <c r="I1582" i="2" a="1"/>
  <c r="I1582" i="2" s="1"/>
  <c r="I1583" i="2" a="1"/>
  <c r="I1583" i="2" s="1"/>
  <c r="I1584" i="2" a="1"/>
  <c r="I1584" i="2" s="1"/>
  <c r="I1585" i="2" a="1"/>
  <c r="I1585" i="2" s="1"/>
  <c r="I1586" i="2" a="1"/>
  <c r="I1586" i="2" s="1"/>
  <c r="I1587" i="2" a="1"/>
  <c r="I1587" i="2" s="1"/>
  <c r="I1588" i="2" a="1"/>
  <c r="I1588" i="2" s="1"/>
  <c r="I1589" i="2" a="1"/>
  <c r="I1589" i="2" s="1"/>
  <c r="I1590" i="2" a="1"/>
  <c r="I1590" i="2" s="1"/>
  <c r="I1591" i="2" a="1"/>
  <c r="I1591" i="2" s="1"/>
  <c r="I1592" i="2" a="1"/>
  <c r="I1592" i="2" s="1"/>
  <c r="I1593" i="2" a="1"/>
  <c r="I1593" i="2" s="1"/>
  <c r="I1594" i="2" a="1"/>
  <c r="I1594" i="2" s="1"/>
  <c r="I1595" i="2" a="1"/>
  <c r="I1595" i="2" s="1"/>
  <c r="I1596" i="2" a="1"/>
  <c r="I1596" i="2" s="1"/>
  <c r="I1597" i="2" a="1"/>
  <c r="I1597" i="2" s="1"/>
  <c r="I1598" i="2" a="1"/>
  <c r="I1598" i="2" s="1"/>
  <c r="I1599" i="2" a="1"/>
  <c r="I1599" i="2" s="1"/>
  <c r="I1600" i="2" a="1"/>
  <c r="I1600" i="2" s="1"/>
  <c r="I1601" i="2" a="1"/>
  <c r="I1601" i="2" s="1"/>
  <c r="I1602" i="2" a="1"/>
  <c r="I1602" i="2" s="1"/>
  <c r="I1603" i="2" a="1"/>
  <c r="I1603" i="2" s="1"/>
  <c r="I1604" i="2" a="1"/>
  <c r="I1604" i="2" s="1"/>
  <c r="I1605" i="2" a="1"/>
  <c r="I1605" i="2" s="1"/>
  <c r="I1606" i="2" a="1"/>
  <c r="I1606" i="2" s="1"/>
  <c r="I1607" i="2" a="1"/>
  <c r="I1607" i="2" s="1"/>
  <c r="I1608" i="2" a="1"/>
  <c r="I1608" i="2" s="1"/>
  <c r="I1609" i="2" a="1"/>
  <c r="I1609" i="2" s="1"/>
  <c r="I1610" i="2" a="1"/>
  <c r="I1610" i="2" s="1"/>
  <c r="I1611" i="2" a="1"/>
  <c r="I1611" i="2" s="1"/>
  <c r="I1612" i="2" a="1"/>
  <c r="I1612" i="2" s="1"/>
  <c r="I1613" i="2" a="1"/>
  <c r="I1613" i="2" s="1"/>
  <c r="I1614" i="2" a="1"/>
  <c r="I1614" i="2" s="1"/>
  <c r="I1615" i="2" a="1"/>
  <c r="I1615" i="2" s="1"/>
  <c r="I1616" i="2" a="1"/>
  <c r="I1616" i="2" s="1"/>
  <c r="I1617" i="2" a="1"/>
  <c r="I1617" i="2" s="1"/>
  <c r="I1618" i="2" a="1"/>
  <c r="I1618" i="2" s="1"/>
  <c r="I1619" i="2" a="1"/>
  <c r="I1619" i="2" s="1"/>
  <c r="I1620" i="2" a="1"/>
  <c r="I1620" i="2" s="1"/>
  <c r="I1621" i="2" a="1"/>
  <c r="I1621" i="2" s="1"/>
  <c r="I1622" i="2" a="1"/>
  <c r="I1622" i="2" s="1"/>
  <c r="I1623" i="2" a="1"/>
  <c r="I1623" i="2" s="1"/>
  <c r="I1624" i="2" a="1"/>
  <c r="I1624" i="2" s="1"/>
  <c r="I1625" i="2" a="1"/>
  <c r="I1625" i="2" s="1"/>
  <c r="I1626" i="2" a="1"/>
  <c r="I1626" i="2" s="1"/>
  <c r="I1627" i="2" a="1"/>
  <c r="I1627" i="2" s="1"/>
  <c r="I1628" i="2" a="1"/>
  <c r="I1628" i="2" s="1"/>
  <c r="I1629" i="2" a="1"/>
  <c r="I1629" i="2" s="1"/>
  <c r="I1630" i="2" a="1"/>
  <c r="I1630" i="2" s="1"/>
  <c r="I1631" i="2" a="1"/>
  <c r="I1631" i="2" s="1"/>
  <c r="I1632" i="2" a="1"/>
  <c r="I1632" i="2" s="1"/>
  <c r="I1633" i="2" a="1"/>
  <c r="I1633" i="2" s="1"/>
  <c r="I1634" i="2" a="1"/>
  <c r="I1634" i="2" s="1"/>
  <c r="I1635" i="2" a="1"/>
  <c r="I1635" i="2" s="1"/>
  <c r="I1636" i="2" a="1"/>
  <c r="I1636" i="2" s="1"/>
  <c r="I1637" i="2" a="1"/>
  <c r="I1637" i="2" s="1"/>
  <c r="I1638" i="2" a="1"/>
  <c r="I1638" i="2" s="1"/>
  <c r="I1639" i="2" a="1"/>
  <c r="I1639" i="2" s="1"/>
  <c r="I1640" i="2" a="1"/>
  <c r="I1640" i="2" s="1"/>
  <c r="I1641" i="2" a="1"/>
  <c r="I1641" i="2" s="1"/>
  <c r="I1642" i="2" a="1"/>
  <c r="I1642" i="2" s="1"/>
  <c r="I1643" i="2" a="1"/>
  <c r="I1643" i="2" s="1"/>
  <c r="I1644" i="2" a="1"/>
  <c r="I1644" i="2" s="1"/>
  <c r="I1645" i="2" a="1"/>
  <c r="I1645" i="2" s="1"/>
  <c r="I1646" i="2" a="1"/>
  <c r="I1646" i="2" s="1"/>
  <c r="I1647" i="2" a="1"/>
  <c r="I1647" i="2" s="1"/>
  <c r="I1648" i="2" a="1"/>
  <c r="I1648" i="2" s="1"/>
  <c r="I1649" i="2" a="1"/>
  <c r="I1649" i="2" s="1"/>
  <c r="I1650" i="2" a="1"/>
  <c r="I1650" i="2" s="1"/>
  <c r="I1651" i="2" a="1"/>
  <c r="I1651" i="2" s="1"/>
  <c r="I1652" i="2" a="1"/>
  <c r="I1652" i="2" s="1"/>
  <c r="I1653" i="2" a="1"/>
  <c r="I1653" i="2" s="1"/>
  <c r="I1654" i="2" a="1"/>
  <c r="I1654" i="2" s="1"/>
  <c r="I1655" i="2" a="1"/>
  <c r="I1655" i="2" s="1"/>
  <c r="I1656" i="2" a="1"/>
  <c r="I1656" i="2" s="1"/>
  <c r="I1657" i="2" a="1"/>
  <c r="I1657" i="2" s="1"/>
  <c r="I1658" i="2" a="1"/>
  <c r="I1658" i="2" s="1"/>
  <c r="I1659" i="2" a="1"/>
  <c r="I1659" i="2" s="1"/>
  <c r="I1660" i="2" a="1"/>
  <c r="I1660" i="2" s="1"/>
  <c r="I1661" i="2" a="1"/>
  <c r="I1661" i="2" s="1"/>
  <c r="I1662" i="2" a="1"/>
  <c r="I1662" i="2" s="1"/>
  <c r="I1663" i="2" a="1"/>
  <c r="I1663" i="2" s="1"/>
  <c r="I1664" i="2" a="1"/>
  <c r="I1664" i="2" s="1"/>
  <c r="I1665" i="2" a="1"/>
  <c r="I1665" i="2" s="1"/>
  <c r="I1666" i="2" a="1"/>
  <c r="I1666" i="2" s="1"/>
  <c r="I1667" i="2" a="1"/>
  <c r="I1667" i="2" s="1"/>
  <c r="I1668" i="2" a="1"/>
  <c r="I1668" i="2" s="1"/>
  <c r="I1669" i="2" a="1"/>
  <c r="I1669" i="2" s="1"/>
  <c r="I1670" i="2" a="1"/>
  <c r="I1670" i="2" s="1"/>
  <c r="I1671" i="2" a="1"/>
  <c r="I1671" i="2" s="1"/>
  <c r="I1672" i="2" a="1"/>
  <c r="I1672" i="2" s="1"/>
  <c r="I1673" i="2" a="1"/>
  <c r="I1673" i="2" s="1"/>
  <c r="I1674" i="2" a="1"/>
  <c r="I1674" i="2" s="1"/>
  <c r="I1675" i="2" a="1"/>
  <c r="I1675" i="2" s="1"/>
  <c r="I1676" i="2" a="1"/>
  <c r="I1676" i="2" s="1"/>
  <c r="I1677" i="2" a="1"/>
  <c r="I1677" i="2" s="1"/>
  <c r="I1678" i="2" a="1"/>
  <c r="I1678" i="2" s="1"/>
  <c r="I1679" i="2" a="1"/>
  <c r="I1679" i="2" s="1"/>
  <c r="I1680" i="2" a="1"/>
  <c r="I1680" i="2" s="1"/>
  <c r="I1681" i="2" a="1"/>
  <c r="I1681" i="2" s="1"/>
  <c r="I1682" i="2" a="1"/>
  <c r="I1682" i="2" s="1"/>
  <c r="I1683" i="2" a="1"/>
  <c r="I1683" i="2" s="1"/>
  <c r="I1684" i="2" a="1"/>
  <c r="I1684" i="2" s="1"/>
  <c r="I1685" i="2" a="1"/>
  <c r="I1685" i="2" s="1"/>
  <c r="I1686" i="2" a="1"/>
  <c r="I1686" i="2" s="1"/>
  <c r="I1687" i="2" a="1"/>
  <c r="I1687" i="2"/>
  <c r="I1688" i="2" a="1"/>
  <c r="I1688" i="2" s="1"/>
  <c r="I1689" i="2" a="1"/>
  <c r="I1689" i="2" s="1"/>
  <c r="I1690" i="2" a="1"/>
  <c r="I1690" i="2" s="1"/>
  <c r="I1691" i="2" a="1"/>
  <c r="I1691" i="2" s="1"/>
  <c r="I1692" i="2" a="1"/>
  <c r="I1692" i="2" s="1"/>
  <c r="I1693" i="2" a="1"/>
  <c r="I1693" i="2" s="1"/>
  <c r="I1694" i="2" a="1"/>
  <c r="I1694" i="2" s="1"/>
  <c r="I1695" i="2" a="1"/>
  <c r="I1695" i="2" s="1"/>
  <c r="I1696" i="2" a="1"/>
  <c r="I1696" i="2" s="1"/>
  <c r="I1697" i="2" a="1"/>
  <c r="I1697" i="2" s="1"/>
  <c r="I1698" i="2" a="1"/>
  <c r="I1698" i="2" s="1"/>
  <c r="I1699" i="2" a="1"/>
  <c r="I1699" i="2" s="1"/>
  <c r="I1700" i="2" a="1"/>
  <c r="I1700" i="2" s="1"/>
  <c r="I1701" i="2" a="1"/>
  <c r="I1701" i="2" s="1"/>
  <c r="I1702" i="2" a="1"/>
  <c r="I1702" i="2" s="1"/>
  <c r="I1703" i="2" a="1"/>
  <c r="I1703" i="2" s="1"/>
  <c r="I1704" i="2" a="1"/>
  <c r="I1704" i="2" s="1"/>
  <c r="I1705" i="2" a="1"/>
  <c r="I1705" i="2" s="1"/>
  <c r="I1706" i="2" a="1"/>
  <c r="I1706" i="2" s="1"/>
  <c r="I1707" i="2" a="1"/>
  <c r="I1707" i="2" s="1"/>
  <c r="I1708" i="2" a="1"/>
  <c r="I1708" i="2" s="1"/>
  <c r="I1709" i="2" a="1"/>
  <c r="I1709" i="2" s="1"/>
  <c r="I1710" i="2" a="1"/>
  <c r="I1710" i="2" s="1"/>
  <c r="I1711" i="2" a="1"/>
  <c r="I1711" i="2" s="1"/>
  <c r="I1712" i="2" a="1"/>
  <c r="I1712" i="2" s="1"/>
  <c r="I1713" i="2" a="1"/>
  <c r="I1713" i="2" s="1"/>
  <c r="I1714" i="2" a="1"/>
  <c r="I1714" i="2" s="1"/>
  <c r="I1715" i="2" a="1"/>
  <c r="I1715" i="2" s="1"/>
  <c r="I1716" i="2" a="1"/>
  <c r="I1716" i="2" s="1"/>
  <c r="I1717" i="2" a="1"/>
  <c r="I1717" i="2" s="1"/>
  <c r="I1718" i="2" a="1"/>
  <c r="I1718" i="2" s="1"/>
  <c r="I1719" i="2" a="1"/>
  <c r="I1719" i="2" s="1"/>
  <c r="I1720" i="2" a="1"/>
  <c r="I1720" i="2" s="1"/>
  <c r="I1721" i="2" a="1"/>
  <c r="I1721" i="2" s="1"/>
  <c r="I1722" i="2" a="1"/>
  <c r="I1722" i="2" s="1"/>
  <c r="I1723" i="2" a="1"/>
  <c r="I1723" i="2" s="1"/>
  <c r="I1724" i="2" a="1"/>
  <c r="I1724" i="2" s="1"/>
  <c r="I1725" i="2" a="1"/>
  <c r="I1725" i="2" s="1"/>
  <c r="I1726" i="2" a="1"/>
  <c r="I1726" i="2" s="1"/>
  <c r="I1727" i="2" a="1"/>
  <c r="I1727" i="2" s="1"/>
  <c r="I1728" i="2" a="1"/>
  <c r="I1728" i="2" s="1"/>
  <c r="I1729" i="2" a="1"/>
  <c r="I1729" i="2" s="1"/>
  <c r="I1730" i="2" a="1"/>
  <c r="I1730" i="2" s="1"/>
  <c r="I1731" i="2" a="1"/>
  <c r="I1731" i="2" s="1"/>
  <c r="I1732" i="2" a="1"/>
  <c r="I1732" i="2" s="1"/>
  <c r="I1733" i="2" a="1"/>
  <c r="I1733" i="2" s="1"/>
  <c r="I1734" i="2" a="1"/>
  <c r="I1734" i="2" s="1"/>
  <c r="I1735" i="2" a="1"/>
  <c r="I1735" i="2" s="1"/>
  <c r="I1736" i="2" a="1"/>
  <c r="I1736" i="2" s="1"/>
  <c r="I1737" i="2" a="1"/>
  <c r="I1737" i="2" s="1"/>
  <c r="I1738" i="2" a="1"/>
  <c r="I1738" i="2" s="1"/>
  <c r="I1739" i="2" a="1"/>
  <c r="I1739" i="2" s="1"/>
  <c r="I1740" i="2" a="1"/>
  <c r="I1740" i="2" s="1"/>
  <c r="I1741" i="2" a="1"/>
  <c r="I1741" i="2" s="1"/>
  <c r="I1742" i="2" a="1"/>
  <c r="I1742" i="2" s="1"/>
  <c r="I1743" i="2" a="1"/>
  <c r="I1743" i="2" s="1"/>
  <c r="I1744" i="2" a="1"/>
  <c r="I1744" i="2" s="1"/>
  <c r="I1745" i="2" a="1"/>
  <c r="I1745" i="2" s="1"/>
  <c r="I1746" i="2" a="1"/>
  <c r="I1746" i="2" s="1"/>
  <c r="I1747" i="2" a="1"/>
  <c r="I1747" i="2" s="1"/>
  <c r="I1748" i="2" a="1"/>
  <c r="I1748" i="2" s="1"/>
  <c r="I1749" i="2" a="1"/>
  <c r="I1749" i="2" s="1"/>
  <c r="I1750" i="2" a="1"/>
  <c r="I1750" i="2" s="1"/>
  <c r="I1751" i="2" a="1"/>
  <c r="I1751" i="2" s="1"/>
  <c r="I1752" i="2" a="1"/>
  <c r="I1752" i="2" s="1"/>
  <c r="I1753" i="2" a="1"/>
  <c r="I1753" i="2" s="1"/>
  <c r="I1754" i="2" a="1"/>
  <c r="I1754" i="2" s="1"/>
  <c r="I1755" i="2" a="1"/>
  <c r="I1755" i="2" s="1"/>
  <c r="I1756" i="2" a="1"/>
  <c r="I1756" i="2" s="1"/>
  <c r="I1757" i="2" a="1"/>
  <c r="I1757" i="2" s="1"/>
  <c r="I1758" i="2" a="1"/>
  <c r="I1758" i="2" s="1"/>
  <c r="I1759" i="2" a="1"/>
  <c r="I1759" i="2" s="1"/>
  <c r="I1760" i="2" a="1"/>
  <c r="I1760" i="2" s="1"/>
  <c r="I1761" i="2" a="1"/>
  <c r="I1761" i="2" s="1"/>
  <c r="I1762" i="2" a="1"/>
  <c r="I1762" i="2" s="1"/>
  <c r="I1763" i="2" a="1"/>
  <c r="I1763" i="2" s="1"/>
  <c r="I1764" i="2" a="1"/>
  <c r="I1764" i="2" s="1"/>
  <c r="I1765" i="2" a="1"/>
  <c r="I1765" i="2" s="1"/>
  <c r="I1766" i="2" a="1"/>
  <c r="I1766" i="2" s="1"/>
  <c r="I1767" i="2" a="1"/>
  <c r="I1767" i="2" s="1"/>
  <c r="I1768" i="2" a="1"/>
  <c r="I1768" i="2" s="1"/>
  <c r="I1769" i="2" a="1"/>
  <c r="I1769" i="2" s="1"/>
  <c r="I1770" i="2" a="1"/>
  <c r="I1770" i="2" s="1"/>
  <c r="I1771" i="2" a="1"/>
  <c r="I1771" i="2" s="1"/>
  <c r="I1772" i="2" a="1"/>
  <c r="I1772" i="2" s="1"/>
  <c r="I1773" i="2" a="1"/>
  <c r="I1773" i="2" s="1"/>
  <c r="I1774" i="2" a="1"/>
  <c r="I1774" i="2" s="1"/>
  <c r="I1775" i="2" a="1"/>
  <c r="I1775" i="2" s="1"/>
  <c r="I1776" i="2" a="1"/>
  <c r="I1776" i="2" s="1"/>
  <c r="I1777" i="2" a="1"/>
  <c r="I1777" i="2" s="1"/>
  <c r="I1778" i="2" a="1"/>
  <c r="I1778" i="2" s="1"/>
  <c r="I1779" i="2" a="1"/>
  <c r="I1779" i="2" s="1"/>
  <c r="I1780" i="2" a="1"/>
  <c r="I1780" i="2" s="1"/>
  <c r="I1781" i="2" a="1"/>
  <c r="I1781" i="2" s="1"/>
  <c r="I1782" i="2" a="1"/>
  <c r="I1782" i="2" s="1"/>
  <c r="I1783" i="2" a="1"/>
  <c r="I1783" i="2" s="1"/>
  <c r="I1784" i="2" a="1"/>
  <c r="I1784" i="2" s="1"/>
  <c r="I1785" i="2" a="1"/>
  <c r="I1785" i="2" s="1"/>
  <c r="I1786" i="2" a="1"/>
  <c r="I1786" i="2" s="1"/>
  <c r="I1787" i="2" a="1"/>
  <c r="I1787" i="2" s="1"/>
  <c r="I1788" i="2" a="1"/>
  <c r="I1788" i="2" s="1"/>
  <c r="I1789" i="2" a="1"/>
  <c r="I1789" i="2" s="1"/>
  <c r="I1790" i="2" a="1"/>
  <c r="I1790" i="2" s="1"/>
  <c r="I1791" i="2" a="1"/>
  <c r="I1791" i="2" s="1"/>
  <c r="I1792" i="2" a="1"/>
  <c r="I1792" i="2" s="1"/>
  <c r="I1793" i="2" a="1"/>
  <c r="I1793" i="2" s="1"/>
  <c r="I1794" i="2" a="1"/>
  <c r="I1794" i="2" s="1"/>
  <c r="I1795" i="2" a="1"/>
  <c r="I1795" i="2" s="1"/>
  <c r="I1796" i="2" a="1"/>
  <c r="I1796" i="2" s="1"/>
  <c r="I1797" i="2" a="1"/>
  <c r="I1797" i="2" s="1"/>
  <c r="I1798" i="2" a="1"/>
  <c r="I1798" i="2" s="1"/>
  <c r="I1799" i="2" a="1"/>
  <c r="I1799" i="2" s="1"/>
  <c r="I1800" i="2" a="1"/>
  <c r="I1800" i="2" s="1"/>
  <c r="I1801" i="2" a="1"/>
  <c r="I1801" i="2" s="1"/>
  <c r="I1802" i="2" a="1"/>
  <c r="I1802" i="2" s="1"/>
  <c r="I1803" i="2" a="1"/>
  <c r="I1803" i="2" s="1"/>
  <c r="I1804" i="2" a="1"/>
  <c r="I1804" i="2" s="1"/>
  <c r="I1805" i="2" a="1"/>
  <c r="I1805" i="2" s="1"/>
  <c r="I1806" i="2" a="1"/>
  <c r="I1806" i="2" s="1"/>
  <c r="I1807" i="2" a="1"/>
  <c r="I1807" i="2" s="1"/>
  <c r="I1808" i="2" a="1"/>
  <c r="I1808" i="2" s="1"/>
  <c r="I1809" i="2" a="1"/>
  <c r="I1809" i="2" s="1"/>
  <c r="I1810" i="2" a="1"/>
  <c r="I1810" i="2" s="1"/>
  <c r="I1811" i="2" a="1"/>
  <c r="I1811" i="2" s="1"/>
  <c r="I1812" i="2" a="1"/>
  <c r="I1812" i="2" s="1"/>
  <c r="I1813" i="2" a="1"/>
  <c r="I1813" i="2" s="1"/>
  <c r="I1814" i="2" a="1"/>
  <c r="I1814" i="2" s="1"/>
  <c r="I1815" i="2" a="1"/>
  <c r="I1815" i="2" s="1"/>
  <c r="I1816" i="2" a="1"/>
  <c r="I1816" i="2" s="1"/>
  <c r="I1817" i="2" a="1"/>
  <c r="I1817" i="2" s="1"/>
  <c r="I1818" i="2" a="1"/>
  <c r="I1818" i="2" s="1"/>
  <c r="I1819" i="2" a="1"/>
  <c r="I1819" i="2" s="1"/>
  <c r="I1820" i="2" a="1"/>
  <c r="I1820" i="2" s="1"/>
  <c r="I1821" i="2" a="1"/>
  <c r="I1821" i="2" s="1"/>
  <c r="I1822" i="2" a="1"/>
  <c r="I1822" i="2" s="1"/>
  <c r="I1823" i="2" a="1"/>
  <c r="I1823" i="2" s="1"/>
  <c r="I1824" i="2" a="1"/>
  <c r="I1824" i="2" s="1"/>
  <c r="I1825" i="2" a="1"/>
  <c r="I1825" i="2" s="1"/>
  <c r="I1826" i="2" a="1"/>
  <c r="I1826" i="2" s="1"/>
  <c r="I1827" i="2" a="1"/>
  <c r="I1827" i="2" s="1"/>
  <c r="I1828" i="2" a="1"/>
  <c r="I1828" i="2" s="1"/>
  <c r="I1829" i="2" a="1"/>
  <c r="I1829" i="2" s="1"/>
  <c r="I1830" i="2" a="1"/>
  <c r="I1830" i="2" s="1"/>
  <c r="I1831" i="2" a="1"/>
  <c r="I1831" i="2" s="1"/>
  <c r="I1832" i="2" a="1"/>
  <c r="I1832" i="2" s="1"/>
  <c r="I1833" i="2" a="1"/>
  <c r="I1833" i="2" s="1"/>
  <c r="I1834" i="2" a="1"/>
  <c r="I1834" i="2" s="1"/>
  <c r="I1835" i="2" a="1"/>
  <c r="I1835" i="2" s="1"/>
  <c r="I1836" i="2" a="1"/>
  <c r="I1836" i="2" s="1"/>
  <c r="I1837" i="2" a="1"/>
  <c r="I1837" i="2" s="1"/>
  <c r="I1838" i="2" a="1"/>
  <c r="I1838" i="2" s="1"/>
  <c r="I1839" i="2" a="1"/>
  <c r="I1839" i="2" s="1"/>
  <c r="I1840" i="2" a="1"/>
  <c r="I1840" i="2" s="1"/>
  <c r="I1841" i="2" a="1"/>
  <c r="I1841" i="2" s="1"/>
  <c r="I1842" i="2" a="1"/>
  <c r="I1842" i="2" s="1"/>
  <c r="I1843" i="2" a="1"/>
  <c r="I1843" i="2" s="1"/>
  <c r="I1844" i="2" a="1"/>
  <c r="I1844" i="2" s="1"/>
  <c r="I1845" i="2" a="1"/>
  <c r="I1845" i="2" s="1"/>
  <c r="I1846" i="2" a="1"/>
  <c r="I1846" i="2" s="1"/>
  <c r="I1847" i="2" a="1"/>
  <c r="I1847" i="2" s="1"/>
  <c r="I1848" i="2" a="1"/>
  <c r="I1848" i="2" s="1"/>
  <c r="I1849" i="2" a="1"/>
  <c r="I1849" i="2" s="1"/>
  <c r="I1850" i="2" a="1"/>
  <c r="I1850" i="2" s="1"/>
  <c r="I1851" i="2" a="1"/>
  <c r="I1851" i="2" s="1"/>
  <c r="I1852" i="2" a="1"/>
  <c r="I1852" i="2" s="1"/>
  <c r="I1853" i="2" a="1"/>
  <c r="I1853" i="2" s="1"/>
  <c r="I1854" i="2" a="1"/>
  <c r="I1854" i="2" s="1"/>
  <c r="I1855" i="2" a="1"/>
  <c r="I1855" i="2" s="1"/>
  <c r="I1856" i="2" a="1"/>
  <c r="I1856" i="2" s="1"/>
  <c r="I1857" i="2" a="1"/>
  <c r="I1857" i="2" s="1"/>
  <c r="I1858" i="2" a="1"/>
  <c r="I1858" i="2" s="1"/>
  <c r="I1859" i="2" a="1"/>
  <c r="I1859" i="2" s="1"/>
  <c r="I1860" i="2" a="1"/>
  <c r="I1860" i="2" s="1"/>
  <c r="I1861" i="2" a="1"/>
  <c r="I1861" i="2" s="1"/>
  <c r="I1862" i="2" a="1"/>
  <c r="I1862" i="2" s="1"/>
  <c r="I1863" i="2" a="1"/>
  <c r="I1863" i="2" s="1"/>
  <c r="I1864" i="2" a="1"/>
  <c r="I1864" i="2" s="1"/>
  <c r="I1865" i="2" a="1"/>
  <c r="I1865" i="2" s="1"/>
  <c r="I1866" i="2" a="1"/>
  <c r="I1866" i="2" s="1"/>
  <c r="I1867" i="2" a="1"/>
  <c r="I1867" i="2" s="1"/>
  <c r="I1868" i="2" a="1"/>
  <c r="I1868" i="2" s="1"/>
  <c r="I1869" i="2" a="1"/>
  <c r="I1869" i="2" s="1"/>
  <c r="I1870" i="2" a="1"/>
  <c r="I1870" i="2" s="1"/>
  <c r="I1871" i="2" a="1"/>
  <c r="I1871" i="2" s="1"/>
  <c r="I1872" i="2" a="1"/>
  <c r="I1872" i="2" s="1"/>
  <c r="I1873" i="2" a="1"/>
  <c r="I1873" i="2" s="1"/>
  <c r="I1874" i="2" a="1"/>
  <c r="I1874" i="2" s="1"/>
  <c r="I1875" i="2" a="1"/>
  <c r="I1875" i="2" s="1"/>
  <c r="I1876" i="2" a="1"/>
  <c r="I1876" i="2" s="1"/>
  <c r="I1877" i="2" a="1"/>
  <c r="I1877" i="2" s="1"/>
  <c r="I1878" i="2" a="1"/>
  <c r="I1878" i="2" s="1"/>
  <c r="I1879" i="2" a="1"/>
  <c r="I1879" i="2" s="1"/>
  <c r="I1880" i="2" a="1"/>
  <c r="I1880" i="2" s="1"/>
  <c r="I1881" i="2" a="1"/>
  <c r="I1881" i="2" s="1"/>
  <c r="I1882" i="2" a="1"/>
  <c r="I1882" i="2" s="1"/>
  <c r="I1883" i="2" a="1"/>
  <c r="I1883" i="2" s="1"/>
  <c r="I1884" i="2" a="1"/>
  <c r="I1884" i="2" s="1"/>
  <c r="I1885" i="2" a="1"/>
  <c r="I1885" i="2" s="1"/>
  <c r="I1886" i="2" a="1"/>
  <c r="I1886" i="2" s="1"/>
  <c r="I1887" i="2" a="1"/>
  <c r="I1887" i="2" s="1"/>
  <c r="I1888" i="2" a="1"/>
  <c r="I1888" i="2" s="1"/>
  <c r="I1889" i="2" a="1"/>
  <c r="I1889" i="2" s="1"/>
  <c r="I1890" i="2" a="1"/>
  <c r="I1890" i="2" s="1"/>
  <c r="I1891" i="2" a="1"/>
  <c r="I1891" i="2" s="1"/>
  <c r="I1892" i="2" a="1"/>
  <c r="I1892" i="2" s="1"/>
  <c r="I1893" i="2" a="1"/>
  <c r="I1893" i="2" s="1"/>
  <c r="I1894" i="2" a="1"/>
  <c r="I1894" i="2" s="1"/>
  <c r="I1895" i="2" a="1"/>
  <c r="I1895" i="2" s="1"/>
  <c r="I1896" i="2" a="1"/>
  <c r="I1896" i="2" s="1"/>
  <c r="I1897" i="2" a="1"/>
  <c r="I1897" i="2" s="1"/>
  <c r="I1898" i="2" a="1"/>
  <c r="I1898" i="2" s="1"/>
  <c r="I1899" i="2" a="1"/>
  <c r="I1899" i="2" s="1"/>
  <c r="I1900" i="2" a="1"/>
  <c r="I1900" i="2" s="1"/>
  <c r="I1901" i="2" a="1"/>
  <c r="I1901" i="2" s="1"/>
  <c r="I1902" i="2" a="1"/>
  <c r="I1902" i="2" s="1"/>
  <c r="I1903" i="2" a="1"/>
  <c r="I1903" i="2" s="1"/>
  <c r="I1904" i="2" a="1"/>
  <c r="I1904" i="2" s="1"/>
  <c r="I1905" i="2" a="1"/>
  <c r="I1905" i="2" s="1"/>
  <c r="I1906" i="2" a="1"/>
  <c r="I1906" i="2" s="1"/>
  <c r="I1907" i="2" a="1"/>
  <c r="I1907" i="2" s="1"/>
  <c r="I1908" i="2" a="1"/>
  <c r="I1908" i="2" s="1"/>
  <c r="I1909" i="2" a="1"/>
  <c r="I1909" i="2" s="1"/>
  <c r="I1910" i="2" a="1"/>
  <c r="I1910" i="2" s="1"/>
  <c r="I1911" i="2" a="1"/>
  <c r="I1911" i="2" s="1"/>
  <c r="I1912" i="2" a="1"/>
  <c r="I1912" i="2" s="1"/>
  <c r="I1913" i="2" a="1"/>
  <c r="I1913" i="2" s="1"/>
  <c r="I1914" i="2" a="1"/>
  <c r="I1914" i="2" s="1"/>
  <c r="I1915" i="2" a="1"/>
  <c r="I1915" i="2" s="1"/>
  <c r="I1916" i="2" a="1"/>
  <c r="I1916" i="2" s="1"/>
  <c r="I1917" i="2" a="1"/>
  <c r="I1917" i="2" s="1"/>
  <c r="I1918" i="2" a="1"/>
  <c r="I1918" i="2" s="1"/>
  <c r="I1919" i="2" a="1"/>
  <c r="I1919" i="2" s="1"/>
  <c r="I1920" i="2" a="1"/>
  <c r="I1920" i="2" s="1"/>
  <c r="I1921" i="2" a="1"/>
  <c r="I1921" i="2" s="1"/>
  <c r="I1922" i="2" a="1"/>
  <c r="I1922" i="2" s="1"/>
  <c r="I1923" i="2" a="1"/>
  <c r="I1923" i="2" s="1"/>
  <c r="I1924" i="2" a="1"/>
  <c r="I1924" i="2" s="1"/>
  <c r="I1925" i="2" a="1"/>
  <c r="I1925" i="2" s="1"/>
  <c r="I1926" i="2" a="1"/>
  <c r="I1926" i="2" s="1"/>
  <c r="I1927" i="2" a="1"/>
  <c r="I1927" i="2" s="1"/>
  <c r="I1928" i="2" a="1"/>
  <c r="I1928" i="2" s="1"/>
  <c r="I1929" i="2" a="1"/>
  <c r="I1929" i="2" s="1"/>
  <c r="I1930" i="2" a="1"/>
  <c r="I1930" i="2" s="1"/>
  <c r="I1931" i="2" a="1"/>
  <c r="I1931" i="2" s="1"/>
  <c r="I1932" i="2" a="1"/>
  <c r="I1932" i="2" s="1"/>
  <c r="I1933" i="2" a="1"/>
  <c r="I1933" i="2" s="1"/>
  <c r="I1934" i="2" a="1"/>
  <c r="I1934" i="2" s="1"/>
  <c r="I1935" i="2" a="1"/>
  <c r="I1935" i="2" s="1"/>
  <c r="I1936" i="2" a="1"/>
  <c r="I1936" i="2" s="1"/>
  <c r="I1937" i="2" a="1"/>
  <c r="I1937" i="2" s="1"/>
  <c r="I1938" i="2" a="1"/>
  <c r="I1938" i="2" s="1"/>
  <c r="I1939" i="2" a="1"/>
  <c r="I1939" i="2" s="1"/>
  <c r="I1940" i="2" a="1"/>
  <c r="I1940" i="2" s="1"/>
  <c r="I1941" i="2" a="1"/>
  <c r="I1941" i="2" s="1"/>
  <c r="I1942" i="2" a="1"/>
  <c r="I1942" i="2" s="1"/>
  <c r="I1943" i="2" a="1"/>
  <c r="I1943" i="2" s="1"/>
  <c r="I1944" i="2" a="1"/>
  <c r="I1944" i="2" s="1"/>
  <c r="I1945" i="2" a="1"/>
  <c r="I1945" i="2" s="1"/>
  <c r="I1946" i="2" a="1"/>
  <c r="I1946" i="2" s="1"/>
  <c r="I1947" i="2" a="1"/>
  <c r="I1947" i="2" s="1"/>
  <c r="I1948" i="2" a="1"/>
  <c r="I1948" i="2" s="1"/>
  <c r="I1949" i="2" a="1"/>
  <c r="I1949" i="2" s="1"/>
  <c r="I1950" i="2" a="1"/>
  <c r="I1950" i="2" s="1"/>
  <c r="I1951" i="2" a="1"/>
  <c r="I1951" i="2" s="1"/>
  <c r="I1952" i="2" a="1"/>
  <c r="I1952" i="2" s="1"/>
  <c r="I1953" i="2" a="1"/>
  <c r="I1953" i="2" s="1"/>
  <c r="I1954" i="2" a="1"/>
  <c r="I1954" i="2" s="1"/>
  <c r="I1955" i="2" a="1"/>
  <c r="I1955" i="2" s="1"/>
  <c r="I1956" i="2" a="1"/>
  <c r="I1956" i="2" s="1"/>
  <c r="I1957" i="2" a="1"/>
  <c r="I1957" i="2" s="1"/>
  <c r="I1958" i="2" a="1"/>
  <c r="I1958" i="2" s="1"/>
  <c r="I1959" i="2" a="1"/>
  <c r="I1959" i="2" s="1"/>
  <c r="I1960" i="2" a="1"/>
  <c r="I1960" i="2" s="1"/>
  <c r="I1961" i="2" a="1"/>
  <c r="I1961" i="2" s="1"/>
  <c r="I1962" i="2" a="1"/>
  <c r="I1962" i="2" s="1"/>
  <c r="I1963" i="2" a="1"/>
  <c r="I1963" i="2" s="1"/>
  <c r="I1964" i="2" a="1"/>
  <c r="I1964" i="2" s="1"/>
  <c r="I1965" i="2" a="1"/>
  <c r="I1965" i="2" s="1"/>
  <c r="I1966" i="2" a="1"/>
  <c r="I1966" i="2" s="1"/>
  <c r="I1967" i="2" a="1"/>
  <c r="I1967" i="2" s="1"/>
  <c r="I1968" i="2" a="1"/>
  <c r="I1968" i="2" s="1"/>
  <c r="I1969" i="2" a="1"/>
  <c r="I1969" i="2" s="1"/>
  <c r="I1970" i="2" a="1"/>
  <c r="I1970" i="2" s="1"/>
  <c r="I1971" i="2" a="1"/>
  <c r="I1971" i="2" s="1"/>
  <c r="I1972" i="2" a="1"/>
  <c r="I1972" i="2" s="1"/>
  <c r="I1973" i="2" a="1"/>
  <c r="I1973" i="2" s="1"/>
  <c r="I1974" i="2" a="1"/>
  <c r="I1974" i="2" s="1"/>
  <c r="I1975" i="2" a="1"/>
  <c r="I1975" i="2" s="1"/>
  <c r="I1976" i="2" a="1"/>
  <c r="I1976" i="2" s="1"/>
  <c r="I1977" i="2" a="1"/>
  <c r="I1977" i="2" s="1"/>
  <c r="I1978" i="2" a="1"/>
  <c r="I1978" i="2" s="1"/>
  <c r="I1979" i="2" a="1"/>
  <c r="I1979" i="2" s="1"/>
  <c r="I1980" i="2" a="1"/>
  <c r="I1980" i="2" s="1"/>
  <c r="I1981" i="2" a="1"/>
  <c r="I1981" i="2" s="1"/>
  <c r="I1982" i="2" a="1"/>
  <c r="I1982" i="2" s="1"/>
  <c r="I1983" i="2" a="1"/>
  <c r="I1983" i="2" s="1"/>
  <c r="I1984" i="2" a="1"/>
  <c r="I1984" i="2" s="1"/>
  <c r="I1985" i="2" a="1"/>
  <c r="I1985" i="2" s="1"/>
  <c r="I1986" i="2" a="1"/>
  <c r="I1986" i="2" s="1"/>
  <c r="I1987" i="2" a="1"/>
  <c r="I1987" i="2" s="1"/>
  <c r="I1988" i="2" a="1"/>
  <c r="I1988" i="2" s="1"/>
  <c r="I1989" i="2" a="1"/>
  <c r="I1989" i="2" s="1"/>
  <c r="I1990" i="2" a="1"/>
  <c r="I1990" i="2" s="1"/>
  <c r="I1991" i="2" a="1"/>
  <c r="I1991" i="2" s="1"/>
  <c r="I1992" i="2" a="1"/>
  <c r="I1992" i="2" s="1"/>
  <c r="I1993" i="2" a="1"/>
  <c r="I1993" i="2" s="1"/>
  <c r="I1994" i="2" a="1"/>
  <c r="I1994" i="2" s="1"/>
  <c r="I1995" i="2" a="1"/>
  <c r="I1995" i="2" s="1"/>
  <c r="I1996" i="2" a="1"/>
  <c r="I1996" i="2" s="1"/>
  <c r="I1997" i="2" a="1"/>
  <c r="I1997" i="2" s="1"/>
  <c r="I1998" i="2" a="1"/>
  <c r="I1998" i="2" s="1"/>
  <c r="I1999" i="2" a="1"/>
  <c r="I1999" i="2" s="1"/>
  <c r="I2000" i="2" a="1"/>
  <c r="I2000" i="2" s="1"/>
  <c r="I2001" i="2" a="1"/>
  <c r="I2001" i="2" s="1"/>
  <c r="I2002" i="2" a="1"/>
  <c r="I2002" i="2" s="1"/>
  <c r="I2003" i="2" a="1"/>
  <c r="I2003" i="2" s="1"/>
  <c r="I2004" i="2" a="1"/>
  <c r="I2004" i="2" s="1"/>
  <c r="I2005" i="2" a="1"/>
  <c r="I2005" i="2" s="1"/>
  <c r="I2006" i="2" a="1"/>
  <c r="I2006" i="2" s="1"/>
  <c r="I2007" i="2" a="1"/>
  <c r="I2007" i="2" s="1"/>
  <c r="I2008" i="2" a="1"/>
  <c r="I2008" i="2" s="1"/>
  <c r="I2009" i="2" a="1"/>
  <c r="I2009" i="2" s="1"/>
  <c r="I2010" i="2" a="1"/>
  <c r="I2010" i="2" s="1"/>
  <c r="I2011" i="2" a="1"/>
  <c r="I2011" i="2" s="1"/>
  <c r="I2012" i="2" a="1"/>
  <c r="I2012" i="2" s="1"/>
  <c r="I2013" i="2" a="1"/>
  <c r="I2013" i="2" s="1"/>
  <c r="I2014" i="2" a="1"/>
  <c r="I2014" i="2" s="1"/>
  <c r="I2015" i="2" a="1"/>
  <c r="I2015" i="2" s="1"/>
  <c r="I2016" i="2" a="1"/>
  <c r="I2016" i="2" s="1"/>
  <c r="I2017" i="2" a="1"/>
  <c r="I2017" i="2" s="1"/>
  <c r="I2018" i="2" a="1"/>
  <c r="I2018" i="2" s="1"/>
  <c r="I2019" i="2" a="1"/>
  <c r="I2019" i="2" s="1"/>
  <c r="I2020" i="2" a="1"/>
  <c r="I2020" i="2" s="1"/>
  <c r="I2021" i="2" a="1"/>
  <c r="I2021" i="2" s="1"/>
  <c r="I2022" i="2" a="1"/>
  <c r="I2022" i="2" s="1"/>
  <c r="I2023" i="2" a="1"/>
  <c r="I2023" i="2" s="1"/>
  <c r="I2024" i="2" a="1"/>
  <c r="I2024" i="2" s="1"/>
  <c r="I2025" i="2" a="1"/>
  <c r="I2025" i="2" s="1"/>
  <c r="I2026" i="2" a="1"/>
  <c r="I2026" i="2" s="1"/>
  <c r="I2027" i="2" a="1"/>
  <c r="I2027" i="2" s="1"/>
  <c r="I2028" i="2" a="1"/>
  <c r="I2028" i="2" s="1"/>
  <c r="I2029" i="2" a="1"/>
  <c r="I2029" i="2" s="1"/>
  <c r="I2030" i="2" a="1"/>
  <c r="I2030" i="2" s="1"/>
  <c r="I2031" i="2" a="1"/>
  <c r="I2031" i="2" s="1"/>
  <c r="I2032" i="2" a="1"/>
  <c r="I2032" i="2" s="1"/>
  <c r="I2033" i="2" a="1"/>
  <c r="I2033" i="2" s="1"/>
  <c r="I2034" i="2" a="1"/>
  <c r="I2034" i="2" s="1"/>
  <c r="I2035" i="2" a="1"/>
  <c r="I2035" i="2" s="1"/>
  <c r="I2036" i="2" a="1"/>
  <c r="I2036" i="2" s="1"/>
  <c r="I2037" i="2" a="1"/>
  <c r="I2037" i="2" s="1"/>
  <c r="I2038" i="2" a="1"/>
  <c r="I2038" i="2" s="1"/>
  <c r="I2039" i="2" a="1"/>
  <c r="I2039" i="2" s="1"/>
  <c r="I2040" i="2" a="1"/>
  <c r="I2040" i="2" s="1"/>
  <c r="I2041" i="2" a="1"/>
  <c r="I2041" i="2"/>
  <c r="I2042" i="2" a="1"/>
  <c r="I2042" i="2" s="1"/>
  <c r="I2043" i="2" a="1"/>
  <c r="I2043" i="2" s="1"/>
  <c r="I2044" i="2" a="1"/>
  <c r="I2044" i="2" s="1"/>
  <c r="I2045" i="2" a="1"/>
  <c r="I2045" i="2"/>
  <c r="I2046" i="2" a="1"/>
  <c r="I2046" i="2" s="1"/>
  <c r="I2047" i="2" a="1"/>
  <c r="I2047" i="2" s="1"/>
  <c r="I2048" i="2" a="1"/>
  <c r="I2048" i="2" s="1"/>
  <c r="I2049" i="2" a="1"/>
  <c r="I2049" i="2" s="1"/>
  <c r="I2050" i="2" a="1"/>
  <c r="I2050" i="2" s="1"/>
  <c r="I2051" i="2" a="1"/>
  <c r="I2051" i="2" s="1"/>
  <c r="I2052" i="2" a="1"/>
  <c r="I2052" i="2" s="1"/>
  <c r="I2053" i="2" a="1"/>
  <c r="I2053" i="2" s="1"/>
  <c r="I2054" i="2" a="1"/>
  <c r="I2054" i="2" s="1"/>
  <c r="I2055" i="2" a="1"/>
  <c r="I2055" i="2" s="1"/>
  <c r="I2056" i="2" a="1"/>
  <c r="I2056" i="2" s="1"/>
  <c r="I2057" i="2" a="1"/>
  <c r="I2057" i="2"/>
  <c r="I2058" i="2" a="1"/>
  <c r="I2058" i="2" s="1"/>
  <c r="I2059" i="2" a="1"/>
  <c r="I2059" i="2" s="1"/>
  <c r="I2060" i="2" a="1"/>
  <c r="I2060" i="2" s="1"/>
  <c r="I2061" i="2" a="1"/>
  <c r="I2061" i="2" s="1"/>
  <c r="I2062" i="2" a="1"/>
  <c r="I2062" i="2" s="1"/>
  <c r="I2063" i="2" a="1"/>
  <c r="I2063" i="2" s="1"/>
  <c r="I2064" i="2" a="1"/>
  <c r="I2064" i="2" s="1"/>
  <c r="I2065" i="2" a="1"/>
  <c r="I2065" i="2" s="1"/>
  <c r="I2066" i="2" a="1"/>
  <c r="I2066" i="2" s="1"/>
  <c r="I2067" i="2" a="1"/>
  <c r="I2067" i="2" s="1"/>
  <c r="I2068" i="2" a="1"/>
  <c r="I2068" i="2" s="1"/>
  <c r="I2069" i="2" a="1"/>
  <c r="I2069" i="2" s="1"/>
  <c r="I2070" i="2" a="1"/>
  <c r="I2070" i="2" s="1"/>
  <c r="I2071" i="2" a="1"/>
  <c r="I2071" i="2" s="1"/>
  <c r="I2072" i="2" a="1"/>
  <c r="I2072" i="2" s="1"/>
  <c r="I2073" i="2" a="1"/>
  <c r="I2073" i="2"/>
  <c r="I2074" i="2" a="1"/>
  <c r="I2074" i="2" s="1"/>
  <c r="I2075" i="2" a="1"/>
  <c r="I2075" i="2" s="1"/>
  <c r="I2076" i="2" a="1"/>
  <c r="I2076" i="2" s="1"/>
  <c r="I2077" i="2" a="1"/>
  <c r="I2077" i="2"/>
  <c r="I2078" i="2" a="1"/>
  <c r="I2078" i="2" s="1"/>
  <c r="I2079" i="2" a="1"/>
  <c r="I2079" i="2" s="1"/>
  <c r="I2080" i="2" a="1"/>
  <c r="I2080" i="2" s="1"/>
  <c r="I2081" i="2" a="1"/>
  <c r="I2081" i="2" s="1"/>
  <c r="I2082" i="2" a="1"/>
  <c r="I2082" i="2" s="1"/>
  <c r="I2083" i="2" a="1"/>
  <c r="I2083" i="2" s="1"/>
  <c r="I2084" i="2" a="1"/>
  <c r="I2084" i="2" s="1"/>
  <c r="I2085" i="2" a="1"/>
  <c r="I2085" i="2" s="1"/>
  <c r="I2086" i="2" a="1"/>
  <c r="I2086" i="2" s="1"/>
  <c r="I2087" i="2" a="1"/>
  <c r="I2087" i="2" s="1"/>
  <c r="I2088" i="2" a="1"/>
  <c r="I2088" i="2" s="1"/>
  <c r="I2089" i="2" a="1"/>
  <c r="I2089" i="2"/>
  <c r="I2090" i="2" a="1"/>
  <c r="I2090" i="2" s="1"/>
  <c r="I2091" i="2" a="1"/>
  <c r="I2091" i="2" s="1"/>
  <c r="I2092" i="2" a="1"/>
  <c r="I2092" i="2" s="1"/>
  <c r="I2093" i="2" a="1"/>
  <c r="I2093" i="2" s="1"/>
  <c r="I2094" i="2" a="1"/>
  <c r="I2094" i="2" s="1"/>
  <c r="I2095" i="2" a="1"/>
  <c r="I2095" i="2" s="1"/>
  <c r="I2096" i="2" a="1"/>
  <c r="I2096" i="2" s="1"/>
  <c r="I2097" i="2" a="1"/>
  <c r="I2097" i="2" s="1"/>
  <c r="I2098" i="2" a="1"/>
  <c r="I2098" i="2" s="1"/>
  <c r="I2099" i="2" a="1"/>
  <c r="I2099" i="2" s="1"/>
  <c r="I2100" i="2" a="1"/>
  <c r="I2100" i="2" s="1"/>
  <c r="I2101" i="2" a="1"/>
  <c r="I2101" i="2" s="1"/>
  <c r="I2102" i="2" a="1"/>
  <c r="I2102" i="2" s="1"/>
  <c r="I2103" i="2" a="1"/>
  <c r="I2103" i="2" s="1"/>
  <c r="I2104" i="2" a="1"/>
  <c r="I2104" i="2" s="1"/>
  <c r="I2105" i="2" a="1"/>
  <c r="I2105" i="2"/>
  <c r="I2106" i="2" a="1"/>
  <c r="I2106" i="2" s="1"/>
  <c r="I2107" i="2" a="1"/>
  <c r="I2107" i="2" s="1"/>
  <c r="I2108" i="2" a="1"/>
  <c r="I2108" i="2" s="1"/>
  <c r="I2109" i="2" a="1"/>
  <c r="I2109" i="2"/>
  <c r="I2110" i="2" a="1"/>
  <c r="I2110" i="2" s="1"/>
  <c r="I2111" i="2" a="1"/>
  <c r="I2111" i="2" s="1"/>
  <c r="I2112" i="2" a="1"/>
  <c r="I2112" i="2" s="1"/>
  <c r="I2113" i="2" a="1"/>
  <c r="I2113" i="2" s="1"/>
  <c r="I2114" i="2" a="1"/>
  <c r="I2114" i="2" s="1"/>
  <c r="I2115" i="2" a="1"/>
  <c r="I2115" i="2" s="1"/>
  <c r="I2116" i="2" a="1"/>
  <c r="I2116" i="2" s="1"/>
  <c r="I2117" i="2" a="1"/>
  <c r="I2117" i="2" s="1"/>
  <c r="I2118" i="2" a="1"/>
  <c r="I2118" i="2" s="1"/>
  <c r="I2119" i="2" a="1"/>
  <c r="I2119" i="2" s="1"/>
  <c r="I2120" i="2" a="1"/>
  <c r="I2120" i="2" s="1"/>
  <c r="I2121" i="2" a="1"/>
  <c r="I2121" i="2"/>
  <c r="I2122" i="2" a="1"/>
  <c r="I2122" i="2" s="1"/>
  <c r="I2123" i="2" a="1"/>
  <c r="I2123" i="2" s="1"/>
  <c r="I2124" i="2" a="1"/>
  <c r="I2124" i="2" s="1"/>
  <c r="I2125" i="2" a="1"/>
  <c r="I2125" i="2" s="1"/>
  <c r="I2126" i="2" a="1"/>
  <c r="I2126" i="2" s="1"/>
  <c r="I2127" i="2" a="1"/>
  <c r="I2127" i="2" s="1"/>
  <c r="I2128" i="2" a="1"/>
  <c r="I2128" i="2" s="1"/>
  <c r="I2129" i="2" a="1"/>
  <c r="I2129" i="2" s="1"/>
  <c r="I2130" i="2" a="1"/>
  <c r="I2130" i="2" s="1"/>
  <c r="I2131" i="2" a="1"/>
  <c r="I2131" i="2" s="1"/>
  <c r="I2132" i="2" a="1"/>
  <c r="I2132" i="2" s="1"/>
  <c r="I2133" i="2" a="1"/>
  <c r="I2133" i="2" s="1"/>
  <c r="I2134" i="2" a="1"/>
  <c r="I2134" i="2" s="1"/>
  <c r="I2135" i="2" a="1"/>
  <c r="I2135" i="2" s="1"/>
  <c r="I2136" i="2" a="1"/>
  <c r="I2136" i="2" s="1"/>
  <c r="I2137" i="2" a="1"/>
  <c r="I2137" i="2"/>
  <c r="I2138" i="2" a="1"/>
  <c r="I2138" i="2" s="1"/>
  <c r="I2139" i="2" a="1"/>
  <c r="I2139" i="2" s="1"/>
  <c r="I2140" i="2" a="1"/>
  <c r="I2140" i="2" s="1"/>
  <c r="I2141" i="2" a="1"/>
  <c r="I2141" i="2"/>
  <c r="I2142" i="2" a="1"/>
  <c r="I2142" i="2" s="1"/>
  <c r="I2143" i="2" a="1"/>
  <c r="I2143" i="2" s="1"/>
  <c r="I2144" i="2" a="1"/>
  <c r="I2144" i="2" s="1"/>
  <c r="I2145" i="2" a="1"/>
  <c r="I2145" i="2" s="1"/>
  <c r="I2146" i="2" a="1"/>
  <c r="I2146" i="2" s="1"/>
  <c r="I2147" i="2" a="1"/>
  <c r="I2147" i="2" s="1"/>
  <c r="I2148" i="2" a="1"/>
  <c r="I2148" i="2" s="1"/>
  <c r="I2149" i="2" a="1"/>
  <c r="I2149" i="2" s="1"/>
  <c r="I2150" i="2" a="1"/>
  <c r="I2150" i="2" s="1"/>
  <c r="I2151" i="2" a="1"/>
  <c r="I2151" i="2" s="1"/>
  <c r="I2152" i="2" a="1"/>
  <c r="I2152" i="2" s="1"/>
  <c r="I2153" i="2" a="1"/>
  <c r="I2153" i="2"/>
  <c r="I2154" i="2" a="1"/>
  <c r="I2154" i="2" s="1"/>
  <c r="I2155" i="2" a="1"/>
  <c r="I2155" i="2" s="1"/>
  <c r="I2156" i="2" a="1"/>
  <c r="I2156" i="2" s="1"/>
  <c r="I2157" i="2" a="1"/>
  <c r="I2157" i="2" s="1"/>
  <c r="I2158" i="2" a="1"/>
  <c r="I2158" i="2" s="1"/>
  <c r="I2159" i="2" a="1"/>
  <c r="I2159" i="2" s="1"/>
  <c r="I2160" i="2" a="1"/>
  <c r="I2160" i="2" s="1"/>
  <c r="I2161" i="2" a="1"/>
  <c r="I2161" i="2" s="1"/>
  <c r="I2162" i="2" a="1"/>
  <c r="I2162" i="2" s="1"/>
  <c r="I2163" i="2" a="1"/>
  <c r="I2163" i="2" s="1"/>
  <c r="I2164" i="2" a="1"/>
  <c r="I2164" i="2" s="1"/>
  <c r="I2165" i="2" a="1"/>
  <c r="I2165" i="2" s="1"/>
  <c r="I2166" i="2" a="1"/>
  <c r="I2166" i="2" s="1"/>
  <c r="I2167" i="2" a="1"/>
  <c r="I2167" i="2" s="1"/>
  <c r="I2168" i="2" a="1"/>
  <c r="I2168" i="2" s="1"/>
  <c r="I2169" i="2" a="1"/>
  <c r="I2169" i="2"/>
  <c r="I2170" i="2" a="1"/>
  <c r="I2170" i="2" s="1"/>
  <c r="I2171" i="2" a="1"/>
  <c r="I2171" i="2" s="1"/>
  <c r="I2172" i="2" a="1"/>
  <c r="I2172" i="2" s="1"/>
  <c r="I2173" i="2" a="1"/>
  <c r="I2173" i="2"/>
  <c r="I2174" i="2" a="1"/>
  <c r="I2174" i="2" s="1"/>
  <c r="I2175" i="2" a="1"/>
  <c r="I2175" i="2" s="1"/>
  <c r="I2176" i="2" a="1"/>
  <c r="I2176" i="2" s="1"/>
  <c r="I2177" i="2" a="1"/>
  <c r="I2177" i="2" s="1"/>
  <c r="I2178" i="2" a="1"/>
  <c r="I2178" i="2" s="1"/>
  <c r="I2179" i="2" a="1"/>
  <c r="I2179" i="2" s="1"/>
  <c r="I2180" i="2" a="1"/>
  <c r="I2180" i="2" s="1"/>
  <c r="I2181" i="2" a="1"/>
  <c r="I2181" i="2" s="1"/>
  <c r="I2182" i="2" a="1"/>
  <c r="I2182" i="2" s="1"/>
  <c r="I2183" i="2" a="1"/>
  <c r="I2183" i="2" s="1"/>
  <c r="I2184" i="2" a="1"/>
  <c r="I2184" i="2" s="1"/>
  <c r="I2185" i="2" a="1"/>
  <c r="I2185" i="2"/>
  <c r="I2186" i="2" a="1"/>
  <c r="I2186" i="2" s="1"/>
  <c r="I2187" i="2" a="1"/>
  <c r="I2187" i="2" s="1"/>
  <c r="I2188" i="2" a="1"/>
  <c r="I2188" i="2" s="1"/>
  <c r="I2189" i="2" a="1"/>
  <c r="I2189" i="2" s="1"/>
  <c r="I2190" i="2" a="1"/>
  <c r="I2190" i="2" s="1"/>
  <c r="I2191" i="2" a="1"/>
  <c r="I2191" i="2" s="1"/>
  <c r="I2192" i="2" a="1"/>
  <c r="I2192" i="2" s="1"/>
  <c r="I2193" i="2" a="1"/>
  <c r="I2193" i="2" s="1"/>
  <c r="I2194" i="2" a="1"/>
  <c r="I2194" i="2" s="1"/>
  <c r="I2195" i="2" a="1"/>
  <c r="I2195" i="2" s="1"/>
  <c r="I2196" i="2" a="1"/>
  <c r="I2196" i="2" s="1"/>
  <c r="I2197" i="2" a="1"/>
  <c r="I2197" i="2" s="1"/>
  <c r="I2198" i="2" a="1"/>
  <c r="I2198" i="2" s="1"/>
  <c r="I2199" i="2" a="1"/>
  <c r="I2199" i="2" s="1"/>
  <c r="I2200" i="2" a="1"/>
  <c r="I2200" i="2" s="1"/>
  <c r="I2201" i="2" a="1"/>
  <c r="I2201" i="2"/>
  <c r="I2202" i="2" a="1"/>
  <c r="I2202" i="2" s="1"/>
  <c r="I2203" i="2" a="1"/>
  <c r="I2203" i="2" s="1"/>
  <c r="I2204" i="2" a="1"/>
  <c r="I2204" i="2" s="1"/>
  <c r="I2205" i="2" a="1"/>
  <c r="I2205" i="2"/>
  <c r="I2206" i="2" a="1"/>
  <c r="I2206" i="2" s="1"/>
  <c r="I2207" i="2" a="1"/>
  <c r="I2207" i="2" s="1"/>
  <c r="I2208" i="2" a="1"/>
  <c r="I2208" i="2" s="1"/>
  <c r="I2209" i="2" a="1"/>
  <c r="I2209" i="2" s="1"/>
  <c r="I2210" i="2" a="1"/>
  <c r="I2210" i="2" s="1"/>
  <c r="I2211" i="2" a="1"/>
  <c r="I2211" i="2" s="1"/>
  <c r="I2212" i="2" a="1"/>
  <c r="I2212" i="2" s="1"/>
  <c r="I2213" i="2" a="1"/>
  <c r="I2213" i="2" s="1"/>
  <c r="I2214" i="2" a="1"/>
  <c r="I2214" i="2" s="1"/>
  <c r="I2215" i="2" a="1"/>
  <c r="I2215" i="2" s="1"/>
  <c r="I2216" i="2" a="1"/>
  <c r="I2216" i="2" s="1"/>
  <c r="I2217" i="2" a="1"/>
  <c r="I2217" i="2"/>
  <c r="I2218" i="2" a="1"/>
  <c r="I2218" i="2" s="1"/>
  <c r="I2219" i="2" a="1"/>
  <c r="I2219" i="2" s="1"/>
  <c r="I2220" i="2" a="1"/>
  <c r="I2220" i="2" s="1"/>
  <c r="I2221" i="2" a="1"/>
  <c r="I2221" i="2" s="1"/>
  <c r="I2222" i="2" a="1"/>
  <c r="I2222" i="2" s="1"/>
  <c r="I2223" i="2" a="1"/>
  <c r="I2223" i="2" s="1"/>
  <c r="I2224" i="2" a="1"/>
  <c r="I2224" i="2" s="1"/>
  <c r="I2225" i="2" a="1"/>
  <c r="I2225" i="2" s="1"/>
  <c r="I2226" i="2" a="1"/>
  <c r="I2226" i="2" s="1"/>
  <c r="I2227" i="2" a="1"/>
  <c r="I2227" i="2" s="1"/>
  <c r="I2228" i="2" a="1"/>
  <c r="I2228" i="2" s="1"/>
  <c r="I2229" i="2" a="1"/>
  <c r="I2229" i="2" s="1"/>
  <c r="I2230" i="2" a="1"/>
  <c r="I2230" i="2" s="1"/>
  <c r="I2231" i="2" a="1"/>
  <c r="I2231" i="2" s="1"/>
  <c r="I2232" i="2" a="1"/>
  <c r="I2232" i="2" s="1"/>
  <c r="I2233" i="2" a="1"/>
  <c r="I2233" i="2"/>
  <c r="I2234" i="2" a="1"/>
  <c r="I2234" i="2" s="1"/>
  <c r="I2235" i="2" a="1"/>
  <c r="I2235" i="2" s="1"/>
  <c r="I2236" i="2" a="1"/>
  <c r="I2236" i="2" s="1"/>
  <c r="I2237" i="2" a="1"/>
  <c r="I2237" i="2"/>
  <c r="I2238" i="2" a="1"/>
  <c r="I2238" i="2" s="1"/>
  <c r="I2239" i="2" a="1"/>
  <c r="I2239" i="2" s="1"/>
  <c r="I2240" i="2" a="1"/>
  <c r="I2240" i="2" s="1"/>
  <c r="I2241" i="2" a="1"/>
  <c r="I2241" i="2" s="1"/>
  <c r="I2242" i="2" a="1"/>
  <c r="I2242" i="2" s="1"/>
  <c r="I2243" i="2" a="1"/>
  <c r="I2243" i="2" s="1"/>
  <c r="I2244" i="2" a="1"/>
  <c r="I2244" i="2" s="1"/>
  <c r="I2245" i="2" a="1"/>
  <c r="I2245" i="2" s="1"/>
  <c r="I2246" i="2" a="1"/>
  <c r="I2246" i="2" s="1"/>
  <c r="I2247" i="2" a="1"/>
  <c r="I2247" i="2" s="1"/>
  <c r="I2248" i="2" a="1"/>
  <c r="I2248" i="2" s="1"/>
  <c r="I2249" i="2" a="1"/>
  <c r="I2249" i="2"/>
  <c r="I2250" i="2" a="1"/>
  <c r="I2250" i="2" s="1"/>
  <c r="I2251" i="2" a="1"/>
  <c r="I2251" i="2" s="1"/>
  <c r="I2252" i="2" a="1"/>
  <c r="I2252" i="2" s="1"/>
  <c r="I2253" i="2" a="1"/>
  <c r="I2253" i="2" s="1"/>
  <c r="I2254" i="2" a="1"/>
  <c r="I2254" i="2" s="1"/>
  <c r="I2255" i="2" a="1"/>
  <c r="I2255" i="2" s="1"/>
  <c r="I2256" i="2" a="1"/>
  <c r="I2256" i="2" s="1"/>
  <c r="I2257" i="2" a="1"/>
  <c r="I2257" i="2" s="1"/>
  <c r="I2258" i="2" a="1"/>
  <c r="I2258" i="2"/>
  <c r="I2259" i="2" a="1"/>
  <c r="I2259" i="2" s="1"/>
  <c r="I2260" i="2" a="1"/>
  <c r="I2260" i="2"/>
  <c r="I2261" i="2" a="1"/>
  <c r="I2261" i="2" s="1"/>
  <c r="I2262" i="2" a="1"/>
  <c r="I2262" i="2" s="1"/>
  <c r="I2263" i="2" a="1"/>
  <c r="I2263" i="2" s="1"/>
  <c r="I2264" i="2" a="1"/>
  <c r="I2264" i="2"/>
  <c r="I2265" i="2" a="1"/>
  <c r="I2265" i="2" s="1"/>
  <c r="I2266" i="2" a="1"/>
  <c r="I2266" i="2"/>
  <c r="I2267" i="2" a="1"/>
  <c r="I2267" i="2" s="1"/>
  <c r="I2268" i="2" a="1"/>
  <c r="I2268" i="2"/>
  <c r="I2269" i="2" a="1"/>
  <c r="I2269" i="2" s="1"/>
  <c r="I2270" i="2" a="1"/>
  <c r="I2270" i="2" s="1"/>
  <c r="I2271" i="2" a="1"/>
  <c r="I2271" i="2" s="1"/>
  <c r="I2272" i="2" a="1"/>
  <c r="I2272" i="2"/>
  <c r="I2273" i="2" a="1"/>
  <c r="I2273" i="2" s="1"/>
  <c r="I2274" i="2" a="1"/>
  <c r="I2274" i="2"/>
  <c r="I2275" i="2" a="1"/>
  <c r="I2275" i="2" s="1"/>
  <c r="I2276" i="2" a="1"/>
  <c r="I2276" i="2"/>
  <c r="I2277" i="2" a="1"/>
  <c r="I2277" i="2" s="1"/>
  <c r="I2278" i="2" a="1"/>
  <c r="I2278" i="2" s="1"/>
  <c r="I2279" i="2" a="1"/>
  <c r="I2279" i="2" s="1"/>
  <c r="I2280" i="2" a="1"/>
  <c r="I2280" i="2"/>
  <c r="I2281" i="2" a="1"/>
  <c r="I2281" i="2" s="1"/>
  <c r="I2282" i="2" a="1"/>
  <c r="I2282" i="2"/>
  <c r="I2283" i="2" a="1"/>
  <c r="I2283" i="2" s="1"/>
  <c r="I2284" i="2" a="1"/>
  <c r="I2284" i="2"/>
  <c r="I2285" i="2" a="1"/>
  <c r="I2285" i="2" s="1"/>
  <c r="I2286" i="2" a="1"/>
  <c r="I2286" i="2" s="1"/>
  <c r="I2287" i="2" a="1"/>
  <c r="I2287" i="2" s="1"/>
  <c r="I2288" i="2" a="1"/>
  <c r="I2288" i="2"/>
  <c r="I2289" i="2" a="1"/>
  <c r="I2289" i="2" s="1"/>
  <c r="I2290" i="2" a="1"/>
  <c r="I2290" i="2"/>
  <c r="I2291" i="2" a="1"/>
  <c r="I2291" i="2" s="1"/>
  <c r="I2292" i="2" a="1"/>
  <c r="I2292" i="2"/>
  <c r="I2293" i="2" a="1"/>
  <c r="I2293" i="2" s="1"/>
  <c r="I2294" i="2" a="1"/>
  <c r="I2294" i="2" s="1"/>
  <c r="I2295" i="2" a="1"/>
  <c r="I2295" i="2" s="1"/>
  <c r="I2296" i="2" a="1"/>
  <c r="I2296" i="2"/>
  <c r="I2297" i="2" a="1"/>
  <c r="I2297" i="2" s="1"/>
  <c r="I2298" i="2" a="1"/>
  <c r="I2298" i="2"/>
  <c r="I2299" i="2" a="1"/>
  <c r="I2299" i="2" s="1"/>
  <c r="I2300" i="2" a="1"/>
  <c r="I2300" i="2"/>
  <c r="I2301" i="2" a="1"/>
  <c r="I2301" i="2" s="1"/>
  <c r="I2302" i="2" a="1"/>
  <c r="I2302" i="2" s="1"/>
  <c r="I2303" i="2" a="1"/>
  <c r="I2303" i="2" s="1"/>
  <c r="I2304" i="2" a="1"/>
  <c r="I2304" i="2"/>
  <c r="I2305" i="2" a="1"/>
  <c r="I2305" i="2" s="1"/>
  <c r="I2306" i="2" a="1"/>
  <c r="I2306" i="2"/>
  <c r="I2307" i="2" a="1"/>
  <c r="I2307" i="2" s="1"/>
  <c r="I2308" i="2" a="1"/>
  <c r="I2308" i="2"/>
  <c r="I2309" i="2" a="1"/>
  <c r="I2309" i="2" s="1"/>
  <c r="I2310" i="2" a="1"/>
  <c r="I2310" i="2" s="1"/>
  <c r="I2311" i="2" a="1"/>
  <c r="I2311" i="2" s="1"/>
  <c r="I2312" i="2" a="1"/>
  <c r="I2312" i="2"/>
  <c r="I2313" i="2" a="1"/>
  <c r="I2313" i="2" s="1"/>
  <c r="I2314" i="2" a="1"/>
  <c r="I2314" i="2"/>
  <c r="I2315" i="2" a="1"/>
  <c r="I2315" i="2" s="1"/>
  <c r="I2316" i="2" a="1"/>
  <c r="I2316" i="2"/>
  <c r="I2317" i="2" a="1"/>
  <c r="I2317" i="2" s="1"/>
  <c r="I2318" i="2" a="1"/>
  <c r="I2318" i="2" s="1"/>
  <c r="I2319" i="2" a="1"/>
  <c r="I2319" i="2" s="1"/>
  <c r="I2320" i="2" a="1"/>
  <c r="I2320" i="2"/>
  <c r="I2321" i="2" a="1"/>
  <c r="I2321" i="2" s="1"/>
  <c r="I2322" i="2" a="1"/>
  <c r="I2322" i="2"/>
  <c r="I2323" i="2" a="1"/>
  <c r="I2323" i="2" s="1"/>
  <c r="I2324" i="2" a="1"/>
  <c r="I2324" i="2"/>
  <c r="I2325" i="2" a="1"/>
  <c r="I2325" i="2" s="1"/>
  <c r="I2326" i="2" a="1"/>
  <c r="I2326" i="2" s="1"/>
  <c r="I2327" i="2" a="1"/>
  <c r="I2327" i="2" s="1"/>
  <c r="I2328" i="2" a="1"/>
  <c r="I2328" i="2"/>
  <c r="I2329" i="2" a="1"/>
  <c r="I2329" i="2" s="1"/>
  <c r="I2330" i="2" a="1"/>
  <c r="I2330" i="2"/>
  <c r="I2331" i="2" a="1"/>
  <c r="I2331" i="2" s="1"/>
  <c r="I2332" i="2" a="1"/>
  <c r="I2332" i="2" s="1"/>
  <c r="I2333" i="2" a="1"/>
  <c r="I2333" i="2"/>
  <c r="I2334" i="2" a="1"/>
  <c r="I2334" i="2" s="1"/>
  <c r="I2335" i="2" a="1"/>
  <c r="I2335" i="2"/>
  <c r="I2336" i="2" a="1"/>
  <c r="I2336" i="2" s="1"/>
  <c r="I2" i="2" a="1"/>
  <c r="I2" i="2" s="1"/>
  <c r="T26" i="2"/>
  <c r="T25" i="2"/>
  <c r="T24" i="2"/>
  <c r="T19" i="2"/>
  <c r="T18" i="2"/>
  <c r="T17" i="2"/>
  <c r="T16" i="2"/>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20" i="3"/>
  <c r="G19" i="3"/>
  <c r="G18" i="3"/>
  <c r="G17" i="3"/>
  <c r="G16" i="3"/>
  <c r="G15" i="3"/>
  <c r="G14" i="3"/>
  <c r="G13" i="3"/>
  <c r="G12" i="3"/>
  <c r="G11" i="3"/>
  <c r="G10" i="3"/>
  <c r="G9" i="3"/>
  <c r="G8" i="3"/>
  <c r="G7" i="3"/>
  <c r="G6" i="3"/>
  <c r="G5" i="3"/>
  <c r="G4" i="3"/>
  <c r="G3" i="3"/>
  <c r="G2" i="3"/>
  <c r="H1474" i="1"/>
  <c r="R43" i="1" s="1"/>
  <c r="G1481" i="1"/>
  <c r="R37" i="1" s="1"/>
  <c r="R45" i="1"/>
  <c r="R44" i="1"/>
  <c r="R36" i="1"/>
  <c r="B330" i="1"/>
  <c r="J330" i="1" s="1"/>
  <c r="B327" i="1"/>
  <c r="J327" i="1" s="1"/>
  <c r="C1567" i="1"/>
  <c r="J1567" i="1" s="1"/>
  <c r="C1479" i="1"/>
  <c r="J1479" i="1" s="1"/>
  <c r="C1474" i="1"/>
  <c r="J1474" i="1" s="1"/>
  <c r="O40" i="1"/>
  <c r="O39" i="1"/>
  <c r="O38" i="1"/>
  <c r="O37" i="1"/>
  <c r="O36" i="1"/>
  <c r="O35" i="1"/>
  <c r="O34" i="1"/>
  <c r="O32" i="1"/>
  <c r="H561" i="2"/>
  <c r="H636" i="2"/>
  <c r="R35" i="1" l="1"/>
  <c r="L1287" i="5"/>
  <c r="K327" i="1"/>
  <c r="L918" i="5"/>
  <c r="K2254" i="1"/>
  <c r="L914" i="5"/>
  <c r="K2250" i="1"/>
  <c r="L92" i="5"/>
  <c r="K2246" i="1"/>
  <c r="L907" i="5"/>
  <c r="K2242" i="1"/>
  <c r="L903" i="5"/>
  <c r="K2238" i="1"/>
  <c r="L10" i="5"/>
  <c r="K2234" i="1"/>
  <c r="L897" i="5"/>
  <c r="K2230" i="1"/>
  <c r="L893" i="5"/>
  <c r="K2226" i="1"/>
  <c r="L890" i="5"/>
  <c r="K2222" i="1"/>
  <c r="L886" i="5"/>
  <c r="K2218" i="1"/>
  <c r="L882" i="5"/>
  <c r="K2214" i="1"/>
  <c r="L879" i="5"/>
  <c r="K2210" i="1"/>
  <c r="L875" i="5"/>
  <c r="K2206" i="1"/>
  <c r="L871" i="5"/>
  <c r="K2202" i="1"/>
  <c r="L868" i="5"/>
  <c r="K2198" i="1"/>
  <c r="L864" i="5"/>
  <c r="K2194" i="1"/>
  <c r="L87" i="5"/>
  <c r="K2190" i="1"/>
  <c r="L857" i="5"/>
  <c r="K2186" i="1"/>
  <c r="L853" i="5"/>
  <c r="K2182" i="1"/>
  <c r="L850" i="5"/>
  <c r="K2178" i="1"/>
  <c r="L846" i="5"/>
  <c r="K2174" i="1"/>
  <c r="L842" i="5"/>
  <c r="K2170" i="1"/>
  <c r="L839" i="5"/>
  <c r="K2166" i="1"/>
  <c r="L835" i="5"/>
  <c r="K2162" i="1"/>
  <c r="L831" i="5"/>
  <c r="K2158" i="1"/>
  <c r="L828" i="5"/>
  <c r="K2154" i="1"/>
  <c r="L824" i="5"/>
  <c r="K2150" i="1"/>
  <c r="L83" i="5"/>
  <c r="K2146" i="1"/>
  <c r="L817" i="5"/>
  <c r="K2142" i="1"/>
  <c r="L813" i="5"/>
  <c r="K2138" i="1"/>
  <c r="L810" i="5"/>
  <c r="K2134" i="1"/>
  <c r="L806" i="5"/>
  <c r="K2130" i="1"/>
  <c r="L802" i="5"/>
  <c r="K2126" i="1"/>
  <c r="L800" i="5"/>
  <c r="K2122" i="1"/>
  <c r="L796" i="5"/>
  <c r="K2118" i="1"/>
  <c r="L792" i="5"/>
  <c r="K2114" i="1"/>
  <c r="L789" i="5"/>
  <c r="K2110" i="1"/>
  <c r="L785" i="5"/>
  <c r="K2106" i="1"/>
  <c r="L781" i="5"/>
  <c r="K2102" i="1"/>
  <c r="L778" i="5"/>
  <c r="K2098" i="1"/>
  <c r="L774" i="5"/>
  <c r="K2094" i="1"/>
  <c r="L78" i="5"/>
  <c r="K2090" i="1"/>
  <c r="L767" i="5"/>
  <c r="K2086" i="1"/>
  <c r="L763" i="5"/>
  <c r="K2082" i="1"/>
  <c r="L760" i="5"/>
  <c r="K2078" i="1"/>
  <c r="L756" i="5"/>
  <c r="K2074" i="1"/>
  <c r="L752" i="5"/>
  <c r="K2070" i="1"/>
  <c r="L749" i="5"/>
  <c r="K2066" i="1"/>
  <c r="L745" i="5"/>
  <c r="K2062" i="1"/>
  <c r="L741" i="5"/>
  <c r="K2058" i="1"/>
  <c r="L738" i="5"/>
  <c r="K2054" i="1"/>
  <c r="L734" i="5"/>
  <c r="K2050" i="1"/>
  <c r="L74" i="5"/>
  <c r="K2046" i="1"/>
  <c r="L727" i="5"/>
  <c r="K2042" i="1"/>
  <c r="L723" i="5"/>
  <c r="K2038" i="1"/>
  <c r="L720" i="5"/>
  <c r="K2034" i="1"/>
  <c r="L716" i="5"/>
  <c r="K2030" i="1"/>
  <c r="L712" i="5"/>
  <c r="K2026" i="1"/>
  <c r="L709" i="5"/>
  <c r="K2022" i="1"/>
  <c r="L705" i="5"/>
  <c r="K2018" i="1"/>
  <c r="L701" i="5"/>
  <c r="K2014" i="1"/>
  <c r="L699" i="5"/>
  <c r="K2010" i="1"/>
  <c r="L695" i="5"/>
  <c r="K2006" i="1"/>
  <c r="L691" i="5"/>
  <c r="K2002" i="1"/>
  <c r="L688" i="5"/>
  <c r="K1998" i="1"/>
  <c r="L684" i="5"/>
  <c r="K1994" i="1"/>
  <c r="L69" i="5"/>
  <c r="K1990" i="1"/>
  <c r="L677" i="5"/>
  <c r="K1986" i="1"/>
  <c r="L673" i="5"/>
  <c r="K1982" i="1"/>
  <c r="L670" i="5"/>
  <c r="K1978" i="1"/>
  <c r="L666" i="5"/>
  <c r="K1974" i="1"/>
  <c r="L662" i="5"/>
  <c r="K1970" i="1"/>
  <c r="L659" i="5"/>
  <c r="K1966" i="1"/>
  <c r="L655" i="5"/>
  <c r="K1962" i="1"/>
  <c r="L651" i="5"/>
  <c r="K1958" i="1"/>
  <c r="L648" i="5"/>
  <c r="K1954" i="1"/>
  <c r="L644" i="5"/>
  <c r="K1950" i="1"/>
  <c r="L65" i="5"/>
  <c r="K1946" i="1"/>
  <c r="L637" i="5"/>
  <c r="K1942" i="1"/>
  <c r="L633" i="5"/>
  <c r="K1938" i="1"/>
  <c r="L630" i="5"/>
  <c r="K1934" i="1"/>
  <c r="L626" i="5"/>
  <c r="K1930" i="1"/>
  <c r="L622" i="5"/>
  <c r="K1926" i="1"/>
  <c r="L619" i="5"/>
  <c r="K1922" i="1"/>
  <c r="L615" i="5"/>
  <c r="K1918" i="1"/>
  <c r="L611" i="5"/>
  <c r="K1914" i="1"/>
  <c r="L608" i="5"/>
  <c r="K1910" i="1"/>
  <c r="L604" i="5"/>
  <c r="K1906" i="1"/>
  <c r="L61" i="5"/>
  <c r="K1902" i="1"/>
  <c r="L598" i="5"/>
  <c r="K1898" i="1"/>
  <c r="L594" i="5"/>
  <c r="K1894" i="1"/>
  <c r="L60" i="5"/>
  <c r="K1890" i="1"/>
  <c r="L587" i="5"/>
  <c r="K1886" i="1"/>
  <c r="L583" i="5"/>
  <c r="K1882" i="1"/>
  <c r="L580" i="5"/>
  <c r="K1878" i="1"/>
  <c r="L576" i="5"/>
  <c r="K1874" i="1"/>
  <c r="L572" i="5"/>
  <c r="K1870" i="1"/>
  <c r="L569" i="5"/>
  <c r="K1866" i="1"/>
  <c r="L565" i="5"/>
  <c r="K1862" i="1"/>
  <c r="L561" i="5"/>
  <c r="K1858" i="1"/>
  <c r="L558" i="5"/>
  <c r="K1854" i="1"/>
  <c r="L554" i="5"/>
  <c r="K1850" i="1"/>
  <c r="L56" i="5"/>
  <c r="K1846" i="1"/>
  <c r="L547" i="5"/>
  <c r="K1842" i="1"/>
  <c r="L543" i="5"/>
  <c r="K1838" i="1"/>
  <c r="L540" i="5"/>
  <c r="K1834" i="1"/>
  <c r="L536" i="5"/>
  <c r="K1830" i="1"/>
  <c r="L532" i="5"/>
  <c r="K1826" i="1"/>
  <c r="L529" i="5"/>
  <c r="K1822" i="1"/>
  <c r="L525" i="5"/>
  <c r="K1818" i="1"/>
  <c r="L521" i="5"/>
  <c r="K1814" i="1"/>
  <c r="L518" i="5"/>
  <c r="K1810" i="1"/>
  <c r="L514" i="5"/>
  <c r="K1806" i="1"/>
  <c r="L52" i="5"/>
  <c r="K1802" i="1"/>
  <c r="L507" i="5"/>
  <c r="K1798" i="1"/>
  <c r="L503" i="5"/>
  <c r="K1794" i="1"/>
  <c r="L6" i="5"/>
  <c r="K1790" i="1"/>
  <c r="L497" i="5"/>
  <c r="K1786" i="1"/>
  <c r="L493" i="5"/>
  <c r="K1782" i="1"/>
  <c r="L490" i="5"/>
  <c r="K1778" i="1"/>
  <c r="L486" i="5"/>
  <c r="K1774" i="1"/>
  <c r="L482" i="5"/>
  <c r="K1770" i="1"/>
  <c r="L479" i="5"/>
  <c r="K1766" i="1"/>
  <c r="L475" i="5"/>
  <c r="K1762" i="1"/>
  <c r="L471" i="5"/>
  <c r="K1758" i="1"/>
  <c r="L468" i="5"/>
  <c r="K1754" i="1"/>
  <c r="L464" i="5"/>
  <c r="K1750" i="1"/>
  <c r="L47" i="5"/>
  <c r="K1746" i="1"/>
  <c r="L457" i="5"/>
  <c r="K1742" i="1"/>
  <c r="L453" i="5"/>
  <c r="K1738" i="1"/>
  <c r="L450" i="5"/>
  <c r="K1734" i="1"/>
  <c r="L446" i="5"/>
  <c r="K1730" i="1"/>
  <c r="L442" i="5"/>
  <c r="K1726" i="1"/>
  <c r="L439" i="5"/>
  <c r="K1722" i="1"/>
  <c r="L435" i="5"/>
  <c r="K1718" i="1"/>
  <c r="L431" i="5"/>
  <c r="K1714" i="1"/>
  <c r="L428" i="5"/>
  <c r="K1710" i="1"/>
  <c r="L424" i="5"/>
  <c r="K1706" i="1"/>
  <c r="L43" i="5"/>
  <c r="K1702" i="1"/>
  <c r="L417" i="5"/>
  <c r="K1698" i="1"/>
  <c r="L413" i="5"/>
  <c r="K1694" i="1"/>
  <c r="L410" i="5"/>
  <c r="K1690" i="1"/>
  <c r="L406" i="5"/>
  <c r="K1686" i="1"/>
  <c r="L402" i="5"/>
  <c r="K1682" i="1"/>
  <c r="L400" i="5"/>
  <c r="K1678" i="1"/>
  <c r="L396" i="5"/>
  <c r="K1674" i="1"/>
  <c r="L392" i="5"/>
  <c r="K1670" i="1"/>
  <c r="L389" i="5"/>
  <c r="K1666" i="1"/>
  <c r="L385" i="5"/>
  <c r="K1662" i="1"/>
  <c r="L381" i="5"/>
  <c r="K1658" i="1"/>
  <c r="L378" i="5"/>
  <c r="K1654" i="1"/>
  <c r="L374" i="5"/>
  <c r="K1650" i="1"/>
  <c r="L38" i="5"/>
  <c r="K1646" i="1"/>
  <c r="L367" i="5"/>
  <c r="K1642" i="1"/>
  <c r="L363" i="5"/>
  <c r="K1638" i="1"/>
  <c r="L360" i="5"/>
  <c r="K1634" i="1"/>
  <c r="L356" i="5"/>
  <c r="K1630" i="1"/>
  <c r="L352" i="5"/>
  <c r="K1626" i="1"/>
  <c r="L349" i="5"/>
  <c r="K1622" i="1"/>
  <c r="L342" i="5"/>
  <c r="K1614" i="1"/>
  <c r="L339" i="5"/>
  <c r="K1610" i="1"/>
  <c r="L335" i="5"/>
  <c r="K1606" i="1"/>
  <c r="L331" i="5"/>
  <c r="K1602" i="1"/>
  <c r="L328" i="5"/>
  <c r="K1598" i="1"/>
  <c r="L324" i="5"/>
  <c r="K1594" i="1"/>
  <c r="L33" i="5"/>
  <c r="K1590" i="1"/>
  <c r="L317" i="5"/>
  <c r="K1586" i="1"/>
  <c r="L313" i="5"/>
  <c r="K1582" i="1"/>
  <c r="L310" i="5"/>
  <c r="K1578" i="1"/>
  <c r="L306" i="5"/>
  <c r="K1574" i="1"/>
  <c r="L302" i="5"/>
  <c r="K1570" i="1"/>
  <c r="L299" i="5"/>
  <c r="K1565" i="1"/>
  <c r="L295" i="5"/>
  <c r="K1561" i="1"/>
  <c r="L291" i="5"/>
  <c r="K1557" i="1"/>
  <c r="L288" i="5"/>
  <c r="K1553" i="1"/>
  <c r="L284" i="5"/>
  <c r="K1549" i="1"/>
  <c r="L29" i="5"/>
  <c r="K1545" i="1"/>
  <c r="L277" i="5"/>
  <c r="K1541" i="1"/>
  <c r="L273" i="5"/>
  <c r="K1537" i="1"/>
  <c r="L270" i="5"/>
  <c r="K1533" i="1"/>
  <c r="L266" i="5"/>
  <c r="K1529" i="1"/>
  <c r="L262" i="5"/>
  <c r="K1525" i="1"/>
  <c r="L259" i="5"/>
  <c r="K1521" i="1"/>
  <c r="L255" i="5"/>
  <c r="K1517" i="1"/>
  <c r="L251" i="5"/>
  <c r="K1513" i="1"/>
  <c r="L248" i="5"/>
  <c r="K1509" i="1"/>
  <c r="L245" i="5"/>
  <c r="K1505" i="1"/>
  <c r="L241" i="5"/>
  <c r="K1501" i="1"/>
  <c r="L238" i="5"/>
  <c r="K1497" i="1"/>
  <c r="L2336" i="5"/>
  <c r="K1493" i="1"/>
  <c r="L2332" i="5"/>
  <c r="K1489" i="1"/>
  <c r="L2329" i="5"/>
  <c r="K1485" i="1"/>
  <c r="L2325" i="5"/>
  <c r="K1481" i="1"/>
  <c r="L233" i="5"/>
  <c r="K1476" i="1"/>
  <c r="L2316" i="5"/>
  <c r="K1471" i="1"/>
  <c r="L2312" i="5"/>
  <c r="K1467" i="1"/>
  <c r="L2309" i="5"/>
  <c r="K1463" i="1"/>
  <c r="L2305" i="5"/>
  <c r="K1459" i="1"/>
  <c r="L2301" i="5"/>
  <c r="K1455" i="1"/>
  <c r="L2299" i="5"/>
  <c r="K1451" i="1"/>
  <c r="L2295" i="5"/>
  <c r="K1447" i="1"/>
  <c r="L2291" i="5"/>
  <c r="K1443" i="1"/>
  <c r="L2288" i="5"/>
  <c r="K1439" i="1"/>
  <c r="L2284" i="5"/>
  <c r="K1435" i="1"/>
  <c r="L229" i="5"/>
  <c r="K1431" i="1"/>
  <c r="L2277" i="5"/>
  <c r="K1427" i="1"/>
  <c r="L2273" i="5"/>
  <c r="K1423" i="1"/>
  <c r="L2270" i="5"/>
  <c r="K1419" i="1"/>
  <c r="L2266" i="5"/>
  <c r="K1415" i="1"/>
  <c r="L2262" i="5"/>
  <c r="K1411" i="1"/>
  <c r="L2259" i="5"/>
  <c r="K1407" i="1"/>
  <c r="L2255" i="5"/>
  <c r="K1403" i="1"/>
  <c r="L2251" i="5"/>
  <c r="K1399" i="1"/>
  <c r="L2248" i="5"/>
  <c r="K1395" i="1"/>
  <c r="L2244" i="5"/>
  <c r="K1391" i="1"/>
  <c r="L225" i="5"/>
  <c r="K1387" i="1"/>
  <c r="L2237" i="5"/>
  <c r="K1383" i="1"/>
  <c r="L2233" i="5"/>
  <c r="K1379" i="1"/>
  <c r="L2230" i="5"/>
  <c r="K1375" i="1"/>
  <c r="L2226" i="5"/>
  <c r="K1371" i="1"/>
  <c r="L2222" i="5"/>
  <c r="K1367" i="1"/>
  <c r="L2219" i="5"/>
  <c r="K1363" i="1"/>
  <c r="L2215" i="5"/>
  <c r="K1359" i="1"/>
  <c r="L2211" i="5"/>
  <c r="K1355" i="1"/>
  <c r="L2208" i="5"/>
  <c r="K1351" i="1"/>
  <c r="L2204" i="5"/>
  <c r="K1347" i="1"/>
  <c r="L221" i="5"/>
  <c r="K1343" i="1"/>
  <c r="L2198" i="5"/>
  <c r="K1339" i="1"/>
  <c r="L2194" i="5"/>
  <c r="K1335" i="1"/>
  <c r="L220" i="5"/>
  <c r="K1331" i="1"/>
  <c r="L2187" i="5"/>
  <c r="K1327" i="1"/>
  <c r="L2183" i="5"/>
  <c r="K1323" i="1"/>
  <c r="L2180" i="5"/>
  <c r="K1319" i="1"/>
  <c r="L2176" i="5"/>
  <c r="K1315" i="1"/>
  <c r="L2172" i="5"/>
  <c r="K1311" i="1"/>
  <c r="L2169" i="5"/>
  <c r="K1307" i="1"/>
  <c r="L2165" i="5"/>
  <c r="K1303" i="1"/>
  <c r="L2161" i="5"/>
  <c r="K1299" i="1"/>
  <c r="L2158" i="5"/>
  <c r="K1295" i="1"/>
  <c r="L2154" i="5"/>
  <c r="K1291" i="1"/>
  <c r="L216" i="5"/>
  <c r="K1287" i="1"/>
  <c r="L2147" i="5"/>
  <c r="K1283" i="1"/>
  <c r="L2143" i="5"/>
  <c r="K1279" i="1"/>
  <c r="L2140" i="5"/>
  <c r="K1275" i="1"/>
  <c r="L2136" i="5"/>
  <c r="K1271" i="1"/>
  <c r="L2132" i="5"/>
  <c r="K1267" i="1"/>
  <c r="L2129" i="5"/>
  <c r="K1263" i="1"/>
  <c r="L2125" i="5"/>
  <c r="K1259" i="1"/>
  <c r="L2121" i="5"/>
  <c r="K1255" i="1"/>
  <c r="L2118" i="5"/>
  <c r="K1251" i="1"/>
  <c r="L2114" i="5"/>
  <c r="K1247" i="1"/>
  <c r="L212" i="5"/>
  <c r="K1243" i="1"/>
  <c r="L2107" i="5"/>
  <c r="K1239" i="1"/>
  <c r="L2103" i="5"/>
  <c r="K1235" i="1"/>
  <c r="L22" i="5"/>
  <c r="K1231" i="1"/>
  <c r="L2097" i="5"/>
  <c r="K1227" i="1"/>
  <c r="L2093" i="5"/>
  <c r="K1223" i="1"/>
  <c r="L2090" i="5"/>
  <c r="K1219" i="1"/>
  <c r="L2086" i="5"/>
  <c r="K1215" i="1"/>
  <c r="L2082" i="5"/>
  <c r="K1211" i="1"/>
  <c r="L2079" i="5"/>
  <c r="K1207" i="1"/>
  <c r="L2075" i="5"/>
  <c r="K1203" i="1"/>
  <c r="L2071" i="5"/>
  <c r="K1199" i="1"/>
  <c r="L2068" i="5"/>
  <c r="K1195" i="1"/>
  <c r="L2064" i="5"/>
  <c r="K1191" i="1"/>
  <c r="L207" i="5"/>
  <c r="K1187" i="1"/>
  <c r="L2057" i="5"/>
  <c r="K1183" i="1"/>
  <c r="L2053" i="5"/>
  <c r="K1179" i="1"/>
  <c r="L2050" i="5"/>
  <c r="K1175" i="1"/>
  <c r="L2046" i="5"/>
  <c r="K1171" i="1"/>
  <c r="L2042" i="5"/>
  <c r="K1167" i="1"/>
  <c r="L2039" i="5"/>
  <c r="K1163" i="1"/>
  <c r="L2035" i="5"/>
  <c r="K1159" i="1"/>
  <c r="L2031" i="5"/>
  <c r="K1155" i="1"/>
  <c r="L2028" i="5"/>
  <c r="K1151" i="1"/>
  <c r="L2024" i="5"/>
  <c r="K1147" i="1"/>
  <c r="L203" i="5"/>
  <c r="K1143" i="1"/>
  <c r="L2017" i="5"/>
  <c r="K1139" i="1"/>
  <c r="L2013" i="5"/>
  <c r="K1135" i="1"/>
  <c r="L2010" i="5"/>
  <c r="K1131" i="1"/>
  <c r="L2006" i="5"/>
  <c r="K1127" i="1"/>
  <c r="L2002" i="5"/>
  <c r="K1123" i="1"/>
  <c r="L3" i="5"/>
  <c r="K1119" i="1"/>
  <c r="L1997" i="5"/>
  <c r="K1115" i="1"/>
  <c r="L1993" i="5"/>
  <c r="K1111" i="1"/>
  <c r="L1990" i="5"/>
  <c r="K1107" i="1"/>
  <c r="L1986" i="5"/>
  <c r="K1103" i="1"/>
  <c r="L1982" i="5"/>
  <c r="K1099" i="1"/>
  <c r="L1979" i="5"/>
  <c r="K1095" i="1"/>
  <c r="L1975" i="5"/>
  <c r="K1091" i="1"/>
  <c r="L1971" i="5"/>
  <c r="K1087" i="1"/>
  <c r="L1968" i="5"/>
  <c r="K1083" i="1"/>
  <c r="L1964" i="5"/>
  <c r="K1079" i="1"/>
  <c r="L197" i="5"/>
  <c r="K1075" i="1"/>
  <c r="L1957" i="5"/>
  <c r="K1071" i="1"/>
  <c r="L1953" i="5"/>
  <c r="K1067" i="1"/>
  <c r="L1950" i="5"/>
  <c r="K1063" i="1"/>
  <c r="L1946" i="5"/>
  <c r="K1059" i="1"/>
  <c r="L1942" i="5"/>
  <c r="K1055" i="1"/>
  <c r="L1939" i="5"/>
  <c r="K1051" i="1"/>
  <c r="L1935" i="5"/>
  <c r="K1047" i="1"/>
  <c r="L1931" i="5"/>
  <c r="K1043" i="1"/>
  <c r="L1928" i="5"/>
  <c r="K1039" i="1"/>
  <c r="L1924" i="5"/>
  <c r="K1035" i="1"/>
  <c r="L193" i="5"/>
  <c r="K1031" i="1"/>
  <c r="L1917" i="5"/>
  <c r="K1027" i="1"/>
  <c r="L1913" i="5"/>
  <c r="K1023" i="1"/>
  <c r="L1910" i="5"/>
  <c r="K1019" i="1"/>
  <c r="L1906" i="5"/>
  <c r="K1015" i="1"/>
  <c r="L1902" i="5"/>
  <c r="K1011" i="1"/>
  <c r="L1900" i="5"/>
  <c r="K1007" i="1"/>
  <c r="L1896" i="5"/>
  <c r="K1003" i="1"/>
  <c r="L1892" i="5"/>
  <c r="K999" i="1"/>
  <c r="L1889" i="5"/>
  <c r="K995" i="1"/>
  <c r="L1885" i="5"/>
  <c r="K991" i="1"/>
  <c r="L1881" i="5"/>
  <c r="K987" i="1"/>
  <c r="L1878" i="5"/>
  <c r="K983" i="1"/>
  <c r="L1874" i="5"/>
  <c r="K979" i="1"/>
  <c r="L188" i="5"/>
  <c r="K975" i="1"/>
  <c r="L1867" i="5"/>
  <c r="K971" i="1"/>
  <c r="L1863" i="5"/>
  <c r="K967" i="1"/>
  <c r="L1860" i="5"/>
  <c r="K963" i="1"/>
  <c r="L1856" i="5"/>
  <c r="K959" i="1"/>
  <c r="L1852" i="5"/>
  <c r="K955" i="1"/>
  <c r="L1849" i="5"/>
  <c r="K951" i="1"/>
  <c r="L1845" i="5"/>
  <c r="K947" i="1"/>
  <c r="L1841" i="5"/>
  <c r="K943" i="1"/>
  <c r="L1838" i="5"/>
  <c r="K939" i="1"/>
  <c r="L1834" i="5"/>
  <c r="K935" i="1"/>
  <c r="L184" i="5"/>
  <c r="K931" i="1"/>
  <c r="L1827" i="5"/>
  <c r="K927" i="1"/>
  <c r="L1823" i="5"/>
  <c r="K923" i="1"/>
  <c r="L1820" i="5"/>
  <c r="K919" i="1"/>
  <c r="L1816" i="5"/>
  <c r="K915" i="1"/>
  <c r="L1812" i="5"/>
  <c r="K911" i="1"/>
  <c r="L1809" i="5"/>
  <c r="K907" i="1"/>
  <c r="L1805" i="5"/>
  <c r="K903" i="1"/>
  <c r="L1801" i="5"/>
  <c r="K899" i="1"/>
  <c r="L1799" i="5"/>
  <c r="K895" i="1"/>
  <c r="L1795" i="5"/>
  <c r="K891" i="1"/>
  <c r="L1791" i="5"/>
  <c r="K887" i="1"/>
  <c r="L1788" i="5"/>
  <c r="K883" i="1"/>
  <c r="L1784" i="5"/>
  <c r="K879" i="1"/>
  <c r="L179" i="5"/>
  <c r="K875" i="1"/>
  <c r="L1777" i="5"/>
  <c r="K871" i="1"/>
  <c r="L1773" i="5"/>
  <c r="K867" i="1"/>
  <c r="L1770" i="5"/>
  <c r="K863" i="1"/>
  <c r="L1766" i="5"/>
  <c r="K859" i="1"/>
  <c r="L1762" i="5"/>
  <c r="K855" i="1"/>
  <c r="L1759" i="5"/>
  <c r="K851" i="1"/>
  <c r="L1755" i="5"/>
  <c r="K847" i="1"/>
  <c r="L1751" i="5"/>
  <c r="K843" i="1"/>
  <c r="L1748" i="5"/>
  <c r="K839" i="1"/>
  <c r="L1744" i="5"/>
  <c r="K835" i="1"/>
  <c r="L175" i="5"/>
  <c r="K831" i="1"/>
  <c r="L1737" i="5"/>
  <c r="K827" i="1"/>
  <c r="L1733" i="5"/>
  <c r="K823" i="1"/>
  <c r="L1730" i="5"/>
  <c r="K819" i="1"/>
  <c r="L1726" i="5"/>
  <c r="K815" i="1"/>
  <c r="L1722" i="5"/>
  <c r="K811" i="1"/>
  <c r="L1719" i="5"/>
  <c r="K807" i="1"/>
  <c r="L1715" i="5"/>
  <c r="K803" i="1"/>
  <c r="L1711" i="5"/>
  <c r="K799" i="1"/>
  <c r="L1708" i="5"/>
  <c r="K795" i="1"/>
  <c r="L1704" i="5"/>
  <c r="K791" i="1"/>
  <c r="L171" i="5"/>
  <c r="K787" i="1"/>
  <c r="L1698" i="5"/>
  <c r="K783" i="1"/>
  <c r="L1694" i="5"/>
  <c r="K779" i="1"/>
  <c r="L170" i="5"/>
  <c r="K775" i="1"/>
  <c r="L1687" i="5"/>
  <c r="K771" i="1"/>
  <c r="L1683" i="5"/>
  <c r="K767" i="1"/>
  <c r="L1680" i="5"/>
  <c r="K763" i="1"/>
  <c r="L1676" i="5"/>
  <c r="K759" i="1"/>
  <c r="L1672" i="5"/>
  <c r="K755" i="1"/>
  <c r="L1669" i="5"/>
  <c r="K751" i="1"/>
  <c r="L1665" i="5"/>
  <c r="K747" i="1"/>
  <c r="L1661" i="5"/>
  <c r="K743" i="1"/>
  <c r="L1658" i="5"/>
  <c r="K739" i="1"/>
  <c r="L1654" i="5"/>
  <c r="K735" i="1"/>
  <c r="L166" i="5"/>
  <c r="K731" i="1"/>
  <c r="L1647" i="5"/>
  <c r="K727" i="1"/>
  <c r="L1643" i="5"/>
  <c r="K723" i="1"/>
  <c r="L1640" i="5"/>
  <c r="K719" i="1"/>
  <c r="L1636" i="5"/>
  <c r="K715" i="1"/>
  <c r="L1632" i="5"/>
  <c r="K711" i="1"/>
  <c r="L1629" i="5"/>
  <c r="K707" i="1"/>
  <c r="L1625" i="5"/>
  <c r="K703" i="1"/>
  <c r="L1621" i="5"/>
  <c r="K699" i="1"/>
  <c r="L1618" i="5"/>
  <c r="K695" i="1"/>
  <c r="L1614" i="5"/>
  <c r="K691" i="1"/>
  <c r="L162" i="5"/>
  <c r="K687" i="1"/>
  <c r="L1607" i="5"/>
  <c r="K683" i="1"/>
  <c r="L1603" i="5"/>
  <c r="K679" i="1"/>
  <c r="L17" i="5"/>
  <c r="K675" i="1"/>
  <c r="L1597" i="5"/>
  <c r="K671" i="1"/>
  <c r="L1593" i="5"/>
  <c r="K667" i="1"/>
  <c r="L1590" i="5"/>
  <c r="K663" i="1"/>
  <c r="L1586" i="5"/>
  <c r="K659" i="1"/>
  <c r="L1582" i="5"/>
  <c r="K655" i="1"/>
  <c r="L1579" i="5"/>
  <c r="K651" i="1"/>
  <c r="L1575" i="5"/>
  <c r="K647" i="1"/>
  <c r="L1571" i="5"/>
  <c r="K643" i="1"/>
  <c r="L1568" i="5"/>
  <c r="K639" i="1"/>
  <c r="L1564" i="5"/>
  <c r="K635" i="1"/>
  <c r="L157" i="5"/>
  <c r="K631" i="1"/>
  <c r="L1557" i="5"/>
  <c r="K627" i="1"/>
  <c r="L1553" i="5"/>
  <c r="K623" i="1"/>
  <c r="L1550" i="5"/>
  <c r="K619" i="1"/>
  <c r="L1546" i="5"/>
  <c r="K615" i="1"/>
  <c r="L1542" i="5"/>
  <c r="K611" i="1"/>
  <c r="L1539" i="5"/>
  <c r="K607" i="1"/>
  <c r="L1535" i="5"/>
  <c r="K603" i="1"/>
  <c r="L1531" i="5"/>
  <c r="K599" i="1"/>
  <c r="L1528" i="5"/>
  <c r="K595" i="1"/>
  <c r="L1524" i="5"/>
  <c r="K591" i="1"/>
  <c r="L153" i="5"/>
  <c r="K587" i="1"/>
  <c r="L1517" i="5"/>
  <c r="K583" i="1"/>
  <c r="L1513" i="5"/>
  <c r="K579" i="1"/>
  <c r="L1510" i="5"/>
  <c r="K575" i="1"/>
  <c r="L1506" i="5"/>
  <c r="K571" i="1"/>
  <c r="L1502" i="5"/>
  <c r="K567" i="1"/>
  <c r="L1500" i="5"/>
  <c r="K563" i="1"/>
  <c r="L1496" i="5"/>
  <c r="K559" i="1"/>
  <c r="L1492" i="5"/>
  <c r="K555" i="1"/>
  <c r="L1489" i="5"/>
  <c r="K551" i="1"/>
  <c r="L1485" i="5"/>
  <c r="K547" i="1"/>
  <c r="L1481" i="5"/>
  <c r="K543" i="1"/>
  <c r="L1478" i="5"/>
  <c r="K539" i="1"/>
  <c r="L1474" i="5"/>
  <c r="K535" i="1"/>
  <c r="L148" i="5"/>
  <c r="K531" i="1"/>
  <c r="L1467" i="5"/>
  <c r="K527" i="1"/>
  <c r="L1463" i="5"/>
  <c r="K523" i="1"/>
  <c r="L1460" i="5"/>
  <c r="K519" i="1"/>
  <c r="L1456" i="5"/>
  <c r="K515" i="1"/>
  <c r="L1452" i="5"/>
  <c r="K511" i="1"/>
  <c r="L1449" i="5"/>
  <c r="K507" i="1"/>
  <c r="L1445" i="5"/>
  <c r="K503" i="1"/>
  <c r="L1441" i="5"/>
  <c r="K499" i="1"/>
  <c r="L1438" i="5"/>
  <c r="K495" i="1"/>
  <c r="L1434" i="5"/>
  <c r="K491" i="1"/>
  <c r="L144" i="5"/>
  <c r="K487" i="1"/>
  <c r="L1427" i="5"/>
  <c r="K483" i="1"/>
  <c r="L1423" i="5"/>
  <c r="K479" i="1"/>
  <c r="L1420" i="5"/>
  <c r="K475" i="1"/>
  <c r="L1416" i="5"/>
  <c r="K471" i="1"/>
  <c r="L1412" i="5"/>
  <c r="K467" i="1"/>
  <c r="L1409" i="5"/>
  <c r="K463" i="1"/>
  <c r="L1405" i="5"/>
  <c r="K459" i="1"/>
  <c r="L1401" i="5"/>
  <c r="K455" i="1"/>
  <c r="L1399" i="5"/>
  <c r="K451" i="1"/>
  <c r="L1395" i="5"/>
  <c r="K447" i="1"/>
  <c r="L1391" i="5"/>
  <c r="K443" i="1"/>
  <c r="L1388" i="5"/>
  <c r="K439" i="1"/>
  <c r="L1384" i="5"/>
  <c r="K435" i="1"/>
  <c r="L139" i="5"/>
  <c r="K431" i="1"/>
  <c r="L1377" i="5"/>
  <c r="K427" i="1"/>
  <c r="L1373" i="5"/>
  <c r="K423" i="1"/>
  <c r="L1370" i="5"/>
  <c r="K419" i="1"/>
  <c r="L1366" i="5"/>
  <c r="K415" i="1"/>
  <c r="L1362" i="5"/>
  <c r="K411" i="1"/>
  <c r="L1359" i="5"/>
  <c r="K407" i="1"/>
  <c r="L1355" i="5"/>
  <c r="K403" i="1"/>
  <c r="L1351" i="5"/>
  <c r="K399" i="1"/>
  <c r="L1348" i="5"/>
  <c r="K395" i="1"/>
  <c r="L1344" i="5"/>
  <c r="K391" i="1"/>
  <c r="L135" i="5"/>
  <c r="K387" i="1"/>
  <c r="L1337" i="5"/>
  <c r="K383" i="1"/>
  <c r="L1333" i="5"/>
  <c r="K379" i="1"/>
  <c r="L1330" i="5"/>
  <c r="K375" i="1"/>
  <c r="L1326" i="5"/>
  <c r="K371" i="1"/>
  <c r="L1322" i="5"/>
  <c r="K367" i="1"/>
  <c r="L1319" i="5"/>
  <c r="K363" i="1"/>
  <c r="L1315" i="5"/>
  <c r="K359" i="1"/>
  <c r="L1311" i="5"/>
  <c r="K355" i="1"/>
  <c r="L1308" i="5"/>
  <c r="K351" i="1"/>
  <c r="L1304" i="5"/>
  <c r="K347" i="1"/>
  <c r="L131" i="5"/>
  <c r="K343" i="1"/>
  <c r="L1298" i="5"/>
  <c r="K339" i="1"/>
  <c r="L1294" i="5"/>
  <c r="K335" i="1"/>
  <c r="L130" i="5"/>
  <c r="K331" i="1"/>
  <c r="L1285" i="5"/>
  <c r="K325" i="1"/>
  <c r="L1281" i="5"/>
  <c r="K321" i="1"/>
  <c r="L1278" i="5"/>
  <c r="K317" i="1"/>
  <c r="L1274" i="5"/>
  <c r="K313" i="1"/>
  <c r="L128" i="5"/>
  <c r="K309" i="1"/>
  <c r="L1267" i="5"/>
  <c r="K305" i="1"/>
  <c r="L1263" i="5"/>
  <c r="K301" i="1"/>
  <c r="L1260" i="5"/>
  <c r="K297" i="1"/>
  <c r="L1256" i="5"/>
  <c r="K293" i="1"/>
  <c r="L1252" i="5"/>
  <c r="K289" i="1"/>
  <c r="L1249" i="5"/>
  <c r="K285" i="1"/>
  <c r="L1245" i="5"/>
  <c r="K281" i="1"/>
  <c r="L1241" i="5"/>
  <c r="K277" i="1"/>
  <c r="L1238" i="5"/>
  <c r="K273" i="1"/>
  <c r="L1234" i="5"/>
  <c r="K269" i="1"/>
  <c r="L124" i="5"/>
  <c r="K265" i="1"/>
  <c r="L1227" i="5"/>
  <c r="K261" i="1"/>
  <c r="L1223" i="5"/>
  <c r="K257" i="1"/>
  <c r="L1220" i="5"/>
  <c r="K253" i="1"/>
  <c r="L1216" i="5"/>
  <c r="K249" i="1"/>
  <c r="L1212" i="5"/>
  <c r="K245" i="1"/>
  <c r="L1209" i="5"/>
  <c r="K241" i="1"/>
  <c r="L1205" i="5"/>
  <c r="K237" i="1"/>
  <c r="L1201" i="5"/>
  <c r="K233" i="1"/>
  <c r="L1199" i="5"/>
  <c r="K229" i="1"/>
  <c r="L1195" i="5"/>
  <c r="K225" i="1"/>
  <c r="L1191" i="5"/>
  <c r="K221" i="1"/>
  <c r="L1188" i="5"/>
  <c r="K217" i="1"/>
  <c r="L1184" i="5"/>
  <c r="K213" i="1"/>
  <c r="L119" i="5"/>
  <c r="K209" i="1"/>
  <c r="L1177" i="5"/>
  <c r="K205" i="1"/>
  <c r="L1173" i="5"/>
  <c r="K201" i="1"/>
  <c r="L1170" i="5"/>
  <c r="K197" i="1"/>
  <c r="L1166" i="5"/>
  <c r="K193" i="1"/>
  <c r="L1162" i="5"/>
  <c r="K189" i="1"/>
  <c r="L1159" i="5"/>
  <c r="K185" i="1"/>
  <c r="L1155" i="5"/>
  <c r="K181" i="1"/>
  <c r="L1151" i="5"/>
  <c r="K177" i="1"/>
  <c r="L1148" i="5"/>
  <c r="K173" i="1"/>
  <c r="L1144" i="5"/>
  <c r="K169" i="1"/>
  <c r="L115" i="5"/>
  <c r="K165" i="1"/>
  <c r="L1137" i="5"/>
  <c r="K161" i="1"/>
  <c r="L1133" i="5"/>
  <c r="K157" i="1"/>
  <c r="L1130" i="5"/>
  <c r="K153" i="1"/>
  <c r="L1126" i="5"/>
  <c r="K149" i="1"/>
  <c r="L1122" i="5"/>
  <c r="K145" i="1"/>
  <c r="L1119" i="5"/>
  <c r="K141" i="1"/>
  <c r="L1115" i="5"/>
  <c r="K137" i="1"/>
  <c r="L1111" i="5"/>
  <c r="K133" i="1"/>
  <c r="L1108" i="5"/>
  <c r="K129" i="1"/>
  <c r="L1104" i="5"/>
  <c r="K125" i="1"/>
  <c r="L111" i="5"/>
  <c r="K121" i="1"/>
  <c r="L1098" i="5"/>
  <c r="K117" i="1"/>
  <c r="L1094" i="5"/>
  <c r="K113" i="1"/>
  <c r="L110" i="5"/>
  <c r="K109" i="1"/>
  <c r="L1087" i="5"/>
  <c r="K105" i="1"/>
  <c r="L1083" i="5"/>
  <c r="K101" i="1"/>
  <c r="L1080" i="5"/>
  <c r="K97" i="1"/>
  <c r="L1076" i="5"/>
  <c r="K93" i="1"/>
  <c r="L1072" i="5"/>
  <c r="K89" i="1"/>
  <c r="L1069" i="5"/>
  <c r="K85" i="1"/>
  <c r="L1065" i="5"/>
  <c r="K81" i="1"/>
  <c r="L1061" i="5"/>
  <c r="K77" i="1"/>
  <c r="L1058" i="5"/>
  <c r="K73" i="1"/>
  <c r="L1054" i="5"/>
  <c r="K69" i="1"/>
  <c r="L106" i="5"/>
  <c r="K65" i="1"/>
  <c r="L1047" i="5"/>
  <c r="K61" i="1"/>
  <c r="L1043" i="5"/>
  <c r="K57" i="1"/>
  <c r="L1040" i="5"/>
  <c r="K53" i="1"/>
  <c r="L1036" i="5"/>
  <c r="K49" i="1"/>
  <c r="L1032" i="5"/>
  <c r="K45" i="1"/>
  <c r="L1029" i="5"/>
  <c r="K41" i="1"/>
  <c r="L1025" i="5"/>
  <c r="K37" i="1"/>
  <c r="L1021" i="5"/>
  <c r="K33" i="1"/>
  <c r="L1018" i="5"/>
  <c r="K29" i="1"/>
  <c r="L1014" i="5"/>
  <c r="K25" i="1"/>
  <c r="L102" i="5"/>
  <c r="K21" i="1"/>
  <c r="L1007" i="5"/>
  <c r="K17" i="1"/>
  <c r="L1003" i="5"/>
  <c r="K13" i="1"/>
  <c r="L11" i="5"/>
  <c r="K9" i="1"/>
  <c r="K2344" i="1"/>
  <c r="K2340" i="1"/>
  <c r="K2336" i="1"/>
  <c r="K2332" i="1"/>
  <c r="K2328" i="1"/>
  <c r="K2324" i="1"/>
  <c r="K2320" i="1"/>
  <c r="K2316" i="1"/>
  <c r="K2312" i="1"/>
  <c r="K2308" i="1"/>
  <c r="K2304" i="1"/>
  <c r="K2300" i="1"/>
  <c r="K2296" i="1"/>
  <c r="K2292" i="1"/>
  <c r="K2288" i="1"/>
  <c r="K2284" i="1"/>
  <c r="K2280" i="1"/>
  <c r="K2276" i="1"/>
  <c r="K2272" i="1"/>
  <c r="K2268" i="1"/>
  <c r="K2264" i="1"/>
  <c r="K2260" i="1"/>
  <c r="K2256" i="1"/>
  <c r="L2319" i="5"/>
  <c r="K1474" i="1"/>
  <c r="L1290" i="5"/>
  <c r="K330" i="1"/>
  <c r="L917" i="5"/>
  <c r="K2253" i="1"/>
  <c r="L913" i="5"/>
  <c r="K2249" i="1"/>
  <c r="L910" i="5"/>
  <c r="K2245" i="1"/>
  <c r="L906" i="5"/>
  <c r="K2241" i="1"/>
  <c r="L902" i="5"/>
  <c r="K2237" i="1"/>
  <c r="L900" i="5"/>
  <c r="K2233" i="1"/>
  <c r="L896" i="5"/>
  <c r="K2229" i="1"/>
  <c r="L892" i="5"/>
  <c r="K2225" i="1"/>
  <c r="L889" i="5"/>
  <c r="K2221" i="1"/>
  <c r="L885" i="5"/>
  <c r="K2217" i="1"/>
  <c r="L881" i="5"/>
  <c r="K2213" i="1"/>
  <c r="L878" i="5"/>
  <c r="K2209" i="1"/>
  <c r="L874" i="5"/>
  <c r="K2205" i="1"/>
  <c r="L88" i="5"/>
  <c r="K2201" i="1"/>
  <c r="L867" i="5"/>
  <c r="K2197" i="1"/>
  <c r="L863" i="5"/>
  <c r="K2193" i="1"/>
  <c r="L860" i="5"/>
  <c r="K2189" i="1"/>
  <c r="L856" i="5"/>
  <c r="K2185" i="1"/>
  <c r="L852" i="5"/>
  <c r="K2181" i="1"/>
  <c r="L849" i="5"/>
  <c r="K2177" i="1"/>
  <c r="L845" i="5"/>
  <c r="K2173" i="1"/>
  <c r="L841" i="5"/>
  <c r="K2169" i="1"/>
  <c r="L838" i="5"/>
  <c r="K2165" i="1"/>
  <c r="L834" i="5"/>
  <c r="K2161" i="1"/>
  <c r="L84" i="5"/>
  <c r="K2157" i="1"/>
  <c r="L827" i="5"/>
  <c r="K2153" i="1"/>
  <c r="L823" i="5"/>
  <c r="K2149" i="1"/>
  <c r="L820" i="5"/>
  <c r="K2145" i="1"/>
  <c r="L816" i="5"/>
  <c r="K2141" i="1"/>
  <c r="L812" i="5"/>
  <c r="K2137" i="1"/>
  <c r="L809" i="5"/>
  <c r="K2133" i="1"/>
  <c r="L805" i="5"/>
  <c r="K2129" i="1"/>
  <c r="L801" i="5"/>
  <c r="K2125" i="1"/>
  <c r="L799" i="5"/>
  <c r="K2121" i="1"/>
  <c r="L795" i="5"/>
  <c r="K2117" i="1"/>
  <c r="L791" i="5"/>
  <c r="K2113" i="1"/>
  <c r="L788" i="5"/>
  <c r="K2109" i="1"/>
  <c r="L784" i="5"/>
  <c r="K2105" i="1"/>
  <c r="L79" i="5"/>
  <c r="K2101" i="1"/>
  <c r="L777" i="5"/>
  <c r="K2097" i="1"/>
  <c r="L773" i="5"/>
  <c r="K2093" i="1"/>
  <c r="L770" i="5"/>
  <c r="K2089" i="1"/>
  <c r="L766" i="5"/>
  <c r="K2085" i="1"/>
  <c r="L762" i="5"/>
  <c r="K2081" i="1"/>
  <c r="L759" i="5"/>
  <c r="K2077" i="1"/>
  <c r="L755" i="5"/>
  <c r="K2073" i="1"/>
  <c r="L751" i="5"/>
  <c r="K2069" i="1"/>
  <c r="L748" i="5"/>
  <c r="K2065" i="1"/>
  <c r="L744" i="5"/>
  <c r="K2061" i="1"/>
  <c r="L75" i="5"/>
  <c r="K2057" i="1"/>
  <c r="L737" i="5"/>
  <c r="K2053" i="1"/>
  <c r="L733" i="5"/>
  <c r="K2049" i="1"/>
  <c r="L730" i="5"/>
  <c r="K2045" i="1"/>
  <c r="L726" i="5"/>
  <c r="K2041" i="1"/>
  <c r="L722" i="5"/>
  <c r="K2037" i="1"/>
  <c r="L719" i="5"/>
  <c r="K2033" i="1"/>
  <c r="L715" i="5"/>
  <c r="K2029" i="1"/>
  <c r="L711" i="5"/>
  <c r="K2025" i="1"/>
  <c r="L708" i="5"/>
  <c r="K2021" i="1"/>
  <c r="L704" i="5"/>
  <c r="K2017" i="1"/>
  <c r="L71" i="5"/>
  <c r="K2013" i="1"/>
  <c r="L698" i="5"/>
  <c r="K2009" i="1"/>
  <c r="L694" i="5"/>
  <c r="K2005" i="1"/>
  <c r="L70" i="5"/>
  <c r="K2001" i="1"/>
  <c r="L687" i="5"/>
  <c r="K1997" i="1"/>
  <c r="L683" i="5"/>
  <c r="K1993" i="1"/>
  <c r="L680" i="5"/>
  <c r="K1989" i="1"/>
  <c r="L676" i="5"/>
  <c r="K1985" i="1"/>
  <c r="L672" i="5"/>
  <c r="K1981" i="1"/>
  <c r="L669" i="5"/>
  <c r="K1977" i="1"/>
  <c r="L665" i="5"/>
  <c r="K1973" i="1"/>
  <c r="L661" i="5"/>
  <c r="K1969" i="1"/>
  <c r="L658" i="5"/>
  <c r="K1965" i="1"/>
  <c r="L654" i="5"/>
  <c r="K1961" i="1"/>
  <c r="L66" i="5"/>
  <c r="K1957" i="1"/>
  <c r="L647" i="5"/>
  <c r="K1953" i="1"/>
  <c r="L643" i="5"/>
  <c r="K1949" i="1"/>
  <c r="L640" i="5"/>
  <c r="K1945" i="1"/>
  <c r="L636" i="5"/>
  <c r="K1941" i="1"/>
  <c r="L632" i="5"/>
  <c r="K1937" i="1"/>
  <c r="L629" i="5"/>
  <c r="K1933" i="1"/>
  <c r="L625" i="5"/>
  <c r="K1929" i="1"/>
  <c r="L621" i="5"/>
  <c r="K1925" i="1"/>
  <c r="L618" i="5"/>
  <c r="K1921" i="1"/>
  <c r="L614" i="5"/>
  <c r="K1917" i="1"/>
  <c r="L62" i="5"/>
  <c r="K1913" i="1"/>
  <c r="L607" i="5"/>
  <c r="K1909" i="1"/>
  <c r="L603" i="5"/>
  <c r="K1905" i="1"/>
  <c r="L7" i="5"/>
  <c r="K1901" i="1"/>
  <c r="L597" i="5"/>
  <c r="K1897" i="1"/>
  <c r="L593" i="5"/>
  <c r="K1893" i="1"/>
  <c r="L590" i="5"/>
  <c r="K1889" i="1"/>
  <c r="L586" i="5"/>
  <c r="K1885" i="1"/>
  <c r="L582" i="5"/>
  <c r="K1881" i="1"/>
  <c r="L579" i="5"/>
  <c r="K1877" i="1"/>
  <c r="L575" i="5"/>
  <c r="K1873" i="1"/>
  <c r="L571" i="5"/>
  <c r="K1869" i="1"/>
  <c r="L568" i="5"/>
  <c r="K1865" i="1"/>
  <c r="L564" i="5"/>
  <c r="K1861" i="1"/>
  <c r="L57" i="5"/>
  <c r="K1857" i="1"/>
  <c r="L557" i="5"/>
  <c r="K1853" i="1"/>
  <c r="L553" i="5"/>
  <c r="K1849" i="1"/>
  <c r="L550" i="5"/>
  <c r="K1845" i="1"/>
  <c r="L546" i="5"/>
  <c r="K1841" i="1"/>
  <c r="L542" i="5"/>
  <c r="K1837" i="1"/>
  <c r="L539" i="5"/>
  <c r="K1833" i="1"/>
  <c r="L535" i="5"/>
  <c r="K1829" i="1"/>
  <c r="L531" i="5"/>
  <c r="K1825" i="1"/>
  <c r="L528" i="5"/>
  <c r="K1821" i="1"/>
  <c r="L524" i="5"/>
  <c r="K1817" i="1"/>
  <c r="L53" i="5"/>
  <c r="K1813" i="1"/>
  <c r="L517" i="5"/>
  <c r="K1809" i="1"/>
  <c r="L513" i="5"/>
  <c r="K1805" i="1"/>
  <c r="L510" i="5"/>
  <c r="K1801" i="1"/>
  <c r="L506" i="5"/>
  <c r="K1797" i="1"/>
  <c r="L502" i="5"/>
  <c r="K1793" i="1"/>
  <c r="L500" i="5"/>
  <c r="K1789" i="1"/>
  <c r="L496" i="5"/>
  <c r="K1785" i="1"/>
  <c r="L492" i="5"/>
  <c r="K1781" i="1"/>
  <c r="L489" i="5"/>
  <c r="K1777" i="1"/>
  <c r="L485" i="5"/>
  <c r="K1773" i="1"/>
  <c r="L481" i="5"/>
  <c r="K1769" i="1"/>
  <c r="L478" i="5"/>
  <c r="K1765" i="1"/>
  <c r="L474" i="5"/>
  <c r="K1761" i="1"/>
  <c r="L48" i="5"/>
  <c r="K1757" i="1"/>
  <c r="L467" i="5"/>
  <c r="K1753" i="1"/>
  <c r="L463" i="5"/>
  <c r="K1749" i="1"/>
  <c r="L460" i="5"/>
  <c r="K1745" i="1"/>
  <c r="L456" i="5"/>
  <c r="K1741" i="1"/>
  <c r="L452" i="5"/>
  <c r="K1737" i="1"/>
  <c r="L449" i="5"/>
  <c r="K1733" i="1"/>
  <c r="L445" i="5"/>
  <c r="K1729" i="1"/>
  <c r="L441" i="5"/>
  <c r="K1725" i="1"/>
  <c r="L438" i="5"/>
  <c r="K1721" i="1"/>
  <c r="L434" i="5"/>
  <c r="K1717" i="1"/>
  <c r="L44" i="5"/>
  <c r="K1713" i="1"/>
  <c r="L427" i="5"/>
  <c r="K1709" i="1"/>
  <c r="L423" i="5"/>
  <c r="K1705" i="1"/>
  <c r="L420" i="5"/>
  <c r="K1701" i="1"/>
  <c r="L416" i="5"/>
  <c r="K1697" i="1"/>
  <c r="L412" i="5"/>
  <c r="K1693" i="1"/>
  <c r="L409" i="5"/>
  <c r="K1689" i="1"/>
  <c r="L405" i="5"/>
  <c r="K1685" i="1"/>
  <c r="L401" i="5"/>
  <c r="K1681" i="1"/>
  <c r="L399" i="5"/>
  <c r="K1677" i="1"/>
  <c r="L395" i="5"/>
  <c r="K1673" i="1"/>
  <c r="L391" i="5"/>
  <c r="K1669" i="1"/>
  <c r="L388" i="5"/>
  <c r="K1665" i="1"/>
  <c r="L384" i="5"/>
  <c r="K1661" i="1"/>
  <c r="L39" i="5"/>
  <c r="K1657" i="1"/>
  <c r="L377" i="5"/>
  <c r="K1653" i="1"/>
  <c r="L373" i="5"/>
  <c r="K1649" i="1"/>
  <c r="L370" i="5"/>
  <c r="K1645" i="1"/>
  <c r="L366" i="5"/>
  <c r="K1641" i="1"/>
  <c r="L362" i="5"/>
  <c r="K1637" i="1"/>
  <c r="L359" i="5"/>
  <c r="K1633" i="1"/>
  <c r="L355" i="5"/>
  <c r="K1629" i="1"/>
  <c r="L351" i="5"/>
  <c r="K1625" i="1"/>
  <c r="L348" i="5"/>
  <c r="K1621" i="1"/>
  <c r="L345" i="5"/>
  <c r="K1617" i="1"/>
  <c r="L341" i="5"/>
  <c r="K1613" i="1"/>
  <c r="L338" i="5"/>
  <c r="K1609" i="1"/>
  <c r="L334" i="5"/>
  <c r="K1605" i="1"/>
  <c r="L34" i="5"/>
  <c r="K1601" i="1"/>
  <c r="L327" i="5"/>
  <c r="K1597" i="1"/>
  <c r="L323" i="5"/>
  <c r="K1593" i="1"/>
  <c r="L320" i="5"/>
  <c r="K1589" i="1"/>
  <c r="L316" i="5"/>
  <c r="K1585" i="1"/>
  <c r="L312" i="5"/>
  <c r="K1581" i="1"/>
  <c r="L309" i="5"/>
  <c r="K1577" i="1"/>
  <c r="L305" i="5"/>
  <c r="K1573" i="1"/>
  <c r="L301" i="5"/>
  <c r="K1569" i="1"/>
  <c r="L298" i="5"/>
  <c r="K1564" i="1"/>
  <c r="L294" i="5"/>
  <c r="K1560" i="1"/>
  <c r="L30" i="5"/>
  <c r="K1556" i="1"/>
  <c r="L287" i="5"/>
  <c r="K1552" i="1"/>
  <c r="L283" i="5"/>
  <c r="K1548" i="1"/>
  <c r="L280" i="5"/>
  <c r="K1544" i="1"/>
  <c r="L276" i="5"/>
  <c r="K1540" i="1"/>
  <c r="L272" i="5"/>
  <c r="K1536" i="1"/>
  <c r="L269" i="5"/>
  <c r="K1532" i="1"/>
  <c r="L265" i="5"/>
  <c r="K1528" i="1"/>
  <c r="L261" i="5"/>
  <c r="K1524" i="1"/>
  <c r="L258" i="5"/>
  <c r="K1520" i="1"/>
  <c r="L254" i="5"/>
  <c r="K1516" i="1"/>
  <c r="L26" i="5"/>
  <c r="K1512" i="1"/>
  <c r="L247" i="5"/>
  <c r="K1508" i="1"/>
  <c r="L244" i="5"/>
  <c r="K1504" i="1"/>
  <c r="L25" i="5"/>
  <c r="K1500" i="1"/>
  <c r="L237" i="5"/>
  <c r="K1496" i="1"/>
  <c r="L2335" i="5"/>
  <c r="K1492" i="1"/>
  <c r="L2331" i="5"/>
  <c r="K1488" i="1"/>
  <c r="L2328" i="5"/>
  <c r="K1484" i="1"/>
  <c r="L2324" i="5"/>
  <c r="K1480" i="1"/>
  <c r="L2320" i="5"/>
  <c r="K1475" i="1"/>
  <c r="L2315" i="5"/>
  <c r="K1470" i="1"/>
  <c r="L2311" i="5"/>
  <c r="K1466" i="1"/>
  <c r="L2308" i="5"/>
  <c r="K1462" i="1"/>
  <c r="L2304" i="5"/>
  <c r="K1458" i="1"/>
  <c r="L231" i="5"/>
  <c r="K1454" i="1"/>
  <c r="L2298" i="5"/>
  <c r="K1450" i="1"/>
  <c r="L2294" i="5"/>
  <c r="K1446" i="1"/>
  <c r="L230" i="5"/>
  <c r="K1442" i="1"/>
  <c r="L2287" i="5"/>
  <c r="K1438" i="1"/>
  <c r="L2283" i="5"/>
  <c r="K1434" i="1"/>
  <c r="L2280" i="5"/>
  <c r="K1430" i="1"/>
  <c r="L2276" i="5"/>
  <c r="K1426" i="1"/>
  <c r="L2272" i="5"/>
  <c r="K1422" i="1"/>
  <c r="L2269" i="5"/>
  <c r="K1418" i="1"/>
  <c r="L2265" i="5"/>
  <c r="K1414" i="1"/>
  <c r="L2261" i="5"/>
  <c r="K1410" i="1"/>
  <c r="L2258" i="5"/>
  <c r="K1406" i="1"/>
  <c r="L2254" i="5"/>
  <c r="K1402" i="1"/>
  <c r="L226" i="5"/>
  <c r="K1398" i="1"/>
  <c r="L2247" i="5"/>
  <c r="K1394" i="1"/>
  <c r="L2243" i="5"/>
  <c r="K1390" i="1"/>
  <c r="L2240" i="5"/>
  <c r="K1386" i="1"/>
  <c r="L2236" i="5"/>
  <c r="K1382" i="1"/>
  <c r="L2232" i="5"/>
  <c r="K1378" i="1"/>
  <c r="L2229" i="5"/>
  <c r="K1374" i="1"/>
  <c r="L2225" i="5"/>
  <c r="K1370" i="1"/>
  <c r="L2221" i="5"/>
  <c r="K1366" i="1"/>
  <c r="L2218" i="5"/>
  <c r="K1362" i="1"/>
  <c r="L2214" i="5"/>
  <c r="K1358" i="1"/>
  <c r="L222" i="5"/>
  <c r="K1354" i="1"/>
  <c r="L2207" i="5"/>
  <c r="K1350" i="1"/>
  <c r="L2203" i="5"/>
  <c r="K1346" i="1"/>
  <c r="L23" i="5"/>
  <c r="K1342" i="1"/>
  <c r="L2197" i="5"/>
  <c r="K1338" i="1"/>
  <c r="L2193" i="5"/>
  <c r="K1334" i="1"/>
  <c r="L2190" i="5"/>
  <c r="K1330" i="1"/>
  <c r="L2186" i="5"/>
  <c r="K1326" i="1"/>
  <c r="L2182" i="5"/>
  <c r="K1322" i="1"/>
  <c r="L2179" i="5"/>
  <c r="K1318" i="1"/>
  <c r="L2175" i="5"/>
  <c r="K1314" i="1"/>
  <c r="L2171" i="5"/>
  <c r="K1310" i="1"/>
  <c r="L2168" i="5"/>
  <c r="K1306" i="1"/>
  <c r="L2164" i="5"/>
  <c r="K1302" i="1"/>
  <c r="L217" i="5"/>
  <c r="K1298" i="1"/>
  <c r="L2157" i="5"/>
  <c r="K1294" i="1"/>
  <c r="L2153" i="5"/>
  <c r="K1290" i="1"/>
  <c r="L2150" i="5"/>
  <c r="K1286" i="1"/>
  <c r="L2146" i="5"/>
  <c r="K1282" i="1"/>
  <c r="L2142" i="5"/>
  <c r="K1278" i="1"/>
  <c r="L2139" i="5"/>
  <c r="K1274" i="1"/>
  <c r="L2135" i="5"/>
  <c r="K1270" i="1"/>
  <c r="L2131" i="5"/>
  <c r="K1266" i="1"/>
  <c r="L2128" i="5"/>
  <c r="K1262" i="1"/>
  <c r="L2124" i="5"/>
  <c r="K1258" i="1"/>
  <c r="L213" i="5"/>
  <c r="K1254" i="1"/>
  <c r="L2117" i="5"/>
  <c r="K1250" i="1"/>
  <c r="L2113" i="5"/>
  <c r="K1246" i="1"/>
  <c r="L2110" i="5"/>
  <c r="K1242" i="1"/>
  <c r="L2106" i="5"/>
  <c r="K1238" i="1"/>
  <c r="L2102" i="5"/>
  <c r="K1234" i="1"/>
  <c r="L2100" i="5"/>
  <c r="K1230" i="1"/>
  <c r="L2096" i="5"/>
  <c r="K1226" i="1"/>
  <c r="L2092" i="5"/>
  <c r="K1222" i="1"/>
  <c r="L2089" i="5"/>
  <c r="K1218" i="1"/>
  <c r="L2085" i="5"/>
  <c r="K1214" i="1"/>
  <c r="L2081" i="5"/>
  <c r="K1210" i="1"/>
  <c r="L2078" i="5"/>
  <c r="K1206" i="1"/>
  <c r="L2074" i="5"/>
  <c r="K1202" i="1"/>
  <c r="L208" i="5"/>
  <c r="K1198" i="1"/>
  <c r="L2067" i="5"/>
  <c r="K1194" i="1"/>
  <c r="L2063" i="5"/>
  <c r="K1190" i="1"/>
  <c r="L2060" i="5"/>
  <c r="K1186" i="1"/>
  <c r="L2056" i="5"/>
  <c r="K1182" i="1"/>
  <c r="L2052" i="5"/>
  <c r="K1178" i="1"/>
  <c r="L2049" i="5"/>
  <c r="K1174" i="1"/>
  <c r="L2045" i="5"/>
  <c r="K1170" i="1"/>
  <c r="L2041" i="5"/>
  <c r="K1166" i="1"/>
  <c r="L2038" i="5"/>
  <c r="K1162" i="1"/>
  <c r="L2034" i="5"/>
  <c r="K1158" i="1"/>
  <c r="L204" i="5"/>
  <c r="K1154" i="1"/>
  <c r="L2027" i="5"/>
  <c r="K1150" i="1"/>
  <c r="L2023" i="5"/>
  <c r="K1146" i="1"/>
  <c r="L2020" i="5"/>
  <c r="K1142" i="1"/>
  <c r="L2016" i="5"/>
  <c r="K1138" i="1"/>
  <c r="L2012" i="5"/>
  <c r="K1134" i="1"/>
  <c r="L2009" i="5"/>
  <c r="K1130" i="1"/>
  <c r="L2005" i="5"/>
  <c r="K1126" i="1"/>
  <c r="L2001" i="5"/>
  <c r="K1122" i="1"/>
  <c r="L2000" i="5"/>
  <c r="K1118" i="1"/>
  <c r="L1996" i="5"/>
  <c r="K1114" i="1"/>
  <c r="L1992" i="5"/>
  <c r="K1110" i="1"/>
  <c r="L1989" i="5"/>
  <c r="K1106" i="1"/>
  <c r="L1985" i="5"/>
  <c r="K1102" i="1"/>
  <c r="L1981" i="5"/>
  <c r="K1098" i="1"/>
  <c r="L1978" i="5"/>
  <c r="K1094" i="1"/>
  <c r="L1974" i="5"/>
  <c r="K1090" i="1"/>
  <c r="L198" i="5"/>
  <c r="K1086" i="1"/>
  <c r="L1967" i="5"/>
  <c r="K1082" i="1"/>
  <c r="L1963" i="5"/>
  <c r="K1078" i="1"/>
  <c r="L1960" i="5"/>
  <c r="K1074" i="1"/>
  <c r="L1956" i="5"/>
  <c r="K1070" i="1"/>
  <c r="L1952" i="5"/>
  <c r="K1066" i="1"/>
  <c r="L1949" i="5"/>
  <c r="K1062" i="1"/>
  <c r="L1945" i="5"/>
  <c r="K1058" i="1"/>
  <c r="L1941" i="5"/>
  <c r="K1054" i="1"/>
  <c r="L1938" i="5"/>
  <c r="K1050" i="1"/>
  <c r="L1934" i="5"/>
  <c r="K1046" i="1"/>
  <c r="L194" i="5"/>
  <c r="K1042" i="1"/>
  <c r="L1927" i="5"/>
  <c r="K1038" i="1"/>
  <c r="L1923" i="5"/>
  <c r="K1034" i="1"/>
  <c r="L1920" i="5"/>
  <c r="K1030" i="1"/>
  <c r="L1916" i="5"/>
  <c r="K1026" i="1"/>
  <c r="L1912" i="5"/>
  <c r="K1022" i="1"/>
  <c r="L1909" i="5"/>
  <c r="K1018" i="1"/>
  <c r="L1905" i="5"/>
  <c r="K1014" i="1"/>
  <c r="L1901" i="5"/>
  <c r="K1010" i="1"/>
  <c r="L1899" i="5"/>
  <c r="K1006" i="1"/>
  <c r="L1895" i="5"/>
  <c r="K1002" i="1"/>
  <c r="L1891" i="5"/>
  <c r="K998" i="1"/>
  <c r="L1888" i="5"/>
  <c r="K994" i="1"/>
  <c r="L1884" i="5"/>
  <c r="K990" i="1"/>
  <c r="L189" i="5"/>
  <c r="K986" i="1"/>
  <c r="L1877" i="5"/>
  <c r="K982" i="1"/>
  <c r="L1873" i="5"/>
  <c r="K978" i="1"/>
  <c r="L1870" i="5"/>
  <c r="K974" i="1"/>
  <c r="L1866" i="5"/>
  <c r="K970" i="1"/>
  <c r="L1862" i="5"/>
  <c r="K966" i="1"/>
  <c r="L1859" i="5"/>
  <c r="K962" i="1"/>
  <c r="L1855" i="5"/>
  <c r="K958" i="1"/>
  <c r="L1851" i="5"/>
  <c r="K954" i="1"/>
  <c r="L1848" i="5"/>
  <c r="K950" i="1"/>
  <c r="L1844" i="5"/>
  <c r="K946" i="1"/>
  <c r="L185" i="5"/>
  <c r="K942" i="1"/>
  <c r="L1837" i="5"/>
  <c r="K938" i="1"/>
  <c r="L1833" i="5"/>
  <c r="K934" i="1"/>
  <c r="L1830" i="5"/>
  <c r="K930" i="1"/>
  <c r="L1826" i="5"/>
  <c r="K926" i="1"/>
  <c r="L1822" i="5"/>
  <c r="K922" i="1"/>
  <c r="L1819" i="5"/>
  <c r="K918" i="1"/>
  <c r="L1815" i="5"/>
  <c r="K914" i="1"/>
  <c r="L1811" i="5"/>
  <c r="K910" i="1"/>
  <c r="L1808" i="5"/>
  <c r="K906" i="1"/>
  <c r="L1804" i="5"/>
  <c r="K902" i="1"/>
  <c r="L181" i="5"/>
  <c r="K898" i="1"/>
  <c r="L1798" i="5"/>
  <c r="K894" i="1"/>
  <c r="L1794" i="5"/>
  <c r="K890" i="1"/>
  <c r="L180" i="5"/>
  <c r="K886" i="1"/>
  <c r="L1787" i="5"/>
  <c r="K882" i="1"/>
  <c r="L1783" i="5"/>
  <c r="K878" i="1"/>
  <c r="L1780" i="5"/>
  <c r="K874" i="1"/>
  <c r="L1776" i="5"/>
  <c r="K870" i="1"/>
  <c r="L1772" i="5"/>
  <c r="K866" i="1"/>
  <c r="L1769" i="5"/>
  <c r="K862" i="1"/>
  <c r="L1765" i="5"/>
  <c r="K858" i="1"/>
  <c r="L1761" i="5"/>
  <c r="K854" i="1"/>
  <c r="L1758" i="5"/>
  <c r="K850" i="1"/>
  <c r="L1754" i="5"/>
  <c r="K846" i="1"/>
  <c r="L176" i="5"/>
  <c r="K842" i="1"/>
  <c r="L1747" i="5"/>
  <c r="K838" i="1"/>
  <c r="L1743" i="5"/>
  <c r="K834" i="1"/>
  <c r="L1740" i="5"/>
  <c r="K830" i="1"/>
  <c r="L1736" i="5"/>
  <c r="K826" i="1"/>
  <c r="L1732" i="5"/>
  <c r="K822" i="1"/>
  <c r="L1729" i="5"/>
  <c r="K818" i="1"/>
  <c r="L1725" i="5"/>
  <c r="K814" i="1"/>
  <c r="L1721" i="5"/>
  <c r="K810" i="1"/>
  <c r="L1718" i="5"/>
  <c r="K806" i="1"/>
  <c r="L1714" i="5"/>
  <c r="K802" i="1"/>
  <c r="L172" i="5"/>
  <c r="K798" i="1"/>
  <c r="L1707" i="5"/>
  <c r="K794" i="1"/>
  <c r="L1703" i="5"/>
  <c r="K790" i="1"/>
  <c r="L18" i="5"/>
  <c r="K786" i="1"/>
  <c r="L1697" i="5"/>
  <c r="K782" i="1"/>
  <c r="L1693" i="5"/>
  <c r="K778" i="1"/>
  <c r="L1690" i="5"/>
  <c r="K774" i="1"/>
  <c r="L1686" i="5"/>
  <c r="K770" i="1"/>
  <c r="L1682" i="5"/>
  <c r="K766" i="1"/>
  <c r="L1679" i="5"/>
  <c r="K762" i="1"/>
  <c r="L1675" i="5"/>
  <c r="K758" i="1"/>
  <c r="L1671" i="5"/>
  <c r="K754" i="1"/>
  <c r="L1668" i="5"/>
  <c r="K750" i="1"/>
  <c r="L1664" i="5"/>
  <c r="K746" i="1"/>
  <c r="L167" i="5"/>
  <c r="K742" i="1"/>
  <c r="L1657" i="5"/>
  <c r="K738" i="1"/>
  <c r="L1653" i="5"/>
  <c r="K734" i="1"/>
  <c r="L1650" i="5"/>
  <c r="K730" i="1"/>
  <c r="L1646" i="5"/>
  <c r="K726" i="1"/>
  <c r="L1642" i="5"/>
  <c r="K722" i="1"/>
  <c r="L1639" i="5"/>
  <c r="K718" i="1"/>
  <c r="L1635" i="5"/>
  <c r="K714" i="1"/>
  <c r="L1631" i="5"/>
  <c r="K710" i="1"/>
  <c r="L1628" i="5"/>
  <c r="K706" i="1"/>
  <c r="L1624" i="5"/>
  <c r="K702" i="1"/>
  <c r="L163" i="5"/>
  <c r="K698" i="1"/>
  <c r="L1617" i="5"/>
  <c r="K694" i="1"/>
  <c r="L1613" i="5"/>
  <c r="K690" i="1"/>
  <c r="L1610" i="5"/>
  <c r="K686" i="1"/>
  <c r="L1606" i="5"/>
  <c r="K682" i="1"/>
  <c r="L1602" i="5"/>
  <c r="K678" i="1"/>
  <c r="L1600" i="5"/>
  <c r="K674" i="1"/>
  <c r="L1596" i="5"/>
  <c r="K670" i="1"/>
  <c r="L1592" i="5"/>
  <c r="K666" i="1"/>
  <c r="L1589" i="5"/>
  <c r="K662" i="1"/>
  <c r="L1585" i="5"/>
  <c r="K658" i="1"/>
  <c r="L1581" i="5"/>
  <c r="K654" i="1"/>
  <c r="L1578" i="5"/>
  <c r="K650" i="1"/>
  <c r="L1574" i="5"/>
  <c r="K646" i="1"/>
  <c r="L158" i="5"/>
  <c r="K642" i="1"/>
  <c r="L1567" i="5"/>
  <c r="K638" i="1"/>
  <c r="L1563" i="5"/>
  <c r="K634" i="1"/>
  <c r="L1560" i="5"/>
  <c r="K630" i="1"/>
  <c r="L1556" i="5"/>
  <c r="K626" i="1"/>
  <c r="L1552" i="5"/>
  <c r="K622" i="1"/>
  <c r="L1549" i="5"/>
  <c r="K618" i="1"/>
  <c r="L1545" i="5"/>
  <c r="K614" i="1"/>
  <c r="L1541" i="5"/>
  <c r="K610" i="1"/>
  <c r="L1538" i="5"/>
  <c r="K606" i="1"/>
  <c r="L1534" i="5"/>
  <c r="K602" i="1"/>
  <c r="L154" i="5"/>
  <c r="K598" i="1"/>
  <c r="L1527" i="5"/>
  <c r="K594" i="1"/>
  <c r="L1523" i="5"/>
  <c r="K590" i="1"/>
  <c r="L1520" i="5"/>
  <c r="K586" i="1"/>
  <c r="L1516" i="5"/>
  <c r="K582" i="1"/>
  <c r="L1512" i="5"/>
  <c r="K578" i="1"/>
  <c r="L1509" i="5"/>
  <c r="K574" i="1"/>
  <c r="L1505" i="5"/>
  <c r="K570" i="1"/>
  <c r="L1501" i="5"/>
  <c r="K566" i="1"/>
  <c r="L1499" i="5"/>
  <c r="K562" i="1"/>
  <c r="L1495" i="5"/>
  <c r="K558" i="1"/>
  <c r="L1491" i="5"/>
  <c r="K554" i="1"/>
  <c r="L1488" i="5"/>
  <c r="K550" i="1"/>
  <c r="L1484" i="5"/>
  <c r="K546" i="1"/>
  <c r="L149" i="5"/>
  <c r="K542" i="1"/>
  <c r="L1477" i="5"/>
  <c r="K538" i="1"/>
  <c r="L1473" i="5"/>
  <c r="K534" i="1"/>
  <c r="L1470" i="5"/>
  <c r="K530" i="1"/>
  <c r="L1466" i="5"/>
  <c r="K526" i="1"/>
  <c r="L1462" i="5"/>
  <c r="K522" i="1"/>
  <c r="L1459" i="5"/>
  <c r="K518" i="1"/>
  <c r="L1455" i="5"/>
  <c r="K514" i="1"/>
  <c r="L1451" i="5"/>
  <c r="K510" i="1"/>
  <c r="L1448" i="5"/>
  <c r="K506" i="1"/>
  <c r="L1444" i="5"/>
  <c r="K502" i="1"/>
  <c r="L145" i="5"/>
  <c r="K498" i="1"/>
  <c r="L1437" i="5"/>
  <c r="K494" i="1"/>
  <c r="L1433" i="5"/>
  <c r="K490" i="1"/>
  <c r="L1430" i="5"/>
  <c r="K486" i="1"/>
  <c r="L1426" i="5"/>
  <c r="K482" i="1"/>
  <c r="L1422" i="5"/>
  <c r="K478" i="1"/>
  <c r="L1419" i="5"/>
  <c r="K474" i="1"/>
  <c r="L1415" i="5"/>
  <c r="K470" i="1"/>
  <c r="L1411" i="5"/>
  <c r="K466" i="1"/>
  <c r="L1408" i="5"/>
  <c r="K462" i="1"/>
  <c r="L1404" i="5"/>
  <c r="K458" i="1"/>
  <c r="L141" i="5"/>
  <c r="K454" i="1"/>
  <c r="L1398" i="5"/>
  <c r="K450" i="1"/>
  <c r="L1394" i="5"/>
  <c r="K446" i="1"/>
  <c r="L140" i="5"/>
  <c r="K442" i="1"/>
  <c r="L1387" i="5"/>
  <c r="K438" i="1"/>
  <c r="L1383" i="5"/>
  <c r="K434" i="1"/>
  <c r="L1380" i="5"/>
  <c r="K430" i="1"/>
  <c r="L1376" i="5"/>
  <c r="K426" i="1"/>
  <c r="L1372" i="5"/>
  <c r="K422" i="1"/>
  <c r="L1369" i="5"/>
  <c r="K418" i="1"/>
  <c r="L1365" i="5"/>
  <c r="K414" i="1"/>
  <c r="L1361" i="5"/>
  <c r="K410" i="1"/>
  <c r="L1358" i="5"/>
  <c r="K406" i="1"/>
  <c r="L1354" i="5"/>
  <c r="K402" i="1"/>
  <c r="L136" i="5"/>
  <c r="K398" i="1"/>
  <c r="L1347" i="5"/>
  <c r="K394" i="1"/>
  <c r="L1343" i="5"/>
  <c r="K390" i="1"/>
  <c r="L1340" i="5"/>
  <c r="K386" i="1"/>
  <c r="L1336" i="5"/>
  <c r="K382" i="1"/>
  <c r="L1332" i="5"/>
  <c r="K378" i="1"/>
  <c r="L1329" i="5"/>
  <c r="K374" i="1"/>
  <c r="L1325" i="5"/>
  <c r="K370" i="1"/>
  <c r="L1321" i="5"/>
  <c r="K366" i="1"/>
  <c r="L1318" i="5"/>
  <c r="K362" i="1"/>
  <c r="L1314" i="5"/>
  <c r="K358" i="1"/>
  <c r="L132" i="5"/>
  <c r="K354" i="1"/>
  <c r="L1307" i="5"/>
  <c r="K350" i="1"/>
  <c r="L1303" i="5"/>
  <c r="K346" i="1"/>
  <c r="L14" i="5"/>
  <c r="K342" i="1"/>
  <c r="L1297" i="5"/>
  <c r="K338" i="1"/>
  <c r="L1293" i="5"/>
  <c r="K334" i="1"/>
  <c r="L1289" i="5"/>
  <c r="K329" i="1"/>
  <c r="L1284" i="5"/>
  <c r="K324" i="1"/>
  <c r="L129" i="5"/>
  <c r="K320" i="1"/>
  <c r="L1277" i="5"/>
  <c r="K316" i="1"/>
  <c r="L1273" i="5"/>
  <c r="K312" i="1"/>
  <c r="L1270" i="5"/>
  <c r="K308" i="1"/>
  <c r="L1266" i="5"/>
  <c r="K304" i="1"/>
  <c r="L1262" i="5"/>
  <c r="K300" i="1"/>
  <c r="L1259" i="5"/>
  <c r="K296" i="1"/>
  <c r="L1255" i="5"/>
  <c r="K292" i="1"/>
  <c r="L1251" i="5"/>
  <c r="K288" i="1"/>
  <c r="L1248" i="5"/>
  <c r="K284" i="1"/>
  <c r="L1244" i="5"/>
  <c r="K280" i="1"/>
  <c r="L125" i="5"/>
  <c r="K276" i="1"/>
  <c r="L1237" i="5"/>
  <c r="K272" i="1"/>
  <c r="L1233" i="5"/>
  <c r="K268" i="1"/>
  <c r="L1230" i="5"/>
  <c r="K264" i="1"/>
  <c r="L1226" i="5"/>
  <c r="K260" i="1"/>
  <c r="L1222" i="5"/>
  <c r="K256" i="1"/>
  <c r="L1219" i="5"/>
  <c r="K252" i="1"/>
  <c r="L1215" i="5"/>
  <c r="K248" i="1"/>
  <c r="L1211" i="5"/>
  <c r="K244" i="1"/>
  <c r="L1208" i="5"/>
  <c r="K240" i="1"/>
  <c r="L1204" i="5"/>
  <c r="K236" i="1"/>
  <c r="L121" i="5"/>
  <c r="K232" i="1"/>
  <c r="L1198" i="5"/>
  <c r="K228" i="1"/>
  <c r="L1194" i="5"/>
  <c r="K224" i="1"/>
  <c r="L120" i="5"/>
  <c r="K220" i="1"/>
  <c r="L1187" i="5"/>
  <c r="K216" i="1"/>
  <c r="L1183" i="5"/>
  <c r="K212" i="1"/>
  <c r="L1180" i="5"/>
  <c r="K208" i="1"/>
  <c r="L1176" i="5"/>
  <c r="K204" i="1"/>
  <c r="L1172" i="5"/>
  <c r="K200" i="1"/>
  <c r="L1169" i="5"/>
  <c r="K196" i="1"/>
  <c r="L1165" i="5"/>
  <c r="K192" i="1"/>
  <c r="L1161" i="5"/>
  <c r="K188" i="1"/>
  <c r="L1158" i="5"/>
  <c r="K184" i="1"/>
  <c r="L1154" i="5"/>
  <c r="K180" i="1"/>
  <c r="L116" i="5"/>
  <c r="K176" i="1"/>
  <c r="L1147" i="5"/>
  <c r="K172" i="1"/>
  <c r="L1143" i="5"/>
  <c r="K168" i="1"/>
  <c r="L1140" i="5"/>
  <c r="K164" i="1"/>
  <c r="L1136" i="5"/>
  <c r="K160" i="1"/>
  <c r="L1132" i="5"/>
  <c r="K156" i="1"/>
  <c r="L1129" i="5"/>
  <c r="K152" i="1"/>
  <c r="L1125" i="5"/>
  <c r="K148" i="1"/>
  <c r="L1121" i="5"/>
  <c r="K144" i="1"/>
  <c r="L1118" i="5"/>
  <c r="K140" i="1"/>
  <c r="L1114" i="5"/>
  <c r="K136" i="1"/>
  <c r="L112" i="5"/>
  <c r="K132" i="1"/>
  <c r="L1107" i="5"/>
  <c r="K128" i="1"/>
  <c r="L1103" i="5"/>
  <c r="K124" i="1"/>
  <c r="L12" i="5"/>
  <c r="K120" i="1"/>
  <c r="L1097" i="5"/>
  <c r="K116" i="1"/>
  <c r="L1093" i="5"/>
  <c r="K112" i="1"/>
  <c r="L1090" i="5"/>
  <c r="K108" i="1"/>
  <c r="L1086" i="5"/>
  <c r="K104" i="1"/>
  <c r="L1082" i="5"/>
  <c r="K100" i="1"/>
  <c r="L1079" i="5"/>
  <c r="K96" i="1"/>
  <c r="L1075" i="5"/>
  <c r="K92" i="1"/>
  <c r="L1071" i="5"/>
  <c r="K88" i="1"/>
  <c r="L1068" i="5"/>
  <c r="K84" i="1"/>
  <c r="L1064" i="5"/>
  <c r="K80" i="1"/>
  <c r="L107" i="5"/>
  <c r="K76" i="1"/>
  <c r="L1057" i="5"/>
  <c r="K72" i="1"/>
  <c r="L1053" i="5"/>
  <c r="K68" i="1"/>
  <c r="L1050" i="5"/>
  <c r="K64" i="1"/>
  <c r="L1046" i="5"/>
  <c r="K60" i="1"/>
  <c r="L1042" i="5"/>
  <c r="K56" i="1"/>
  <c r="L1039" i="5"/>
  <c r="K52" i="1"/>
  <c r="L1035" i="5"/>
  <c r="K48" i="1"/>
  <c r="L1031" i="5"/>
  <c r="K44" i="1"/>
  <c r="L1028" i="5"/>
  <c r="K40" i="1"/>
  <c r="L1024" i="5"/>
  <c r="K36" i="1"/>
  <c r="L103" i="5"/>
  <c r="K32" i="1"/>
  <c r="L1017" i="5"/>
  <c r="K28" i="1"/>
  <c r="L1013" i="5"/>
  <c r="K24" i="1"/>
  <c r="L1010" i="5"/>
  <c r="K20" i="1"/>
  <c r="L1006" i="5"/>
  <c r="K16" i="1"/>
  <c r="L1002" i="5"/>
  <c r="K12" i="1"/>
  <c r="L2" i="5"/>
  <c r="K8" i="1"/>
  <c r="K2343" i="1"/>
  <c r="K2339" i="1"/>
  <c r="K2335" i="1"/>
  <c r="K2331" i="1"/>
  <c r="K2327" i="1"/>
  <c r="K2323" i="1"/>
  <c r="K2319" i="1"/>
  <c r="K2315" i="1"/>
  <c r="K2311" i="1"/>
  <c r="K2307" i="1"/>
  <c r="K2303" i="1"/>
  <c r="K2299" i="1"/>
  <c r="K2295" i="1"/>
  <c r="K2291" i="1"/>
  <c r="K2287" i="1"/>
  <c r="K2283" i="1"/>
  <c r="K2279" i="1"/>
  <c r="K2275" i="1"/>
  <c r="K2271" i="1"/>
  <c r="K2267" i="1"/>
  <c r="K2263" i="1"/>
  <c r="K2259" i="1"/>
  <c r="K2255" i="1"/>
  <c r="L2323" i="5"/>
  <c r="K1479" i="1"/>
  <c r="L916" i="5"/>
  <c r="K2252" i="1"/>
  <c r="L912" i="5"/>
  <c r="K2248" i="1"/>
  <c r="L909" i="5"/>
  <c r="K2244" i="1"/>
  <c r="L905" i="5"/>
  <c r="K2240" i="1"/>
  <c r="L901" i="5"/>
  <c r="K2236" i="1"/>
  <c r="L899" i="5"/>
  <c r="K2232" i="1"/>
  <c r="L895" i="5"/>
  <c r="K2228" i="1"/>
  <c r="L891" i="5"/>
  <c r="K2224" i="1"/>
  <c r="L888" i="5"/>
  <c r="K2220" i="1"/>
  <c r="L884" i="5"/>
  <c r="K2216" i="1"/>
  <c r="L89" i="5"/>
  <c r="K2212" i="1"/>
  <c r="L877" i="5"/>
  <c r="K2208" i="1"/>
  <c r="L873" i="5"/>
  <c r="K2204" i="1"/>
  <c r="L870" i="5"/>
  <c r="K2200" i="1"/>
  <c r="L866" i="5"/>
  <c r="K2196" i="1"/>
  <c r="L862" i="5"/>
  <c r="K2192" i="1"/>
  <c r="L859" i="5"/>
  <c r="K2188" i="1"/>
  <c r="L855" i="5"/>
  <c r="K2184" i="1"/>
  <c r="L851" i="5"/>
  <c r="K2180" i="1"/>
  <c r="L848" i="5"/>
  <c r="K2176" i="1"/>
  <c r="L844" i="5"/>
  <c r="K2172" i="1"/>
  <c r="L85" i="5"/>
  <c r="K2168" i="1"/>
  <c r="L837" i="5"/>
  <c r="K2164" i="1"/>
  <c r="L833" i="5"/>
  <c r="K2160" i="1"/>
  <c r="L830" i="5"/>
  <c r="K2156" i="1"/>
  <c r="L826" i="5"/>
  <c r="K2152" i="1"/>
  <c r="L822" i="5"/>
  <c r="K2148" i="1"/>
  <c r="L819" i="5"/>
  <c r="K2144" i="1"/>
  <c r="L815" i="5"/>
  <c r="K2140" i="1"/>
  <c r="L811" i="5"/>
  <c r="K2136" i="1"/>
  <c r="L808" i="5"/>
  <c r="K2132" i="1"/>
  <c r="L804" i="5"/>
  <c r="K2128" i="1"/>
  <c r="L81" i="5"/>
  <c r="K2124" i="1"/>
  <c r="L798" i="5"/>
  <c r="K2120" i="1"/>
  <c r="L794" i="5"/>
  <c r="K2116" i="1"/>
  <c r="L80" i="5"/>
  <c r="K2112" i="1"/>
  <c r="L787" i="5"/>
  <c r="K2108" i="1"/>
  <c r="L783" i="5"/>
  <c r="K2104" i="1"/>
  <c r="L780" i="5"/>
  <c r="K2100" i="1"/>
  <c r="L776" i="5"/>
  <c r="K2096" i="1"/>
  <c r="L772" i="5"/>
  <c r="K2092" i="1"/>
  <c r="L769" i="5"/>
  <c r="K2088" i="1"/>
  <c r="L765" i="5"/>
  <c r="K2084" i="1"/>
  <c r="L761" i="5"/>
  <c r="K2080" i="1"/>
  <c r="L758" i="5"/>
  <c r="K2076" i="1"/>
  <c r="L754" i="5"/>
  <c r="K2072" i="1"/>
  <c r="L76" i="5"/>
  <c r="K2068" i="1"/>
  <c r="L747" i="5"/>
  <c r="K2064" i="1"/>
  <c r="L743" i="5"/>
  <c r="K2060" i="1"/>
  <c r="L740" i="5"/>
  <c r="K2056" i="1"/>
  <c r="L736" i="5"/>
  <c r="K2052" i="1"/>
  <c r="L732" i="5"/>
  <c r="K2048" i="1"/>
  <c r="L729" i="5"/>
  <c r="K2044" i="1"/>
  <c r="L725" i="5"/>
  <c r="K2040" i="1"/>
  <c r="L721" i="5"/>
  <c r="K2036" i="1"/>
  <c r="L718" i="5"/>
  <c r="K2032" i="1"/>
  <c r="L714" i="5"/>
  <c r="K2028" i="1"/>
  <c r="L72" i="5"/>
  <c r="K2024" i="1"/>
  <c r="L707" i="5"/>
  <c r="K2020" i="1"/>
  <c r="L703" i="5"/>
  <c r="K2016" i="1"/>
  <c r="L8" i="5"/>
  <c r="K2012" i="1"/>
  <c r="L697" i="5"/>
  <c r="K2008" i="1"/>
  <c r="L693" i="5"/>
  <c r="K2004" i="1"/>
  <c r="L690" i="5"/>
  <c r="K2000" i="1"/>
  <c r="L686" i="5"/>
  <c r="K1996" i="1"/>
  <c r="L682" i="5"/>
  <c r="K1992" i="1"/>
  <c r="L679" i="5"/>
  <c r="K1988" i="1"/>
  <c r="L675" i="5"/>
  <c r="K1984" i="1"/>
  <c r="L671" i="5"/>
  <c r="K1980" i="1"/>
  <c r="L668" i="5"/>
  <c r="K1976" i="1"/>
  <c r="L664" i="5"/>
  <c r="K1972" i="1"/>
  <c r="L67" i="5"/>
  <c r="K1968" i="1"/>
  <c r="L657" i="5"/>
  <c r="K1964" i="1"/>
  <c r="L653" i="5"/>
  <c r="K1960" i="1"/>
  <c r="L650" i="5"/>
  <c r="K1956" i="1"/>
  <c r="L646" i="5"/>
  <c r="K1952" i="1"/>
  <c r="L642" i="5"/>
  <c r="K1948" i="1"/>
  <c r="L639" i="5"/>
  <c r="K1944" i="1"/>
  <c r="L635" i="5"/>
  <c r="K1940" i="1"/>
  <c r="L631" i="5"/>
  <c r="K1936" i="1"/>
  <c r="L628" i="5"/>
  <c r="K1932" i="1"/>
  <c r="L624" i="5"/>
  <c r="K1928" i="1"/>
  <c r="L63" i="5"/>
  <c r="K1924" i="1"/>
  <c r="L617" i="5"/>
  <c r="K1920" i="1"/>
  <c r="L613" i="5"/>
  <c r="K1916" i="1"/>
  <c r="L610" i="5"/>
  <c r="K1912" i="1"/>
  <c r="L606" i="5"/>
  <c r="K1908" i="1"/>
  <c r="L602" i="5"/>
  <c r="K1904" i="1"/>
  <c r="L600" i="5"/>
  <c r="K1900" i="1"/>
  <c r="L596" i="5"/>
  <c r="K1896" i="1"/>
  <c r="L592" i="5"/>
  <c r="K1892" i="1"/>
  <c r="L589" i="5"/>
  <c r="K1888" i="1"/>
  <c r="L585" i="5"/>
  <c r="K1884" i="1"/>
  <c r="L581" i="5"/>
  <c r="K1880" i="1"/>
  <c r="L578" i="5"/>
  <c r="K1876" i="1"/>
  <c r="L574" i="5"/>
  <c r="K1872" i="1"/>
  <c r="L58" i="5"/>
  <c r="K1868" i="1"/>
  <c r="L567" i="5"/>
  <c r="K1864" i="1"/>
  <c r="L563" i="5"/>
  <c r="K1860" i="1"/>
  <c r="L560" i="5"/>
  <c r="K1856" i="1"/>
  <c r="L556" i="5"/>
  <c r="K1852" i="1"/>
  <c r="L552" i="5"/>
  <c r="K1848" i="1"/>
  <c r="L549" i="5"/>
  <c r="K1844" i="1"/>
  <c r="L545" i="5"/>
  <c r="K1840" i="1"/>
  <c r="L541" i="5"/>
  <c r="K1836" i="1"/>
  <c r="L538" i="5"/>
  <c r="K1832" i="1"/>
  <c r="L534" i="5"/>
  <c r="K1828" i="1"/>
  <c r="L54" i="5"/>
  <c r="K1824" i="1"/>
  <c r="L527" i="5"/>
  <c r="K1820" i="1"/>
  <c r="L523" i="5"/>
  <c r="K1816" i="1"/>
  <c r="L520" i="5"/>
  <c r="K1812" i="1"/>
  <c r="L516" i="5"/>
  <c r="K1808" i="1"/>
  <c r="L512" i="5"/>
  <c r="K1804" i="1"/>
  <c r="L509" i="5"/>
  <c r="K1800" i="1"/>
  <c r="L505" i="5"/>
  <c r="K1796" i="1"/>
  <c r="L501" i="5"/>
  <c r="K1792" i="1"/>
  <c r="L499" i="5"/>
  <c r="K1788" i="1"/>
  <c r="L495" i="5"/>
  <c r="K1784" i="1"/>
  <c r="L491" i="5"/>
  <c r="K1780" i="1"/>
  <c r="L488" i="5"/>
  <c r="K1776" i="1"/>
  <c r="L484" i="5"/>
  <c r="K1772" i="1"/>
  <c r="L49" i="5"/>
  <c r="K1768" i="1"/>
  <c r="L477" i="5"/>
  <c r="K1764" i="1"/>
  <c r="L473" i="5"/>
  <c r="K1760" i="1"/>
  <c r="L470" i="5"/>
  <c r="K1756" i="1"/>
  <c r="L466" i="5"/>
  <c r="K1752" i="1"/>
  <c r="L462" i="5"/>
  <c r="K1748" i="1"/>
  <c r="L459" i="5"/>
  <c r="K1744" i="1"/>
  <c r="L455" i="5"/>
  <c r="K1740" i="1"/>
  <c r="L451" i="5"/>
  <c r="K1736" i="1"/>
  <c r="L448" i="5"/>
  <c r="K1732" i="1"/>
  <c r="L444" i="5"/>
  <c r="K1728" i="1"/>
  <c r="L45" i="5"/>
  <c r="K1724" i="1"/>
  <c r="L437" i="5"/>
  <c r="K1720" i="1"/>
  <c r="L433" i="5"/>
  <c r="K1716" i="1"/>
  <c r="L430" i="5"/>
  <c r="K1712" i="1"/>
  <c r="L426" i="5"/>
  <c r="K1708" i="1"/>
  <c r="L422" i="5"/>
  <c r="K1704" i="1"/>
  <c r="L419" i="5"/>
  <c r="K1700" i="1"/>
  <c r="L415" i="5"/>
  <c r="K1696" i="1"/>
  <c r="L411" i="5"/>
  <c r="K1692" i="1"/>
  <c r="L408" i="5"/>
  <c r="K1688" i="1"/>
  <c r="L404" i="5"/>
  <c r="K1684" i="1"/>
  <c r="L41" i="5"/>
  <c r="K1680" i="1"/>
  <c r="L398" i="5"/>
  <c r="K1676" i="1"/>
  <c r="L394" i="5"/>
  <c r="K1672" i="1"/>
  <c r="L40" i="5"/>
  <c r="K1668" i="1"/>
  <c r="L387" i="5"/>
  <c r="K1664" i="1"/>
  <c r="L383" i="5"/>
  <c r="K1660" i="1"/>
  <c r="L380" i="5"/>
  <c r="K1656" i="1"/>
  <c r="L376" i="5"/>
  <c r="K1652" i="1"/>
  <c r="L372" i="5"/>
  <c r="K1648" i="1"/>
  <c r="L369" i="5"/>
  <c r="K1644" i="1"/>
  <c r="L365" i="5"/>
  <c r="K1640" i="1"/>
  <c r="L361" i="5"/>
  <c r="K1636" i="1"/>
  <c r="L358" i="5"/>
  <c r="K1632" i="1"/>
  <c r="L354" i="5"/>
  <c r="K1628" i="1"/>
  <c r="L36" i="5"/>
  <c r="K1624" i="1"/>
  <c r="L347" i="5"/>
  <c r="K1620" i="1"/>
  <c r="L344" i="5"/>
  <c r="K1616" i="1"/>
  <c r="L35" i="5"/>
  <c r="K1612" i="1"/>
  <c r="L337" i="5"/>
  <c r="K1608" i="1"/>
  <c r="L333" i="5"/>
  <c r="K1604" i="1"/>
  <c r="L330" i="5"/>
  <c r="K1600" i="1"/>
  <c r="L326" i="5"/>
  <c r="K1596" i="1"/>
  <c r="L322" i="5"/>
  <c r="K1592" i="1"/>
  <c r="L319" i="5"/>
  <c r="K1588" i="1"/>
  <c r="L315" i="5"/>
  <c r="K1584" i="1"/>
  <c r="L311" i="5"/>
  <c r="K1580" i="1"/>
  <c r="L308" i="5"/>
  <c r="K1576" i="1"/>
  <c r="L304" i="5"/>
  <c r="K1572" i="1"/>
  <c r="L31" i="5"/>
  <c r="K1568" i="1"/>
  <c r="L297" i="5"/>
  <c r="K1563" i="1"/>
  <c r="L293" i="5"/>
  <c r="K1559" i="1"/>
  <c r="L290" i="5"/>
  <c r="K1555" i="1"/>
  <c r="L286" i="5"/>
  <c r="K1551" i="1"/>
  <c r="L282" i="5"/>
  <c r="K1547" i="1"/>
  <c r="L279" i="5"/>
  <c r="K1543" i="1"/>
  <c r="L275" i="5"/>
  <c r="K1539" i="1"/>
  <c r="L271" i="5"/>
  <c r="K1535" i="1"/>
  <c r="L268" i="5"/>
  <c r="K1531" i="1"/>
  <c r="L264" i="5"/>
  <c r="K1527" i="1"/>
  <c r="L27" i="5"/>
  <c r="K1523" i="1"/>
  <c r="L257" i="5"/>
  <c r="K1519" i="1"/>
  <c r="L253" i="5"/>
  <c r="K1515" i="1"/>
  <c r="L250" i="5"/>
  <c r="K1511" i="1"/>
  <c r="L246" i="5"/>
  <c r="K1507" i="1"/>
  <c r="L243" i="5"/>
  <c r="K1503" i="1"/>
  <c r="L240" i="5"/>
  <c r="K1499" i="1"/>
  <c r="L236" i="5"/>
  <c r="K1495" i="1"/>
  <c r="L2334" i="5"/>
  <c r="K1491" i="1"/>
  <c r="L234" i="5"/>
  <c r="K1487" i="1"/>
  <c r="L2327" i="5"/>
  <c r="K1483" i="1"/>
  <c r="L2322" i="5"/>
  <c r="K1478" i="1"/>
  <c r="L2318" i="5"/>
  <c r="K1473" i="1"/>
  <c r="L2314" i="5"/>
  <c r="K1469" i="1"/>
  <c r="L232" i="5"/>
  <c r="K1465" i="1"/>
  <c r="L2307" i="5"/>
  <c r="K1461" i="1"/>
  <c r="L2303" i="5"/>
  <c r="K1457" i="1"/>
  <c r="L24" i="5"/>
  <c r="K1453" i="1"/>
  <c r="L2297" i="5"/>
  <c r="K1449" i="1"/>
  <c r="L2293" i="5"/>
  <c r="K1445" i="1"/>
  <c r="L2290" i="5"/>
  <c r="K1441" i="1"/>
  <c r="L2286" i="5"/>
  <c r="K1437" i="1"/>
  <c r="L2282" i="5"/>
  <c r="K1433" i="1"/>
  <c r="L2279" i="5"/>
  <c r="K1429" i="1"/>
  <c r="L2275" i="5"/>
  <c r="K1425" i="1"/>
  <c r="L2271" i="5"/>
  <c r="K1421" i="1"/>
  <c r="L2268" i="5"/>
  <c r="K1417" i="1"/>
  <c r="L2264" i="5"/>
  <c r="K1413" i="1"/>
  <c r="L227" i="5"/>
  <c r="K1409" i="1"/>
  <c r="L2257" i="5"/>
  <c r="K1405" i="1"/>
  <c r="L2253" i="5"/>
  <c r="K1401" i="1"/>
  <c r="L2250" i="5"/>
  <c r="K1397" i="1"/>
  <c r="L2246" i="5"/>
  <c r="K1393" i="1"/>
  <c r="L2242" i="5"/>
  <c r="K1389" i="1"/>
  <c r="L2239" i="5"/>
  <c r="K1385" i="1"/>
  <c r="L2235" i="5"/>
  <c r="K1381" i="1"/>
  <c r="L2231" i="5"/>
  <c r="K1377" i="1"/>
  <c r="L2228" i="5"/>
  <c r="K1373" i="1"/>
  <c r="L2224" i="5"/>
  <c r="K1369" i="1"/>
  <c r="L223" i="5"/>
  <c r="K1365" i="1"/>
  <c r="L2217" i="5"/>
  <c r="K1361" i="1"/>
  <c r="L2213" i="5"/>
  <c r="K1357" i="1"/>
  <c r="L2210" i="5"/>
  <c r="K1353" i="1"/>
  <c r="L2206" i="5"/>
  <c r="K1349" i="1"/>
  <c r="L2202" i="5"/>
  <c r="K1345" i="1"/>
  <c r="L2200" i="5"/>
  <c r="K1341" i="1"/>
  <c r="L2196" i="5"/>
  <c r="K1337" i="1"/>
  <c r="L2192" i="5"/>
  <c r="K1333" i="1"/>
  <c r="L2189" i="5"/>
  <c r="K1329" i="1"/>
  <c r="L2185" i="5"/>
  <c r="K1325" i="1"/>
  <c r="L2181" i="5"/>
  <c r="K1321" i="1"/>
  <c r="L2178" i="5"/>
  <c r="K1317" i="1"/>
  <c r="L2174" i="5"/>
  <c r="K1313" i="1"/>
  <c r="L218" i="5"/>
  <c r="K1309" i="1"/>
  <c r="L2167" i="5"/>
  <c r="K1305" i="1"/>
  <c r="L2163" i="5"/>
  <c r="K1301" i="1"/>
  <c r="L2160" i="5"/>
  <c r="K1297" i="1"/>
  <c r="L2156" i="5"/>
  <c r="K1293" i="1"/>
  <c r="L2152" i="5"/>
  <c r="K1289" i="1"/>
  <c r="L2149" i="5"/>
  <c r="K1285" i="1"/>
  <c r="L2145" i="5"/>
  <c r="K1281" i="1"/>
  <c r="L2141" i="5"/>
  <c r="K1277" i="1"/>
  <c r="L2138" i="5"/>
  <c r="K1273" i="1"/>
  <c r="L2134" i="5"/>
  <c r="K1269" i="1"/>
  <c r="L214" i="5"/>
  <c r="K1265" i="1"/>
  <c r="L2127" i="5"/>
  <c r="K1261" i="1"/>
  <c r="L2123" i="5"/>
  <c r="K1257" i="1"/>
  <c r="L2120" i="5"/>
  <c r="K1253" i="1"/>
  <c r="L2116" i="5"/>
  <c r="K1249" i="1"/>
  <c r="L2112" i="5"/>
  <c r="K1245" i="1"/>
  <c r="L2109" i="5"/>
  <c r="K1241" i="1"/>
  <c r="L2105" i="5"/>
  <c r="K1237" i="1"/>
  <c r="L2101" i="5"/>
  <c r="K1233" i="1"/>
  <c r="L2099" i="5"/>
  <c r="K1229" i="1"/>
  <c r="L2095" i="5"/>
  <c r="K1225" i="1"/>
  <c r="L2091" i="5"/>
  <c r="K1221" i="1"/>
  <c r="L2088" i="5"/>
  <c r="K1217" i="1"/>
  <c r="L2084" i="5"/>
  <c r="K1213" i="1"/>
  <c r="L209" i="5"/>
  <c r="K1209" i="1"/>
  <c r="L2077" i="5"/>
  <c r="K1205" i="1"/>
  <c r="L2073" i="5"/>
  <c r="K1201" i="1"/>
  <c r="L2070" i="5"/>
  <c r="K1197" i="1"/>
  <c r="L2066" i="5"/>
  <c r="K1193" i="1"/>
  <c r="L2062" i="5"/>
  <c r="K1189" i="1"/>
  <c r="L2059" i="5"/>
  <c r="K1185" i="1"/>
  <c r="L2055" i="5"/>
  <c r="K1181" i="1"/>
  <c r="L2051" i="5"/>
  <c r="K1177" i="1"/>
  <c r="L2048" i="5"/>
  <c r="K1173" i="1"/>
  <c r="L2044" i="5"/>
  <c r="K1169" i="1"/>
  <c r="L205" i="5"/>
  <c r="K1165" i="1"/>
  <c r="L2037" i="5"/>
  <c r="K1161" i="1"/>
  <c r="L2033" i="5"/>
  <c r="K1157" i="1"/>
  <c r="L2030" i="5"/>
  <c r="K1153" i="1"/>
  <c r="L2026" i="5"/>
  <c r="K1149" i="1"/>
  <c r="L2022" i="5"/>
  <c r="K1145" i="1"/>
  <c r="L2019" i="5"/>
  <c r="K1141" i="1"/>
  <c r="L2015" i="5"/>
  <c r="K1137" i="1"/>
  <c r="L2011" i="5"/>
  <c r="K1133" i="1"/>
  <c r="L2008" i="5"/>
  <c r="K1129" i="1"/>
  <c r="L2004" i="5"/>
  <c r="K1125" i="1"/>
  <c r="L201" i="5"/>
  <c r="K1121" i="1"/>
  <c r="L1999" i="5"/>
  <c r="K1117" i="1"/>
  <c r="L1995" i="5"/>
  <c r="K1113" i="1"/>
  <c r="L1991" i="5"/>
  <c r="K1109" i="1"/>
  <c r="L1988" i="5"/>
  <c r="K1105" i="1"/>
  <c r="L1984" i="5"/>
  <c r="K1101" i="1"/>
  <c r="L199" i="5"/>
  <c r="K1097" i="1"/>
  <c r="L1977" i="5"/>
  <c r="K1093" i="1"/>
  <c r="L1973" i="5"/>
  <c r="K1089" i="1"/>
  <c r="L1970" i="5"/>
  <c r="K1085" i="1"/>
  <c r="L1966" i="5"/>
  <c r="K1081" i="1"/>
  <c r="L1962" i="5"/>
  <c r="K1077" i="1"/>
  <c r="L1959" i="5"/>
  <c r="K1073" i="1"/>
  <c r="L1955" i="5"/>
  <c r="K1069" i="1"/>
  <c r="L1951" i="5"/>
  <c r="K1065" i="1"/>
  <c r="L1948" i="5"/>
  <c r="K1061" i="1"/>
  <c r="L1944" i="5"/>
  <c r="K1057" i="1"/>
  <c r="L195" i="5"/>
  <c r="K1053" i="1"/>
  <c r="L1937" i="5"/>
  <c r="K1049" i="1"/>
  <c r="L1933" i="5"/>
  <c r="K1045" i="1"/>
  <c r="L1930" i="5"/>
  <c r="K1041" i="1"/>
  <c r="L1926" i="5"/>
  <c r="K1037" i="1"/>
  <c r="L1922" i="5"/>
  <c r="K1033" i="1"/>
  <c r="L1919" i="5"/>
  <c r="K1029" i="1"/>
  <c r="L1915" i="5"/>
  <c r="K1025" i="1"/>
  <c r="L1911" i="5"/>
  <c r="K1021" i="1"/>
  <c r="L1908" i="5"/>
  <c r="K1017" i="1"/>
  <c r="L1904" i="5"/>
  <c r="K1013" i="1"/>
  <c r="L191" i="5"/>
  <c r="K1009" i="1"/>
  <c r="L1898" i="5"/>
  <c r="K1005" i="1"/>
  <c r="L1894" i="5"/>
  <c r="K1001" i="1"/>
  <c r="L190" i="5"/>
  <c r="K997" i="1"/>
  <c r="L1887" i="5"/>
  <c r="K993" i="1"/>
  <c r="L1883" i="5"/>
  <c r="K989" i="1"/>
  <c r="L1880" i="5"/>
  <c r="K985" i="1"/>
  <c r="L1876" i="5"/>
  <c r="K981" i="1"/>
  <c r="L1872" i="5"/>
  <c r="K977" i="1"/>
  <c r="L1869" i="5"/>
  <c r="K973" i="1"/>
  <c r="L1865" i="5"/>
  <c r="K969" i="1"/>
  <c r="L1861" i="5"/>
  <c r="K965" i="1"/>
  <c r="L1858" i="5"/>
  <c r="K961" i="1"/>
  <c r="L1854" i="5"/>
  <c r="K957" i="1"/>
  <c r="L186" i="5"/>
  <c r="K953" i="1"/>
  <c r="L1847" i="5"/>
  <c r="K949" i="1"/>
  <c r="L1843" i="5"/>
  <c r="K945" i="1"/>
  <c r="L1840" i="5"/>
  <c r="K941" i="1"/>
  <c r="L1836" i="5"/>
  <c r="K937" i="1"/>
  <c r="L1832" i="5"/>
  <c r="K933" i="1"/>
  <c r="L1829" i="5"/>
  <c r="K929" i="1"/>
  <c r="L1825" i="5"/>
  <c r="K925" i="1"/>
  <c r="L1821" i="5"/>
  <c r="K921" i="1"/>
  <c r="L1818" i="5"/>
  <c r="K917" i="1"/>
  <c r="L1814" i="5"/>
  <c r="K913" i="1"/>
  <c r="L182" i="5"/>
  <c r="K909" i="1"/>
  <c r="L1807" i="5"/>
  <c r="K905" i="1"/>
  <c r="L1803" i="5"/>
  <c r="K901" i="1"/>
  <c r="L19" i="5"/>
  <c r="K897" i="1"/>
  <c r="L1797" i="5"/>
  <c r="K893" i="1"/>
  <c r="L1793" i="5"/>
  <c r="K889" i="1"/>
  <c r="L1790" i="5"/>
  <c r="K885" i="1"/>
  <c r="L1786" i="5"/>
  <c r="K881" i="1"/>
  <c r="L1782" i="5"/>
  <c r="K877" i="1"/>
  <c r="L1779" i="5"/>
  <c r="K873" i="1"/>
  <c r="L1775" i="5"/>
  <c r="K869" i="1"/>
  <c r="L1771" i="5"/>
  <c r="K865" i="1"/>
  <c r="L1768" i="5"/>
  <c r="K861" i="1"/>
  <c r="L1764" i="5"/>
  <c r="K857" i="1"/>
  <c r="L177" i="5"/>
  <c r="K853" i="1"/>
  <c r="L1757" i="5"/>
  <c r="K849" i="1"/>
  <c r="L1753" i="5"/>
  <c r="K845" i="1"/>
  <c r="L1750" i="5"/>
  <c r="K841" i="1"/>
  <c r="L1746" i="5"/>
  <c r="K837" i="1"/>
  <c r="L1742" i="5"/>
  <c r="K833" i="1"/>
  <c r="L1739" i="5"/>
  <c r="K829" i="1"/>
  <c r="L1735" i="5"/>
  <c r="K825" i="1"/>
  <c r="L1731" i="5"/>
  <c r="K821" i="1"/>
  <c r="L1728" i="5"/>
  <c r="K817" i="1"/>
  <c r="L1724" i="5"/>
  <c r="K813" i="1"/>
  <c r="L173" i="5"/>
  <c r="K809" i="1"/>
  <c r="L1717" i="5"/>
  <c r="K805" i="1"/>
  <c r="L1713" i="5"/>
  <c r="K801" i="1"/>
  <c r="L1710" i="5"/>
  <c r="K797" i="1"/>
  <c r="L1706" i="5"/>
  <c r="K793" i="1"/>
  <c r="L1702" i="5"/>
  <c r="K789" i="1"/>
  <c r="L1700" i="5"/>
  <c r="K785" i="1"/>
  <c r="L1696" i="5"/>
  <c r="K781" i="1"/>
  <c r="L1692" i="5"/>
  <c r="K777" i="1"/>
  <c r="L1689" i="5"/>
  <c r="K773" i="1"/>
  <c r="L1685" i="5"/>
  <c r="K769" i="1"/>
  <c r="L1681" i="5"/>
  <c r="K765" i="1"/>
  <c r="L1678" i="5"/>
  <c r="K761" i="1"/>
  <c r="L1674" i="5"/>
  <c r="K757" i="1"/>
  <c r="L168" i="5"/>
  <c r="K753" i="1"/>
  <c r="L1667" i="5"/>
  <c r="K749" i="1"/>
  <c r="L1663" i="5"/>
  <c r="K745" i="1"/>
  <c r="L1660" i="5"/>
  <c r="K741" i="1"/>
  <c r="L1656" i="5"/>
  <c r="K737" i="1"/>
  <c r="L1652" i="5"/>
  <c r="K733" i="1"/>
  <c r="L1649" i="5"/>
  <c r="K729" i="1"/>
  <c r="L1645" i="5"/>
  <c r="K725" i="1"/>
  <c r="L1641" i="5"/>
  <c r="K721" i="1"/>
  <c r="L1638" i="5"/>
  <c r="K717" i="1"/>
  <c r="L1634" i="5"/>
  <c r="K713" i="1"/>
  <c r="L164" i="5"/>
  <c r="K709" i="1"/>
  <c r="L1627" i="5"/>
  <c r="K705" i="1"/>
  <c r="L1623" i="5"/>
  <c r="K701" i="1"/>
  <c r="L1620" i="5"/>
  <c r="K697" i="1"/>
  <c r="L1616" i="5"/>
  <c r="K693" i="1"/>
  <c r="L1612" i="5"/>
  <c r="K689" i="1"/>
  <c r="L1609" i="5"/>
  <c r="K685" i="1"/>
  <c r="L1605" i="5"/>
  <c r="K681" i="1"/>
  <c r="L1601" i="5"/>
  <c r="K677" i="1"/>
  <c r="L1599" i="5"/>
  <c r="K673" i="1"/>
  <c r="L1595" i="5"/>
  <c r="K669" i="1"/>
  <c r="L1591" i="5"/>
  <c r="K665" i="1"/>
  <c r="L1588" i="5"/>
  <c r="K661" i="1"/>
  <c r="L1584" i="5"/>
  <c r="K657" i="1"/>
  <c r="L159" i="5"/>
  <c r="K653" i="1"/>
  <c r="L1577" i="5"/>
  <c r="K649" i="1"/>
  <c r="L1573" i="5"/>
  <c r="K645" i="1"/>
  <c r="L1570" i="5"/>
  <c r="K641" i="1"/>
  <c r="L1566" i="5"/>
  <c r="K637" i="1"/>
  <c r="L1562" i="5"/>
  <c r="K633" i="1"/>
  <c r="L1559" i="5"/>
  <c r="K629" i="1"/>
  <c r="L1555" i="5"/>
  <c r="K625" i="1"/>
  <c r="L1551" i="5"/>
  <c r="K621" i="1"/>
  <c r="L1548" i="5"/>
  <c r="K617" i="1"/>
  <c r="L1544" i="5"/>
  <c r="K613" i="1"/>
  <c r="L155" i="5"/>
  <c r="K609" i="1"/>
  <c r="L1537" i="5"/>
  <c r="K605" i="1"/>
  <c r="L1533" i="5"/>
  <c r="K601" i="1"/>
  <c r="L1530" i="5"/>
  <c r="K597" i="1"/>
  <c r="L1526" i="5"/>
  <c r="K593" i="1"/>
  <c r="L1522" i="5"/>
  <c r="K589" i="1"/>
  <c r="L1519" i="5"/>
  <c r="K585" i="1"/>
  <c r="L1515" i="5"/>
  <c r="K581" i="1"/>
  <c r="L1511" i="5"/>
  <c r="K577" i="1"/>
  <c r="L1508" i="5"/>
  <c r="K573" i="1"/>
  <c r="L1504" i="5"/>
  <c r="K569" i="1"/>
  <c r="L151" i="5"/>
  <c r="K565" i="1"/>
  <c r="L1498" i="5"/>
  <c r="K561" i="1"/>
  <c r="L1494" i="5"/>
  <c r="K557" i="1"/>
  <c r="L150" i="5"/>
  <c r="K553" i="1"/>
  <c r="L1487" i="5"/>
  <c r="K549" i="1"/>
  <c r="L1483" i="5"/>
  <c r="K545" i="1"/>
  <c r="L1480" i="5"/>
  <c r="K541" i="1"/>
  <c r="L1476" i="5"/>
  <c r="K537" i="1"/>
  <c r="L1472" i="5"/>
  <c r="K533" i="1"/>
  <c r="L1469" i="5"/>
  <c r="K529" i="1"/>
  <c r="L1465" i="5"/>
  <c r="K525" i="1"/>
  <c r="L1461" i="5"/>
  <c r="K521" i="1"/>
  <c r="L1458" i="5"/>
  <c r="K517" i="1"/>
  <c r="L1454" i="5"/>
  <c r="K513" i="1"/>
  <c r="L146" i="5"/>
  <c r="K509" i="1"/>
  <c r="L1447" i="5"/>
  <c r="K505" i="1"/>
  <c r="L1443" i="5"/>
  <c r="K501" i="1"/>
  <c r="L1440" i="5"/>
  <c r="K497" i="1"/>
  <c r="L1436" i="5"/>
  <c r="K493" i="1"/>
  <c r="L1432" i="5"/>
  <c r="K489" i="1"/>
  <c r="L1429" i="5"/>
  <c r="K485" i="1"/>
  <c r="L1425" i="5"/>
  <c r="K481" i="1"/>
  <c r="L1421" i="5"/>
  <c r="K477" i="1"/>
  <c r="L1418" i="5"/>
  <c r="K473" i="1"/>
  <c r="L1414" i="5"/>
  <c r="K469" i="1"/>
  <c r="L142" i="5"/>
  <c r="K465" i="1"/>
  <c r="L1407" i="5"/>
  <c r="K461" i="1"/>
  <c r="L1403" i="5"/>
  <c r="K457" i="1"/>
  <c r="L15" i="5"/>
  <c r="K453" i="1"/>
  <c r="L1397" i="5"/>
  <c r="K449" i="1"/>
  <c r="L1393" i="5"/>
  <c r="K445" i="1"/>
  <c r="L1390" i="5"/>
  <c r="K441" i="1"/>
  <c r="L1386" i="5"/>
  <c r="K437" i="1"/>
  <c r="L1382" i="5"/>
  <c r="K433" i="1"/>
  <c r="L1379" i="5"/>
  <c r="K429" i="1"/>
  <c r="L1375" i="5"/>
  <c r="K425" i="1"/>
  <c r="L1371" i="5"/>
  <c r="K421" i="1"/>
  <c r="L1368" i="5"/>
  <c r="K417" i="1"/>
  <c r="L1364" i="5"/>
  <c r="K413" i="1"/>
  <c r="L137" i="5"/>
  <c r="K409" i="1"/>
  <c r="L1357" i="5"/>
  <c r="K405" i="1"/>
  <c r="L1353" i="5"/>
  <c r="K401" i="1"/>
  <c r="L1350" i="5"/>
  <c r="K397" i="1"/>
  <c r="L1346" i="5"/>
  <c r="K393" i="1"/>
  <c r="L1342" i="5"/>
  <c r="K389" i="1"/>
  <c r="L1339" i="5"/>
  <c r="K385" i="1"/>
  <c r="L1335" i="5"/>
  <c r="K381" i="1"/>
  <c r="L1331" i="5"/>
  <c r="K377" i="1"/>
  <c r="L1328" i="5"/>
  <c r="K373" i="1"/>
  <c r="L1324" i="5"/>
  <c r="K369" i="1"/>
  <c r="L133" i="5"/>
  <c r="K365" i="1"/>
  <c r="L1317" i="5"/>
  <c r="K361" i="1"/>
  <c r="L1313" i="5"/>
  <c r="K357" i="1"/>
  <c r="L1310" i="5"/>
  <c r="K353" i="1"/>
  <c r="L1306" i="5"/>
  <c r="K349" i="1"/>
  <c r="L1302" i="5"/>
  <c r="K345" i="1"/>
  <c r="L1300" i="5"/>
  <c r="K341" i="1"/>
  <c r="L1296" i="5"/>
  <c r="K337" i="1"/>
  <c r="L1292" i="5"/>
  <c r="K333" i="1"/>
  <c r="L1288" i="5"/>
  <c r="K328" i="1"/>
  <c r="L1283" i="5"/>
  <c r="K323" i="1"/>
  <c r="L1280" i="5"/>
  <c r="K319" i="1"/>
  <c r="L1276" i="5"/>
  <c r="K315" i="1"/>
  <c r="L1272" i="5"/>
  <c r="K311" i="1"/>
  <c r="L1269" i="5"/>
  <c r="K307" i="1"/>
  <c r="L1265" i="5"/>
  <c r="K303" i="1"/>
  <c r="L1261" i="5"/>
  <c r="K299" i="1"/>
  <c r="L1258" i="5"/>
  <c r="K295" i="1"/>
  <c r="L1254" i="5"/>
  <c r="K291" i="1"/>
  <c r="L126" i="5"/>
  <c r="K287" i="1"/>
  <c r="L1247" i="5"/>
  <c r="K283" i="1"/>
  <c r="L1243" i="5"/>
  <c r="K279" i="1"/>
  <c r="L1240" i="5"/>
  <c r="K275" i="1"/>
  <c r="L1236" i="5"/>
  <c r="K271" i="1"/>
  <c r="L1232" i="5"/>
  <c r="K267" i="1"/>
  <c r="L1229" i="5"/>
  <c r="K263" i="1"/>
  <c r="L1225" i="5"/>
  <c r="K259" i="1"/>
  <c r="L1221" i="5"/>
  <c r="K255" i="1"/>
  <c r="L1218" i="5"/>
  <c r="K251" i="1"/>
  <c r="L1214" i="5"/>
  <c r="K247" i="1"/>
  <c r="L122" i="5"/>
  <c r="K243" i="1"/>
  <c r="L1207" i="5"/>
  <c r="K239" i="1"/>
  <c r="L1203" i="5"/>
  <c r="K235" i="1"/>
  <c r="L13" i="5"/>
  <c r="K231" i="1"/>
  <c r="L1197" i="5"/>
  <c r="K227" i="1"/>
  <c r="L1193" i="5"/>
  <c r="K223" i="1"/>
  <c r="L1190" i="5"/>
  <c r="K219" i="1"/>
  <c r="L1186" i="5"/>
  <c r="K215" i="1"/>
  <c r="L1182" i="5"/>
  <c r="K211" i="1"/>
  <c r="L1179" i="5"/>
  <c r="K207" i="1"/>
  <c r="L1175" i="5"/>
  <c r="K203" i="1"/>
  <c r="L1171" i="5"/>
  <c r="K199" i="1"/>
  <c r="L1168" i="5"/>
  <c r="K195" i="1"/>
  <c r="L1164" i="5"/>
  <c r="K191" i="1"/>
  <c r="L117" i="5"/>
  <c r="K187" i="1"/>
  <c r="L1157" i="5"/>
  <c r="K183" i="1"/>
  <c r="L1153" i="5"/>
  <c r="K179" i="1"/>
  <c r="L1150" i="5"/>
  <c r="K175" i="1"/>
  <c r="L1146" i="5"/>
  <c r="K171" i="1"/>
  <c r="L1142" i="5"/>
  <c r="K167" i="1"/>
  <c r="L1139" i="5"/>
  <c r="K163" i="1"/>
  <c r="L1135" i="5"/>
  <c r="K159" i="1"/>
  <c r="L1131" i="5"/>
  <c r="K155" i="1"/>
  <c r="L1128" i="5"/>
  <c r="K151" i="1"/>
  <c r="L1124" i="5"/>
  <c r="K147" i="1"/>
  <c r="L113" i="5"/>
  <c r="K143" i="1"/>
  <c r="L1117" i="5"/>
  <c r="K139" i="1"/>
  <c r="L1113" i="5"/>
  <c r="K135" i="1"/>
  <c r="L1110" i="5"/>
  <c r="K131" i="1"/>
  <c r="L1106" i="5"/>
  <c r="K127" i="1"/>
  <c r="L1102" i="5"/>
  <c r="K123" i="1"/>
  <c r="L1100" i="5"/>
  <c r="K119" i="1"/>
  <c r="L1096" i="5"/>
  <c r="K115" i="1"/>
  <c r="L1092" i="5"/>
  <c r="K111" i="1"/>
  <c r="L1089" i="5"/>
  <c r="K107" i="1"/>
  <c r="L1085" i="5"/>
  <c r="K103" i="1"/>
  <c r="L1081" i="5"/>
  <c r="K99" i="1"/>
  <c r="L1078" i="5"/>
  <c r="K95" i="1"/>
  <c r="L1074" i="5"/>
  <c r="K91" i="1"/>
  <c r="L108" i="5"/>
  <c r="K87" i="1"/>
  <c r="L1067" i="5"/>
  <c r="K83" i="1"/>
  <c r="L1063" i="5"/>
  <c r="K79" i="1"/>
  <c r="L1060" i="5"/>
  <c r="K75" i="1"/>
  <c r="L1056" i="5"/>
  <c r="K71" i="1"/>
  <c r="L1052" i="5"/>
  <c r="K67" i="1"/>
  <c r="L1049" i="5"/>
  <c r="K63" i="1"/>
  <c r="L1045" i="5"/>
  <c r="K59" i="1"/>
  <c r="L1041" i="5"/>
  <c r="K55" i="1"/>
  <c r="L1038" i="5"/>
  <c r="K51" i="1"/>
  <c r="L1034" i="5"/>
  <c r="K47" i="1"/>
  <c r="L104" i="5"/>
  <c r="K43" i="1"/>
  <c r="L1027" i="5"/>
  <c r="K39" i="1"/>
  <c r="L1023" i="5"/>
  <c r="K35" i="1"/>
  <c r="L1020" i="5"/>
  <c r="K31" i="1"/>
  <c r="L1016" i="5"/>
  <c r="K27" i="1"/>
  <c r="L1012" i="5"/>
  <c r="K23" i="1"/>
  <c r="L1009" i="5"/>
  <c r="K19" i="1"/>
  <c r="L1005" i="5"/>
  <c r="K15" i="1"/>
  <c r="L1001" i="5"/>
  <c r="K11" i="1"/>
  <c r="K2342" i="1"/>
  <c r="K2338" i="1"/>
  <c r="K2334" i="1"/>
  <c r="K2330" i="1"/>
  <c r="K2326" i="1"/>
  <c r="K2322" i="1"/>
  <c r="K2318" i="1"/>
  <c r="K2314" i="1"/>
  <c r="K2310" i="1"/>
  <c r="K2306" i="1"/>
  <c r="K2302" i="1"/>
  <c r="K2298" i="1"/>
  <c r="K2294" i="1"/>
  <c r="K2290" i="1"/>
  <c r="K2286" i="1"/>
  <c r="K2282" i="1"/>
  <c r="K2278" i="1"/>
  <c r="K2274" i="1"/>
  <c r="K2270" i="1"/>
  <c r="K2266" i="1"/>
  <c r="K2262" i="1"/>
  <c r="K2258" i="1"/>
  <c r="L4" i="5"/>
  <c r="K1567" i="1"/>
  <c r="L915" i="5"/>
  <c r="K2251" i="1"/>
  <c r="L911" i="5"/>
  <c r="K2247" i="1"/>
  <c r="L908" i="5"/>
  <c r="K2243" i="1"/>
  <c r="L904" i="5"/>
  <c r="K2239" i="1"/>
  <c r="L91" i="5"/>
  <c r="K2235" i="1"/>
  <c r="L898" i="5"/>
  <c r="K2231" i="1"/>
  <c r="L894" i="5"/>
  <c r="K2227" i="1"/>
  <c r="L90" i="5"/>
  <c r="K2223" i="1"/>
  <c r="L887" i="5"/>
  <c r="K2219" i="1"/>
  <c r="L883" i="5"/>
  <c r="K2215" i="1"/>
  <c r="L880" i="5"/>
  <c r="K2211" i="1"/>
  <c r="L876" i="5"/>
  <c r="K2207" i="1"/>
  <c r="L872" i="5"/>
  <c r="K2203" i="1"/>
  <c r="L869" i="5"/>
  <c r="K2199" i="1"/>
  <c r="L865" i="5"/>
  <c r="K2195" i="1"/>
  <c r="L861" i="5"/>
  <c r="K2191" i="1"/>
  <c r="L858" i="5"/>
  <c r="K2187" i="1"/>
  <c r="L854" i="5"/>
  <c r="K2183" i="1"/>
  <c r="L86" i="5"/>
  <c r="K2179" i="1"/>
  <c r="L847" i="5"/>
  <c r="K2175" i="1"/>
  <c r="L843" i="5"/>
  <c r="K2171" i="1"/>
  <c r="L840" i="5"/>
  <c r="K2167" i="1"/>
  <c r="L836" i="5"/>
  <c r="K2163" i="1"/>
  <c r="L832" i="5"/>
  <c r="K2159" i="1"/>
  <c r="L829" i="5"/>
  <c r="K2155" i="1"/>
  <c r="L825" i="5"/>
  <c r="K2151" i="1"/>
  <c r="L821" i="5"/>
  <c r="K2147" i="1"/>
  <c r="L818" i="5"/>
  <c r="K2143" i="1"/>
  <c r="L814" i="5"/>
  <c r="K2139" i="1"/>
  <c r="L82" i="5"/>
  <c r="K2135" i="1"/>
  <c r="L807" i="5"/>
  <c r="K2131" i="1"/>
  <c r="L803" i="5"/>
  <c r="K2127" i="1"/>
  <c r="L9" i="5"/>
  <c r="K2123" i="1"/>
  <c r="L797" i="5"/>
  <c r="K2119" i="1"/>
  <c r="L793" i="5"/>
  <c r="K2115" i="1"/>
  <c r="L790" i="5"/>
  <c r="K2111" i="1"/>
  <c r="L786" i="5"/>
  <c r="K2107" i="1"/>
  <c r="L782" i="5"/>
  <c r="K2103" i="1"/>
  <c r="L779" i="5"/>
  <c r="K2099" i="1"/>
  <c r="L775" i="5"/>
  <c r="K2095" i="1"/>
  <c r="L771" i="5"/>
  <c r="K2091" i="1"/>
  <c r="L768" i="5"/>
  <c r="K2087" i="1"/>
  <c r="L764" i="5"/>
  <c r="K2083" i="1"/>
  <c r="L77" i="5"/>
  <c r="K2079" i="1"/>
  <c r="L757" i="5"/>
  <c r="K2075" i="1"/>
  <c r="L753" i="5"/>
  <c r="K2071" i="1"/>
  <c r="L750" i="5"/>
  <c r="K2067" i="1"/>
  <c r="L746" i="5"/>
  <c r="K2063" i="1"/>
  <c r="L742" i="5"/>
  <c r="K2059" i="1"/>
  <c r="L739" i="5"/>
  <c r="K2055" i="1"/>
  <c r="L735" i="5"/>
  <c r="K2051" i="1"/>
  <c r="L731" i="5"/>
  <c r="K2047" i="1"/>
  <c r="L728" i="5"/>
  <c r="K2043" i="1"/>
  <c r="L724" i="5"/>
  <c r="K2039" i="1"/>
  <c r="L73" i="5"/>
  <c r="K2035" i="1"/>
  <c r="L717" i="5"/>
  <c r="K2031" i="1"/>
  <c r="L713" i="5"/>
  <c r="K2027" i="1"/>
  <c r="L710" i="5"/>
  <c r="K2023" i="1"/>
  <c r="L706" i="5"/>
  <c r="K2019" i="1"/>
  <c r="L702" i="5"/>
  <c r="K2015" i="1"/>
  <c r="L700" i="5"/>
  <c r="K2011" i="1"/>
  <c r="L696" i="5"/>
  <c r="K2007" i="1"/>
  <c r="L692" i="5"/>
  <c r="K2003" i="1"/>
  <c r="L689" i="5"/>
  <c r="K1999" i="1"/>
  <c r="L685" i="5"/>
  <c r="K1995" i="1"/>
  <c r="L681" i="5"/>
  <c r="K1991" i="1"/>
  <c r="L678" i="5"/>
  <c r="K1987" i="1"/>
  <c r="L674" i="5"/>
  <c r="K1983" i="1"/>
  <c r="L68" i="5"/>
  <c r="K1979" i="1"/>
  <c r="L667" i="5"/>
  <c r="K1975" i="1"/>
  <c r="L663" i="5"/>
  <c r="K1971" i="1"/>
  <c r="L660" i="5"/>
  <c r="K1967" i="1"/>
  <c r="L656" i="5"/>
  <c r="K1963" i="1"/>
  <c r="L652" i="5"/>
  <c r="K1959" i="1"/>
  <c r="L649" i="5"/>
  <c r="K1955" i="1"/>
  <c r="L645" i="5"/>
  <c r="K1951" i="1"/>
  <c r="L641" i="5"/>
  <c r="K1947" i="1"/>
  <c r="L638" i="5"/>
  <c r="K1943" i="1"/>
  <c r="L634" i="5"/>
  <c r="K1939" i="1"/>
  <c r="L64" i="5"/>
  <c r="K1935" i="1"/>
  <c r="L627" i="5"/>
  <c r="K1931" i="1"/>
  <c r="L623" i="5"/>
  <c r="K1927" i="1"/>
  <c r="L620" i="5"/>
  <c r="K1923" i="1"/>
  <c r="L616" i="5"/>
  <c r="K1919" i="1"/>
  <c r="L612" i="5"/>
  <c r="K1915" i="1"/>
  <c r="L609" i="5"/>
  <c r="K1911" i="1"/>
  <c r="L605" i="5"/>
  <c r="K1907" i="1"/>
  <c r="L601" i="5"/>
  <c r="K1903" i="1"/>
  <c r="L599" i="5"/>
  <c r="K1899" i="1"/>
  <c r="L595" i="5"/>
  <c r="K1895" i="1"/>
  <c r="L591" i="5"/>
  <c r="K1891" i="1"/>
  <c r="L588" i="5"/>
  <c r="K1887" i="1"/>
  <c r="L584" i="5"/>
  <c r="K1883" i="1"/>
  <c r="L59" i="5"/>
  <c r="K1879" i="1"/>
  <c r="L577" i="5"/>
  <c r="K1875" i="1"/>
  <c r="L573" i="5"/>
  <c r="K1871" i="1"/>
  <c r="L570" i="5"/>
  <c r="K1867" i="1"/>
  <c r="L566" i="5"/>
  <c r="K1863" i="1"/>
  <c r="L562" i="5"/>
  <c r="K1859" i="1"/>
  <c r="L559" i="5"/>
  <c r="K1855" i="1"/>
  <c r="L555" i="5"/>
  <c r="K1851" i="1"/>
  <c r="L551" i="5"/>
  <c r="K1847" i="1"/>
  <c r="L548" i="5"/>
  <c r="K1843" i="1"/>
  <c r="L544" i="5"/>
  <c r="K1839" i="1"/>
  <c r="L55" i="5"/>
  <c r="K1835" i="1"/>
  <c r="L537" i="5"/>
  <c r="K1831" i="1"/>
  <c r="L533" i="5"/>
  <c r="K1827" i="1"/>
  <c r="L530" i="5"/>
  <c r="K1823" i="1"/>
  <c r="L526" i="5"/>
  <c r="K1819" i="1"/>
  <c r="L522" i="5"/>
  <c r="K1815" i="1"/>
  <c r="L519" i="5"/>
  <c r="K1811" i="1"/>
  <c r="L515" i="5"/>
  <c r="K1807" i="1"/>
  <c r="L511" i="5"/>
  <c r="K1803" i="1"/>
  <c r="L508" i="5"/>
  <c r="K1799" i="1"/>
  <c r="L504" i="5"/>
  <c r="K1795" i="1"/>
  <c r="L51" i="5"/>
  <c r="K1791" i="1"/>
  <c r="L498" i="5"/>
  <c r="K1787" i="1"/>
  <c r="L494" i="5"/>
  <c r="K1783" i="1"/>
  <c r="L50" i="5"/>
  <c r="K1779" i="1"/>
  <c r="L487" i="5"/>
  <c r="K1775" i="1"/>
  <c r="L483" i="5"/>
  <c r="K1771" i="1"/>
  <c r="L480" i="5"/>
  <c r="K1767" i="1"/>
  <c r="L476" i="5"/>
  <c r="K1763" i="1"/>
  <c r="L472" i="5"/>
  <c r="K1759" i="1"/>
  <c r="L469" i="5"/>
  <c r="K1755" i="1"/>
  <c r="L465" i="5"/>
  <c r="K1751" i="1"/>
  <c r="L461" i="5"/>
  <c r="K1747" i="1"/>
  <c r="L458" i="5"/>
  <c r="K1743" i="1"/>
  <c r="L454" i="5"/>
  <c r="K1739" i="1"/>
  <c r="L46" i="5"/>
  <c r="K1735" i="1"/>
  <c r="L447" i="5"/>
  <c r="K1731" i="1"/>
  <c r="L443" i="5"/>
  <c r="K1727" i="1"/>
  <c r="L440" i="5"/>
  <c r="K1723" i="1"/>
  <c r="L436" i="5"/>
  <c r="K1719" i="1"/>
  <c r="L432" i="5"/>
  <c r="K1715" i="1"/>
  <c r="L429" i="5"/>
  <c r="K1711" i="1"/>
  <c r="L425" i="5"/>
  <c r="K1707" i="1"/>
  <c r="L421" i="5"/>
  <c r="K1703" i="1"/>
  <c r="L418" i="5"/>
  <c r="K1699" i="1"/>
  <c r="L414" i="5"/>
  <c r="K1695" i="1"/>
  <c r="L42" i="5"/>
  <c r="K1691" i="1"/>
  <c r="L407" i="5"/>
  <c r="K1687" i="1"/>
  <c r="L403" i="5"/>
  <c r="K1683" i="1"/>
  <c r="L5" i="5"/>
  <c r="K1679" i="1"/>
  <c r="L397" i="5"/>
  <c r="K1675" i="1"/>
  <c r="L393" i="5"/>
  <c r="K1671" i="1"/>
  <c r="L390" i="5"/>
  <c r="K1667" i="1"/>
  <c r="L386" i="5"/>
  <c r="K1663" i="1"/>
  <c r="L382" i="5"/>
  <c r="K1659" i="1"/>
  <c r="L379" i="5"/>
  <c r="K1655" i="1"/>
  <c r="L375" i="5"/>
  <c r="K1651" i="1"/>
  <c r="L371" i="5"/>
  <c r="K1647" i="1"/>
  <c r="L368" i="5"/>
  <c r="K1643" i="1"/>
  <c r="L364" i="5"/>
  <c r="K1639" i="1"/>
  <c r="L37" i="5"/>
  <c r="K1635" i="1"/>
  <c r="L357" i="5"/>
  <c r="K1631" i="1"/>
  <c r="L353" i="5"/>
  <c r="K1627" i="1"/>
  <c r="L350" i="5"/>
  <c r="K1623" i="1"/>
  <c r="L346" i="5"/>
  <c r="K1619" i="1"/>
  <c r="L343" i="5"/>
  <c r="K1615" i="1"/>
  <c r="L340" i="5"/>
  <c r="K1611" i="1"/>
  <c r="L336" i="5"/>
  <c r="K1607" i="1"/>
  <c r="L332" i="5"/>
  <c r="K1603" i="1"/>
  <c r="L329" i="5"/>
  <c r="K1599" i="1"/>
  <c r="L325" i="5"/>
  <c r="K1595" i="1"/>
  <c r="L321" i="5"/>
  <c r="K1591" i="1"/>
  <c r="L318" i="5"/>
  <c r="K1587" i="1"/>
  <c r="L314" i="5"/>
  <c r="K1583" i="1"/>
  <c r="L32" i="5"/>
  <c r="K1579" i="1"/>
  <c r="L307" i="5"/>
  <c r="K1575" i="1"/>
  <c r="L303" i="5"/>
  <c r="K1571" i="1"/>
  <c r="L300" i="5"/>
  <c r="K1566" i="1"/>
  <c r="L296" i="5"/>
  <c r="K1562" i="1"/>
  <c r="L292" i="5"/>
  <c r="K1558" i="1"/>
  <c r="L289" i="5"/>
  <c r="K1554" i="1"/>
  <c r="L285" i="5"/>
  <c r="K1550" i="1"/>
  <c r="L281" i="5"/>
  <c r="K1546" i="1"/>
  <c r="L278" i="5"/>
  <c r="K1542" i="1"/>
  <c r="L274" i="5"/>
  <c r="K1538" i="1"/>
  <c r="L28" i="5"/>
  <c r="K1534" i="1"/>
  <c r="L267" i="5"/>
  <c r="K1530" i="1"/>
  <c r="L263" i="5"/>
  <c r="K1526" i="1"/>
  <c r="L260" i="5"/>
  <c r="K1522" i="1"/>
  <c r="L256" i="5"/>
  <c r="K1518" i="1"/>
  <c r="L252" i="5"/>
  <c r="K1514" i="1"/>
  <c r="L249" i="5"/>
  <c r="K1510" i="1"/>
  <c r="L242" i="5"/>
  <c r="K1502" i="1"/>
  <c r="L239" i="5"/>
  <c r="K1498" i="1"/>
  <c r="L235" i="5"/>
  <c r="K1494" i="1"/>
  <c r="L2333" i="5"/>
  <c r="K1490" i="1"/>
  <c r="L2330" i="5"/>
  <c r="K1486" i="1"/>
  <c r="L2326" i="5"/>
  <c r="K1482" i="1"/>
  <c r="L2321" i="5"/>
  <c r="K1477" i="1"/>
  <c r="L2317" i="5"/>
  <c r="K1472" i="1"/>
  <c r="L2313" i="5"/>
  <c r="K1468" i="1"/>
  <c r="L2310" i="5"/>
  <c r="K1464" i="1"/>
  <c r="L2306" i="5"/>
  <c r="K1460" i="1"/>
  <c r="L2302" i="5"/>
  <c r="K1456" i="1"/>
  <c r="L2300" i="5"/>
  <c r="K1452" i="1"/>
  <c r="L2296" i="5"/>
  <c r="K1448" i="1"/>
  <c r="L2292" i="5"/>
  <c r="K1444" i="1"/>
  <c r="L2289" i="5"/>
  <c r="K1440" i="1"/>
  <c r="L2285" i="5"/>
  <c r="K1436" i="1"/>
  <c r="L2281" i="5"/>
  <c r="K1432" i="1"/>
  <c r="L2278" i="5"/>
  <c r="K1428" i="1"/>
  <c r="L2274" i="5"/>
  <c r="K1424" i="1"/>
  <c r="L228" i="5"/>
  <c r="K1420" i="1"/>
  <c r="L2267" i="5"/>
  <c r="K1416" i="1"/>
  <c r="L2263" i="5"/>
  <c r="K1412" i="1"/>
  <c r="L2260" i="5"/>
  <c r="K1408" i="1"/>
  <c r="L2256" i="5"/>
  <c r="K1404" i="1"/>
  <c r="L2252" i="5"/>
  <c r="K1400" i="1"/>
  <c r="L2249" i="5"/>
  <c r="K1396" i="1"/>
  <c r="L2245" i="5"/>
  <c r="K1392" i="1"/>
  <c r="L2241" i="5"/>
  <c r="K1388" i="1"/>
  <c r="L2238" i="5"/>
  <c r="K1384" i="1"/>
  <c r="L2234" i="5"/>
  <c r="K1380" i="1"/>
  <c r="L224" i="5"/>
  <c r="K1376" i="1"/>
  <c r="L2227" i="5"/>
  <c r="K1372" i="1"/>
  <c r="L2223" i="5"/>
  <c r="K1368" i="1"/>
  <c r="L2220" i="5"/>
  <c r="K1364" i="1"/>
  <c r="L2216" i="5"/>
  <c r="K1360" i="1"/>
  <c r="L2212" i="5"/>
  <c r="K1356" i="1"/>
  <c r="L2209" i="5"/>
  <c r="K1352" i="1"/>
  <c r="L2205" i="5"/>
  <c r="K1348" i="1"/>
  <c r="L2201" i="5"/>
  <c r="K1344" i="1"/>
  <c r="L2199" i="5"/>
  <c r="K1340" i="1"/>
  <c r="L2195" i="5"/>
  <c r="K1336" i="1"/>
  <c r="L2191" i="5"/>
  <c r="K1332" i="1"/>
  <c r="L2188" i="5"/>
  <c r="K1328" i="1"/>
  <c r="L2184" i="5"/>
  <c r="K1324" i="1"/>
  <c r="L219" i="5"/>
  <c r="K1320" i="1"/>
  <c r="L2177" i="5"/>
  <c r="K1316" i="1"/>
  <c r="L2173" i="5"/>
  <c r="K1312" i="1"/>
  <c r="L2170" i="5"/>
  <c r="K1308" i="1"/>
  <c r="L2166" i="5"/>
  <c r="K1304" i="1"/>
  <c r="L2162" i="5"/>
  <c r="K1300" i="1"/>
  <c r="L2159" i="5"/>
  <c r="K1296" i="1"/>
  <c r="L2155" i="5"/>
  <c r="K1292" i="1"/>
  <c r="L2151" i="5"/>
  <c r="K1288" i="1"/>
  <c r="L2148" i="5"/>
  <c r="K1284" i="1"/>
  <c r="L2144" i="5"/>
  <c r="K1280" i="1"/>
  <c r="L215" i="5"/>
  <c r="K1276" i="1"/>
  <c r="L2137" i="5"/>
  <c r="K1272" i="1"/>
  <c r="L2133" i="5"/>
  <c r="K1268" i="1"/>
  <c r="L2130" i="5"/>
  <c r="K1264" i="1"/>
  <c r="L2126" i="5"/>
  <c r="K1260" i="1"/>
  <c r="L2122" i="5"/>
  <c r="K1256" i="1"/>
  <c r="L2119" i="5"/>
  <c r="K1252" i="1"/>
  <c r="L2115" i="5"/>
  <c r="K1248" i="1"/>
  <c r="L2111" i="5"/>
  <c r="K1244" i="1"/>
  <c r="L2108" i="5"/>
  <c r="K1240" i="1"/>
  <c r="L2104" i="5"/>
  <c r="K1236" i="1"/>
  <c r="L211" i="5"/>
  <c r="K1232" i="1"/>
  <c r="L2098" i="5"/>
  <c r="K1228" i="1"/>
  <c r="L2094" i="5"/>
  <c r="K1224" i="1"/>
  <c r="L210" i="5"/>
  <c r="K1220" i="1"/>
  <c r="L2087" i="5"/>
  <c r="K1216" i="1"/>
  <c r="L2083" i="5"/>
  <c r="K1212" i="1"/>
  <c r="L2080" i="5"/>
  <c r="K1208" i="1"/>
  <c r="L2076" i="5"/>
  <c r="K1204" i="1"/>
  <c r="L2072" i="5"/>
  <c r="K1200" i="1"/>
  <c r="L2069" i="5"/>
  <c r="K1196" i="1"/>
  <c r="L2065" i="5"/>
  <c r="K1192" i="1"/>
  <c r="L2061" i="5"/>
  <c r="K1188" i="1"/>
  <c r="L2058" i="5"/>
  <c r="K1184" i="1"/>
  <c r="L2054" i="5"/>
  <c r="K1180" i="1"/>
  <c r="L206" i="5"/>
  <c r="K1176" i="1"/>
  <c r="L2047" i="5"/>
  <c r="K1172" i="1"/>
  <c r="L2043" i="5"/>
  <c r="K1168" i="1"/>
  <c r="L2040" i="5"/>
  <c r="K1164" i="1"/>
  <c r="L2036" i="5"/>
  <c r="K1160" i="1"/>
  <c r="L2032" i="5"/>
  <c r="K1156" i="1"/>
  <c r="L2029" i="5"/>
  <c r="K1152" i="1"/>
  <c r="L2025" i="5"/>
  <c r="K1148" i="1"/>
  <c r="L2021" i="5"/>
  <c r="K1144" i="1"/>
  <c r="L2018" i="5"/>
  <c r="K1140" i="1"/>
  <c r="L2014" i="5"/>
  <c r="K1136" i="1"/>
  <c r="L202" i="5"/>
  <c r="K1132" i="1"/>
  <c r="L2007" i="5"/>
  <c r="K1128" i="1"/>
  <c r="L2003" i="5"/>
  <c r="K1124" i="1"/>
  <c r="L21" i="5"/>
  <c r="K1120" i="1"/>
  <c r="L1998" i="5"/>
  <c r="K1116" i="1"/>
  <c r="L1994" i="5"/>
  <c r="K1112" i="1"/>
  <c r="L200" i="5"/>
  <c r="K1108" i="1"/>
  <c r="L1987" i="5"/>
  <c r="K1104" i="1"/>
  <c r="L1983" i="5"/>
  <c r="K1100" i="1"/>
  <c r="L1980" i="5"/>
  <c r="K1096" i="1"/>
  <c r="L1976" i="5"/>
  <c r="K1092" i="1"/>
  <c r="L1972" i="5"/>
  <c r="K1088" i="1"/>
  <c r="L1969" i="5"/>
  <c r="K1084" i="1"/>
  <c r="L1965" i="5"/>
  <c r="K1080" i="1"/>
  <c r="L1961" i="5"/>
  <c r="K1076" i="1"/>
  <c r="L1958" i="5"/>
  <c r="K1072" i="1"/>
  <c r="L1954" i="5"/>
  <c r="K1068" i="1"/>
  <c r="L196" i="5"/>
  <c r="K1064" i="1"/>
  <c r="L1947" i="5"/>
  <c r="K1060" i="1"/>
  <c r="L1943" i="5"/>
  <c r="K1056" i="1"/>
  <c r="L1940" i="5"/>
  <c r="K1052" i="1"/>
  <c r="L1936" i="5"/>
  <c r="K1048" i="1"/>
  <c r="L1932" i="5"/>
  <c r="K1044" i="1"/>
  <c r="L1929" i="5"/>
  <c r="K1040" i="1"/>
  <c r="L1925" i="5"/>
  <c r="K1036" i="1"/>
  <c r="L1921" i="5"/>
  <c r="K1032" i="1"/>
  <c r="L1918" i="5"/>
  <c r="K1028" i="1"/>
  <c r="L1914" i="5"/>
  <c r="K1024" i="1"/>
  <c r="L192" i="5"/>
  <c r="K1020" i="1"/>
  <c r="L1907" i="5"/>
  <c r="K1016" i="1"/>
  <c r="L1903" i="5"/>
  <c r="K1012" i="1"/>
  <c r="L20" i="5"/>
  <c r="K1008" i="1"/>
  <c r="L1897" i="5"/>
  <c r="K1004" i="1"/>
  <c r="L1893" i="5"/>
  <c r="K1000" i="1"/>
  <c r="L1890" i="5"/>
  <c r="K996" i="1"/>
  <c r="L1886" i="5"/>
  <c r="K992" i="1"/>
  <c r="L1882" i="5"/>
  <c r="K988" i="1"/>
  <c r="L1879" i="5"/>
  <c r="K984" i="1"/>
  <c r="L1875" i="5"/>
  <c r="K980" i="1"/>
  <c r="L1871" i="5"/>
  <c r="K976" i="1"/>
  <c r="L1868" i="5"/>
  <c r="K972" i="1"/>
  <c r="L1864" i="5"/>
  <c r="K968" i="1"/>
  <c r="L187" i="5"/>
  <c r="K964" i="1"/>
  <c r="L1857" i="5"/>
  <c r="K960" i="1"/>
  <c r="L1853" i="5"/>
  <c r="K956" i="1"/>
  <c r="L1850" i="5"/>
  <c r="K952" i="1"/>
  <c r="L1846" i="5"/>
  <c r="K948" i="1"/>
  <c r="L1842" i="5"/>
  <c r="K944" i="1"/>
  <c r="L1839" i="5"/>
  <c r="K940" i="1"/>
  <c r="L1835" i="5"/>
  <c r="K936" i="1"/>
  <c r="L1831" i="5"/>
  <c r="K932" i="1"/>
  <c r="L1828" i="5"/>
  <c r="K928" i="1"/>
  <c r="L1824" i="5"/>
  <c r="K924" i="1"/>
  <c r="L183" i="5"/>
  <c r="K920" i="1"/>
  <c r="L1817" i="5"/>
  <c r="K916" i="1"/>
  <c r="L1813" i="5"/>
  <c r="K912" i="1"/>
  <c r="L1810" i="5"/>
  <c r="K908" i="1"/>
  <c r="L1806" i="5"/>
  <c r="K904" i="1"/>
  <c r="L1802" i="5"/>
  <c r="K900" i="1"/>
  <c r="L1800" i="5"/>
  <c r="K896" i="1"/>
  <c r="L1796" i="5"/>
  <c r="K892" i="1"/>
  <c r="L1792" i="5"/>
  <c r="K888" i="1"/>
  <c r="L1789" i="5"/>
  <c r="K884" i="1"/>
  <c r="L1785" i="5"/>
  <c r="K880" i="1"/>
  <c r="L1781" i="5"/>
  <c r="K876" i="1"/>
  <c r="L1778" i="5"/>
  <c r="K872" i="1"/>
  <c r="L1774" i="5"/>
  <c r="K868" i="1"/>
  <c r="L178" i="5"/>
  <c r="K864" i="1"/>
  <c r="L1767" i="5"/>
  <c r="K860" i="1"/>
  <c r="L1763" i="5"/>
  <c r="K856" i="1"/>
  <c r="L1760" i="5"/>
  <c r="K852" i="1"/>
  <c r="L1756" i="5"/>
  <c r="K848" i="1"/>
  <c r="L1752" i="5"/>
  <c r="K844" i="1"/>
  <c r="L1749" i="5"/>
  <c r="K840" i="1"/>
  <c r="L1745" i="5"/>
  <c r="K836" i="1"/>
  <c r="L1741" i="5"/>
  <c r="K832" i="1"/>
  <c r="L1738" i="5"/>
  <c r="K828" i="1"/>
  <c r="L1734" i="5"/>
  <c r="K824" i="1"/>
  <c r="L174" i="5"/>
  <c r="K820" i="1"/>
  <c r="L1727" i="5"/>
  <c r="K816" i="1"/>
  <c r="L1723" i="5"/>
  <c r="K812" i="1"/>
  <c r="L1720" i="5"/>
  <c r="K808" i="1"/>
  <c r="L1716" i="5"/>
  <c r="K804" i="1"/>
  <c r="L1712" i="5"/>
  <c r="K800" i="1"/>
  <c r="L1709" i="5"/>
  <c r="K796" i="1"/>
  <c r="L1705" i="5"/>
  <c r="K792" i="1"/>
  <c r="L1701" i="5"/>
  <c r="K788" i="1"/>
  <c r="L1699" i="5"/>
  <c r="K784" i="1"/>
  <c r="L1695" i="5"/>
  <c r="K780" i="1"/>
  <c r="L1691" i="5"/>
  <c r="K776" i="1"/>
  <c r="L1688" i="5"/>
  <c r="K772" i="1"/>
  <c r="L1684" i="5"/>
  <c r="K768" i="1"/>
  <c r="L169" i="5"/>
  <c r="K764" i="1"/>
  <c r="L1677" i="5"/>
  <c r="K760" i="1"/>
  <c r="L1673" i="5"/>
  <c r="K756" i="1"/>
  <c r="L1670" i="5"/>
  <c r="K752" i="1"/>
  <c r="L1666" i="5"/>
  <c r="K748" i="1"/>
  <c r="L1662" i="5"/>
  <c r="K744" i="1"/>
  <c r="L1659" i="5"/>
  <c r="K740" i="1"/>
  <c r="L1655" i="5"/>
  <c r="K736" i="1"/>
  <c r="L1651" i="5"/>
  <c r="K732" i="1"/>
  <c r="L1648" i="5"/>
  <c r="K728" i="1"/>
  <c r="L1644" i="5"/>
  <c r="K724" i="1"/>
  <c r="L165" i="5"/>
  <c r="K720" i="1"/>
  <c r="L1637" i="5"/>
  <c r="K716" i="1"/>
  <c r="L1633" i="5"/>
  <c r="K712" i="1"/>
  <c r="L1630" i="5"/>
  <c r="K708" i="1"/>
  <c r="L1626" i="5"/>
  <c r="K704" i="1"/>
  <c r="L1622" i="5"/>
  <c r="K700" i="1"/>
  <c r="L1619" i="5"/>
  <c r="K696" i="1"/>
  <c r="L1615" i="5"/>
  <c r="K692" i="1"/>
  <c r="L1611" i="5"/>
  <c r="K688" i="1"/>
  <c r="L1608" i="5"/>
  <c r="K684" i="1"/>
  <c r="L1604" i="5"/>
  <c r="K680" i="1"/>
  <c r="L161" i="5"/>
  <c r="K676" i="1"/>
  <c r="L1598" i="5"/>
  <c r="K672" i="1"/>
  <c r="L1594" i="5"/>
  <c r="K668" i="1"/>
  <c r="L160" i="5"/>
  <c r="K664" i="1"/>
  <c r="L1587" i="5"/>
  <c r="K660" i="1"/>
  <c r="L1583" i="5"/>
  <c r="K656" i="1"/>
  <c r="L1580" i="5"/>
  <c r="K652" i="1"/>
  <c r="L1576" i="5"/>
  <c r="K648" i="1"/>
  <c r="L1572" i="5"/>
  <c r="K644" i="1"/>
  <c r="L1569" i="5"/>
  <c r="K640" i="1"/>
  <c r="L1565" i="5"/>
  <c r="K636" i="1"/>
  <c r="L1561" i="5"/>
  <c r="K632" i="1"/>
  <c r="L1558" i="5"/>
  <c r="K628" i="1"/>
  <c r="L1554" i="5"/>
  <c r="K624" i="1"/>
  <c r="L156" i="5"/>
  <c r="K620" i="1"/>
  <c r="L1547" i="5"/>
  <c r="K616" i="1"/>
  <c r="L1543" i="5"/>
  <c r="K612" i="1"/>
  <c r="L1540" i="5"/>
  <c r="K608" i="1"/>
  <c r="L1536" i="5"/>
  <c r="K604" i="1"/>
  <c r="L1532" i="5"/>
  <c r="K600" i="1"/>
  <c r="L1529" i="5"/>
  <c r="K596" i="1"/>
  <c r="L1525" i="5"/>
  <c r="K592" i="1"/>
  <c r="L1521" i="5"/>
  <c r="K588" i="1"/>
  <c r="L1518" i="5"/>
  <c r="K584" i="1"/>
  <c r="L1514" i="5"/>
  <c r="K580" i="1"/>
  <c r="L152" i="5"/>
  <c r="K576" i="1"/>
  <c r="L1507" i="5"/>
  <c r="K572" i="1"/>
  <c r="L1503" i="5"/>
  <c r="K568" i="1"/>
  <c r="L16" i="5"/>
  <c r="K564" i="1"/>
  <c r="L1497" i="5"/>
  <c r="K560" i="1"/>
  <c r="L1493" i="5"/>
  <c r="K556" i="1"/>
  <c r="L1490" i="5"/>
  <c r="K552" i="1"/>
  <c r="L1486" i="5"/>
  <c r="K548" i="1"/>
  <c r="L1482" i="5"/>
  <c r="K544" i="1"/>
  <c r="L1479" i="5"/>
  <c r="K540" i="1"/>
  <c r="L1475" i="5"/>
  <c r="K536" i="1"/>
  <c r="L1471" i="5"/>
  <c r="K532" i="1"/>
  <c r="L1468" i="5"/>
  <c r="K528" i="1"/>
  <c r="L1464" i="5"/>
  <c r="K524" i="1"/>
  <c r="L147" i="5"/>
  <c r="K520" i="1"/>
  <c r="L1457" i="5"/>
  <c r="K516" i="1"/>
  <c r="L1453" i="5"/>
  <c r="K512" i="1"/>
  <c r="L1450" i="5"/>
  <c r="K508" i="1"/>
  <c r="L1446" i="5"/>
  <c r="K504" i="1"/>
  <c r="L1442" i="5"/>
  <c r="K500" i="1"/>
  <c r="L1439" i="5"/>
  <c r="K496" i="1"/>
  <c r="L1435" i="5"/>
  <c r="K492" i="1"/>
  <c r="L1431" i="5"/>
  <c r="K488" i="1"/>
  <c r="L1428" i="5"/>
  <c r="K484" i="1"/>
  <c r="L1424" i="5"/>
  <c r="K480" i="1"/>
  <c r="L143" i="5"/>
  <c r="K476" i="1"/>
  <c r="L1417" i="5"/>
  <c r="K472" i="1"/>
  <c r="L1413" i="5"/>
  <c r="K468" i="1"/>
  <c r="L1410" i="5"/>
  <c r="K464" i="1"/>
  <c r="L1406" i="5"/>
  <c r="K460" i="1"/>
  <c r="L1402" i="5"/>
  <c r="K456" i="1"/>
  <c r="L1400" i="5"/>
  <c r="K452" i="1"/>
  <c r="L1396" i="5"/>
  <c r="K448" i="1"/>
  <c r="L1392" i="5"/>
  <c r="K444" i="1"/>
  <c r="L1389" i="5"/>
  <c r="K440" i="1"/>
  <c r="L1385" i="5"/>
  <c r="K436" i="1"/>
  <c r="L1381" i="5"/>
  <c r="K432" i="1"/>
  <c r="L1378" i="5"/>
  <c r="K428" i="1"/>
  <c r="L1374" i="5"/>
  <c r="K424" i="1"/>
  <c r="L138" i="5"/>
  <c r="K420" i="1"/>
  <c r="L1367" i="5"/>
  <c r="K416" i="1"/>
  <c r="L1363" i="5"/>
  <c r="K412" i="1"/>
  <c r="L1360" i="5"/>
  <c r="K408" i="1"/>
  <c r="L1356" i="5"/>
  <c r="K404" i="1"/>
  <c r="L1352" i="5"/>
  <c r="K400" i="1"/>
  <c r="L1349" i="5"/>
  <c r="K396" i="1"/>
  <c r="L1345" i="5"/>
  <c r="K392" i="1"/>
  <c r="L1341" i="5"/>
  <c r="K388" i="1"/>
  <c r="L1338" i="5"/>
  <c r="K384" i="1"/>
  <c r="L1334" i="5"/>
  <c r="K380" i="1"/>
  <c r="L134" i="5"/>
  <c r="K376" i="1"/>
  <c r="L1327" i="5"/>
  <c r="K372" i="1"/>
  <c r="L1323" i="5"/>
  <c r="K368" i="1"/>
  <c r="L1320" i="5"/>
  <c r="K364" i="1"/>
  <c r="L1316" i="5"/>
  <c r="K360" i="1"/>
  <c r="L1312" i="5"/>
  <c r="K356" i="1"/>
  <c r="L1309" i="5"/>
  <c r="K352" i="1"/>
  <c r="L1305" i="5"/>
  <c r="K348" i="1"/>
  <c r="L1301" i="5"/>
  <c r="K344" i="1"/>
  <c r="L1299" i="5"/>
  <c r="K340" i="1"/>
  <c r="L1295" i="5"/>
  <c r="K336" i="1"/>
  <c r="L1291" i="5"/>
  <c r="K332" i="1"/>
  <c r="L1286" i="5"/>
  <c r="K326" i="1"/>
  <c r="L1282" i="5"/>
  <c r="K322" i="1"/>
  <c r="L1279" i="5"/>
  <c r="K318" i="1"/>
  <c r="L1275" i="5"/>
  <c r="K314" i="1"/>
  <c r="L1271" i="5"/>
  <c r="K310" i="1"/>
  <c r="L1268" i="5"/>
  <c r="K306" i="1"/>
  <c r="L1264" i="5"/>
  <c r="K302" i="1"/>
  <c r="L127" i="5"/>
  <c r="K298" i="1"/>
  <c r="L1257" i="5"/>
  <c r="K294" i="1"/>
  <c r="L1253" i="5"/>
  <c r="K290" i="1"/>
  <c r="L1250" i="5"/>
  <c r="K286" i="1"/>
  <c r="L1246" i="5"/>
  <c r="K282" i="1"/>
  <c r="L1242" i="5"/>
  <c r="K278" i="1"/>
  <c r="L1239" i="5"/>
  <c r="K274" i="1"/>
  <c r="L1235" i="5"/>
  <c r="K270" i="1"/>
  <c r="L1231" i="5"/>
  <c r="K266" i="1"/>
  <c r="L1228" i="5"/>
  <c r="K262" i="1"/>
  <c r="L1224" i="5"/>
  <c r="K258" i="1"/>
  <c r="L123" i="5"/>
  <c r="K254" i="1"/>
  <c r="L1217" i="5"/>
  <c r="K250" i="1"/>
  <c r="L1213" i="5"/>
  <c r="K246" i="1"/>
  <c r="L1210" i="5"/>
  <c r="K242" i="1"/>
  <c r="L1206" i="5"/>
  <c r="K238" i="1"/>
  <c r="L1202" i="5"/>
  <c r="K234" i="1"/>
  <c r="L1200" i="5"/>
  <c r="K230" i="1"/>
  <c r="L1196" i="5"/>
  <c r="K226" i="1"/>
  <c r="L1192" i="5"/>
  <c r="K222" i="1"/>
  <c r="L1189" i="5"/>
  <c r="K218" i="1"/>
  <c r="L1185" i="5"/>
  <c r="K214" i="1"/>
  <c r="L1181" i="5"/>
  <c r="K210" i="1"/>
  <c r="L1178" i="5"/>
  <c r="K206" i="1"/>
  <c r="L1174" i="5"/>
  <c r="K202" i="1"/>
  <c r="L118" i="5"/>
  <c r="K198" i="1"/>
  <c r="L1167" i="5"/>
  <c r="K194" i="1"/>
  <c r="L1163" i="5"/>
  <c r="K190" i="1"/>
  <c r="L1160" i="5"/>
  <c r="K186" i="1"/>
  <c r="L1156" i="5"/>
  <c r="K182" i="1"/>
  <c r="L1152" i="5"/>
  <c r="K178" i="1"/>
  <c r="L1149" i="5"/>
  <c r="K174" i="1"/>
  <c r="L1145" i="5"/>
  <c r="K170" i="1"/>
  <c r="L1141" i="5"/>
  <c r="K166" i="1"/>
  <c r="L1138" i="5"/>
  <c r="K162" i="1"/>
  <c r="L1134" i="5"/>
  <c r="K158" i="1"/>
  <c r="L114" i="5"/>
  <c r="K154" i="1"/>
  <c r="L1127" i="5"/>
  <c r="K150" i="1"/>
  <c r="L1123" i="5"/>
  <c r="K146" i="1"/>
  <c r="L1120" i="5"/>
  <c r="K142" i="1"/>
  <c r="L1116" i="5"/>
  <c r="K138" i="1"/>
  <c r="L1112" i="5"/>
  <c r="K134" i="1"/>
  <c r="L1109" i="5"/>
  <c r="K130" i="1"/>
  <c r="L1105" i="5"/>
  <c r="K126" i="1"/>
  <c r="L1101" i="5"/>
  <c r="K122" i="1"/>
  <c r="L1099" i="5"/>
  <c r="K118" i="1"/>
  <c r="L1095" i="5"/>
  <c r="K114" i="1"/>
  <c r="L1091" i="5"/>
  <c r="K110" i="1"/>
  <c r="L1088" i="5"/>
  <c r="K106" i="1"/>
  <c r="L1084" i="5"/>
  <c r="K102" i="1"/>
  <c r="L109" i="5"/>
  <c r="K98" i="1"/>
  <c r="L1077" i="5"/>
  <c r="K94" i="1"/>
  <c r="L1073" i="5"/>
  <c r="K90" i="1"/>
  <c r="L1070" i="5"/>
  <c r="K86" i="1"/>
  <c r="L1066" i="5"/>
  <c r="K82" i="1"/>
  <c r="L1062" i="5"/>
  <c r="K78" i="1"/>
  <c r="L1059" i="5"/>
  <c r="K74" i="1"/>
  <c r="L1055" i="5"/>
  <c r="K70" i="1"/>
  <c r="L1051" i="5"/>
  <c r="K66" i="1"/>
  <c r="L1048" i="5"/>
  <c r="K62" i="1"/>
  <c r="L1044" i="5"/>
  <c r="K58" i="1"/>
  <c r="L105" i="5"/>
  <c r="K54" i="1"/>
  <c r="L1037" i="5"/>
  <c r="K50" i="1"/>
  <c r="L1033" i="5"/>
  <c r="K46" i="1"/>
  <c r="L1030" i="5"/>
  <c r="K42" i="1"/>
  <c r="L1026" i="5"/>
  <c r="K38" i="1"/>
  <c r="L1022" i="5"/>
  <c r="K34" i="1"/>
  <c r="L1019" i="5"/>
  <c r="K30" i="1"/>
  <c r="L1015" i="5"/>
  <c r="K26" i="1"/>
  <c r="L1011" i="5"/>
  <c r="K22" i="1"/>
  <c r="L1008" i="5"/>
  <c r="K18" i="1"/>
  <c r="L1004" i="5"/>
  <c r="K14" i="1"/>
  <c r="L101" i="5"/>
  <c r="K10" i="1"/>
  <c r="K2341" i="1"/>
  <c r="K2337" i="1"/>
  <c r="K2333" i="1"/>
  <c r="K2329" i="1"/>
  <c r="K2325" i="1"/>
  <c r="K2321" i="1"/>
  <c r="K2317" i="1"/>
  <c r="K2313" i="1"/>
  <c r="K2309" i="1"/>
  <c r="K2305" i="1"/>
  <c r="K2301" i="1"/>
  <c r="K2297" i="1"/>
  <c r="K2293" i="1"/>
  <c r="K2289" i="1"/>
  <c r="K2285" i="1"/>
  <c r="K2281" i="1"/>
  <c r="K2277" i="1"/>
  <c r="K2273" i="1"/>
  <c r="K2269" i="1"/>
  <c r="K2265" i="1"/>
  <c r="K2261" i="1"/>
  <c r="K2257" i="1"/>
  <c r="T6" i="2"/>
  <c r="T34" i="2"/>
  <c r="T32" i="2"/>
  <c r="T33" i="2"/>
  <c r="T5" i="2"/>
  <c r="T4" i="2"/>
  <c r="R30" i="1"/>
  <c r="O30" i="1"/>
  <c r="R31" i="1"/>
  <c r="O3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<sst xmlns="http://schemas.openxmlformats.org/spreadsheetml/2006/main" count="37539" uniqueCount="8380">
  <si>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</si>
  <si>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</si>
  <si>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</si>
  <si>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</si>
  <si>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</si>
  <si>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</si>
  <si>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</si>
  <si>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</si>
  <si>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</si>
  <si>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</si>
  <si>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</si>
  <si>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</si>
  <si>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</si>
  <si>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</si>
  <si>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</si>
  <si>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</si>
  <si>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</si>
  <si>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</si>
  <si>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</si>
  <si>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</si>
  <si>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</si>
  <si>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</si>
  <si>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</si>
  <si>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</si>
  <si>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</si>
  <si>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</si>
  <si>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</si>
  <si>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</si>
  <si>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</si>
  <si>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</si>
  <si>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</si>
  <si>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</si>
  <si>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</si>
  <si>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</si>
  <si>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</si>
  <si>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</si>
  <si>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</si>
  <si>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</si>
  <si>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</si>
  <si>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</si>
  <si>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</si>
  <si>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</si>
  <si>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</si>
  <si>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</si>
  <si>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</si>
  <si>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</si>
  <si>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</si>
  <si>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</si>
  <si>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</si>
  <si>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</si>
  <si>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</si>
  <si>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</si>
  <si>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</si>
  <si>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</si>
  <si>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</si>
  <si>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</si>
  <si>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</si>
  <si>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</si>
  <si>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</si>
  <si>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</si>
  <si>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</si>
  <si>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</si>
  <si>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</si>
  <si>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</si>
  <si>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</si>
  <si>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</si>
  <si>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</si>
  <si>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</si>
  <si>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</si>
  <si>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</si>
  <si>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</si>
  <si>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</si>
  <si>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</si>
  <si>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</si>
  <si>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</si>
  <si>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</si>
  <si>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</si>
  <si>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</si>
  <si>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</si>
  <si>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</si>
  <si>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</si>
  <si>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</si>
  <si>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</si>
  <si>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</si>
  <si>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</si>
  <si>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</si>
  <si>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</si>
  <si>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</si>
  <si>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</si>
  <si>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</si>
  <si>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</si>
  <si>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</si>
  <si>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</si>
  <si>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</si>
  <si>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</si>
  <si>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</si>
  <si>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</si>
  <si>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</si>
  <si>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</si>
  <si>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</si>
  <si>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</si>
  <si>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</si>
  <si>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</si>
  <si>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</si>
  <si>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</si>
  <si>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</si>
  <si>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</si>
  <si>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</si>
  <si>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</si>
  <si>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</si>
  <si>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</si>
  <si>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</si>
  <si>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</si>
  <si>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</si>
  <si>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</si>
  <si>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</si>
  <si>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</si>
  <si>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</si>
  <si>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</si>
  <si>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</si>
  <si>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</si>
  <si>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</si>
  <si>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</si>
  <si>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</si>
  <si>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</si>
  <si>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</si>
  <si>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</si>
  <si>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</si>
  <si>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</si>
  <si>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</si>
  <si>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</si>
  <si>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</si>
  <si>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</si>
  <si>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</si>
  <si>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</si>
  <si>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</si>
  <si>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</si>
  <si>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</si>
  <si>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</si>
  <si>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</si>
  <si>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</si>
  <si>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</si>
  <si>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</si>
  <si>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</si>
  <si>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</si>
  <si>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</si>
  <si>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</si>
  <si>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</si>
  <si>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</si>
  <si>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</si>
  <si>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</si>
  <si>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</si>
  <si>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</si>
  <si>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</si>
  <si>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</si>
  <si>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</si>
  <si>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</si>
  <si>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</si>
  <si>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</si>
  <si>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</si>
  <si>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</si>
  <si>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</si>
  <si>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</si>
  <si>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</si>
  <si>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</si>
  <si>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</si>
  <si>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</si>
  <si>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</si>
  <si>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</si>
  <si>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</si>
  <si>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</si>
  <si>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</si>
  <si>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</si>
  <si>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</si>
  <si>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</si>
  <si>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</si>
  <si>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</si>
  <si>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</si>
  <si>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</si>
  <si>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</si>
  <si>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</si>
  <si>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</si>
  <si>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</si>
  <si>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</si>
  <si>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</si>
  <si>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</si>
  <si>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</si>
  <si>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</si>
  <si>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</si>
  <si>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</si>
  <si>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</si>
  <si>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</si>
  <si>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</si>
  <si>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</si>
  <si>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</si>
  <si>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</si>
  <si>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</si>
  <si>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</si>
  <si>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</si>
  <si>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</si>
  <si>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</si>
  <si>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</si>
  <si>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</si>
  <si>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</si>
  <si>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</si>
  <si>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</si>
  <si>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</si>
  <si>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</si>
  <si>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</si>
  <si>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</si>
  <si>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</si>
  <si>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</si>
  <si>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</si>
  <si>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</si>
  <si>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</si>
  <si>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</si>
  <si>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</si>
  <si>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</si>
  <si>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</si>
  <si>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</si>
  <si>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</si>
  <si>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</si>
  <si>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</si>
  <si>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</si>
  <si>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</si>
  <si>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</si>
  <si>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</si>
  <si>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</si>
  <si>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</si>
  <si>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</si>
  <si>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</si>
  <si>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</si>
  <si>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</si>
  <si>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</si>
  <si>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</si>
  <si>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</si>
  <si>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</si>
  <si>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</si>
  <si>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</si>
  <si>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</si>
  <si>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</si>
  <si>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</si>
  <si>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</si>
  <si>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</si>
  <si>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</si>
  <si>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</si>
  <si>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</si>
  <si>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</si>
  <si>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</si>
  <si>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</si>
  <si>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</si>
  <si>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</si>
  <si>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</si>
  <si>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</si>
  <si>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</si>
  <si>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</si>
  <si>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</si>
  <si>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</si>
  <si>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</si>
  <si>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</si>
  <si>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</si>
  <si>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</si>
  <si>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</si>
  <si>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</si>
  <si>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</si>
  <si>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</si>
  <si>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</si>
  <si>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</si>
  <si>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</si>
  <si>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</si>
  <si>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</si>
  <si>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</si>
  <si>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</si>
  <si>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</si>
  <si>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</si>
  <si>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</si>
  <si>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</si>
  <si>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</si>
  <si>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</si>
  <si>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</si>
  <si>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</si>
  <si>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</si>
  <si>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</si>
  <si>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</si>
  <si>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</si>
  <si>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</si>
  <si>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</si>
  <si>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</si>
  <si>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</si>
  <si>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</si>
  <si>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</si>
  <si>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</si>
  <si>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</si>
  <si>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</si>
  <si>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</si>
  <si>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</si>
  <si>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</si>
  <si>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</si>
  <si>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</si>
  <si>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</si>
  <si>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</si>
  <si>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</si>
  <si>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</si>
  <si>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</si>
  <si>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</si>
  <si>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</si>
  <si>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</si>
  <si>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</si>
  <si>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</si>
  <si>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</si>
  <si>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</si>
  <si>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</si>
  <si>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</si>
  <si>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</si>
  <si>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</si>
  <si>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</si>
  <si>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</si>
  <si>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</si>
  <si>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</si>
  <si>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</si>
  <si>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</si>
  <si>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</si>
  <si>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</si>
  <si>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</si>
  <si>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</si>
  <si>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</si>
  <si>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</si>
  <si>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</si>
  <si>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</si>
  <si>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</si>
  <si>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</si>
  <si>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</si>
  <si>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</si>
  <si>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</si>
  <si>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</si>
  <si>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</si>
  <si>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</si>
  <si>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</si>
  <si>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</si>
  <si>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</si>
  <si>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</si>
  <si>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</si>
  <si>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</si>
  <si>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</si>
  <si>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</si>
  <si>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</si>
  <si>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</si>
  <si>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</si>
  <si>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</si>
  <si>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</si>
  <si>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</si>
  <si>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</si>
  <si>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</si>
  <si>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</si>
  <si>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</si>
  <si>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</si>
  <si>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</si>
  <si>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</si>
  <si>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</si>
  <si>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</si>
  <si>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</si>
  <si>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</si>
  <si>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</si>
  <si>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</si>
  <si>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</si>
  <si>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</si>
  <si>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</si>
  <si>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</si>
  <si>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</si>
  <si>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</si>
  <si>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</si>
  <si>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</si>
  <si>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</si>
  <si>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</si>
  <si>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</si>
  <si>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</si>
  <si>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</si>
  <si>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</si>
  <si>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</si>
  <si>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</si>
  <si>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</si>
  <si>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</si>
  <si>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</si>
  <si>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</si>
  <si>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</si>
  <si>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</si>
  <si>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</si>
  <si>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</si>
  <si>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</si>
  <si>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</si>
  <si>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</si>
  <si>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</si>
  <si>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</si>
  <si>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</si>
  <si>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</si>
  <si>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</si>
  <si>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</si>
  <si>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</si>
  <si>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</si>
  <si>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</si>
  <si>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</si>
  <si>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</si>
  <si>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</si>
  <si>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</si>
  <si>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</si>
  <si>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</si>
  <si>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</si>
  <si>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</si>
  <si>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</si>
  <si>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</si>
  <si>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</si>
  <si>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</si>
  <si>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</si>
  <si>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</si>
  <si>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</si>
  <si>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</si>
  <si>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</si>
  <si>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</si>
  <si>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</si>
  <si>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</si>
  <si>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</si>
  <si>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</si>
  <si>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</si>
  <si>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</si>
  <si>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</si>
  <si>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</si>
  <si>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</si>
  <si>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</si>
  <si>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</si>
  <si>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</si>
  <si>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</si>
  <si>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</si>
  <si>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</si>
  <si>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</si>
  <si>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</si>
  <si>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</si>
  <si>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</si>
  <si>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</si>
  <si>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</si>
  <si>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</si>
  <si>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</si>
  <si>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</si>
  <si>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</si>
  <si>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</si>
  <si>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</si>
  <si>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</si>
  <si>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</si>
  <si>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</si>
  <si>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</si>
  <si>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</si>
  <si>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</si>
  <si>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</si>
  <si>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</si>
  <si>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</si>
  <si>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</si>
  <si>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</si>
  <si>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</si>
  <si>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</si>
  <si>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</si>
  <si>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</si>
  <si>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</si>
  <si>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</si>
  <si>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</si>
  <si>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</si>
  <si>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</si>
  <si>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</si>
  <si>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</si>
  <si>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</si>
  <si>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</si>
  <si>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</si>
  <si>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</si>
  <si>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</si>
  <si>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</si>
  <si>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</si>
  <si>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</si>
  <si>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</si>
  <si>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</si>
  <si>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</si>
  <si>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</si>
  <si>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</si>
  <si>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</si>
  <si>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</si>
  <si>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</si>
  <si>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</si>
  <si>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</si>
  <si>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</si>
  <si>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</si>
  <si>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</si>
  <si>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</si>
  <si>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</si>
  <si>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</si>
  <si>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</si>
  <si>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</si>
  <si>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</si>
  <si>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</si>
  <si>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</si>
  <si>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</si>
  <si>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</si>
  <si>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</si>
  <si>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</si>
  <si>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</si>
  <si>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</si>
  <si>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</si>
  <si>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</si>
  <si>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</si>
  <si>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</si>
  <si>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</si>
  <si>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</si>
  <si>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</si>
  <si>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</si>
  <si>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</si>
  <si>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</si>
  <si>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</si>
  <si>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</si>
  <si>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</si>
  <si>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</si>
  <si>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</si>
  <si>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</si>
  <si>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</si>
  <si>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</si>
  <si>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</si>
  <si>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</si>
  <si>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</si>
  <si>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</si>
  <si>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</si>
  <si>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</si>
  <si>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</si>
  <si>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</si>
  <si>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</si>
  <si>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</si>
  <si>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</si>
  <si>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</si>
  <si>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</si>
  <si>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</si>
  <si>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</si>
  <si>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</si>
  <si>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</si>
  <si>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</si>
  <si>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</si>
  <si>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</si>
  <si>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</si>
  <si>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</si>
  <si>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</si>
  <si>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</si>
  <si>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</si>
  <si>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</si>
  <si>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</si>
  <si>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</si>
  <si>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</si>
  <si>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</si>
  <si>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</si>
  <si>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</si>
  <si>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</si>
  <si>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</si>
  <si>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</si>
  <si>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</si>
  <si>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</si>
  <si>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</si>
  <si>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</si>
  <si>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</si>
  <si>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</si>
  <si>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</si>
  <si>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</si>
  <si>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</si>
  <si>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</si>
  <si>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</si>
  <si>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</si>
  <si>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</si>
  <si>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</si>
  <si>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</si>
  <si>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</si>
  <si>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</si>
  <si>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</si>
  <si>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</si>
  <si>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</si>
  <si>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</si>
  <si>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</si>
  <si>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</si>
  <si>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</si>
  <si>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</si>
  <si>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</si>
  <si>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</si>
  <si>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</si>
  <si>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</si>
  <si>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</si>
  <si>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</si>
  <si>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</si>
  <si>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</si>
  <si>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</si>
  <si>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</si>
  <si>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</si>
  <si>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</si>
  <si>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</si>
  <si>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</si>
  <si>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</si>
  <si>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</si>
  <si>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</si>
  <si>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</si>
  <si>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</si>
  <si>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</si>
  <si>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</si>
  <si>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</si>
  <si>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</si>
  <si>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</si>
  <si>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</si>
  <si>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</si>
  <si>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</si>
  <si>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</si>
  <si>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</si>
  <si>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</si>
  <si>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</si>
  <si>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</si>
  <si>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</si>
  <si>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</si>
  <si>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</si>
  <si>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</si>
  <si>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</si>
  <si>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</si>
  <si>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</si>
  <si>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</si>
  <si>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</si>
  <si>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</si>
  <si>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</si>
  <si>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</si>
  <si>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</si>
  <si>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</si>
  <si>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</si>
  <si>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</si>
  <si>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</si>
  <si>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</si>
  <si>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</si>
  <si>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</si>
  <si>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</si>
  <si>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</si>
  <si>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</si>
  <si>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</si>
  <si>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</si>
  <si>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</si>
  <si>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</si>
  <si>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</si>
  <si>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</si>
  <si>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</si>
  <si>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</si>
  <si>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</si>
  <si>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</si>
  <si>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</si>
  <si>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</si>
  <si>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</si>
  <si>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</si>
  <si>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</si>
  <si>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</si>
  <si>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</si>
  <si>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</si>
  <si>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</si>
  <si>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</si>
  <si>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</si>
  <si>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</si>
  <si>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</si>
  <si>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</si>
  <si>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</si>
  <si>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</si>
  <si>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</si>
  <si>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</si>
  <si>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</si>
  <si>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</si>
  <si>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</si>
  <si>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</si>
  <si>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</si>
  <si>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</si>
  <si>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</si>
  <si>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</si>
  <si>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</si>
  <si>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</si>
  <si>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</si>
  <si>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</si>
  <si>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</si>
  <si>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</si>
  <si>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</si>
  <si>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</si>
  <si>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</si>
  <si>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</si>
  <si>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</si>
  <si>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</si>
  <si>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</si>
  <si>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</si>
  <si>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</si>
  <si>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</si>
  <si>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</si>
  <si>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</si>
  <si>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</si>
  <si>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</si>
  <si>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</si>
  <si>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</si>
  <si>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</si>
  <si>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</si>
  <si>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</si>
  <si>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</si>
  <si>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</si>
  <si>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</si>
  <si>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</si>
  <si>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</si>
  <si>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</si>
  <si>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</si>
  <si>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</si>
  <si>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</si>
  <si>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</si>
  <si>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</si>
  <si>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</si>
  <si>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</si>
  <si>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</si>
  <si>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</si>
  <si>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</si>
  <si>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</si>
  <si>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</si>
  <si>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</si>
  <si>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</si>
  <si>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</si>
  <si>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</si>
  <si>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</si>
  <si>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</si>
  <si>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</si>
  <si>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</si>
  <si>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</si>
  <si>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</si>
  <si>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</si>
  <si>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</si>
  <si>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</si>
  <si>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</si>
  <si>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</si>
  <si>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</si>
  <si>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</si>
  <si>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</si>
  <si>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</si>
  <si>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</si>
  <si>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</si>
  <si>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</si>
  <si>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</si>
  <si>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</si>
  <si>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</si>
  <si>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</si>
  <si>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</si>
  <si>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</si>
  <si>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</si>
  <si>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</si>
  <si>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</si>
  <si>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</si>
  <si>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</si>
  <si>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</si>
  <si>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</si>
  <si>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</si>
  <si>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</si>
  <si>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</si>
  <si>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</si>
  <si>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</si>
  <si>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</si>
  <si>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</si>
  <si>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</si>
  <si>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</si>
  <si>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</si>
  <si>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</si>
  <si>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</si>
  <si>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</si>
  <si>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</si>
  <si>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</si>
  <si>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</si>
  <si>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</si>
  <si>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</si>
  <si>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</si>
  <si>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</si>
  <si>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</si>
  <si>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</si>
  <si>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</si>
  <si>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</si>
  <si>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</si>
  <si>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</si>
  <si>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</si>
  <si>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</si>
  <si>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</si>
  <si>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</si>
  <si>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</si>
  <si>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</si>
  <si>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</si>
  <si>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</si>
  <si>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</si>
  <si>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</si>
  <si>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</si>
  <si>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</si>
  <si>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</si>
  <si>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</si>
  <si>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</si>
  <si>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</si>
  <si>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</si>
  <si>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</si>
  <si>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</si>
  <si>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</si>
  <si>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</si>
  <si>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</si>
  <si>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</si>
  <si>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</si>
  <si>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</si>
  <si>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</si>
  <si>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</si>
  <si>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</si>
  <si>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</si>
  <si>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</si>
  <si>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</si>
  <si>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</si>
  <si>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</si>
  <si>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</si>
  <si>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</si>
  <si>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</si>
  <si>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</si>
  <si>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</si>
  <si>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</si>
  <si>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</si>
  <si>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</si>
  <si>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</si>
  <si>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</si>
  <si>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</si>
  <si>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</si>
  <si>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</si>
  <si>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</si>
  <si>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</si>
  <si>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</si>
  <si>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</si>
  <si>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</si>
  <si>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</si>
  <si>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</si>
  <si>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</si>
  <si>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</si>
  <si>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</si>
  <si>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</si>
  <si>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</si>
  <si>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</si>
  <si>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</si>
  <si>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</si>
  <si>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</si>
  <si>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</si>
  <si>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</si>
  <si>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</si>
  <si>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</si>
  <si>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</si>
  <si>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</si>
  <si>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</si>
  <si>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</si>
  <si>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</si>
  <si>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</si>
  <si>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</si>
  <si>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</si>
  <si>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</si>
  <si>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</si>
  <si>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</si>
  <si>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</si>
  <si>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</si>
  <si>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</si>
  <si>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</si>
  <si>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</si>
  <si>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</si>
  <si>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</si>
  <si>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</si>
  <si>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</si>
  <si>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</si>
  <si>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</si>
  <si>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</si>
  <si>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</si>
  <si>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</si>
  <si>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</si>
  <si>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</si>
  <si>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</si>
  <si>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</si>
  <si>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</si>
  <si>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</si>
  <si>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</si>
  <si>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</si>
  <si>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</si>
  <si>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</si>
  <si>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</si>
  <si>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</si>
  <si>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</si>
  <si>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</si>
  <si>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</si>
  <si>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</si>
  <si>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</si>
  <si>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</si>
  <si>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</si>
  <si>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</si>
  <si>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</si>
  <si>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</si>
  <si>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</si>
  <si>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</si>
  <si>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</si>
  <si>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</si>
  <si>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</si>
  <si>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</si>
  <si>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</si>
  <si>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</si>
  <si>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</si>
  <si>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</si>
  <si>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</si>
  <si>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</si>
  <si>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</si>
  <si>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</si>
  <si>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</si>
  <si>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</si>
  <si>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</si>
  <si>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</si>
  <si>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</si>
  <si>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</si>
  <si>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</si>
  <si>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</si>
  <si>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</si>
  <si>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</si>
  <si>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</si>
  <si>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</si>
  <si>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</si>
  <si>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</si>
  <si>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</si>
  <si>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</si>
  <si>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</si>
  <si>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</si>
  <si>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</si>
  <si>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</si>
  <si>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</si>
  <si>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</si>
  <si>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</si>
  <si>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</si>
  <si>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</si>
  <si>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</si>
  <si>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</si>
  <si>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</si>
  <si>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</si>
  <si>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</si>
  <si>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</si>
  <si>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</si>
  <si>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</si>
  <si>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</si>
  <si>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</si>
  <si>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</si>
  <si>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</si>
  <si>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</si>
  <si>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</si>
  <si>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</si>
  <si>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</si>
  <si>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</si>
  <si>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</si>
  <si>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</si>
  <si>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</si>
  <si>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</si>
  <si>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</si>
  <si>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</si>
  <si>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</si>
  <si>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</si>
  <si>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</si>
  <si>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</si>
  <si>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</si>
  <si>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</si>
  <si>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</si>
  <si>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</si>
  <si>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</si>
  <si>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</si>
  <si>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</si>
  <si>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</si>
  <si>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</si>
  <si>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</si>
  <si>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</si>
  <si>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</si>
  <si>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</si>
  <si>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</si>
  <si>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</si>
  <si>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</si>
  <si>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</si>
  <si>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</si>
  <si>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</si>
  <si>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</si>
  <si>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</si>
  <si>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</si>
  <si>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</si>
  <si>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</si>
  <si>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</si>
  <si>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</si>
  <si>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</si>
  <si>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</si>
  <si>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</si>
  <si>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</si>
  <si>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</si>
  <si>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</si>
  <si>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</si>
  <si>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</si>
  <si>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</si>
  <si>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</si>
  <si>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</si>
  <si>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</si>
  <si>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</si>
  <si>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</si>
  <si>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</si>
  <si>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</si>
  <si>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</si>
  <si>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</si>
  <si>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</si>
  <si>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</si>
  <si>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</si>
  <si>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</si>
  <si>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</si>
  <si>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</si>
  <si>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</si>
  <si>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</si>
  <si>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</si>
  <si>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</si>
  <si>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</si>
  <si>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</si>
  <si>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</si>
  <si>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</si>
  <si>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</si>
  <si>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</si>
  <si>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</si>
  <si>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</si>
  <si>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</si>
  <si>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</si>
  <si>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</si>
  <si>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</si>
  <si>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</si>
  <si>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</si>
  <si>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</si>
  <si>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</si>
  <si>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</si>
  <si>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</si>
  <si>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</si>
  <si>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</si>
  <si>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</si>
  <si>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</si>
  <si>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</si>
  <si>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</si>
  <si>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</si>
  <si>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</si>
  <si>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</si>
  <si>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</si>
  <si>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</si>
  <si>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</si>
  <si>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</si>
  <si>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</si>
  <si>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</si>
  <si>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</si>
  <si>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</si>
  <si>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</si>
  <si>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</si>
  <si>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</si>
  <si>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</si>
  <si>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</si>
  <si>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</si>
  <si>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</si>
  <si>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</si>
  <si>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</si>
  <si>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</si>
  <si>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</si>
  <si>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</si>
  <si>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</si>
  <si>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</si>
  <si>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</si>
  <si>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</si>
  <si>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</si>
  <si>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</si>
  <si>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</si>
  <si>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</si>
  <si>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</si>
  <si>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</si>
  <si>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</si>
  <si>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</si>
  <si>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</si>
  <si>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</si>
  <si>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</si>
  <si>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</si>
  <si>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</si>
  <si>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</si>
  <si>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</si>
  <si>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</si>
  <si>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</si>
  <si>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</si>
  <si>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</si>
  <si>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</si>
  <si>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</si>
  <si>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</si>
  <si>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</si>
  <si>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</si>
  <si>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</si>
  <si>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</si>
  <si>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</si>
  <si>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</si>
  <si>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</si>
  <si>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</si>
  <si>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</si>
  <si>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</si>
  <si>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</si>
  <si>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</si>
  <si>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</si>
  <si>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</si>
  <si>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</si>
  <si>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</si>
  <si>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</si>
  <si>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</si>
  <si>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</si>
  <si>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</si>
  <si>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</si>
  <si>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</si>
  <si>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</si>
  <si>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</si>
  <si>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</si>
  <si>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</si>
  <si>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</si>
  <si>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</si>
  <si>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</si>
  <si>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</si>
  <si>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</si>
  <si>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</si>
  <si>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</si>
  <si>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</si>
  <si>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</si>
  <si>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</si>
  <si>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</si>
  <si>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</si>
  <si>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</si>
  <si>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</si>
  <si>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</si>
  <si>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</si>
  <si>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</si>
  <si>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</si>
  <si>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</si>
  <si>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</si>
  <si>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</si>
  <si>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</si>
  <si>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</si>
  <si>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</si>
  <si>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</si>
  <si>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</si>
  <si>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</si>
  <si>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</si>
  <si>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</si>
  <si>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</si>
  <si>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</si>
  <si>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</si>
  <si>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</si>
  <si>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</si>
  <si>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</si>
  <si>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</si>
  <si>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</si>
  <si>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</si>
  <si>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</si>
  <si>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</si>
  <si>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</si>
  <si>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</si>
  <si>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</si>
  <si>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</si>
  <si>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</si>
  <si>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</si>
  <si>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</si>
  <si>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</si>
  <si>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</si>
  <si>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</si>
  <si>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</si>
  <si>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</si>
  <si>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</si>
  <si>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</si>
  <si>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</si>
  <si>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</si>
  <si>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</si>
  <si>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</si>
  <si>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</si>
  <si>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</si>
  <si>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</si>
  <si>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</si>
  <si>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</si>
  <si>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</si>
  <si>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</si>
  <si>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</si>
  <si>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</si>
  <si>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</si>
  <si>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</si>
  <si>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</si>
  <si>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</si>
  <si>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</si>
  <si>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</si>
  <si>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</si>
  <si>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</si>
  <si>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</si>
  <si>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</si>
  <si>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</si>
  <si>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</si>
  <si>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</si>
  <si>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</si>
  <si>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</si>
  <si>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</si>
  <si>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</si>
  <si>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</si>
  <si>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</si>
  <si>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</si>
  <si>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</si>
  <si>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</si>
  <si>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</si>
  <si>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</si>
  <si>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</si>
  <si>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</si>
  <si>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</si>
  <si>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</si>
  <si>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</si>
  <si>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</si>
  <si>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</si>
  <si>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</si>
  <si>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</si>
  <si>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</si>
  <si>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</si>
  <si>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</si>
  <si>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</si>
  <si>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</si>
  <si>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</si>
  <si>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</si>
  <si>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</si>
  <si>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</si>
  <si>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</si>
  <si>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</si>
  <si>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</si>
  <si>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</si>
  <si>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</si>
  <si>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</si>
  <si>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</si>
  <si>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</si>
  <si>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</si>
  <si>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</si>
  <si>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</si>
  <si>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</si>
  <si>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</si>
  <si>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</si>
  <si>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</si>
  <si>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</si>
  <si>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</si>
  <si>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</si>
  <si>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</si>
  <si>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</si>
  <si>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</si>
  <si>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</si>
  <si>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</si>
  <si>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</si>
  <si>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</si>
  <si>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</si>
  <si>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</si>
  <si>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</si>
  <si>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</si>
  <si>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</si>
  <si>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</si>
  <si>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</si>
  <si>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</si>
  <si>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</si>
  <si>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</si>
  <si>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</si>
  <si>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</si>
  <si>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</si>
  <si>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</si>
  <si>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</si>
  <si>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</si>
  <si>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</si>
  <si>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</si>
  <si>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</si>
  <si>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</si>
  <si>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</si>
  <si>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</si>
  <si>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</si>
  <si>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</si>
  <si>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</si>
  <si>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</si>
  <si>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</si>
  <si>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</si>
  <si>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</si>
  <si>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</si>
  <si>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</si>
  <si>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</si>
  <si>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</si>
  <si>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</si>
  <si>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</si>
  <si>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</si>
  <si>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</si>
  <si>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</si>
  <si>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</si>
  <si>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</si>
  <si>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</si>
  <si>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</si>
  <si>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</si>
  <si>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</si>
  <si>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</si>
  <si>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</si>
  <si>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</si>
  <si>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</si>
  <si>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</si>
  <si>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</si>
  <si>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</si>
  <si>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</si>
  <si>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</si>
  <si>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</si>
  <si>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</si>
  <si>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</si>
  <si>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</si>
  <si>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</si>
  <si>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</si>
  <si>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</si>
  <si>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</si>
  <si>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</si>
  <si>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</si>
  <si>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</si>
  <si>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</si>
  <si>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</si>
  <si>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</si>
  <si>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</si>
  <si>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</si>
  <si>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</si>
  <si>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</si>
  <si>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</si>
  <si>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</si>
  <si>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</si>
  <si>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</si>
  <si>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</si>
  <si>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</si>
  <si>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</si>
  <si>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</si>
  <si>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</si>
  <si>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</si>
  <si>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</si>
  <si>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</si>
  <si>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</si>
  <si>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</si>
  <si>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</si>
  <si>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</si>
  <si>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</si>
  <si>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</si>
  <si>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</si>
  <si>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</si>
  <si>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</si>
  <si>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</si>
  <si>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</si>
  <si>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</si>
  <si>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</si>
  <si>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</si>
  <si>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</si>
  <si>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</si>
  <si>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</si>
  <si>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</si>
  <si>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</si>
  <si>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</si>
  <si>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</si>
  <si>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</si>
  <si>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</si>
  <si>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</si>
  <si>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</si>
  <si>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</si>
  <si>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</si>
  <si>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</si>
  <si>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</si>
  <si>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</si>
  <si>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</si>
  <si>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</si>
  <si>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</si>
  <si>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</si>
  <si>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</si>
  <si>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</si>
  <si>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</si>
  <si>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</si>
  <si>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</si>
  <si>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</si>
  <si>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</si>
  <si>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</si>
  <si>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</si>
  <si>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</si>
  <si>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</si>
  <si>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</si>
  <si>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</si>
  <si>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</si>
  <si>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</si>
  <si>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</si>
  <si>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</si>
  <si>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</si>
  <si>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</si>
  <si>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</si>
  <si>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</si>
  <si>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</si>
  <si>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</si>
  <si>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</si>
  <si>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</si>
  <si>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</si>
  <si>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</si>
  <si>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</si>
  <si>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</si>
  <si>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</si>
  <si>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</si>
  <si>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</si>
  <si>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</si>
  <si>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</si>
  <si>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</si>
  <si>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</si>
  <si>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</si>
  <si>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</si>
  <si>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</si>
  <si>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</si>
  <si>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</si>
  <si>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</si>
  <si>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</si>
  <si>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</si>
  <si>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</si>
  <si>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</si>
  <si>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</si>
  <si>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</si>
  <si>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</si>
  <si>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</si>
  <si>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</si>
  <si>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</si>
  <si>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</si>
  <si>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</si>
  <si>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</si>
  <si>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</si>
  <si>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</si>
  <si>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</si>
  <si>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</si>
  <si>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</si>
  <si>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</si>
  <si>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</si>
  <si>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</si>
  <si>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</si>
  <si>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</si>
  <si>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</si>
  <si>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</si>
  <si>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</si>
  <si>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</si>
  <si>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</si>
  <si>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</si>
  <si>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</si>
  <si>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</si>
  <si>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</si>
  <si>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</si>
  <si>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</si>
  <si>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</si>
  <si>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</si>
  <si>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</si>
  <si>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</si>
  <si>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</si>
  <si>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</si>
  <si>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</si>
  <si>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</si>
  <si>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</si>
  <si>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</si>
  <si>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</si>
  <si>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</si>
  <si>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</si>
  <si>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</si>
  <si>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</si>
  <si>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</si>
  <si>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</si>
  <si>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</si>
  <si>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</si>
  <si>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</si>
  <si>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</si>
  <si>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</si>
  <si>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</si>
  <si>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</si>
  <si>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</si>
  <si>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</si>
  <si>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</si>
  <si>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</si>
  <si>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</si>
  <si>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</si>
  <si>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</si>
  <si>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</si>
  <si>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</si>
  <si>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</si>
  <si>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</si>
  <si>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</si>
  <si>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</si>
  <si>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</si>
  <si>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</si>
  <si>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</si>
  <si>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</si>
  <si>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</si>
  <si>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</si>
  <si>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</si>
  <si>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</si>
  <si>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</si>
  <si>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</si>
  <si>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</si>
  <si>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</si>
  <si>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</si>
  <si>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</si>
  <si>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</si>
  <si>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</si>
  <si>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</si>
  <si>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</si>
  <si>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</si>
  <si>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</si>
  <si>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</si>
  <si>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</si>
  <si>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</si>
  <si>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</si>
  <si>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</si>
  <si>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</si>
  <si>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</si>
  <si>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</si>
  <si>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</si>
  <si>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</si>
  <si>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</si>
  <si>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</si>
  <si>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</si>
  <si>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</si>
  <si>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</si>
  <si>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</si>
  <si>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</si>
  <si>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</si>
  <si>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</si>
  <si>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</si>
  <si>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</si>
  <si>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</si>
  <si>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</si>
  <si>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</si>
  <si>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</si>
  <si>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</si>
  <si>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</si>
  <si>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</si>
  <si>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</si>
  <si>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</si>
  <si>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</si>
  <si>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</si>
  <si>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</si>
  <si>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</si>
  <si>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</si>
  <si>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</si>
  <si>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</si>
  <si>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</si>
  <si>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</si>
  <si>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</si>
  <si>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</si>
  <si>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</si>
  <si>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</si>
  <si>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</si>
  <si>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</si>
  <si>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</si>
  <si>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</si>
  <si>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</si>
  <si>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</si>
  <si>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</si>
  <si>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</si>
  <si>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</si>
  <si>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</si>
  <si>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</si>
  <si>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</si>
  <si>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</si>
  <si>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</si>
  <si>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</si>
  <si>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</si>
  <si>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</si>
  <si>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</si>
  <si>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</si>
  <si>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</si>
  <si>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</si>
  <si>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</si>
  <si>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</si>
  <si>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</si>
  <si>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</si>
  <si>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</si>
  <si>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</si>
  <si>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</si>
  <si>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</si>
  <si>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</si>
  <si>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</si>
  <si>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</si>
  <si>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</si>
  <si>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</si>
  <si>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</si>
  <si>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</si>
  <si>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</si>
  <si>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</si>
  <si>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</si>
  <si>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</si>
  <si>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</si>
  <si>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</si>
  <si>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</si>
  <si>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</si>
  <si>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</si>
  <si>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</si>
  <si>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</si>
  <si>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</si>
  <si>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</si>
  <si>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</si>
  <si>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</si>
  <si>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</si>
  <si>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</si>
  <si>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</si>
  <si>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</si>
  <si>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</si>
  <si>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</si>
  <si>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</si>
  <si>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</si>
  <si>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</si>
  <si>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</si>
  <si>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</si>
  <si>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</si>
  <si>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</si>
  <si>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</si>
  <si>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</si>
  <si>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</si>
  <si>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</si>
  <si>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</si>
  <si>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</si>
  <si>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</si>
  <si>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</si>
  <si>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</si>
  <si>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</si>
  <si>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</si>
  <si>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</si>
  <si>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</si>
  <si>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</si>
  <si>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</si>
  <si>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</si>
  <si>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</si>
  <si>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</si>
  <si>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</si>
  <si>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</si>
  <si>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</si>
  <si>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</si>
  <si>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</si>
  <si>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</si>
  <si>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</si>
  <si>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</si>
  <si>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</si>
  <si>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</si>
  <si>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</si>
  <si>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</si>
  <si>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</si>
  <si>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</si>
  <si>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</si>
  <si>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</si>
  <si>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</si>
  <si>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</si>
  <si>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</si>
  <si>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</si>
  <si>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</si>
  <si>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</si>
  <si>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</si>
  <si>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</si>
  <si>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</si>
  <si>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</si>
  <si>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</si>
  <si>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</si>
  <si>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</si>
  <si>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</si>
  <si>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</si>
  <si>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</si>
  <si>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</si>
  <si>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</si>
  <si>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</si>
  <si>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</si>
  <si>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</si>
  <si>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</si>
  <si>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</si>
  <si>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</si>
  <si>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</si>
  <si>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</si>
  <si>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</si>
  <si>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</si>
  <si>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</si>
  <si>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</si>
  <si>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</si>
  <si>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</si>
  <si>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</si>
  <si>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</si>
  <si>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</si>
  <si>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</si>
  <si>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</si>
  <si>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</si>
  <si>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</si>
  <si>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</si>
  <si>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</si>
  <si>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</si>
  <si>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</si>
  <si>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</si>
  <si>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</si>
  <si>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</si>
  <si>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</si>
  <si>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</si>
  <si>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</si>
  <si>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</si>
  <si>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</si>
  <si>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</si>
  <si>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</si>
  <si>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</si>
  <si>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</si>
  <si>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</si>
  <si>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</si>
  <si>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</si>
  <si>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</si>
  <si>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</si>
  <si>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</si>
  <si>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</si>
  <si>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</si>
  <si>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</si>
  <si>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</si>
  <si>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</si>
  <si>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</si>
  <si>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</si>
  <si>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</si>
  <si>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</si>
  <si>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</si>
  <si>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</si>
  <si>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</si>
  <si>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</si>
  <si>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</si>
  <si>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</si>
  <si>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</si>
  <si>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</si>
  <si>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</si>
  <si>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</si>
  <si>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</si>
  <si>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</si>
  <si>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</si>
  <si>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</si>
  <si>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</si>
  <si>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</si>
  <si>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</si>
  <si>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</si>
  <si>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</si>
  <si>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</si>
  <si>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</si>
  <si>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</si>
  <si>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</si>
  <si>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</si>
  <si>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</si>
  <si>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</si>
  <si>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</si>
  <si>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</si>
  <si>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</si>
  <si>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</si>
  <si>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</si>
  <si>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</si>
  <si>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</si>
  <si>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</si>
  <si>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</si>
  <si>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</si>
  <si>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</si>
  <si>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</si>
  <si>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</si>
  <si>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</si>
  <si>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</si>
  <si>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</si>
  <si>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</si>
  <si>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</si>
  <si>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</si>
  <si>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</si>
  <si>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</si>
  <si>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</si>
  <si>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</si>
  <si>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</si>
  <si>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</si>
  <si>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</si>
  <si>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</si>
  <si>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</si>
  <si>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</si>
  <si>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</si>
  <si>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</si>
  <si>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</si>
  <si>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</si>
  <si>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</si>
  <si>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</si>
  <si>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</si>
  <si>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</si>
  <si>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</si>
  <si>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</si>
  <si>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</si>
  <si>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</si>
  <si>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</si>
  <si>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</si>
  <si>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</si>
  <si>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</si>
  <si>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</si>
  <si>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</si>
  <si>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</si>
  <si>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</si>
  <si>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</si>
  <si>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</si>
  <si>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</si>
  <si>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</si>
  <si>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</si>
  <si>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</si>
  <si>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</si>
  <si>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</si>
  <si>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</si>
  <si>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</si>
  <si>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</si>
  <si>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</si>
  <si>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</si>
  <si>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</si>
  <si>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</si>
  <si>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</si>
  <si>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</si>
  <si>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</si>
  <si>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</si>
  <si>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</si>
  <si>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</si>
  <si>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</si>
  <si>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</si>
  <si>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</si>
  <si>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</si>
  <si>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</si>
  <si>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</si>
  <si>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</si>
  <si>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</si>
  <si>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</si>
  <si>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</si>
  <si>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</si>
  <si>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</si>
  <si>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</si>
  <si>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</si>
  <si>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</si>
  <si>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</si>
  <si>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</si>
  <si>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</si>
  <si>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</si>
  <si>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</si>
  <si>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</si>
  <si>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</si>
  <si>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</si>
  <si>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</si>
  <si>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</si>
  <si>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</si>
  <si>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</si>
  <si>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</si>
  <si>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</si>
  <si>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</si>
  <si>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</si>
  <si>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</si>
  <si>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</si>
  <si>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</si>
  <si>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</si>
  <si>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</si>
  <si>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</si>
  <si>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</si>
  <si>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</si>
  <si>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</si>
  <si>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</si>
  <si>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</si>
  <si>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</si>
  <si>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</si>
  <si>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</si>
  <si>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</si>
  <si>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</si>
  <si>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</si>
  <si>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</si>
  <si>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</si>
  <si>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</si>
  <si>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</si>
  <si>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</si>
  <si>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</si>
  <si>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</si>
  <si>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</si>
  <si>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</si>
  <si>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</si>
  <si>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</si>
  <si>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</si>
  <si>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</si>
  <si>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</si>
  <si>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</si>
  <si>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</si>
  <si>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</si>
  <si>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</si>
  <si>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</si>
  <si>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</si>
  <si>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</si>
  <si>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</si>
  <si>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</si>
  <si>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</si>
  <si>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</si>
  <si>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</si>
  <si>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</si>
  <si>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</si>
  <si>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</si>
  <si>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</si>
  <si>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</si>
  <si>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</si>
  <si>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</si>
  <si>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</si>
  <si>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</si>
  <si>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</si>
  <si>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</si>
  <si>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</si>
  <si>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</si>
  <si>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</si>
  <si>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</si>
  <si>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</si>
  <si>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</si>
  <si>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</si>
  <si>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</si>
  <si>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</si>
  <si>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</si>
  <si>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</si>
  <si>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</si>
  <si>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</si>
  <si>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</si>
  <si>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</si>
  <si>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</si>
  <si>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</si>
  <si>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</si>
  <si>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</si>
  <si>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</si>
  <si>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</si>
  <si>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</si>
  <si>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</si>
  <si>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</si>
  <si>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</si>
  <si>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</si>
  <si>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</si>
  <si>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</si>
  <si>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</si>
  <si>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</si>
  <si>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</si>
  <si>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</si>
  <si>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</si>
  <si>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</si>
  <si>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</si>
  <si>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</si>
  <si>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</si>
  <si>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</si>
  <si>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</si>
  <si>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</si>
  <si>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</si>
  <si>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</si>
  <si>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</si>
  <si>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</si>
  <si>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</si>
  <si>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</si>
  <si>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</si>
  <si>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</si>
  <si>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</si>
  <si>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</si>
  <si>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</si>
  <si>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</si>
  <si>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</si>
  <si>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</si>
  <si>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</si>
  <si>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</si>
  <si>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</si>
  <si>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</si>
  <si>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</si>
  <si>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</si>
  <si>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</si>
  <si>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</si>
  <si>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</si>
  <si>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</si>
  <si>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</si>
  <si>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</si>
  <si>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</si>
  <si>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</si>
  <si>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</si>
  <si>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</si>
  <si>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</si>
  <si>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</si>
  <si>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</si>
  <si>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</si>
  <si>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</si>
  <si>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</si>
  <si>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</si>
  <si>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</si>
  <si>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</si>
  <si>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</si>
  <si>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</si>
  <si>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</si>
  <si>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</si>
  <si>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</si>
  <si>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</si>
  <si>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</si>
  <si>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</si>
  <si>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</si>
  <si>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</si>
  <si>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</si>
  <si>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</si>
  <si>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</si>
  <si>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</si>
  <si>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</si>
  <si>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</si>
  <si>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</si>
  <si>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</si>
  <si>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</si>
  <si>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</si>
  <si>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</si>
  <si>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</si>
  <si>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</si>
  <si>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</si>
  <si>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</si>
  <si>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</si>
  <si>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</si>
  <si>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</si>
  <si>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</si>
  <si>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</si>
  <si>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</si>
  <si>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</si>
  <si>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</si>
  <si>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</si>
  <si>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</si>
  <si>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</si>
  <si>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</si>
  <si>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</si>
  <si>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</si>
  <si>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</si>
  <si>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</si>
  <si>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</si>
  <si>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</si>
  <si>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</si>
  <si>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</si>
  <si>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</si>
  <si>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</si>
  <si>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</si>
  <si>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</si>
  <si>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</si>
  <si>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</si>
  <si>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</si>
  <si>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</si>
  <si>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</si>
  <si>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</si>
  <si>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</si>
  <si>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</si>
  <si>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</si>
  <si>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</si>
  <si>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</si>
  <si>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</si>
  <si>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</si>
  <si>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</si>
  <si>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</si>
  <si>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</si>
  <si>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</si>
  <si>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</si>
  <si>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</si>
  <si>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</si>
  <si>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</si>
  <si>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</si>
  <si>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</si>
  <si>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</si>
  <si>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</si>
  <si>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</si>
  <si>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</si>
  <si>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</si>
  <si>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</si>
  <si>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</si>
  <si>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</si>
  <si>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</si>
  <si>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</si>
  <si>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</si>
  <si>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</si>
  <si>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</si>
  <si>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</si>
  <si>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</si>
  <si>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</si>
  <si>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</si>
  <si>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</si>
  <si>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</si>
  <si>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</si>
  <si>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</si>
  <si>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</si>
  <si>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</si>
  <si>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</si>
  <si>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</si>
  <si>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</si>
  <si>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</si>
  <si>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</si>
  <si>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</si>
  <si>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</si>
  <si>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</si>
  <si>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</si>
  <si>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</si>
  <si>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</si>
  <si>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</si>
  <si>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</si>
  <si>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</si>
  <si>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</si>
  <si>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</si>
  <si>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</si>
  <si>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</si>
  <si>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</si>
  <si>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</si>
  <si>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</si>
  <si>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</si>
  <si>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</si>
  <si>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</si>
  <si>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</si>
  <si>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</si>
  <si>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</si>
  <si>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</si>
  <si>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</si>
  <si>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</si>
  <si>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</si>
  <si>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</si>
  <si>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</si>
  <si>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</si>
  <si>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</si>
  <si>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</si>
  <si>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</si>
  <si>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</si>
  <si>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</si>
  <si>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</si>
  <si>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</si>
  <si>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</si>
  <si>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</si>
  <si>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</si>
  <si>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</si>
  <si>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</si>
  <si>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</si>
  <si>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</si>
  <si>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</si>
  <si>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</si>
  <si>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</si>
  <si>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</si>
  <si>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</si>
  <si>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</si>
  <si>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</si>
  <si>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</si>
  <si>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</si>
  <si>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</si>
  <si>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</si>
  <si>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</si>
  <si>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</si>
  <si>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</si>
  <si>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</si>
  <si>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</si>
  <si>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</si>
  <si>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</si>
  <si>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</si>
  <si>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</si>
  <si>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</si>
  <si>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</si>
  <si>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</si>
  <si>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</si>
  <si>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</si>
  <si>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</si>
  <si>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</si>
  <si>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</si>
  <si>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</si>
  <si>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</si>
  <si>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</si>
  <si>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</si>
  <si>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</si>
  <si>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</si>
  <si>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</si>
  <si>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</si>
  <si>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</si>
  <si>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</si>
  <si>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</si>
  <si>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</si>
  <si>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</si>
  <si>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</si>
  <si>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</si>
  <si>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</si>
  <si>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</si>
  <si>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</si>
  <si>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</si>
  <si>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</si>
  <si>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</si>
  <si>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</si>
  <si>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</si>
  <si>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</si>
  <si>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</si>
  <si>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</si>
  <si>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</si>
  <si>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</si>
  <si>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</si>
  <si>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</si>
  <si>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</si>
  <si>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</si>
  <si>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</si>
  <si>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</si>
  <si>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</si>
  <si>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</si>
  <si>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</si>
  <si>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</si>
  <si>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</si>
  <si>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</si>
  <si>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</si>
  <si>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</si>
  <si>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</si>
  <si>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</si>
  <si>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</si>
  <si>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</si>
  <si>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</si>
  <si>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</si>
  <si>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</si>
  <si>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</si>
  <si>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</si>
  <si>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</si>
  <si>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</si>
  <si>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</si>
  <si>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</si>
  <si>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</si>
  <si>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</si>
  <si>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</si>
  <si>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</si>
  <si>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</si>
  <si>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</si>
  <si>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</si>
  <si>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</si>
  <si>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</si>
  <si>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</si>
  <si>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</si>
  <si>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</si>
  <si>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</si>
  <si>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</si>
  <si>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</si>
  <si>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</si>
  <si>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</si>
  <si>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</si>
  <si>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</si>
  <si>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</si>
  <si>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</si>
  <si>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</si>
  <si>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</si>
  <si>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</si>
  <si>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</si>
  <si>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</si>
  <si>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</si>
  <si>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</si>
  <si>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</si>
  <si>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</si>
  <si>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</si>
  <si>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</si>
  <si>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</si>
  <si>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</si>
  <si>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</si>
  <si>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</si>
  <si>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</si>
  <si>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</si>
  <si>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</si>
  <si>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</si>
  <si>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</si>
  <si>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</si>
  <si>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</si>
  <si>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</si>
  <si>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</si>
  <si>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</si>
  <si>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</si>
  <si>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</si>
  <si>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</si>
  <si>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</si>
  <si>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</si>
  <si>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</si>
  <si>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</si>
  <si>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</si>
  <si>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</si>
  <si>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</si>
  <si>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</si>
  <si>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</si>
  <si>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</si>
  <si>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</si>
  <si>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</si>
  <si>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</si>
  <si>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</si>
  <si>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</si>
  <si>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</si>
  <si>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</si>
  <si>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</si>
  <si>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</si>
  <si>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</si>
  <si>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</si>
  <si>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</si>
  <si>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</si>
  <si>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</si>
  <si>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</si>
  <si>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</si>
  <si>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</si>
  <si>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</si>
  <si>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</si>
  <si>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</si>
  <si>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</si>
  <si>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</si>
  <si>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</si>
  <si>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</si>
  <si>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</si>
  <si>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</si>
  <si>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</si>
  <si>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</si>
  <si>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</si>
  <si>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</si>
  <si>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</si>
  <si>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</si>
  <si>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</si>
  <si>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</si>
  <si>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</si>
  <si>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</si>
  <si>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</si>
  <si>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</si>
  <si>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</si>
  <si>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</si>
  <si>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</si>
  <si>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</si>
  <si>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</si>
  <si>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</si>
  <si>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</si>
  <si>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</si>
  <si>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</si>
  <si>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</si>
  <si>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</si>
  <si>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</si>
  <si>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</si>
  <si>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</si>
  <si>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</si>
  <si>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</si>
  <si>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</si>
  <si>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</si>
  <si>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</si>
  <si>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</si>
  <si>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</si>
  <si>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</si>
  <si>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</si>
  <si>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</si>
  <si>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</si>
  <si>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</si>
  <si>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</si>
  <si>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</si>
  <si>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</si>
  <si>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</si>
  <si>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</si>
  <si>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</si>
  <si>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</si>
  <si>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</si>
  <si>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</si>
  <si>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</si>
  <si>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</si>
  <si>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</si>
  <si>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</si>
  <si>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</si>
  <si>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</si>
  <si>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</si>
  <si>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</si>
  <si>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</si>
  <si>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</si>
  <si>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</si>
  <si>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</si>
  <si>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</si>
  <si>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</si>
  <si>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</si>
  <si>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</si>
  <si>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</si>
  <si>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</si>
  <si>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</si>
  <si>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</si>
  <si>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</si>
  <si>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</si>
  <si>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</si>
  <si>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</si>
  <si>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</si>
  <si>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</si>
  <si>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</si>
  <si>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</si>
  <si>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</si>
  <si>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</si>
  <si>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</si>
  <si>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</si>
  <si>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</si>
  <si>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</si>
  <si>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</si>
  <si>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</si>
  <si>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</si>
  <si>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</si>
  <si>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</si>
  <si>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</si>
  <si>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</si>
  <si>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</si>
  <si>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</si>
  <si>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</si>
  <si>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</si>
  <si>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</si>
  <si>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</si>
  <si>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</si>
  <si>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</si>
  <si>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</si>
  <si>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</si>
  <si>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</si>
  <si>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</si>
  <si>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</si>
  <si>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</si>
  <si>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</si>
  <si>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</si>
  <si>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</si>
  <si>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</si>
  <si>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</si>
  <si>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</si>
  <si>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</si>
  <si>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</si>
  <si>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</si>
  <si>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</si>
  <si>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</si>
  <si>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</si>
  <si>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</si>
  <si>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</si>
  <si>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</si>
  <si>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</si>
  <si>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</si>
  <si>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</si>
  <si>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</si>
  <si>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</si>
  <si>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</si>
  <si>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</si>
  <si>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</si>
  <si>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</si>
  <si>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</si>
  <si>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</si>
  <si>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</si>
  <si>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</si>
  <si>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</si>
  <si>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</si>
  <si>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</si>
  <si>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</si>
  <si>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</si>
  <si>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</si>
  <si>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</si>
  <si>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</si>
  <si>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</si>
  <si>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</si>
  <si>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</si>
  <si>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</si>
  <si>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</si>
  <si>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</si>
  <si>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</si>
  <si>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</si>
  <si>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</si>
  <si>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</si>
  <si>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</si>
  <si>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</si>
  <si>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</si>
  <si>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</si>
  <si>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</si>
  <si>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</si>
  <si>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</si>
  <si>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</si>
  <si>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</si>
  <si>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</si>
  <si>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</si>
  <si>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</si>
  <si>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</si>
  <si>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</si>
  <si>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</si>
  <si>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</si>
  <si>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</si>
  <si>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</si>
  <si>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</si>
  <si>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</si>
  <si>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</si>
  <si>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</si>
  <si>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</si>
  <si>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</si>
  <si>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</si>
  <si>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</si>
  <si>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</si>
  <si>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</si>
  <si>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</si>
  <si>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</si>
  <si>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</si>
  <si>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</si>
  <si>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</si>
  <si>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</si>
  <si>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</si>
  <si>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</si>
  <si>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</si>
  <si>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</si>
  <si>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</si>
  <si>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</si>
  <si>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</si>
  <si>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</si>
  <si>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</si>
  <si>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</si>
  <si>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</si>
  <si>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</si>
  <si>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</si>
  <si>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</si>
  <si>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</si>
  <si>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</si>
  <si>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</si>
  <si>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</si>
  <si>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</si>
  <si>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</si>
  <si>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</si>
  <si>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</si>
  <si>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</si>
  <si>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</si>
  <si>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</si>
  <si>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</si>
  <si>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</si>
  <si>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</si>
  <si>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</si>
  <si>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</si>
  <si>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</si>
  <si>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</si>
  <si>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</si>
  <si>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</si>
  <si>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</si>
  <si>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</si>
  <si>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</si>
  <si>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</si>
  <si>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</si>
  <si>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</si>
  <si>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</si>
  <si>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</si>
  <si>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</si>
  <si>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</si>
  <si>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</si>
  <si>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</si>
  <si>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</si>
  <si>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</si>
  <si>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</si>
  <si>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</si>
  <si>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</si>
  <si>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</si>
  <si>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</si>
  <si>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</si>
  <si>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</si>
  <si>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</si>
  <si>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</si>
  <si>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</si>
  <si>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</si>
  <si>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</si>
  <si>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</si>
  <si>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</si>
  <si>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</si>
  <si>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</si>
  <si>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</si>
  <si>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</si>
  <si>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</si>
  <si>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</si>
  <si>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</si>
  <si>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</si>
  <si>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</si>
  <si>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</si>
  <si>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</si>
  <si>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</si>
  <si>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</si>
  <si>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</si>
  <si>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</si>
  <si>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</si>
  <si>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</si>
  <si>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</si>
  <si>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</si>
  <si>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</si>
  <si>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</si>
  <si>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</si>
  <si>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</si>
  <si>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</si>
  <si>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</si>
  <si>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</si>
  <si>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</si>
  <si>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</si>
  <si>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</si>
  <si>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</si>
  <si>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</si>
  <si>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</si>
  <si>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</si>
  <si>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</si>
  <si>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</si>
  <si>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</si>
  <si>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</si>
  <si>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</si>
  <si>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</si>
  <si>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</si>
  <si>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</si>
  <si>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</si>
  <si>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</si>
  <si>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</si>
  <si>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</si>
  <si>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</si>
  <si>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</si>
  <si>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</si>
  <si>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</si>
  <si>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</si>
  <si>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</si>
  <si>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</si>
  <si>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</si>
  <si>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</si>
  <si>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</si>
  <si>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</si>
  <si>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</si>
  <si>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</si>
  <si>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</si>
  <si>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</si>
  <si>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</si>
  <si>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</si>
  <si>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</si>
  <si>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</si>
  <si>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</si>
  <si>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</si>
  <si>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</si>
  <si>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</si>
  <si>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</si>
  <si>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</si>
  <si>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</si>
  <si>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</si>
  <si>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</si>
  <si>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</si>
  <si>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</si>
  <si>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</si>
  <si>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</si>
  <si>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</si>
  <si>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</si>
  <si>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</si>
  <si>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</si>
  <si>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</si>
  <si>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</si>
  <si>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</si>
  <si>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</si>
  <si>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</si>
  <si>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</si>
  <si>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</si>
  <si>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</si>
  <si>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</si>
  <si>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</si>
  <si>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</si>
  <si>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</si>
  <si>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</si>
  <si>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</si>
  <si>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</si>
  <si>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</si>
  <si>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</si>
  <si>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</si>
  <si>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</si>
  <si>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</si>
  <si>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</si>
  <si>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</si>
  <si>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</si>
  <si>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</si>
  <si>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</si>
  <si>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</si>
  <si>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</si>
  <si>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</si>
  <si>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</si>
  <si>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</si>
  <si>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</si>
  <si>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</si>
  <si>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</si>
  <si>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</si>
  <si>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</si>
  <si>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</si>
  <si>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</si>
  <si>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</si>
  <si>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</si>
  <si>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</si>
  <si>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</si>
  <si>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</si>
  <si>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</si>
  <si>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</si>
  <si>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</si>
  <si>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</si>
  <si>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</si>
  <si>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</si>
  <si>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</si>
  <si>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</si>
  <si>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</si>
  <si>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</si>
  <si>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</si>
  <si>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</si>
  <si>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</si>
  <si>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</si>
  <si>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</si>
  <si>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</si>
  <si>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</si>
  <si>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</si>
  <si>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</si>
  <si>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</si>
  <si>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</si>
  <si>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</si>
  <si>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</si>
  <si>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</si>
  <si>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</si>
  <si>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</si>
  <si>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</si>
  <si>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</si>
  <si>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</si>
  <si>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</si>
  <si>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</si>
  <si>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</si>
  <si>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</si>
  <si>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</si>
  <si>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</si>
  <si>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</si>
  <si>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</si>
  <si>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</si>
  <si>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</si>
  <si>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</si>
  <si>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</si>
  <si>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</si>
  <si>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</si>
  <si>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</si>
  <si>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</si>
  <si>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</si>
  <si>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</si>
  <si>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</si>
  <si>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</si>
  <si>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</si>
  <si>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</si>
  <si>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</si>
  <si>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</si>
  <si>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</si>
  <si>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</si>
  <si>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</si>
  <si>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</si>
  <si>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</si>
  <si>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</si>
  <si>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</si>
  <si>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</si>
  <si>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</si>
  <si>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</si>
  <si>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</si>
  <si>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</si>
  <si>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</si>
  <si>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</si>
  <si>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</si>
  <si>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</si>
  <si>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</si>
  <si>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</si>
  <si>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</si>
  <si>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</si>
  <si>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</si>
  <si>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</si>
  <si>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</si>
  <si>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</si>
  <si>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</si>
  <si>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</si>
  <si>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</si>
  <si>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</si>
  <si>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</si>
  <si>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</si>
  <si>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</si>
  <si>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</si>
  <si>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</si>
  <si>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</si>
  <si>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</si>
  <si>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</si>
  <si>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</si>
  <si>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</si>
  <si>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</si>
  <si>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</si>
  <si>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</si>
  <si>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</si>
  <si>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</si>
  <si>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</si>
  <si>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</si>
  <si>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</si>
  <si>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</si>
  <si>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</si>
  <si>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</si>
  <si>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</si>
  <si>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</si>
  <si>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</si>
  <si>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</si>
  <si>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</si>
  <si>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</si>
  <si>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</si>
  <si>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</si>
  <si>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</si>
  <si>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</si>
  <si>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</si>
  <si>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</si>
  <si>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</si>
  <si>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</si>
  <si>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</si>
  <si>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</si>
  <si>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</si>
  <si>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</si>
  <si>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</si>
  <si>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</si>
  <si>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</si>
  <si>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</si>
  <si>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</si>
  <si>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</si>
  <si>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</si>
  <si>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</si>
  <si>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</si>
  <si>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</si>
  <si>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</si>
  <si>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</si>
  <si>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</si>
  <si>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</si>
  <si>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</si>
  <si>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</si>
  <si>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</si>
  <si>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</si>
  <si>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</si>
  <si>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</si>
  <si>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</si>
  <si>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</si>
  <si>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</si>
  <si>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</si>
  <si>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</si>
  <si>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</si>
  <si>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</si>
  <si>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</si>
  <si>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</si>
  <si>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</si>
  <si>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</si>
  <si>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</si>
  <si>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</si>
  <si>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</si>
  <si>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</si>
  <si>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</si>
  <si>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</si>
  <si>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</si>
  <si>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</si>
  <si>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</si>
  <si>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</si>
  <si>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</si>
  <si>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</si>
  <si>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</si>
  <si>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</si>
  <si>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</si>
  <si>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</si>
  <si>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</si>
  <si>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</si>
  <si>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</si>
  <si>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</si>
  <si>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</si>
  <si>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</si>
  <si>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</si>
  <si>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</si>
  <si>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</si>
  <si>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</si>
  <si>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</si>
  <si>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</si>
  <si>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</si>
  <si>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</si>
  <si>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</si>
  <si>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</si>
  <si>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</si>
  <si>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</si>
  <si>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</si>
  <si>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</si>
  <si>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</si>
  <si>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</si>
  <si>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</si>
  <si>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</si>
  <si>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</si>
  <si>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</si>
  <si>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</si>
  <si>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</si>
  <si>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</si>
  <si>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</si>
  <si>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</si>
  <si>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</si>
  <si>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</si>
  <si>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</si>
  <si>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</si>
  <si>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</si>
  <si>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</si>
  <si>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</si>
  <si>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</si>
  <si>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</si>
  <si>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</si>
  <si>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</si>
  <si>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</si>
  <si>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</si>
  <si>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</si>
  <si>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</si>
  <si>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</si>
  <si>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</si>
  <si>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</si>
  <si>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</si>
  <si>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</si>
  <si>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</si>
  <si>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</si>
  <si>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</si>
  <si>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</si>
  <si>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</si>
  <si>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</si>
  <si>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</si>
  <si>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</si>
  <si>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</si>
  <si>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</si>
  <si>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</si>
  <si>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</si>
  <si>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</si>
  <si>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</si>
  <si>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</si>
  <si>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</si>
  <si>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</si>
  <si>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</si>
  <si>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</si>
  <si>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</si>
  <si>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</si>
  <si>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</si>
  <si>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</si>
  <si>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</si>
  <si>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</si>
  <si>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</si>
  <si>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</si>
  <si>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</si>
  <si>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</si>
  <si>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</si>
  <si>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</si>
  <si>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</si>
  <si>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</si>
  <si>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</si>
  <si>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</si>
  <si>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</si>
  <si>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</si>
  <si>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</si>
  <si>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</si>
  <si>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</si>
  <si>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</si>
  <si>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</si>
  <si>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</si>
  <si>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</si>
  <si>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</si>
  <si>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</si>
  <si>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</si>
  <si>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</si>
  <si>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</si>
  <si>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</si>
  <si>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</si>
  <si>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</si>
  <si>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</si>
  <si>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</si>
  <si>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</si>
  <si>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</si>
  <si>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</si>
  <si>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</si>
  <si>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</si>
  <si>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</si>
  <si>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</si>
  <si>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</si>
  <si>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</si>
  <si>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</si>
  <si>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</si>
  <si>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</si>
  <si>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</si>
  <si>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</si>
  <si>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</si>
  <si>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</si>
  <si>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</si>
  <si>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</si>
  <si>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</si>
  <si>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</si>
  <si>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</si>
  <si>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</si>
  <si>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</si>
  <si>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</si>
  <si>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</si>
  <si>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</si>
  <si>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</si>
  <si>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</si>
  <si>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</si>
  <si>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</si>
  <si>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</si>
  <si>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</si>
  <si>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</si>
  <si>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</si>
  <si>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</si>
  <si>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</si>
  <si>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</si>
  <si>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</si>
  <si>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</si>
  <si>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</si>
  <si>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</si>
  <si>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</si>
  <si>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</si>
  <si>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</si>
  <si>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</si>
  <si>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</si>
  <si>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</si>
  <si>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</si>
  <si>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</si>
  <si>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</si>
  <si>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</si>
  <si>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</si>
  <si>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</si>
  <si>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</si>
  <si>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</si>
  <si>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</si>
  <si>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</si>
  <si>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</si>
  <si>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</si>
  <si>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</si>
  <si>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</si>
  <si>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</si>
  <si>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</si>
  <si>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</si>
  <si>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</si>
  <si>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</si>
  <si>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</si>
  <si>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</si>
  <si>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</si>
  <si>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</si>
  <si>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</si>
  <si>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</si>
  <si>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</si>
  <si>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</si>
  <si>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</si>
  <si>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</si>
  <si>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</si>
  <si>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</si>
  <si>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</si>
  <si>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</si>
  <si>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</si>
  <si>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</si>
  <si>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</si>
  <si>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</si>
  <si>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</si>
  <si>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</si>
  <si>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</si>
  <si>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</si>
  <si>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</si>
  <si>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</si>
  <si>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</si>
  <si>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</si>
  <si>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</si>
  <si>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</si>
  <si>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</si>
  <si>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</si>
  <si>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</si>
  <si>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</si>
  <si>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</si>
  <si>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</si>
  <si>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</si>
  <si>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</si>
  <si>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</si>
  <si>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</si>
  <si>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</si>
  <si>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</si>
  <si>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</si>
  <si>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</si>
  <si>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</si>
  <si>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</si>
  <si>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</si>
  <si>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</si>
  <si>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</si>
  <si>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</si>
  <si>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</si>
  <si>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</si>
  <si>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</si>
  <si>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</si>
  <si>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</si>
  <si>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</si>
  <si>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</si>
  <si>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</si>
  <si>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</si>
  <si>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</si>
  <si>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</si>
  <si>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</si>
  <si>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</si>
  <si>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</si>
  <si>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</si>
  <si>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</si>
  <si>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</si>
  <si>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</si>
  <si>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</si>
  <si>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</si>
  <si>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</si>
  <si>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</si>
  <si>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</si>
  <si>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</si>
  <si>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</si>
  <si>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</si>
  <si>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</si>
  <si>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</si>
  <si>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</si>
  <si>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</si>
  <si>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</si>
  <si>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</si>
  <si>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</si>
  <si>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</si>
  <si>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</si>
  <si>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</si>
  <si>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</si>
  <si>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</si>
  <si>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</si>
  <si>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</si>
  <si>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</si>
  <si>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</si>
  <si>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</si>
  <si>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</si>
  <si>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</si>
  <si>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</si>
  <si>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</si>
  <si>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</si>
  <si>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</si>
  <si>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</si>
  <si>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</si>
  <si>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</si>
  <si>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</si>
  <si>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</si>
  <si>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</si>
  <si>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</si>
  <si>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</si>
  <si>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</si>
  <si>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</si>
  <si>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</si>
  <si>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</si>
  <si>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</si>
  <si>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</si>
  <si>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</si>
  <si>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</si>
  <si>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</si>
  <si>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</si>
  <si>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</si>
  <si>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</si>
  <si>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</si>
  <si>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</si>
  <si>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</si>
  <si>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</si>
  <si>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</si>
  <si>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</si>
  <si>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</si>
  <si>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</si>
  <si>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</si>
  <si>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</si>
  <si>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</si>
  <si>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</si>
  <si>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</si>
  <si>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</si>
  <si>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</si>
  <si>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</si>
  <si>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</si>
  <si>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</si>
  <si>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</si>
  <si>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</si>
  <si>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</si>
  <si>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</si>
  <si>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</si>
  <si>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</si>
  <si>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</si>
  <si>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</si>
  <si>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</si>
  <si>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</si>
  <si>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</si>
  <si>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</si>
  <si>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</si>
  <si>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</si>
  <si>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</si>
  <si>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</si>
  <si>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</si>
  <si>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</si>
  <si>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</si>
  <si>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</si>
  <si>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</si>
  <si>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</si>
  <si>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</si>
  <si>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</si>
  <si>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</si>
  <si>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</si>
  <si>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</si>
  <si>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</si>
  <si>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</si>
  <si>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</si>
  <si>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</si>
  <si>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</si>
  <si>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</si>
  <si>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</si>
  <si>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</si>
  <si>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</si>
  <si>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</si>
  <si>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</si>
  <si>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</si>
  <si>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</si>
  <si>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</si>
  <si>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</si>
  <si>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</si>
  <si>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</si>
  <si>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</si>
  <si>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</si>
  <si>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</si>
  <si>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</si>
  <si>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</si>
  <si>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</si>
  <si>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</si>
  <si>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</si>
  <si>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</si>
  <si>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</si>
  <si>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</si>
  <si>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</si>
  <si>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</si>
  <si>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</si>
  <si>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</si>
  <si>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</si>
  <si>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</si>
  <si>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</si>
  <si>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</si>
  <si>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</si>
  <si>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</si>
  <si>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</si>
  <si>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</si>
  <si>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</si>
  <si>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</si>
  <si>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</si>
  <si>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</si>
  <si>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</si>
  <si>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</si>
  <si>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</si>
  <si>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</si>
  <si>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</si>
  <si>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</si>
  <si>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</si>
  <si>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</si>
  <si>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</si>
  <si>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</si>
  <si>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</si>
  <si>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</si>
  <si>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</si>
  <si>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</si>
  <si>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</si>
  <si>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</si>
  <si>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</si>
  <si>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</si>
  <si>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</si>
  <si>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</si>
  <si>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</si>
  <si>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</si>
  <si>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</si>
  <si>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</si>
  <si>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</si>
  <si>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</si>
  <si>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</si>
  <si>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</si>
  <si>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</si>
  <si>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</si>
  <si>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</si>
  <si>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</si>
  <si>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</si>
  <si>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</si>
  <si>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</si>
  <si>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</si>
  <si>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</si>
  <si>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</si>
  <si>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</si>
  <si>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</si>
  <si>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</si>
  <si>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</si>
  <si>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</si>
  <si>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</si>
  <si>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</si>
  <si>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</si>
  <si>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</si>
  <si>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</si>
  <si>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</si>
  <si>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</si>
  <si>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</si>
  <si>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</si>
  <si>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</si>
  <si>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</si>
  <si>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</si>
  <si>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</si>
  <si>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</si>
  <si>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</si>
  <si>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</si>
  <si>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</si>
  <si>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</si>
  <si>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</si>
  <si>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</si>
  <si>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</si>
  <si>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</si>
  <si>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</si>
  <si>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</si>
  <si>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</si>
  <si>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</si>
  <si>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</si>
  <si>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</si>
  <si>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</si>
  <si>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</si>
  <si>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</si>
  <si>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</si>
  <si>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</si>
  <si>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</si>
  <si>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</si>
  <si>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</si>
  <si>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</si>
  <si>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</si>
  <si>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</si>
  <si>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</si>
  <si>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</si>
  <si>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</si>
  <si>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</si>
  <si>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</si>
  <si>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</si>
  <si>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</si>
  <si>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</si>
  <si>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</si>
  <si>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</si>
  <si>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</si>
  <si>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</si>
  <si>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</si>
  <si>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</si>
  <si>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</si>
  <si>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</si>
  <si>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</si>
  <si>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</si>
  <si>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</si>
  <si>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</si>
  <si>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</si>
  <si>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</si>
  <si>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</si>
  <si>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</si>
  <si>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</si>
  <si>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</si>
  <si>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</si>
  <si>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</si>
  <si>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</si>
  <si>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</si>
  <si>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</si>
  <si>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</si>
  <si>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</si>
  <si>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</si>
  <si>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</si>
  <si>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</si>
  <si>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</si>
  <si>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</si>
  <si>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</si>
  <si>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</si>
  <si>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</si>
  <si>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</si>
  <si>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</si>
  <si>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</si>
  <si>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</si>
  <si>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</si>
  <si>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</si>
  <si>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</si>
  <si>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</si>
  <si>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</si>
  <si>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</si>
  <si>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</si>
  <si>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</si>
  <si>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</si>
  <si>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</si>
  <si>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</si>
  <si>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</si>
  <si>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</si>
  <si>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</si>
  <si>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</si>
  <si>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</si>
  <si>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</si>
  <si>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</si>
  <si>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</si>
  <si>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</si>
  <si>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</si>
  <si>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</si>
  <si>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</si>
  <si>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</si>
  <si>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</si>
  <si>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</si>
  <si>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</si>
  <si>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</si>
  <si>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</si>
  <si>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</si>
  <si>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</si>
  <si>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</si>
  <si>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</si>
  <si>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</si>
  <si>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</si>
  <si>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</si>
  <si>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</si>
  <si>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</si>
  <si>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</si>
  <si>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</si>
  <si>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</si>
  <si>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</si>
  <si>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</si>
  <si>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</si>
  <si>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</si>
  <si>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</si>
  <si>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</si>
  <si>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</si>
  <si>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</si>
  <si>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</si>
  <si>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</si>
  <si>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</si>
  <si>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</si>
  <si>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</si>
  <si>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</si>
  <si>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</si>
  <si>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</si>
  <si>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</si>
  <si>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</si>
  <si>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</si>
  <si>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</si>
  <si>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</si>
  <si>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</si>
  <si>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</si>
  <si>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</si>
  <si>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</si>
  <si>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</si>
  <si>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</si>
  <si>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</si>
  <si>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</si>
  <si>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</si>
  <si>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</si>
  <si>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</si>
  <si>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</si>
  <si>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</si>
  <si>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</si>
  <si>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</si>
  <si>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</si>
  <si>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</si>
  <si>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</si>
  <si>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</si>
  <si>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</si>
  <si>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</si>
  <si>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</si>
  <si>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</si>
  <si>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</si>
  <si>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</si>
  <si>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</si>
  <si>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</si>
  <si>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</si>
  <si>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</si>
  <si>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</si>
  <si>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</si>
  <si>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</si>
  <si>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</si>
  <si>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</si>
  <si>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</si>
  <si>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</si>
  <si>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</si>
  <si>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</si>
  <si>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</si>
  <si>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</si>
  <si>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</si>
  <si>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</si>
  <si>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</si>
  <si>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</si>
  <si>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</si>
  <si>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</si>
  <si>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</si>
  <si>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</si>
  <si>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</si>
  <si>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</si>
  <si>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</si>
  <si>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</si>
  <si>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</si>
  <si>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</si>
  <si>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</si>
  <si>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</si>
  <si>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</si>
  <si>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</si>
  <si>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</si>
  <si>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</si>
  <si>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</si>
  <si>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</si>
  <si>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</si>
  <si>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</si>
  <si>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</si>
  <si>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</si>
  <si>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</si>
  <si>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</si>
  <si>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</si>
  <si>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</si>
  <si>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</si>
  <si>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</si>
  <si>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</si>
  <si>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</si>
  <si>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</si>
  <si>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</si>
  <si>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</si>
  <si>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</si>
  <si>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</si>
  <si>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</si>
  <si>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</si>
  <si>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</si>
  <si>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</si>
  <si>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</si>
  <si>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</si>
  <si>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</si>
  <si>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</si>
  <si>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</si>
  <si>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</si>
  <si>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</si>
  <si>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</si>
  <si>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</si>
  <si>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</si>
  <si>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</si>
  <si>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</si>
  <si>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</si>
  <si>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</si>
  <si>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</si>
  <si>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</si>
  <si>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</si>
  <si>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</si>
  <si>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</si>
  <si>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</si>
  <si>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</si>
  <si>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</si>
  <si>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</si>
  <si>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</si>
  <si>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</si>
  <si>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</si>
  <si>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</si>
  <si>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</si>
  <si>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</si>
  <si>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</si>
  <si>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</si>
  <si>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</si>
  <si>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</si>
  <si>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</si>
  <si>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</si>
  <si>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</si>
  <si>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</si>
  <si>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</si>
  <si>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</si>
  <si>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</si>
  <si>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</si>
  <si>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</si>
  <si>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</si>
  <si>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</si>
  <si>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</si>
  <si>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</si>
  <si>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</si>
  <si>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</si>
  <si>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</si>
  <si>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</si>
  <si>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</si>
  <si>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</si>
  <si>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</si>
  <si>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</si>
  <si>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</si>
  <si>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</si>
  <si>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</si>
  <si>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</si>
  <si>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</si>
  <si>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</si>
  <si>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</si>
  <si>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</si>
  <si>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</si>
  <si>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</si>
  <si>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</si>
  <si>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</si>
  <si>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</si>
  <si>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</si>
  <si>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</si>
  <si>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</si>
  <si>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</si>
  <si>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</si>
  <si>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</si>
  <si>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</si>
  <si>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</si>
  <si>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</si>
  <si>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</si>
  <si>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</si>
  <si>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</si>
  <si>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</si>
  <si>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</si>
  <si>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</si>
  <si>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</si>
  <si>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</si>
  <si>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</si>
  <si>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</si>
  <si>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</si>
  <si>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</si>
  <si>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</si>
  <si>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</si>
  <si>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</si>
  <si>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</si>
  <si>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</si>
  <si>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</si>
  <si>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</si>
  <si>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</si>
  <si>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</si>
  <si>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</si>
  <si>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</si>
  <si>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</si>
  <si>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</si>
  <si>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</si>
  <si>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</si>
  <si>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</si>
  <si>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</si>
  <si>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</si>
  <si>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</si>
  <si>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</si>
  <si>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</si>
  <si>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</si>
  <si>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</si>
  <si>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</si>
  <si>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</si>
  <si>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</si>
  <si>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</si>
  <si>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</si>
  <si>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</si>
  <si>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</si>
  <si>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</si>
  <si>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</si>
  <si>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</si>
  <si>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</si>
  <si>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</si>
  <si>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</si>
  <si>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</si>
  <si>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</si>
  <si>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</si>
  <si>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</si>
  <si>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</si>
  <si>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</si>
  <si>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</si>
  <si>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</si>
  <si>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</si>
  <si>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</si>
  <si>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</si>
  <si>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</si>
  <si>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</si>
  <si>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</si>
  <si>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</si>
  <si>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</si>
  <si>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</si>
  <si>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</si>
  <si>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</si>
  <si>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</si>
  <si>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</si>
  <si>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</si>
  <si>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</si>
  <si>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</si>
  <si>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</si>
  <si>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</si>
  <si>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</si>
  <si>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</si>
  <si>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</si>
  <si>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</si>
  <si>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</si>
  <si>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</si>
  <si>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</si>
  <si>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</si>
  <si>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</si>
  <si>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</si>
  <si>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</si>
  <si>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</si>
  <si>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</si>
  <si>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</si>
  <si>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</si>
  <si>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</si>
  <si>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</si>
  <si>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</si>
  <si>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</si>
  <si>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</si>
  <si>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</si>
  <si>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</si>
  <si>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</si>
  <si>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</si>
  <si>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</si>
  <si>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</si>
  <si>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</si>
  <si>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</si>
  <si>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</si>
  <si>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</si>
  <si>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</si>
  <si>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</si>
  <si>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</si>
  <si>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</si>
  <si>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</si>
  <si>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</si>
  <si>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</si>
  <si>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</si>
  <si>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</si>
  <si>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</si>
  <si>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</si>
  <si>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</si>
  <si>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</si>
  <si>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</si>
  <si>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</si>
  <si>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</si>
  <si>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</si>
  <si>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</si>
  <si>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</si>
  <si>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</si>
  <si>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</si>
  <si>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</si>
  <si>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</si>
  <si>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</si>
  <si>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</si>
  <si>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</si>
  <si>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</si>
  <si>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</si>
  <si>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</si>
  <si>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</si>
  <si>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</si>
  <si>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</si>
  <si>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</si>
  <si>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</si>
  <si>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</si>
  <si>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</si>
  <si>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</si>
  <si>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</si>
  <si>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</si>
  <si>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</si>
  <si>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</si>
  <si>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</si>
  <si>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</si>
  <si>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</si>
  <si>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</si>
  <si>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</si>
  <si>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</si>
  <si>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</si>
  <si>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</si>
  <si>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</si>
  <si>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</si>
  <si>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</si>
  <si>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</si>
  <si>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</si>
  <si>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</si>
  <si>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</si>
  <si>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</si>
  <si>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</si>
  <si>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</si>
  <si>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</si>
  <si>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</si>
  <si>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</si>
  <si>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</si>
  <si>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</si>
  <si>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</si>
  <si>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</si>
  <si>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</si>
  <si>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</si>
  <si>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</si>
  <si>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</si>
  <si>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</si>
  <si>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</si>
  <si>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</si>
  <si>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</si>
  <si>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</si>
  <si>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</si>
  <si>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</si>
  <si>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</si>
  <si>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</si>
  <si>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</si>
  <si>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</si>
  <si>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</si>
  <si>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</si>
  <si>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</si>
  <si>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</si>
  <si>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</si>
  <si>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</si>
  <si>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</si>
  <si>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</si>
  <si>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</si>
  <si>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</si>
  <si>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</si>
  <si>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</si>
  <si>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</si>
  <si>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</si>
  <si>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</si>
  <si>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</si>
  <si>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</si>
  <si>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</si>
  <si>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</si>
  <si>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</si>
  <si>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</si>
  <si>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</si>
  <si>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</si>
  <si>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</si>
  <si>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</si>
  <si>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</si>
  <si>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</si>
  <si>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</si>
  <si>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</si>
  <si>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</si>
  <si>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</si>
  <si>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</si>
  <si>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</si>
  <si>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</si>
  <si>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</si>
  <si>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</si>
  <si>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</si>
  <si>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</si>
  <si>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</si>
  <si>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</si>
  <si>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</si>
  <si>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</si>
  <si>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</si>
  <si>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</si>
  <si>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</si>
  <si>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</si>
  <si>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</si>
  <si>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</si>
  <si>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</si>
  <si>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</si>
  <si>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</si>
  <si>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</si>
  <si>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</si>
  <si>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</si>
  <si>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</si>
  <si>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</si>
  <si>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</si>
  <si>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</si>
  <si>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</si>
  <si>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</si>
  <si>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</si>
  <si>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</si>
  <si>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</si>
  <si>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</si>
  <si>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</si>
  <si>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</si>
  <si>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</si>
  <si>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</si>
  <si>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</si>
  <si>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</si>
  <si>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</si>
  <si>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</si>
  <si>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</si>
  <si>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</si>
  <si>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</si>
  <si>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</si>
  <si>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</si>
  <si>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</si>
  <si>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</si>
  <si>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</si>
  <si>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</si>
  <si>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</si>
  <si>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</si>
  <si>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</si>
  <si>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</si>
  <si>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</si>
  <si>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</si>
  <si>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</si>
  <si>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</si>
  <si>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</si>
  <si>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</si>
  <si>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</si>
  <si>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</si>
  <si>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</si>
  <si>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</si>
  <si>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</si>
  <si>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</si>
  <si>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</si>
  <si>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</si>
  <si>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</si>
  <si>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</si>
  <si>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</si>
  <si>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</si>
  <si>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</si>
  <si>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</si>
  <si>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</si>
  <si>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</si>
  <si>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</si>
  <si>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</si>
  <si>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</si>
  <si>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</si>
  <si>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</si>
  <si>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</si>
  <si>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</si>
  <si>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</si>
  <si>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</si>
  <si>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</si>
  <si>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</si>
  <si>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</si>
  <si>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</si>
  <si>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</si>
  <si>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</si>
  <si>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</si>
  <si>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</si>
  <si>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</si>
  <si>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</si>
  <si>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</si>
  <si>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</si>
  <si>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</si>
  <si>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</si>
  <si>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</si>
  <si>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</si>
  <si>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</si>
  <si>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</si>
  <si>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</si>
  <si>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</si>
  <si>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</si>
  <si>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</si>
  <si>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</si>
  <si>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</si>
  <si>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</si>
  <si>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</si>
  <si>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</si>
  <si>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</si>
  <si>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</si>
  <si>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</si>
  <si>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</si>
  <si>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</si>
  <si>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</si>
  <si>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</si>
  <si>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</si>
  <si>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</si>
  <si>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</si>
  <si>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</si>
  <si>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</si>
  <si>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</si>
  <si>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</si>
  <si>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</si>
  <si>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</si>
  <si>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</si>
  <si>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</si>
  <si>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</si>
  <si>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</si>
  <si>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</si>
  <si>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</si>
  <si>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</si>
  <si>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</si>
  <si>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</si>
  <si>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</si>
  <si>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</si>
  <si>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</si>
  <si>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</si>
  <si>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</si>
  <si>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</si>
  <si>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</si>
  <si>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</si>
  <si>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</si>
  <si>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</si>
  <si>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</si>
  <si>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</si>
  <si>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</si>
  <si>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</si>
  <si>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</si>
  <si>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</si>
  <si>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</si>
  <si>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</si>
  <si>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</si>
  <si>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</si>
  <si>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</si>
  <si>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</si>
  <si>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</si>
  <si>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</si>
  <si>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</si>
  <si>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</si>
  <si>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</si>
  <si>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</si>
  <si>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</si>
  <si>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</si>
  <si>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</si>
  <si>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</si>
  <si>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</si>
  <si>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</si>
  <si>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</si>
  <si>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</si>
  <si>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</si>
  <si>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</si>
  <si>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</si>
  <si>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</si>
  <si>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</si>
  <si>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</si>
  <si>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</si>
  <si>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</si>
  <si>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</si>
  <si>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</si>
  <si>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</si>
  <si>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</si>
  <si>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</si>
  <si>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</si>
  <si>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</si>
  <si>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</si>
  <si>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</si>
  <si>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</si>
  <si>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</si>
  <si>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</si>
  <si>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</si>
  <si>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</si>
  <si>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</si>
  <si>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</si>
  <si>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</si>
  <si>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</si>
  <si>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</si>
  <si>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</si>
  <si>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</si>
  <si>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</si>
  <si>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</si>
  <si>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</si>
  <si>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</si>
  <si>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</si>
  <si>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</si>
  <si>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</si>
  <si>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</si>
  <si>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</si>
  <si>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</si>
  <si>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</si>
  <si>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</si>
  <si>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</si>
  <si>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</si>
  <si>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</si>
  <si>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</si>
  <si>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</si>
  <si>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</si>
  <si>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</si>
  <si>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</si>
  <si>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</si>
  <si>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</si>
  <si>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</si>
  <si>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</si>
  <si>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</si>
  <si>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</si>
  <si>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</si>
  <si>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</si>
  <si>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</si>
  <si>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</si>
  <si>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</si>
  <si>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</si>
  <si>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</si>
  <si>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</si>
  <si>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</si>
  <si>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</si>
  <si>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</si>
  <si>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</si>
  <si>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</si>
  <si>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</si>
  <si>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</si>
  <si>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</si>
  <si>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</si>
  <si>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</si>
  <si>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</si>
  <si>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</si>
  <si>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</si>
  <si>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</si>
  <si>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</si>
  <si>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</si>
  <si>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</si>
  <si>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</si>
  <si>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</si>
  <si>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</si>
  <si>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</si>
  <si>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</si>
  <si>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</si>
  <si>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</si>
  <si>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</si>
  <si>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</si>
  <si>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</si>
  <si>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</si>
  <si>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</si>
  <si>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</si>
  <si>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</si>
  <si>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</si>
  <si>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</si>
  <si>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</si>
  <si>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</si>
  <si>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</si>
  <si>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</si>
  <si>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</si>
  <si>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</si>
  <si>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</si>
  <si>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</si>
  <si>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</si>
  <si>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</si>
  <si>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</si>
  <si>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</si>
  <si>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</si>
  <si>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</si>
  <si>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</si>
  <si>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</si>
  <si>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</si>
  <si>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</si>
  <si>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</si>
  <si>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</si>
  <si>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</si>
  <si>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</si>
  <si>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</si>
  <si>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</si>
  <si>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</si>
  <si>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</si>
  <si>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</si>
  <si>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</si>
  <si>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</si>
  <si>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</si>
  <si>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</si>
  <si>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</si>
  <si>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</si>
  <si>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</si>
  <si>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</si>
  <si>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</si>
  <si>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</si>
  <si>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</si>
  <si>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</si>
  <si>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</si>
  <si>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</si>
  <si>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</si>
  <si>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</si>
  <si>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</si>
  <si>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</si>
  <si>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</si>
  <si>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</si>
  <si>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</si>
  <si>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</si>
  <si>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</si>
  <si>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</si>
  <si>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</si>
  <si>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</si>
  <si>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</si>
  <si>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</si>
  <si>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</si>
  <si>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</si>
  <si>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</si>
  <si>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</si>
  <si>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</si>
  <si>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</si>
  <si>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</si>
  <si>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</si>
  <si>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</si>
  <si>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</si>
  <si>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</si>
  <si>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</si>
  <si>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</si>
  <si>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</si>
  <si>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</si>
  <si>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</si>
  <si>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</si>
  <si>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</si>
  <si>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</si>
  <si>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</si>
  <si>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</si>
  <si>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</si>
  <si>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</si>
  <si>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</si>
  <si>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</si>
  <si>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</si>
  <si>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</si>
  <si>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</si>
  <si>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</si>
  <si>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</si>
  <si>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</si>
  <si>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</si>
  <si>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</si>
  <si>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</si>
  <si>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</si>
  <si>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</si>
  <si>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</si>
  <si>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</si>
  <si>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</si>
  <si>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</si>
  <si>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</si>
  <si>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</si>
  <si>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</si>
  <si>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</si>
  <si>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</si>
  <si>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</si>
  <si>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</si>
  <si>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</si>
  <si>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</si>
  <si>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</si>
  <si>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</si>
  <si>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</si>
  <si>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</si>
  <si>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</si>
  <si>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</si>
  <si>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</si>
  <si>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</si>
  <si>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</si>
  <si>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</si>
  <si>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</si>
  <si>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</si>
  <si>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</si>
  <si>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</si>
  <si>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</si>
  <si>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</si>
  <si>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</si>
  <si>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</si>
  <si>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</si>
  <si>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</si>
  <si>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</si>
  <si>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</si>
  <si>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</si>
  <si>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</si>
  <si>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</si>
  <si>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</si>
  <si>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</si>
  <si>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</si>
  <si>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</si>
  <si>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</si>
  <si>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</si>
  <si>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</si>
  <si>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</si>
  <si>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</si>
  <si>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</si>
  <si>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</si>
  <si>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</si>
  <si>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</si>
  <si>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</si>
  <si>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</si>
  <si>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</si>
  <si>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</si>
  <si>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</si>
  <si>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</si>
  <si>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</si>
  <si>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</si>
  <si>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</si>
  <si>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</si>
  <si>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</si>
  <si>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</si>
  <si>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</si>
  <si>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</si>
  <si>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</si>
  <si>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</si>
  <si>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</si>
  <si>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</si>
  <si>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</si>
  <si>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</si>
  <si>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</si>
  <si>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</si>
  <si>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</si>
  <si>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</si>
  <si>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</si>
  <si>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</si>
  <si>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</si>
  <si>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</si>
  <si>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</si>
  <si>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</si>
  <si>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</si>
  <si>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</si>
  <si>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</si>
  <si>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</si>
  <si>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</si>
  <si>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</si>
  <si>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</si>
  <si>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</si>
  <si>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</si>
  <si>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</si>
  <si>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</si>
  <si>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</si>
  <si>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</si>
  <si>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</si>
  <si>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</si>
  <si>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</si>
  <si>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</si>
  <si>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</si>
  <si>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</si>
  <si>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</si>
  <si>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</si>
  <si>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</si>
  <si>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</si>
  <si>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</si>
  <si>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</si>
  <si>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</si>
  <si>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</si>
  <si>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</si>
  <si>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</si>
  <si>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</si>
  <si>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</si>
  <si>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</si>
  <si>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</si>
  <si>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</si>
  <si>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</si>
  <si>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</si>
  <si>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</si>
  <si>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</si>
  <si>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</si>
  <si>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</si>
  <si>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</si>
  <si>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</si>
  <si>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</si>
  <si>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</si>
  <si>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</si>
  <si>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</si>
  <si>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</si>
  <si>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</si>
  <si>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</si>
  <si>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</si>
  <si>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</si>
  <si>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</si>
  <si>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</si>
  <si>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</si>
  <si>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</si>
  <si>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</si>
  <si>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</si>
  <si>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</si>
  <si>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</si>
  <si>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</si>
  <si>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</si>
  <si>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</si>
  <si>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</si>
  <si>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</si>
  <si>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</si>
  <si>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</si>
  <si>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</si>
  <si>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</si>
  <si>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</si>
  <si>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</si>
  <si>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</si>
  <si>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</si>
  <si>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</si>
  <si>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</si>
  <si>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</si>
  <si>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</si>
  <si>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</si>
  <si>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</si>
  <si>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</si>
  <si>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</si>
  <si>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</si>
  <si>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</si>
  <si>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</si>
  <si>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</si>
  <si>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</si>
  <si>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</si>
  <si>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</si>
  <si>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</si>
  <si>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</si>
  <si>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</si>
  <si>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</si>
  <si>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</si>
  <si>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</si>
  <si>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</si>
  <si>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</si>
  <si>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</si>
  <si>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</si>
  <si>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</si>
  <si>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</si>
  <si>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</si>
  <si>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</si>
  <si>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</si>
  <si>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</si>
  <si>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</si>
  <si>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</si>
  <si>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</si>
  <si>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</si>
  <si>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</si>
  <si>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</si>
  <si>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</si>
  <si>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</si>
  <si>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</si>
  <si>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</si>
  <si>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</si>
  <si>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</si>
  <si>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</si>
  <si>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</si>
  <si>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</si>
  <si>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</si>
  <si>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</si>
  <si>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</si>
  <si>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</si>
  <si>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</si>
  <si>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</si>
  <si>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</si>
  <si>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</si>
  <si>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</si>
  <si>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</si>
  <si>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</si>
  <si>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</si>
  <si>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</si>
  <si>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</si>
  <si>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</si>
  <si>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</si>
  <si>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</si>
  <si>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</si>
  <si>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</si>
  <si>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</si>
  <si>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</si>
  <si>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</si>
  <si>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</si>
  <si>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</si>
  <si>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</si>
  <si>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</si>
  <si>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</si>
  <si>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</si>
  <si>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</si>
  <si>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</si>
  <si>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</si>
  <si>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</si>
  <si>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</si>
  <si>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</si>
  <si>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</si>
  <si>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</si>
  <si>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</si>
  <si>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</si>
  <si>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</si>
  <si>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</si>
  <si>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</si>
  <si>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</si>
  <si>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</si>
  <si>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</si>
  <si>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</si>
  <si>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</si>
  <si>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</si>
  <si>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</si>
  <si>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</si>
  <si>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</si>
  <si>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</si>
  <si>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</si>
  <si>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</si>
  <si>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</si>
  <si>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</si>
  <si>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</si>
  <si>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</si>
  <si>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</si>
  <si>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</si>
  <si>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</si>
  <si>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</si>
  <si>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</si>
  <si>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</si>
  <si>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</si>
  <si>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</si>
  <si>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</si>
  <si>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</si>
  <si>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</si>
  <si>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</si>
  <si>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</si>
  <si>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</si>
  <si>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</si>
  <si>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</si>
  <si>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</si>
  <si>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</si>
  <si>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</si>
  <si>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</si>
  <si>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</si>
  <si>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</si>
  <si>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</si>
  <si>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</si>
  <si>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</si>
  <si>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</si>
  <si>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</si>
  <si>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</si>
  <si>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</si>
  <si>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</si>
  <si>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</si>
  <si>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</si>
  <si>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</si>
  <si>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</si>
  <si>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</si>
  <si>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</si>
  <si>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</si>
  <si>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</si>
  <si>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</si>
  <si>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</si>
  <si>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</si>
  <si>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</si>
  <si>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</si>
  <si>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</si>
  <si>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</si>
  <si>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</si>
  <si>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</si>
  <si>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</si>
  <si>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</si>
  <si>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</si>
  <si>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</si>
  <si>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</si>
  <si>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</si>
  <si>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</si>
  <si>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</si>
  <si>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</si>
  <si>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</si>
  <si>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</si>
  <si>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</si>
  <si>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</si>
  <si>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</si>
  <si>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</si>
  <si>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</si>
  <si>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</si>
  <si>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</si>
  <si>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</si>
  <si>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</si>
  <si>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</si>
  <si>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</si>
  <si>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</si>
  <si>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</si>
  <si>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</si>
  <si>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</si>
  <si>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</si>
  <si>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</si>
  <si>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</si>
  <si>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</si>
  <si>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</si>
  <si>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</si>
  <si>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</si>
  <si>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</si>
  <si>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</si>
  <si>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</si>
  <si>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</si>
  <si>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</si>
  <si>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</si>
  <si>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</si>
  <si>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</si>
  <si>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</si>
  <si>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</si>
  <si>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</si>
  <si>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</si>
  <si>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</si>
  <si>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</si>
  <si>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</si>
  <si>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</si>
  <si>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</si>
  <si>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</si>
  <si>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</si>
  <si>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</si>
  <si>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</si>
  <si>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</si>
  <si>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</si>
  <si>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</si>
  <si>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</si>
  <si>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</si>
  <si>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</si>
  <si>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</si>
  <si>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</si>
  <si>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</si>
  <si>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</si>
  <si>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</si>
  <si>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</si>
  <si>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</si>
  <si>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</si>
  <si>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</si>
  <si>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</si>
  <si>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</si>
  <si>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</si>
  <si>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</si>
  <si>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</si>
  <si>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</si>
  <si>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</si>
  <si>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</si>
  <si>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</si>
  <si>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</si>
  <si>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</si>
  <si>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</si>
  <si>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</si>
  <si>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</si>
  <si>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</si>
  <si>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</si>
  <si>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</si>
  <si>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</si>
  <si>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</si>
  <si>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</si>
  <si>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</si>
  <si>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</si>
  <si>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</si>
  <si>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</si>
  <si>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</si>
  <si>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</si>
  <si>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</si>
  <si>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</si>
  <si>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</si>
  <si>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</si>
  <si>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</si>
  <si>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</si>
  <si>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</si>
  <si>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</si>
  <si>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</si>
  <si>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</si>
  <si>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</si>
  <si>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</si>
  <si>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</si>
  <si>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</si>
  <si>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</si>
  <si>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</si>
  <si>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</si>
  <si>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</si>
  <si>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</si>
  <si>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</si>
  <si>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</si>
  <si>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</si>
  <si>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</si>
  <si>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</si>
  <si>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</si>
  <si>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</si>
  <si>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</si>
  <si>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</si>
  <si>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</si>
  <si>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</si>
  <si>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</si>
  <si>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</si>
  <si>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</si>
  <si>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</si>
  <si>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</si>
  <si>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</si>
  <si>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</si>
  <si>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</si>
  <si>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</si>
  <si>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</si>
  <si>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</si>
  <si>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</si>
  <si>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</si>
  <si>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</si>
  <si>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</si>
  <si>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</si>
  <si>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</si>
  <si>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</si>
  <si>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</si>
  <si>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</si>
  <si>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</si>
  <si>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</si>
  <si>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</si>
  <si>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</si>
  <si>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</si>
  <si>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</si>
  <si>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</si>
  <si>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</si>
  <si>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</si>
  <si>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</si>
  <si>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</si>
  <si>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</si>
  <si>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</si>
  <si>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</si>
  <si>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</si>
  <si>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</si>
  <si>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</si>
  <si>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</si>
  <si>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</si>
  <si>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</si>
  <si>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</si>
  <si>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</si>
  <si>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</si>
  <si>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</si>
  <si>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</si>
  <si>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</si>
  <si>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</si>
  <si>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</si>
  <si>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</si>
  <si>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</si>
  <si>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</si>
  <si>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</si>
  <si>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</si>
  <si>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</si>
  <si>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</si>
  <si>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</si>
  <si>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</si>
  <si>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</si>
  <si>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</si>
  <si>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</si>
  <si>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</si>
  <si>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</si>
  <si>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</si>
  <si>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</si>
  <si>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</si>
  <si>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</si>
  <si>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</si>
  <si>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</si>
  <si>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</si>
  <si>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</si>
  <si>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</si>
  <si>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</si>
  <si>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</si>
  <si>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</si>
  <si>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</si>
  <si>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</si>
  <si>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</si>
  <si>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</si>
  <si>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</si>
  <si>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</si>
  <si>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</si>
  <si>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</si>
  <si>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</si>
  <si>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</si>
  <si>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</si>
  <si>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</si>
  <si>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</si>
  <si>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</si>
  <si>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</si>
  <si>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</si>
  <si>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</si>
  <si>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</si>
  <si>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</si>
  <si>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</si>
  <si>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</si>
  <si>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</si>
  <si>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</si>
  <si>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</si>
  <si>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</si>
  <si>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</si>
  <si>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</si>
  <si>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</si>
  <si>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</si>
  <si>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</si>
  <si>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</si>
  <si>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</si>
  <si>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</si>
  <si>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</si>
  <si>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</si>
  <si>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</si>
  <si>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</si>
  <si>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</si>
  <si>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</si>
  <si>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</si>
  <si>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</si>
  <si>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</si>
  <si>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</si>
  <si>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</si>
  <si>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</si>
  <si>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</si>
  <si>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</si>
  <si>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</si>
  <si>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</si>
  <si>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</si>
  <si>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</si>
  <si>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</si>
  <si>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</si>
  <si>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</si>
  <si>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</si>
  <si>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</si>
  <si>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</si>
  <si>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</si>
  <si>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</si>
  <si>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</si>
  <si>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</si>
  <si>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</si>
  <si>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</si>
  <si>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</si>
  <si>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</si>
  <si>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</si>
  <si>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</si>
  <si>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</si>
  <si>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</si>
  <si>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</si>
  <si>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</si>
  <si>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</si>
  <si>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</si>
  <si>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</si>
  <si>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</si>
  <si>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</si>
  <si>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</si>
  <si>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</si>
  <si>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</si>
  <si>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</si>
  <si>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</si>
  <si>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</si>
  <si>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</si>
  <si>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</si>
  <si>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</si>
  <si>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</si>
  <si>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</si>
  <si>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</si>
  <si>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</si>
  <si>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</si>
  <si>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</si>
  <si>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</si>
  <si>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</si>
  <si>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</si>
  <si>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</si>
  <si>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</si>
  <si>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</si>
  <si>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</si>
  <si>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</si>
  <si>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</si>
  <si>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</si>
  <si>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</si>
  <si>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</si>
  <si>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</si>
  <si>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</si>
  <si>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</si>
  <si>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</si>
  <si>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</si>
  <si>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Mode of Smoker</t>
  </si>
  <si>
    <t>There for the most repeated value of smoker is No.</t>
  </si>
  <si>
    <t>"?" Values in table</t>
  </si>
  <si>
    <t>Month</t>
  </si>
  <si>
    <t>Avg of Year</t>
  </si>
  <si>
    <t>Average rounded to the nearest integer.</t>
  </si>
  <si>
    <t>Mode of Hospital tier</t>
  </si>
  <si>
    <t>There for the most repeated value of Hospital tier is tier - 2.</t>
  </si>
  <si>
    <t>Mode of City tier</t>
  </si>
  <si>
    <t>There for the most repeated value of City tier is tier - 2.</t>
  </si>
  <si>
    <t>Unknown</t>
  </si>
  <si>
    <t>Title</t>
  </si>
  <si>
    <t>First Name</t>
  </si>
  <si>
    <t>Last Name</t>
  </si>
  <si>
    <t>Ms.</t>
  </si>
  <si>
    <t>Mr.</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</si>
  <si>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</si>
  <si>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</si>
  <si>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</si>
  <si>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</si>
  <si>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</si>
  <si>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</si>
  <si>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</si>
  <si>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</si>
  <si>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</si>
  <si>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</si>
  <si>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</si>
  <si>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</si>
  <si>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</si>
  <si>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</si>
  <si>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</si>
  <si>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</si>
  <si>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</si>
  <si>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</si>
  <si>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</si>
  <si>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</si>
  <si>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</si>
  <si>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</si>
  <si>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</si>
  <si>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</si>
  <si>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</si>
  <si>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</si>
  <si>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</si>
  <si>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</si>
  <si>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</si>
  <si>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</si>
  <si>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</si>
  <si>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</si>
  <si>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</si>
  <si>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</si>
  <si>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</si>
  <si>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</si>
  <si>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</si>
  <si>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</si>
  <si>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</si>
  <si>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</si>
  <si>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</si>
  <si>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</si>
  <si>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</si>
  <si>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</si>
  <si>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</si>
  <si>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</si>
  <si>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</si>
  <si>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</si>
  <si>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</si>
  <si>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</si>
  <si>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</si>
  <si>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</si>
  <si>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</si>
  <si>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</si>
  <si>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</si>
  <si>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</si>
  <si>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</si>
  <si>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</si>
  <si>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</si>
  <si>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</si>
  <si>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</si>
  <si>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</si>
  <si>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</si>
  <si>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</si>
  <si>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</si>
  <si>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</si>
  <si>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</si>
  <si>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</si>
  <si>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</si>
  <si>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</si>
  <si>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</si>
  <si>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</si>
  <si>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</si>
  <si>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</si>
  <si>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</si>
  <si>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</si>
  <si>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</si>
  <si>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</si>
  <si>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</si>
  <si>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</si>
  <si>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</si>
  <si>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</si>
  <si>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</si>
  <si>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</si>
  <si>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</si>
  <si>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</si>
  <si>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</si>
  <si>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</si>
  <si>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</si>
  <si>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</si>
  <si>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</si>
  <si>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</si>
  <si>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</si>
  <si>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</si>
  <si>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</si>
  <si>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</si>
  <si>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</si>
  <si>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</si>
  <si>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</si>
  <si>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</si>
  <si>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</si>
  <si>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</si>
  <si>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</si>
  <si>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</si>
  <si>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</si>
  <si>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</si>
  <si>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</si>
  <si>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</si>
  <si>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</si>
  <si>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</si>
  <si>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</si>
  <si>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</si>
  <si>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</si>
  <si>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</si>
  <si>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</si>
  <si>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</si>
  <si>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</si>
  <si>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</si>
  <si>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</si>
  <si>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</si>
  <si>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</si>
  <si>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</si>
  <si>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</si>
  <si>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</si>
  <si>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</si>
  <si>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</si>
  <si>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</si>
  <si>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</si>
  <si>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</si>
  <si>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</si>
  <si>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</si>
  <si>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</si>
  <si>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</si>
  <si>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</si>
  <si>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</si>
  <si>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</si>
  <si>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</si>
  <si>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</si>
  <si>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</si>
  <si>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</si>
  <si>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</si>
  <si>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</si>
  <si>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</si>
  <si>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</si>
  <si>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</si>
  <si>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</si>
  <si>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</si>
  <si>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</si>
  <si>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</si>
  <si>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</si>
  <si>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</si>
  <si>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</si>
  <si>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</si>
  <si>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</si>
  <si>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</si>
  <si>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</si>
  <si>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</si>
  <si>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</si>
  <si>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</si>
  <si>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</si>
  <si>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</si>
  <si>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</si>
  <si>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</si>
  <si>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</si>
  <si>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</si>
  <si>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</si>
  <si>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</si>
  <si>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</si>
  <si>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</si>
  <si>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</si>
  <si>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</si>
  <si>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</si>
  <si>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</si>
  <si>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</si>
  <si>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</si>
  <si>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</si>
  <si>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</si>
  <si>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</si>
  <si>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</si>
  <si>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</si>
  <si>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</si>
  <si>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</si>
  <si>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</si>
  <si>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</si>
  <si>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</si>
  <si>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</si>
  <si>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</si>
  <si>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</si>
  <si>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</si>
  <si>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</si>
  <si>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</si>
  <si>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</si>
  <si>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</si>
  <si>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</si>
  <si>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</si>
  <si>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</si>
  <si>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</si>
  <si>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</si>
  <si>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</si>
  <si>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</si>
  <si>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</si>
  <si>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</si>
  <si>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</si>
  <si>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</si>
  <si>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</si>
  <si>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</si>
  <si>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</si>
  <si>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</si>
  <si>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</si>
  <si>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</si>
  <si>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</si>
  <si>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</si>
  <si>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</si>
  <si>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</si>
  <si>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</si>
  <si>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</si>
  <si>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</si>
  <si>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</si>
  <si>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</si>
  <si>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</si>
  <si>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</si>
  <si>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</si>
  <si>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</si>
  <si>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</si>
  <si>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</si>
  <si>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</si>
  <si>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</si>
  <si>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</si>
  <si>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</si>
  <si>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</si>
  <si>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</si>
  <si>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</si>
  <si>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</si>
  <si>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</si>
  <si>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</si>
  <si>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</si>
  <si>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</si>
  <si>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</si>
  <si>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</si>
  <si>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</si>
  <si>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</si>
  <si>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</si>
  <si>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</si>
  <si>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</si>
  <si>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</si>
  <si>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</si>
  <si>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</si>
  <si>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</si>
  <si>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</si>
  <si>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</si>
  <si>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</si>
  <si>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</si>
  <si>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</si>
  <si>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</si>
  <si>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</si>
  <si>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</si>
  <si>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</si>
  <si>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</si>
  <si>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</si>
  <si>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</si>
  <si>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</si>
  <si>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</si>
  <si>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</si>
  <si>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</si>
  <si>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</si>
  <si>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</si>
  <si>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</si>
  <si>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</si>
  <si>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</si>
  <si>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</si>
  <si>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</si>
  <si>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</si>
  <si>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</si>
  <si>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</si>
  <si>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</si>
  <si>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</si>
  <si>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</si>
  <si>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</si>
  <si>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</si>
  <si>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</si>
  <si>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</si>
  <si>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</si>
  <si>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</si>
  <si>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</si>
  <si>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</si>
  <si>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</si>
  <si>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</si>
  <si>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</si>
  <si>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</si>
  <si>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</si>
  <si>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</si>
  <si>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</si>
  <si>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</si>
  <si>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</si>
  <si>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</si>
  <si>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</si>
  <si>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</si>
  <si>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</si>
  <si>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</si>
  <si>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</si>
  <si>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</si>
  <si>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</si>
  <si>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</si>
  <si>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</si>
  <si>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</si>
  <si>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</si>
  <si>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</si>
  <si>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</si>
  <si>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</si>
  <si>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</si>
  <si>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</si>
  <si>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</si>
  <si>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</si>
  <si>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</si>
  <si>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</si>
  <si>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</si>
  <si>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</si>
  <si>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</si>
  <si>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</si>
  <si>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</si>
  <si>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</si>
  <si>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</si>
  <si>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</si>
  <si>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</si>
  <si>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</si>
  <si>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</si>
  <si>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</si>
  <si>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</si>
  <si>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</si>
  <si>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</si>
  <si>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</si>
  <si>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</si>
  <si>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</si>
  <si>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</si>
  <si>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</si>
  <si>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</si>
  <si>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</si>
  <si>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</si>
  <si>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</si>
  <si>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</si>
  <si>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</si>
  <si>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</si>
  <si>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</si>
  <si>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</si>
  <si>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</si>
  <si>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</si>
  <si>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</si>
  <si>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</si>
  <si>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</si>
  <si>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</si>
  <si>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</si>
  <si>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</si>
  <si>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</si>
  <si>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</si>
  <si>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</si>
  <si>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</si>
  <si>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</si>
  <si>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</si>
  <si>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</si>
  <si>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</si>
  <si>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</si>
  <si>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</si>
  <si>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</si>
  <si>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</si>
  <si>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</si>
  <si>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</si>
  <si>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</si>
  <si>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</si>
  <si>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</si>
  <si>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</si>
  <si>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</si>
  <si>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</si>
  <si>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</si>
  <si>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</si>
  <si>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</si>
  <si>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</si>
  <si>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</si>
  <si>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</si>
  <si>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</si>
  <si>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</si>
  <si>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</si>
  <si>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</si>
  <si>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</si>
  <si>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</si>
  <si>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</si>
  <si>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</si>
  <si>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</si>
  <si>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</si>
  <si>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</si>
  <si>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</si>
  <si>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</si>
  <si>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</si>
  <si>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</si>
  <si>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</si>
  <si>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</si>
  <si>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</si>
  <si>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</si>
  <si>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</si>
  <si>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</si>
  <si>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</si>
  <si>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</si>
  <si>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</si>
  <si>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</si>
  <si>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</si>
  <si>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</si>
  <si>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</si>
  <si>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</si>
  <si>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</si>
  <si>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</si>
  <si>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</si>
  <si>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</si>
  <si>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</si>
  <si>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</si>
  <si>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</si>
  <si>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</si>
  <si>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</si>
  <si>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</si>
  <si>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</si>
  <si>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</si>
  <si>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</si>
  <si>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</si>
  <si>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</si>
  <si>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</si>
  <si>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</si>
  <si>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</si>
  <si>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</si>
  <si>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</si>
  <si>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</si>
  <si>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</si>
  <si>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</si>
  <si>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</si>
  <si>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</si>
  <si>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</si>
  <si>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</si>
  <si>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</si>
  <si>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</si>
  <si>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</si>
  <si>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</si>
  <si>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</si>
  <si>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</si>
  <si>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</si>
  <si>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</si>
  <si>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</si>
  <si>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</si>
  <si>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</si>
  <si>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</si>
  <si>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</si>
  <si>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</si>
  <si>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</si>
  <si>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</si>
  <si>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</si>
  <si>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</si>
  <si>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</si>
  <si>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</si>
  <si>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</si>
  <si>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</si>
  <si>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</si>
  <si>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</si>
  <si>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</si>
  <si>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</si>
  <si>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</si>
  <si>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</si>
  <si>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</si>
  <si>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</si>
  <si>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</si>
  <si>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</si>
  <si>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</si>
  <si>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</si>
  <si>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</si>
  <si>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</si>
  <si>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</si>
  <si>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</si>
  <si>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</si>
  <si>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</si>
  <si>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</si>
  <si>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</si>
  <si>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</si>
  <si>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</si>
  <si>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</si>
  <si>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</si>
  <si>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</si>
  <si>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</si>
  <si>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</si>
  <si>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</si>
  <si>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</si>
  <si>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</si>
  <si>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</si>
  <si>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</si>
  <si>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</si>
  <si>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</si>
  <si>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</si>
  <si>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</si>
  <si>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</si>
  <si>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</si>
  <si>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</si>
  <si>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</si>
  <si>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</si>
  <si>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</si>
  <si>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</si>
  <si>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</si>
  <si>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</si>
  <si>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</si>
  <si>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</si>
  <si>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</si>
  <si>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</si>
  <si>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</si>
  <si>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</si>
  <si>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</si>
  <si>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</si>
  <si>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</si>
  <si>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</si>
  <si>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</si>
  <si>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</si>
  <si>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</si>
  <si>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</si>
  <si>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</si>
  <si>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</si>
  <si>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</si>
  <si>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</si>
  <si>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</si>
  <si>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</si>
  <si>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</si>
  <si>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</si>
  <si>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</si>
  <si>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</si>
  <si>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</si>
  <si>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</si>
  <si>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</si>
  <si>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</si>
  <si>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</si>
  <si>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</si>
  <si>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</si>
  <si>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</si>
  <si>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</si>
  <si>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</si>
  <si>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</si>
  <si>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</si>
  <si>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</si>
  <si>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</si>
  <si>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</si>
  <si>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</si>
  <si>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</si>
  <si>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</si>
  <si>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</si>
  <si>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</si>
  <si>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</si>
  <si>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</si>
  <si>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</si>
  <si>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</si>
  <si>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</si>
  <si>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</si>
  <si>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</si>
  <si>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</si>
  <si>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</si>
  <si>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</si>
  <si>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</si>
  <si>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</si>
  <si>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</si>
  <si>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</si>
  <si>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</si>
  <si>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</si>
  <si>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</si>
  <si>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</si>
  <si>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</si>
  <si>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</si>
  <si>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</si>
  <si>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</si>
  <si>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</si>
  <si>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</si>
  <si>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</si>
  <si>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</si>
  <si>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</si>
  <si>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</si>
  <si>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</si>
  <si>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</si>
  <si>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</si>
  <si>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</si>
  <si>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</si>
  <si>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</si>
  <si>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</si>
  <si>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</si>
  <si>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</si>
  <si>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</si>
  <si>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</si>
  <si>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</si>
  <si>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</si>
  <si>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</si>
  <si>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</si>
  <si>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</si>
  <si>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</si>
  <si>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</si>
  <si>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</si>
  <si>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</si>
  <si>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</si>
  <si>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</si>
  <si>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</si>
  <si>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</si>
  <si>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</si>
  <si>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</si>
  <si>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</si>
  <si>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</si>
  <si>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</si>
  <si>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</si>
  <si>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</si>
  <si>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</si>
  <si>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</si>
  <si>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</si>
  <si>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</si>
  <si>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</si>
  <si>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</si>
  <si>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</si>
  <si>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</si>
  <si>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</si>
  <si>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</si>
  <si>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</si>
  <si>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</si>
  <si>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</si>
  <si>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</si>
  <si>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</si>
  <si>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</si>
  <si>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</si>
  <si>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</si>
  <si>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</si>
  <si>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</si>
  <si>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</si>
  <si>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</si>
  <si>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</si>
  <si>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</si>
  <si>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</si>
  <si>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</si>
  <si>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</si>
  <si>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</si>
  <si>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</si>
  <si>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</si>
  <si>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</si>
  <si>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</si>
  <si>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</si>
  <si>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</si>
  <si>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</si>
  <si>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</si>
  <si>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</si>
  <si>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</si>
  <si>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</si>
  <si>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</si>
  <si>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</si>
  <si>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</si>
  <si>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</si>
  <si>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</si>
  <si>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</si>
  <si>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</si>
  <si>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</si>
  <si>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</si>
  <si>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</si>
  <si>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</si>
  <si>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</si>
  <si>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</si>
  <si>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</si>
  <si>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</si>
  <si>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</si>
  <si>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</si>
  <si>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</si>
  <si>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</si>
  <si>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</si>
  <si>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</si>
  <si>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</si>
  <si>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</si>
  <si>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</si>
  <si>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</si>
  <si>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</si>
  <si>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</si>
  <si>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</si>
  <si>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</si>
  <si>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</si>
  <si>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</si>
  <si>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</si>
  <si>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</si>
  <si>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</si>
  <si>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</si>
  <si>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</si>
  <si>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</si>
  <si>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</si>
  <si>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</si>
  <si>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</si>
  <si>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</si>
  <si>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</si>
  <si>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</si>
  <si>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</si>
  <si>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</si>
  <si>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</si>
  <si>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</si>
  <si>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</si>
  <si>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</si>
  <si>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</si>
  <si>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</si>
  <si>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</si>
  <si>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</si>
  <si>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</si>
  <si>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</si>
  <si>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</si>
  <si>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</si>
  <si>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</si>
  <si>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</si>
  <si>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</si>
  <si>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</si>
  <si>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</si>
  <si>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</si>
  <si>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</si>
  <si>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</si>
  <si>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</si>
  <si>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</si>
  <si>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</si>
  <si>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</si>
  <si>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</si>
  <si>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</si>
  <si>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</si>
  <si>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</si>
  <si>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</si>
  <si>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</si>
  <si>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</si>
  <si>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</si>
  <si>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</si>
  <si>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</si>
  <si>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</si>
  <si>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</si>
  <si>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</si>
  <si>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</si>
  <si>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</si>
  <si>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</si>
  <si>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</si>
  <si>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</si>
  <si>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</si>
  <si>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</si>
  <si>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</si>
  <si>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</si>
  <si>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</si>
  <si>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</si>
  <si>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</si>
  <si>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</si>
  <si>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</si>
  <si>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</si>
  <si>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</si>
  <si>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</si>
  <si>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</si>
  <si>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</si>
  <si>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</si>
  <si>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</si>
  <si>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</si>
  <si>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</si>
  <si>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</si>
  <si>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</si>
  <si>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</si>
  <si>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</si>
  <si>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</si>
  <si>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</si>
  <si>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</si>
  <si>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</si>
  <si>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</si>
  <si>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</si>
  <si>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</si>
  <si>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</si>
  <si>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</si>
  <si>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</si>
  <si>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</si>
  <si>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</si>
  <si>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</si>
  <si>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</si>
  <si>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</si>
  <si>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</si>
  <si>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</si>
  <si>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</si>
  <si>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</si>
  <si>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</si>
  <si>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</si>
  <si>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</si>
  <si>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</si>
  <si>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</si>
  <si>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</si>
  <si>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</si>
  <si>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</si>
  <si>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</si>
  <si>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</si>
  <si>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</si>
  <si>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</si>
  <si>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</si>
  <si>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</si>
  <si>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</si>
  <si>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</si>
  <si>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</si>
  <si>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</si>
  <si>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</si>
  <si>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</si>
  <si>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</si>
  <si>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</si>
  <si>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</si>
  <si>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</si>
  <si>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</si>
  <si>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</si>
  <si>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</si>
  <si>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</si>
  <si>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</si>
  <si>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</si>
  <si>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</si>
  <si>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</si>
  <si>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</si>
  <si>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</si>
  <si>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</si>
  <si>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</si>
  <si>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</si>
  <si>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</si>
  <si>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</si>
  <si>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</si>
  <si>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</si>
  <si>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</si>
  <si>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</si>
  <si>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</si>
  <si>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</si>
  <si>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</si>
  <si>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</si>
  <si>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</si>
  <si>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</si>
  <si>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</si>
  <si>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</si>
  <si>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</si>
  <si>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</si>
  <si>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</si>
  <si>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</si>
  <si>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</si>
  <si>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</si>
  <si>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</si>
  <si>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</si>
  <si>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</si>
  <si>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</si>
  <si>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</si>
  <si>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</si>
  <si>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</si>
  <si>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</si>
  <si>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</si>
  <si>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</si>
  <si>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</si>
  <si>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</si>
  <si>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</si>
  <si>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</si>
  <si>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</si>
  <si>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</si>
  <si>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</si>
  <si>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</si>
  <si>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</si>
  <si>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</si>
  <si>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</si>
  <si>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</si>
  <si>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</si>
  <si>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</si>
  <si>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</si>
  <si>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</si>
  <si>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</si>
  <si>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</si>
  <si>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</si>
  <si>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</si>
  <si>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</si>
  <si>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</si>
  <si>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</si>
  <si>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</si>
  <si>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</si>
  <si>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</si>
  <si>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</si>
  <si>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</si>
  <si>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</si>
  <si>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</si>
  <si>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</si>
  <si>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</si>
  <si>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</si>
  <si>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</si>
  <si>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</si>
  <si>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</si>
  <si>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</si>
  <si>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</si>
  <si>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</si>
  <si>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</si>
  <si>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</si>
  <si>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</si>
  <si>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</si>
  <si>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</si>
  <si>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</si>
  <si>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</si>
  <si>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</si>
  <si>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</si>
  <si>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</si>
  <si>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</si>
  <si>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</si>
  <si>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</si>
  <si>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</si>
  <si>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</si>
  <si>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</si>
  <si>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</si>
  <si>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</si>
  <si>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</si>
  <si>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</si>
  <si>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</si>
  <si>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</si>
  <si>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</si>
  <si>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</si>
  <si>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</si>
  <si>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</si>
  <si>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</si>
  <si>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</si>
  <si>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</si>
  <si>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</si>
  <si>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</si>
  <si>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</si>
  <si>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</si>
  <si>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</si>
  <si>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</si>
  <si>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</si>
  <si>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</si>
  <si>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</si>
  <si>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</si>
  <si>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</si>
  <si>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</si>
  <si>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</si>
  <si>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</si>
  <si>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</si>
  <si>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</si>
  <si>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</si>
  <si>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</si>
  <si>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</si>
  <si>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</si>
  <si>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</si>
  <si>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</si>
  <si>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</si>
  <si>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</si>
  <si>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</si>
  <si>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</si>
  <si>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</si>
  <si>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</si>
  <si>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</si>
  <si>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</si>
  <si>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</si>
  <si>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</si>
  <si>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</si>
  <si>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</si>
  <si>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</si>
  <si>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</si>
  <si>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</si>
  <si>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</si>
  <si>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</si>
  <si>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</si>
  <si>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</si>
  <si>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</si>
  <si>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</si>
  <si>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</si>
  <si>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</si>
  <si>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</si>
  <si>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</si>
  <si>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</si>
  <si>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</si>
  <si>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</si>
  <si>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</si>
  <si>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</si>
  <si>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</si>
  <si>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</si>
  <si>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</si>
  <si>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</si>
  <si>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</si>
  <si>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</si>
  <si>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</si>
  <si>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</si>
  <si>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</si>
  <si>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</si>
  <si>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</si>
  <si>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</si>
  <si>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</si>
  <si>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</si>
  <si>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</si>
  <si>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</si>
  <si>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</si>
  <si>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</si>
  <si>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</si>
  <si>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</si>
  <si>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</si>
  <si>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</si>
  <si>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</si>
  <si>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</si>
  <si>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</si>
  <si>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</si>
  <si>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</si>
  <si>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</si>
  <si>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</si>
  <si>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</si>
  <si>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</si>
  <si>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</si>
  <si>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</si>
  <si>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</si>
  <si>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</si>
  <si>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</si>
  <si>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</si>
  <si>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</si>
  <si>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</si>
  <si>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</si>
  <si>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</si>
  <si>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</si>
  <si>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</si>
  <si>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</si>
  <si>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</si>
  <si>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</si>
  <si>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</si>
  <si>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</si>
  <si>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</si>
  <si>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</si>
  <si>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</si>
  <si>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</si>
  <si>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</si>
  <si>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</si>
  <si>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</si>
  <si>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</si>
  <si>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</si>
  <si>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</si>
  <si>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</si>
  <si>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</si>
  <si>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</si>
  <si>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</si>
  <si>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</si>
  <si>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</si>
  <si>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</si>
  <si>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</si>
  <si>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</si>
  <si>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</si>
  <si>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</si>
  <si>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</si>
  <si>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</si>
  <si>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</si>
  <si>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</si>
  <si>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</si>
  <si>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</si>
  <si>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</si>
  <si>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</si>
  <si>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</si>
  <si>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</si>
  <si>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</si>
  <si>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</si>
  <si>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</si>
  <si>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</si>
  <si>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</si>
  <si>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</si>
  <si>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</si>
  <si>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</si>
  <si>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</si>
  <si>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</si>
  <si>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</si>
  <si>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</si>
  <si>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</si>
  <si>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</si>
  <si>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</si>
  <si>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</si>
  <si>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</si>
  <si>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</si>
  <si>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</si>
  <si>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</si>
  <si>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</si>
  <si>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</si>
  <si>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</si>
  <si>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</si>
  <si>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</si>
  <si>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</si>
  <si>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</si>
  <si>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</si>
  <si>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</si>
  <si>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</si>
  <si>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</si>
  <si>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</si>
  <si>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</si>
  <si>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</si>
  <si>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</si>
  <si>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</si>
  <si>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</si>
  <si>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</si>
  <si>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</si>
  <si>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</si>
  <si>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</si>
  <si>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</si>
  <si>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</si>
  <si>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</si>
  <si>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</si>
  <si>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</si>
  <si>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</si>
  <si>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</si>
  <si>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</si>
  <si>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</si>
  <si>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</si>
  <si>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</si>
  <si>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</si>
  <si>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</si>
  <si>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</si>
  <si>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</si>
  <si>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</si>
  <si>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</si>
  <si>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</si>
  <si>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</si>
  <si>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</si>
  <si>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</si>
  <si>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</si>
  <si>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</si>
  <si>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</si>
  <si>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</si>
  <si>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</si>
  <si>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</si>
  <si>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</si>
  <si>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</si>
  <si>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</si>
  <si>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</si>
  <si>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</si>
  <si>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</si>
  <si>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</si>
  <si>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</si>
  <si>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</si>
  <si>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</si>
  <si>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</si>
  <si>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</si>
  <si>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</si>
  <si>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</si>
  <si>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</si>
  <si>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</si>
  <si>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</si>
  <si>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</si>
  <si>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</si>
  <si>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</si>
  <si>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</si>
  <si>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</si>
  <si>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</si>
  <si>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</si>
  <si>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</si>
  <si>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</si>
  <si>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</si>
  <si>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</si>
  <si>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</si>
  <si>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</si>
  <si>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</si>
  <si>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</si>
  <si>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</si>
  <si>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</si>
  <si>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</si>
  <si>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</si>
  <si>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</si>
  <si>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</si>
  <si>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</si>
  <si>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</si>
  <si>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</si>
  <si>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</si>
  <si>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</si>
  <si>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</si>
  <si>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</si>
  <si>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</si>
  <si>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</si>
  <si>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</si>
  <si>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</si>
  <si>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</si>
  <si>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</si>
  <si>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</si>
  <si>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</si>
  <si>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</si>
  <si>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</si>
  <si>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</si>
  <si>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</si>
  <si>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</si>
  <si>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</si>
  <si>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</si>
  <si>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</si>
  <si>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</si>
  <si>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</si>
  <si>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</si>
  <si>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</si>
  <si>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</si>
  <si>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</si>
  <si>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</si>
  <si>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</si>
  <si>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</si>
  <si>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</si>
  <si>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</si>
  <si>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</si>
  <si>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</si>
  <si>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</si>
  <si>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</si>
  <si>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</si>
  <si>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</si>
  <si>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</si>
  <si>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</si>
  <si>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</si>
  <si>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</si>
  <si>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</si>
  <si>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</si>
  <si>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</si>
  <si>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</si>
  <si>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</si>
  <si>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</si>
  <si>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</si>
  <si>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</si>
  <si>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</si>
  <si>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</si>
  <si>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</si>
  <si>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</si>
  <si>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</si>
  <si>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</si>
  <si>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</si>
  <si>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</si>
  <si>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</si>
  <si>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</si>
  <si>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</si>
  <si>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</si>
  <si>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</si>
  <si>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</si>
  <si>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</si>
  <si>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</si>
  <si>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</si>
  <si>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</si>
  <si>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</si>
  <si>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</si>
  <si>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</si>
  <si>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</si>
  <si>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</si>
  <si>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</si>
  <si>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</si>
  <si>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</si>
  <si>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</si>
  <si>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</si>
  <si>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</si>
  <si>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</si>
  <si>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</si>
  <si>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</si>
  <si>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</si>
  <si>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</si>
  <si>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</si>
  <si>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</si>
  <si>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</si>
  <si>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</si>
  <si>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</si>
  <si>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</si>
  <si>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</si>
  <si>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</si>
  <si>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</si>
  <si>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</si>
  <si>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</si>
  <si>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</si>
  <si>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</si>
  <si>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</si>
  <si>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</si>
  <si>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</si>
  <si>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</si>
  <si>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</si>
  <si>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</si>
  <si>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</si>
  <si>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</si>
  <si>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</si>
  <si>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</si>
  <si>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</si>
  <si>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</si>
  <si>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</si>
  <si>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</si>
  <si>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</si>
  <si>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</si>
  <si>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</si>
  <si>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</si>
  <si>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</si>
  <si>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</si>
  <si>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</si>
  <si>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</si>
  <si>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</si>
  <si>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</si>
  <si>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</si>
  <si>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</si>
  <si>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</si>
  <si>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</si>
  <si>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</si>
  <si>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</si>
  <si>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</si>
  <si>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</si>
  <si>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</si>
  <si>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</si>
  <si>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</si>
  <si>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</si>
  <si>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</si>
  <si>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</si>
  <si>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</si>
  <si>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</si>
  <si>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</si>
  <si>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</si>
  <si>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</si>
  <si>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</si>
  <si>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</si>
  <si>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</si>
  <si>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</si>
  <si>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</si>
  <si>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</si>
  <si>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</si>
  <si>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</si>
  <si>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</si>
  <si>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</si>
  <si>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</si>
  <si>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</si>
  <si>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</si>
  <si>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</si>
  <si>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</si>
  <si>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</si>
  <si>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</si>
  <si>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</si>
  <si>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</si>
  <si>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</si>
  <si>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</si>
  <si>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</si>
  <si>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</si>
  <si>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</si>
  <si>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</si>
  <si>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</si>
  <si>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</si>
  <si>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</si>
  <si>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</si>
  <si>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</si>
  <si>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</si>
  <si>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</si>
  <si>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</si>
  <si>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</si>
  <si>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</si>
  <si>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</si>
  <si>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</si>
  <si>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</si>
  <si>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</si>
  <si>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</si>
  <si>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</si>
  <si>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</si>
  <si>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</si>
  <si>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</si>
  <si>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</si>
  <si>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</si>
  <si>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</si>
  <si>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</si>
  <si>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</si>
  <si>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</si>
  <si>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</si>
  <si>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</si>
  <si>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</si>
  <si>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</si>
  <si>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</si>
  <si>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</si>
  <si>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</si>
  <si>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</si>
  <si>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</si>
  <si>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</si>
  <si>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</si>
  <si>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</si>
  <si>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</si>
  <si>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</si>
  <si>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</si>
  <si>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</si>
  <si>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</si>
  <si>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</si>
  <si>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</si>
  <si>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</si>
  <si>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</si>
  <si>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</si>
  <si>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</si>
  <si>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</si>
  <si>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</si>
  <si>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</si>
  <si>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</si>
  <si>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</si>
  <si>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</si>
  <si>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</si>
  <si>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</si>
  <si>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</si>
  <si>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</si>
  <si>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</si>
  <si>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</si>
  <si>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</si>
  <si>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</si>
  <si>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</si>
  <si>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</si>
  <si>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</si>
  <si>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</si>
  <si>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</si>
  <si>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</si>
  <si>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</si>
  <si>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</si>
  <si>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</si>
  <si>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</si>
  <si>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</si>
  <si>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</si>
  <si>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</si>
  <si>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</si>
  <si>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</si>
  <si>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</si>
  <si>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</si>
  <si>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</si>
  <si>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</si>
  <si>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</si>
  <si>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</si>
  <si>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</si>
  <si>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</si>
  <si>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</si>
  <si>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</si>
  <si>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</si>
  <si>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</si>
  <si>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</si>
  <si>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</si>
  <si>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</si>
  <si>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</si>
  <si>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</si>
  <si>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</si>
  <si>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</si>
  <si>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</si>
  <si>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</si>
  <si>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</si>
  <si>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</si>
  <si>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</si>
  <si>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</si>
  <si>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</si>
  <si>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</si>
  <si>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</si>
  <si>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</si>
  <si>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</si>
  <si>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</si>
  <si>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</si>
  <si>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</si>
  <si>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</si>
  <si>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</si>
  <si>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</si>
  <si>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</si>
  <si>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</si>
  <si>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</si>
  <si>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</si>
  <si>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</si>
  <si>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</si>
  <si>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</si>
  <si>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</si>
  <si>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</si>
  <si>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</si>
  <si>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</si>
  <si>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</si>
  <si>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</si>
  <si>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</si>
  <si>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</si>
  <si>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</si>
  <si>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</si>
  <si>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</si>
  <si>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</si>
  <si>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</si>
  <si>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</si>
  <si>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</si>
  <si>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</si>
  <si>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</si>
  <si>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</si>
  <si>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</si>
  <si>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</si>
  <si>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</si>
  <si>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</si>
  <si>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</si>
  <si>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</si>
  <si>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</si>
  <si>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</si>
  <si>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</si>
  <si>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</si>
  <si>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</si>
  <si>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</si>
  <si>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</si>
  <si>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</si>
  <si>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</si>
  <si>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</si>
  <si>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</si>
  <si>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</si>
  <si>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</si>
  <si>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</si>
  <si>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</si>
  <si>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</si>
  <si>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</si>
  <si>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</si>
  <si>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</si>
  <si>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</si>
  <si>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</si>
  <si>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</si>
  <si>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</si>
  <si>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</si>
  <si>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</si>
  <si>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</si>
  <si>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</si>
  <si>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</si>
  <si>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</si>
  <si>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</si>
  <si>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</si>
  <si>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</si>
  <si>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</si>
  <si>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</si>
  <si>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</si>
  <si>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</si>
  <si>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</si>
  <si>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</si>
  <si>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</si>
  <si>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</si>
  <si>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</si>
  <si>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</si>
  <si>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</si>
  <si>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</si>
  <si>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</si>
  <si>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</si>
  <si>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</si>
  <si>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</si>
  <si>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</si>
  <si>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</si>
  <si>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</si>
  <si>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</si>
  <si>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</si>
  <si>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</si>
  <si>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</si>
  <si>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</si>
  <si>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</si>
  <si>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</si>
  <si>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</si>
  <si>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</si>
  <si>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</si>
  <si>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</si>
  <si>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</si>
  <si>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</si>
  <si>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</si>
  <si>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</si>
  <si>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</si>
  <si>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</si>
  <si>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</si>
  <si>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</si>
  <si>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</si>
  <si>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</si>
  <si>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</si>
  <si>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</si>
  <si>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</si>
  <si>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</si>
  <si>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</si>
  <si>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</si>
  <si>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</si>
  <si>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</si>
  <si>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</si>
  <si>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</si>
  <si>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</si>
  <si>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</si>
  <si>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</si>
  <si>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</si>
  <si>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</si>
  <si>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</si>
  <si>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</si>
  <si>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</si>
  <si>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</si>
  <si>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</si>
  <si>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</si>
  <si>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</si>
  <si>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</si>
  <si>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</si>
  <si>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</si>
  <si>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</si>
  <si>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</si>
  <si>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</si>
  <si>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</si>
  <si>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</si>
  <si>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</si>
  <si>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</si>
  <si>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</si>
  <si>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</si>
  <si>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</si>
  <si>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</si>
  <si>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</si>
  <si>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</si>
  <si>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</si>
  <si>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</si>
  <si>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</si>
  <si>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</si>
  <si>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</si>
  <si>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</si>
  <si>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</si>
  <si>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</si>
  <si>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</si>
  <si>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</si>
  <si>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</si>
  <si>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</si>
  <si>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</si>
  <si>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</si>
  <si>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</si>
  <si>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</si>
  <si>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</si>
  <si>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</si>
  <si>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</si>
  <si>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</si>
  <si>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</si>
  <si>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</si>
  <si>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</si>
  <si>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</si>
  <si>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</si>
  <si>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</si>
  <si>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</si>
  <si>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</si>
  <si>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</si>
  <si>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</si>
  <si>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</si>
  <si>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</si>
  <si>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</si>
  <si>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</si>
  <si>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</si>
  <si>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</si>
  <si>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</si>
  <si>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</si>
  <si>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</si>
  <si>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</si>
  <si>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</si>
  <si>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</si>
  <si>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</si>
  <si>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</si>
  <si>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</si>
  <si>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</si>
  <si>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</si>
  <si>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</si>
  <si>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</si>
  <si>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</si>
  <si>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</si>
  <si>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</si>
  <si>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</si>
  <si>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</si>
  <si>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</si>
  <si>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</si>
  <si>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</si>
  <si>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</si>
  <si>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</si>
  <si>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</si>
  <si>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</si>
  <si>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</si>
  <si>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</si>
  <si>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</si>
  <si>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</si>
  <si>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</si>
  <si>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</si>
  <si>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</si>
  <si>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</si>
  <si>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</si>
  <si>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</si>
  <si>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</si>
  <si>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</si>
  <si>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</si>
  <si>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</si>
  <si>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</si>
  <si>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</si>
  <si>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</si>
  <si>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</si>
  <si>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</si>
  <si>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</si>
  <si>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</si>
  <si>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</si>
  <si>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</si>
  <si>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</si>
  <si>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</si>
  <si>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</si>
  <si>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</si>
  <si>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</si>
  <si>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</si>
  <si>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</si>
  <si>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</si>
  <si>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</si>
  <si>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</si>
  <si>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</si>
  <si>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</si>
  <si>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</si>
  <si>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</si>
  <si>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</si>
  <si>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</si>
  <si>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</si>
  <si>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</si>
  <si>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</si>
  <si>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</si>
  <si>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</si>
  <si>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</si>
  <si>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</si>
  <si>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</si>
  <si>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</si>
  <si>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</si>
  <si>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</si>
  <si>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</si>
  <si>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</si>
  <si>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</si>
  <si>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</si>
  <si>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</si>
  <si>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</si>
  <si>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</si>
  <si>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</si>
  <si>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</si>
  <si>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</si>
  <si>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</si>
  <si>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</si>
  <si>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</si>
  <si>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</si>
  <si>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</si>
  <si>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</si>
  <si>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</si>
  <si>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</si>
  <si>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</si>
  <si>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</si>
  <si>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</si>
  <si>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</si>
  <si>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</si>
  <si>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</si>
  <si>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</si>
  <si>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</si>
  <si>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</si>
  <si>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</si>
  <si>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</si>
  <si>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</si>
  <si>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</si>
  <si>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</si>
  <si>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</si>
  <si>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</si>
  <si>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</si>
  <si>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</si>
  <si>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</si>
  <si>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</si>
  <si>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</si>
  <si>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</si>
  <si>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</si>
  <si>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</si>
  <si>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</si>
  <si>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</si>
  <si>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</si>
  <si>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</si>
  <si>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</si>
  <si>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</si>
  <si>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</si>
  <si>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</si>
  <si>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</si>
  <si>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</si>
  <si>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</si>
  <si>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</si>
  <si>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</si>
  <si>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</si>
  <si>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</si>
  <si>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</si>
  <si>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</si>
  <si>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</si>
  <si>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</si>
  <si>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</si>
  <si>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</si>
  <si>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</si>
  <si>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</si>
  <si>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</si>
  <si>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</si>
  <si>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</si>
  <si>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</si>
  <si>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</si>
  <si>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</si>
  <si>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</si>
  <si>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</si>
  <si>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</si>
  <si>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</si>
  <si>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</si>
  <si>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</si>
  <si>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</si>
  <si>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</si>
  <si>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</si>
  <si>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</si>
  <si>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</si>
  <si>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</si>
  <si>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</si>
  <si>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</si>
  <si>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</si>
  <si>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</si>
  <si>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</si>
  <si>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</si>
  <si>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</si>
  <si>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</si>
  <si>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</si>
  <si>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</si>
  <si>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</si>
  <si>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</si>
  <si>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</si>
  <si>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</si>
  <si>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</si>
  <si>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</si>
  <si>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</si>
  <si>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</si>
  <si>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</si>
  <si>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</si>
  <si>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</si>
  <si>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</si>
  <si>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</si>
  <si>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</si>
  <si>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</si>
  <si>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</si>
  <si>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</si>
  <si>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</si>
  <si>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</si>
  <si>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</si>
  <si>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</si>
  <si>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</si>
  <si>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</si>
  <si>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</si>
  <si>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</si>
  <si>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</si>
  <si>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</si>
  <si>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</si>
  <si>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</si>
  <si>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</si>
  <si>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</si>
  <si>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</si>
  <si>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</si>
  <si>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</si>
  <si>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</si>
  <si>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</si>
  <si>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</si>
  <si>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</si>
  <si>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</si>
  <si>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</si>
  <si>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</si>
  <si>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</si>
  <si>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</si>
  <si>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</si>
  <si>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</si>
  <si>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</si>
  <si>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</si>
  <si>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</si>
  <si>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</si>
  <si>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</si>
  <si>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</si>
  <si>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</si>
  <si>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</si>
  <si>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</si>
  <si>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</si>
  <si>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</si>
  <si>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</si>
  <si>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</si>
  <si>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</si>
  <si>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</si>
  <si>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</si>
  <si>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</si>
  <si>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</si>
  <si>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</si>
  <si>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</si>
  <si>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</si>
  <si>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</si>
  <si>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</si>
  <si>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</si>
  <si>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</si>
  <si>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</si>
  <si>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</si>
  <si>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</si>
  <si>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</si>
  <si>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</si>
  <si>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</si>
  <si>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</si>
  <si>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</si>
  <si>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</si>
  <si>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</si>
  <si>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</si>
  <si>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</si>
  <si>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</si>
  <si>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</si>
  <si>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</si>
  <si>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</si>
  <si>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</si>
  <si>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</si>
  <si>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</si>
  <si>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</si>
  <si>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</si>
  <si>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</si>
  <si>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</si>
  <si>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</si>
  <si>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</si>
  <si>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</si>
  <si>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</si>
  <si>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</si>
  <si>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</si>
  <si>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</si>
  <si>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</si>
  <si>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</si>
  <si>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</si>
  <si>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</si>
  <si>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</si>
  <si>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</si>
  <si>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</si>
  <si>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</si>
  <si>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</si>
  <si>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</si>
  <si>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</si>
  <si>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</si>
  <si>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</si>
  <si>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</si>
  <si>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</si>
  <si>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</si>
  <si>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</si>
  <si>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</si>
  <si>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</si>
  <si>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</si>
  <si>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</si>
  <si>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</si>
  <si>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</si>
  <si>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</si>
  <si>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</si>
  <si>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</si>
  <si>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</si>
  <si>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</si>
  <si>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</si>
  <si>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</si>
  <si>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</si>
  <si>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</si>
  <si>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</si>
  <si>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</si>
  <si>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</si>
  <si>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</si>
  <si>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</si>
  <si>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</si>
  <si>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</si>
  <si>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</si>
  <si>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</si>
  <si>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</si>
  <si>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</si>
  <si>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</si>
  <si>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</si>
  <si>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</si>
  <si>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</si>
  <si>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</si>
  <si>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</si>
  <si>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</si>
  <si>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</si>
  <si>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</si>
  <si>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</si>
  <si>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</si>
  <si>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</si>
  <si>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</si>
  <si>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</si>
  <si>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</si>
  <si>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</si>
  <si>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</si>
  <si>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</si>
  <si>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</si>
  <si>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</si>
  <si>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</si>
  <si>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</si>
  <si>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</si>
  <si>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</si>
  <si>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</si>
  <si>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</si>
  <si>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</si>
  <si>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</si>
  <si>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</si>
  <si>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</si>
  <si>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</si>
  <si>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</si>
  <si>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</si>
  <si>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</si>
  <si>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</si>
  <si>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</si>
  <si>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</si>
  <si>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</si>
  <si>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</si>
  <si>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</si>
  <si>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</si>
  <si>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</si>
  <si>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</si>
  <si>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</si>
  <si>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</si>
  <si>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</si>
  <si>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</si>
  <si>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</si>
  <si>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</si>
  <si>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</si>
  <si>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</si>
  <si>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</si>
  <si>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</si>
  <si>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</si>
  <si>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</si>
  <si>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</si>
  <si>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</si>
  <si>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</si>
  <si>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</si>
  <si>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</si>
  <si>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</si>
  <si>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</si>
  <si>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</si>
  <si>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</si>
  <si>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</si>
  <si>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</si>
  <si>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</si>
  <si>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</si>
  <si>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</si>
  <si>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</si>
  <si>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</si>
  <si>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</si>
  <si>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</si>
  <si>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</si>
  <si>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</si>
  <si>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</si>
  <si>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</si>
  <si>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</si>
  <si>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</si>
  <si>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</si>
  <si>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</si>
  <si>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</si>
  <si>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</si>
  <si>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</si>
  <si>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</si>
  <si>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</si>
  <si>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</si>
  <si>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</si>
  <si>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</si>
  <si>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</si>
  <si>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</si>
  <si>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</si>
  <si>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</si>
  <si>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Phil</t>
  </si>
  <si>
    <t>Kelsey</t>
  </si>
  <si>
    <t>Kristyn</t>
  </si>
  <si>
    <t>Stephen</t>
  </si>
  <si>
    <t>Andrea</t>
  </si>
  <si>
    <t>David</t>
  </si>
  <si>
    <t>Wade</t>
  </si>
  <si>
    <t>Franklin</t>
  </si>
  <si>
    <t>Philippe</t>
  </si>
  <si>
    <t>John</t>
  </si>
  <si>
    <t>Myles</t>
  </si>
  <si>
    <t>Nicole</t>
  </si>
  <si>
    <t>Adam</t>
  </si>
  <si>
    <t>Zach</t>
  </si>
  <si>
    <t>Natalie</t>
  </si>
  <si>
    <t>Courtney</t>
  </si>
  <si>
    <t>Julien</t>
  </si>
  <si>
    <t>Samantha</t>
  </si>
  <si>
    <t>Robert</t>
  </si>
  <si>
    <t>Roseann</t>
  </si>
  <si>
    <t>Flavio</t>
  </si>
  <si>
    <t>Alex</t>
  </si>
  <si>
    <t>Inna</t>
  </si>
  <si>
    <t>Ari</t>
  </si>
  <si>
    <t>Kenny</t>
  </si>
  <si>
    <t>Louise</t>
  </si>
  <si>
    <t>Cameron</t>
  </si>
  <si>
    <t>Megan</t>
  </si>
  <si>
    <t>Daniel</t>
  </si>
  <si>
    <t>Jeff</t>
  </si>
  <si>
    <t>Maurya</t>
  </si>
  <si>
    <t>Yves</t>
  </si>
  <si>
    <t>Danielle</t>
  </si>
  <si>
    <t>Joshua</t>
  </si>
  <si>
    <t>Jennifer</t>
  </si>
  <si>
    <t>Kate</t>
  </si>
  <si>
    <t>Kevin</t>
  </si>
  <si>
    <t>Philip</t>
  </si>
  <si>
    <t>Rebecca</t>
  </si>
  <si>
    <t>Hope</t>
  </si>
  <si>
    <t>Nicholas</t>
  </si>
  <si>
    <t>Jessica</t>
  </si>
  <si>
    <t>Sari</t>
  </si>
  <si>
    <t>Ricardo</t>
  </si>
  <si>
    <t>Gedion</t>
  </si>
  <si>
    <t>Mark</t>
  </si>
  <si>
    <t>Amanda</t>
  </si>
  <si>
    <t>Knox</t>
  </si>
  <si>
    <t>Yianna</t>
  </si>
  <si>
    <t>Roberta</t>
  </si>
  <si>
    <t>Ann</t>
  </si>
  <si>
    <t>Charlie</t>
  </si>
  <si>
    <t>Meb</t>
  </si>
  <si>
    <t>Meredith</t>
  </si>
  <si>
    <t>Doug</t>
  </si>
  <si>
    <t>Dane</t>
  </si>
  <si>
    <t>Jonas</t>
  </si>
  <si>
    <t>Nick</t>
  </si>
  <si>
    <t>Timothy</t>
  </si>
  <si>
    <t>William</t>
  </si>
  <si>
    <t>Sage</t>
  </si>
  <si>
    <t>Cole</t>
  </si>
  <si>
    <t>Jesse</t>
  </si>
  <si>
    <t>Eric</t>
  </si>
  <si>
    <t>Rami</t>
  </si>
  <si>
    <t>Denis</t>
  </si>
  <si>
    <t>Bonnie</t>
  </si>
  <si>
    <t>Michael</t>
  </si>
  <si>
    <t>Samuel</t>
  </si>
  <si>
    <t>Matthew</t>
  </si>
  <si>
    <t>Syndy</t>
  </si>
  <si>
    <t>Aleksandra</t>
  </si>
  <si>
    <t>Richard</t>
  </si>
  <si>
    <t>Akira</t>
  </si>
  <si>
    <t>Ben</t>
  </si>
  <si>
    <t>Jana</t>
  </si>
  <si>
    <t>Bobby</t>
  </si>
  <si>
    <t>Lina</t>
  </si>
  <si>
    <t>Zebulon</t>
  </si>
  <si>
    <t>Greg</t>
  </si>
  <si>
    <t>Manuela</t>
  </si>
  <si>
    <t>Tyler</t>
  </si>
  <si>
    <t>Jeffrey</t>
  </si>
  <si>
    <t>Amy</t>
  </si>
  <si>
    <t>Sarah</t>
  </si>
  <si>
    <t>Lara</t>
  </si>
  <si>
    <t>Sebastien</t>
  </si>
  <si>
    <t>Padraig</t>
  </si>
  <si>
    <t>Heather</t>
  </si>
  <si>
    <t>Jorge</t>
  </si>
  <si>
    <t>Felix</t>
  </si>
  <si>
    <t>Jill</t>
  </si>
  <si>
    <t>Alejandro</t>
  </si>
  <si>
    <t>Matt</t>
  </si>
  <si>
    <t>Grace</t>
  </si>
  <si>
    <t>Jaime</t>
  </si>
  <si>
    <t>Calesse</t>
  </si>
  <si>
    <t>Sergey</t>
  </si>
  <si>
    <t>Lawrence</t>
  </si>
  <si>
    <t>Erik</t>
  </si>
  <si>
    <t>Chris</t>
  </si>
  <si>
    <t>Jeremy</t>
  </si>
  <si>
    <t>Elizabeth</t>
  </si>
  <si>
    <t>Sean</t>
  </si>
  <si>
    <t>Susannah</t>
  </si>
  <si>
    <t>Randy</t>
  </si>
  <si>
    <t>Leslie</t>
  </si>
  <si>
    <t>Dan</t>
  </si>
  <si>
    <t>Stephanie</t>
  </si>
  <si>
    <t>Kylie</t>
  </si>
  <si>
    <t>Carrie</t>
  </si>
  <si>
    <t>Alan</t>
  </si>
  <si>
    <t>Nate</t>
  </si>
  <si>
    <t>Jason</t>
  </si>
  <si>
    <t>Adrienne</t>
  </si>
  <si>
    <t>Yutaka</t>
  </si>
  <si>
    <t>James</t>
  </si>
  <si>
    <t>Nathaniel</t>
  </si>
  <si>
    <t>Joan</t>
  </si>
  <si>
    <t>Bradley</t>
  </si>
  <si>
    <t>Joey</t>
  </si>
  <si>
    <t>Nicolas</t>
  </si>
  <si>
    <t>Marcel</t>
  </si>
  <si>
    <t>Krisana</t>
  </si>
  <si>
    <t>Stacey</t>
  </si>
  <si>
    <t>Christine</t>
  </si>
  <si>
    <t>Michele</t>
  </si>
  <si>
    <t>Nikki</t>
  </si>
  <si>
    <t>Aliaksandr</t>
  </si>
  <si>
    <t>Janice</t>
  </si>
  <si>
    <t>Yu</t>
  </si>
  <si>
    <t>Emma</t>
  </si>
  <si>
    <t>Kathryn</t>
  </si>
  <si>
    <t>Cynthia</t>
  </si>
  <si>
    <t>Allison</t>
  </si>
  <si>
    <t>Gabriela</t>
  </si>
  <si>
    <t>Sharon</t>
  </si>
  <si>
    <t>Colin</t>
  </si>
  <si>
    <t>Rachael</t>
  </si>
  <si>
    <t>Maricela</t>
  </si>
  <si>
    <t>Marie</t>
  </si>
  <si>
    <t>Jeffry</t>
  </si>
  <si>
    <t>Mike</t>
  </si>
  <si>
    <t>Rick</t>
  </si>
  <si>
    <t>Caroline</t>
  </si>
  <si>
    <t>Berenice</t>
  </si>
  <si>
    <t>Miguel</t>
  </si>
  <si>
    <t>Zachary</t>
  </si>
  <si>
    <t>Dante</t>
  </si>
  <si>
    <t>Michelle</t>
  </si>
  <si>
    <t>Edward</t>
  </si>
  <si>
    <t>Kacee</t>
  </si>
  <si>
    <t>Dave</t>
  </si>
  <si>
    <t>Maryanna</t>
  </si>
  <si>
    <t>Deanna</t>
  </si>
  <si>
    <t>Peter</t>
  </si>
  <si>
    <t>Gregory</t>
  </si>
  <si>
    <t>Elliot</t>
  </si>
  <si>
    <t>Corey</t>
  </si>
  <si>
    <t>Melissa</t>
  </si>
  <si>
    <t>Raven</t>
  </si>
  <si>
    <t>Christopher</t>
  </si>
  <si>
    <t>Jordan</t>
  </si>
  <si>
    <t>Nils</t>
  </si>
  <si>
    <t>Angela</t>
  </si>
  <si>
    <t>Jenny</t>
  </si>
  <si>
    <t>Emily</t>
  </si>
  <si>
    <t>Fabienne</t>
  </si>
  <si>
    <t>Temima</t>
  </si>
  <si>
    <t>Phoebe</t>
  </si>
  <si>
    <t>Christian</t>
  </si>
  <si>
    <t>Nichole</t>
  </si>
  <si>
    <t>Katherine</t>
  </si>
  <si>
    <t>Lynda</t>
  </si>
  <si>
    <t>Lauren</t>
  </si>
  <si>
    <t>Xiao</t>
  </si>
  <si>
    <t>Shizhong</t>
  </si>
  <si>
    <t>Claire</t>
  </si>
  <si>
    <t>Carolyn</t>
  </si>
  <si>
    <t>Jim</t>
  </si>
  <si>
    <t>Corina</t>
  </si>
  <si>
    <t>Guannan</t>
  </si>
  <si>
    <t>Don</t>
  </si>
  <si>
    <t>Jatin</t>
  </si>
  <si>
    <t>Damon</t>
  </si>
  <si>
    <t>Helen</t>
  </si>
  <si>
    <t>Kristin</t>
  </si>
  <si>
    <t>Lisa</t>
  </si>
  <si>
    <t>Louis</t>
  </si>
  <si>
    <t>Karen</t>
  </si>
  <si>
    <t>Mathieu</t>
  </si>
  <si>
    <t>Kara</t>
  </si>
  <si>
    <t>Brendan</t>
  </si>
  <si>
    <t>Kameko</t>
  </si>
  <si>
    <t>Sabine</t>
  </si>
  <si>
    <t>Joseph</t>
  </si>
  <si>
    <t>Katie</t>
  </si>
  <si>
    <t>Cathryn</t>
  </si>
  <si>
    <t>Shauna</t>
  </si>
  <si>
    <t>Terence</t>
  </si>
  <si>
    <t>Marisol</t>
  </si>
  <si>
    <t>Teiko</t>
  </si>
  <si>
    <t>Johannah</t>
  </si>
  <si>
    <t>Bryan</t>
  </si>
  <si>
    <t>Lizette</t>
  </si>
  <si>
    <t>Jeb</t>
  </si>
  <si>
    <t>Oz</t>
  </si>
  <si>
    <t>Tara</t>
  </si>
  <si>
    <t>Yoshinori</t>
  </si>
  <si>
    <t>Junyong</t>
  </si>
  <si>
    <t>Jonathan</t>
  </si>
  <si>
    <t>Laurette</t>
  </si>
  <si>
    <t>Mary</t>
  </si>
  <si>
    <t>Brent</t>
  </si>
  <si>
    <t>Kamilla</t>
  </si>
  <si>
    <t>Gianfilippo</t>
  </si>
  <si>
    <t>Hector</t>
  </si>
  <si>
    <t>Aubri</t>
  </si>
  <si>
    <t>Justin</t>
  </si>
  <si>
    <t>Brad</t>
  </si>
  <si>
    <t>Simo</t>
  </si>
  <si>
    <t>Maya</t>
  </si>
  <si>
    <t>Hilda</t>
  </si>
  <si>
    <t>Takuo</t>
  </si>
  <si>
    <t>Benoit</t>
  </si>
  <si>
    <t>Della</t>
  </si>
  <si>
    <t>Victoria</t>
  </si>
  <si>
    <t>Tasos</t>
  </si>
  <si>
    <t>Lukasz</t>
  </si>
  <si>
    <t>Meta</t>
  </si>
  <si>
    <t>Angelica</t>
  </si>
  <si>
    <t>Kathleen</t>
  </si>
  <si>
    <t>Hiruni</t>
  </si>
  <si>
    <t>Kristi</t>
  </si>
  <si>
    <t>Jocelyn</t>
  </si>
  <si>
    <t>Daphne</t>
  </si>
  <si>
    <t>Carolina</t>
  </si>
  <si>
    <t>Karine</t>
  </si>
  <si>
    <t>Cheryl</t>
  </si>
  <si>
    <t>Adriana</t>
  </si>
  <si>
    <t>Roberto</t>
  </si>
  <si>
    <t>Tiffany</t>
  </si>
  <si>
    <t>Brianne</t>
  </si>
  <si>
    <t>Hiroki</t>
  </si>
  <si>
    <t>Anders</t>
  </si>
  <si>
    <t>Sally</t>
  </si>
  <si>
    <t>Rina</t>
  </si>
  <si>
    <t>Albert</t>
  </si>
  <si>
    <t>Josh</t>
  </si>
  <si>
    <t>Maxime</t>
  </si>
  <si>
    <t>Armando</t>
  </si>
  <si>
    <t>Dana</t>
  </si>
  <si>
    <t>Benjamin</t>
  </si>
  <si>
    <t>Tanya</t>
  </si>
  <si>
    <t>Tracy</t>
  </si>
  <si>
    <t>Polly</t>
  </si>
  <si>
    <t>Nuta</t>
  </si>
  <si>
    <t>Margie</t>
  </si>
  <si>
    <t>Heidi</t>
  </si>
  <si>
    <t>Filip</t>
  </si>
  <si>
    <t>Madeleine</t>
  </si>
  <si>
    <t>Kimberly</t>
  </si>
  <si>
    <t>Tennille</t>
  </si>
  <si>
    <t>Shalane</t>
  </si>
  <si>
    <t>Melanie</t>
  </si>
  <si>
    <t>Taralyn</t>
  </si>
  <si>
    <t>Ning</t>
  </si>
  <si>
    <t>Joel</t>
  </si>
  <si>
    <t>Brittney</t>
  </si>
  <si>
    <t>Sheila</t>
  </si>
  <si>
    <t>Koji</t>
  </si>
  <si>
    <t>Kulwinder</t>
  </si>
  <si>
    <t>Ilana</t>
  </si>
  <si>
    <t>Karl</t>
  </si>
  <si>
    <t>Will</t>
  </si>
  <si>
    <t>Tom</t>
  </si>
  <si>
    <t>Nobuyori</t>
  </si>
  <si>
    <t>Andy</t>
  </si>
  <si>
    <t>Geoff</t>
  </si>
  <si>
    <t>Kelli</t>
  </si>
  <si>
    <t>Wendy</t>
  </si>
  <si>
    <t>Mayumi</t>
  </si>
  <si>
    <t>Vanessa</t>
  </si>
  <si>
    <t>Beth</t>
  </si>
  <si>
    <t>Fred</t>
  </si>
  <si>
    <t>Erika</t>
  </si>
  <si>
    <t>Chad</t>
  </si>
  <si>
    <t>Orla</t>
  </si>
  <si>
    <t>Megumi</t>
  </si>
  <si>
    <t>Skylar</t>
  </si>
  <si>
    <t>Renee</t>
  </si>
  <si>
    <t>Tamara</t>
  </si>
  <si>
    <t>Suzanne</t>
  </si>
  <si>
    <t>Bronwyn</t>
  </si>
  <si>
    <t>Rhonda</t>
  </si>
  <si>
    <t>Lucille</t>
  </si>
  <si>
    <t>Alyssa</t>
  </si>
  <si>
    <t>Emilie</t>
  </si>
  <si>
    <t>Floris</t>
  </si>
  <si>
    <t>Marc</t>
  </si>
  <si>
    <t>Malcolm</t>
  </si>
  <si>
    <t>Aditi</t>
  </si>
  <si>
    <t>Marianne</t>
  </si>
  <si>
    <t>Carla</t>
  </si>
  <si>
    <t>Oksana</t>
  </si>
  <si>
    <t>Dale</t>
  </si>
  <si>
    <t>Ulrike</t>
  </si>
  <si>
    <t>Natty</t>
  </si>
  <si>
    <t>Cassandra</t>
  </si>
  <si>
    <t>Bettina</t>
  </si>
  <si>
    <t>Holli</t>
  </si>
  <si>
    <t>Garrett</t>
  </si>
  <si>
    <t>Deanne</t>
  </si>
  <si>
    <t>Tracie</t>
  </si>
  <si>
    <t>Peiweng</t>
  </si>
  <si>
    <t>Krista</t>
  </si>
  <si>
    <t>Jenessa</t>
  </si>
  <si>
    <t>Dorian</t>
  </si>
  <si>
    <t>Aberu</t>
  </si>
  <si>
    <t>Tim</t>
  </si>
  <si>
    <t>Gabriel</t>
  </si>
  <si>
    <t>Natasha</t>
  </si>
  <si>
    <t>Mckendree</t>
  </si>
  <si>
    <t>Shure</t>
  </si>
  <si>
    <t>Brenda</t>
  </si>
  <si>
    <t>Kathya</t>
  </si>
  <si>
    <t>Wesley</t>
  </si>
  <si>
    <t>Alexandra</t>
  </si>
  <si>
    <t>Gillian</t>
  </si>
  <si>
    <t>Gal</t>
  </si>
  <si>
    <t>Anton</t>
  </si>
  <si>
    <t>Yazmin</t>
  </si>
  <si>
    <t>Florian</t>
  </si>
  <si>
    <t>Candice</t>
  </si>
  <si>
    <t>Elena</t>
  </si>
  <si>
    <t>Bert</t>
  </si>
  <si>
    <t>Kristine</t>
  </si>
  <si>
    <t>Yoko</t>
  </si>
  <si>
    <t>Laura</t>
  </si>
  <si>
    <t>Paige</t>
  </si>
  <si>
    <t>Maria</t>
  </si>
  <si>
    <t>Mohammad</t>
  </si>
  <si>
    <t>Gisele</t>
  </si>
  <si>
    <t>Kenneth</t>
  </si>
  <si>
    <t>Jamie</t>
  </si>
  <si>
    <t>Ariell</t>
  </si>
  <si>
    <t>Colleen</t>
  </si>
  <si>
    <t>Sara</t>
  </si>
  <si>
    <t>Francesca</t>
  </si>
  <si>
    <t>Toshiyuki</t>
  </si>
  <si>
    <t>Julee</t>
  </si>
  <si>
    <t>Ciaran</t>
  </si>
  <si>
    <t>Makie</t>
  </si>
  <si>
    <t>Cary</t>
  </si>
  <si>
    <t>Steven</t>
  </si>
  <si>
    <t>Tatiana</t>
  </si>
  <si>
    <t>Maxwell</t>
  </si>
  <si>
    <t>Pascale</t>
  </si>
  <si>
    <t>Becca</t>
  </si>
  <si>
    <t>Grant</t>
  </si>
  <si>
    <t>Sophia</t>
  </si>
  <si>
    <t>Christina</t>
  </si>
  <si>
    <t>Ethan</t>
  </si>
  <si>
    <t>Audrey</t>
  </si>
  <si>
    <t>Dara</t>
  </si>
  <si>
    <t>Sylvain</t>
  </si>
  <si>
    <t>Veronica</t>
  </si>
  <si>
    <t>Warren</t>
  </si>
  <si>
    <t>Daniela</t>
  </si>
  <si>
    <t>Mathias</t>
  </si>
  <si>
    <t>Alice</t>
  </si>
  <si>
    <t>Fasil</t>
  </si>
  <si>
    <t>Katharina</t>
  </si>
  <si>
    <t>Carl</t>
  </si>
  <si>
    <t>Braulio</t>
  </si>
  <si>
    <t>Yuki</t>
  </si>
  <si>
    <t>Rafer</t>
  </si>
  <si>
    <t>Mahesh</t>
  </si>
  <si>
    <t>Stanley</t>
  </si>
  <si>
    <t>Fritz</t>
  </si>
  <si>
    <t>Roxanne</t>
  </si>
  <si>
    <t>Israel</t>
  </si>
  <si>
    <t>Samalya</t>
  </si>
  <si>
    <t>Alicia</t>
  </si>
  <si>
    <t>Guomin</t>
  </si>
  <si>
    <t>Javier</t>
  </si>
  <si>
    <t>Annie</t>
  </si>
  <si>
    <t>Alison</t>
  </si>
  <si>
    <t>Sandra</t>
  </si>
  <si>
    <t>Rodney</t>
  </si>
  <si>
    <t>Maximilian</t>
  </si>
  <si>
    <t>Eirik</t>
  </si>
  <si>
    <t>Rik</t>
  </si>
  <si>
    <t>Yannick</t>
  </si>
  <si>
    <t>Thibaud</t>
  </si>
  <si>
    <t>Martina</t>
  </si>
  <si>
    <t>Saeger</t>
  </si>
  <si>
    <t>Buzunesh</t>
  </si>
  <si>
    <t>Mirte</t>
  </si>
  <si>
    <t>Gina</t>
  </si>
  <si>
    <t>Dino</t>
  </si>
  <si>
    <t>Jan</t>
  </si>
  <si>
    <t>Krysta</t>
  </si>
  <si>
    <t>Natascia</t>
  </si>
  <si>
    <t>Monica</t>
  </si>
  <si>
    <t>Angie</t>
  </si>
  <si>
    <t>Sabina</t>
  </si>
  <si>
    <t>Kerry</t>
  </si>
  <si>
    <t>Terry</t>
  </si>
  <si>
    <t>Keara</t>
  </si>
  <si>
    <t>Katena</t>
  </si>
  <si>
    <t>Travis</t>
  </si>
  <si>
    <t>Ricky</t>
  </si>
  <si>
    <t>Ulrich</t>
  </si>
  <si>
    <t>Robyn</t>
  </si>
  <si>
    <t>Eoghan</t>
  </si>
  <si>
    <t>Kassie</t>
  </si>
  <si>
    <t>Jenni</t>
  </si>
  <si>
    <t>Brett</t>
  </si>
  <si>
    <t>Shelby</t>
  </si>
  <si>
    <t>Leticia</t>
  </si>
  <si>
    <t>Steve</t>
  </si>
  <si>
    <t>Katharine</t>
  </si>
  <si>
    <t>Desiree</t>
  </si>
  <si>
    <t>Jon</t>
  </si>
  <si>
    <t>Ketil</t>
  </si>
  <si>
    <t>Christi</t>
  </si>
  <si>
    <t>Eve</t>
  </si>
  <si>
    <t>Devin</t>
  </si>
  <si>
    <t>Adrian</t>
  </si>
  <si>
    <t>Mallory</t>
  </si>
  <si>
    <t>Emilee</t>
  </si>
  <si>
    <t>Kieran</t>
  </si>
  <si>
    <t>Chip</t>
  </si>
  <si>
    <t>Meghan</t>
  </si>
  <si>
    <t>Luke</t>
  </si>
  <si>
    <t>Leigh</t>
  </si>
  <si>
    <t>Yosuke</t>
  </si>
  <si>
    <t>Jodi</t>
  </si>
  <si>
    <t>Rachel</t>
  </si>
  <si>
    <t>Susan</t>
  </si>
  <si>
    <t>Jack</t>
  </si>
  <si>
    <t>Yoshie</t>
  </si>
  <si>
    <t>Arturo</t>
  </si>
  <si>
    <t>Jake</t>
  </si>
  <si>
    <t>Ezra</t>
  </si>
  <si>
    <t>Fanny</t>
  </si>
  <si>
    <t>Marina</t>
  </si>
  <si>
    <t>Aoife</t>
  </si>
  <si>
    <t>Maciej</t>
  </si>
  <si>
    <t>Cathi</t>
  </si>
  <si>
    <t>Liang</t>
  </si>
  <si>
    <t>Lexy</t>
  </si>
  <si>
    <t>Rochelle</t>
  </si>
  <si>
    <t>Paula</t>
  </si>
  <si>
    <t>Sachiko</t>
  </si>
  <si>
    <t>Ruben</t>
  </si>
  <si>
    <t>Chatham</t>
  </si>
  <si>
    <t>Derek</t>
  </si>
  <si>
    <t>Lyazid</t>
  </si>
  <si>
    <t>Bo</t>
  </si>
  <si>
    <t>Leah</t>
  </si>
  <si>
    <t>Allie</t>
  </si>
  <si>
    <t>Trasi</t>
  </si>
  <si>
    <t>Fernando</t>
  </si>
  <si>
    <t>Ieva</t>
  </si>
  <si>
    <t>Meaghan</t>
  </si>
  <si>
    <t>Kris</t>
  </si>
  <si>
    <t>Fan</t>
  </si>
  <si>
    <t>Chaiwat</t>
  </si>
  <si>
    <t>Kerri</t>
  </si>
  <si>
    <t>Annika</t>
  </si>
  <si>
    <t>Hannah</t>
  </si>
  <si>
    <t>Guillaume</t>
  </si>
  <si>
    <t>Kaylee</t>
  </si>
  <si>
    <t>Theresa</t>
  </si>
  <si>
    <t>Linda</t>
  </si>
  <si>
    <t>Jacqueline</t>
  </si>
  <si>
    <t>Yefeng</t>
  </si>
  <si>
    <t>Ken</t>
  </si>
  <si>
    <t>Federica</t>
  </si>
  <si>
    <t>Azelie</t>
  </si>
  <si>
    <t>Kim</t>
  </si>
  <si>
    <t>Dariusz</t>
  </si>
  <si>
    <t>Kristen</t>
  </si>
  <si>
    <t>Trent</t>
  </si>
  <si>
    <t>Julie</t>
  </si>
  <si>
    <t>Sawomir</t>
  </si>
  <si>
    <t>Micah</t>
  </si>
  <si>
    <t>Steph</t>
  </si>
  <si>
    <t>Kristina</t>
  </si>
  <si>
    <t>Flo</t>
  </si>
  <si>
    <t>Anabel</t>
  </si>
  <si>
    <t>Ian</t>
  </si>
  <si>
    <t>Cindy</t>
  </si>
  <si>
    <t>Marcia</t>
  </si>
  <si>
    <t>Isabelle</t>
  </si>
  <si>
    <t>Neil</t>
  </si>
  <si>
    <t>Nathan</t>
  </si>
  <si>
    <t>Pilar</t>
  </si>
  <si>
    <t>Christie</t>
  </si>
  <si>
    <t>Masahiro</t>
  </si>
  <si>
    <t>Shalaleh</t>
  </si>
  <si>
    <t>Zuzana</t>
  </si>
  <si>
    <t>Catherine</t>
  </si>
  <si>
    <t>Youngseong</t>
  </si>
  <si>
    <t>Janez</t>
  </si>
  <si>
    <t>Deniz</t>
  </si>
  <si>
    <t>Alfredo</t>
  </si>
  <si>
    <t>Troy</t>
  </si>
  <si>
    <t>Jennefer</t>
  </si>
  <si>
    <t>Esther</t>
  </si>
  <si>
    <t>Jackie</t>
  </si>
  <si>
    <t>Rob</t>
  </si>
  <si>
    <t>Brittany</t>
  </si>
  <si>
    <t>Virginie</t>
  </si>
  <si>
    <t>Caleb</t>
  </si>
  <si>
    <t>Zachariah</t>
  </si>
  <si>
    <t>Breno</t>
  </si>
  <si>
    <t>Takaya</t>
  </si>
  <si>
    <t>Bart</t>
  </si>
  <si>
    <t>Bird</t>
  </si>
  <si>
    <t>Yuri</t>
  </si>
  <si>
    <t>Debbie</t>
  </si>
  <si>
    <t>Janne</t>
  </si>
  <si>
    <t>Callie</t>
  </si>
  <si>
    <t>Roger</t>
  </si>
  <si>
    <t>Pamela</t>
  </si>
  <si>
    <t>Robin</t>
  </si>
  <si>
    <t>Terri</t>
  </si>
  <si>
    <t>Eddie</t>
  </si>
  <si>
    <t>Joyce</t>
  </si>
  <si>
    <t>Dorota</t>
  </si>
  <si>
    <t>Bryant</t>
  </si>
  <si>
    <t>Eduardo</t>
  </si>
  <si>
    <t>Christin</t>
  </si>
  <si>
    <t>Donna</t>
  </si>
  <si>
    <t>Rod</t>
  </si>
  <si>
    <t>Joe</t>
  </si>
  <si>
    <t>Kayleigh</t>
  </si>
  <si>
    <t>Billy</t>
  </si>
  <si>
    <t>Bernard</t>
  </si>
  <si>
    <t>Bryn</t>
  </si>
  <si>
    <t>Jay</t>
  </si>
  <si>
    <t>Shelley</t>
  </si>
  <si>
    <t>Jekaterina</t>
  </si>
  <si>
    <t>Pauline</t>
  </si>
  <si>
    <t>Mare</t>
  </si>
  <si>
    <t>Seth</t>
  </si>
  <si>
    <t>Missy</t>
  </si>
  <si>
    <t>Alfons</t>
  </si>
  <si>
    <t>Amber</t>
  </si>
  <si>
    <t>Lilia</t>
  </si>
  <si>
    <t>Danny</t>
  </si>
  <si>
    <t>Satomi</t>
  </si>
  <si>
    <t>Chloe</t>
  </si>
  <si>
    <t>Cailtlin</t>
  </si>
  <si>
    <t>Chuy</t>
  </si>
  <si>
    <t>Liza</t>
  </si>
  <si>
    <t>Aya</t>
  </si>
  <si>
    <t>Bethany</t>
  </si>
  <si>
    <t>Ping</t>
  </si>
  <si>
    <t>Emmett</t>
  </si>
  <si>
    <t>Chrissy</t>
  </si>
  <si>
    <t>Halle</t>
  </si>
  <si>
    <t>Dina</t>
  </si>
  <si>
    <t>Caitrin</t>
  </si>
  <si>
    <t>Alix</t>
  </si>
  <si>
    <t>Kakushin</t>
  </si>
  <si>
    <t>Valur</t>
  </si>
  <si>
    <t>Lissa</t>
  </si>
  <si>
    <t>Alyson</t>
  </si>
  <si>
    <t>Therese</t>
  </si>
  <si>
    <t>Beau</t>
  </si>
  <si>
    <t>Gretchen</t>
  </si>
  <si>
    <t>Deborah</t>
  </si>
  <si>
    <t>Amany</t>
  </si>
  <si>
    <t>Kipling</t>
  </si>
  <si>
    <t>Danilo</t>
  </si>
  <si>
    <t>Mikko</t>
  </si>
  <si>
    <t>Christy</t>
  </si>
  <si>
    <t>Jingjing</t>
  </si>
  <si>
    <t>Frankline</t>
  </si>
  <si>
    <t>Natalia</t>
  </si>
  <si>
    <t>Brooke</t>
  </si>
  <si>
    <t>Marny</t>
  </si>
  <si>
    <t>Bernat</t>
  </si>
  <si>
    <t>Hicham</t>
  </si>
  <si>
    <t>Elisabetta</t>
  </si>
  <si>
    <t>Nancy</t>
  </si>
  <si>
    <t>Denise</t>
  </si>
  <si>
    <t>Ariel</t>
  </si>
  <si>
    <t>Rosalie</t>
  </si>
  <si>
    <t>Vitaliy</t>
  </si>
  <si>
    <t>Massimiliano</t>
  </si>
  <si>
    <t>Kiyokatsu</t>
  </si>
  <si>
    <t>Rhea</t>
  </si>
  <si>
    <t>Erin</t>
  </si>
  <si>
    <t>Hallie</t>
  </si>
  <si>
    <t>Ji</t>
  </si>
  <si>
    <t>Mona</t>
  </si>
  <si>
    <t>Dominique</t>
  </si>
  <si>
    <t>Lorraine</t>
  </si>
  <si>
    <t>Evan</t>
  </si>
  <si>
    <t>Lavar</t>
  </si>
  <si>
    <t>Arthur</t>
  </si>
  <si>
    <t>Tammy</t>
  </si>
  <si>
    <t>Lena</t>
  </si>
  <si>
    <t>Valentina</t>
  </si>
  <si>
    <t>Dj</t>
  </si>
  <si>
    <t>Tadese</t>
  </si>
  <si>
    <t>Dathan</t>
  </si>
  <si>
    <t>Kiersten</t>
  </si>
  <si>
    <t>Lelisa</t>
  </si>
  <si>
    <t>Elleree</t>
  </si>
  <si>
    <t>Dani</t>
  </si>
  <si>
    <t>Pat</t>
  </si>
  <si>
    <t>Ruth</t>
  </si>
  <si>
    <t>Hillary</t>
  </si>
  <si>
    <t>Maaikel</t>
  </si>
  <si>
    <t>Lyndsy</t>
  </si>
  <si>
    <t>Anna</t>
  </si>
  <si>
    <t>Sonja</t>
  </si>
  <si>
    <t>Cliff</t>
  </si>
  <si>
    <t>Blue</t>
  </si>
  <si>
    <t>Jerome</t>
  </si>
  <si>
    <t>Ali</t>
  </si>
  <si>
    <t>Pierre</t>
  </si>
  <si>
    <t>Lusapho</t>
  </si>
  <si>
    <t>Roman</t>
  </si>
  <si>
    <t>Flannery</t>
  </si>
  <si>
    <t>Lindy</t>
  </si>
  <si>
    <t>Holly</t>
  </si>
  <si>
    <t>Sebastian</t>
  </si>
  <si>
    <t>Katy</t>
  </si>
  <si>
    <t>Matthew D</t>
  </si>
  <si>
    <t>Russell B.</t>
  </si>
  <si>
    <t>Patrick R.</t>
  </si>
  <si>
    <t>Brooke N.</t>
  </si>
  <si>
    <t>Leilani M.</t>
  </si>
  <si>
    <t>Jennifer A.</t>
  </si>
  <si>
    <t>Christina M.</t>
  </si>
  <si>
    <t>Said Sr.</t>
  </si>
  <si>
    <t>Madelyn C</t>
  </si>
  <si>
    <t>Eric A.</t>
  </si>
  <si>
    <t>Emiliano I.</t>
  </si>
  <si>
    <t>Stephanie W.</t>
  </si>
  <si>
    <t>Nicole J.</t>
  </si>
  <si>
    <t>Jefferson D</t>
  </si>
  <si>
    <t>Brendan D.</t>
  </si>
  <si>
    <t>Sydney L.</t>
  </si>
  <si>
    <t>Ryan M</t>
  </si>
  <si>
    <t>Anna H.</t>
  </si>
  <si>
    <t>James R.</t>
  </si>
  <si>
    <t>Eric W</t>
  </si>
  <si>
    <t>Brianna L</t>
  </si>
  <si>
    <t>Thomas J.</t>
  </si>
  <si>
    <t>Melissa L</t>
  </si>
  <si>
    <t>Anthony J.</t>
  </si>
  <si>
    <t>Andrew B</t>
  </si>
  <si>
    <t>Dara E</t>
  </si>
  <si>
    <t>Katie T.</t>
  </si>
  <si>
    <t>Bryson C.</t>
  </si>
  <si>
    <t>Steven M.</t>
  </si>
  <si>
    <t>Jenna L.</t>
  </si>
  <si>
    <t>Elenilton V. Sr.</t>
  </si>
  <si>
    <t>Samantha C</t>
  </si>
  <si>
    <t>Bethany A</t>
  </si>
  <si>
    <t>Gwen M.</t>
  </si>
  <si>
    <t>Stephen II</t>
  </si>
  <si>
    <t>Brett A</t>
  </si>
  <si>
    <t>Abigail K</t>
  </si>
  <si>
    <t>Elyse M.</t>
  </si>
  <si>
    <t>Ron N</t>
  </si>
  <si>
    <t>Robert M.</t>
  </si>
  <si>
    <t>Gamini P.</t>
  </si>
  <si>
    <t>Emily J</t>
  </si>
  <si>
    <t>Benjamin P.</t>
  </si>
  <si>
    <t>Jamie P</t>
  </si>
  <si>
    <t>Aaqib L.</t>
  </si>
  <si>
    <t>Craig A.</t>
  </si>
  <si>
    <t>Elizabeth J.</t>
  </si>
  <si>
    <t>Matthew P</t>
  </si>
  <si>
    <t>Ryan C</t>
  </si>
  <si>
    <t>George E</t>
  </si>
  <si>
    <t>Sara S</t>
  </si>
  <si>
    <t>Becky L</t>
  </si>
  <si>
    <t>Steph K.</t>
  </si>
  <si>
    <t>Kristine B.</t>
  </si>
  <si>
    <t>Taylor B</t>
  </si>
  <si>
    <t>Tammi J.</t>
  </si>
  <si>
    <t>Matthew S.</t>
  </si>
  <si>
    <t>Valeria R</t>
  </si>
  <si>
    <t>Michael P</t>
  </si>
  <si>
    <t>Brian E</t>
  </si>
  <si>
    <t>Steeve T Sr.</t>
  </si>
  <si>
    <t>Aaron T</t>
  </si>
  <si>
    <t>Jay T.</t>
  </si>
  <si>
    <t>Marie-Helene</t>
  </si>
  <si>
    <t>Bret R</t>
  </si>
  <si>
    <t>Gardner L</t>
  </si>
  <si>
    <t>Kelsey A.</t>
  </si>
  <si>
    <t>Jennifer L</t>
  </si>
  <si>
    <t>Abby W.</t>
  </si>
  <si>
    <t>Matthew F</t>
  </si>
  <si>
    <t>Ryan J.</t>
  </si>
  <si>
    <t>Andrew P</t>
  </si>
  <si>
    <t>George M. V</t>
  </si>
  <si>
    <t>Jack R</t>
  </si>
  <si>
    <t>Christopher C</t>
  </si>
  <si>
    <t>Ian E.</t>
  </si>
  <si>
    <t>Hector Sr.</t>
  </si>
  <si>
    <t>Elizabeth H</t>
  </si>
  <si>
    <t>Kate L</t>
  </si>
  <si>
    <t>Timothy V</t>
  </si>
  <si>
    <t>Andrew S</t>
  </si>
  <si>
    <t>Gavin M.</t>
  </si>
  <si>
    <t>Rick E</t>
  </si>
  <si>
    <t>Andrea H.</t>
  </si>
  <si>
    <t>Anthony S</t>
  </si>
  <si>
    <t>Kiley D</t>
  </si>
  <si>
    <t>Marian M.</t>
  </si>
  <si>
    <t>Allison H</t>
  </si>
  <si>
    <t>Anders J</t>
  </si>
  <si>
    <t>Brian M.</t>
  </si>
  <si>
    <t>Brittany L.</t>
  </si>
  <si>
    <t>Cassie J.</t>
  </si>
  <si>
    <t>Peter W</t>
  </si>
  <si>
    <t>Dan M.</t>
  </si>
  <si>
    <t>Eric L.</t>
  </si>
  <si>
    <t>Les J</t>
  </si>
  <si>
    <t>Melissa Y</t>
  </si>
  <si>
    <t>Stephanie M.</t>
  </si>
  <si>
    <t>Zach S</t>
  </si>
  <si>
    <t>Jesse G.</t>
  </si>
  <si>
    <t>Megan A.</t>
  </si>
  <si>
    <t>Luke M</t>
  </si>
  <si>
    <t>Jacy D</t>
  </si>
  <si>
    <t>Simon G.</t>
  </si>
  <si>
    <t>Ainsley E.</t>
  </si>
  <si>
    <t>Erica A.</t>
  </si>
  <si>
    <t>Erin C.</t>
  </si>
  <si>
    <t>Tyler M</t>
  </si>
  <si>
    <t>Andrew B.</t>
  </si>
  <si>
    <t>Shawn P.</t>
  </si>
  <si>
    <t>Kevin D.</t>
  </si>
  <si>
    <t>Christopher A</t>
  </si>
  <si>
    <t>Kacy L.</t>
  </si>
  <si>
    <t>Benjamin H.</t>
  </si>
  <si>
    <t>Xaviour J.</t>
  </si>
  <si>
    <t>Michael T.</t>
  </si>
  <si>
    <t>Nancy M</t>
  </si>
  <si>
    <t>Erik T.</t>
  </si>
  <si>
    <t>Rod W</t>
  </si>
  <si>
    <t>Hillary L.</t>
  </si>
  <si>
    <t>Eric J</t>
  </si>
  <si>
    <t>Ashley N</t>
  </si>
  <si>
    <t>Evan D</t>
  </si>
  <si>
    <t>Martin A.</t>
  </si>
  <si>
    <t>Sarah C.</t>
  </si>
  <si>
    <t>Jason W</t>
  </si>
  <si>
    <t>Philip J.</t>
  </si>
  <si>
    <t>Bryan L</t>
  </si>
  <si>
    <t>Timothy F</t>
  </si>
  <si>
    <t>Jeanie M.</t>
  </si>
  <si>
    <t>Jason M.</t>
  </si>
  <si>
    <t>Sheera K</t>
  </si>
  <si>
    <t>Timothy G.</t>
  </si>
  <si>
    <t>Alan R</t>
  </si>
  <si>
    <t>Marie-France</t>
  </si>
  <si>
    <t>Erik F.</t>
  </si>
  <si>
    <t>Caleb N</t>
  </si>
  <si>
    <t>Angela R</t>
  </si>
  <si>
    <t>Keith J</t>
  </si>
  <si>
    <t>Nathan A</t>
  </si>
  <si>
    <t>Elizabeth H.</t>
  </si>
  <si>
    <t>Cheryl A</t>
  </si>
  <si>
    <t>Kimberly A</t>
  </si>
  <si>
    <t>Jason A</t>
  </si>
  <si>
    <t>Chelsey C.</t>
  </si>
  <si>
    <t>Devon A.</t>
  </si>
  <si>
    <t>Joni L</t>
  </si>
  <si>
    <t>Pierre-Michel</t>
  </si>
  <si>
    <t>Brian L.</t>
  </si>
  <si>
    <t>Morgan M.</t>
  </si>
  <si>
    <t>Drew T.</t>
  </si>
  <si>
    <t>Austin W</t>
  </si>
  <si>
    <t>Kenneth A</t>
  </si>
  <si>
    <t>Hadley T.</t>
  </si>
  <si>
    <t>Tenielle M</t>
  </si>
  <si>
    <t>Nora P</t>
  </si>
  <si>
    <t>Alyssa K.</t>
  </si>
  <si>
    <t>Sara E.</t>
  </si>
  <si>
    <t>Andrew D.</t>
  </si>
  <si>
    <t>Joel D</t>
  </si>
  <si>
    <t>Michael J.</t>
  </si>
  <si>
    <t>Summer B.</t>
  </si>
  <si>
    <t>Jessica H.</t>
  </si>
  <si>
    <t>Elizabeth M.</t>
  </si>
  <si>
    <t>Anne Elise</t>
  </si>
  <si>
    <t>Christopher R</t>
  </si>
  <si>
    <t>Christopher D.</t>
  </si>
  <si>
    <t>Patrick D.</t>
  </si>
  <si>
    <t>Anthony D.</t>
  </si>
  <si>
    <t>Kendra A</t>
  </si>
  <si>
    <t>Caitlin O.</t>
  </si>
  <si>
    <t>Tracy M</t>
  </si>
  <si>
    <t>Dustin M.</t>
  </si>
  <si>
    <t>Taryn L</t>
  </si>
  <si>
    <t>Serena M.</t>
  </si>
  <si>
    <t>Victoria M.</t>
  </si>
  <si>
    <t>Nicholas D</t>
  </si>
  <si>
    <t>Jonathon S.</t>
  </si>
  <si>
    <t>Joshua D.</t>
  </si>
  <si>
    <t>Denise M</t>
  </si>
  <si>
    <t>Peter R.</t>
  </si>
  <si>
    <t>Johnson K</t>
  </si>
  <si>
    <t>Linnea C.</t>
  </si>
  <si>
    <t>Massimiliano A.</t>
  </si>
  <si>
    <t>James M.</t>
  </si>
  <si>
    <t>Michele V.</t>
  </si>
  <si>
    <t>Harper L</t>
  </si>
  <si>
    <t>Marie-Claire</t>
  </si>
  <si>
    <t>Todd J.</t>
  </si>
  <si>
    <t>Marissa D</t>
  </si>
  <si>
    <t>Jean Luc</t>
  </si>
  <si>
    <t>Matthew T</t>
  </si>
  <si>
    <t>Rachel L.</t>
  </si>
  <si>
    <t>Gavin V.</t>
  </si>
  <si>
    <t>J P. II</t>
  </si>
  <si>
    <t>Angela M.</t>
  </si>
  <si>
    <t>Blake K.</t>
  </si>
  <si>
    <t>Brian T.</t>
  </si>
  <si>
    <t>Malcolm J.</t>
  </si>
  <si>
    <t>Margaret B.</t>
  </si>
  <si>
    <t>Tara R</t>
  </si>
  <si>
    <t>Carly E</t>
  </si>
  <si>
    <t>Brian R.</t>
  </si>
  <si>
    <t>Dawn M.</t>
  </si>
  <si>
    <t>Kam S.</t>
  </si>
  <si>
    <t>Valerie A</t>
  </si>
  <si>
    <t>Freya R</t>
  </si>
  <si>
    <t>Bradley A.</t>
  </si>
  <si>
    <t>Amber R</t>
  </si>
  <si>
    <t>Sean K</t>
  </si>
  <si>
    <t>Jeremy A</t>
  </si>
  <si>
    <t>Karolyn A</t>
  </si>
  <si>
    <t>Anita L.</t>
  </si>
  <si>
    <t>Laura E.</t>
  </si>
  <si>
    <t>Ashley E</t>
  </si>
  <si>
    <t>Dan R.</t>
  </si>
  <si>
    <t>Brett W</t>
  </si>
  <si>
    <t>Dylan J</t>
  </si>
  <si>
    <t>Brooke M.</t>
  </si>
  <si>
    <t>Ryan A</t>
  </si>
  <si>
    <t>Andres Sr.</t>
  </si>
  <si>
    <t>Amy R.</t>
  </si>
  <si>
    <t>Mike G</t>
  </si>
  <si>
    <t>Simonezitrone Sr.</t>
  </si>
  <si>
    <t>Angela M</t>
  </si>
  <si>
    <t>Erin M.</t>
  </si>
  <si>
    <t>Bobby E.</t>
  </si>
  <si>
    <t>Daniel P.</t>
  </si>
  <si>
    <t>Marie E.</t>
  </si>
  <si>
    <t>Eric D</t>
  </si>
  <si>
    <t>Haley L</t>
  </si>
  <si>
    <t>Kayla B.</t>
  </si>
  <si>
    <t>Mark D.</t>
  </si>
  <si>
    <t>Patrick J.</t>
  </si>
  <si>
    <t>Beth A</t>
  </si>
  <si>
    <t>Jason R</t>
  </si>
  <si>
    <t>Adrienne G.</t>
  </si>
  <si>
    <t>Kristen A.</t>
  </si>
  <si>
    <t>Maria I.</t>
  </si>
  <si>
    <t>Benjamina C</t>
  </si>
  <si>
    <t>Alison B</t>
  </si>
  <si>
    <t>Alexis N</t>
  </si>
  <si>
    <t>Shanda L</t>
  </si>
  <si>
    <t>Kati A</t>
  </si>
  <si>
    <t>Kelly J</t>
  </si>
  <si>
    <t>Greer D</t>
  </si>
  <si>
    <t>Eugene M</t>
  </si>
  <si>
    <t>Erin D</t>
  </si>
  <si>
    <t>Wayne I.</t>
  </si>
  <si>
    <t>Tracy L</t>
  </si>
  <si>
    <t>Megan C</t>
  </si>
  <si>
    <t>Greg D.</t>
  </si>
  <si>
    <t>Steven L.</t>
  </si>
  <si>
    <t>Mark W.</t>
  </si>
  <si>
    <t>Erika M.</t>
  </si>
  <si>
    <t>Daniel G.</t>
  </si>
  <si>
    <t>Devin C.</t>
  </si>
  <si>
    <t>Louise A</t>
  </si>
  <si>
    <t>Jessica L</t>
  </si>
  <si>
    <t>Kristina K</t>
  </si>
  <si>
    <t>Margaret O</t>
  </si>
  <si>
    <t>Craig R.</t>
  </si>
  <si>
    <t>Christopher J</t>
  </si>
  <si>
    <t>Mario Sr.</t>
  </si>
  <si>
    <t>Meghann R.</t>
  </si>
  <si>
    <t>Scott M</t>
  </si>
  <si>
    <t>Caitlin E.</t>
  </si>
  <si>
    <t>Samantha A.</t>
  </si>
  <si>
    <t>Zachary T</t>
  </si>
  <si>
    <t>Bethany N.</t>
  </si>
  <si>
    <t>Sandra H</t>
  </si>
  <si>
    <t>Kelly A.</t>
  </si>
  <si>
    <t>Jessica A.</t>
  </si>
  <si>
    <t>Monica K</t>
  </si>
  <si>
    <t>Kevin L</t>
  </si>
  <si>
    <t>Matthew A.</t>
  </si>
  <si>
    <t>Rachel E</t>
  </si>
  <si>
    <t>Gabriel D.</t>
  </si>
  <si>
    <t>Jeff T</t>
  </si>
  <si>
    <t>Neil D</t>
  </si>
  <si>
    <t>Katherine L.</t>
  </si>
  <si>
    <t>Ariel E</t>
  </si>
  <si>
    <t>Christopher P</t>
  </si>
  <si>
    <t>Molly K.</t>
  </si>
  <si>
    <t>Daniel M</t>
  </si>
  <si>
    <t>Reina H.</t>
  </si>
  <si>
    <t>Meredith L.</t>
  </si>
  <si>
    <t>Margaret E</t>
  </si>
  <si>
    <t>Mario J.</t>
  </si>
  <si>
    <t>Jenny K.</t>
  </si>
  <si>
    <t>Kimberly D</t>
  </si>
  <si>
    <t>Marc-Olivier</t>
  </si>
  <si>
    <t>Russell J</t>
  </si>
  <si>
    <t>Allison M.</t>
  </si>
  <si>
    <t>Miranda J</t>
  </si>
  <si>
    <t>Rebecca B.</t>
  </si>
  <si>
    <t>Rich M</t>
  </si>
  <si>
    <t>Aaron C</t>
  </si>
  <si>
    <t>Maria M</t>
  </si>
  <si>
    <t>Daven W</t>
  </si>
  <si>
    <t>Candace N</t>
  </si>
  <si>
    <t>Bruno F.</t>
  </si>
  <si>
    <t>Meaghan J</t>
  </si>
  <si>
    <t>Kristin P.</t>
  </si>
  <si>
    <t>Shannon L</t>
  </si>
  <si>
    <t>Amy B</t>
  </si>
  <si>
    <t>A Danielle</t>
  </si>
  <si>
    <t>Conrad F</t>
  </si>
  <si>
    <t>Laura P.</t>
  </si>
  <si>
    <t>William D. Jr.</t>
  </si>
  <si>
    <t>Adam S</t>
  </si>
  <si>
    <t>Emily S</t>
  </si>
  <si>
    <t>Kelly R</t>
  </si>
  <si>
    <t>Bruce A Jr.</t>
  </si>
  <si>
    <t>Cary J</t>
  </si>
  <si>
    <t>Jill M</t>
  </si>
  <si>
    <t>Michael E.</t>
  </si>
  <si>
    <t>Kathryn E</t>
  </si>
  <si>
    <t>Mark H.</t>
  </si>
  <si>
    <t>Jessie M.</t>
  </si>
  <si>
    <t>Caroline S.</t>
  </si>
  <si>
    <t>Diego J</t>
  </si>
  <si>
    <t>Enrique M Sr.</t>
  </si>
  <si>
    <t>Rosemary E.</t>
  </si>
  <si>
    <t>Jennifer R.</t>
  </si>
  <si>
    <t>Lauren E</t>
  </si>
  <si>
    <t>Ashley M.</t>
  </si>
  <si>
    <t>Alison R.</t>
  </si>
  <si>
    <t>Jeremy J</t>
  </si>
  <si>
    <t>Amy L.</t>
  </si>
  <si>
    <t>Karen L.</t>
  </si>
  <si>
    <t>Justin E</t>
  </si>
  <si>
    <t>Jessica N.</t>
  </si>
  <si>
    <t>Una M</t>
  </si>
  <si>
    <t>James A</t>
  </si>
  <si>
    <t>Pamela J.</t>
  </si>
  <si>
    <t>Colleen M</t>
  </si>
  <si>
    <t>Deedra G.</t>
  </si>
  <si>
    <t>Ann M.</t>
  </si>
  <si>
    <t>Sarah E</t>
  </si>
  <si>
    <t>Apryl J.</t>
  </si>
  <si>
    <t>Bradley D</t>
  </si>
  <si>
    <t>Amy M</t>
  </si>
  <si>
    <t>Matthew W.</t>
  </si>
  <si>
    <t>Wayne A.</t>
  </si>
  <si>
    <t>Marcos S</t>
  </si>
  <si>
    <t>Marcus B</t>
  </si>
  <si>
    <t>Thomas K.</t>
  </si>
  <si>
    <t>Chris J.</t>
  </si>
  <si>
    <t>Kate A.</t>
  </si>
  <si>
    <t>Maggie M</t>
  </si>
  <si>
    <t>Michelle L.</t>
  </si>
  <si>
    <t>Ashley K</t>
  </si>
  <si>
    <t>Ryan K.</t>
  </si>
  <si>
    <t>Matthew J</t>
  </si>
  <si>
    <t>Antonia G</t>
  </si>
  <si>
    <t>Casondra L</t>
  </si>
  <si>
    <t>Laura F</t>
  </si>
  <si>
    <t>Amelia F.</t>
  </si>
  <si>
    <t>Katie J</t>
  </si>
  <si>
    <t>Natali N</t>
  </si>
  <si>
    <t>Andee W.</t>
  </si>
  <si>
    <t>C Fred</t>
  </si>
  <si>
    <t>Patrick Sr.</t>
  </si>
  <si>
    <t>Kelly M.</t>
  </si>
  <si>
    <t>Keila L</t>
  </si>
  <si>
    <t>Zanae E</t>
  </si>
  <si>
    <t>Jason L.</t>
  </si>
  <si>
    <t>Benjamin J.</t>
  </si>
  <si>
    <t>Matthew R</t>
  </si>
  <si>
    <t>Shaista S</t>
  </si>
  <si>
    <t>Julie A.</t>
  </si>
  <si>
    <t>Amanda L</t>
  </si>
  <si>
    <t>Nellie A.</t>
  </si>
  <si>
    <t>Aimee J.</t>
  </si>
  <si>
    <t>Kristin A.</t>
  </si>
  <si>
    <t>Taylor J</t>
  </si>
  <si>
    <t>Kimberly M.</t>
  </si>
  <si>
    <t>Joshua E.</t>
  </si>
  <si>
    <t>Andrew R</t>
  </si>
  <si>
    <t>Francisco J. Sr.</t>
  </si>
  <si>
    <t>Miles J.</t>
  </si>
  <si>
    <t>Jessica E.</t>
  </si>
  <si>
    <t>Caitlin B.</t>
  </si>
  <si>
    <t>Joseph W</t>
  </si>
  <si>
    <t>Leah L.</t>
  </si>
  <si>
    <t>Wayne L.</t>
  </si>
  <si>
    <t>Aharon N</t>
  </si>
  <si>
    <t>Lawrence D.</t>
  </si>
  <si>
    <t>Anna E.</t>
  </si>
  <si>
    <t>Chia J.</t>
  </si>
  <si>
    <t>Laura A</t>
  </si>
  <si>
    <t>Leah A.</t>
  </si>
  <si>
    <t>Maria A.</t>
  </si>
  <si>
    <t>Lisa M</t>
  </si>
  <si>
    <t>Steve Jr.</t>
  </si>
  <si>
    <t>Brittany A.</t>
  </si>
  <si>
    <t>Robert S</t>
  </si>
  <si>
    <t>Katlyn A.</t>
  </si>
  <si>
    <t>Morgan B.</t>
  </si>
  <si>
    <t>Silvana M.</t>
  </si>
  <si>
    <t>Nicholas T</t>
  </si>
  <si>
    <t>Antony G</t>
  </si>
  <si>
    <t>Rosemary C</t>
  </si>
  <si>
    <t>Carrie A.</t>
  </si>
  <si>
    <t>Gerardo Sr.</t>
  </si>
  <si>
    <t>Matthew R.</t>
  </si>
  <si>
    <t>Meghan E</t>
  </si>
  <si>
    <t>Lisa B</t>
  </si>
  <si>
    <t>Jane R.</t>
  </si>
  <si>
    <t>Allison M</t>
  </si>
  <si>
    <t>Sarah E.</t>
  </si>
  <si>
    <t>Philip J</t>
  </si>
  <si>
    <t>Jillian A.</t>
  </si>
  <si>
    <t>Laura D</t>
  </si>
  <si>
    <t>Megan E.</t>
  </si>
  <si>
    <t>Shannon J.</t>
  </si>
  <si>
    <t>Rachelle M</t>
  </si>
  <si>
    <t>Brandon F</t>
  </si>
  <si>
    <t>Danielle N</t>
  </si>
  <si>
    <t>Heather C</t>
  </si>
  <si>
    <t>Thomas J</t>
  </si>
  <si>
    <t>Annabelle M</t>
  </si>
  <si>
    <t>Daniel T.</t>
  </si>
  <si>
    <t>Jasmine P.</t>
  </si>
  <si>
    <t>Tristan D.</t>
  </si>
  <si>
    <t>Theresa M.</t>
  </si>
  <si>
    <t>Daniel J</t>
  </si>
  <si>
    <t>Courtney M.</t>
  </si>
  <si>
    <t>Jose A.</t>
  </si>
  <si>
    <t>Jonathon M.</t>
  </si>
  <si>
    <t>Stephanie A</t>
  </si>
  <si>
    <t>Ryan M.</t>
  </si>
  <si>
    <t>Amanda N.</t>
  </si>
  <si>
    <t>Teresa P.</t>
  </si>
  <si>
    <t>Anna E</t>
  </si>
  <si>
    <t>Tania K.</t>
  </si>
  <si>
    <t>Valery L</t>
  </si>
  <si>
    <t>Joanna G.</t>
  </si>
  <si>
    <t>Stefanie F.</t>
  </si>
  <si>
    <t>Liza J.</t>
  </si>
  <si>
    <t>Ian M.</t>
  </si>
  <si>
    <t>Claudia L.</t>
  </si>
  <si>
    <t>Jessica M</t>
  </si>
  <si>
    <t>Billy Jr.</t>
  </si>
  <si>
    <t>Bridget K.</t>
  </si>
  <si>
    <t>Abby A.</t>
  </si>
  <si>
    <t>Joshua P</t>
  </si>
  <si>
    <t>Erin C</t>
  </si>
  <si>
    <t>Joseph M</t>
  </si>
  <si>
    <t>Stephen J.</t>
  </si>
  <si>
    <t>Jamie L.</t>
  </si>
  <si>
    <t>Rebecca J</t>
  </si>
  <si>
    <t>Austin T.</t>
  </si>
  <si>
    <t>Jamie T</t>
  </si>
  <si>
    <t>Matthew T.</t>
  </si>
  <si>
    <t>Brenn E.</t>
  </si>
  <si>
    <t>Thomas A.</t>
  </si>
  <si>
    <t>Kevin J</t>
  </si>
  <si>
    <t>William H. III</t>
  </si>
  <si>
    <t>Karen L</t>
  </si>
  <si>
    <t>Lynn M.</t>
  </si>
  <si>
    <t>Jennifer D</t>
  </si>
  <si>
    <t>Devon R.</t>
  </si>
  <si>
    <t>John P.</t>
  </si>
  <si>
    <t>Daniel P</t>
  </si>
  <si>
    <t>Lisa K.</t>
  </si>
  <si>
    <t>Paul A</t>
  </si>
  <si>
    <t>Milah B</t>
  </si>
  <si>
    <t>Annette M.</t>
  </si>
  <si>
    <t>Tess A.</t>
  </si>
  <si>
    <t>William G.</t>
  </si>
  <si>
    <t>Stephanie D</t>
  </si>
  <si>
    <t>Sara M.</t>
  </si>
  <si>
    <t>Scott A.</t>
  </si>
  <si>
    <t>Brian A.</t>
  </si>
  <si>
    <t>Kaitlin R.</t>
  </si>
  <si>
    <t>Kelli M</t>
  </si>
  <si>
    <t>Sheridan H</t>
  </si>
  <si>
    <t>Sarah M.</t>
  </si>
  <si>
    <t>Laura J</t>
  </si>
  <si>
    <t>Myra L</t>
  </si>
  <si>
    <t>Melissa M.</t>
  </si>
  <si>
    <t>Eleanor F.</t>
  </si>
  <si>
    <t>Robert G.</t>
  </si>
  <si>
    <t>Thomas C.</t>
  </si>
  <si>
    <t>Matthew J.</t>
  </si>
  <si>
    <t>Mallory D.</t>
  </si>
  <si>
    <t>Thomas B.</t>
  </si>
  <si>
    <t>Rachelle L</t>
  </si>
  <si>
    <t>Gregory A</t>
  </si>
  <si>
    <t>Lucie J.</t>
  </si>
  <si>
    <t>Elizabeth S.</t>
  </si>
  <si>
    <t>Carma S</t>
  </si>
  <si>
    <t>Tom L.</t>
  </si>
  <si>
    <t>Christopher M.</t>
  </si>
  <si>
    <t>Emily E</t>
  </si>
  <si>
    <t>Jose Antonio Sr.</t>
  </si>
  <si>
    <t>Dan T.</t>
  </si>
  <si>
    <t>Liisa A.</t>
  </si>
  <si>
    <t>Kathryn E.</t>
  </si>
  <si>
    <t>Nicole R.</t>
  </si>
  <si>
    <t>David W</t>
  </si>
  <si>
    <t>Sam L.</t>
  </si>
  <si>
    <t>Haley R.</t>
  </si>
  <si>
    <t>Andrew W</t>
  </si>
  <si>
    <t>Mark G</t>
  </si>
  <si>
    <t>Kasey E.</t>
  </si>
  <si>
    <t>Kristin M</t>
  </si>
  <si>
    <t>Mary-Lynn B.</t>
  </si>
  <si>
    <t>Jamie A</t>
  </si>
  <si>
    <t>Jeffrey A.</t>
  </si>
  <si>
    <t>Marc C.</t>
  </si>
  <si>
    <t>Mark S</t>
  </si>
  <si>
    <t>Rachelle R</t>
  </si>
  <si>
    <t>Brenda J</t>
  </si>
  <si>
    <t>Kaitlin M</t>
  </si>
  <si>
    <t>William R.</t>
  </si>
  <si>
    <t>Deirdre A</t>
  </si>
  <si>
    <t>Alex F</t>
  </si>
  <si>
    <t>Johannes Fiskerstand</t>
  </si>
  <si>
    <t>Jon M</t>
  </si>
  <si>
    <t>Megan C.</t>
  </si>
  <si>
    <t>Doron P</t>
  </si>
  <si>
    <t>Kelsey J.</t>
  </si>
  <si>
    <t>Stephen A.</t>
  </si>
  <si>
    <t>Katie C</t>
  </si>
  <si>
    <t>Melissa K</t>
  </si>
  <si>
    <t>Juan Carlos</t>
  </si>
  <si>
    <t>John III</t>
  </si>
  <si>
    <t>Sarah M</t>
  </si>
  <si>
    <t>Kristin C</t>
  </si>
  <si>
    <t>Casey M.</t>
  </si>
  <si>
    <t>Anne-Marie</t>
  </si>
  <si>
    <t>Samuel K.</t>
  </si>
  <si>
    <t>Erynn J.</t>
  </si>
  <si>
    <t>Rachel M</t>
  </si>
  <si>
    <t>Claire M</t>
  </si>
  <si>
    <t>Maria S.</t>
  </si>
  <si>
    <t>Katherine E</t>
  </si>
  <si>
    <t>Sarah K.</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</si>
  <si>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</si>
  <si>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</si>
  <si>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</si>
  <si>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</si>
  <si>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</si>
  <si>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</si>
  <si>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</si>
  <si>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</si>
  <si>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</si>
  <si>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</si>
  <si>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</si>
  <si>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</si>
  <si>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</si>
  <si>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</si>
  <si>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</si>
  <si>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</si>
  <si>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</si>
  <si>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Amy T</t>
  </si>
  <si>
    <t>Katarina D</t>
  </si>
  <si>
    <t>B.j.</t>
  </si>
  <si>
    <t>Neil K.</t>
  </si>
  <si>
    <t>Anne Hunter</t>
  </si>
  <si>
    <t>Carl R</t>
  </si>
  <si>
    <t>Daniel G</t>
  </si>
  <si>
    <t>Sean R</t>
  </si>
  <si>
    <t>Sara A.</t>
  </si>
  <si>
    <t>Gretchen K.</t>
  </si>
  <si>
    <t>Dustin J</t>
  </si>
  <si>
    <t>Daniel V.</t>
  </si>
  <si>
    <t>Kerry A.</t>
  </si>
  <si>
    <t>Christopher R.</t>
  </si>
  <si>
    <t>Elizabeth A</t>
  </si>
  <si>
    <t>Jonathan P</t>
  </si>
  <si>
    <t>Jonathan E.</t>
  </si>
  <si>
    <t>Mark A</t>
  </si>
  <si>
    <t>Stan J</t>
  </si>
  <si>
    <t>Jessica L.</t>
  </si>
  <si>
    <t>Kelly C</t>
  </si>
  <si>
    <t>James V</t>
  </si>
  <si>
    <t>Amy C</t>
  </si>
  <si>
    <t>Victoria U</t>
  </si>
  <si>
    <t>Amelia B</t>
  </si>
  <si>
    <t>Jackie J</t>
  </si>
  <si>
    <t>Cindy G.</t>
  </si>
  <si>
    <t>Patrick J</t>
  </si>
  <si>
    <t>Bean K.</t>
  </si>
  <si>
    <t>Jan-Patrick</t>
  </si>
  <si>
    <t>Jesse J</t>
  </si>
  <si>
    <t>Lindsey M</t>
  </si>
  <si>
    <t>Marguerite K.</t>
  </si>
  <si>
    <t>Colleen L.</t>
  </si>
  <si>
    <t>Charlie A</t>
  </si>
  <si>
    <t>Lauren C</t>
  </si>
  <si>
    <t>Erik R</t>
  </si>
  <si>
    <t>Thomas A</t>
  </si>
  <si>
    <t>Kerry L</t>
  </si>
  <si>
    <t>Justin P</t>
  </si>
  <si>
    <t>Hannah E.</t>
  </si>
  <si>
    <t>Joseph P</t>
  </si>
  <si>
    <t>Gina M</t>
  </si>
  <si>
    <t>Shantel C.</t>
  </si>
  <si>
    <t>Jessica R</t>
  </si>
  <si>
    <t>Jessica F.</t>
  </si>
  <si>
    <t>Kelly A</t>
  </si>
  <si>
    <t>Brooke E</t>
  </si>
  <si>
    <t>Katelyn E.</t>
  </si>
  <si>
    <t>Pamela W</t>
  </si>
  <si>
    <t>Lindsey M.</t>
  </si>
  <si>
    <t>Lindsay M</t>
  </si>
  <si>
    <t>Samuel H.</t>
  </si>
  <si>
    <t>Estuardo F</t>
  </si>
  <si>
    <t>Sharon E.</t>
  </si>
  <si>
    <t>Jacob W√¶ver</t>
  </si>
  <si>
    <t>Brooke S.</t>
  </si>
  <si>
    <t>Kaye A.</t>
  </si>
  <si>
    <t>Daniel C.</t>
  </si>
  <si>
    <t>Laurie A</t>
  </si>
  <si>
    <t>John S.</t>
  </si>
  <si>
    <t>Ashley N.</t>
  </si>
  <si>
    <t>Nelly S</t>
  </si>
  <si>
    <t>Meredith S</t>
  </si>
  <si>
    <t>Katherine A</t>
  </si>
  <si>
    <t>Kate L.</t>
  </si>
  <si>
    <t>Heather L</t>
  </si>
  <si>
    <t>Peter B.</t>
  </si>
  <si>
    <t>Adam C</t>
  </si>
  <si>
    <t>Steven J</t>
  </si>
  <si>
    <t>Jessica P.</t>
  </si>
  <si>
    <t>Arturo H.</t>
  </si>
  <si>
    <t>Shaun R</t>
  </si>
  <si>
    <t>Shawn E</t>
  </si>
  <si>
    <t>Johann A</t>
  </si>
  <si>
    <t>Robin M.</t>
  </si>
  <si>
    <t>Kyle K</t>
  </si>
  <si>
    <t>Michael A.</t>
  </si>
  <si>
    <t>Byron A</t>
  </si>
  <si>
    <t>Carine A</t>
  </si>
  <si>
    <t>Lindsay A.</t>
  </si>
  <si>
    <t>Justin R</t>
  </si>
  <si>
    <t>Ayako N.</t>
  </si>
  <si>
    <t>Stephen M</t>
  </si>
  <si>
    <t>Annemarie A</t>
  </si>
  <si>
    <t>Ashley R</t>
  </si>
  <si>
    <t>Leslie A</t>
  </si>
  <si>
    <t>Zeke M.</t>
  </si>
  <si>
    <t>Millicent M</t>
  </si>
  <si>
    <t>Kimberly K</t>
  </si>
  <si>
    <t>Justin C</t>
  </si>
  <si>
    <t>Tristan P.</t>
  </si>
  <si>
    <t>Traci A</t>
  </si>
  <si>
    <t>Logan M</t>
  </si>
  <si>
    <t>Tiffany A</t>
  </si>
  <si>
    <t>Misti C</t>
  </si>
  <si>
    <t>Angela J</t>
  </si>
  <si>
    <t>Jonathan D.</t>
  </si>
  <si>
    <t>Adrian R.</t>
  </si>
  <si>
    <t>Jason A.</t>
  </si>
  <si>
    <t>Cameron M.</t>
  </si>
  <si>
    <t>Claudia A.</t>
  </si>
  <si>
    <t>Nicole M.</t>
  </si>
  <si>
    <t>Jackie K.</t>
  </si>
  <si>
    <t>Tyler C</t>
  </si>
  <si>
    <t>Lauren A</t>
  </si>
  <si>
    <t>Mason D.</t>
  </si>
  <si>
    <t>Alison L.</t>
  </si>
  <si>
    <t>Karen A.</t>
  </si>
  <si>
    <t>Thomas R. Jr.</t>
  </si>
  <si>
    <t>Ari L.</t>
  </si>
  <si>
    <t>Peter W. Sr.</t>
  </si>
  <si>
    <t>Catherine A</t>
  </si>
  <si>
    <t>Janel N.</t>
  </si>
  <si>
    <t>Yann Kai</t>
  </si>
  <si>
    <t>Zachary R.</t>
  </si>
  <si>
    <t>Nicholas R.</t>
  </si>
  <si>
    <t>Michael D</t>
  </si>
  <si>
    <t>Ross P</t>
  </si>
  <si>
    <t>Barry P.</t>
  </si>
  <si>
    <t>Jerry D.</t>
  </si>
  <si>
    <t>Alex M</t>
  </si>
  <si>
    <t>Samuel L</t>
  </si>
  <si>
    <t>Spencer A.</t>
  </si>
  <si>
    <t>Madeline E.</t>
  </si>
  <si>
    <t>Maria Isabel</t>
  </si>
  <si>
    <t>Arthur M.</t>
  </si>
  <si>
    <t>Joseph R.</t>
  </si>
  <si>
    <t>Angela R.</t>
  </si>
  <si>
    <t>Kalvin J.</t>
  </si>
  <si>
    <t>Barbara G.</t>
  </si>
  <si>
    <t>Sunny S</t>
  </si>
  <si>
    <t>Scott M.</t>
  </si>
  <si>
    <t>Marisa A</t>
  </si>
  <si>
    <t>Amy L</t>
  </si>
  <si>
    <t>Jenna M</t>
  </si>
  <si>
    <t>Lindsey A.</t>
  </si>
  <si>
    <t>Jennifer A</t>
  </si>
  <si>
    <t>Leif S.</t>
  </si>
  <si>
    <t>Kara Lynne</t>
  </si>
  <si>
    <t>Drew L.</t>
  </si>
  <si>
    <t>Alexander G</t>
  </si>
  <si>
    <t>Andrea K.</t>
  </si>
  <si>
    <t>Alden W</t>
  </si>
  <si>
    <t>Suzanne M</t>
  </si>
  <si>
    <t>Heidi Z.</t>
  </si>
  <si>
    <t>Nicholas G</t>
  </si>
  <si>
    <t>Vasilis S</t>
  </si>
  <si>
    <t>Colleen C.</t>
  </si>
  <si>
    <t>Nicholas C.</t>
  </si>
  <si>
    <t>Kelly K</t>
  </si>
  <si>
    <t>Patricio Sr.</t>
  </si>
  <si>
    <t>Robert B</t>
  </si>
  <si>
    <t>Benjamin M</t>
  </si>
  <si>
    <t>Eric R.</t>
  </si>
  <si>
    <t>Bob R</t>
  </si>
  <si>
    <t>Stephanie J.</t>
  </si>
  <si>
    <t>Emma L.</t>
  </si>
  <si>
    <t>Owen R</t>
  </si>
  <si>
    <t>Annie E</t>
  </si>
  <si>
    <t>Noel K.</t>
  </si>
  <si>
    <t>Pamela L</t>
  </si>
  <si>
    <t>Andrew W.</t>
  </si>
  <si>
    <t>Monica M.</t>
  </si>
  <si>
    <t>Katarina K.</t>
  </si>
  <si>
    <t>Stacey L.</t>
  </si>
  <si>
    <t>James C.</t>
  </si>
  <si>
    <t>Holly J</t>
  </si>
  <si>
    <t>Tricity M</t>
  </si>
  <si>
    <t>Sarah A</t>
  </si>
  <si>
    <t>Lisa M.</t>
  </si>
  <si>
    <t>Tracy A.</t>
  </si>
  <si>
    <t>Kelly H.</t>
  </si>
  <si>
    <t>Lindsay M.</t>
  </si>
  <si>
    <t>Austen G</t>
  </si>
  <si>
    <t>Tory J.</t>
  </si>
  <si>
    <t>Robert J.</t>
  </si>
  <si>
    <t>Sarah P.</t>
  </si>
  <si>
    <t>Richard J</t>
  </si>
  <si>
    <t>Jacqueline N.</t>
  </si>
  <si>
    <t>Samantha R.</t>
  </si>
  <si>
    <t>John P</t>
  </si>
  <si>
    <t>Kelli N</t>
  </si>
  <si>
    <t>Grant A</t>
  </si>
  <si>
    <t>Jonathan C</t>
  </si>
  <si>
    <t>Rachael M.</t>
  </si>
  <si>
    <t>Kyle M</t>
  </si>
  <si>
    <t>David A.</t>
  </si>
  <si>
    <t>Logan B.</t>
  </si>
  <si>
    <t>Stephanie L.</t>
  </si>
  <si>
    <t>Angela H</t>
  </si>
  <si>
    <t>Britt K</t>
  </si>
  <si>
    <t>Joyce R.</t>
  </si>
  <si>
    <t>Michaela L</t>
  </si>
  <si>
    <t>Daniel J.</t>
  </si>
  <si>
    <t>Matthew M</t>
  </si>
  <si>
    <t>Nadine A.</t>
  </si>
  <si>
    <t>Peter J. Jr.</t>
  </si>
  <si>
    <t>Douglas W</t>
  </si>
  <si>
    <t>Brandon S.</t>
  </si>
  <si>
    <t>Sean P</t>
  </si>
  <si>
    <t>John I. Jr.</t>
  </si>
  <si>
    <t>Shannon L.</t>
  </si>
  <si>
    <t>Kaitlin M.</t>
  </si>
  <si>
    <t>Daniel C</t>
  </si>
  <si>
    <t>Tracey L.</t>
  </si>
  <si>
    <t>Timothy P.</t>
  </si>
  <si>
    <t>Hugo M</t>
  </si>
  <si>
    <t>Daniel J. Jr.</t>
  </si>
  <si>
    <t>Austin D</t>
  </si>
  <si>
    <t>Becky G.</t>
  </si>
  <si>
    <t>Allison A</t>
  </si>
  <si>
    <t>Patricia A</t>
  </si>
  <si>
    <t>Thomas IV</t>
  </si>
  <si>
    <t>Bradley E</t>
  </si>
  <si>
    <t>Ruby J</t>
  </si>
  <si>
    <t>Robert A.</t>
  </si>
  <si>
    <t>Yemane Adhane</t>
  </si>
  <si>
    <t>Jesse A.</t>
  </si>
  <si>
    <t>Patrick M.</t>
  </si>
  <si>
    <t>Daniell L</t>
  </si>
  <si>
    <t>Elizabeth L</t>
  </si>
  <si>
    <t>Stephanie C.</t>
  </si>
  <si>
    <t>Mary K.</t>
  </si>
  <si>
    <t>Samuel M.</t>
  </si>
  <si>
    <t>Tom J.</t>
  </si>
  <si>
    <t>Dougie J</t>
  </si>
  <si>
    <t>Jeremiah H</t>
  </si>
  <si>
    <t>Ashley J.</t>
  </si>
  <si>
    <t>Turner J.</t>
  </si>
  <si>
    <t>Katherine H.</t>
  </si>
  <si>
    <t>Alison W.</t>
  </si>
  <si>
    <t>Tammara C</t>
  </si>
  <si>
    <t>Laura M.</t>
  </si>
  <si>
    <t>Melissa D.</t>
  </si>
  <si>
    <t>Dan C. Jr.</t>
  </si>
  <si>
    <t>Wesley C.</t>
  </si>
  <si>
    <t>Margaret P.</t>
  </si>
  <si>
    <t>Tiffany K</t>
  </si>
  <si>
    <t>David M.</t>
  </si>
  <si>
    <t>Christine E</t>
  </si>
  <si>
    <t>Lorcan A.</t>
  </si>
  <si>
    <t>Paul M.</t>
  </si>
  <si>
    <t>Brenda M.</t>
  </si>
  <si>
    <t>Jeff H</t>
  </si>
  <si>
    <t>Aleah K</t>
  </si>
  <si>
    <t>Amanda R</t>
  </si>
  <si>
    <t>Murray W.</t>
  </si>
  <si>
    <t>Meghan P.</t>
  </si>
  <si>
    <t>Michael P.</t>
  </si>
  <si>
    <t>Russell M</t>
  </si>
  <si>
    <t>Brock J</t>
  </si>
  <si>
    <t>Stephen F.</t>
  </si>
  <si>
    <t>Lauren M</t>
  </si>
  <si>
    <t>Leah C.</t>
  </si>
  <si>
    <t>Peter T II</t>
  </si>
  <si>
    <t>Kindsey P.</t>
  </si>
  <si>
    <t>Thomas G.</t>
  </si>
  <si>
    <t>Kyle S</t>
  </si>
  <si>
    <t>Alexander J.</t>
  </si>
  <si>
    <t>Dustin L</t>
  </si>
  <si>
    <t>Laurie B</t>
  </si>
  <si>
    <t>Rachel B.</t>
  </si>
  <si>
    <t>Lindsay E.</t>
  </si>
  <si>
    <t>Kathleen M.</t>
  </si>
  <si>
    <t>Carolyn R</t>
  </si>
  <si>
    <t>Holly A</t>
  </si>
  <si>
    <t>Christopher L.</t>
  </si>
  <si>
    <t>Christopher P.</t>
  </si>
  <si>
    <t>Christopher W</t>
  </si>
  <si>
    <t>Norman H.</t>
  </si>
  <si>
    <t>Tatyana K</t>
  </si>
  <si>
    <t>Tara D.</t>
  </si>
  <si>
    <t>Rasim M</t>
  </si>
  <si>
    <t>Adriana S</t>
  </si>
  <si>
    <t>Kristen M</t>
  </si>
  <si>
    <t>Michael J</t>
  </si>
  <si>
    <t>Amanda C.</t>
  </si>
  <si>
    <t>Erica J</t>
  </si>
  <si>
    <t>Chance B</t>
  </si>
  <si>
    <t>Kelsey M</t>
  </si>
  <si>
    <t>Nicholas E.</t>
  </si>
  <si>
    <t>Chuck W. Jr.</t>
  </si>
  <si>
    <t>Louis C.</t>
  </si>
  <si>
    <t>Ildiko M.</t>
  </si>
  <si>
    <t>Melinda E.</t>
  </si>
  <si>
    <t>Ashley M</t>
  </si>
  <si>
    <t>Sean P.</t>
  </si>
  <si>
    <t>Emily G</t>
  </si>
  <si>
    <t>Paula C.</t>
  </si>
  <si>
    <t>Kirsten N.</t>
  </si>
  <si>
    <t>Laura T.</t>
  </si>
  <si>
    <t>Jennifer L.</t>
  </si>
  <si>
    <t>Jeremy M</t>
  </si>
  <si>
    <t>Megan L.</t>
  </si>
  <si>
    <t>Benjamin L</t>
  </si>
  <si>
    <t>Rob G</t>
  </si>
  <si>
    <t>Stefanie A</t>
  </si>
  <si>
    <t>Caroline F.</t>
  </si>
  <si>
    <t>Julia J.</t>
  </si>
  <si>
    <t>Trevor N.</t>
  </si>
  <si>
    <t>Allison R.</t>
  </si>
  <si>
    <t>Janae N.</t>
  </si>
  <si>
    <t>Nicole F</t>
  </si>
  <si>
    <t>Krista L</t>
  </si>
  <si>
    <t>Benjamin W.</t>
  </si>
  <si>
    <t>Julia M</t>
  </si>
  <si>
    <t>Shamus M.</t>
  </si>
  <si>
    <t>Mary Beth</t>
  </si>
  <si>
    <t>Paige P</t>
  </si>
  <si>
    <t>Carissa A</t>
  </si>
  <si>
    <t>Kristin R.</t>
  </si>
  <si>
    <t>Hilary K.</t>
  </si>
  <si>
    <t>Carlos I</t>
  </si>
  <si>
    <t>Sarah S</t>
  </si>
  <si>
    <t>Shauna R.</t>
  </si>
  <si>
    <t>Danya A.</t>
  </si>
  <si>
    <t>Jesus Sr.</t>
  </si>
  <si>
    <t>Catherine C.</t>
  </si>
  <si>
    <t>Nathan J</t>
  </si>
  <si>
    <t>Charlie T.</t>
  </si>
  <si>
    <t>Russell N.</t>
  </si>
  <si>
    <t>Scott R.</t>
  </si>
  <si>
    <t>Jose Francisco Sr.</t>
  </si>
  <si>
    <t>Paul J</t>
  </si>
  <si>
    <t>Edward J.</t>
  </si>
  <si>
    <t>Patrick A.</t>
  </si>
  <si>
    <t>Geraint H</t>
  </si>
  <si>
    <t>Zachary A</t>
  </si>
  <si>
    <t>Brian W.</t>
  </si>
  <si>
    <t>Ellen L.</t>
  </si>
  <si>
    <t>Grace H</t>
  </si>
  <si>
    <t>Caitie J.</t>
  </si>
  <si>
    <t>Ian T</t>
  </si>
  <si>
    <t>Aaron R</t>
  </si>
  <si>
    <t>Caitlin H.</t>
  </si>
  <si>
    <t>Harald E.</t>
  </si>
  <si>
    <t>Siobhan A.</t>
  </si>
  <si>
    <t>Andrea J.</t>
  </si>
  <si>
    <t>Rachel A.</t>
  </si>
  <si>
    <t>Chris C.</t>
  </si>
  <si>
    <t>Erik C.</t>
  </si>
  <si>
    <t>Shawn C</t>
  </si>
  <si>
    <t>Vajin L.</t>
  </si>
  <si>
    <t>John K. Jr.</t>
  </si>
  <si>
    <t>Kevin J.</t>
  </si>
  <si>
    <t>Kirby W.</t>
  </si>
  <si>
    <t>J A</t>
  </si>
  <si>
    <t>Dustin G.</t>
  </si>
  <si>
    <t>Anthony G</t>
  </si>
  <si>
    <t>Eric N</t>
  </si>
  <si>
    <t>Patrick H.</t>
  </si>
  <si>
    <t>Deborah L.</t>
  </si>
  <si>
    <t>Andrea K</t>
  </si>
  <si>
    <t>Brandon J</t>
  </si>
  <si>
    <t>Nina Wavik Sr.</t>
  </si>
  <si>
    <t>Trent A</t>
  </si>
  <si>
    <t>Jennifer E</t>
  </si>
  <si>
    <t>Tiffany A.</t>
  </si>
  <si>
    <t>Rebecca M.</t>
  </si>
  <si>
    <t>Gregory S</t>
  </si>
  <si>
    <t>Alexandra S</t>
  </si>
  <si>
    <t>Amy K.</t>
  </si>
  <si>
    <t>Christopher S.</t>
  </si>
  <si>
    <t>William R</t>
  </si>
  <si>
    <t>Eric S</t>
  </si>
  <si>
    <t>Martha L.</t>
  </si>
  <si>
    <t>Ryan C.</t>
  </si>
  <si>
    <t>Jeffrey M</t>
  </si>
  <si>
    <t>Christi A.</t>
  </si>
  <si>
    <t>Sandra K.</t>
  </si>
  <si>
    <t>Julia R</t>
  </si>
  <si>
    <t>Sean Henry</t>
  </si>
  <si>
    <t>Abby L.</t>
  </si>
  <si>
    <t>Alvaro Sr.</t>
  </si>
  <si>
    <t>Mark P.</t>
  </si>
  <si>
    <t>Mario Jr.</t>
  </si>
  <si>
    <t>Alan F</t>
  </si>
  <si>
    <t>Jacob J</t>
  </si>
  <si>
    <t>Mary Evan</t>
  </si>
  <si>
    <t>Justin K.</t>
  </si>
  <si>
    <t>Evelyn L</t>
  </si>
  <si>
    <t>Matthew S</t>
  </si>
  <si>
    <t>John T</t>
  </si>
  <si>
    <t>Candice M</t>
  </si>
  <si>
    <t>Theodore A.</t>
  </si>
  <si>
    <t>Meghan K</t>
  </si>
  <si>
    <t>Susan E</t>
  </si>
  <si>
    <t>Evan P</t>
  </si>
  <si>
    <t>Aaron K</t>
  </si>
  <si>
    <t>Paola Andrea</t>
  </si>
  <si>
    <t>Guillermo Sr.</t>
  </si>
  <si>
    <t>Bronwen L</t>
  </si>
  <si>
    <t>Angielyn M</t>
  </si>
  <si>
    <t>Mrs</t>
  </si>
  <si>
    <t>Ruth Angelica</t>
  </si>
  <si>
    <t>Justyna I.</t>
  </si>
  <si>
    <t>Emma M</t>
  </si>
  <si>
    <t>Daniel S</t>
  </si>
  <si>
    <t>Lisa J.</t>
  </si>
  <si>
    <t>Kara H</t>
  </si>
  <si>
    <t>Jean-Marc</t>
  </si>
  <si>
    <t>Ruben Dario</t>
  </si>
  <si>
    <t>Edivaldo B. Sr.</t>
  </si>
  <si>
    <t>Mauricio J. Sr.</t>
  </si>
  <si>
    <t>Miguel Angel Sr.</t>
  </si>
  <si>
    <t>Alejandro Sr.</t>
  </si>
  <si>
    <t>Travis G.</t>
  </si>
  <si>
    <t>Jose Guadalupe P. Sr.</t>
  </si>
  <si>
    <t>Jose Norberto Sr.</t>
  </si>
  <si>
    <t>Apolo U.</t>
  </si>
  <si>
    <t>Lindsay J.</t>
  </si>
  <si>
    <t>Abigail R.</t>
  </si>
  <si>
    <t>Kathryn M.</t>
  </si>
  <si>
    <t>Mohd Syahidan</t>
  </si>
  <si>
    <t>Jose Tomas</t>
  </si>
  <si>
    <t>Juan D. Sr.</t>
  </si>
  <si>
    <t>Title using formula</t>
  </si>
  <si>
    <t>NumberOfMajorSurgeries Count</t>
  </si>
  <si>
    <t>Inconsistencies in Heart Issues</t>
  </si>
  <si>
    <t>After replacing with a proper consistencie.</t>
  </si>
  <si>
    <t>There are no Inconsistencies in Heart Issue column.</t>
  </si>
  <si>
    <t>Inconsistencies in Smoker</t>
  </si>
  <si>
    <t>Weight Status</t>
  </si>
  <si>
    <t>IFS(B248&lt;18.5,"Underweight",B248&lt;=24.9,"Normal Weight",B248&lt;=29.9,"Overweight",B248&gt;=30,"Obesity")</t>
  </si>
  <si>
    <t>There are no remaining inconsistencies in the smoker column.</t>
  </si>
  <si>
    <t>The missing ? values were handled during Data Cleaning by replacing</t>
  </si>
  <si>
    <t>them with the most frequently occurring value, No.</t>
  </si>
  <si>
    <t>Diabetes Status</t>
  </si>
  <si>
    <t>Date of Birth</t>
  </si>
  <si>
    <t>Age</t>
  </si>
  <si>
    <t>Row Labels</t>
  </si>
  <si>
    <t>Grand Total</t>
  </si>
  <si>
    <t>Column Labels</t>
  </si>
  <si>
    <t>Count of Customer ID</t>
  </si>
  <si>
    <t>Sum of NumberOfMajorSurgeries</t>
  </si>
  <si>
    <t>Average of HBA1C</t>
  </si>
  <si>
    <t>Normal Weight</t>
  </si>
  <si>
    <t>Obesity</t>
  </si>
  <si>
    <t>Overweight</t>
  </si>
  <si>
    <t>Underweight</t>
  </si>
  <si>
    <t>Diabetes</t>
  </si>
  <si>
    <t>Normal</t>
  </si>
  <si>
    <t>Prediabetes</t>
  </si>
  <si>
    <t>Average of charges</t>
  </si>
  <si>
    <t>Age and BMI show a very weak linear relationship, as indicated by the R² value of 0.0027. The scatter plot shows that BMI varies considerably across different age groups.</t>
  </si>
  <si>
    <t>Age and HBA1C show a relatively stronger linear association than Age and BMI. The R² value of 0.212 indicates that the linear relationship with age explains about 21.2% of the variation in HBA1C in this dataset.</t>
  </si>
  <si>
    <t>HEALTHCARE ANALYSIS DASHBOARD</t>
  </si>
  <si>
    <t>Main analysis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</si>
</sst>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rgb="FF000000"/>
      <name val="Calibri"/>
      <family val="2"/>
      <scheme val="minor"/>
    </font>
    <font>
      <b/>
      <sz val="11"/>
      <color theme="1"/>
      <name val="Calibri"/>
      <family val="2"/>
      <scheme val="minor"/>
    </font>
    <font>
      <b/>
      <sz val="20"/>
      <color theme="1"/>
      <name val="Calibri"/>
      <family val="2"/>
      <scheme val="minor"/>
    </font>
    <font>
      <sz val="13.5"/>
      <color theme="1"/>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bgColor indexed="64"/>
      </patternFill>
    </fill>
    <fill>
      <patternFill patternType="solid">
        <fgColor theme="8" tint="0.79998168889431442"/>
        <bgColor indexed="64"/>
      </patternFill>
    </fill>
    <fill>
      <patternFill patternType="solid">
        <fgColor theme="9" tint="0.59999389629810485"/>
        <bgColor indexed="64"/>
      </patternFill>
    </fill>
  </fills>
  <borders count="1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cellStyleXfs>
  <cellXfs count="69">
    <xf numFmtId="0" fontId="0" fillId="0" borderId="0" xfId="0"/>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1" fontId="3" fillId="2" borderId="1" xfId="0" applyNumberFormat="1" applyFont="1" applyFill="1" applyBorder="1" applyAlignment="1">
      <alignment horizontal="center" vertical="center"/>
    </xf>
    <xf numFmtId="1" fontId="0" fillId="0" borderId="0" xfId="0" applyNumberFormat="1" applyAlignment="1">
      <alignment horizontal="center" vertical="center"/>
    </xf>
    <xf numFmtId="0" fontId="1" fillId="0" borderId="0" xfId="1" applyAlignment="1">
      <alignment horizontal="center" vertical="center"/>
    </xf>
    <xf numFmtId="2" fontId="2" fillId="3" borderId="2" xfId="0" applyNumberFormat="1" applyFont="1" applyFill="1" applyBorder="1" applyAlignment="1">
      <alignment horizontal="center" vertical="center"/>
    </xf>
    <xf numFmtId="2" fontId="0" fillId="0" borderId="0" xfId="0" applyNumberFormat="1"/>
    <xf numFmtId="1" fontId="2" fillId="3" borderId="2" xfId="0" applyNumberFormat="1" applyFont="1" applyFill="1" applyBorder="1" applyAlignment="1">
      <alignment horizontal="center" vertical="center"/>
    </xf>
    <xf numFmtId="1" fontId="0" fillId="0" borderId="0" xfId="0" applyNumberFormat="1"/>
    <xf numFmtId="0" fontId="0" fillId="0" borderId="2" xfId="0" applyBorder="1"/>
    <xf numFmtId="0" fontId="0" fillId="2" borderId="2" xfId="0" applyFill="1" applyBorder="1"/>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0" borderId="2" xfId="0" applyBorder="1" applyAlignment="1">
      <alignment horizontal="left" vertical="center"/>
    </xf>
    <xf numFmtId="0" fontId="0" fillId="0" borderId="2" xfId="0" applyBorder="1" applyAlignment="1">
      <alignment horizontal="left"/>
    </xf>
    <xf numFmtId="0" fontId="0" fillId="5" borderId="2" xfId="0" applyFill="1" applyBorder="1"/>
    <xf numFmtId="1" fontId="0" fillId="0" borderId="2" xfId="0" applyNumberFormat="1" applyBorder="1"/>
    <xf numFmtId="0" fontId="5" fillId="5" borderId="2" xfId="0" applyFont="1" applyFill="1" applyBorder="1" applyAlignment="1"/>
    <xf numFmtId="0" fontId="0" fillId="5" borderId="3" xfId="0" applyFill="1" applyBorder="1" applyAlignment="1">
      <alignment horizontal="left" vertical="center"/>
    </xf>
    <xf numFmtId="49" fontId="0" fillId="0" borderId="0" xfId="0" applyNumberFormat="1"/>
    <xf numFmtId="0" fontId="5" fillId="0" borderId="0" xfId="0" applyFont="1"/>
    <xf numFmtId="0" fontId="0" fillId="0" borderId="2" xfId="0" applyBorder="1" applyAlignment="1">
      <alignment horizontal="center" vertical="center"/>
    </xf>
    <xf numFmtId="0" fontId="0" fillId="2" borderId="2" xfId="0" applyFill="1" applyBorder="1" applyAlignment="1">
      <alignment horizontal="center" vertical="center"/>
    </xf>
    <xf numFmtId="0" fontId="0" fillId="5" borderId="2" xfId="0" applyFill="1" applyBorder="1" applyAlignment="1">
      <alignment horizontal="left" vertical="center"/>
    </xf>
    <xf numFmtId="0" fontId="0" fillId="5" borderId="2" xfId="0" applyFill="1"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Border="1" applyAlignment="1">
      <alignment horizontal="left" vertical="top" wrapText="1"/>
    </xf>
    <xf numFmtId="0" fontId="0" fillId="0" borderId="13"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6" xfId="0" applyBorder="1" applyAlignment="1">
      <alignment horizontal="left" vertical="top"/>
    </xf>
    <xf numFmtId="0" fontId="0" fillId="0" borderId="3" xfId="0" applyBorder="1" applyAlignment="1">
      <alignment horizontal="left"/>
    </xf>
    <xf numFmtId="0" fontId="0" fillId="0" borderId="12" xfId="0" applyBorder="1" applyAlignment="1">
      <alignment horizontal="left" vertical="top"/>
    </xf>
    <xf numFmtId="0" fontId="0" fillId="0" borderId="9" xfId="0" applyBorder="1" applyAlignment="1">
      <alignment horizontal="left" vertical="top"/>
    </xf>
    <xf numFmtId="14" fontId="0" fillId="0" borderId="0" xfId="0" applyNumberFormat="1" applyAlignment="1">
      <alignment horizontal="center"/>
    </xf>
    <xf numFmtId="15" fontId="0" fillId="0" borderId="0" xfId="0" applyNumberFormat="1" applyAlignment="1">
      <alignment horizontal="center" vertical="center"/>
    </xf>
    <xf numFmtId="14" fontId="2" fillId="3" borderId="2" xfId="0" applyNumberFormat="1" applyFont="1" applyFill="1" applyBorder="1" applyAlignment="1">
      <alignment horizontal="center" vertical="center"/>
    </xf>
    <xf numFmtId="165" fontId="0" fillId="0" borderId="0" xfId="0" applyNumberFormat="1" applyAlignment="1">
      <alignment horizontal="center" vertical="center"/>
    </xf>
    <xf numFmtId="0" fontId="0" fillId="6" borderId="0" xfId="0" applyFill="1" applyAlignment="1">
      <alignment horizontal="center" vertical="center"/>
    </xf>
    <xf numFmtId="0" fontId="4" fillId="4" borderId="12" xfId="0" applyFont="1" applyFill="1" applyBorder="1" applyAlignment="1">
      <alignment horizontal="center" vertical="center"/>
    </xf>
    <xf numFmtId="0" fontId="4" fillId="4" borderId="13" xfId="0" applyFont="1" applyFill="1" applyBorder="1" applyAlignment="1">
      <alignment horizontal="center" vertical="center"/>
    </xf>
    <xf numFmtId="0" fontId="0" fillId="5" borderId="2" xfId="0" applyFill="1" applyBorder="1" applyAlignment="1">
      <alignment horizontal="center"/>
    </xf>
    <xf numFmtId="0" fontId="0" fillId="5" borderId="3" xfId="0" applyFont="1" applyFill="1" applyBorder="1" applyAlignment="1">
      <alignment horizontal="center" vertical="center"/>
    </xf>
    <xf numFmtId="0" fontId="0" fillId="5" borderId="5" xfId="0" applyFont="1" applyFill="1" applyBorder="1" applyAlignment="1">
      <alignment horizontal="center" vertical="center"/>
    </xf>
    <xf numFmtId="0" fontId="0" fillId="0" borderId="0" xfId="0" applyFont="1" applyAlignment="1">
      <alignment vertical="center"/>
    </xf>
    <xf numFmtId="15" fontId="0" fillId="0" borderId="0" xfId="0" applyNumberFormat="1" applyFont="1" applyAlignment="1">
      <alignment vertical="center"/>
    </xf>
    <xf numFmtId="0" fontId="0" fillId="0" borderId="0" xfId="0" pivotButton="1"/>
    <xf numFmtId="0" fontId="0" fillId="0" borderId="0" xfId="0" applyAlignment="1">
      <alignment horizontal="left"/>
    </xf>
    <xf numFmtId="0" fontId="0" fillId="0" borderId="0" xfId="0" applyNumberFormat="1"/>
    <xf numFmtId="0" fontId="0" fillId="0" borderId="0" xfId="0" pivotButton="1" applyAlignment="1">
      <alignment horizontal="center" vertical="center"/>
    </xf>
    <xf numFmtId="0" fontId="0" fillId="0" borderId="0" xfId="0" applyNumberFormat="1" applyAlignment="1">
      <alignment horizontal="center" vertical="center"/>
    </xf>
    <xf numFmtId="165" fontId="0" fillId="0" borderId="0" xfId="0" applyNumberFormat="1"/>
    <xf numFmtId="0" fontId="0" fillId="0" borderId="0" xfId="0" applyAlignment="1"/>
    <xf numFmtId="2" fontId="0" fillId="0" borderId="0" xfId="0" applyNumberFormat="1" applyAlignment="1">
      <alignment horizontal="center" vertical="center"/>
    </xf>
    <xf numFmtId="0" fontId="0" fillId="7" borderId="0" xfId="0" applyFill="1" applyAlignment="1">
      <alignment horizontal="center" vertical="center"/>
    </xf>
    <xf numFmtId="0" fontId="6" fillId="0" borderId="0" xfId="0" applyFont="1"/>
    <xf numFmtId="0" fontId="6" fillId="0" borderId="0" xfId="0" applyFont="1" applyAlignment="1">
      <alignment horizontal="left" vertical="center" indent="1"/>
    </xf>
    <xf numFmtId="0" fontId="7" fillId="8" borderId="0" xfId="0" applyFont="1" applyFill="1" applyAlignment="1">
      <alignment horizontal="center" vertical="center"/>
    </xf>
    <xf numFmtId="0" fontId="8" fillId="0" borderId="0" xfId="0" applyFont="1" applyFill="1" applyAlignment="1">
      <alignment vertical="center"/>
    </xf>
    <xf numFmtId="0" fontId="6" fillId="9" borderId="0" xfId="0" applyFont="1" applyFill="1" applyAlignment="1">
      <alignment horizontal="center" vertical="center"/>
    </xf>
    <xf numFmtId="0" fontId="6" fillId="0" borderId="0" xfId="0" applyFont="1" applyFill="1" applyAlignment="1">
      <alignment vertical="center"/>
    </xf>
    <xf numFmtId="0" fontId="8" fillId="0" borderId="0" xfId="0" applyFont="1" applyFill="1" applyAlignment="1">
      <alignment horizontal="center" vertical="center"/>
    </xf>
  </cellXfs>
  <cellStyles count="2">
    <cellStyle name="Normal" xfId="0" builtinId="0"/>
    <cellStyle name="Normal 2" xfId="1" xr:uid="{00000000-0005-0000-0000-000001000000}"/>
  </cellStyles>
  <dxfs count="15">
    <dxf>
      <numFmt numFmtId="165" formatCode="[$$-409]#,##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Copy.xlsx]Cancer History Distribution by !PivotTable1</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350" b="1"/>
              <a:t>Cancer History Distribution by Smoking</a:t>
            </a:r>
            <a:r>
              <a:rPr lang="en-GB" sz="1350" b="1" baseline="0"/>
              <a:t> </a:t>
            </a:r>
            <a:r>
              <a:rPr lang="en-GB" sz="1350" b="1"/>
              <a:t>Status</a:t>
            </a:r>
            <a:endParaRPr lang="en-GB" sz="1350"/>
          </a:p>
        </c:rich>
      </c:tx>
      <c:layout>
        <c:manualLayout>
          <c:xMode val="edge"/>
          <c:yMode val="edge"/>
          <c:x val="0.11201339651548083"/>
          <c:y val="4.842615012106537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6.3888888888888842E-2"/>
              <c:y val="5.092592592592597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9444444444444337E-2"/>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9444444444444448E-2"/>
              <c:y val="-5.092592592592592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9444444444444448E-2"/>
              <c:y val="-5.092592592592592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3888888888888842E-2"/>
              <c:y val="5.092592592592597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9444444444444337E-2"/>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9444444444444448E-2"/>
              <c:y val="-5.092592592592592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3888888888888842E-2"/>
              <c:y val="5.092592592592597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6.9444444444444337E-2"/>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'Cancer History Distribution by '!$B$3:$B$4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6A-47D4-9EA9-2D6065CBAE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6A-47D4-9EA9-2D6065CBAEC2}"/>
              </c:ext>
            </c:extLst>
          </c:dPt>
          <c:dLbls>
            <c:dLbl>
              <c:idx val="0"/>
              <c:layout>
                <c:manualLayout>
                  <c:x val="-6.9444444444444448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6A-47D4-9EA9-2D6065CBAEC2}"/>
                </c:ext>
              </c:extLst>
            </c:dLbl>
            <c:dLbl>
              <c:idx val="1"/>
              <c:layout>
                <c:manualLayout>
                  <c:x val="6.3888888888888842E-2"/>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6A-47D4-9EA9-2D6065CBAEC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History Distribution by '!$A$5:$A$7</c:f>
              <c:strCache>
                <c:ptCount val="2"/>
                <c:pt idx="0">
                  <c:v>No</c:v>
                </c:pt>
                <c:pt idx="1">
                  <c:v>Yes</c:v>
                </c:pt>
              </c:strCache>
            </c:strRef>
          </c:cat>
          <c:val>
            <c:numRef>
              <c:f>'Cancer History Distribution by '!$B$5:$B$7</c:f>
              <c:numCache>
                <c:formatCode>General</c:formatCode>
                <c:ptCount val="2"/>
                <c:pt idx="0">
                  <c:v>1540</c:v>
                </c:pt>
                <c:pt idx="1">
                  <c:v>404</c:v>
                </c:pt>
              </c:numCache>
            </c:numRef>
          </c:val>
          <c:extLst>
            <c:ext xmlns:c16="http://schemas.microsoft.com/office/drawing/2014/chart" uri="{C3380CC4-5D6E-409C-BE32-E72D297353CC}">
              <c16:uniqueId val="{00000004-A86A-47D4-9EA9-2D6065CBAEC2}"/>
            </c:ext>
          </c:extLst>
        </c:ser>
        <c:ser>
          <c:idx val="1"/>
          <c:order val="1"/>
          <c:tx>
            <c:strRef>
              <c:f>'Cancer History Distribution by '!$C$3:$C$4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86A-47D4-9EA9-2D6065CBAE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86A-47D4-9EA9-2D6065CBAEC2}"/>
              </c:ext>
            </c:extLst>
          </c:dPt>
          <c:dLbls>
            <c:dLbl>
              <c:idx val="0"/>
              <c:layout>
                <c:manualLayout>
                  <c:x val="6.9444444444444337E-2"/>
                  <c:y val="8.7962962962962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86A-47D4-9EA9-2D6065CBAEC2}"/>
                </c:ext>
              </c:extLst>
            </c:dLbl>
            <c:dLbl>
              <c:idx val="1"/>
              <c:layout>
                <c:manualLayout>
                  <c:x val="-3.3333333333333333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86A-47D4-9EA9-2D6065CBAE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History Distribution by '!$A$5:$A$7</c:f>
              <c:strCache>
                <c:ptCount val="2"/>
                <c:pt idx="0">
                  <c:v>No</c:v>
                </c:pt>
                <c:pt idx="1">
                  <c:v>Yes</c:v>
                </c:pt>
              </c:strCache>
            </c:strRef>
          </c:cat>
          <c:val>
            <c:numRef>
              <c:f>'Cancer History Distribution by '!$C$5:$C$7</c:f>
              <c:numCache>
                <c:formatCode>General</c:formatCode>
                <c:ptCount val="2"/>
                <c:pt idx="0">
                  <c:v>307</c:v>
                </c:pt>
                <c:pt idx="1">
                  <c:v>84</c:v>
                </c:pt>
              </c:numCache>
            </c:numRef>
          </c:val>
          <c:extLst>
            <c:ext xmlns:c16="http://schemas.microsoft.com/office/drawing/2014/chart" uri="{C3380CC4-5D6E-409C-BE32-E72D297353CC}">
              <c16:uniqueId val="{00000009-A86A-47D4-9EA9-2D6065CBAEC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Copy.xlsx]Transplants vs Major Surgeries !PivotTable3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Total Major Surgeries and Average HBA1C</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1"/>
          <c:order val="0"/>
          <c:tx>
            <c:strRef>
              <c:f>'Transplants vs Major Surgeries '!$B$3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0A-494E-8115-7F2B4AAE34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0A-494E-8115-7F2B4AAE3443}"/>
              </c:ext>
            </c:extLst>
          </c:dPt>
          <c:cat>
            <c:strRef>
              <c:f>'Transplants vs Major Surgeries '!$A$4:$A$6</c:f>
              <c:strCache>
                <c:ptCount val="2"/>
                <c:pt idx="0">
                  <c:v>No</c:v>
                </c:pt>
                <c:pt idx="1">
                  <c:v>Yes</c:v>
                </c:pt>
              </c:strCache>
            </c:strRef>
          </c:cat>
          <c:val>
            <c:numRef>
              <c:f>'Transplants vs Major Surgeries '!$B$4:$B$6</c:f>
              <c:numCache>
                <c:formatCode>General</c:formatCode>
                <c:ptCount val="2"/>
                <c:pt idx="0">
                  <c:v>1417</c:v>
                </c:pt>
                <c:pt idx="1">
                  <c:v>162</c:v>
                </c:pt>
              </c:numCache>
            </c:numRef>
          </c:val>
          <c:extLst>
            <c:ext xmlns:c16="http://schemas.microsoft.com/office/drawing/2014/chart" uri="{C3380CC4-5D6E-409C-BE32-E72D297353CC}">
              <c16:uniqueId val="{00000004-920A-494E-8115-7F2B4AAE3443}"/>
            </c:ext>
          </c:extLst>
        </c:ser>
        <c:ser>
          <c:idx val="0"/>
          <c:order val="1"/>
          <c:tx>
            <c:strRef>
              <c:f>'Transplants vs Major Surgeries '!$C$3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920A-494E-8115-7F2B4AAE34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920A-494E-8115-7F2B4AAE3443}"/>
              </c:ext>
            </c:extLst>
          </c:dPt>
          <c:cat>
            <c:strRef>
              <c:f>'Transplants vs Major Surgeries '!$A$4:$A$6</c:f>
              <c:strCache>
                <c:ptCount val="2"/>
                <c:pt idx="0">
                  <c:v>No</c:v>
                </c:pt>
                <c:pt idx="1">
                  <c:v>Yes</c:v>
                </c:pt>
              </c:strCache>
            </c:strRef>
          </c:cat>
          <c:val>
            <c:numRef>
              <c:f>'Transplants vs Major Surgeries '!$C$4:$C$6</c:f>
              <c:numCache>
                <c:formatCode>0.00</c:formatCode>
                <c:ptCount val="2"/>
                <c:pt idx="0">
                  <c:v>6.6704427202190848</c:v>
                </c:pt>
                <c:pt idx="1">
                  <c:v>5.1876388888888894</c:v>
                </c:pt>
              </c:numCache>
            </c:numRef>
          </c:val>
          <c:extLst>
            <c:ext xmlns:c16="http://schemas.microsoft.com/office/drawing/2014/chart" uri="{C3380CC4-5D6E-409C-BE32-E72D297353CC}">
              <c16:uniqueId val="{00000009-920A-494E-8115-7F2B4AAE344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Copy.xlsx]Average Healthcare Charges by H!PivotTable5</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sz="1300" b="1"/>
              <a:t>Average Healthcare Charges by Hospital Tier and State</a:t>
            </a:r>
            <a:endParaRPr lang="en-GB" sz="1300"/>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Healthcare Charges by H'!$B$3:$B$4</c:f>
              <c:strCache>
                <c:ptCount val="1"/>
                <c:pt idx="0">
                  <c:v>tier - 1</c:v>
                </c:pt>
              </c:strCache>
            </c:strRef>
          </c:tx>
          <c:spPr>
            <a:solidFill>
              <a:schemeClr val="accent1"/>
            </a:solidFill>
            <a:ln>
              <a:noFill/>
            </a:ln>
            <a:effectLst/>
          </c:spPr>
          <c:invertIfNegative val="0"/>
          <c:cat>
            <c:strRef>
              <c:f>'Average Healthcare Charges by H'!$A$5:$A$22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'Average Healthcare Charges by H'!$B$5:$B$22</c:f>
              <c:numCache>
                <c:formatCode>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6B3F-4B49-A31B-905A9781994F}"/>
            </c:ext>
          </c:extLst>
        </c:ser>
        <c:ser>
          <c:idx val="1"/>
          <c:order val="1"/>
          <c:tx>
            <c:strRef>
              <c:f>'Average Healthcare Charges by H'!$C$3:$C$4</c:f>
              <c:strCache>
                <c:ptCount val="1"/>
                <c:pt idx="0">
                  <c:v>tier - 2</c:v>
                </c:pt>
              </c:strCache>
            </c:strRef>
          </c:tx>
          <c:spPr>
            <a:solidFill>
              <a:schemeClr val="accent2"/>
            </a:solidFill>
            <a:ln>
              <a:noFill/>
            </a:ln>
            <a:effectLst/>
          </c:spPr>
          <c:invertIfNegative val="0"/>
          <c:cat>
            <c:strRef>
              <c:f>'Average Healthcare Charges by H'!$A$5:$A$22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'Average Healthcare Charges by H'!$C$5:$C$22</c:f>
              <c:numCache>
                <c:formatCode>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6B3F-4B49-A31B-905A9781994F}"/>
            </c:ext>
          </c:extLst>
        </c:ser>
        <c:ser>
          <c:idx val="2"/>
          <c:order val="2"/>
          <c:tx>
            <c:strRef>
              <c:f>'Average Healthcare Charges by H'!$D$3:$D$4</c:f>
              <c:strCache>
                <c:ptCount val="1"/>
                <c:pt idx="0">
                  <c:v>tier - 3</c:v>
                </c:pt>
              </c:strCache>
            </c:strRef>
          </c:tx>
          <c:spPr>
            <a:solidFill>
              <a:schemeClr val="accent3"/>
            </a:solidFill>
            <a:ln>
              <a:noFill/>
            </a:ln>
            <a:effectLst/>
          </c:spPr>
          <c:invertIfNegative val="0"/>
          <c:cat>
            <c:strRef>
              <c:f>'Average Healthcare Charges by H'!$A$5:$A$22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'Average Healthcare Charges by H'!$D$5:$D$22</c:f>
              <c:numCache>
                <c:formatCode>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6B3F-4B49-A31B-905A9781994F}"/>
            </c:ext>
          </c:extLst>
        </c:ser>
        <c:dLbls>
          <c:showLegendKey val="0"/>
          <c:showVal val="0"/>
          <c:showCatName val="0"/>
          <c:showSerName val="0"/>
          <c:showPercent val="0"/>
          <c:showBubbleSize val="0"/>
        </c:dLbls>
        <c:gapWidth val="182"/>
        <c:axId val="1764830383"/>
        <c:axId val="1764823311"/>
      </c:barChart>
      <c:catAx>
        <c:axId val="176483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823311"/>
        <c:crosses val="autoZero"/>
        <c:auto val="1"/>
        <c:lblAlgn val="ctr"/>
        <c:lblOffset val="100"/>
        <c:noMultiLvlLbl val="0"/>
      </c:catAx>
      <c:valAx>
        <c:axId val="17648233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83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Age vs HBA1C</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7.7772611509614717E-2"/>
                  <c:y val="-0.35851600368135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'Age vs BMIvs HBA1C'!$D$2:$D$2336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'Age vs BMIvs HBA1C'!$E$2:$E$2336</c:f>
              <c:numCache>
                <c:formatCode>General</c:formatCode>
                <c:ptCount val="2335"/>
                <c:pt idx="0" formatCode="0.0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2-3E32-4005-ADA6-0A91A71648F1}"/>
            </c:ext>
          </c:extLst>
        </c:ser>
        <c:dLbls>
          <c:showLegendKey val="0"/>
          <c:showVal val="0"/>
          <c:showCatName val="0"/>
          <c:showSerName val="0"/>
          <c:showPercent val="0"/>
          <c:showBubbleSize val="0"/>
        </c:dLbls>
        <c:axId val="1764794607"/>
        <c:axId val="1764811663"/>
      </c:scatterChart>
      <c:valAx>
        <c:axId val="1764794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811663"/>
        <c:crosses val="autoZero"/>
        <c:crossBetween val="midCat"/>
      </c:valAx>
      <c:valAx>
        <c:axId val="1764811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7946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Age vs BMI</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a:glow rad="127000">
                <a:schemeClr val="bg1"/>
              </a:glow>
              <a:outerShdw blurRad="50800" dist="25400" dir="5400000" algn="ctr" rotWithShape="0">
                <a:schemeClr val="bg1"/>
              </a:outerShdw>
            </a:effectLst>
          </c:spPr>
          <c:marker>
            <c:symbol val="circle"/>
            <c:size val="5"/>
            <c:spPr>
              <a:solidFill>
                <a:schemeClr val="accent1"/>
              </a:solidFill>
              <a:ln w="9525">
                <a:solidFill>
                  <a:schemeClr val="accent1">
                    <a:alpha val="99000"/>
                  </a:schemeClr>
                </a:solidFill>
              </a:ln>
              <a:effectLst>
                <a:glow rad="127000">
                  <a:schemeClr val="bg1"/>
                </a:glow>
                <a:outerShdw blurRad="50800" dist="25400" dir="5400000" algn="ctr" rotWithShape="0">
                  <a:schemeClr val="bg1"/>
                </a:outerShdw>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6.8862954630671172E-2"/>
                  <c:y val="-0.4175798425196850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'Age vs BMIvs HBA1C'!$A$2:$A$2336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'Age vs BMIvs HBA1C'!$B$2:$B$2336</c:f>
              <c:numCache>
                <c:formatCode>General</c:formatCode>
                <c:ptCount val="2335"/>
                <c:pt idx="0" formatCode="0.0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4-C317-4595-B089-DF71F1ED474D}"/>
            </c:ext>
          </c:extLst>
        </c:ser>
        <c:dLbls>
          <c:showLegendKey val="0"/>
          <c:showVal val="0"/>
          <c:showCatName val="0"/>
          <c:showSerName val="0"/>
          <c:showPercent val="0"/>
          <c:showBubbleSize val="0"/>
        </c:dLbls>
        <c:axId val="1661774031"/>
        <c:axId val="1661786095"/>
      </c:scatterChart>
      <c:valAx>
        <c:axId val="1661774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86095"/>
        <c:crosses val="autoZero"/>
        <c:crossBetween val="midCat"/>
      </c:valAx>
      <c:valAx>
        <c:axId val="1661786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740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Age vs Healthcare Charges</a:t>
            </a:r>
            <a:endParaRPr lang="en-GB" b="1"/>
          </a:p>
        </c:rich>
      </c:tx>
      <c:layout>
        <c:manualLayout>
          <c:xMode val="edge"/>
          <c:yMode val="edge"/>
          <c:x val="0.20849366655255053"/>
          <c:y val="3.21715817694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7.8858486439195102E-2"/>
                  <c:y val="-0.5957411052785068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'Age vs Healthcare Charges.'!$A$2:$A$2336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'Age vs Healthcare Charges.'!$B$2:$B$2336</c:f>
              <c:numCache>
                <c:formatCode>[$$-409]#,##0.00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3-8AFE-4650-A0C4-F781844D46EE}"/>
            </c:ext>
          </c:extLst>
        </c:ser>
        <c:dLbls>
          <c:showLegendKey val="0"/>
          <c:showVal val="0"/>
          <c:showCatName val="0"/>
          <c:showSerName val="0"/>
          <c:showPercent val="0"/>
          <c:showBubbleSize val="0"/>
        </c:dLbls>
        <c:axId val="1764797103"/>
        <c:axId val="1764797519"/>
      </c:scatterChart>
      <c:valAx>
        <c:axId val="1764797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797519"/>
        <c:crosses val="autoZero"/>
        <c:crossBetween val="midCat"/>
      </c:valAx>
      <c:valAx>
        <c:axId val="176479751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7971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Copy.xlsx]Average Healthcare Charges by W!PivotTable4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350" b="1"/>
              <a:t>Average Healthcare Charges by Weight &amp; Diabetes Status</a:t>
            </a:r>
            <a:endParaRPr lang="en-GB" sz="13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Healthcare Charges by W'!$B$3:$B$4</c:f>
              <c:strCache>
                <c:ptCount val="1"/>
                <c:pt idx="0">
                  <c:v>Diabetes</c:v>
                </c:pt>
              </c:strCache>
            </c:strRef>
          </c:tx>
          <c:spPr>
            <a:solidFill>
              <a:schemeClr val="accent1"/>
            </a:solidFill>
            <a:ln>
              <a:noFill/>
            </a:ln>
            <a:effectLst/>
          </c:spPr>
          <c:invertIfNegative val="0"/>
          <c:cat>
            <c:strRef>
              <c:f>'Average Healthcare Charges by W'!$A$5:$A$9</c:f>
              <c:strCache>
                <c:ptCount val="4"/>
                <c:pt idx="0">
                  <c:v>Normal Weight</c:v>
                </c:pt>
                <c:pt idx="1">
                  <c:v>Obesity</c:v>
                </c:pt>
                <c:pt idx="2">
                  <c:v>Overweight</c:v>
                </c:pt>
                <c:pt idx="3">
                  <c:v>Underweight</c:v>
                </c:pt>
              </c:strCache>
            </c:strRef>
          </c:cat>
          <c:val>
            <c:numRef>
              <c:f>'Average Healthcare Charges by W'!$B$5:$B$9</c:f>
              <c:numCache>
                <c:formatCode>[$$-409]#,##0.00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3055-4221-843C-7B42267BFFB5}"/>
            </c:ext>
          </c:extLst>
        </c:ser>
        <c:ser>
          <c:idx val="1"/>
          <c:order val="1"/>
          <c:tx>
            <c:strRef>
              <c:f>'Average Healthcare Charges by W'!$C$3:$C$4</c:f>
              <c:strCache>
                <c:ptCount val="1"/>
                <c:pt idx="0">
                  <c:v>Normal</c:v>
                </c:pt>
              </c:strCache>
            </c:strRef>
          </c:tx>
          <c:spPr>
            <a:solidFill>
              <a:schemeClr val="accent2"/>
            </a:solidFill>
            <a:ln>
              <a:noFill/>
            </a:ln>
            <a:effectLst/>
          </c:spPr>
          <c:invertIfNegative val="0"/>
          <c:cat>
            <c:strRef>
              <c:f>'Average Healthcare Charges by W'!$A$5:$A$9</c:f>
              <c:strCache>
                <c:ptCount val="4"/>
                <c:pt idx="0">
                  <c:v>Normal Weight</c:v>
                </c:pt>
                <c:pt idx="1">
                  <c:v>Obesity</c:v>
                </c:pt>
                <c:pt idx="2">
                  <c:v>Overweight</c:v>
                </c:pt>
                <c:pt idx="3">
                  <c:v>Underweight</c:v>
                </c:pt>
              </c:strCache>
            </c:strRef>
          </c:cat>
          <c:val>
            <c:numRef>
              <c:f>'Average Healthcare Charges by W'!$C$5:$C$9</c:f>
              <c:numCache>
                <c:formatCode>[$$-409]#,##0.00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4-3055-4221-843C-7B42267BFFB5}"/>
            </c:ext>
          </c:extLst>
        </c:ser>
        <c:ser>
          <c:idx val="2"/>
          <c:order val="2"/>
          <c:tx>
            <c:strRef>
              <c:f>'Average Healthcare Charges by W'!$D$3:$D$4</c:f>
              <c:strCache>
                <c:ptCount val="1"/>
                <c:pt idx="0">
                  <c:v>Prediabetes</c:v>
                </c:pt>
              </c:strCache>
            </c:strRef>
          </c:tx>
          <c:spPr>
            <a:solidFill>
              <a:schemeClr val="accent3"/>
            </a:solidFill>
            <a:ln>
              <a:noFill/>
            </a:ln>
            <a:effectLst/>
          </c:spPr>
          <c:invertIfNegative val="0"/>
          <c:cat>
            <c:strRef>
              <c:f>'Average Healthcare Charges by W'!$A$5:$A$9</c:f>
              <c:strCache>
                <c:ptCount val="4"/>
                <c:pt idx="0">
                  <c:v>Normal Weight</c:v>
                </c:pt>
                <c:pt idx="1">
                  <c:v>Obesity</c:v>
                </c:pt>
                <c:pt idx="2">
                  <c:v>Overweight</c:v>
                </c:pt>
                <c:pt idx="3">
                  <c:v>Underweight</c:v>
                </c:pt>
              </c:strCache>
            </c:strRef>
          </c:cat>
          <c:val>
            <c:numRef>
              <c:f>'Average Healthcare Charges by W'!$D$5:$D$9</c:f>
              <c:numCache>
                <c:formatCode>[$$-409]#,##0.00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5-3055-4221-843C-7B42267BFFB5}"/>
            </c:ext>
          </c:extLst>
        </c:ser>
        <c:dLbls>
          <c:showLegendKey val="0"/>
          <c:showVal val="0"/>
          <c:showCatName val="0"/>
          <c:showSerName val="0"/>
          <c:showPercent val="0"/>
          <c:showBubbleSize val="0"/>
        </c:dLbls>
        <c:gapWidth val="219"/>
        <c:overlap val="-27"/>
        <c:axId val="1771723631"/>
        <c:axId val="1771715311"/>
      </c:barChart>
      <c:catAx>
        <c:axId val="177172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715311"/>
        <c:crosses val="autoZero"/>
        <c:auto val="1"/>
        <c:lblAlgn val="ctr"/>
        <c:lblOffset val="100"/>
        <c:noMultiLvlLbl val="0"/>
      </c:catAx>
      <c:valAx>
        <c:axId val="1771715311"/>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72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Age vs Healthcare Charges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7.8858486439195102E-2"/>
                  <c:y val="-0.5957411052785068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'Age vs Healthcare Charges.'!$A$2:$A$2336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'Age vs Healthcare Charges.'!$B$2:$B$2336</c:f>
              <c:numCache>
                <c:formatCode>[$$-409]#,##0.00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85C0-4F7A-A4CC-153F46FB7B9E}"/>
            </c:ext>
          </c:extLst>
        </c:ser>
        <c:dLbls>
          <c:showLegendKey val="0"/>
          <c:showVal val="0"/>
          <c:showCatName val="0"/>
          <c:showSerName val="0"/>
          <c:showPercent val="0"/>
          <c:showBubbleSize val="0"/>
        </c:dLbls>
        <c:axId val="1764797103"/>
        <c:axId val="1764797519"/>
      </c:scatterChart>
      <c:valAx>
        <c:axId val="1764797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797519"/>
        <c:crosses val="autoZero"/>
        <c:crossBetween val="midCat"/>
      </c:valAx>
      <c:valAx>
        <c:axId val="176479751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7971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Age vs BMI</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a:glow rad="127000">
                <a:schemeClr val="bg1"/>
              </a:glow>
              <a:outerShdw blurRad="50800" dist="25400" dir="5400000" algn="ctr" rotWithShape="0">
                <a:schemeClr val="bg1"/>
              </a:outerShdw>
            </a:effectLst>
          </c:spPr>
          <c:marker>
            <c:symbol val="circle"/>
            <c:size val="5"/>
            <c:spPr>
              <a:solidFill>
                <a:schemeClr val="accent1"/>
              </a:solidFill>
              <a:ln w="9525">
                <a:solidFill>
                  <a:schemeClr val="accent1">
                    <a:alpha val="99000"/>
                  </a:schemeClr>
                </a:solidFill>
              </a:ln>
              <a:effectLst>
                <a:glow rad="127000">
                  <a:schemeClr val="bg1"/>
                </a:glow>
                <a:outerShdw blurRad="50800" dist="25400" dir="5400000" algn="ctr" rotWithShape="0">
                  <a:schemeClr val="bg1"/>
                </a:outerShdw>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5.5145013123359579E-2"/>
                  <c:y val="0.283939195100612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'Age vs BMIvs HBA1C'!$A$2:$A$2336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'Age vs BMIvs HBA1C'!$B$2:$B$2336</c:f>
              <c:numCache>
                <c:formatCode>General</c:formatCode>
                <c:ptCount val="2335"/>
                <c:pt idx="0" formatCode="0.0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4-7EE1-4B83-9CAF-648D413782B7}"/>
            </c:ext>
          </c:extLst>
        </c:ser>
        <c:dLbls>
          <c:showLegendKey val="0"/>
          <c:showVal val="0"/>
          <c:showCatName val="0"/>
          <c:showSerName val="0"/>
          <c:showPercent val="0"/>
          <c:showBubbleSize val="0"/>
        </c:dLbls>
        <c:axId val="1661774031"/>
        <c:axId val="1661786095"/>
      </c:scatterChart>
      <c:valAx>
        <c:axId val="1661774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86095"/>
        <c:crosses val="autoZero"/>
        <c:crossBetween val="midCat"/>
      </c:valAx>
      <c:valAx>
        <c:axId val="1661786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740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Age vs HBA1C</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4.6811679790026248E-2"/>
                  <c:y val="0.3233697871099445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'Age vs BMIvs HBA1C'!$D$2:$D$2336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'Age vs BMIvs HBA1C'!$E$2:$E$2336</c:f>
              <c:numCache>
                <c:formatCode>General</c:formatCode>
                <c:ptCount val="2335"/>
                <c:pt idx="0" formatCode="0.0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1935-4E6C-9E6D-772A65871856}"/>
            </c:ext>
          </c:extLst>
        </c:ser>
        <c:dLbls>
          <c:showLegendKey val="0"/>
          <c:showVal val="0"/>
          <c:showCatName val="0"/>
          <c:showSerName val="0"/>
          <c:showPercent val="0"/>
          <c:showBubbleSize val="0"/>
        </c:dLbls>
        <c:axId val="1764794607"/>
        <c:axId val="1764811663"/>
      </c:scatterChart>
      <c:valAx>
        <c:axId val="1764794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811663"/>
        <c:crosses val="autoZero"/>
        <c:crossBetween val="midCat"/>
      </c:valAx>
      <c:valAx>
        <c:axId val="1764811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7946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Copy.xlsx]Average Healthcare Charges by H!PivotTable5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300" b="1"/>
              <a:t>Average Healthcare Charges by Hospital Tier and State</a:t>
            </a:r>
            <a:endParaRPr lang="en-GB" sz="1300"/>
          </a:p>
        </c:rich>
      </c:tx>
      <c:layout>
        <c:manualLayout>
          <c:xMode val="edge"/>
          <c:yMode val="edge"/>
          <c:x val="3.752777777777777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Healthcare Charges by H'!$B$3:$B$4</c:f>
              <c:strCache>
                <c:ptCount val="1"/>
                <c:pt idx="0">
                  <c:v>tier - 1</c:v>
                </c:pt>
              </c:strCache>
            </c:strRef>
          </c:tx>
          <c:spPr>
            <a:solidFill>
              <a:schemeClr val="accent1"/>
            </a:solidFill>
            <a:ln>
              <a:noFill/>
            </a:ln>
            <a:effectLst/>
          </c:spPr>
          <c:invertIfNegative val="0"/>
          <c:cat>
            <c:strRef>
              <c:f>'Average Healthcare Charges by H'!$A$5:$A$22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'Average Healthcare Charges by H'!$B$5:$B$22</c:f>
              <c:numCache>
                <c:formatCode>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33C8-438C-88BD-98A104036F6E}"/>
            </c:ext>
          </c:extLst>
        </c:ser>
        <c:ser>
          <c:idx val="1"/>
          <c:order val="1"/>
          <c:tx>
            <c:strRef>
              <c:f>'Average Healthcare Charges by H'!$C$3:$C$4</c:f>
              <c:strCache>
                <c:ptCount val="1"/>
                <c:pt idx="0">
                  <c:v>tier - 2</c:v>
                </c:pt>
              </c:strCache>
            </c:strRef>
          </c:tx>
          <c:spPr>
            <a:solidFill>
              <a:schemeClr val="accent2"/>
            </a:solidFill>
            <a:ln>
              <a:noFill/>
            </a:ln>
            <a:effectLst/>
          </c:spPr>
          <c:invertIfNegative val="0"/>
          <c:cat>
            <c:strRef>
              <c:f>'Average Healthcare Charges by H'!$A$5:$A$22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'Average Healthcare Charges by H'!$C$5:$C$22</c:f>
              <c:numCache>
                <c:formatCode>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33C8-438C-88BD-98A104036F6E}"/>
            </c:ext>
          </c:extLst>
        </c:ser>
        <c:ser>
          <c:idx val="2"/>
          <c:order val="2"/>
          <c:tx>
            <c:strRef>
              <c:f>'Average Healthcare Charges by H'!$D$3:$D$4</c:f>
              <c:strCache>
                <c:ptCount val="1"/>
                <c:pt idx="0">
                  <c:v>tier - 3</c:v>
                </c:pt>
              </c:strCache>
            </c:strRef>
          </c:tx>
          <c:spPr>
            <a:solidFill>
              <a:schemeClr val="accent3"/>
            </a:solidFill>
            <a:ln>
              <a:noFill/>
            </a:ln>
            <a:effectLst/>
          </c:spPr>
          <c:invertIfNegative val="0"/>
          <c:cat>
            <c:strRef>
              <c:f>'Average Healthcare Charges by H'!$A$5:$A$22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'Average Healthcare Charges by H'!$D$5:$D$22</c:f>
              <c:numCache>
                <c:formatCode>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33C8-438C-88BD-98A104036F6E}"/>
            </c:ext>
          </c:extLst>
        </c:ser>
        <c:dLbls>
          <c:showLegendKey val="0"/>
          <c:showVal val="0"/>
          <c:showCatName val="0"/>
          <c:showSerName val="0"/>
          <c:showPercent val="0"/>
          <c:showBubbleSize val="0"/>
        </c:dLbls>
        <c:gapWidth val="182"/>
        <c:axId val="1764830383"/>
        <c:axId val="1764823311"/>
      </c:barChart>
      <c:catAx>
        <c:axId val="176483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823311"/>
        <c:crosses val="autoZero"/>
        <c:auto val="1"/>
        <c:lblAlgn val="ctr"/>
        <c:lblOffset val="100"/>
        <c:noMultiLvlLbl val="0"/>
      </c:catAx>
      <c:valAx>
        <c:axId val="17648233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83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Copy.xlsx]Average Healthcare Charges by W!PivotTable4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350" b="1"/>
              <a:t>Average Healthcare Charges by Weight &amp; Diabetes Status</a:t>
            </a:r>
            <a:endParaRPr lang="en-GB" sz="13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Healthcare Charges by W'!$B$3:$B$4</c:f>
              <c:strCache>
                <c:ptCount val="1"/>
                <c:pt idx="0">
                  <c:v>Diabetes</c:v>
                </c:pt>
              </c:strCache>
            </c:strRef>
          </c:tx>
          <c:spPr>
            <a:solidFill>
              <a:schemeClr val="accent1"/>
            </a:solidFill>
            <a:ln>
              <a:noFill/>
            </a:ln>
            <a:effectLst/>
          </c:spPr>
          <c:invertIfNegative val="0"/>
          <c:cat>
            <c:strRef>
              <c:f>'Average Healthcare Charges by W'!$A$5:$A$9</c:f>
              <c:strCache>
                <c:ptCount val="4"/>
                <c:pt idx="0">
                  <c:v>Normal Weight</c:v>
                </c:pt>
                <c:pt idx="1">
                  <c:v>Obesity</c:v>
                </c:pt>
                <c:pt idx="2">
                  <c:v>Overweight</c:v>
                </c:pt>
                <c:pt idx="3">
                  <c:v>Underweight</c:v>
                </c:pt>
              </c:strCache>
            </c:strRef>
          </c:cat>
          <c:val>
            <c:numRef>
              <c:f>'Average Healthcare Charges by W'!$B$5:$B$9</c:f>
              <c:numCache>
                <c:formatCode>[$$-409]#,##0.00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BA37-4466-9356-B28D55E22298}"/>
            </c:ext>
          </c:extLst>
        </c:ser>
        <c:ser>
          <c:idx val="1"/>
          <c:order val="1"/>
          <c:tx>
            <c:strRef>
              <c:f>'Average Healthcare Charges by W'!$C$3:$C$4</c:f>
              <c:strCache>
                <c:ptCount val="1"/>
                <c:pt idx="0">
                  <c:v>Normal</c:v>
                </c:pt>
              </c:strCache>
            </c:strRef>
          </c:tx>
          <c:spPr>
            <a:solidFill>
              <a:schemeClr val="accent2"/>
            </a:solidFill>
            <a:ln>
              <a:noFill/>
            </a:ln>
            <a:effectLst/>
          </c:spPr>
          <c:invertIfNegative val="0"/>
          <c:cat>
            <c:strRef>
              <c:f>'Average Healthcare Charges by W'!$A$5:$A$9</c:f>
              <c:strCache>
                <c:ptCount val="4"/>
                <c:pt idx="0">
                  <c:v>Normal Weight</c:v>
                </c:pt>
                <c:pt idx="1">
                  <c:v>Obesity</c:v>
                </c:pt>
                <c:pt idx="2">
                  <c:v>Overweight</c:v>
                </c:pt>
                <c:pt idx="3">
                  <c:v>Underweight</c:v>
                </c:pt>
              </c:strCache>
            </c:strRef>
          </c:cat>
          <c:val>
            <c:numRef>
              <c:f>'Average Healthcare Charges by W'!$C$5:$C$9</c:f>
              <c:numCache>
                <c:formatCode>[$$-409]#,##0.00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4-BA37-4466-9356-B28D55E22298}"/>
            </c:ext>
          </c:extLst>
        </c:ser>
        <c:ser>
          <c:idx val="2"/>
          <c:order val="2"/>
          <c:tx>
            <c:strRef>
              <c:f>'Average Healthcare Charges by W'!$D$3:$D$4</c:f>
              <c:strCache>
                <c:ptCount val="1"/>
                <c:pt idx="0">
                  <c:v>Prediabetes</c:v>
                </c:pt>
              </c:strCache>
            </c:strRef>
          </c:tx>
          <c:spPr>
            <a:solidFill>
              <a:schemeClr val="accent3"/>
            </a:solidFill>
            <a:ln>
              <a:noFill/>
            </a:ln>
            <a:effectLst/>
          </c:spPr>
          <c:invertIfNegative val="0"/>
          <c:cat>
            <c:strRef>
              <c:f>'Average Healthcare Charges by W'!$A$5:$A$9</c:f>
              <c:strCache>
                <c:ptCount val="4"/>
                <c:pt idx="0">
                  <c:v>Normal Weight</c:v>
                </c:pt>
                <c:pt idx="1">
                  <c:v>Obesity</c:v>
                </c:pt>
                <c:pt idx="2">
                  <c:v>Overweight</c:v>
                </c:pt>
                <c:pt idx="3">
                  <c:v>Underweight</c:v>
                </c:pt>
              </c:strCache>
            </c:strRef>
          </c:cat>
          <c:val>
            <c:numRef>
              <c:f>'Average Healthcare Charges by W'!$D$5:$D$9</c:f>
              <c:numCache>
                <c:formatCode>[$$-409]#,##0.00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5-BA37-4466-9356-B28D55E22298}"/>
            </c:ext>
          </c:extLst>
        </c:ser>
        <c:dLbls>
          <c:showLegendKey val="0"/>
          <c:showVal val="0"/>
          <c:showCatName val="0"/>
          <c:showSerName val="0"/>
          <c:showPercent val="0"/>
          <c:showBubbleSize val="0"/>
        </c:dLbls>
        <c:gapWidth val="219"/>
        <c:overlap val="-27"/>
        <c:axId val="1771723631"/>
        <c:axId val="1771715311"/>
      </c:barChart>
      <c:catAx>
        <c:axId val="177172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715311"/>
        <c:crosses val="autoZero"/>
        <c:auto val="1"/>
        <c:lblAlgn val="ctr"/>
        <c:lblOffset val="100"/>
        <c:noMultiLvlLbl val="0"/>
      </c:catAx>
      <c:valAx>
        <c:axId val="1771715311"/>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72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Copy.xlsx]Transplants vs Major Surgeries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Total Major Surgeries and Average HBA1C</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1"/>
          <c:order val="0"/>
          <c:tx>
            <c:strRef>
              <c:f>'Transplants vs Major Surgeries '!$B$3</c:f>
              <c:strCache>
                <c:ptCount val="1"/>
                <c:pt idx="0">
                  <c:v>Sum of NumberOfMajorSurgeries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'Transplants vs Major Surgeries '!$A$4:$A$6</c:f>
              <c:strCache>
                <c:ptCount val="2"/>
                <c:pt idx="0">
                  <c:v>No</c:v>
                </c:pt>
                <c:pt idx="1">
                  <c:v>Yes</c:v>
                </c:pt>
              </c:strCache>
            </c:strRef>
          </c:cat>
          <c:val>
            <c:numRef>
              <c:f>'Transplants vs Major Surgeries '!$B$4:$B$6</c:f>
              <c:numCache>
                <c:formatCode>General</c:formatCode>
                <c:ptCount val="2"/>
                <c:pt idx="0">
                  <c:v>1417</c:v>
                </c:pt>
                <c:pt idx="1">
                  <c:v>162</c:v>
                </c:pt>
              </c:numCache>
            </c:numRef>
          </c:val>
          <c:extLst>
            <c:ext xmlns:c16="http://schemas.microsoft.com/office/drawing/2014/chart" uri="{C3380CC4-5D6E-409C-BE32-E72D297353CC}">
              <c16:uniqueId val="{00000001-FBB9-47C7-B069-217525A95A7E}"/>
            </c:ext>
          </c:extLst>
        </c:ser>
        <c:ser>
          <c:idx val="0"/>
          <c:order val="1"/>
          <c:tx>
            <c:strRef>
              <c:f>'Transplants vs Major Surgeries '!$C$3</c:f>
              <c:strCache>
                <c:ptCount val="1"/>
                <c:pt idx="0">
                  <c:v>Average of HBA1C</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'Transplants vs Major Surgeries '!$A$4:$A$6</c:f>
              <c:strCache>
                <c:ptCount val="2"/>
                <c:pt idx="0">
                  <c:v>No</c:v>
                </c:pt>
                <c:pt idx="1">
                  <c:v>Yes</c:v>
                </c:pt>
              </c:strCache>
            </c:strRef>
          </c:cat>
          <c:val>
            <c:numRef>
              <c:f>'Transplants vs Major Surgeries '!$C$4:$C$6</c:f>
              <c:numCache>
                <c:formatCode>0.00</c:formatCode>
                <c:ptCount val="2"/>
                <c:pt idx="0">
                  <c:v>6.6704427202190848</c:v>
                </c:pt>
                <c:pt idx="1">
                  <c:v>5.1876388888888894</c:v>
                </c:pt>
              </c:numCache>
            </c:numRef>
          </c:val>
          <c:extLst>
            <c:ext xmlns:c16="http://schemas.microsoft.com/office/drawing/2014/chart" uri="{C3380CC4-5D6E-409C-BE32-E72D297353CC}">
              <c16:uniqueId val="{00000003-FBB9-47C7-B069-217525A95A7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Copy.xlsx]Cancer History Distribution by !PivotTable1</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350" b="1"/>
              <a:t>Cancer History Distribution by Smoking</a:t>
            </a:r>
            <a:r>
              <a:rPr lang="en-GB" sz="1350" b="1" baseline="0"/>
              <a:t> </a:t>
            </a:r>
            <a:r>
              <a:rPr lang="en-GB" sz="1350" b="1"/>
              <a:t>Status</a:t>
            </a:r>
            <a:endParaRPr lang="en-GB" sz="1350"/>
          </a:p>
        </c:rich>
      </c:tx>
      <c:layout>
        <c:manualLayout>
          <c:xMode val="edge"/>
          <c:yMode val="edge"/>
          <c:x val="0.11201339651548083"/>
          <c:y val="4.842615012106537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6.3888888888888842E-2"/>
              <c:y val="5.092592592592597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9444444444444337E-2"/>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9444444444444448E-2"/>
              <c:y val="-5.092592592592592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'Cancer History Distribution by '!$B$3:$B$4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D72-40B8-AA0E-5D2297E627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8D72-40B8-AA0E-5D2297E627D9}"/>
              </c:ext>
            </c:extLst>
          </c:dPt>
          <c:dLbls>
            <c:dLbl>
              <c:idx val="0"/>
              <c:layout>
                <c:manualLayout>
                  <c:x val="-6.9444444444444448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72-40B8-AA0E-5D2297E627D9}"/>
                </c:ext>
              </c:extLst>
            </c:dLbl>
            <c:dLbl>
              <c:idx val="1"/>
              <c:layout>
                <c:manualLayout>
                  <c:x val="6.3888888888888842E-2"/>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72-40B8-AA0E-5D2297E627D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History Distribution by '!$A$5:$A$7</c:f>
              <c:strCache>
                <c:ptCount val="2"/>
                <c:pt idx="0">
                  <c:v>No</c:v>
                </c:pt>
                <c:pt idx="1">
                  <c:v>Yes</c:v>
                </c:pt>
              </c:strCache>
            </c:strRef>
          </c:cat>
          <c:val>
            <c:numRef>
              <c:f>'Cancer History Distribution by '!$B$5:$B$7</c:f>
              <c:numCache>
                <c:formatCode>General</c:formatCode>
                <c:ptCount val="2"/>
                <c:pt idx="0">
                  <c:v>1540</c:v>
                </c:pt>
                <c:pt idx="1">
                  <c:v>404</c:v>
                </c:pt>
              </c:numCache>
            </c:numRef>
          </c:val>
          <c:extLst>
            <c:ext xmlns:c16="http://schemas.microsoft.com/office/drawing/2014/chart" uri="{C3380CC4-5D6E-409C-BE32-E72D297353CC}">
              <c16:uniqueId val="{00000000-8D72-40B8-AA0E-5D2297E627D9}"/>
            </c:ext>
          </c:extLst>
        </c:ser>
        <c:ser>
          <c:idx val="1"/>
          <c:order val="1"/>
          <c:tx>
            <c:strRef>
              <c:f>'Cancer History Distribution by '!$C$3:$C$4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8D72-40B8-AA0E-5D2297E627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D72-40B8-AA0E-5D2297E627D9}"/>
              </c:ext>
            </c:extLst>
          </c:dPt>
          <c:dLbls>
            <c:dLbl>
              <c:idx val="0"/>
              <c:layout>
                <c:manualLayout>
                  <c:x val="6.9444444444444337E-2"/>
                  <c:y val="8.7962962962962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72-40B8-AA0E-5D2297E627D9}"/>
                </c:ext>
              </c:extLst>
            </c:dLbl>
            <c:dLbl>
              <c:idx val="1"/>
              <c:layout>
                <c:manualLayout>
                  <c:x val="-3.3333333333333333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72-40B8-AA0E-5D2297E627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'Cancer History Distribution by '!$A$5:$A$7</c:f>
              <c:strCache>
                <c:ptCount val="2"/>
                <c:pt idx="0">
                  <c:v>No</c:v>
                </c:pt>
                <c:pt idx="1">
                  <c:v>Yes</c:v>
                </c:pt>
              </c:strCache>
            </c:strRef>
          </c:cat>
          <c:val>
            <c:numRef>
              <c:f>'Cancer History Distribution by '!$C$5:$C$7</c:f>
              <c:numCache>
                <c:formatCode>General</c:formatCode>
                <c:ptCount val="2"/>
                <c:pt idx="0">
                  <c:v>307</c:v>
                </c:pt>
                <c:pt idx="1">
                  <c:v>84</c:v>
                </c:pt>
              </c:numCache>
            </c:numRef>
          </c:val>
          <c:extLst>
            <c:ext xmlns:c16="http://schemas.microsoft.com/office/drawing/2014/chart" uri="{C3380CC4-5D6E-409C-BE32-E72D297353CC}">
              <c16:uniqueId val="{00000001-8D72-40B8-AA0E-5D2297E627D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7</xdr:col>
      <xdr:colOff>25400</xdr:colOff>
      <xdr:row>1</xdr:row>
      <xdr:rowOff>44450</xdr:rowOff>
    </xdr:from>
    <xdr:to>
      <xdr:col>13</xdr:col>
      <xdr:colOff>533400</xdr:colOff>
      <xdr:row>10</xdr:row>
      <xdr:rowOff>63500</xdr:rowOff>
    </xdr:to>
    <xdr:sp macro="" textlink="">
      <xdr:nvSpPr>
        <xdr:cNvPr id="2" name="TextBox 1">
          <a:extLst>
            <a:ext uri="{FF2B5EF4-FFF2-40B4-BE49-F238E27FC236}">
              <a16:creationId xmlns:a16="http://schemas.microsoft.com/office/drawing/2014/main" id="{34C08A2B-C2AC-45B1-A3DE-CD270A52A411}"/>
            </a:ext>
          </a:extLst>
        </xdr:cNvPr>
        <xdr:cNvSpPr txBox="1"/>
      </xdr:nvSpPr>
      <xdr:spPr>
        <a:xfrm>
          <a:off x="7505700" y="285750"/>
          <a:ext cx="4165600" cy="1790700"/>
        </a:xfrm>
        <a:prstGeom prst="rect">
          <a:avLst/>
        </a:prstGeom>
        <a:solidFill>
          <a:schemeClr val="lt1"/>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Data Transformation:</a:t>
          </a:r>
        </a:p>
        <a:p>
          <a:r>
            <a:rPr lang="en-GB"/>
            <a:t>1) Split the ‘names’ column in the “Customer Names” Table into 3 meaningful columns: ‘Title’, ‘First Name’, and ‘Last Name’.</a:t>
          </a:r>
        </a:p>
        <a:p>
          <a:endParaRPr lang="en-GB" sz="1100"/>
        </a:p>
        <a:p>
          <a:r>
            <a:rPr lang="en-GB" sz="1100" b="1"/>
            <a:t>Ans: </a:t>
          </a:r>
          <a:r>
            <a:rPr lang="en-GB" sz="1100" b="0"/>
            <a:t>I</a:t>
          </a:r>
          <a:r>
            <a:rPr lang="en-GB" sz="1100" b="0" baseline="0"/>
            <a:t> have splitted the Name column into 3 different columns as "Title","First Name","Last Name". Using Text to Column and also tries using formula : </a:t>
          </a:r>
          <a:r>
            <a:rPr lang="en-GB" sz="1100" b="1" baseline="0"/>
            <a:t>=TRIM(MID(B2,FIND(",",B2)+1,4)) </a:t>
          </a:r>
          <a:r>
            <a:rPr lang="en-GB" sz="1100" b="0" baseline="0"/>
            <a:t>in </a:t>
          </a:r>
          <a:r>
            <a:rPr lang="en-GB" sz="1100" b="1" baseline="0"/>
            <a:t>Column G. </a:t>
          </a:r>
          <a:r>
            <a:rPr lang="en-GB" sz="1100" b="0" baseline="0"/>
            <a:t>But mostly used </a:t>
          </a:r>
          <a:r>
            <a:rPr lang="en-GB" sz="1100" b="0" baseline="0">
              <a:solidFill>
                <a:schemeClr val="dk1"/>
              </a:solidFill>
              <a:effectLst/>
              <a:latin typeface="+mn-lt"/>
              <a:ea typeface="+mn-ea"/>
              <a:cs typeface="+mn-cs"/>
            </a:rPr>
            <a:t>Text to Column as "," as a delimiter for </a:t>
          </a:r>
          <a:r>
            <a:rPr lang="en-GB" sz="1100" b="1" baseline="0">
              <a:solidFill>
                <a:schemeClr val="dk1"/>
              </a:solidFill>
              <a:effectLst/>
              <a:latin typeface="+mn-lt"/>
              <a:ea typeface="+mn-ea"/>
              <a:cs typeface="+mn-cs"/>
            </a:rPr>
            <a:t>Last Name </a:t>
          </a:r>
          <a:r>
            <a:rPr lang="en-GB" sz="1100" b="0" baseline="0">
              <a:solidFill>
                <a:schemeClr val="dk1"/>
              </a:solidFill>
              <a:effectLst/>
              <a:latin typeface="+mn-lt"/>
              <a:ea typeface="+mn-ea"/>
              <a:cs typeface="+mn-cs"/>
            </a:rPr>
            <a:t>and Fixed length for </a:t>
          </a:r>
          <a:r>
            <a:rPr lang="en-GB" sz="1100" b="1" baseline="0">
              <a:solidFill>
                <a:schemeClr val="dk1"/>
              </a:solidFill>
              <a:effectLst/>
              <a:latin typeface="+mn-lt"/>
              <a:ea typeface="+mn-ea"/>
              <a:cs typeface="+mn-cs"/>
            </a:rPr>
            <a:t>Title and First Name </a:t>
          </a:r>
          <a:r>
            <a:rPr lang="en-GB" sz="1100" b="0" baseline="0">
              <a:solidFill>
                <a:schemeClr val="dk1"/>
              </a:solidFill>
              <a:effectLst/>
              <a:latin typeface="+mn-lt"/>
              <a:ea typeface="+mn-ea"/>
              <a:cs typeface="+mn-cs"/>
            </a:rPr>
            <a:t>in column C&amp;D.</a:t>
          </a:r>
        </a:p>
        <a:p>
          <a:endParaRPr lang="en-GB" sz="1100" b="0" baseline="0">
            <a:solidFill>
              <a:schemeClr val="dk1"/>
            </a:solidFill>
            <a:effectLst/>
            <a:latin typeface="+mn-lt"/>
            <a:ea typeface="+mn-ea"/>
            <a:cs typeface="+mn-cs"/>
          </a:endParaRPr>
        </a:p>
        <a:p>
          <a:endParaRPr lang="en-GB" sz="1100" b="1"/>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908050</xdr:colOff>
      <xdr:row>0</xdr:row>
      <xdr:rowOff>222250</xdr:rowOff>
    </xdr:from>
    <xdr:ext cx="3790950" cy="2393950"/>
    <xdr:sp macro="" textlink="">
      <xdr:nvSpPr>
        <xdr:cNvPr id="2" name="TextBox 1">
          <a:extLst>
            <a:ext uri="{FF2B5EF4-FFF2-40B4-BE49-F238E27FC236}">
              <a16:creationId xmlns:a16="http://schemas.microsoft.com/office/drawing/2014/main" id="{D5CDF457-2FA8-4B45-B701-E4E516054021}"/>
            </a:ext>
          </a:extLst>
        </xdr:cNvPr>
        <xdr:cNvSpPr txBox="1"/>
      </xdr:nvSpPr>
      <xdr:spPr>
        <a:xfrm>
          <a:off x="9925050" y="222250"/>
          <a:ext cx="3790950" cy="2393950"/>
        </a:xfrm>
        <a:prstGeom prst="rect">
          <a:avLst/>
        </a:prstGeom>
        <a:solidFill>
          <a:schemeClr val="bg1"/>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a:t>Data Cleaning: </a:t>
          </a:r>
        </a:p>
        <a:p>
          <a:r>
            <a:rPr lang="en-GB" sz="1100"/>
            <a:t>1) Check for the number of missing values marked with '?' in each column of the “Medical Examinations” Table.</a:t>
          </a:r>
        </a:p>
        <a:p>
          <a:endParaRPr lang="en-GB" sz="1100"/>
        </a:p>
        <a:p>
          <a:r>
            <a:rPr lang="en-GB" sz="1100" b="1"/>
            <a:t>Ans:</a:t>
          </a:r>
          <a:r>
            <a:rPr lang="en-GB" sz="1100" baseline="0"/>
            <a:t> In </a:t>
          </a:r>
          <a:r>
            <a:rPr lang="en-GB" sz="1100">
              <a:solidFill>
                <a:schemeClr val="tx1"/>
              </a:solidFill>
              <a:effectLst/>
              <a:latin typeface="+mn-lt"/>
              <a:ea typeface="+mn-ea"/>
              <a:cs typeface="+mn-cs"/>
            </a:rPr>
            <a:t>Medical Examinations Table i have identified 2 missing values in Smoker column.</a:t>
          </a:r>
          <a:r>
            <a:rPr lang="en-GB" sz="1100" baseline="0">
              <a:solidFill>
                <a:schemeClr val="tx1"/>
              </a:solidFill>
              <a:effectLst/>
              <a:latin typeface="+mn-lt"/>
              <a:ea typeface="+mn-ea"/>
              <a:cs typeface="+mn-cs"/>
            </a:rPr>
            <a:t> there are cell name: </a:t>
          </a:r>
          <a:r>
            <a:rPr lang="en-GB" b="1"/>
            <a:t>H561 &amp;</a:t>
          </a:r>
          <a:r>
            <a:rPr lang="en-GB"/>
            <a:t> </a:t>
          </a:r>
          <a:r>
            <a:rPr lang="en-GB" b="1"/>
            <a:t>H636.</a:t>
          </a:r>
        </a:p>
        <a:p>
          <a:endParaRPr lang="en-GB" sz="1100" b="1"/>
        </a:p>
        <a:p>
          <a:r>
            <a:rPr lang="en-GB"/>
            <a:t>3) Determine the most frequently occurring values in the ‘smoker’.</a:t>
          </a:r>
          <a:endParaRPr lang="en-GB" sz="1100"/>
        </a:p>
        <a:p>
          <a:r>
            <a:rPr lang="en-GB" sz="1100" b="1"/>
            <a:t>Ans: </a:t>
          </a:r>
          <a:r>
            <a:rPr lang="en-GB" sz="1100"/>
            <a:t>As per this</a:t>
          </a:r>
          <a:r>
            <a:rPr lang="en-GB" sz="1100" baseline="0"/>
            <a:t> question we have identified the most frequently occurred values in the ‘smoker’ column is NO and replaced the missing value with Most </a:t>
          </a:r>
          <a:r>
            <a:rPr lang="en-GB" sz="1100" baseline="0">
              <a:solidFill>
                <a:schemeClr val="tx1"/>
              </a:solidFill>
              <a:effectLst/>
              <a:latin typeface="+mn-lt"/>
              <a:ea typeface="+mn-ea"/>
              <a:cs typeface="+mn-cs"/>
            </a:rPr>
            <a:t>frequently occurred values.</a:t>
          </a:r>
          <a:endParaRPr lang="en-GB" sz="1100"/>
        </a:p>
      </xdr:txBody>
    </xdr:sp>
    <xdr:clientData/>
  </xdr:oneCellAnchor>
  <xdr:twoCellAnchor>
    <xdr:from>
      <xdr:col>11</xdr:col>
      <xdr:colOff>933450</xdr:colOff>
      <xdr:row>15</xdr:row>
      <xdr:rowOff>6350</xdr:rowOff>
    </xdr:from>
    <xdr:to>
      <xdr:col>17</xdr:col>
      <xdr:colOff>431800</xdr:colOff>
      <xdr:row>57</xdr:row>
      <xdr:rowOff>6350</xdr:rowOff>
    </xdr:to>
    <xdr:sp macro="" textlink="">
      <xdr:nvSpPr>
        <xdr:cNvPr id="3" name="TextBox 2">
          <a:extLst>
            <a:ext uri="{FF2B5EF4-FFF2-40B4-BE49-F238E27FC236}">
              <a16:creationId xmlns:a16="http://schemas.microsoft.com/office/drawing/2014/main" id="{DC942870-E8E9-4CF1-8E81-241174FA436B}"/>
            </a:ext>
          </a:extLst>
        </xdr:cNvPr>
        <xdr:cNvSpPr txBox="1"/>
      </xdr:nvSpPr>
      <xdr:spPr>
        <a:xfrm>
          <a:off x="10547350" y="2825750"/>
          <a:ext cx="3892550" cy="7734300"/>
        </a:xfrm>
        <a:prstGeom prst="rect">
          <a:avLst/>
        </a:prstGeom>
        <a:solidFill>
          <a:schemeClr val="lt1"/>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Data Transformation: </a:t>
          </a:r>
        </a:p>
        <a:p>
          <a:r>
            <a:rPr lang="en-GB"/>
            <a:t>2) Convert the "NumberOfMajorSurgeries" column in the “Medical Examinations” Table to numerical data by replacing non-numeric characters with meaningful numerical values. </a:t>
          </a:r>
        </a:p>
        <a:p>
          <a:endParaRPr lang="en-GB" sz="1100"/>
        </a:p>
        <a:p>
          <a:r>
            <a:rPr lang="en-GB" sz="1100" b="1"/>
            <a:t>Ans:</a:t>
          </a:r>
          <a:r>
            <a:rPr lang="en-GB" sz="1100" b="0"/>
            <a:t> As per Question we have </a:t>
          </a:r>
          <a:r>
            <a:rPr lang="en-GB" sz="1100">
              <a:solidFill>
                <a:schemeClr val="dk1"/>
              </a:solidFill>
              <a:effectLst/>
              <a:latin typeface="+mn-lt"/>
              <a:ea typeface="+mn-ea"/>
              <a:cs typeface="+mn-cs"/>
            </a:rPr>
            <a:t>checked the </a:t>
          </a:r>
          <a:r>
            <a:rPr lang="en-GB"/>
            <a:t>NumberOfMajorSurgeries was for non-numeric values.</a:t>
          </a:r>
          <a:r>
            <a:rPr lang="en-GB" baseline="0"/>
            <a:t> </a:t>
          </a:r>
          <a:r>
            <a:rPr lang="en-GB"/>
            <a:t>The non-numeric value representing “No major surgery” was converted to 0, as it indicates that the patient had no major surgeries. After conversion, the column contains numerical values 0, 1, 2, and 3.</a:t>
          </a:r>
        </a:p>
        <a:p>
          <a:endParaRPr lang="en-GB" sz="1100" b="1"/>
        </a:p>
        <a:p>
          <a:r>
            <a:rPr lang="en-GB"/>
            <a:t>3) Check for inconsistencies in the 'Heart Issues' and 'smoker' columns and propose corrective actions if necessary. </a:t>
          </a:r>
        </a:p>
        <a:p>
          <a:endParaRPr lang="en-GB"/>
        </a:p>
        <a:p>
          <a:r>
            <a:rPr lang="en-GB" b="1"/>
            <a:t>Ans: </a:t>
          </a:r>
          <a:r>
            <a:rPr lang="en-GB" b="0"/>
            <a:t>I</a:t>
          </a:r>
          <a:r>
            <a:rPr lang="en-GB" b="0" baseline="0"/>
            <a:t> have checked the </a:t>
          </a:r>
          <a:r>
            <a:rPr lang="en-GB" sz="1100">
              <a:solidFill>
                <a:schemeClr val="dk1"/>
              </a:solidFill>
              <a:effectLst/>
              <a:latin typeface="+mn-lt"/>
              <a:ea typeface="+mn-ea"/>
              <a:cs typeface="+mn-cs"/>
            </a:rPr>
            <a:t>inconsistencies in the 'Heart Issues' and 'smoker' columns and propose corrective actions are mentioned below.</a:t>
          </a:r>
          <a:endParaRPr lang="en-GB" b="1"/>
        </a:p>
        <a:p>
          <a:endParaRPr lang="en-GB"/>
        </a:p>
        <a:p>
          <a:r>
            <a:rPr lang="en-GB"/>
            <a:t>4) Create a new column named “Weight Status” that categorizes BMI into different categories as below: </a:t>
          </a:r>
        </a:p>
        <a:p>
          <a:endParaRPr lang="en-GB" sz="1100" b="1"/>
        </a:p>
        <a:p>
          <a:r>
            <a:rPr lang="en-GB" sz="1100" b="1"/>
            <a:t>Ans: </a:t>
          </a:r>
          <a:r>
            <a:rPr lang="en-GB" sz="1100" b="0"/>
            <a:t>I have created a new column </a:t>
          </a:r>
          <a:r>
            <a:rPr lang="en-GB" sz="1100">
              <a:solidFill>
                <a:schemeClr val="dk1"/>
              </a:solidFill>
              <a:effectLst/>
              <a:latin typeface="+mn-lt"/>
              <a:ea typeface="+mn-ea"/>
              <a:cs typeface="+mn-cs"/>
            </a:rPr>
            <a:t>named “Weight Status” in Column</a:t>
          </a:r>
          <a:r>
            <a:rPr lang="en-GB" sz="1100" baseline="0">
              <a:solidFill>
                <a:schemeClr val="dk1"/>
              </a:solidFill>
              <a:effectLst/>
              <a:latin typeface="+mn-lt"/>
              <a:ea typeface="+mn-ea"/>
              <a:cs typeface="+mn-cs"/>
            </a:rPr>
            <a:t> I. As per the give BMI chart we have created a weight Status by using formula's.</a:t>
          </a:r>
        </a:p>
        <a:p>
          <a:endParaRPr lang="en-GB" sz="1100" baseline="0">
            <a:solidFill>
              <a:schemeClr val="dk1"/>
            </a:solidFill>
            <a:effectLst/>
            <a:latin typeface="+mn-lt"/>
            <a:ea typeface="+mn-ea"/>
            <a:cs typeface="+mn-cs"/>
          </a:endParaRPr>
        </a:p>
        <a:p>
          <a:r>
            <a:rPr lang="en-GB" b="1"/>
            <a:t>IFS(B2&lt;18.5,"Underweight",B2&lt;=24.9,"Normal Weight",B2&lt;=29.9,"Overweight",B2&gt;=30,"Obesity")</a:t>
          </a:r>
        </a:p>
        <a:p>
          <a:endParaRPr lang="en-GB" b="1" baseline="0"/>
        </a:p>
        <a:p>
          <a:r>
            <a:rPr lang="en-GB" b="0" baseline="0"/>
            <a:t>but by using this formula there are getting some error's on the cell where BMI value is </a:t>
          </a:r>
          <a:r>
            <a:rPr lang="en-GB" b="1" baseline="0"/>
            <a:t>29.9 </a:t>
          </a:r>
          <a:r>
            <a:rPr lang="en-GB"/>
            <a:t>These are some values are </a:t>
          </a:r>
          <a:r>
            <a:rPr lang="en-GB" b="1"/>
            <a:t>greater than 29.9 but less than 30. </a:t>
          </a:r>
          <a:r>
            <a:rPr lang="en-GB" b="0"/>
            <a:t>So</a:t>
          </a:r>
          <a:r>
            <a:rPr lang="en-GB" b="0" baseline="0"/>
            <a:t> i used the below formula which is working fine.</a:t>
          </a:r>
        </a:p>
        <a:p>
          <a:endParaRPr lang="en-GB" b="0" baseline="0"/>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dk1"/>
              </a:solidFill>
              <a:effectLst/>
              <a:latin typeface="+mn-lt"/>
              <a:ea typeface="+mn-ea"/>
              <a:cs typeface="+mn-cs"/>
            </a:rPr>
            <a:t>IFS(B2&lt;18.5,"Underweight",B2&lt;=24.9,"Normal Weight",B2&lt;30,"Overweight",B2&gt;=30,"Obesity")</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a:t>5) Create a new column named “Diabetes Status” and fill it as per the information given below:</a:t>
          </a:r>
        </a:p>
        <a:p>
          <a:pPr marL="0" marR="0" lvl="0" indent="0" defTabSz="914400" eaLnBrk="1" fontAlgn="auto" latinLnBrk="0" hangingPunct="1">
            <a:lnSpc>
              <a:spcPct val="100000"/>
            </a:lnSpc>
            <a:spcBef>
              <a:spcPts val="0"/>
            </a:spcBef>
            <a:spcAft>
              <a:spcPts val="0"/>
            </a:spcAft>
            <a:buClrTx/>
            <a:buSzTx/>
            <a:buFontTx/>
            <a:buNone/>
            <a:tabLst/>
            <a:defRPr/>
          </a:pPr>
          <a:endParaRPr lang="en-GB">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b="1">
              <a:effectLst/>
            </a:rPr>
            <a:t>Ans: </a:t>
          </a:r>
          <a:r>
            <a:rPr lang="en-GB" sz="1100" b="0">
              <a:solidFill>
                <a:schemeClr val="dk1"/>
              </a:solidFill>
              <a:effectLst/>
              <a:latin typeface="+mn-lt"/>
              <a:ea typeface="+mn-ea"/>
              <a:cs typeface="+mn-cs"/>
            </a:rPr>
            <a:t>I have created a new column </a:t>
          </a:r>
          <a:r>
            <a:rPr lang="en-GB" sz="1100">
              <a:solidFill>
                <a:schemeClr val="dk1"/>
              </a:solidFill>
              <a:effectLst/>
              <a:latin typeface="+mn-lt"/>
              <a:ea typeface="+mn-ea"/>
              <a:cs typeface="+mn-cs"/>
            </a:rPr>
            <a:t>named “Diabetes Status” in Column</a:t>
          </a:r>
          <a:r>
            <a:rPr lang="en-GB" sz="1100" baseline="0">
              <a:solidFill>
                <a:schemeClr val="dk1"/>
              </a:solidFill>
              <a:effectLst/>
              <a:latin typeface="+mn-lt"/>
              <a:ea typeface="+mn-ea"/>
              <a:cs typeface="+mn-cs"/>
            </a:rPr>
            <a:t> J. As per the give </a:t>
          </a:r>
          <a:r>
            <a:rPr lang="en-GB"/>
            <a:t>HbA1C</a:t>
          </a:r>
          <a:r>
            <a:rPr lang="en-GB" sz="1100" baseline="0">
              <a:solidFill>
                <a:schemeClr val="dk1"/>
              </a:solidFill>
              <a:effectLst/>
              <a:latin typeface="+mn-lt"/>
              <a:ea typeface="+mn-ea"/>
              <a:cs typeface="+mn-cs"/>
            </a:rPr>
            <a:t> chart we have created a </a:t>
          </a:r>
          <a:r>
            <a:rPr lang="en-GB" sz="1100">
              <a:solidFill>
                <a:schemeClr val="dk1"/>
              </a:solidFill>
              <a:effectLst/>
              <a:latin typeface="+mn-lt"/>
              <a:ea typeface="+mn-ea"/>
              <a:cs typeface="+mn-cs"/>
            </a:rPr>
            <a:t>Diabetes Status </a:t>
          </a:r>
          <a:r>
            <a:rPr lang="en-GB" sz="1100" baseline="0">
              <a:solidFill>
                <a:schemeClr val="dk1"/>
              </a:solidFill>
              <a:effectLst/>
              <a:latin typeface="+mn-lt"/>
              <a:ea typeface="+mn-ea"/>
              <a:cs typeface="+mn-cs"/>
            </a:rPr>
            <a:t>by using formula's.</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dk1"/>
              </a:solidFill>
              <a:effectLst/>
              <a:latin typeface="+mn-lt"/>
              <a:ea typeface="+mn-ea"/>
              <a:cs typeface="+mn-cs"/>
            </a:rPr>
            <a:t>IFS(C2&lt;5.7,"Normal",C2&lt;6.5,"Prediabetes",C2&gt;=6.5,"Diabetes")</a:t>
          </a:r>
          <a:endParaRPr lang="en-GB" b="0" baseline="0"/>
        </a:p>
        <a:p>
          <a:endParaRPr lang="en-GB" b="1"/>
        </a:p>
        <a:p>
          <a:endParaRPr lang="en-GB" sz="1100" b="1" baseline="0">
            <a:solidFill>
              <a:schemeClr val="dk1"/>
            </a:solidFill>
            <a:effectLst/>
            <a:latin typeface="+mn-lt"/>
            <a:ea typeface="+mn-ea"/>
            <a:cs typeface="+mn-cs"/>
          </a:endParaRPr>
        </a:p>
        <a:p>
          <a:endParaRPr lang="en-GB" sz="1100" b="1" baseline="0">
            <a:solidFill>
              <a:schemeClr val="dk1"/>
            </a:solidFill>
            <a:effectLst/>
            <a:latin typeface="+mn-lt"/>
            <a:ea typeface="+mn-ea"/>
            <a:cs typeface="+mn-cs"/>
          </a:endParaRPr>
        </a:p>
        <a:p>
          <a:endParaRPr lang="en-GB" sz="1100" b="1"/>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12</xdr:col>
      <xdr:colOff>0</xdr:colOff>
      <xdr:row>1</xdr:row>
      <xdr:rowOff>0</xdr:rowOff>
    </xdr:from>
    <xdr:ext cx="6032500" cy="4940300"/>
    <xdr:sp macro="" textlink="">
      <xdr:nvSpPr>
        <xdr:cNvPr id="5" name="TextBox 4">
          <a:extLst>
            <a:ext uri="{FF2B5EF4-FFF2-40B4-BE49-F238E27FC236}">
              <a16:creationId xmlns:a16="http://schemas.microsoft.com/office/drawing/2014/main" id="{2994A633-4E53-4C72-B4E0-F99F56D8E2C3}"/>
            </a:ext>
          </a:extLst>
        </xdr:cNvPr>
        <xdr:cNvSpPr txBox="1"/>
      </xdr:nvSpPr>
      <xdr:spPr>
        <a:xfrm>
          <a:off x="6692900" y="241300"/>
          <a:ext cx="6032500" cy="4940300"/>
        </a:xfrm>
        <a:prstGeom prst="rect">
          <a:avLst/>
        </a:prstGeom>
        <a:solidFill>
          <a:schemeClr val="bg1"/>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a:t>Data Cleaning: </a:t>
          </a:r>
        </a:p>
        <a:p>
          <a:r>
            <a:rPr lang="en-GB" sz="1100"/>
            <a:t>1) Check for the number of missing values marked with '?' in each column of the "Hospitalization Details" Table.</a:t>
          </a:r>
        </a:p>
        <a:p>
          <a:endParaRPr lang="en-GB" sz="1100"/>
        </a:p>
        <a:p>
          <a:r>
            <a:rPr lang="en-GB" sz="1100" b="1"/>
            <a:t>Ans:</a:t>
          </a:r>
          <a:r>
            <a:rPr lang="en-GB" sz="1100" baseline="0"/>
            <a:t> In </a:t>
          </a:r>
          <a:r>
            <a:rPr lang="en-GB" sz="1100">
              <a:solidFill>
                <a:schemeClr val="tx1"/>
              </a:solidFill>
              <a:effectLst/>
              <a:latin typeface="+mn-lt"/>
              <a:ea typeface="+mn-ea"/>
              <a:cs typeface="+mn-cs"/>
            </a:rPr>
            <a:t>Hospitalization Details Table i have identified total 15 missing values in the table.</a:t>
          </a:r>
          <a:r>
            <a:rPr lang="en-GB" sz="1100" baseline="0">
              <a:solidFill>
                <a:schemeClr val="tx1"/>
              </a:solidFill>
              <a:effectLst/>
              <a:latin typeface="+mn-lt"/>
              <a:ea typeface="+mn-ea"/>
              <a:cs typeface="+mn-cs"/>
            </a:rPr>
            <a:t> Inthose </a:t>
          </a:r>
          <a:r>
            <a:rPr lang="en-GB" sz="1100">
              <a:solidFill>
                <a:schemeClr val="tx1"/>
              </a:solidFill>
              <a:effectLst/>
              <a:latin typeface="+mn-lt"/>
              <a:ea typeface="+mn-ea"/>
              <a:cs typeface="+mn-cs"/>
            </a:rPr>
            <a:t>Customer</a:t>
          </a:r>
          <a:r>
            <a:rPr lang="en-GB" sz="1100" baseline="0">
              <a:solidFill>
                <a:schemeClr val="tx1"/>
              </a:solidFill>
              <a:effectLst/>
              <a:latin typeface="+mn-lt"/>
              <a:ea typeface="+mn-ea"/>
              <a:cs typeface="+mn-cs"/>
            </a:rPr>
            <a:t> Id</a:t>
          </a:r>
          <a:r>
            <a:rPr lang="en-GB" sz="1100">
              <a:solidFill>
                <a:schemeClr val="tx1"/>
              </a:solidFill>
              <a:effectLst/>
              <a:latin typeface="+mn-lt"/>
              <a:ea typeface="+mn-ea"/>
              <a:cs typeface="+mn-cs"/>
            </a:rPr>
            <a:t> column</a:t>
          </a:r>
          <a:r>
            <a:rPr lang="en-GB" sz="1100" baseline="0">
              <a:solidFill>
                <a:schemeClr val="tx1"/>
              </a:solidFill>
              <a:effectLst/>
              <a:latin typeface="+mn-lt"/>
              <a:ea typeface="+mn-ea"/>
              <a:cs typeface="+mn-cs"/>
            </a:rPr>
            <a:t> -</a:t>
          </a:r>
          <a:r>
            <a:rPr lang="en-GB" sz="1100">
              <a:solidFill>
                <a:schemeClr val="tx1"/>
              </a:solidFill>
              <a:effectLst/>
              <a:latin typeface="+mn-lt"/>
              <a:ea typeface="+mn-ea"/>
              <a:cs typeface="+mn-cs"/>
            </a:rPr>
            <a:t>6, Year -2, Month -3,Hospital tier -1, City tier -1,State id -2.</a:t>
          </a:r>
        </a:p>
        <a:p>
          <a:endParaRPr lang="en-GB" sz="1100" baseline="0">
            <a:solidFill>
              <a:schemeClr val="tx1"/>
            </a:solidFill>
            <a:effectLst/>
            <a:latin typeface="+mn-lt"/>
            <a:ea typeface="+mn-ea"/>
            <a:cs typeface="+mn-cs"/>
          </a:endParaRPr>
        </a:p>
        <a:p>
          <a:r>
            <a:rPr lang="en-GB"/>
            <a:t>2) Fill in the missing values of ‘month’ with Sep and ‘year’ with its average rounded to the nearest integer.</a:t>
          </a:r>
        </a:p>
        <a:p>
          <a:endParaRPr lang="en-GB" sz="1100" baseline="0">
            <a:solidFill>
              <a:schemeClr val="tx1"/>
            </a:solidFill>
            <a:effectLst/>
            <a:latin typeface="+mn-lt"/>
            <a:ea typeface="+mn-ea"/>
            <a:cs typeface="+mn-cs"/>
          </a:endParaRPr>
        </a:p>
        <a:p>
          <a:r>
            <a:rPr lang="en-GB" sz="1100" b="1" baseline="0">
              <a:solidFill>
                <a:schemeClr val="tx1"/>
              </a:solidFill>
              <a:effectLst/>
              <a:latin typeface="+mn-lt"/>
              <a:ea typeface="+mn-ea"/>
              <a:cs typeface="+mn-cs"/>
            </a:rPr>
            <a:t>Ans: </a:t>
          </a:r>
          <a:r>
            <a:rPr lang="en-GB" sz="1100" b="0" baseline="0">
              <a:solidFill>
                <a:schemeClr val="tx1"/>
              </a:solidFill>
              <a:effectLst/>
              <a:latin typeface="+mn-lt"/>
              <a:ea typeface="+mn-ea"/>
              <a:cs typeface="+mn-cs"/>
            </a:rPr>
            <a:t>The month column is have </a:t>
          </a:r>
          <a:r>
            <a:rPr lang="en-GB" sz="1100">
              <a:solidFill>
                <a:schemeClr val="tx1"/>
              </a:solidFill>
              <a:effectLst/>
              <a:latin typeface="+mn-lt"/>
              <a:ea typeface="+mn-ea"/>
              <a:cs typeface="+mn-cs"/>
            </a:rPr>
            <a:t>3 missing values those are </a:t>
          </a:r>
          <a:r>
            <a:rPr lang="en-GB" sz="1100" b="1">
              <a:solidFill>
                <a:schemeClr val="tx1"/>
              </a:solidFill>
              <a:effectLst/>
              <a:latin typeface="+mn-lt"/>
              <a:ea typeface="+mn-ea"/>
              <a:cs typeface="+mn-cs"/>
            </a:rPr>
            <a:t>C1474, C1479 &amp; C1567. </a:t>
          </a:r>
          <a:r>
            <a:rPr lang="en-GB" sz="1100" b="0">
              <a:solidFill>
                <a:schemeClr val="tx1"/>
              </a:solidFill>
              <a:effectLst/>
              <a:latin typeface="+mn-lt"/>
              <a:ea typeface="+mn-ea"/>
              <a:cs typeface="+mn-cs"/>
            </a:rPr>
            <a:t>As</a:t>
          </a:r>
          <a:r>
            <a:rPr lang="en-GB" sz="1100" b="0" baseline="0">
              <a:solidFill>
                <a:schemeClr val="tx1"/>
              </a:solidFill>
              <a:effectLst/>
              <a:latin typeface="+mn-lt"/>
              <a:ea typeface="+mn-ea"/>
              <a:cs typeface="+mn-cs"/>
            </a:rPr>
            <a:t> mentioned in the Question i am filling the missing month values with </a:t>
          </a:r>
          <a:r>
            <a:rPr lang="en-GB" sz="1100" b="1" baseline="0">
              <a:solidFill>
                <a:schemeClr val="tx1"/>
              </a:solidFill>
              <a:effectLst/>
              <a:latin typeface="+mn-lt"/>
              <a:ea typeface="+mn-ea"/>
              <a:cs typeface="+mn-cs"/>
            </a:rPr>
            <a:t>Sep</a:t>
          </a:r>
          <a:r>
            <a:rPr lang="en-GB" sz="1100" b="0" baseline="0">
              <a:solidFill>
                <a:schemeClr val="tx1"/>
              </a:solidFill>
              <a:effectLst/>
              <a:latin typeface="+mn-lt"/>
              <a:ea typeface="+mn-ea"/>
              <a:cs typeface="+mn-cs"/>
            </a:rPr>
            <a:t>.</a:t>
          </a:r>
        </a:p>
        <a:p>
          <a:r>
            <a:rPr lang="en-GB" sz="1100" b="0" baseline="0">
              <a:solidFill>
                <a:schemeClr val="tx1"/>
              </a:solidFill>
              <a:effectLst/>
              <a:latin typeface="+mn-lt"/>
              <a:ea typeface="+mn-ea"/>
              <a:cs typeface="+mn-cs"/>
            </a:rPr>
            <a:t>As per the Question i have identified the Avg for the Year column is </a:t>
          </a:r>
          <a:r>
            <a:rPr lang="en-GB" sz="1100" b="1" baseline="0">
              <a:solidFill>
                <a:schemeClr val="tx1"/>
              </a:solidFill>
              <a:effectLst/>
              <a:latin typeface="+mn-lt"/>
              <a:ea typeface="+mn-ea"/>
              <a:cs typeface="+mn-cs"/>
            </a:rPr>
            <a:t>1983 </a:t>
          </a:r>
          <a:r>
            <a:rPr lang="en-GB" sz="1100" b="0" baseline="0">
              <a:solidFill>
                <a:schemeClr val="tx1"/>
              </a:solidFill>
              <a:effectLst/>
              <a:latin typeface="+mn-lt"/>
              <a:ea typeface="+mn-ea"/>
              <a:cs typeface="+mn-cs"/>
            </a:rPr>
            <a:t>i am filling the missing value in the year column cell are </a:t>
          </a:r>
          <a:r>
            <a:rPr lang="en-GB" sz="1100" b="1" baseline="0">
              <a:solidFill>
                <a:schemeClr val="tx1"/>
              </a:solidFill>
              <a:effectLst/>
              <a:latin typeface="+mn-lt"/>
              <a:ea typeface="+mn-ea"/>
              <a:cs typeface="+mn-cs"/>
            </a:rPr>
            <a:t>B330</a:t>
          </a:r>
          <a:r>
            <a:rPr lang="en-GB" sz="1100" b="0" baseline="0">
              <a:solidFill>
                <a:schemeClr val="tx1"/>
              </a:solidFill>
              <a:effectLst/>
              <a:latin typeface="+mn-lt"/>
              <a:ea typeface="+mn-ea"/>
              <a:cs typeface="+mn-cs"/>
            </a:rPr>
            <a:t> &amp; </a:t>
          </a:r>
          <a:r>
            <a:rPr lang="en-GB" sz="1100" b="1" baseline="0">
              <a:solidFill>
                <a:schemeClr val="tx1"/>
              </a:solidFill>
              <a:effectLst/>
              <a:latin typeface="+mn-lt"/>
              <a:ea typeface="+mn-ea"/>
              <a:cs typeface="+mn-cs"/>
            </a:rPr>
            <a:t>B327</a:t>
          </a:r>
          <a:r>
            <a:rPr lang="en-GB" sz="1100" b="0" baseline="0">
              <a:solidFill>
                <a:schemeClr val="tx1"/>
              </a:solidFill>
              <a:effectLst/>
              <a:latin typeface="+mn-lt"/>
              <a:ea typeface="+mn-ea"/>
              <a:cs typeface="+mn-cs"/>
            </a:rPr>
            <a:t> with the </a:t>
          </a:r>
          <a:r>
            <a:rPr lang="en-GB" sz="1100">
              <a:solidFill>
                <a:schemeClr val="tx1"/>
              </a:solidFill>
              <a:effectLst/>
              <a:latin typeface="+mn-lt"/>
              <a:ea typeface="+mn-ea"/>
              <a:cs typeface="+mn-cs"/>
            </a:rPr>
            <a:t>average rounded to the nearest integer.</a:t>
          </a:r>
          <a:endParaRPr lang="en-GB" sz="1100" b="1" baseline="0">
            <a:solidFill>
              <a:schemeClr val="tx1"/>
            </a:solidFill>
            <a:effectLst/>
            <a:latin typeface="+mn-lt"/>
            <a:ea typeface="+mn-ea"/>
            <a:cs typeface="+mn-cs"/>
          </a:endParaRPr>
        </a:p>
        <a:p>
          <a:endParaRPr lang="en-GB" sz="1100" b="1"/>
        </a:p>
        <a:p>
          <a:r>
            <a:rPr lang="en-GB"/>
            <a:t>3) Determine the most frequently occurring values in the 'Hospital tier' and 'City tier' columns, and fill in the missing values accordingly. </a:t>
          </a:r>
        </a:p>
        <a:p>
          <a:endParaRPr lang="en-GB" sz="1100"/>
        </a:p>
        <a:p>
          <a:r>
            <a:rPr lang="en-GB" sz="1100" b="1"/>
            <a:t>Ans: </a:t>
          </a:r>
          <a:r>
            <a:rPr lang="en-GB" sz="1100"/>
            <a:t>As per this</a:t>
          </a:r>
          <a:r>
            <a:rPr lang="en-GB" sz="1100" baseline="0"/>
            <a:t> question we have identified the most frequently occurred values in the </a:t>
          </a:r>
          <a:r>
            <a:rPr lang="en-GB" sz="1100">
              <a:solidFill>
                <a:schemeClr val="tx1"/>
              </a:solidFill>
              <a:effectLst/>
              <a:latin typeface="+mn-lt"/>
              <a:ea typeface="+mn-ea"/>
              <a:cs typeface="+mn-cs"/>
            </a:rPr>
            <a:t>'Hospital tier' and 'City tier' columns</a:t>
          </a:r>
          <a:r>
            <a:rPr lang="en-GB" sz="1100" baseline="0"/>
            <a:t> are </a:t>
          </a:r>
          <a:r>
            <a:rPr lang="en-GB" sz="1100" b="1" baseline="0"/>
            <a:t>tier-2 </a:t>
          </a:r>
          <a:r>
            <a:rPr lang="en-GB" sz="1100" baseline="0"/>
            <a:t>and replaced the missing value in </a:t>
          </a:r>
          <a:r>
            <a:rPr lang="en-GB" sz="1100">
              <a:solidFill>
                <a:schemeClr val="tx1"/>
              </a:solidFill>
              <a:effectLst/>
              <a:latin typeface="+mn-lt"/>
              <a:ea typeface="+mn-ea"/>
              <a:cs typeface="+mn-cs"/>
            </a:rPr>
            <a:t>'Hospital tier' cell </a:t>
          </a:r>
          <a:r>
            <a:rPr lang="en-GB" sz="1100" b="1" baseline="0"/>
            <a:t>G1481</a:t>
          </a:r>
          <a:r>
            <a:rPr lang="en-GB" sz="1100" baseline="0"/>
            <a:t> with Most </a:t>
          </a:r>
          <a:r>
            <a:rPr lang="en-GB" sz="1100" baseline="0">
              <a:solidFill>
                <a:schemeClr val="tx1"/>
              </a:solidFill>
              <a:effectLst/>
              <a:latin typeface="+mn-lt"/>
              <a:ea typeface="+mn-ea"/>
              <a:cs typeface="+mn-cs"/>
            </a:rPr>
            <a:t>frequently occurred value and the missing value in </a:t>
          </a:r>
          <a:r>
            <a:rPr lang="en-GB" sz="1100">
              <a:solidFill>
                <a:schemeClr val="tx1"/>
              </a:solidFill>
              <a:effectLst/>
              <a:latin typeface="+mn-lt"/>
              <a:ea typeface="+mn-ea"/>
              <a:cs typeface="+mn-cs"/>
            </a:rPr>
            <a:t>'City tier' cell </a:t>
          </a:r>
          <a:r>
            <a:rPr lang="en-GB" sz="1100" b="1" baseline="0">
              <a:solidFill>
                <a:schemeClr val="tx1"/>
              </a:solidFill>
              <a:effectLst/>
              <a:latin typeface="+mn-lt"/>
              <a:ea typeface="+mn-ea"/>
              <a:cs typeface="+mn-cs"/>
            </a:rPr>
            <a:t>H1474 </a:t>
          </a:r>
          <a:r>
            <a:rPr lang="en-GB" sz="1100" baseline="0">
              <a:solidFill>
                <a:schemeClr val="tx1"/>
              </a:solidFill>
              <a:effectLst/>
              <a:latin typeface="+mn-lt"/>
              <a:ea typeface="+mn-ea"/>
              <a:cs typeface="+mn-cs"/>
            </a:rPr>
            <a:t>with Most frequently occurred value is </a:t>
          </a:r>
          <a:r>
            <a:rPr lang="en-GB" sz="1100" b="1" baseline="0">
              <a:solidFill>
                <a:schemeClr val="tx1"/>
              </a:solidFill>
              <a:effectLst/>
              <a:latin typeface="+mn-lt"/>
              <a:ea typeface="+mn-ea"/>
              <a:cs typeface="+mn-cs"/>
            </a:rPr>
            <a:t>tier-2.</a:t>
          </a:r>
        </a:p>
        <a:p>
          <a:endParaRPr lang="en-GB" sz="1100" b="1" baseline="0">
            <a:solidFill>
              <a:schemeClr val="tx1"/>
            </a:solidFill>
            <a:effectLst/>
            <a:latin typeface="+mn-lt"/>
            <a:ea typeface="+mn-ea"/>
            <a:cs typeface="+mn-cs"/>
          </a:endParaRPr>
        </a:p>
        <a:p>
          <a:r>
            <a:rPr lang="en-GB"/>
            <a:t>4) If any 'State ID' values are missing, consider filling them with 'Unknown' or using another appropriate strategy.</a:t>
          </a:r>
        </a:p>
        <a:p>
          <a:endParaRPr lang="en-GB" sz="1100" b="1"/>
        </a:p>
        <a:p>
          <a:r>
            <a:rPr lang="en-GB" sz="1100" b="1"/>
            <a:t>Ans:</a:t>
          </a:r>
          <a:r>
            <a:rPr lang="en-GB" sz="1100" b="1" baseline="0"/>
            <a:t> </a:t>
          </a:r>
          <a:r>
            <a:rPr lang="en-GB" sz="1100" b="0" baseline="0">
              <a:solidFill>
                <a:schemeClr val="tx1"/>
              </a:solidFill>
              <a:effectLst/>
              <a:latin typeface="+mn-lt"/>
              <a:ea typeface="+mn-ea"/>
              <a:cs typeface="+mn-cs"/>
            </a:rPr>
            <a:t>The state id column is have 2</a:t>
          </a:r>
          <a:r>
            <a:rPr lang="en-GB" sz="1100">
              <a:solidFill>
                <a:schemeClr val="tx1"/>
              </a:solidFill>
              <a:effectLst/>
              <a:latin typeface="+mn-lt"/>
              <a:ea typeface="+mn-ea"/>
              <a:cs typeface="+mn-cs"/>
            </a:rPr>
            <a:t> missing values those are </a:t>
          </a:r>
          <a:r>
            <a:rPr lang="en-GB" sz="1100" b="1">
              <a:solidFill>
                <a:schemeClr val="tx1"/>
              </a:solidFill>
              <a:effectLst/>
              <a:latin typeface="+mn-lt"/>
              <a:ea typeface="+mn-ea"/>
              <a:cs typeface="+mn-cs"/>
            </a:rPr>
            <a:t>I787, I890.</a:t>
          </a:r>
          <a:r>
            <a:rPr lang="en-GB" sz="1100" b="0">
              <a:solidFill>
                <a:schemeClr val="tx1"/>
              </a:solidFill>
              <a:effectLst/>
              <a:latin typeface="+mn-lt"/>
              <a:ea typeface="+mn-ea"/>
              <a:cs typeface="+mn-cs"/>
            </a:rPr>
            <a:t>As</a:t>
          </a:r>
          <a:r>
            <a:rPr lang="en-GB" sz="1100" b="0" baseline="0">
              <a:solidFill>
                <a:schemeClr val="tx1"/>
              </a:solidFill>
              <a:effectLst/>
              <a:latin typeface="+mn-lt"/>
              <a:ea typeface="+mn-ea"/>
              <a:cs typeface="+mn-cs"/>
            </a:rPr>
            <a:t> mentioned in the Question i have filled the missing values with </a:t>
          </a:r>
          <a:r>
            <a:rPr lang="en-GB" sz="1100" b="1">
              <a:solidFill>
                <a:schemeClr val="tx1"/>
              </a:solidFill>
              <a:effectLst/>
              <a:latin typeface="+mn-lt"/>
              <a:ea typeface="+mn-ea"/>
              <a:cs typeface="+mn-cs"/>
            </a:rPr>
            <a:t>'Unknown'</a:t>
          </a:r>
          <a:r>
            <a:rPr lang="en-GB" sz="1100" b="1" baseline="0">
              <a:solidFill>
                <a:schemeClr val="tx1"/>
              </a:solidFill>
              <a:effectLst/>
              <a:latin typeface="+mn-lt"/>
              <a:ea typeface="+mn-ea"/>
              <a:cs typeface="+mn-cs"/>
            </a:rPr>
            <a:t> </a:t>
          </a:r>
          <a:r>
            <a:rPr lang="en-GB" sz="1100" b="0" baseline="0">
              <a:solidFill>
                <a:schemeClr val="tx1"/>
              </a:solidFill>
              <a:effectLst/>
              <a:latin typeface="+mn-lt"/>
              <a:ea typeface="+mn-ea"/>
              <a:cs typeface="+mn-cs"/>
            </a:rPr>
            <a:t>by using Find and replace.</a:t>
          </a:r>
          <a:endParaRPr lang="en-GB" sz="1100" b="1"/>
        </a:p>
      </xdr:txBody>
    </xdr:sp>
    <xdr:clientData/>
  </xdr:oneCellAnchor>
  <xdr:twoCellAnchor>
    <xdr:from>
      <xdr:col>11</xdr:col>
      <xdr:colOff>514350</xdr:colOff>
      <xdr:row>47</xdr:row>
      <xdr:rowOff>95250</xdr:rowOff>
    </xdr:from>
    <xdr:to>
      <xdr:col>18</xdr:col>
      <xdr:colOff>273050</xdr:colOff>
      <xdr:row>71</xdr:row>
      <xdr:rowOff>88900</xdr:rowOff>
    </xdr:to>
    <xdr:sp macro="" textlink="">
      <xdr:nvSpPr>
        <xdr:cNvPr id="2" name="TextBox 1">
          <a:extLst>
            <a:ext uri="{FF2B5EF4-FFF2-40B4-BE49-F238E27FC236}">
              <a16:creationId xmlns:a16="http://schemas.microsoft.com/office/drawing/2014/main" id="{89F54941-82FC-434E-AC3D-A974AD8118FD}"/>
            </a:ext>
          </a:extLst>
        </xdr:cNvPr>
        <xdr:cNvSpPr txBox="1"/>
      </xdr:nvSpPr>
      <xdr:spPr>
        <a:xfrm>
          <a:off x="8401050" y="8807450"/>
          <a:ext cx="4159250" cy="4413250"/>
        </a:xfrm>
        <a:prstGeom prst="rect">
          <a:avLst/>
        </a:prstGeom>
        <a:solidFill>
          <a:schemeClr val="lt1"/>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Data Transformation:</a:t>
          </a:r>
        </a:p>
        <a:p>
          <a:r>
            <a:rPr lang="en-GB"/>
            <a:t>6) Merge ‘year’, ‘month’ and ‘date’ columns in the “Hospitalization Details” Table into one column named ‘Date of Birth’ and format it in ‘DD-MMM-YYYY’ custom format. </a:t>
          </a:r>
        </a:p>
        <a:p>
          <a:endParaRPr lang="en-GB" sz="1100" b="1"/>
        </a:p>
        <a:p>
          <a:r>
            <a:rPr lang="en-GB" sz="1100" b="1"/>
            <a:t>Ans: </a:t>
          </a:r>
          <a:r>
            <a:rPr lang="en-GB" sz="1100" b="0"/>
            <a:t>As per the question i have merged</a:t>
          </a:r>
          <a:r>
            <a:rPr lang="en-GB" sz="1100" b="0" baseline="0"/>
            <a:t> </a:t>
          </a:r>
          <a:r>
            <a:rPr lang="en-GB" sz="1100">
              <a:solidFill>
                <a:schemeClr val="dk1"/>
              </a:solidFill>
              <a:effectLst/>
              <a:latin typeface="+mn-lt"/>
              <a:ea typeface="+mn-ea"/>
              <a:cs typeface="+mn-cs"/>
            </a:rPr>
            <a:t>‘year’, ‘month’ and ‘date’ columns in the “Hospitalization Details” Table into one column and created a column named ‘Date of Birth’ in column J and the format it in ‘DD-MMM-YYYY’ custom format.</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Used formula</a:t>
          </a:r>
          <a:r>
            <a:rPr lang="en-GB" sz="1100" baseline="0">
              <a:solidFill>
                <a:schemeClr val="dk1"/>
              </a:solidFill>
              <a:effectLst/>
              <a:latin typeface="+mn-lt"/>
              <a:ea typeface="+mn-ea"/>
              <a:cs typeface="+mn-cs"/>
            </a:rPr>
            <a:t> for merging </a:t>
          </a:r>
          <a:r>
            <a:rPr lang="en-GB" sz="1100" b="1" baseline="0">
              <a:solidFill>
                <a:schemeClr val="dk1"/>
              </a:solidFill>
              <a:effectLst/>
              <a:latin typeface="+mn-lt"/>
              <a:ea typeface="+mn-ea"/>
              <a:cs typeface="+mn-cs"/>
            </a:rPr>
            <a:t>D2&amp;"-"&amp;C2&amp;"-"&amp;B2</a:t>
          </a:r>
        </a:p>
        <a:p>
          <a:endParaRPr lang="en-GB" sz="1100" b="1" baseline="0">
            <a:solidFill>
              <a:schemeClr val="dk1"/>
            </a:solidFill>
            <a:effectLst/>
            <a:latin typeface="+mn-lt"/>
            <a:ea typeface="+mn-ea"/>
            <a:cs typeface="+mn-cs"/>
          </a:endParaRPr>
        </a:p>
        <a:p>
          <a:r>
            <a:rPr lang="en-GB"/>
            <a:t>7) Calculate the ‘Age’ of each customer based on their ‘Date of Birth’ and the date of collection of the dataset, which is 8th June 2023.</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Ans:</a:t>
          </a:r>
          <a:r>
            <a:rPr lang="en-GB" sz="1100" b="1" baseline="0">
              <a:solidFill>
                <a:schemeClr val="dk1"/>
              </a:solidFill>
              <a:effectLst/>
              <a:latin typeface="+mn-lt"/>
              <a:ea typeface="+mn-ea"/>
              <a:cs typeface="+mn-cs"/>
            </a:rPr>
            <a:t> </a:t>
          </a:r>
          <a:r>
            <a:rPr lang="en-GB" sz="1100" b="0">
              <a:solidFill>
                <a:schemeClr val="dk1"/>
              </a:solidFill>
              <a:effectLst/>
              <a:latin typeface="+mn-lt"/>
              <a:ea typeface="+mn-ea"/>
              <a:cs typeface="+mn-cs"/>
            </a:rPr>
            <a:t>As per the question i have </a:t>
          </a:r>
          <a:r>
            <a:rPr lang="en-GB" sz="1100">
              <a:solidFill>
                <a:schemeClr val="dk1"/>
              </a:solidFill>
              <a:effectLst/>
              <a:latin typeface="+mn-lt"/>
              <a:ea typeface="+mn-ea"/>
              <a:cs typeface="+mn-cs"/>
            </a:rPr>
            <a:t>created a column named ‘Age’ in column K by using column ‘Date of Birth’ in the “Hospitalization Details” Table.</a:t>
          </a:r>
        </a:p>
        <a:p>
          <a:endParaRPr lang="en-GB"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Used formula</a:t>
          </a:r>
          <a:r>
            <a:rPr lang="en-GB" sz="1100" baseline="0">
              <a:solidFill>
                <a:schemeClr val="dk1"/>
              </a:solidFill>
              <a:effectLst/>
              <a:latin typeface="+mn-lt"/>
              <a:ea typeface="+mn-ea"/>
              <a:cs typeface="+mn-cs"/>
            </a:rPr>
            <a:t> for merging </a:t>
          </a:r>
          <a:r>
            <a:rPr lang="en-GB" sz="1100" b="1" baseline="0">
              <a:solidFill>
                <a:schemeClr val="dk1"/>
              </a:solidFill>
              <a:effectLst/>
              <a:latin typeface="+mn-lt"/>
              <a:ea typeface="+mn-ea"/>
              <a:cs typeface="+mn-cs"/>
            </a:rPr>
            <a:t>DATEDIF(J2,DATE(2023,6,8),"Y")</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a:t>8) Format ‘charges’ column as currency ($).</a:t>
          </a:r>
        </a:p>
        <a:p>
          <a:pPr marL="0" marR="0" lvl="0" indent="0" defTabSz="914400" eaLnBrk="1" fontAlgn="auto" latinLnBrk="0" hangingPunct="1">
            <a:lnSpc>
              <a:spcPct val="100000"/>
            </a:lnSpc>
            <a:spcBef>
              <a:spcPts val="0"/>
            </a:spcBef>
            <a:spcAft>
              <a:spcPts val="0"/>
            </a:spcAft>
            <a:buClrTx/>
            <a:buSzTx/>
            <a:buFontTx/>
            <a:buNone/>
            <a:tabLst/>
            <a:defRPr/>
          </a:pPr>
          <a:endParaRPr lang="en-GB">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b="1">
              <a:effectLst/>
            </a:rPr>
            <a:t>Ans:</a:t>
          </a:r>
          <a:r>
            <a:rPr lang="en-GB" b="1" baseline="0">
              <a:effectLst/>
            </a:rPr>
            <a:t> </a:t>
          </a:r>
          <a:r>
            <a:rPr lang="en-GB" b="0" baseline="0">
              <a:effectLst/>
            </a:rPr>
            <a:t>We have formated the </a:t>
          </a:r>
          <a:r>
            <a:rPr lang="en-GB" sz="1100">
              <a:solidFill>
                <a:schemeClr val="dk1"/>
              </a:solidFill>
              <a:effectLst/>
              <a:latin typeface="+mn-lt"/>
              <a:ea typeface="+mn-ea"/>
              <a:cs typeface="+mn-cs"/>
            </a:rPr>
            <a:t>‘charges’ column in F column as currency and changed the symbol</a:t>
          </a:r>
          <a:r>
            <a:rPr lang="en-GB" sz="1100" baseline="0">
              <a:solidFill>
                <a:schemeClr val="dk1"/>
              </a:solidFill>
              <a:effectLst/>
              <a:latin typeface="+mn-lt"/>
              <a:ea typeface="+mn-ea"/>
              <a:cs typeface="+mn-cs"/>
            </a:rPr>
            <a:t> to ($) and 2 decimals.</a:t>
          </a:r>
          <a:endParaRPr lang="en-GB" b="1">
            <a:effectLst/>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3790950" cy="2838450"/>
    <xdr:sp macro="" textlink="">
      <xdr:nvSpPr>
        <xdr:cNvPr id="2" name="TextBox 1">
          <a:extLst>
            <a:ext uri="{FF2B5EF4-FFF2-40B4-BE49-F238E27FC236}">
              <a16:creationId xmlns:a16="http://schemas.microsoft.com/office/drawing/2014/main" id="{747F7FD8-0CFD-49C1-9276-F2344E9964E2}"/>
            </a:ext>
          </a:extLst>
        </xdr:cNvPr>
        <xdr:cNvSpPr txBox="1"/>
      </xdr:nvSpPr>
      <xdr:spPr>
        <a:xfrm>
          <a:off x="609600" y="184150"/>
          <a:ext cx="3790950" cy="2838450"/>
        </a:xfrm>
        <a:prstGeom prst="rect">
          <a:avLst/>
        </a:prstGeom>
        <a:solidFill>
          <a:schemeClr val="bg1"/>
        </a:solid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a:t>Data Cleaning: </a:t>
          </a:r>
        </a:p>
        <a:p>
          <a:r>
            <a:rPr lang="en-GB" sz="1100"/>
            <a:t>1) Check for the number of missing values marked with '?' in each column of the “Medical Examinations” Table and "Hospitalization Details" Table.</a:t>
          </a:r>
        </a:p>
        <a:p>
          <a:endParaRPr lang="en-GB" sz="1100"/>
        </a:p>
        <a:p>
          <a:r>
            <a:rPr lang="en-GB" sz="1100" b="1"/>
            <a:t>Ans:</a:t>
          </a:r>
          <a:r>
            <a:rPr lang="en-GB" sz="1100" baseline="0"/>
            <a:t> In </a:t>
          </a:r>
          <a:r>
            <a:rPr lang="en-GB" sz="1100">
              <a:solidFill>
                <a:schemeClr val="tx1"/>
              </a:solidFill>
              <a:effectLst/>
              <a:latin typeface="+mn-lt"/>
              <a:ea typeface="+mn-ea"/>
              <a:cs typeface="+mn-cs"/>
            </a:rPr>
            <a:t>Medical Examinations Table i have identified 2 missing values in Smoker column.</a:t>
          </a:r>
          <a:r>
            <a:rPr lang="en-GB" sz="1100" baseline="0">
              <a:solidFill>
                <a:schemeClr val="tx1"/>
              </a:solidFill>
              <a:effectLst/>
              <a:latin typeface="+mn-lt"/>
              <a:ea typeface="+mn-ea"/>
              <a:cs typeface="+mn-cs"/>
            </a:rPr>
            <a:t> there are cell name: </a:t>
          </a:r>
          <a:r>
            <a:rPr lang="en-GB" b="1"/>
            <a:t>H561 &amp;</a:t>
          </a:r>
          <a:r>
            <a:rPr lang="en-GB"/>
            <a:t> </a:t>
          </a:r>
          <a:r>
            <a:rPr lang="en-GB" b="1"/>
            <a:t>H636.</a:t>
          </a:r>
        </a:p>
        <a:p>
          <a:endParaRPr lang="en-GB" sz="1100" b="1"/>
        </a:p>
        <a:p>
          <a:r>
            <a:rPr lang="en-GB"/>
            <a:t>3) Determine the most frequently occurring values in the ‘smoker’, 'Hospital tier' and 'City tier' columns, and fill in the missing values accordingly. </a:t>
          </a:r>
        </a:p>
        <a:p>
          <a:endParaRPr lang="en-GB" sz="1100"/>
        </a:p>
        <a:p>
          <a:r>
            <a:rPr lang="en-GB" sz="1100" b="1"/>
            <a:t>Ans: </a:t>
          </a:r>
          <a:r>
            <a:rPr lang="en-GB" sz="1100"/>
            <a:t>As per this</a:t>
          </a:r>
          <a:r>
            <a:rPr lang="en-GB" sz="1100" baseline="0"/>
            <a:t> question we have identified the most frequently occurred values in the ‘smoker’ column is NO and replaced the missing value with Most </a:t>
          </a:r>
          <a:r>
            <a:rPr lang="en-GB" sz="1100" baseline="0">
              <a:solidFill>
                <a:schemeClr val="tx1"/>
              </a:solidFill>
              <a:effectLst/>
              <a:latin typeface="+mn-lt"/>
              <a:ea typeface="+mn-ea"/>
              <a:cs typeface="+mn-cs"/>
            </a:rPr>
            <a:t>frequently occurred values.</a:t>
          </a:r>
          <a:endParaRPr lang="en-GB" sz="1100"/>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234950</xdr:colOff>
      <xdr:row>12</xdr:row>
      <xdr:rowOff>90714</xdr:rowOff>
    </xdr:from>
    <xdr:to>
      <xdr:col>9</xdr:col>
      <xdr:colOff>253093</xdr:colOff>
      <xdr:row>24</xdr:row>
      <xdr:rowOff>172358</xdr:rowOff>
    </xdr:to>
    <xdr:graphicFrame macro="">
      <xdr:nvGraphicFramePr>
        <xdr:cNvPr id="2" name="Chart 1">
          <a:extLst>
            <a:ext uri="{FF2B5EF4-FFF2-40B4-BE49-F238E27FC236}">
              <a16:creationId xmlns:a16="http://schemas.microsoft.com/office/drawing/2014/main" id="{F9B8D858-FB7F-41AD-AD6A-9C04DA6E8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234950</xdr:colOff>
      <xdr:row>25</xdr:row>
      <xdr:rowOff>127000</xdr:rowOff>
    </xdr:from>
    <xdr:to>
      <xdr:col>9</xdr:col>
      <xdr:colOff>244021</xdr:colOff>
      <xdr:row>38</xdr:row>
      <xdr:rowOff>81642</xdr:rowOff>
    </xdr:to>
    <xdr:graphicFrame macro="">
      <xdr:nvGraphicFramePr>
        <xdr:cNvPr id="3" name="Chart 2">
          <a:extLst>
            <a:ext uri="{FF2B5EF4-FFF2-40B4-BE49-F238E27FC236}">
              <a16:creationId xmlns:a16="http://schemas.microsoft.com/office/drawing/2014/main" id="{256B8949-1CB6-470D-BC8D-68D4F5482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25</xdr:row>
      <xdr:rowOff>127000</xdr:rowOff>
    </xdr:from>
    <xdr:to>
      <xdr:col>21</xdr:col>
      <xdr:colOff>136070</xdr:colOff>
      <xdr:row>38</xdr:row>
      <xdr:rowOff>36286</xdr:rowOff>
    </xdr:to>
    <xdr:graphicFrame macro="">
      <xdr:nvGraphicFramePr>
        <xdr:cNvPr id="5" name="Chart 4">
          <a:extLst>
            <a:ext uri="{FF2B5EF4-FFF2-40B4-BE49-F238E27FC236}">
              <a16:creationId xmlns:a16="http://schemas.microsoft.com/office/drawing/2014/main" id="{680C4310-6528-49F1-9E50-91E8C071D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336550</xdr:colOff>
      <xdr:row>39</xdr:row>
      <xdr:rowOff>44450</xdr:rowOff>
    </xdr:from>
    <xdr:to>
      <xdr:col>14</xdr:col>
      <xdr:colOff>190500</xdr:colOff>
      <xdr:row>52</xdr:row>
      <xdr:rowOff>50800</xdr:rowOff>
    </xdr:to>
    <xdr:graphicFrame macro="">
      <xdr:nvGraphicFramePr>
        <xdr:cNvPr id="9" name="Chart 8">
          <a:extLst>
            <a:ext uri="{FF2B5EF4-FFF2-40B4-BE49-F238E27FC236}">
              <a16:creationId xmlns:a16="http://schemas.microsoft.com/office/drawing/2014/main" id="{28B15573-608B-4D80-978A-4CD4D4D72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234950</xdr:colOff>
      <xdr:row>39</xdr:row>
      <xdr:rowOff>44450</xdr:rowOff>
    </xdr:from>
    <xdr:to>
      <xdr:col>7</xdr:col>
      <xdr:colOff>107950</xdr:colOff>
      <xdr:row>52</xdr:row>
      <xdr:rowOff>63500</xdr:rowOff>
    </xdr:to>
    <xdr:graphicFrame macro="">
      <xdr:nvGraphicFramePr>
        <xdr:cNvPr id="10" name="Chart 9">
          <a:extLst>
            <a:ext uri="{FF2B5EF4-FFF2-40B4-BE49-F238E27FC236}">
              <a16:creationId xmlns:a16="http://schemas.microsoft.com/office/drawing/2014/main" id="{844354B7-44C1-463B-84A7-1D9AA958A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342900</xdr:colOff>
      <xdr:row>39</xdr:row>
      <xdr:rowOff>44450</xdr:rowOff>
    </xdr:from>
    <xdr:to>
      <xdr:col>21</xdr:col>
      <xdr:colOff>165100</xdr:colOff>
      <xdr:row>52</xdr:row>
      <xdr:rowOff>38100</xdr:rowOff>
    </xdr:to>
    <xdr:graphicFrame macro="">
      <xdr:nvGraphicFramePr>
        <xdr:cNvPr id="11" name="Chart 10">
          <a:extLst>
            <a:ext uri="{FF2B5EF4-FFF2-40B4-BE49-F238E27FC236}">
              <a16:creationId xmlns:a16="http://schemas.microsoft.com/office/drawing/2014/main" id="{0999ACAC-7C42-429E-B423-B84404E41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589643</xdr:colOff>
      <xdr:row>12</xdr:row>
      <xdr:rowOff>90714</xdr:rowOff>
    </xdr:from>
    <xdr:to>
      <xdr:col>21</xdr:col>
      <xdr:colOff>190499</xdr:colOff>
      <xdr:row>24</xdr:row>
      <xdr:rowOff>130629</xdr:rowOff>
    </xdr:to>
    <xdr:graphicFrame macro="">
      <xdr:nvGraphicFramePr>
        <xdr:cNvPr id="12" name="Chart 11">
          <a:extLst>
            <a:ext uri="{FF2B5EF4-FFF2-40B4-BE49-F238E27FC236}">
              <a16:creationId xmlns:a16="http://schemas.microsoft.com/office/drawing/2014/main" id="{7988A982-F502-4345-8861-C48C6BB12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14941</xdr:colOff>
      <xdr:row>5</xdr:row>
      <xdr:rowOff>59767</xdr:rowOff>
    </xdr:from>
    <xdr:to>
      <xdr:col>4</xdr:col>
      <xdr:colOff>5976</xdr:colOff>
      <xdr:row>11</xdr:row>
      <xdr:rowOff>127001</xdr:rowOff>
    </xdr:to>
    <mc:AlternateContent xmlns:mc="http://schemas.openxmlformats.org/markup-compatibility/2006">
      <mc:Choice xmlns:a14="http://schemas.microsoft.com/office/drawing/2010/main" Requires="a14">
        <xdr:graphicFrame macro="">
          <xdr:nvGraphicFramePr>
            <xdr:cNvPr id="14" name="Weight Status 1">
              <a:extLst>
                <a:ext uri="{FF2B5EF4-FFF2-40B4-BE49-F238E27FC236}">
                  <a16:creationId xmlns:a16="http://schemas.microsoft.com/office/drawing/2014/main" id="{D3A28D55-6D3A-41D1-8880-82EF942962C2}"/>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626850" y="1052676"/>
              <a:ext cx="1826762" cy="138341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14941</xdr:colOff>
      <xdr:row>5</xdr:row>
      <xdr:rowOff>37356</xdr:rowOff>
    </xdr:from>
    <xdr:to>
      <xdr:col>8</xdr:col>
      <xdr:colOff>0</xdr:colOff>
      <xdr:row>10</xdr:row>
      <xdr:rowOff>89648</xdr:rowOff>
    </xdr:to>
    <mc:AlternateContent xmlns:mc="http://schemas.openxmlformats.org/markup-compatibility/2006">
      <mc:Choice xmlns:a14="http://schemas.microsoft.com/office/drawing/2010/main" Requires="a14">
        <xdr:graphicFrame macro="">
          <xdr:nvGraphicFramePr>
            <xdr:cNvPr id="15" name="Diabetes Status">
              <a:extLst>
                <a:ext uri="{FF2B5EF4-FFF2-40B4-BE49-F238E27FC236}">
                  <a16:creationId xmlns:a16="http://schemas.microsoft.com/office/drawing/2014/main" id="{AFDBF4E3-6058-4404-9503-07B9B0B61A9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3074486" y="1030265"/>
              <a:ext cx="1820787" cy="11491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425450</xdr:colOff>
      <xdr:row>2319</xdr:row>
      <xdr:rowOff>41275</xdr:rowOff>
    </xdr:from>
    <xdr:to>
      <xdr:col>13</xdr:col>
      <xdr:colOff>120650</xdr:colOff>
      <xdr:row>2334</xdr:row>
      <xdr:rowOff>22225</xdr:rowOff>
    </xdr:to>
    <xdr:graphicFrame macro="">
      <xdr:nvGraphicFramePr>
        <xdr:cNvPr id="2" name="Chart 1">
          <a:extLst>
            <a:ext uri="{FF2B5EF4-FFF2-40B4-BE49-F238E27FC236}">
              <a16:creationId xmlns:a16="http://schemas.microsoft.com/office/drawing/2014/main" id="{67CF8AFD-1EA9-4F5E-88DB-4F1D09D02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165100</xdr:rowOff>
    </xdr:to>
    <xdr:graphicFrame macro="">
      <xdr:nvGraphicFramePr>
        <xdr:cNvPr id="3" name="Chart 2">
          <a:extLst>
            <a:ext uri="{FF2B5EF4-FFF2-40B4-BE49-F238E27FC236}">
              <a16:creationId xmlns:a16="http://schemas.microsoft.com/office/drawing/2014/main" id="{3CE821B1-EC50-4F4A-8184-395D74D0E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21</xdr:row>
      <xdr:rowOff>0</xdr:rowOff>
    </xdr:from>
    <xdr:to>
      <xdr:col>14</xdr:col>
      <xdr:colOff>304800</xdr:colOff>
      <xdr:row>35</xdr:row>
      <xdr:rowOff>165100</xdr:rowOff>
    </xdr:to>
    <xdr:graphicFrame macro="">
      <xdr:nvGraphicFramePr>
        <xdr:cNvPr id="5" name="Chart 4">
          <a:extLst>
            <a:ext uri="{FF2B5EF4-FFF2-40B4-BE49-F238E27FC236}">
              <a16:creationId xmlns:a16="http://schemas.microsoft.com/office/drawing/2014/main" id="{45C030F2-E5DC-4DD0-A07E-D50E2F450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24</xdr:row>
      <xdr:rowOff>9524</xdr:rowOff>
    </xdr:from>
    <xdr:to>
      <xdr:col>7</xdr:col>
      <xdr:colOff>12700</xdr:colOff>
      <xdr:row>42</xdr:row>
      <xdr:rowOff>0</xdr:rowOff>
    </xdr:to>
    <xdr:graphicFrame macro="">
      <xdr:nvGraphicFramePr>
        <xdr:cNvPr id="2" name="Chart 1">
          <a:extLst>
            <a:ext uri="{FF2B5EF4-FFF2-40B4-BE49-F238E27FC236}">
              <a16:creationId xmlns:a16="http://schemas.microsoft.com/office/drawing/2014/main" id="{7A077888-EF96-43C9-B1FB-45904F8BF7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336550</xdr:colOff>
      <xdr:row>0</xdr:row>
      <xdr:rowOff>168275</xdr:rowOff>
    </xdr:from>
    <xdr:to>
      <xdr:col>14</xdr:col>
      <xdr:colOff>44450</xdr:colOff>
      <xdr:row>16</xdr:row>
      <xdr:rowOff>25401</xdr:rowOff>
    </xdr:to>
    <xdr:graphicFrame macro="">
      <xdr:nvGraphicFramePr>
        <xdr:cNvPr id="3" name="Chart 2">
          <a:extLst>
            <a:ext uri="{FF2B5EF4-FFF2-40B4-BE49-F238E27FC236}">
              <a16:creationId xmlns:a16="http://schemas.microsoft.com/office/drawing/2014/main" id="{26C195A4-9C18-4425-B3CE-556EE740D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321235</xdr:colOff>
      <xdr:row>2</xdr:row>
      <xdr:rowOff>73959</xdr:rowOff>
    </xdr:from>
    <xdr:to>
      <xdr:col>10</xdr:col>
      <xdr:colOff>605117</xdr:colOff>
      <xdr:row>17</xdr:row>
      <xdr:rowOff>15688</xdr:rowOff>
    </xdr:to>
    <xdr:graphicFrame macro="">
      <xdr:nvGraphicFramePr>
        <xdr:cNvPr id="3" name="Chart 2">
          <a:extLst>
            <a:ext uri="{FF2B5EF4-FFF2-40B4-BE49-F238E27FC236}">
              <a16:creationId xmlns:a16="http://schemas.microsoft.com/office/drawing/2014/main" id="{16598B7A-B1BC-4371-93DD-B2106E8CC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177800</xdr:colOff>
      <xdr:row>0</xdr:row>
      <xdr:rowOff>120651</xdr:rowOff>
    </xdr:from>
    <xdr:to>
      <xdr:col>11</xdr:col>
      <xdr:colOff>120650</xdr:colOff>
      <xdr:row>14</xdr:row>
      <xdr:rowOff>165101</xdr:rowOff>
    </xdr:to>
    <xdr:graphicFrame macro="">
      <xdr:nvGraphicFramePr>
        <xdr:cNvPr id="3" name="Chart 2">
          <a:extLst>
            <a:ext uri="{FF2B5EF4-FFF2-40B4-BE49-F238E27FC236}">
              <a16:creationId xmlns:a16="http://schemas.microsoft.com/office/drawing/2014/main" id="{C65D740B-8DFB-4DEE-B320-CD70389E4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6.671331365738" createdVersion="7" refreshedVersion="7" minRefreshableVersion="3" recordCount="2335" xr:uid="{97005962-716F-4C04-837B-F0204DDDCE4C}">
  <cacheSource type="worksheet">
    <worksheetSource ref="A1:Q2336" sheet="Healthcare"/>
  </cacheSource>
  <cacheFields count="17">
    <cacheField name="Customer ID" numFmtId="0">
      <sharedItems/>
    </cacheField>
    <cacheField name="First Name" numFmtId="0">
      <sharedItems/>
    </cacheField>
    <cacheField name="BMI" numFmtId="2">
      <sharedItems containsSemiMixedTypes="0" containsString="0" containsNumber="1" minValue="15.01" maxValue="55.05"/>
    </cacheField>
    <cacheField name="HBA1C" numFmtId="2">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0">
      <sharedItems/>
    </cacheField>
    <cacheField name="charges" numFmtId="1">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009732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s v="12-Oct-1968"/>
    <x v="0"/>
    <x v="0"/>
    <s v="tier - 3"/>
    <x v="0"/>
    <n v="54"/>
  </r>
  <r>
    <s v="Id2"/>
    <s v="Matthew D"/>
    <n v="30.36"/>
    <n v="5.77"/>
    <s v="No"/>
    <x v="0"/>
    <x v="0"/>
    <n v="0"/>
    <x v="0"/>
    <x v="0"/>
    <x v="1"/>
    <s v="8-Jun-1977"/>
    <x v="1"/>
    <x v="1"/>
    <s v="tier - 3"/>
    <x v="0"/>
    <n v="46"/>
  </r>
  <r>
    <s v="Id3"/>
    <s v="Phil"/>
    <n v="34.484999999999999"/>
    <n v="11.87"/>
    <s v="Yes"/>
    <x v="0"/>
    <x v="0"/>
    <n v="2"/>
    <x v="0"/>
    <x v="0"/>
    <x v="0"/>
    <s v="11-Sep-1970"/>
    <x v="2"/>
    <x v="0"/>
    <s v="tier - 1"/>
    <x v="1"/>
    <n v="52"/>
  </r>
  <r>
    <s v="Id4"/>
    <s v="Kelsey"/>
    <n v="38.094999999999999"/>
    <n v="6.05"/>
    <s v="No"/>
    <x v="0"/>
    <x v="0"/>
    <n v="0"/>
    <x v="0"/>
    <x v="0"/>
    <x v="1"/>
    <s v="6-Jun-1991"/>
    <x v="3"/>
    <x v="0"/>
    <s v="tier - 3"/>
    <x v="2"/>
    <n v="32"/>
  </r>
  <r>
    <s v="Id5"/>
    <s v="Kristyn"/>
    <n v="35.53"/>
    <n v="5.45"/>
    <s v="No"/>
    <x v="0"/>
    <x v="0"/>
    <n v="0"/>
    <x v="0"/>
    <x v="0"/>
    <x v="2"/>
    <s v="19-Jun-1989"/>
    <x v="4"/>
    <x v="0"/>
    <s v="tier - 2"/>
    <x v="1"/>
    <n v="33"/>
  </r>
  <r>
    <s v="Id6"/>
    <s v="Russell B."/>
    <n v="32.799999999999997"/>
    <n v="6.59"/>
    <s v="No"/>
    <x v="0"/>
    <x v="0"/>
    <n v="0"/>
    <x v="0"/>
    <x v="0"/>
    <x v="0"/>
    <s v="4-Aug-1962"/>
    <x v="5"/>
    <x v="0"/>
    <s v="tier - 3"/>
    <x v="3"/>
    <n v="60"/>
  </r>
  <r>
    <s v="Id7"/>
    <s v="Scott"/>
    <n v="36.4"/>
    <n v="6.07"/>
    <s v="No"/>
    <x v="0"/>
    <x v="0"/>
    <n v="0"/>
    <x v="0"/>
    <x v="0"/>
    <x v="1"/>
    <s v="27-Oct-1994"/>
    <x v="6"/>
    <x v="0"/>
    <s v="tier - 3"/>
    <x v="3"/>
    <n v="28"/>
  </r>
  <r>
    <s v="Id8"/>
    <s v="Stephen"/>
    <n v="36.96"/>
    <n v="7.93"/>
    <s v="No"/>
    <x v="0"/>
    <x v="0"/>
    <n v="3"/>
    <x v="0"/>
    <x v="0"/>
    <x v="0"/>
    <s v="27-Jun-1958"/>
    <x v="7"/>
    <x v="1"/>
    <s v="tier - 2"/>
    <x v="0"/>
    <n v="64"/>
  </r>
  <r>
    <s v="Id9"/>
    <s v="Patrick R."/>
    <n v="41.14"/>
    <n v="9.58"/>
    <s v="Yes"/>
    <x v="0"/>
    <x v="1"/>
    <n v="1"/>
    <x v="0"/>
    <x v="0"/>
    <x v="0"/>
    <s v="4-Sep-1963"/>
    <x v="8"/>
    <x v="0"/>
    <s v="tier - 2"/>
    <x v="0"/>
    <n v="59"/>
  </r>
  <r>
    <s v="Id10"/>
    <s v="Brooke N."/>
    <n v="38.06"/>
    <n v="10.79"/>
    <s v="No"/>
    <x v="0"/>
    <x v="0"/>
    <n v="0"/>
    <x v="0"/>
    <x v="0"/>
    <x v="0"/>
    <s v="29-Dec-1978"/>
    <x v="9"/>
    <x v="0"/>
    <s v="tier - 2"/>
    <x v="0"/>
    <n v="44"/>
  </r>
  <r>
    <s v="Id11"/>
    <s v="Paola Andrea"/>
    <n v="37.700000000000003"/>
    <n v="5.96"/>
    <s v="Yes"/>
    <x v="0"/>
    <x v="0"/>
    <n v="2"/>
    <x v="0"/>
    <x v="0"/>
    <x v="1"/>
    <s v="22-Jul-1959"/>
    <x v="10"/>
    <x v="1"/>
    <s v="tier - 1"/>
    <x v="3"/>
    <n v="63"/>
  </r>
  <r>
    <s v="Id12"/>
    <s v="David"/>
    <n v="42.13"/>
    <n v="11.9"/>
    <s v="No"/>
    <x v="0"/>
    <x v="0"/>
    <n v="0"/>
    <x v="0"/>
    <x v="0"/>
    <x v="0"/>
    <s v="27-Oct-1965"/>
    <x v="11"/>
    <x v="0"/>
    <s v="tier - 2"/>
    <x v="0"/>
    <n v="57"/>
  </r>
  <r>
    <s v="Id13"/>
    <s v="Wade"/>
    <n v="40.92"/>
    <n v="8.41"/>
    <s v="No"/>
    <x v="0"/>
    <x v="0"/>
    <n v="0"/>
    <x v="0"/>
    <x v="0"/>
    <x v="0"/>
    <s v="11-Oct-1962"/>
    <x v="12"/>
    <x v="0"/>
    <s v="tier - 2"/>
    <x v="0"/>
    <n v="60"/>
  </r>
  <r>
    <s v="Id14"/>
    <s v="Franklin"/>
    <n v="40.564999999999998"/>
    <n v="7.02"/>
    <s v="No"/>
    <x v="0"/>
    <x v="0"/>
    <n v="0"/>
    <x v="0"/>
    <x v="0"/>
    <x v="0"/>
    <s v="1-Dec-1968"/>
    <x v="13"/>
    <x v="0"/>
    <s v="tier - 3"/>
    <x v="4"/>
    <n v="54"/>
  </r>
  <r>
    <s v="Id15"/>
    <s v="Leilani M."/>
    <n v="36.384999999999998"/>
    <n v="7.59"/>
    <s v="Yes"/>
    <x v="0"/>
    <x v="0"/>
    <n v="2"/>
    <x v="0"/>
    <x v="0"/>
    <x v="0"/>
    <s v="21-Dec-1961"/>
    <x v="14"/>
    <x v="0"/>
    <s v="tier - 3"/>
    <x v="2"/>
    <n v="61"/>
  </r>
  <r>
    <s v="Id16"/>
    <s v="Philippe"/>
    <n v="39.9"/>
    <n v="11.32"/>
    <s v="No"/>
    <x v="0"/>
    <x v="0"/>
    <n v="0"/>
    <x v="0"/>
    <x v="0"/>
    <x v="0"/>
    <s v="27-Aug-1962"/>
    <x v="15"/>
    <x v="0"/>
    <s v="tier - 3"/>
    <x v="3"/>
    <n v="60"/>
  </r>
  <r>
    <s v="Id17"/>
    <s v="Jennifer A."/>
    <n v="33.799999999999997"/>
    <n v="7.67"/>
    <s v="No"/>
    <x v="0"/>
    <x v="0"/>
    <n v="3"/>
    <x v="0"/>
    <x v="0"/>
    <x v="0"/>
    <s v="16-Nov-1958"/>
    <x v="16"/>
    <x v="1"/>
    <s v="tier - 3"/>
    <x v="3"/>
    <n v="64"/>
  </r>
  <r>
    <s v="Id18"/>
    <s v="Christina M."/>
    <n v="36.765000000000001"/>
    <n v="7.29"/>
    <s v="Yes"/>
    <x v="0"/>
    <x v="1"/>
    <n v="1"/>
    <x v="0"/>
    <x v="0"/>
    <x v="0"/>
    <s v="5-Aug-1963"/>
    <x v="17"/>
    <x v="0"/>
    <s v="tier - 3"/>
    <x v="2"/>
    <n v="59"/>
  </r>
  <r>
    <s v="Id19"/>
    <s v="Said Sr."/>
    <n v="36.954999999999998"/>
    <n v="4.72"/>
    <s v="Yes"/>
    <x v="0"/>
    <x v="0"/>
    <n v="1"/>
    <x v="0"/>
    <x v="0"/>
    <x v="2"/>
    <s v="7-Nov-1964"/>
    <x v="18"/>
    <x v="0"/>
    <s v="tier - 3"/>
    <x v="1"/>
    <n v="58"/>
  </r>
  <r>
    <s v="Id20"/>
    <s v="John"/>
    <n v="42.9"/>
    <n v="11.41"/>
    <s v="No"/>
    <x v="0"/>
    <x v="0"/>
    <n v="0"/>
    <x v="0"/>
    <x v="0"/>
    <x v="0"/>
    <s v="27-Sep-1971"/>
    <x v="19"/>
    <x v="0"/>
    <s v="tier - 2"/>
    <x v="0"/>
    <n v="51"/>
  </r>
  <r>
    <s v="Id21"/>
    <s v="Myles"/>
    <n v="36.299999999999997"/>
    <n v="11.5"/>
    <s v="Yes"/>
    <x v="0"/>
    <x v="0"/>
    <n v="2"/>
    <x v="0"/>
    <x v="0"/>
    <x v="0"/>
    <s v="13-Jun-1961"/>
    <x v="20"/>
    <x v="0"/>
    <s v="tier - 3"/>
    <x v="3"/>
    <n v="61"/>
  </r>
  <r>
    <s v="Id22"/>
    <s v="Madelyn C"/>
    <n v="32.200000000000003"/>
    <n v="6.22"/>
    <s v="Yes"/>
    <x v="0"/>
    <x v="0"/>
    <n v="2"/>
    <x v="0"/>
    <x v="0"/>
    <x v="1"/>
    <s v="4-Oct-1959"/>
    <x v="21"/>
    <x v="1"/>
    <s v="tier - 1"/>
    <x v="3"/>
    <n v="63"/>
  </r>
  <r>
    <s v="Id23"/>
    <s v="Nicole"/>
    <n v="31.3"/>
    <n v="11.38"/>
    <s v="No"/>
    <x v="0"/>
    <x v="0"/>
    <n v="3"/>
    <x v="0"/>
    <x v="0"/>
    <x v="0"/>
    <s v="3-Sep-1958"/>
    <x v="22"/>
    <x v="1"/>
    <s v="tier - 1"/>
    <x v="3"/>
    <n v="64"/>
  </r>
  <r>
    <s v="Id24"/>
    <s v="Eric A."/>
    <n v="41.8"/>
    <n v="7.89"/>
    <s v="Yes"/>
    <x v="0"/>
    <x v="0"/>
    <n v="2"/>
    <x v="0"/>
    <x v="0"/>
    <x v="0"/>
    <s v="28-Dec-1970"/>
    <x v="23"/>
    <x v="0"/>
    <s v="tier - 2"/>
    <x v="0"/>
    <n v="52"/>
  </r>
  <r>
    <s v="Id25"/>
    <s v="Emiliano I."/>
    <n v="35.090000000000003"/>
    <n v="4.38"/>
    <s v="Yes"/>
    <x v="0"/>
    <x v="0"/>
    <n v="2"/>
    <x v="0"/>
    <x v="0"/>
    <x v="2"/>
    <s v="14-Jul-1959"/>
    <x v="24"/>
    <x v="1"/>
    <s v="tier - 1"/>
    <x v="0"/>
    <n v="63"/>
  </r>
  <r>
    <s v="Id26"/>
    <s v="Adam"/>
    <n v="33.880000000000003"/>
    <n v="7.01"/>
    <s v="No"/>
    <x v="0"/>
    <x v="0"/>
    <n v="3"/>
    <x v="0"/>
    <x v="0"/>
    <x v="0"/>
    <s v="15-Sep-1958"/>
    <x v="25"/>
    <x v="1"/>
    <s v="tier - 3"/>
    <x v="0"/>
    <n v="64"/>
  </r>
  <r>
    <s v="Id27"/>
    <s v="Zach"/>
    <n v="30.875"/>
    <n v="11.88"/>
    <s v="No"/>
    <x v="0"/>
    <x v="0"/>
    <n v="0"/>
    <x v="0"/>
    <x v="0"/>
    <x v="0"/>
    <s v="17-Nov-1960"/>
    <x v="26"/>
    <x v="0"/>
    <s v="tier - 1"/>
    <x v="1"/>
    <n v="62"/>
  </r>
  <r>
    <s v="Id28"/>
    <s v="Stephanie W."/>
    <n v="36.86"/>
    <n v="5.19"/>
    <s v="Yes"/>
    <x v="0"/>
    <x v="1"/>
    <n v="1"/>
    <x v="0"/>
    <x v="0"/>
    <x v="2"/>
    <s v="23-Jun-1969"/>
    <x v="27"/>
    <x v="0"/>
    <s v="tier - 3"/>
    <x v="1"/>
    <n v="53"/>
  </r>
  <r>
    <s v="Id29"/>
    <s v="Stephen"/>
    <n v="35.86"/>
    <n v="6.74"/>
    <s v="Yes"/>
    <x v="0"/>
    <x v="0"/>
    <n v="2"/>
    <x v="0"/>
    <x v="0"/>
    <x v="0"/>
    <s v="8-Aug-1961"/>
    <x v="28"/>
    <x v="0"/>
    <s v="tier - 1"/>
    <x v="0"/>
    <n v="61"/>
  </r>
  <r>
    <s v="Id30"/>
    <s v="Natalie"/>
    <n v="37.049999999999997"/>
    <n v="8.44"/>
    <s v="No"/>
    <x v="0"/>
    <x v="0"/>
    <n v="0"/>
    <x v="0"/>
    <x v="0"/>
    <x v="0"/>
    <s v="6-Dec-1971"/>
    <x v="29"/>
    <x v="0"/>
    <s v="tier - 3"/>
    <x v="2"/>
    <n v="51"/>
  </r>
  <r>
    <s v="Id31"/>
    <s v="Nicole J."/>
    <n v="43.89"/>
    <n v="8.7100000000000009"/>
    <s v="No"/>
    <x v="0"/>
    <x v="0"/>
    <n v="0"/>
    <x v="0"/>
    <x v="0"/>
    <x v="0"/>
    <s v="17-Aug-1978"/>
    <x v="30"/>
    <x v="0"/>
    <s v="tier - 1"/>
    <x v="0"/>
    <n v="44"/>
  </r>
  <r>
    <s v="Id32"/>
    <s v="Jefferson D"/>
    <n v="42.35"/>
    <n v="5.08"/>
    <s v="Yes"/>
    <x v="0"/>
    <x v="0"/>
    <n v="0"/>
    <x v="0"/>
    <x v="0"/>
    <x v="2"/>
    <s v="2-Dec-1976"/>
    <x v="31"/>
    <x v="0"/>
    <s v="tier - 3"/>
    <x v="0"/>
    <n v="46"/>
  </r>
  <r>
    <s v="Id33"/>
    <s v="Brendan D."/>
    <n v="31.35"/>
    <n v="6.86"/>
    <s v="No"/>
    <x v="0"/>
    <x v="0"/>
    <n v="0"/>
    <x v="0"/>
    <x v="0"/>
    <x v="0"/>
    <s v="4-Dec-1962"/>
    <x v="32"/>
    <x v="0"/>
    <s v="tier - 1"/>
    <x v="1"/>
    <n v="60"/>
  </r>
  <r>
    <s v="Id34"/>
    <s v="Courtney"/>
    <n v="47.6"/>
    <n v="5.95"/>
    <s v="Yes"/>
    <x v="0"/>
    <x v="0"/>
    <n v="0"/>
    <x v="0"/>
    <x v="0"/>
    <x v="1"/>
    <s v="30-Sep-1985"/>
    <x v="33"/>
    <x v="1"/>
    <s v="tier - 3"/>
    <x v="3"/>
    <n v="37"/>
  </r>
  <r>
    <s v="Id35"/>
    <s v="Sydney L."/>
    <n v="46.2"/>
    <n v="6.09"/>
    <s v="No"/>
    <x v="0"/>
    <x v="1"/>
    <n v="1"/>
    <x v="0"/>
    <x v="0"/>
    <x v="1"/>
    <s v="12-Aug-1979"/>
    <x v="34"/>
    <x v="1"/>
    <s v="tier - 1"/>
    <x v="0"/>
    <n v="43"/>
  </r>
  <r>
    <s v="Id36"/>
    <s v="Julien"/>
    <n v="32.015000000000001"/>
    <n v="11.75"/>
    <s v="No"/>
    <x v="0"/>
    <x v="0"/>
    <n v="0"/>
    <x v="0"/>
    <x v="0"/>
    <x v="0"/>
    <s v="21-Dec-1960"/>
    <x v="35"/>
    <x v="1"/>
    <s v="tier - 2"/>
    <x v="4"/>
    <n v="62"/>
  </r>
  <r>
    <s v="Id37"/>
    <s v="Ryan M"/>
    <n v="40.564999999999998"/>
    <n v="7.37"/>
    <s v="No"/>
    <x v="0"/>
    <x v="0"/>
    <n v="0"/>
    <x v="0"/>
    <x v="0"/>
    <x v="0"/>
    <s v="9-Aug-1974"/>
    <x v="36"/>
    <x v="1"/>
    <s v="tier - 2"/>
    <x v="1"/>
    <n v="48"/>
  </r>
  <r>
    <s v="Id38"/>
    <s v="Anna H."/>
    <n v="32.450000000000003"/>
    <n v="11.91"/>
    <s v="No"/>
    <x v="0"/>
    <x v="0"/>
    <n v="0"/>
    <x v="0"/>
    <x v="0"/>
    <x v="0"/>
    <s v="17-Dec-1962"/>
    <x v="37"/>
    <x v="1"/>
    <s v="tier - 2"/>
    <x v="0"/>
    <n v="60"/>
  </r>
  <r>
    <s v="Id39"/>
    <s v="Samantha"/>
    <n v="34.96"/>
    <n v="6.52"/>
    <s v="No"/>
    <x v="0"/>
    <x v="0"/>
    <n v="0"/>
    <x v="0"/>
    <x v="0"/>
    <x v="0"/>
    <s v="13-Aug-1971"/>
    <x v="38"/>
    <x v="1"/>
    <s v="tier - 3"/>
    <x v="2"/>
    <n v="51"/>
  </r>
  <r>
    <s v="Id40"/>
    <s v="Robert"/>
    <n v="35.5"/>
    <n v="5.14"/>
    <s v="No"/>
    <x v="0"/>
    <x v="1"/>
    <n v="1"/>
    <x v="0"/>
    <x v="0"/>
    <x v="2"/>
    <s v="11-Oct-1993"/>
    <x v="39"/>
    <x v="1"/>
    <s v="tier - 2"/>
    <x v="3"/>
    <n v="29"/>
  </r>
  <r>
    <s v="Id41"/>
    <s v="James R."/>
    <n v="52.58"/>
    <n v="4.1900000000000004"/>
    <s v="No"/>
    <x v="1"/>
    <x v="0"/>
    <n v="1"/>
    <x v="0"/>
    <x v="0"/>
    <x v="2"/>
    <s v="2-Aug-2000"/>
    <x v="40"/>
    <x v="1"/>
    <s v="tier - 3"/>
    <x v="0"/>
    <n v="22"/>
  </r>
  <r>
    <s v="Id42"/>
    <s v="Roseann"/>
    <n v="35.200000000000003"/>
    <n v="11.68"/>
    <s v="Yes"/>
    <x v="0"/>
    <x v="0"/>
    <n v="0"/>
    <x v="0"/>
    <x v="0"/>
    <x v="0"/>
    <s v="14-Sep-1967"/>
    <x v="41"/>
    <x v="1"/>
    <s v="tier - 3"/>
    <x v="0"/>
    <n v="55"/>
  </r>
  <r>
    <s v="Id43"/>
    <s v="Nicole"/>
    <n v="38.06"/>
    <n v="6.98"/>
    <s v="No"/>
    <x v="0"/>
    <x v="0"/>
    <n v="0"/>
    <x v="0"/>
    <x v="0"/>
    <x v="0"/>
    <s v="29-Oct-1971"/>
    <x v="42"/>
    <x v="1"/>
    <s v="tier - 2"/>
    <x v="0"/>
    <n v="51"/>
  </r>
  <r>
    <s v="Id44"/>
    <s v="Spencer"/>
    <n v="34.21"/>
    <n v="8.34"/>
    <s v="No"/>
    <x v="0"/>
    <x v="0"/>
    <n v="0"/>
    <x v="0"/>
    <x v="0"/>
    <x v="0"/>
    <s v="24-Nov-1968"/>
    <x v="43"/>
    <x v="1"/>
    <s v="tier - 1"/>
    <x v="0"/>
    <n v="54"/>
  </r>
  <r>
    <s v="Id45"/>
    <s v="Eric W"/>
    <n v="38.94"/>
    <n v="8.49"/>
    <s v="Yes"/>
    <x v="0"/>
    <x v="0"/>
    <n v="1"/>
    <x v="0"/>
    <x v="0"/>
    <x v="0"/>
    <s v="1-Jun-1975"/>
    <x v="44"/>
    <x v="1"/>
    <s v="tier - 2"/>
    <x v="0"/>
    <n v="48"/>
  </r>
  <r>
    <s v="Id46"/>
    <s v="Brianna L"/>
    <n v="30.21"/>
    <n v="5.34"/>
    <s v="Yes"/>
    <x v="0"/>
    <x v="0"/>
    <n v="1"/>
    <x v="0"/>
    <x v="0"/>
    <x v="2"/>
    <s v="16-Jul-1988"/>
    <x v="45"/>
    <x v="1"/>
    <s v="tier - 1"/>
    <x v="1"/>
    <n v="34"/>
  </r>
  <r>
    <s v="Id47"/>
    <s v="Thomas J."/>
    <n v="33.630000000000003"/>
    <n v="4.43"/>
    <s v="Yes"/>
    <x v="0"/>
    <x v="0"/>
    <n v="2"/>
    <x v="0"/>
    <x v="0"/>
    <x v="2"/>
    <s v="5-Oct-1966"/>
    <x v="46"/>
    <x v="1"/>
    <s v="tier - 2"/>
    <x v="1"/>
    <n v="56"/>
  </r>
  <r>
    <s v="Id48"/>
    <s v="Melissa L"/>
    <n v="40.369999999999997"/>
    <n v="4.47"/>
    <s v="No"/>
    <x v="0"/>
    <x v="0"/>
    <n v="0"/>
    <x v="0"/>
    <x v="0"/>
    <x v="2"/>
    <s v="10-Nov-1980"/>
    <x v="47"/>
    <x v="1"/>
    <s v="tier - 1"/>
    <x v="0"/>
    <n v="42"/>
  </r>
  <r>
    <s v="Id49"/>
    <s v="Flavio"/>
    <n v="53.09"/>
    <n v="4.82"/>
    <s v="Yes"/>
    <x v="0"/>
    <x v="0"/>
    <n v="2"/>
    <x v="0"/>
    <x v="0"/>
    <x v="2"/>
    <s v="2-Jul-1966"/>
    <x v="48"/>
    <x v="1"/>
    <s v="tier - 3"/>
    <x v="1"/>
    <n v="56"/>
  </r>
  <r>
    <s v="Id50"/>
    <s v="Ryan"/>
    <n v="31.79"/>
    <n v="5.51"/>
    <s v="Yes"/>
    <x v="0"/>
    <x v="0"/>
    <n v="2"/>
    <x v="0"/>
    <x v="0"/>
    <x v="2"/>
    <s v="25-Oct-1966"/>
    <x v="49"/>
    <x v="1"/>
    <s v="tier - 2"/>
    <x v="0"/>
    <n v="56"/>
  </r>
  <r>
    <s v="Id51"/>
    <s v="Anthony J."/>
    <n v="41.895000000000003"/>
    <n v="10.87"/>
    <s v="Yes"/>
    <x v="0"/>
    <x v="0"/>
    <n v="1"/>
    <x v="0"/>
    <x v="0"/>
    <x v="0"/>
    <s v="29-Dec-1986"/>
    <x v="50"/>
    <x v="1"/>
    <s v="tier - 1"/>
    <x v="5"/>
    <n v="36"/>
  </r>
  <r>
    <s v="Id52"/>
    <s v="Alex"/>
    <n v="31.16"/>
    <n v="9.34"/>
    <s v="No"/>
    <x v="0"/>
    <x v="0"/>
    <n v="0"/>
    <x v="0"/>
    <x v="0"/>
    <x v="0"/>
    <s v="22-Aug-1965"/>
    <x v="51"/>
    <x v="1"/>
    <s v="tier - 2"/>
    <x v="1"/>
    <n v="57"/>
  </r>
  <r>
    <s v="Id53"/>
    <s v="David"/>
    <n v="34.104999999999997"/>
    <n v="5.03"/>
    <s v="Yes"/>
    <x v="0"/>
    <x v="1"/>
    <n v="1"/>
    <x v="0"/>
    <x v="0"/>
    <x v="2"/>
    <s v="3-Dec-1969"/>
    <x v="52"/>
    <x v="1"/>
    <s v="tier - 2"/>
    <x v="4"/>
    <n v="53"/>
  </r>
  <r>
    <s v="Id54"/>
    <s v="Andrew B"/>
    <n v="51.93"/>
    <n v="11.05"/>
    <s v="No"/>
    <x v="0"/>
    <x v="0"/>
    <n v="0"/>
    <x v="0"/>
    <x v="0"/>
    <x v="0"/>
    <s v="29-Nov-1965"/>
    <x v="53"/>
    <x v="1"/>
    <s v="tier - 2"/>
    <x v="3"/>
    <n v="57"/>
  </r>
  <r>
    <s v="Id55"/>
    <s v="Dara E"/>
    <n v="38.950000000000003"/>
    <n v="11.95"/>
    <s v="No"/>
    <x v="0"/>
    <x v="0"/>
    <n v="0"/>
    <x v="0"/>
    <x v="0"/>
    <x v="0"/>
    <s v="4-Nov-1978"/>
    <x v="54"/>
    <x v="0"/>
    <s v="tier - 2"/>
    <x v="1"/>
    <n v="44"/>
  </r>
  <r>
    <s v="Id56"/>
    <s v="Inna"/>
    <n v="36.630000000000003"/>
    <n v="7.72"/>
    <s v="Yes"/>
    <x v="0"/>
    <x v="0"/>
    <n v="1"/>
    <x v="0"/>
    <x v="0"/>
    <x v="0"/>
    <s v="23-Oct-1975"/>
    <x v="55"/>
    <x v="0"/>
    <s v="tier - 3"/>
    <x v="0"/>
    <n v="47"/>
  </r>
  <r>
    <s v="Id57"/>
    <s v="Ari"/>
    <n v="34.200000000000003"/>
    <n v="5.75"/>
    <s v="No"/>
    <x v="0"/>
    <x v="0"/>
    <n v="2"/>
    <x v="0"/>
    <x v="0"/>
    <x v="1"/>
    <s v="10-Sep-1972"/>
    <x v="56"/>
    <x v="0"/>
    <s v="tier - 1"/>
    <x v="3"/>
    <n v="50"/>
  </r>
  <r>
    <s v="Id58"/>
    <s v="Lindsey"/>
    <n v="50.63"/>
    <n v="11.89"/>
    <s v="No"/>
    <x v="0"/>
    <x v="0"/>
    <n v="0"/>
    <x v="0"/>
    <x v="0"/>
    <x v="0"/>
    <s v="29-Oct-1965"/>
    <x v="57"/>
    <x v="0"/>
    <s v="tier - 2"/>
    <x v="3"/>
    <n v="57"/>
  </r>
  <r>
    <s v="Id59"/>
    <s v="Kenny"/>
    <n v="36.479999999999997"/>
    <n v="6.2"/>
    <s v="No"/>
    <x v="0"/>
    <x v="0"/>
    <n v="0"/>
    <x v="0"/>
    <x v="0"/>
    <x v="1"/>
    <s v="21-Oct-1977"/>
    <x v="58"/>
    <x v="0"/>
    <s v="tier - 2"/>
    <x v="1"/>
    <n v="45"/>
  </r>
  <r>
    <s v="Id60"/>
    <s v="Louise"/>
    <n v="54.82"/>
    <n v="10.61"/>
    <s v="No"/>
    <x v="0"/>
    <x v="0"/>
    <n v="0"/>
    <x v="0"/>
    <x v="0"/>
    <x v="0"/>
    <s v="3-Nov-1971"/>
    <x v="59"/>
    <x v="0"/>
    <s v="tier - 3"/>
    <x v="3"/>
    <n v="51"/>
  </r>
  <r>
    <s v="Id61"/>
    <s v="Cameron"/>
    <n v="38.06"/>
    <n v="6.04"/>
    <s v="No"/>
    <x v="0"/>
    <x v="1"/>
    <n v="1"/>
    <x v="0"/>
    <x v="0"/>
    <x v="1"/>
    <s v="27-Dec-1979"/>
    <x v="60"/>
    <x v="0"/>
    <s v="tier - 3"/>
    <x v="0"/>
    <n v="43"/>
  </r>
  <r>
    <s v="Id62"/>
    <s v="Katie T."/>
    <n v="51.48"/>
    <n v="9.33"/>
    <s v="Yes"/>
    <x v="0"/>
    <x v="0"/>
    <n v="0"/>
    <x v="0"/>
    <x v="0"/>
    <x v="0"/>
    <s v="27-Jun-1967"/>
    <x v="61"/>
    <x v="0"/>
    <s v="tier - 3"/>
    <x v="3"/>
    <n v="55"/>
  </r>
  <r>
    <s v="Id63"/>
    <s v="Casey"/>
    <n v="52.06"/>
    <n v="11.47"/>
    <s v="No"/>
    <x v="0"/>
    <x v="0"/>
    <n v="0"/>
    <x v="0"/>
    <x v="0"/>
    <x v="0"/>
    <s v="3-Aug-1968"/>
    <x v="62"/>
    <x v="0"/>
    <s v="tier - 2"/>
    <x v="3"/>
    <n v="54"/>
  </r>
  <r>
    <s v="Id64"/>
    <s v="David"/>
    <n v="30.684999999999999"/>
    <n v="7.02"/>
    <s v="Yes"/>
    <x v="0"/>
    <x v="0"/>
    <n v="0"/>
    <x v="0"/>
    <x v="0"/>
    <x v="0"/>
    <s v="28-Jun-1967"/>
    <x v="63"/>
    <x v="0"/>
    <s v="tier - 2"/>
    <x v="4"/>
    <n v="55"/>
  </r>
  <r>
    <s v="Id65"/>
    <s v="Bryson C."/>
    <n v="36.08"/>
    <n v="8.8000000000000007"/>
    <s v="Yes"/>
    <x v="0"/>
    <x v="0"/>
    <n v="1"/>
    <x v="0"/>
    <x v="0"/>
    <x v="0"/>
    <s v="15-Aug-1975"/>
    <x v="64"/>
    <x v="0"/>
    <s v="tier - 3"/>
    <x v="0"/>
    <n v="47"/>
  </r>
  <r>
    <s v="Id66"/>
    <s v="Megan"/>
    <n v="54.99"/>
    <n v="8.68"/>
    <s v="No"/>
    <x v="0"/>
    <x v="0"/>
    <n v="2"/>
    <x v="0"/>
    <x v="0"/>
    <x v="0"/>
    <s v="18-Sep-1973"/>
    <x v="65"/>
    <x v="0"/>
    <s v="tier - 1"/>
    <x v="3"/>
    <n v="49"/>
  </r>
  <r>
    <s v="Id67"/>
    <s v="Daniel"/>
    <n v="35.97"/>
    <n v="6.12"/>
    <s v="No"/>
    <x v="0"/>
    <x v="1"/>
    <n v="1"/>
    <x v="0"/>
    <x v="0"/>
    <x v="1"/>
    <s v="3-Jul-1979"/>
    <x v="66"/>
    <x v="0"/>
    <s v="tier - 1"/>
    <x v="0"/>
    <n v="43"/>
  </r>
  <r>
    <s v="Id68"/>
    <s v="Steven M."/>
    <n v="45.54"/>
    <n v="5.4"/>
    <s v="Yes"/>
    <x v="0"/>
    <x v="1"/>
    <n v="1"/>
    <x v="0"/>
    <x v="0"/>
    <x v="2"/>
    <s v="9-Dec-1997"/>
    <x v="67"/>
    <x v="0"/>
    <s v="tier - 3"/>
    <x v="0"/>
    <n v="25"/>
  </r>
  <r>
    <s v="Id69"/>
    <s v="Jenna L."/>
    <n v="35.53"/>
    <n v="4.3600000000000003"/>
    <s v="Yes"/>
    <x v="0"/>
    <x v="0"/>
    <n v="0"/>
    <x v="0"/>
    <x v="0"/>
    <x v="2"/>
    <s v="28-Nov-1976"/>
    <x v="68"/>
    <x v="0"/>
    <s v="tier - 1"/>
    <x v="2"/>
    <n v="46"/>
  </r>
  <r>
    <s v="Id70"/>
    <s v="Freeman"/>
    <n v="30.8"/>
    <n v="9.77"/>
    <s v="No"/>
    <x v="0"/>
    <x v="0"/>
    <n v="0"/>
    <x v="0"/>
    <x v="0"/>
    <x v="0"/>
    <s v="19-Dec-1968"/>
    <x v="69"/>
    <x v="0"/>
    <s v="tier - 3"/>
    <x v="0"/>
    <n v="54"/>
  </r>
  <r>
    <s v="Id71"/>
    <s v="Jeff"/>
    <n v="38.39"/>
    <n v="4.25"/>
    <s v="No"/>
    <x v="0"/>
    <x v="0"/>
    <n v="1"/>
    <x v="0"/>
    <x v="0"/>
    <x v="2"/>
    <s v="10-Nov-1984"/>
    <x v="70"/>
    <x v="0"/>
    <s v="tier - 1"/>
    <x v="0"/>
    <n v="38"/>
  </r>
  <r>
    <s v="Id72"/>
    <s v="Elenilton V. Sr."/>
    <n v="32.299999999999997"/>
    <n v="4.76"/>
    <s v="No"/>
    <x v="0"/>
    <x v="0"/>
    <n v="2"/>
    <x v="0"/>
    <x v="0"/>
    <x v="2"/>
    <s v="8-Jun-1972"/>
    <x v="71"/>
    <x v="0"/>
    <s v="tier - 1"/>
    <x v="4"/>
    <n v="51"/>
  </r>
  <r>
    <s v="Id73"/>
    <s v="Maurya"/>
    <n v="48.8"/>
    <n v="6.22"/>
    <s v="Yes"/>
    <x v="0"/>
    <x v="0"/>
    <n v="2"/>
    <x v="0"/>
    <x v="0"/>
    <x v="1"/>
    <s v="21-Sep-1966"/>
    <x v="72"/>
    <x v="0"/>
    <s v="tier - 3"/>
    <x v="3"/>
    <n v="56"/>
  </r>
  <r>
    <s v="Id74"/>
    <s v="Samantha C"/>
    <n v="45.5"/>
    <n v="7.96"/>
    <s v="No"/>
    <x v="0"/>
    <x v="0"/>
    <n v="0"/>
    <x v="0"/>
    <x v="0"/>
    <x v="0"/>
    <s v="22-Sep-1962"/>
    <x v="73"/>
    <x v="0"/>
    <s v="tier - 3"/>
    <x v="3"/>
    <n v="60"/>
  </r>
  <r>
    <s v="Id75"/>
    <s v="Bethany A"/>
    <n v="53.61"/>
    <n v="10.92"/>
    <s v="Yes"/>
    <x v="0"/>
    <x v="0"/>
    <n v="1"/>
    <x v="0"/>
    <x v="0"/>
    <x v="0"/>
    <s v="29-Sep-1975"/>
    <x v="74"/>
    <x v="0"/>
    <s v="tier - 1"/>
    <x v="3"/>
    <n v="47"/>
  </r>
  <r>
    <s v="Id76"/>
    <s v="Yves"/>
    <n v="36.19"/>
    <n v="11.51"/>
    <s v="Yes"/>
    <x v="0"/>
    <x v="0"/>
    <n v="1"/>
    <x v="0"/>
    <x v="0"/>
    <x v="0"/>
    <s v="14-Nov-1975"/>
    <x v="75"/>
    <x v="0"/>
    <s v="tier - 2"/>
    <x v="0"/>
    <n v="47"/>
  </r>
  <r>
    <s v="Id77"/>
    <s v="Danielle"/>
    <n v="34.6"/>
    <n v="5.99"/>
    <s v="Yes"/>
    <x v="0"/>
    <x v="0"/>
    <n v="0"/>
    <x v="0"/>
    <x v="0"/>
    <x v="1"/>
    <s v="29-Oct-1976"/>
    <x v="76"/>
    <x v="0"/>
    <s v="tier - 3"/>
    <x v="3"/>
    <n v="46"/>
  </r>
  <r>
    <s v="Id78"/>
    <s v="Julia"/>
    <n v="54.12"/>
    <n v="11.57"/>
    <s v="No"/>
    <x v="0"/>
    <x v="0"/>
    <n v="0"/>
    <x v="0"/>
    <x v="0"/>
    <x v="0"/>
    <s v="24-Nov-1974"/>
    <x v="77"/>
    <x v="0"/>
    <s v="tier - 1"/>
    <x v="3"/>
    <n v="48"/>
  </r>
  <r>
    <s v="Id79"/>
    <s v="Joshua"/>
    <n v="48.82"/>
    <n v="6.67"/>
    <s v="Yes"/>
    <x v="0"/>
    <x v="0"/>
    <n v="0"/>
    <x v="0"/>
    <x v="0"/>
    <x v="0"/>
    <s v="22-Dec-1967"/>
    <x v="78"/>
    <x v="0"/>
    <s v="tier - 2"/>
    <x v="3"/>
    <n v="55"/>
  </r>
  <r>
    <s v="Id80"/>
    <s v="Jennifer"/>
    <n v="51.01"/>
    <n v="9.1999999999999993"/>
    <s v="No"/>
    <x v="0"/>
    <x v="0"/>
    <n v="0"/>
    <x v="0"/>
    <x v="0"/>
    <x v="0"/>
    <s v="16-Oct-1971"/>
    <x v="79"/>
    <x v="0"/>
    <s v="tier - 2"/>
    <x v="3"/>
    <n v="51"/>
  </r>
  <r>
    <s v="Id81"/>
    <s v="Gwen M."/>
    <n v="45.65"/>
    <n v="5.1100000000000003"/>
    <s v="Yes"/>
    <x v="0"/>
    <x v="0"/>
    <n v="1"/>
    <x v="0"/>
    <x v="0"/>
    <x v="2"/>
    <s v="7-Oct-1964"/>
    <x v="80"/>
    <x v="0"/>
    <s v="tier - 2"/>
    <x v="3"/>
    <n v="58"/>
  </r>
  <r>
    <s v="Id82"/>
    <s v="Patrick"/>
    <n v="52.9"/>
    <n v="5.34"/>
    <s v="No"/>
    <x v="0"/>
    <x v="0"/>
    <n v="0"/>
    <x v="0"/>
    <x v="0"/>
    <x v="2"/>
    <s v="27-Aug-1977"/>
    <x v="81"/>
    <x v="0"/>
    <s v="tier - 2"/>
    <x v="3"/>
    <n v="45"/>
  </r>
  <r>
    <s v="Id83"/>
    <s v="Kate"/>
    <n v="45.41"/>
    <n v="4.03"/>
    <s v="Yes"/>
    <x v="0"/>
    <x v="0"/>
    <n v="1"/>
    <x v="0"/>
    <x v="0"/>
    <x v="2"/>
    <s v="6-Jun-1964"/>
    <x v="82"/>
    <x v="0"/>
    <s v="tier - 3"/>
    <x v="3"/>
    <n v="59"/>
  </r>
  <r>
    <s v="Id84"/>
    <s v="Kevin"/>
    <n v="49.41"/>
    <n v="4.2300000000000004"/>
    <s v="Yes"/>
    <x v="0"/>
    <x v="1"/>
    <n v="1"/>
    <x v="0"/>
    <x v="0"/>
    <x v="2"/>
    <s v="8-Aug-1969"/>
    <x v="83"/>
    <x v="0"/>
    <s v="tier - 2"/>
    <x v="3"/>
    <n v="53"/>
  </r>
  <r>
    <s v="Id85"/>
    <s v="Stephen II"/>
    <n v="31.824999999999999"/>
    <n v="4.0599999999999996"/>
    <s v="No"/>
    <x v="0"/>
    <x v="0"/>
    <n v="2"/>
    <x v="0"/>
    <x v="0"/>
    <x v="2"/>
    <s v="6-Sep-1972"/>
    <x v="84"/>
    <x v="0"/>
    <s v="tier - 3"/>
    <x v="4"/>
    <n v="50"/>
  </r>
  <r>
    <s v="Id86"/>
    <s v="Philip"/>
    <n v="51.28"/>
    <n v="4.68"/>
    <s v="No"/>
    <x v="0"/>
    <x v="0"/>
    <n v="2"/>
    <x v="0"/>
    <x v="0"/>
    <x v="2"/>
    <s v="12-Aug-1972"/>
    <x v="85"/>
    <x v="0"/>
    <s v="tier - 2"/>
    <x v="3"/>
    <n v="50"/>
  </r>
  <r>
    <s v="Id87"/>
    <s v="Brett A"/>
    <n v="34.96"/>
    <n v="4.34"/>
    <s v="No"/>
    <x v="0"/>
    <x v="1"/>
    <n v="1"/>
    <x v="0"/>
    <x v="0"/>
    <x v="2"/>
    <s v="11-Oct-1979"/>
    <x v="86"/>
    <x v="0"/>
    <s v="tier - 3"/>
    <x v="6"/>
    <n v="43"/>
  </r>
  <r>
    <s v="Id88"/>
    <s v="Rebecca"/>
    <n v="33.11"/>
    <n v="10.51"/>
    <s v="No"/>
    <x v="0"/>
    <x v="0"/>
    <n v="0"/>
    <x v="0"/>
    <x v="0"/>
    <x v="0"/>
    <s v="5-Jun-1974"/>
    <x v="87"/>
    <x v="0"/>
    <s v="tier - 2"/>
    <x v="0"/>
    <n v="49"/>
  </r>
  <r>
    <s v="Id89"/>
    <s v="Kelley"/>
    <n v="54.74"/>
    <n v="5.84"/>
    <s v="Yes"/>
    <x v="0"/>
    <x v="1"/>
    <n v="1"/>
    <x v="0"/>
    <x v="0"/>
    <x v="1"/>
    <s v="8-Sep-1983"/>
    <x v="88"/>
    <x v="0"/>
    <s v="tier - 2"/>
    <x v="3"/>
    <n v="39"/>
  </r>
  <r>
    <s v="Id90"/>
    <s v="Abigail K"/>
    <n v="32.56"/>
    <n v="5.41"/>
    <s v="No"/>
    <x v="0"/>
    <x v="1"/>
    <n v="1"/>
    <x v="0"/>
    <x v="0"/>
    <x v="2"/>
    <s v="16-Sep-1979"/>
    <x v="89"/>
    <x v="0"/>
    <s v="tier - 2"/>
    <x v="0"/>
    <n v="43"/>
  </r>
  <r>
    <s v="Id91"/>
    <s v="Hope"/>
    <n v="39.049999999999997"/>
    <n v="6.06"/>
    <s v="No"/>
    <x v="0"/>
    <x v="0"/>
    <n v="1"/>
    <x v="0"/>
    <x v="0"/>
    <x v="1"/>
    <s v="4-Aug-1992"/>
    <x v="90"/>
    <x v="0"/>
    <s v="tier - 2"/>
    <x v="0"/>
    <n v="30"/>
  </r>
  <r>
    <s v="Id92"/>
    <s v="Elyse M."/>
    <n v="42.75"/>
    <n v="4.22"/>
    <s v="No"/>
    <x v="0"/>
    <x v="0"/>
    <n v="0"/>
    <x v="0"/>
    <x v="0"/>
    <x v="2"/>
    <s v="2-Jul-1999"/>
    <x v="91"/>
    <x v="0"/>
    <s v="tier - 1"/>
    <x v="2"/>
    <n v="23"/>
  </r>
  <r>
    <s v="Id93"/>
    <s v="Nicholas"/>
    <n v="50.58"/>
    <n v="5.12"/>
    <s v="No"/>
    <x v="0"/>
    <x v="0"/>
    <n v="2"/>
    <x v="0"/>
    <x v="0"/>
    <x v="2"/>
    <s v="10-Jun-1972"/>
    <x v="92"/>
    <x v="0"/>
    <s v="tier - 3"/>
    <x v="3"/>
    <n v="50"/>
  </r>
  <r>
    <s v="Id94"/>
    <s v="David"/>
    <n v="30.495000000000001"/>
    <n v="4.57"/>
    <s v="Yes"/>
    <x v="0"/>
    <x v="0"/>
    <n v="0"/>
    <x v="0"/>
    <x v="0"/>
    <x v="2"/>
    <s v="26-Dec-1976"/>
    <x v="93"/>
    <x v="0"/>
    <s v="tier - 3"/>
    <x v="1"/>
    <n v="46"/>
  </r>
  <r>
    <s v="Id95"/>
    <s v="Natalie"/>
    <n v="48.31"/>
    <n v="9.58"/>
    <s v="Yes"/>
    <x v="0"/>
    <x v="0"/>
    <n v="2"/>
    <x v="0"/>
    <x v="0"/>
    <x v="0"/>
    <s v="25-Sep-1970"/>
    <x v="94"/>
    <x v="0"/>
    <s v="tier - 1"/>
    <x v="3"/>
    <n v="52"/>
  </r>
  <r>
    <s v="Id96"/>
    <s v="Thomas"/>
    <n v="48.99"/>
    <n v="9.7799999999999994"/>
    <s v="Yes"/>
    <x v="0"/>
    <x v="0"/>
    <n v="1"/>
    <x v="0"/>
    <x v="0"/>
    <x v="0"/>
    <s v="10-Jul-1975"/>
    <x v="95"/>
    <x v="0"/>
    <s v="tier - 3"/>
    <x v="1"/>
    <n v="47"/>
  </r>
  <r>
    <s v="Id97"/>
    <s v="Pamela J."/>
    <n v="38.39"/>
    <n v="4.1100000000000003"/>
    <s v="Yes"/>
    <x v="0"/>
    <x v="0"/>
    <n v="0"/>
    <x v="0"/>
    <x v="0"/>
    <x v="2"/>
    <s v="3-Nov-1985"/>
    <x v="96"/>
    <x v="0"/>
    <s v="tier - 2"/>
    <x v="0"/>
    <n v="37"/>
  </r>
  <r>
    <s v="Id98"/>
    <s v="Jessica"/>
    <n v="44.34"/>
    <n v="4.0199999999999996"/>
    <s v="Yes"/>
    <x v="0"/>
    <x v="0"/>
    <n v="2"/>
    <x v="0"/>
    <x v="0"/>
    <x v="2"/>
    <s v="12-Aug-1966"/>
    <x v="97"/>
    <x v="0"/>
    <s v="tier - 3"/>
    <x v="3"/>
    <n v="56"/>
  </r>
  <r>
    <s v="Id99"/>
    <s v="Ron N"/>
    <n v="41.51"/>
    <n v="6.92"/>
    <s v="No"/>
    <x v="0"/>
    <x v="0"/>
    <n v="0"/>
    <x v="0"/>
    <x v="0"/>
    <x v="0"/>
    <s v="4-Sep-1962"/>
    <x v="98"/>
    <x v="0"/>
    <s v="tier - 3"/>
    <x v="3"/>
    <n v="60"/>
  </r>
  <r>
    <s v="Id100"/>
    <s v="Daniel"/>
    <n v="48.2"/>
    <n v="4.84"/>
    <s v="No"/>
    <x v="0"/>
    <x v="0"/>
    <n v="0"/>
    <x v="0"/>
    <x v="0"/>
    <x v="2"/>
    <s v="27-Jun-1977"/>
    <x v="99"/>
    <x v="0"/>
    <s v="tier - 3"/>
    <x v="1"/>
    <n v="45"/>
  </r>
  <r>
    <s v="Id101"/>
    <s v="Brian"/>
    <n v="35.75"/>
    <n v="8"/>
    <s v="Yes"/>
    <x v="0"/>
    <x v="0"/>
    <n v="0"/>
    <x v="0"/>
    <x v="0"/>
    <x v="0"/>
    <s v="4-Oct-1981"/>
    <x v="100"/>
    <x v="0"/>
    <s v="tier - 3"/>
    <x v="0"/>
    <n v="41"/>
  </r>
  <r>
    <s v="Id102"/>
    <s v="Sari"/>
    <n v="53.81"/>
    <n v="8.77"/>
    <s v="Yes"/>
    <x v="0"/>
    <x v="0"/>
    <n v="0"/>
    <x v="0"/>
    <x v="0"/>
    <x v="0"/>
    <s v="28-Jul-1981"/>
    <x v="101"/>
    <x v="0"/>
    <s v="tier - 2"/>
    <x v="3"/>
    <n v="41"/>
  </r>
  <r>
    <s v="Id103"/>
    <s v="Robert M."/>
    <n v="49.48"/>
    <n v="4.96"/>
    <s v="No"/>
    <x v="0"/>
    <x v="1"/>
    <n v="1"/>
    <x v="0"/>
    <x v="0"/>
    <x v="2"/>
    <s v="18-Aug-1979"/>
    <x v="102"/>
    <x v="0"/>
    <s v="tier - 3"/>
    <x v="1"/>
    <n v="43"/>
  </r>
  <r>
    <s v="Id104"/>
    <s v="Ricardo"/>
    <n v="34.1"/>
    <n v="4.43"/>
    <s v="Yes"/>
    <x v="0"/>
    <x v="0"/>
    <n v="0"/>
    <x v="0"/>
    <x v="0"/>
    <x v="2"/>
    <s v="21-Oct-1985"/>
    <x v="103"/>
    <x v="0"/>
    <s v="tier - 2"/>
    <x v="3"/>
    <n v="37"/>
  </r>
  <r>
    <s v="Id105"/>
    <s v="Gedion"/>
    <n v="35.299999999999997"/>
    <n v="5.82"/>
    <s v="Yes"/>
    <x v="0"/>
    <x v="1"/>
    <n v="1"/>
    <x v="0"/>
    <x v="0"/>
    <x v="1"/>
    <s v="14-Oct-1983"/>
    <x v="104"/>
    <x v="0"/>
    <s v="tier - 2"/>
    <x v="3"/>
    <n v="39"/>
  </r>
  <r>
    <s v="Id106"/>
    <s v="Mark"/>
    <n v="43.83"/>
    <n v="6.03"/>
    <s v="Yes"/>
    <x v="0"/>
    <x v="0"/>
    <n v="2"/>
    <x v="0"/>
    <x v="0"/>
    <x v="1"/>
    <s v="12-Aug-1966"/>
    <x v="105"/>
    <x v="0"/>
    <s v="tier - 3"/>
    <x v="3"/>
    <n v="56"/>
  </r>
  <r>
    <s v="Id107"/>
    <s v="Gamini P."/>
    <n v="50.07"/>
    <n v="9.27"/>
    <s v="No"/>
    <x v="0"/>
    <x v="0"/>
    <n v="0"/>
    <x v="0"/>
    <x v="0"/>
    <x v="0"/>
    <s v="20-Dec-1978"/>
    <x v="106"/>
    <x v="0"/>
    <s v="tier - 3"/>
    <x v="3"/>
    <n v="44"/>
  </r>
  <r>
    <s v="Id108"/>
    <s v="Emily J"/>
    <n v="32.774999999999999"/>
    <n v="5.53"/>
    <s v="No"/>
    <x v="0"/>
    <x v="0"/>
    <n v="0"/>
    <x v="0"/>
    <x v="0"/>
    <x v="2"/>
    <s v="25-Dec-1982"/>
    <x v="107"/>
    <x v="0"/>
    <s v="tier - 1"/>
    <x v="1"/>
    <n v="40"/>
  </r>
  <r>
    <s v="Id109"/>
    <s v="Amanda"/>
    <n v="34.104999999999997"/>
    <n v="5.07"/>
    <s v="No"/>
    <x v="0"/>
    <x v="0"/>
    <n v="1"/>
    <x v="0"/>
    <x v="0"/>
    <x v="2"/>
    <s v="8-Aug-1987"/>
    <x v="108"/>
    <x v="1"/>
    <s v="tier - 3"/>
    <x v="1"/>
    <n v="35"/>
  </r>
  <r>
    <s v="Id110"/>
    <s v="Nicholas"/>
    <n v="48.93"/>
    <n v="11.17"/>
    <s v="Yes"/>
    <x v="0"/>
    <x v="0"/>
    <n v="1"/>
    <x v="0"/>
    <x v="0"/>
    <x v="0"/>
    <s v="2-Dec-1975"/>
    <x v="109"/>
    <x v="1"/>
    <s v="tier - 2"/>
    <x v="3"/>
    <n v="47"/>
  </r>
  <r>
    <s v="Id111"/>
    <s v="Knox"/>
    <n v="37.07"/>
    <n v="6.14"/>
    <s v="Yes"/>
    <x v="0"/>
    <x v="0"/>
    <n v="0"/>
    <x v="0"/>
    <x v="0"/>
    <x v="1"/>
    <s v="22-Aug-1985"/>
    <x v="110"/>
    <x v="0"/>
    <s v="tier - 2"/>
    <x v="0"/>
    <n v="37"/>
  </r>
  <r>
    <s v="Id112"/>
    <s v="Yianna"/>
    <n v="51.51"/>
    <n v="6.26"/>
    <s v="Yes"/>
    <x v="0"/>
    <x v="1"/>
    <n v="1"/>
    <x v="0"/>
    <x v="0"/>
    <x v="1"/>
    <s v="1-Jun-1983"/>
    <x v="111"/>
    <x v="1"/>
    <s v="tier - 2"/>
    <x v="3"/>
    <n v="40"/>
  </r>
  <r>
    <s v="Id113"/>
    <s v="Roberta"/>
    <n v="34.799999999999997"/>
    <n v="4.72"/>
    <s v="Yes"/>
    <x v="0"/>
    <x v="0"/>
    <n v="0"/>
    <x v="0"/>
    <x v="0"/>
    <x v="2"/>
    <s v="17-Jul-1985"/>
    <x v="112"/>
    <x v="1"/>
    <s v="tier - 1"/>
    <x v="3"/>
    <n v="37"/>
  </r>
  <r>
    <s v="Id114"/>
    <s v="Benjamin P."/>
    <n v="36.67"/>
    <n v="5.18"/>
    <s v="No"/>
    <x v="0"/>
    <x v="0"/>
    <n v="1"/>
    <x v="0"/>
    <x v="0"/>
    <x v="2"/>
    <s v="24-Jul-1987"/>
    <x v="113"/>
    <x v="0"/>
    <s v="tier - 1"/>
    <x v="7"/>
    <n v="35"/>
  </r>
  <r>
    <s v="Id115"/>
    <s v="Craig"/>
    <n v="30.9"/>
    <n v="9.4"/>
    <s v="No"/>
    <x v="0"/>
    <x v="0"/>
    <n v="2"/>
    <x v="0"/>
    <x v="0"/>
    <x v="0"/>
    <s v="17-Dec-1973"/>
    <x v="114"/>
    <x v="0"/>
    <s v="tier - 2"/>
    <x v="3"/>
    <n v="49"/>
  </r>
  <r>
    <s v="Id116"/>
    <s v="Ann"/>
    <n v="30.495000000000001"/>
    <n v="6.29"/>
    <s v="No"/>
    <x v="0"/>
    <x v="0"/>
    <n v="0"/>
    <x v="0"/>
    <x v="0"/>
    <x v="1"/>
    <s v="12-Aug-1977"/>
    <x v="115"/>
    <x v="1"/>
    <s v="tier - 1"/>
    <x v="1"/>
    <n v="45"/>
  </r>
  <r>
    <s v="Id117"/>
    <s v="Jamie P"/>
    <n v="44.88"/>
    <n v="6.04"/>
    <s v="No"/>
    <x v="0"/>
    <x v="1"/>
    <n v="1"/>
    <x v="0"/>
    <x v="0"/>
    <x v="1"/>
    <s v="16-Jul-2003"/>
    <x v="116"/>
    <x v="0"/>
    <s v="tier - 1"/>
    <x v="0"/>
    <n v="19"/>
  </r>
  <r>
    <s v="Id118"/>
    <s v="John"/>
    <n v="44.32"/>
    <n v="10.55"/>
    <s v="No"/>
    <x v="0"/>
    <x v="0"/>
    <n v="0"/>
    <x v="0"/>
    <x v="0"/>
    <x v="0"/>
    <s v="29-Sep-1968"/>
    <x v="117"/>
    <x v="1"/>
    <s v="tier - 2"/>
    <x v="3"/>
    <n v="54"/>
  </r>
  <r>
    <s v="Id119"/>
    <s v="Charlie"/>
    <n v="46.39"/>
    <n v="5.09"/>
    <s v="No"/>
    <x v="0"/>
    <x v="0"/>
    <n v="0"/>
    <x v="0"/>
    <x v="0"/>
    <x v="2"/>
    <s v="17-Dec-1977"/>
    <x v="118"/>
    <x v="1"/>
    <s v="tier - 1"/>
    <x v="1"/>
    <n v="45"/>
  </r>
  <r>
    <s v="Id120"/>
    <s v="Meb"/>
    <n v="42.13"/>
    <n v="5.2"/>
    <s v="Yes"/>
    <x v="0"/>
    <x v="0"/>
    <n v="1"/>
    <x v="0"/>
    <x v="0"/>
    <x v="2"/>
    <s v="7-Aug-1995"/>
    <x v="119"/>
    <x v="0"/>
    <s v="tier - 3"/>
    <x v="0"/>
    <n v="27"/>
  </r>
  <r>
    <s v="Id121"/>
    <s v="Aaqib L."/>
    <n v="30.78"/>
    <n v="8.4499999999999993"/>
    <s v="Yes"/>
    <x v="0"/>
    <x v="0"/>
    <n v="0"/>
    <x v="0"/>
    <x v="0"/>
    <x v="0"/>
    <s v="5-Jul-1981"/>
    <x v="120"/>
    <x v="0"/>
    <s v="tier - 2"/>
    <x v="6"/>
    <n v="41"/>
  </r>
  <r>
    <s v="Id122"/>
    <s v="Craig A."/>
    <n v="31.35"/>
    <n v="9.5399999999999991"/>
    <s v="No"/>
    <x v="0"/>
    <x v="0"/>
    <n v="0"/>
    <x v="0"/>
    <x v="0"/>
    <x v="0"/>
    <s v="12-Jul-1978"/>
    <x v="121"/>
    <x v="0"/>
    <s v="tier - 2"/>
    <x v="5"/>
    <n v="44"/>
  </r>
  <r>
    <s v="Id123"/>
    <s v="Meredith"/>
    <n v="41.46"/>
    <n v="4.99"/>
    <s v="Yes"/>
    <x v="0"/>
    <x v="0"/>
    <n v="2"/>
    <x v="0"/>
    <x v="0"/>
    <x v="2"/>
    <s v="24-Jun-1966"/>
    <x v="122"/>
    <x v="1"/>
    <s v="tier - 2"/>
    <x v="3"/>
    <n v="56"/>
  </r>
  <r>
    <s v="Id124"/>
    <s v="Doug"/>
    <n v="48"/>
    <n v="10.54"/>
    <s v="No"/>
    <x v="0"/>
    <x v="0"/>
    <n v="0"/>
    <x v="0"/>
    <x v="0"/>
    <x v="0"/>
    <s v="5-Aug-1978"/>
    <x v="123"/>
    <x v="1"/>
    <s v="tier - 3"/>
    <x v="3"/>
    <n v="44"/>
  </r>
  <r>
    <s v="Id125"/>
    <s v="Elizabeth J."/>
    <n v="49.13"/>
    <n v="4.54"/>
    <s v="No"/>
    <x v="0"/>
    <x v="0"/>
    <n v="0"/>
    <x v="0"/>
    <x v="0"/>
    <x v="2"/>
    <s v="16-Aug-1982"/>
    <x v="124"/>
    <x v="1"/>
    <s v="tier - 3"/>
    <x v="3"/>
    <n v="40"/>
  </r>
  <r>
    <s v="Id126"/>
    <s v="Matthew P"/>
    <n v="37.799999999999997"/>
    <n v="6.29"/>
    <s v="No"/>
    <x v="0"/>
    <x v="0"/>
    <n v="1"/>
    <x v="0"/>
    <x v="0"/>
    <x v="1"/>
    <s v="30-Nov-1992"/>
    <x v="125"/>
    <x v="0"/>
    <s v="tier - 3"/>
    <x v="3"/>
    <n v="30"/>
  </r>
  <r>
    <s v="Id127"/>
    <s v="Guillermo Sr."/>
    <n v="38.299999999999997"/>
    <n v="9.51"/>
    <s v="No"/>
    <x v="0"/>
    <x v="0"/>
    <n v="0"/>
    <x v="0"/>
    <x v="0"/>
    <x v="0"/>
    <s v="7-Jul-1962"/>
    <x v="126"/>
    <x v="1"/>
    <s v="tier - 1"/>
    <x v="3"/>
    <n v="60"/>
  </r>
  <r>
    <s v="Id128"/>
    <s v="Ryan C"/>
    <n v="32.774999999999999"/>
    <n v="4.72"/>
    <s v="No"/>
    <x v="0"/>
    <x v="0"/>
    <n v="0"/>
    <x v="0"/>
    <x v="0"/>
    <x v="2"/>
    <s v="4-Aug-1982"/>
    <x v="127"/>
    <x v="0"/>
    <s v="tier - 1"/>
    <x v="4"/>
    <n v="40"/>
  </r>
  <r>
    <s v="Id129"/>
    <s v="Dane"/>
    <n v="34.200000000000003"/>
    <n v="5.91"/>
    <s v="Yes"/>
    <x v="0"/>
    <x v="0"/>
    <n v="0"/>
    <x v="0"/>
    <x v="0"/>
    <x v="1"/>
    <s v="20-Sep-1985"/>
    <x v="128"/>
    <x v="0"/>
    <s v="tier - 3"/>
    <x v="6"/>
    <n v="37"/>
  </r>
  <r>
    <s v="Id130"/>
    <s v="Jonas"/>
    <n v="30.2"/>
    <n v="9.58"/>
    <s v="No"/>
    <x v="0"/>
    <x v="0"/>
    <n v="0"/>
    <x v="0"/>
    <x v="0"/>
    <x v="0"/>
    <s v="12-Oct-1978"/>
    <x v="129"/>
    <x v="0"/>
    <s v="tier - 1"/>
    <x v="3"/>
    <n v="44"/>
  </r>
  <r>
    <s v="Id131"/>
    <s v="George E"/>
    <n v="48.32"/>
    <n v="5.77"/>
    <s v="No"/>
    <x v="0"/>
    <x v="0"/>
    <n v="0"/>
    <x v="0"/>
    <x v="0"/>
    <x v="1"/>
    <s v="24-Sep-1980"/>
    <x v="130"/>
    <x v="1"/>
    <s v="tier - 3"/>
    <x v="3"/>
    <n v="42"/>
  </r>
  <r>
    <s v="Id132"/>
    <s v="Sara S"/>
    <n v="44.86"/>
    <n v="4.38"/>
    <s v="Yes"/>
    <x v="0"/>
    <x v="0"/>
    <n v="0"/>
    <x v="0"/>
    <x v="0"/>
    <x v="2"/>
    <s v="15-Dec-1976"/>
    <x v="131"/>
    <x v="1"/>
    <s v="tier - 3"/>
    <x v="3"/>
    <n v="46"/>
  </r>
  <r>
    <s v="Id133"/>
    <s v="Nick"/>
    <n v="52.15"/>
    <n v="5.65"/>
    <s v="No"/>
    <x v="0"/>
    <x v="0"/>
    <n v="1"/>
    <x v="0"/>
    <x v="0"/>
    <x v="2"/>
    <s v="16-Jun-1987"/>
    <x v="132"/>
    <x v="1"/>
    <s v="tier - 2"/>
    <x v="3"/>
    <n v="35"/>
  </r>
  <r>
    <s v="Id134"/>
    <s v="Timothy"/>
    <n v="41.12"/>
    <n v="7.54"/>
    <s v="Yes"/>
    <x v="0"/>
    <x v="0"/>
    <n v="0"/>
    <x v="0"/>
    <x v="0"/>
    <x v="0"/>
    <s v="30-Jul-1967"/>
    <x v="133"/>
    <x v="0"/>
    <s v="tier - 2"/>
    <x v="3"/>
    <n v="55"/>
  </r>
  <r>
    <s v="Id135"/>
    <s v="Becky L"/>
    <n v="38.39"/>
    <n v="5.1100000000000003"/>
    <s v="Yes"/>
    <x v="0"/>
    <x v="0"/>
    <n v="1"/>
    <x v="0"/>
    <x v="0"/>
    <x v="2"/>
    <s v="6-Jun-1964"/>
    <x v="134"/>
    <x v="1"/>
    <s v="tier - 2"/>
    <x v="3"/>
    <n v="59"/>
  </r>
  <r>
    <s v="Id136"/>
    <s v="Steph K."/>
    <n v="46.85"/>
    <n v="4.25"/>
    <s v="No"/>
    <x v="0"/>
    <x v="1"/>
    <n v="1"/>
    <x v="0"/>
    <x v="0"/>
    <x v="2"/>
    <s v="3-Dec-1979"/>
    <x v="135"/>
    <x v="1"/>
    <s v="tier - 1"/>
    <x v="3"/>
    <n v="43"/>
  </r>
  <r>
    <s v="Id137"/>
    <s v="Kristine B."/>
    <n v="42.24"/>
    <n v="5.55"/>
    <s v="No"/>
    <x v="1"/>
    <x v="0"/>
    <n v="1"/>
    <x v="0"/>
    <x v="0"/>
    <x v="2"/>
    <s v="5-Dec-2004"/>
    <x v="136"/>
    <x v="1"/>
    <s v="tier - 2"/>
    <x v="0"/>
    <n v="18"/>
  </r>
  <r>
    <s v="Id138"/>
    <s v="Taylor B"/>
    <n v="34.39"/>
    <n v="5.78"/>
    <s v="No"/>
    <x v="0"/>
    <x v="0"/>
    <n v="0"/>
    <x v="0"/>
    <x v="0"/>
    <x v="1"/>
    <s v="8-Nov-1991"/>
    <x v="137"/>
    <x v="0"/>
    <s v="tier - 2"/>
    <x v="1"/>
    <n v="31"/>
  </r>
  <r>
    <s v="Id139"/>
    <s v="William"/>
    <n v="42.89"/>
    <n v="5.28"/>
    <s v="Yes"/>
    <x v="0"/>
    <x v="0"/>
    <n v="0"/>
    <x v="0"/>
    <x v="0"/>
    <x v="2"/>
    <s v="15-Jun-1976"/>
    <x v="138"/>
    <x v="1"/>
    <s v="tier - 2"/>
    <x v="1"/>
    <n v="46"/>
  </r>
  <r>
    <s v="Id140"/>
    <s v="Sage"/>
    <n v="36.299999999999997"/>
    <n v="5.39"/>
    <s v="No"/>
    <x v="0"/>
    <x v="0"/>
    <n v="0"/>
    <x v="0"/>
    <x v="0"/>
    <x v="2"/>
    <s v="2-Nov-1991"/>
    <x v="139"/>
    <x v="1"/>
    <s v="tier - 2"/>
    <x v="3"/>
    <n v="31"/>
  </r>
  <r>
    <s v="Id141"/>
    <s v="Cole"/>
    <n v="35.200000000000003"/>
    <n v="8.01"/>
    <s v="Yes"/>
    <x v="0"/>
    <x v="0"/>
    <n v="1"/>
    <x v="0"/>
    <x v="0"/>
    <x v="0"/>
    <s v="20-Jul-1986"/>
    <x v="140"/>
    <x v="0"/>
    <s v="tier - 3"/>
    <x v="0"/>
    <n v="36"/>
  </r>
  <r>
    <s v="Id142"/>
    <s v="Jesse"/>
    <n v="53.62"/>
    <n v="5.21"/>
    <s v="No"/>
    <x v="0"/>
    <x v="0"/>
    <n v="0"/>
    <x v="0"/>
    <x v="0"/>
    <x v="2"/>
    <s v="13-Jul-1990"/>
    <x v="141"/>
    <x v="1"/>
    <s v="tier - 2"/>
    <x v="3"/>
    <n v="32"/>
  </r>
  <r>
    <s v="Id143"/>
    <s v="Tammi J."/>
    <n v="36.67"/>
    <n v="6.27"/>
    <s v="No"/>
    <x v="0"/>
    <x v="0"/>
    <n v="0"/>
    <x v="0"/>
    <x v="0"/>
    <x v="1"/>
    <s v="12-Nov-1999"/>
    <x v="142"/>
    <x v="1"/>
    <s v="tier - 2"/>
    <x v="2"/>
    <n v="23"/>
  </r>
  <r>
    <s v="Id144"/>
    <s v="Matthew S."/>
    <n v="33.4"/>
    <n v="10.73"/>
    <s v="Yes"/>
    <x v="0"/>
    <x v="0"/>
    <n v="1"/>
    <x v="0"/>
    <x v="0"/>
    <x v="0"/>
    <s v="21-Jun-1986"/>
    <x v="143"/>
    <x v="0"/>
    <s v="tier - 2"/>
    <x v="3"/>
    <n v="36"/>
  </r>
  <r>
    <s v="Id145"/>
    <s v="Eric"/>
    <n v="42.71"/>
    <n v="10.52"/>
    <s v="No"/>
    <x v="0"/>
    <x v="0"/>
    <n v="0"/>
    <x v="0"/>
    <x v="0"/>
    <x v="0"/>
    <s v="23-Dec-1971"/>
    <x v="144"/>
    <x v="1"/>
    <s v="tier - 1"/>
    <x v="3"/>
    <n v="51"/>
  </r>
  <r>
    <s v="Id146"/>
    <s v="Valeria R"/>
    <n v="41.52"/>
    <n v="11.82"/>
    <s v="Yes"/>
    <x v="0"/>
    <x v="0"/>
    <n v="2"/>
    <x v="0"/>
    <x v="0"/>
    <x v="0"/>
    <s v="22-Aug-1970"/>
    <x v="145"/>
    <x v="1"/>
    <s v="tier - 3"/>
    <x v="3"/>
    <n v="52"/>
  </r>
  <r>
    <s v="Id147"/>
    <s v="Michael P"/>
    <n v="39.4"/>
    <n v="6.76"/>
    <s v="No"/>
    <x v="0"/>
    <x v="0"/>
    <n v="0"/>
    <x v="0"/>
    <x v="0"/>
    <x v="0"/>
    <s v="17-Sep-2002"/>
    <x v="146"/>
    <x v="0"/>
    <s v="tier - 3"/>
    <x v="3"/>
    <n v="20"/>
  </r>
  <r>
    <s v="Id148"/>
    <s v="Rami"/>
    <n v="46.45"/>
    <n v="5.62"/>
    <s v="No"/>
    <x v="0"/>
    <x v="0"/>
    <n v="0"/>
    <x v="0"/>
    <x v="0"/>
    <x v="2"/>
    <s v="12-Jun-1980"/>
    <x v="147"/>
    <x v="0"/>
    <s v="tier - 3"/>
    <x v="3"/>
    <n v="42"/>
  </r>
  <r>
    <s v="Id149"/>
    <s v="Denis"/>
    <n v="35.75"/>
    <n v="4.1900000000000004"/>
    <s v="No"/>
    <x v="0"/>
    <x v="0"/>
    <n v="0"/>
    <x v="0"/>
    <x v="0"/>
    <x v="2"/>
    <s v="30-Oct-1989"/>
    <x v="148"/>
    <x v="0"/>
    <s v="tier - 2"/>
    <x v="0"/>
    <n v="33"/>
  </r>
  <r>
    <s v="Id150"/>
    <s v="Brian E"/>
    <n v="26.07"/>
    <n v="5.32"/>
    <s v="No"/>
    <x v="0"/>
    <x v="0"/>
    <n v="0"/>
    <x v="0"/>
    <x v="1"/>
    <x v="2"/>
    <s v="16-Aug-1980"/>
    <x v="149"/>
    <x v="0"/>
    <s v="tier - 2"/>
    <x v="0"/>
    <n v="42"/>
  </r>
  <r>
    <s v="Id151"/>
    <s v="Bonnie"/>
    <n v="36.54"/>
    <n v="4.46"/>
    <s v="Yes"/>
    <x v="0"/>
    <x v="0"/>
    <n v="1"/>
    <x v="0"/>
    <x v="0"/>
    <x v="2"/>
    <s v="16-Jun-1964"/>
    <x v="150"/>
    <x v="1"/>
    <s v="tier - 3"/>
    <x v="3"/>
    <n v="58"/>
  </r>
  <r>
    <s v="Id152"/>
    <s v="Michael P"/>
    <n v="51.64"/>
    <n v="5.65"/>
    <s v="No"/>
    <x v="0"/>
    <x v="0"/>
    <n v="0"/>
    <x v="0"/>
    <x v="0"/>
    <x v="2"/>
    <s v="8-Sep-1989"/>
    <x v="151"/>
    <x v="1"/>
    <s v="tier - 3"/>
    <x v="3"/>
    <n v="33"/>
  </r>
  <r>
    <s v="Id153"/>
    <s v="Paul"/>
    <n v="42.83"/>
    <n v="6.04"/>
    <s v="No"/>
    <x v="0"/>
    <x v="0"/>
    <n v="2"/>
    <x v="0"/>
    <x v="0"/>
    <x v="1"/>
    <s v="19-Nov-1972"/>
    <x v="152"/>
    <x v="1"/>
    <s v="tier - 2"/>
    <x v="3"/>
    <n v="50"/>
  </r>
  <r>
    <s v="Id154"/>
    <s v="Michael"/>
    <n v="40.15"/>
    <n v="5.76"/>
    <s v="No"/>
    <x v="0"/>
    <x v="0"/>
    <n v="1"/>
    <x v="0"/>
    <x v="0"/>
    <x v="1"/>
    <s v="29-Jul-1998"/>
    <x v="153"/>
    <x v="0"/>
    <s v="tier - 3"/>
    <x v="0"/>
    <n v="24"/>
  </r>
  <r>
    <s v="Id155"/>
    <s v="Samuel"/>
    <n v="27.8"/>
    <n v="4.3600000000000003"/>
    <s v="No"/>
    <x v="0"/>
    <x v="1"/>
    <n v="1"/>
    <x v="0"/>
    <x v="1"/>
    <x v="2"/>
    <s v="9-Sep-1979"/>
    <x v="154"/>
    <x v="0"/>
    <s v="tier - 2"/>
    <x v="3"/>
    <n v="43"/>
  </r>
  <r>
    <s v="Id156"/>
    <s v="Matthew"/>
    <n v="45.81"/>
    <n v="4.76"/>
    <s v="Yes"/>
    <x v="0"/>
    <x v="1"/>
    <n v="1"/>
    <x v="0"/>
    <x v="0"/>
    <x v="2"/>
    <s v="26-Jul-1983"/>
    <x v="155"/>
    <x v="1"/>
    <s v="tier - 2"/>
    <x v="3"/>
    <n v="39"/>
  </r>
  <r>
    <s v="Id157"/>
    <s v="Daniel"/>
    <n v="34.43"/>
    <n v="10.82"/>
    <s v="Yes"/>
    <x v="0"/>
    <x v="0"/>
    <n v="1"/>
    <x v="0"/>
    <x v="0"/>
    <x v="0"/>
    <s v="15-Aug-1986"/>
    <x v="156"/>
    <x v="0"/>
    <s v="tier - 1"/>
    <x v="0"/>
    <n v="36"/>
  </r>
  <r>
    <s v="Id158"/>
    <s v="Syndy"/>
    <n v="41.33"/>
    <n v="4.01"/>
    <s v="Yes"/>
    <x v="0"/>
    <x v="0"/>
    <n v="0"/>
    <x v="0"/>
    <x v="0"/>
    <x v="2"/>
    <s v="18-Sep-1976"/>
    <x v="157"/>
    <x v="1"/>
    <s v="tier - 2"/>
    <x v="3"/>
    <n v="46"/>
  </r>
  <r>
    <s v="Id159"/>
    <s v="Aleksandra"/>
    <n v="31.92"/>
    <n v="5.12"/>
    <s v="Yes"/>
    <x v="0"/>
    <x v="0"/>
    <n v="1"/>
    <x v="0"/>
    <x v="0"/>
    <x v="2"/>
    <s v="10-Oct-1988"/>
    <x v="158"/>
    <x v="1"/>
    <s v="tier - 3"/>
    <x v="8"/>
    <n v="34"/>
  </r>
  <r>
    <s v="Id160"/>
    <s v="Steeve T Sr."/>
    <n v="39.799999999999997"/>
    <n v="10.54"/>
    <s v="Yes"/>
    <x v="0"/>
    <x v="0"/>
    <n v="2"/>
    <x v="0"/>
    <x v="0"/>
    <x v="0"/>
    <s v="28-Oct-1970"/>
    <x v="159"/>
    <x v="1"/>
    <s v="tier - 3"/>
    <x v="3"/>
    <n v="52"/>
  </r>
  <r>
    <s v="Id161"/>
    <s v="Richard"/>
    <n v="42.82"/>
    <n v="4.21"/>
    <s v="No"/>
    <x v="0"/>
    <x v="0"/>
    <n v="0"/>
    <x v="0"/>
    <x v="0"/>
    <x v="2"/>
    <s v="20-Jun-1982"/>
    <x v="160"/>
    <x v="1"/>
    <s v="tier - 2"/>
    <x v="1"/>
    <n v="40"/>
  </r>
  <r>
    <s v="Id162"/>
    <s v="Aaron T"/>
    <n v="33.630000000000003"/>
    <n v="5.42"/>
    <s v="No"/>
    <x v="0"/>
    <x v="0"/>
    <n v="0"/>
    <x v="0"/>
    <x v="0"/>
    <x v="2"/>
    <s v="16-Nov-1990"/>
    <x v="161"/>
    <x v="0"/>
    <s v="tier - 2"/>
    <x v="9"/>
    <n v="32"/>
  </r>
  <r>
    <s v="Id163"/>
    <s v="Akira"/>
    <n v="37.07"/>
    <n v="4.28"/>
    <s v="No"/>
    <x v="1"/>
    <x v="0"/>
    <n v="1"/>
    <x v="0"/>
    <x v="0"/>
    <x v="2"/>
    <s v="12-Oct-2000"/>
    <x v="162"/>
    <x v="0"/>
    <s v="tier - 1"/>
    <x v="0"/>
    <n v="22"/>
  </r>
  <r>
    <s v="Id164"/>
    <s v="Ben"/>
    <n v="35.625"/>
    <n v="8.9"/>
    <s v="No"/>
    <x v="0"/>
    <x v="0"/>
    <n v="0"/>
    <x v="0"/>
    <x v="0"/>
    <x v="0"/>
    <s v="27-Sep-2002"/>
    <x v="163"/>
    <x v="0"/>
    <s v="tier - 2"/>
    <x v="1"/>
    <n v="20"/>
  </r>
  <r>
    <s v="Id165"/>
    <s v="Jana"/>
    <n v="42.69"/>
    <n v="4.8899999999999997"/>
    <s v="No"/>
    <x v="0"/>
    <x v="1"/>
    <n v="1"/>
    <x v="0"/>
    <x v="0"/>
    <x v="2"/>
    <s v="3-Aug-1979"/>
    <x v="164"/>
    <x v="1"/>
    <s v="tier - 1"/>
    <x v="3"/>
    <n v="43"/>
  </r>
  <r>
    <s v="Id166"/>
    <s v="Jay T."/>
    <n v="37.869999999999997"/>
    <n v="4.29"/>
    <s v="Yes"/>
    <x v="0"/>
    <x v="1"/>
    <n v="1"/>
    <x v="0"/>
    <x v="0"/>
    <x v="2"/>
    <s v="30-Oct-1969"/>
    <x v="165"/>
    <x v="0"/>
    <s v="tier - 3"/>
    <x v="3"/>
    <n v="53"/>
  </r>
  <r>
    <s v="Id167"/>
    <s v="Marie-Helene"/>
    <n v="40.61"/>
    <n v="8"/>
    <s v="Yes"/>
    <x v="0"/>
    <x v="0"/>
    <n v="1"/>
    <x v="0"/>
    <x v="0"/>
    <x v="0"/>
    <s v="9-Nov-1975"/>
    <x v="166"/>
    <x v="1"/>
    <s v="tier - 3"/>
    <x v="3"/>
    <n v="47"/>
  </r>
  <r>
    <s v="Id168"/>
    <s v="Bret R"/>
    <n v="30.78"/>
    <n v="4.67"/>
    <s v="Yes"/>
    <x v="0"/>
    <x v="0"/>
    <n v="0"/>
    <x v="0"/>
    <x v="0"/>
    <x v="2"/>
    <s v="17-Nov-1985"/>
    <x v="167"/>
    <x v="1"/>
    <s v="tier - 1"/>
    <x v="2"/>
    <n v="37"/>
  </r>
  <r>
    <s v="Id169"/>
    <s v="Gardner L"/>
    <n v="49.49"/>
    <n v="4.5"/>
    <s v="No"/>
    <x v="0"/>
    <x v="0"/>
    <n v="0"/>
    <x v="0"/>
    <x v="0"/>
    <x v="2"/>
    <s v="17-Oct-1990"/>
    <x v="168"/>
    <x v="1"/>
    <s v="tier - 2"/>
    <x v="3"/>
    <n v="32"/>
  </r>
  <r>
    <s v="Id170"/>
    <s v="Bobby"/>
    <n v="37.619999999999997"/>
    <n v="6.32"/>
    <s v="Yes"/>
    <x v="1"/>
    <x v="0"/>
    <n v="2"/>
    <x v="0"/>
    <x v="0"/>
    <x v="1"/>
    <s v="5-Sep-2000"/>
    <x v="169"/>
    <x v="0"/>
    <s v="tier - 3"/>
    <x v="10"/>
    <n v="22"/>
  </r>
  <r>
    <s v="Id171"/>
    <s v="Natalie"/>
    <n v="36.08"/>
    <n v="6.1"/>
    <s v="Yes"/>
    <x v="0"/>
    <x v="0"/>
    <n v="1"/>
    <x v="0"/>
    <x v="0"/>
    <x v="1"/>
    <s v="30-Oct-1995"/>
    <x v="170"/>
    <x v="1"/>
    <s v="tier - 2"/>
    <x v="0"/>
    <n v="27"/>
  </r>
  <r>
    <s v="Id172"/>
    <s v="Lina"/>
    <n v="33.5"/>
    <n v="5.4"/>
    <s v="No"/>
    <x v="0"/>
    <x v="0"/>
    <n v="0"/>
    <x v="0"/>
    <x v="0"/>
    <x v="2"/>
    <s v="10-Jun-1989"/>
    <x v="171"/>
    <x v="1"/>
    <s v="tier - 3"/>
    <x v="3"/>
    <n v="33"/>
  </r>
  <r>
    <s v="Id173"/>
    <s v="Zebulon"/>
    <n v="47.46"/>
    <n v="6.24"/>
    <s v="Yes"/>
    <x v="0"/>
    <x v="0"/>
    <n v="1"/>
    <x v="0"/>
    <x v="0"/>
    <x v="1"/>
    <s v="17-Dec-1988"/>
    <x v="172"/>
    <x v="1"/>
    <s v="tier - 1"/>
    <x v="3"/>
    <n v="34"/>
  </r>
  <r>
    <s v="Id174"/>
    <s v="Amanda"/>
    <n v="49.24"/>
    <n v="4.45"/>
    <s v="No"/>
    <x v="0"/>
    <x v="0"/>
    <n v="0"/>
    <x v="0"/>
    <x v="0"/>
    <x v="2"/>
    <s v="1-Nov-1991"/>
    <x v="173"/>
    <x v="1"/>
    <s v="tier - 2"/>
    <x v="3"/>
    <n v="31"/>
  </r>
  <r>
    <s v="Id175"/>
    <s v="Greg"/>
    <n v="54.4"/>
    <n v="5.22"/>
    <s v="No"/>
    <x v="0"/>
    <x v="0"/>
    <n v="1"/>
    <x v="0"/>
    <x v="0"/>
    <x v="2"/>
    <s v="13-Sep-1992"/>
    <x v="174"/>
    <x v="1"/>
    <s v="tier - 3"/>
    <x v="3"/>
    <n v="30"/>
  </r>
  <r>
    <s v="Id176"/>
    <s v="John"/>
    <n v="35.53"/>
    <n v="4.6100000000000003"/>
    <s v="No"/>
    <x v="0"/>
    <x v="0"/>
    <n v="1"/>
    <x v="0"/>
    <x v="0"/>
    <x v="2"/>
    <s v="25-Aug-1992"/>
    <x v="175"/>
    <x v="0"/>
    <s v="tier - 1"/>
    <x v="0"/>
    <n v="30"/>
  </r>
  <r>
    <s v="Id177"/>
    <s v="Kelsey A."/>
    <n v="39.729999999999997"/>
    <n v="6.24"/>
    <s v="No"/>
    <x v="0"/>
    <x v="0"/>
    <n v="0"/>
    <x v="0"/>
    <x v="0"/>
    <x v="1"/>
    <s v="13-Aug-1977"/>
    <x v="176"/>
    <x v="1"/>
    <s v="tier - 1"/>
    <x v="3"/>
    <n v="45"/>
  </r>
  <r>
    <s v="Id178"/>
    <s v="Bronwen L"/>
    <n v="35.68"/>
    <n v="10.039999999999999"/>
    <s v="No"/>
    <x v="0"/>
    <x v="0"/>
    <n v="0"/>
    <x v="0"/>
    <x v="0"/>
    <x v="0"/>
    <s v="22-Oct-1968"/>
    <x v="177"/>
    <x v="1"/>
    <s v="tier - 1"/>
    <x v="3"/>
    <n v="54"/>
  </r>
  <r>
    <s v="Id179"/>
    <s v="Manuela"/>
    <n v="48.86"/>
    <n v="6.09"/>
    <s v="No"/>
    <x v="0"/>
    <x v="0"/>
    <n v="0"/>
    <x v="0"/>
    <x v="0"/>
    <x v="1"/>
    <s v="10-Jun-1991"/>
    <x v="178"/>
    <x v="1"/>
    <s v="tier - 2"/>
    <x v="3"/>
    <n v="31"/>
  </r>
  <r>
    <s v="Id180"/>
    <s v="Jennifer L"/>
    <n v="34.799999999999997"/>
    <n v="11.4"/>
    <s v="Yes"/>
    <x v="0"/>
    <x v="1"/>
    <n v="1"/>
    <x v="1"/>
    <x v="0"/>
    <x v="0"/>
    <s v="24-Jul-1963"/>
    <x v="179"/>
    <x v="1"/>
    <s v="tier - 2"/>
    <x v="3"/>
    <n v="59"/>
  </r>
  <r>
    <s v="Id181"/>
    <s v="Abby W."/>
    <n v="32.49"/>
    <n v="4.29"/>
    <s v="No"/>
    <x v="0"/>
    <x v="1"/>
    <n v="1"/>
    <x v="0"/>
    <x v="0"/>
    <x v="2"/>
    <s v="21-Jun-2003"/>
    <x v="180"/>
    <x v="1"/>
    <s v="tier - 1"/>
    <x v="1"/>
    <n v="19"/>
  </r>
  <r>
    <s v="Id182"/>
    <s v="Tyler"/>
    <n v="39"/>
    <n v="5.7"/>
    <s v="No"/>
    <x v="0"/>
    <x v="0"/>
    <n v="2"/>
    <x v="0"/>
    <x v="0"/>
    <x v="1"/>
    <s v="5-Dec-1972"/>
    <x v="181"/>
    <x v="0"/>
    <s v="tier - 3"/>
    <x v="3"/>
    <n v="50"/>
  </r>
  <r>
    <s v="Id183"/>
    <s v="Jeffrey"/>
    <n v="35.299999999999997"/>
    <n v="6.09"/>
    <s v="No"/>
    <x v="0"/>
    <x v="0"/>
    <n v="1"/>
    <x v="0"/>
    <x v="0"/>
    <x v="1"/>
    <s v="4-Jul-1992"/>
    <x v="182"/>
    <x v="1"/>
    <s v="tier - 3"/>
    <x v="3"/>
    <n v="30"/>
  </r>
  <r>
    <s v="Id184"/>
    <s v="Matthew F"/>
    <n v="33.42"/>
    <n v="10.67"/>
    <s v="No"/>
    <x v="0"/>
    <x v="0"/>
    <n v="0"/>
    <x v="0"/>
    <x v="0"/>
    <x v="0"/>
    <s v="28-Dec-1965"/>
    <x v="183"/>
    <x v="1"/>
    <s v="tier - 1"/>
    <x v="3"/>
    <n v="57"/>
  </r>
  <r>
    <s v="Id185"/>
    <s v="Ryan J."/>
    <n v="37.18"/>
    <n v="6.75"/>
    <s v="Yes"/>
    <x v="0"/>
    <x v="0"/>
    <n v="2"/>
    <x v="0"/>
    <x v="0"/>
    <x v="0"/>
    <s v="14-Jul-1970"/>
    <x v="184"/>
    <x v="0"/>
    <s v="tier - 1"/>
    <x v="3"/>
    <n v="52"/>
  </r>
  <r>
    <s v="Id186"/>
    <s v="Amy"/>
    <n v="33.33"/>
    <n v="9.26"/>
    <s v="Yes"/>
    <x v="0"/>
    <x v="0"/>
    <n v="2"/>
    <x v="1"/>
    <x v="0"/>
    <x v="0"/>
    <s v="29-Jul-1961"/>
    <x v="185"/>
    <x v="1"/>
    <s v="tier - 2"/>
    <x v="0"/>
    <n v="61"/>
  </r>
  <r>
    <s v="Id187"/>
    <s v="Andrew P"/>
    <n v="53.21"/>
    <n v="4.2699999999999996"/>
    <s v="No"/>
    <x v="0"/>
    <x v="0"/>
    <n v="1"/>
    <x v="0"/>
    <x v="0"/>
    <x v="2"/>
    <s v="9-Oct-1992"/>
    <x v="186"/>
    <x v="0"/>
    <s v="tier - 2"/>
    <x v="3"/>
    <n v="30"/>
  </r>
  <r>
    <s v="Id188"/>
    <s v="George M. V"/>
    <n v="38.729999999999997"/>
    <n v="11.51"/>
    <s v="No"/>
    <x v="0"/>
    <x v="0"/>
    <n v="2"/>
    <x v="0"/>
    <x v="0"/>
    <x v="0"/>
    <s v="9-Aug-1973"/>
    <x v="187"/>
    <x v="1"/>
    <s v="tier - 3"/>
    <x v="3"/>
    <n v="49"/>
  </r>
  <r>
    <s v="Id189"/>
    <s v="Sarah"/>
    <n v="29.73"/>
    <n v="7.22"/>
    <s v="No"/>
    <x v="0"/>
    <x v="0"/>
    <n v="0"/>
    <x v="0"/>
    <x v="1"/>
    <x v="0"/>
    <s v="19-Nov-1962"/>
    <x v="188"/>
    <x v="1"/>
    <s v="tier - 2"/>
    <x v="3"/>
    <n v="60"/>
  </r>
  <r>
    <s v="Id190"/>
    <s v="Lara"/>
    <n v="34.700000000000003"/>
    <n v="4.37"/>
    <s v="No"/>
    <x v="0"/>
    <x v="1"/>
    <n v="1"/>
    <x v="0"/>
    <x v="0"/>
    <x v="2"/>
    <s v="9-Dec-2003"/>
    <x v="189"/>
    <x v="1"/>
    <s v="tier - 3"/>
    <x v="3"/>
    <n v="19"/>
  </r>
  <r>
    <s v="Id191"/>
    <s v="Sebastien"/>
    <n v="38.28"/>
    <n v="11.56"/>
    <s v="Yes"/>
    <x v="0"/>
    <x v="0"/>
    <n v="1"/>
    <x v="0"/>
    <x v="0"/>
    <x v="0"/>
    <s v="5-Jun-1975"/>
    <x v="190"/>
    <x v="0"/>
    <s v="tier - 2"/>
    <x v="3"/>
    <n v="48"/>
  </r>
  <r>
    <s v="Id192"/>
    <s v="Padraig"/>
    <n v="33.57"/>
    <n v="8.82"/>
    <s v="Yes"/>
    <x v="0"/>
    <x v="0"/>
    <n v="0"/>
    <x v="0"/>
    <x v="0"/>
    <x v="0"/>
    <s v="18-Oct-1967"/>
    <x v="191"/>
    <x v="0"/>
    <s v="tier - 3"/>
    <x v="3"/>
    <n v="55"/>
  </r>
  <r>
    <s v="Id193"/>
    <s v="Heather"/>
    <n v="52.06"/>
    <n v="4.6900000000000004"/>
    <s v="No"/>
    <x v="0"/>
    <x v="0"/>
    <n v="1"/>
    <x v="0"/>
    <x v="0"/>
    <x v="2"/>
    <s v="16-Jun-1992"/>
    <x v="192"/>
    <x v="1"/>
    <s v="tier - 2"/>
    <x v="3"/>
    <n v="30"/>
  </r>
  <r>
    <s v="Id194"/>
    <s v="Jorge"/>
    <n v="38.17"/>
    <n v="4.53"/>
    <s v="No"/>
    <x v="1"/>
    <x v="0"/>
    <n v="1"/>
    <x v="0"/>
    <x v="0"/>
    <x v="2"/>
    <s v="25-Dec-2004"/>
    <x v="193"/>
    <x v="0"/>
    <s v="tier - 2"/>
    <x v="0"/>
    <n v="18"/>
  </r>
  <r>
    <s v="Id195"/>
    <s v="Jack R"/>
    <n v="36.954999999999998"/>
    <n v="5.84"/>
    <s v="No"/>
    <x v="0"/>
    <x v="1"/>
    <n v="1"/>
    <x v="0"/>
    <x v="0"/>
    <x v="1"/>
    <s v="5-Sep-2003"/>
    <x v="194"/>
    <x v="0"/>
    <s v="tier - 1"/>
    <x v="1"/>
    <n v="19"/>
  </r>
  <r>
    <s v="Id196"/>
    <s v="Felix"/>
    <n v="34.4"/>
    <n v="4.9000000000000004"/>
    <s v="No"/>
    <x v="0"/>
    <x v="1"/>
    <n v="1"/>
    <x v="0"/>
    <x v="0"/>
    <x v="2"/>
    <s v="28-Dec-1993"/>
    <x v="195"/>
    <x v="0"/>
    <s v="tier - 3"/>
    <x v="3"/>
    <n v="29"/>
  </r>
  <r>
    <s v="Id197"/>
    <s v="Christopher C"/>
    <n v="31.73"/>
    <n v="4.3"/>
    <s v="No"/>
    <x v="0"/>
    <x v="0"/>
    <n v="0"/>
    <x v="0"/>
    <x v="0"/>
    <x v="2"/>
    <s v="1-Oct-1999"/>
    <x v="196"/>
    <x v="0"/>
    <s v="tier - 3"/>
    <x v="4"/>
    <n v="23"/>
  </r>
  <r>
    <s v="Id198"/>
    <s v="Jesse"/>
    <n v="36.64"/>
    <n v="11.34"/>
    <s v="No"/>
    <x v="0"/>
    <x v="0"/>
    <n v="0"/>
    <x v="0"/>
    <x v="0"/>
    <x v="0"/>
    <s v="6-Dec-1974"/>
    <x v="197"/>
    <x v="1"/>
    <s v="tier - 3"/>
    <x v="1"/>
    <n v="48"/>
  </r>
  <r>
    <s v="Id199"/>
    <s v="Jill"/>
    <n v="36.85"/>
    <n v="5.88"/>
    <s v="No"/>
    <x v="1"/>
    <x v="0"/>
    <n v="1"/>
    <x v="0"/>
    <x v="0"/>
    <x v="1"/>
    <s v="30-Aug-2004"/>
    <x v="198"/>
    <x v="1"/>
    <s v="tier - 2"/>
    <x v="0"/>
    <n v="18"/>
  </r>
  <r>
    <s v="Id200"/>
    <s v="William"/>
    <n v="33.33"/>
    <n v="5.01"/>
    <s v="Yes"/>
    <x v="0"/>
    <x v="1"/>
    <n v="1"/>
    <x v="0"/>
    <x v="0"/>
    <x v="2"/>
    <s v="12-Jun-1997"/>
    <x v="199"/>
    <x v="0"/>
    <s v="tier - 3"/>
    <x v="0"/>
    <n v="25"/>
  </r>
  <r>
    <s v="Id201"/>
    <s v="Alejandro"/>
    <n v="39.14"/>
    <n v="4.4000000000000004"/>
    <s v="No"/>
    <x v="0"/>
    <x v="1"/>
    <n v="1"/>
    <x v="0"/>
    <x v="0"/>
    <x v="2"/>
    <s v="4-Nov-1979"/>
    <x v="200"/>
    <x v="1"/>
    <s v="tier - 2"/>
    <x v="3"/>
    <n v="43"/>
  </r>
  <r>
    <s v="Id202"/>
    <s v="Ian E."/>
    <n v="32.9"/>
    <n v="6.26"/>
    <s v="Yes"/>
    <x v="0"/>
    <x v="0"/>
    <n v="0"/>
    <x v="0"/>
    <x v="0"/>
    <x v="1"/>
    <s v="20-Aug-1996"/>
    <x v="201"/>
    <x v="0"/>
    <s v="tier - 1"/>
    <x v="3"/>
    <n v="26"/>
  </r>
  <r>
    <s v="Id203"/>
    <s v="Hector Sr."/>
    <n v="29.78"/>
    <n v="10.27"/>
    <s v="Yes"/>
    <x v="0"/>
    <x v="1"/>
    <n v="1"/>
    <x v="0"/>
    <x v="1"/>
    <x v="0"/>
    <s v="22-Jul-1963"/>
    <x v="202"/>
    <x v="1"/>
    <s v="tier - 1"/>
    <x v="3"/>
    <n v="59"/>
  </r>
  <r>
    <s v="Id204"/>
    <s v="Rebecca"/>
    <n v="32.78"/>
    <n v="5.27"/>
    <s v="No"/>
    <x v="0"/>
    <x v="0"/>
    <n v="0"/>
    <x v="0"/>
    <x v="0"/>
    <x v="2"/>
    <s v="4-Sep-1999"/>
    <x v="203"/>
    <x v="1"/>
    <s v="tier - 3"/>
    <x v="0"/>
    <n v="23"/>
  </r>
  <r>
    <s v="Id205"/>
    <s v="Matt"/>
    <n v="41.65"/>
    <n v="10.73"/>
    <s v="Yes"/>
    <x v="0"/>
    <x v="0"/>
    <n v="0"/>
    <x v="0"/>
    <x v="0"/>
    <x v="0"/>
    <s v="22-Nov-1981"/>
    <x v="204"/>
    <x v="0"/>
    <s v="tier - 3"/>
    <x v="3"/>
    <n v="41"/>
  </r>
  <r>
    <s v="Id206"/>
    <s v="Elizabeth H"/>
    <n v="50.79"/>
    <n v="4.45"/>
    <s v="No"/>
    <x v="0"/>
    <x v="0"/>
    <n v="1"/>
    <x v="0"/>
    <x v="0"/>
    <x v="2"/>
    <s v="18-Jun-1992"/>
    <x v="205"/>
    <x v="1"/>
    <s v="tier - 1"/>
    <x v="3"/>
    <n v="30"/>
  </r>
  <r>
    <s v="Id207"/>
    <s v="Grace"/>
    <n v="35.43"/>
    <n v="5.25"/>
    <s v="Yes"/>
    <x v="0"/>
    <x v="0"/>
    <n v="0"/>
    <x v="0"/>
    <x v="0"/>
    <x v="2"/>
    <s v="4-Oct-1976"/>
    <x v="206"/>
    <x v="1"/>
    <s v="tier - 2"/>
    <x v="3"/>
    <n v="46"/>
  </r>
  <r>
    <s v="Id208"/>
    <s v="Jaime"/>
    <n v="35.25"/>
    <n v="9.51"/>
    <s v="No"/>
    <x v="0"/>
    <x v="0"/>
    <n v="0"/>
    <x v="0"/>
    <x v="0"/>
    <x v="0"/>
    <s v="15-Jul-1974"/>
    <x v="207"/>
    <x v="1"/>
    <s v="tier - 3"/>
    <x v="1"/>
    <n v="48"/>
  </r>
  <r>
    <s v="Id209"/>
    <s v="Calesse"/>
    <n v="36.85"/>
    <n v="11.12"/>
    <s v="No"/>
    <x v="0"/>
    <x v="0"/>
    <n v="0"/>
    <x v="0"/>
    <x v="0"/>
    <x v="0"/>
    <s v="19-Dec-1978"/>
    <x v="208"/>
    <x v="1"/>
    <s v="tier - 1"/>
    <x v="3"/>
    <n v="44"/>
  </r>
  <r>
    <s v="Id210"/>
    <s v="Kate L"/>
    <n v="31.02"/>
    <n v="4.5599999999999996"/>
    <s v="No"/>
    <x v="1"/>
    <x v="0"/>
    <n v="1"/>
    <x v="0"/>
    <x v="0"/>
    <x v="2"/>
    <s v="17-Dec-2000"/>
    <x v="209"/>
    <x v="1"/>
    <s v="tier - 3"/>
    <x v="0"/>
    <n v="22"/>
  </r>
  <r>
    <s v="Id211"/>
    <s v="Sergey"/>
    <n v="35.6"/>
    <n v="4.0199999999999996"/>
    <s v="Yes"/>
    <x v="1"/>
    <x v="0"/>
    <n v="2"/>
    <x v="0"/>
    <x v="0"/>
    <x v="2"/>
    <s v="19-Nov-2000"/>
    <x v="210"/>
    <x v="1"/>
    <s v="tier - 3"/>
    <x v="3"/>
    <n v="22"/>
  </r>
  <r>
    <s v="Id212"/>
    <s v="Timothy V"/>
    <n v="34.39"/>
    <n v="8.7200000000000006"/>
    <s v="No"/>
    <x v="0"/>
    <x v="0"/>
    <n v="0"/>
    <x v="0"/>
    <x v="0"/>
    <x v="0"/>
    <s v="10-Aug-1971"/>
    <x v="211"/>
    <x v="0"/>
    <s v="tier - 3"/>
    <x v="3"/>
    <n v="51"/>
  </r>
  <r>
    <s v="Id213"/>
    <s v="Andrew S"/>
    <n v="29.06"/>
    <n v="6.25"/>
    <s v="Yes"/>
    <x v="0"/>
    <x v="0"/>
    <n v="1"/>
    <x v="0"/>
    <x v="1"/>
    <x v="1"/>
    <s v="29-Aug-1964"/>
    <x v="212"/>
    <x v="1"/>
    <s v="tier - 1"/>
    <x v="3"/>
    <n v="58"/>
  </r>
  <r>
    <s v="Id214"/>
    <s v="Matthew D"/>
    <n v="35.799999999999997"/>
    <n v="7.32"/>
    <s v="No"/>
    <x v="0"/>
    <x v="0"/>
    <n v="2"/>
    <x v="0"/>
    <x v="0"/>
    <x v="0"/>
    <s v="27-Oct-1973"/>
    <x v="213"/>
    <x v="0"/>
    <s v="tier - 1"/>
    <x v="3"/>
    <n v="49"/>
  </r>
  <r>
    <s v="Id215"/>
    <s v="Jessica"/>
    <n v="49.8"/>
    <n v="4.24"/>
    <s v="No"/>
    <x v="0"/>
    <x v="0"/>
    <n v="1"/>
    <x v="0"/>
    <x v="0"/>
    <x v="2"/>
    <s v="13-Sep-1992"/>
    <x v="214"/>
    <x v="1"/>
    <s v="tier - 3"/>
    <x v="3"/>
    <n v="30"/>
  </r>
  <r>
    <s v="Id216"/>
    <s v="Lawrence"/>
    <n v="35.71"/>
    <n v="6.84"/>
    <s v="No"/>
    <x v="0"/>
    <x v="0"/>
    <n v="2"/>
    <x v="0"/>
    <x v="0"/>
    <x v="0"/>
    <s v="16-Dec-1973"/>
    <x v="215"/>
    <x v="1"/>
    <s v="tier - 2"/>
    <x v="3"/>
    <n v="49"/>
  </r>
  <r>
    <s v="Id217"/>
    <s v="Alex"/>
    <n v="30.8"/>
    <n v="5.23"/>
    <s v="Yes"/>
    <x v="0"/>
    <x v="0"/>
    <n v="1"/>
    <x v="0"/>
    <x v="0"/>
    <x v="2"/>
    <s v="20-Nov-1988"/>
    <x v="216"/>
    <x v="0"/>
    <s v="tier - 2"/>
    <x v="3"/>
    <n v="34"/>
  </r>
  <r>
    <s v="Id218"/>
    <s v="Kevin"/>
    <n v="33.69"/>
    <n v="9.68"/>
    <s v="No"/>
    <x v="0"/>
    <x v="0"/>
    <n v="0"/>
    <x v="0"/>
    <x v="0"/>
    <x v="0"/>
    <s v="22-Sep-1971"/>
    <x v="217"/>
    <x v="1"/>
    <s v="tier - 3"/>
    <x v="3"/>
    <n v="51"/>
  </r>
  <r>
    <s v="Id219"/>
    <s v="Gavin M."/>
    <n v="42.27"/>
    <n v="6.05"/>
    <s v="Yes"/>
    <x v="0"/>
    <x v="0"/>
    <n v="1"/>
    <x v="0"/>
    <x v="0"/>
    <x v="1"/>
    <s v="19-Sep-1988"/>
    <x v="218"/>
    <x v="1"/>
    <s v="tier - 1"/>
    <x v="3"/>
    <n v="34"/>
  </r>
  <r>
    <s v="Id220"/>
    <s v="Rick E"/>
    <n v="53.25"/>
    <n v="6.11"/>
    <s v="Yes"/>
    <x v="0"/>
    <x v="1"/>
    <n v="1"/>
    <x v="0"/>
    <x v="0"/>
    <x v="1"/>
    <s v="9-Jul-1997"/>
    <x v="219"/>
    <x v="0"/>
    <s v="tier - 2"/>
    <x v="3"/>
    <n v="25"/>
  </r>
  <r>
    <s v="Id221"/>
    <s v="Andrea H."/>
    <n v="26.8"/>
    <n v="10.93"/>
    <s v="Yes"/>
    <x v="0"/>
    <x v="0"/>
    <n v="0"/>
    <x v="1"/>
    <x v="1"/>
    <x v="0"/>
    <s v="30-Dec-1967"/>
    <x v="220"/>
    <x v="1"/>
    <s v="tier - 2"/>
    <x v="3"/>
    <n v="55"/>
  </r>
  <r>
    <s v="Id222"/>
    <s v="Anthony S"/>
    <n v="28.5"/>
    <n v="5.12"/>
    <s v="No"/>
    <x v="0"/>
    <x v="0"/>
    <n v="1"/>
    <x v="0"/>
    <x v="1"/>
    <x v="2"/>
    <s v="22-Dec-1998"/>
    <x v="221"/>
    <x v="0"/>
    <s v="tier - 1"/>
    <x v="4"/>
    <n v="24"/>
  </r>
  <r>
    <s v="Id223"/>
    <s v="Erik"/>
    <n v="22.895"/>
    <n v="5.72"/>
    <s v="No"/>
    <x v="0"/>
    <x v="0"/>
    <n v="0"/>
    <x v="0"/>
    <x v="2"/>
    <x v="1"/>
    <s v="29-Jun-1977"/>
    <x v="222"/>
    <x v="0"/>
    <s v="tier - 1"/>
    <x v="6"/>
    <n v="45"/>
  </r>
  <r>
    <s v="Id224"/>
    <s v="Kiley D"/>
    <n v="34.06"/>
    <n v="11.83"/>
    <s v="Yes"/>
    <x v="0"/>
    <x v="0"/>
    <n v="1"/>
    <x v="0"/>
    <x v="0"/>
    <x v="0"/>
    <s v="29-Aug-1975"/>
    <x v="223"/>
    <x v="1"/>
    <s v="tier - 1"/>
    <x v="3"/>
    <n v="47"/>
  </r>
  <r>
    <s v="Id225"/>
    <s v="Jennifer"/>
    <n v="36.409999999999997"/>
    <n v="4.55"/>
    <s v="No"/>
    <x v="0"/>
    <x v="0"/>
    <n v="0"/>
    <x v="0"/>
    <x v="0"/>
    <x v="2"/>
    <s v="5-Jul-1982"/>
    <x v="224"/>
    <x v="1"/>
    <s v="tier - 3"/>
    <x v="3"/>
    <n v="40"/>
  </r>
  <r>
    <s v="Id226"/>
    <s v="Chris"/>
    <n v="52.3"/>
    <n v="4.87"/>
    <s v="Yes"/>
    <x v="0"/>
    <x v="1"/>
    <n v="1"/>
    <x v="0"/>
    <x v="0"/>
    <x v="2"/>
    <s v="22-Aug-1997"/>
    <x v="225"/>
    <x v="1"/>
    <s v="tier - 2"/>
    <x v="3"/>
    <n v="25"/>
  </r>
  <r>
    <s v="Id227"/>
    <s v="Marian M."/>
    <n v="52.66"/>
    <n v="4.45"/>
    <s v="No"/>
    <x v="0"/>
    <x v="0"/>
    <n v="1"/>
    <x v="0"/>
    <x v="0"/>
    <x v="2"/>
    <s v="22-Aug-1998"/>
    <x v="226"/>
    <x v="1"/>
    <s v="tier - 1"/>
    <x v="3"/>
    <n v="24"/>
  </r>
  <r>
    <s v="Id228"/>
    <s v="Jeremy"/>
    <n v="29.57"/>
    <n v="9.42"/>
    <s v="Yes"/>
    <x v="0"/>
    <x v="0"/>
    <n v="0"/>
    <x v="0"/>
    <x v="1"/>
    <x v="0"/>
    <s v="7-Oct-1967"/>
    <x v="227"/>
    <x v="1"/>
    <s v="tier - 2"/>
    <x v="3"/>
    <n v="55"/>
  </r>
  <r>
    <s v="Id229"/>
    <s v="Allison H"/>
    <n v="36.99"/>
    <n v="5.37"/>
    <s v="Yes"/>
    <x v="0"/>
    <x v="1"/>
    <n v="1"/>
    <x v="0"/>
    <x v="0"/>
    <x v="2"/>
    <s v="29-Jul-1983"/>
    <x v="228"/>
    <x v="1"/>
    <s v="tier - 3"/>
    <x v="3"/>
    <n v="39"/>
  </r>
  <r>
    <s v="Id230"/>
    <s v="Elizabeth"/>
    <n v="31.4"/>
    <n v="4.5999999999999996"/>
    <s v="Yes"/>
    <x v="0"/>
    <x v="0"/>
    <n v="1"/>
    <x v="0"/>
    <x v="0"/>
    <x v="2"/>
    <s v="17-Oct-1995"/>
    <x v="229"/>
    <x v="1"/>
    <s v="tier - 3"/>
    <x v="3"/>
    <n v="27"/>
  </r>
  <r>
    <s v="Id231"/>
    <s v="Andrew"/>
    <n v="34.9"/>
    <n v="6.22"/>
    <s v="No"/>
    <x v="0"/>
    <x v="1"/>
    <n v="1"/>
    <x v="0"/>
    <x v="0"/>
    <x v="1"/>
    <s v="17-Sep-2003"/>
    <x v="230"/>
    <x v="0"/>
    <s v="tier - 3"/>
    <x v="3"/>
    <n v="19"/>
  </r>
  <r>
    <s v="Id232"/>
    <s v="Anders J"/>
    <n v="31.13"/>
    <n v="4.5199999999999996"/>
    <s v="Yes"/>
    <x v="0"/>
    <x v="0"/>
    <n v="1"/>
    <x v="0"/>
    <x v="0"/>
    <x v="2"/>
    <s v="27-Dec-1995"/>
    <x v="231"/>
    <x v="0"/>
    <s v="tier - 2"/>
    <x v="0"/>
    <n v="27"/>
  </r>
  <r>
    <s v="Id233"/>
    <s v="Sean"/>
    <n v="34.799999999999997"/>
    <n v="6.18"/>
    <s v="No"/>
    <x v="0"/>
    <x v="1"/>
    <n v="1"/>
    <x v="0"/>
    <x v="0"/>
    <x v="1"/>
    <s v="3-Jul-2003"/>
    <x v="232"/>
    <x v="0"/>
    <s v="tier - 2"/>
    <x v="3"/>
    <n v="19"/>
  </r>
  <r>
    <s v="Id234"/>
    <s v="Brian M."/>
    <n v="31.68"/>
    <n v="4.4000000000000004"/>
    <s v="No"/>
    <x v="0"/>
    <x v="0"/>
    <n v="0"/>
    <x v="0"/>
    <x v="0"/>
    <x v="2"/>
    <s v="7-Jul-1994"/>
    <x v="233"/>
    <x v="0"/>
    <s v="tier - 3"/>
    <x v="0"/>
    <n v="28"/>
  </r>
  <r>
    <s v="Id235"/>
    <s v="Jeremy"/>
    <n v="33.534999999999997"/>
    <n v="6.23"/>
    <s v="No"/>
    <x v="1"/>
    <x v="0"/>
    <n v="1"/>
    <x v="0"/>
    <x v="0"/>
    <x v="1"/>
    <s v="9-Oct-2004"/>
    <x v="234"/>
    <x v="0"/>
    <s v="tier - 3"/>
    <x v="4"/>
    <n v="18"/>
  </r>
  <r>
    <s v="Id236"/>
    <s v="Susannah"/>
    <n v="31.92"/>
    <n v="5.33"/>
    <s v="Yes"/>
    <x v="0"/>
    <x v="0"/>
    <n v="0"/>
    <x v="0"/>
    <x v="0"/>
    <x v="2"/>
    <s v="25-Nov-1976"/>
    <x v="235"/>
    <x v="1"/>
    <s v="tier - 3"/>
    <x v="3"/>
    <n v="46"/>
  </r>
  <r>
    <s v="Id237"/>
    <s v="Randy"/>
    <n v="32.700000000000003"/>
    <n v="4.09"/>
    <s v="No"/>
    <x v="0"/>
    <x v="0"/>
    <n v="1"/>
    <x v="0"/>
    <x v="0"/>
    <x v="2"/>
    <s v="24-Jun-1998"/>
    <x v="236"/>
    <x v="0"/>
    <s v="tier - 3"/>
    <x v="3"/>
    <n v="24"/>
  </r>
  <r>
    <s v="Id238"/>
    <s v="Leslie"/>
    <n v="41.25"/>
    <n v="5.19"/>
    <s v="No"/>
    <x v="0"/>
    <x v="0"/>
    <n v="0"/>
    <x v="0"/>
    <x v="0"/>
    <x v="2"/>
    <s v="24-Sep-1990"/>
    <x v="237"/>
    <x v="0"/>
    <s v="tier - 2"/>
    <x v="3"/>
    <n v="32"/>
  </r>
  <r>
    <s v="Id239"/>
    <s v="Brittany L."/>
    <n v="33.11"/>
    <n v="4.12"/>
    <s v="No"/>
    <x v="0"/>
    <x v="1"/>
    <n v="1"/>
    <x v="0"/>
    <x v="0"/>
    <x v="2"/>
    <s v="5-Oct-2003"/>
    <x v="238"/>
    <x v="1"/>
    <s v="tier - 1"/>
    <x v="0"/>
    <n v="19"/>
  </r>
  <r>
    <s v="Id240"/>
    <s v="Cassie J."/>
    <n v="36.159999999999997"/>
    <n v="5.0999999999999996"/>
    <s v="No"/>
    <x v="0"/>
    <x v="0"/>
    <n v="1"/>
    <x v="0"/>
    <x v="0"/>
    <x v="2"/>
    <s v="1-Oct-1984"/>
    <x v="239"/>
    <x v="1"/>
    <s v="tier - 3"/>
    <x v="3"/>
    <n v="38"/>
  </r>
  <r>
    <s v="Id241"/>
    <s v="Peter W"/>
    <n v="33.72"/>
    <n v="6.21"/>
    <s v="Yes"/>
    <x v="0"/>
    <x v="1"/>
    <n v="1"/>
    <x v="0"/>
    <x v="0"/>
    <x v="1"/>
    <s v="2-Oct-1983"/>
    <x v="240"/>
    <x v="1"/>
    <s v="tier - 2"/>
    <x v="1"/>
    <n v="39"/>
  </r>
  <r>
    <s v="Id242"/>
    <s v="Douglas"/>
    <n v="37.74"/>
    <n v="9.5299999999999994"/>
    <s v="Yes"/>
    <x v="0"/>
    <x v="0"/>
    <n v="1"/>
    <x v="0"/>
    <x v="0"/>
    <x v="0"/>
    <s v="11-Oct-1986"/>
    <x v="241"/>
    <x v="0"/>
    <s v="tier - 2"/>
    <x v="3"/>
    <n v="36"/>
  </r>
  <r>
    <s v="Id243"/>
    <s v="Dan"/>
    <n v="48.75"/>
    <n v="4.6399999999999997"/>
    <s v="Yes"/>
    <x v="0"/>
    <x v="0"/>
    <n v="1"/>
    <x v="0"/>
    <x v="0"/>
    <x v="2"/>
    <s v="30-Oct-1995"/>
    <x v="242"/>
    <x v="0"/>
    <s v="tier - 1"/>
    <x v="3"/>
    <n v="27"/>
  </r>
  <r>
    <s v="Id244"/>
    <s v="Dan M."/>
    <n v="31.065000000000001"/>
    <n v="5.05"/>
    <s v="No"/>
    <x v="0"/>
    <x v="0"/>
    <n v="1"/>
    <x v="0"/>
    <x v="0"/>
    <x v="2"/>
    <s v="11-Jun-1998"/>
    <x v="243"/>
    <x v="0"/>
    <s v="tier - 3"/>
    <x v="9"/>
    <n v="24"/>
  </r>
  <r>
    <s v="Id245"/>
    <s v="Eric L."/>
    <n v="23.55"/>
    <n v="10.38"/>
    <s v="No"/>
    <x v="0"/>
    <x v="0"/>
    <n v="0"/>
    <x v="0"/>
    <x v="2"/>
    <x v="0"/>
    <s v="5-Jul-1962"/>
    <x v="244"/>
    <x v="0"/>
    <s v="tier - 1"/>
    <x v="3"/>
    <n v="60"/>
  </r>
  <r>
    <s v="Id246"/>
    <s v="Les J"/>
    <n v="30.18"/>
    <n v="8.31"/>
    <s v="Yes"/>
    <x v="0"/>
    <x v="0"/>
    <n v="1"/>
    <x v="0"/>
    <x v="0"/>
    <x v="0"/>
    <s v="21-Jul-1975"/>
    <x v="245"/>
    <x v="1"/>
    <s v="tier - 1"/>
    <x v="1"/>
    <n v="47"/>
  </r>
  <r>
    <s v="Id247"/>
    <s v="Stephanie"/>
    <n v="29.94"/>
    <n v="7.59"/>
    <s v="No"/>
    <x v="0"/>
    <x v="0"/>
    <n v="0"/>
    <x v="0"/>
    <x v="1"/>
    <x v="0"/>
    <s v="25-Aug-1971"/>
    <x v="246"/>
    <x v="1"/>
    <s v="tier - 2"/>
    <x v="3"/>
    <n v="51"/>
  </r>
  <r>
    <s v="Id248"/>
    <s v="Melissa Y"/>
    <n v="31.4"/>
    <n v="5.49"/>
    <s v="No"/>
    <x v="0"/>
    <x v="0"/>
    <n v="0"/>
    <x v="0"/>
    <x v="0"/>
    <x v="2"/>
    <s v="6-Nov-1999"/>
    <x v="247"/>
    <x v="1"/>
    <s v="tier - 3"/>
    <x v="3"/>
    <n v="23"/>
  </r>
  <r>
    <s v="Id249"/>
    <s v="Ashley"/>
    <n v="53.06"/>
    <n v="11.68"/>
    <s v="No"/>
    <x v="0"/>
    <x v="0"/>
    <n v="0"/>
    <x v="0"/>
    <x v="0"/>
    <x v="0"/>
    <s v="26-Dec-2002"/>
    <x v="248"/>
    <x v="1"/>
    <s v="tier - 3"/>
    <x v="3"/>
    <n v="20"/>
  </r>
  <r>
    <s v="Id250"/>
    <s v="Stephanie M."/>
    <n v="30.25"/>
    <n v="4.1900000000000004"/>
    <s v="No"/>
    <x v="0"/>
    <x v="0"/>
    <n v="2"/>
    <x v="0"/>
    <x v="0"/>
    <x v="2"/>
    <s v="26-Jul-1972"/>
    <x v="249"/>
    <x v="1"/>
    <s v="tier - 2"/>
    <x v="3"/>
    <n v="50"/>
  </r>
  <r>
    <s v="Id251"/>
    <s v="Kylie"/>
    <n v="46.68"/>
    <n v="4.01"/>
    <s v="No"/>
    <x v="0"/>
    <x v="0"/>
    <n v="0"/>
    <x v="0"/>
    <x v="0"/>
    <x v="2"/>
    <s v="25-Sep-1994"/>
    <x v="250"/>
    <x v="1"/>
    <s v="tier - 2"/>
    <x v="3"/>
    <n v="28"/>
  </r>
  <r>
    <s v="Id252"/>
    <s v="Kelly"/>
    <n v="30.4"/>
    <n v="5.91"/>
    <s v="No"/>
    <x v="1"/>
    <x v="0"/>
    <n v="2"/>
    <x v="0"/>
    <x v="0"/>
    <x v="1"/>
    <s v="27-Dec-2000"/>
    <x v="251"/>
    <x v="1"/>
    <s v="tier - 2"/>
    <x v="1"/>
    <n v="22"/>
  </r>
  <r>
    <s v="Id253"/>
    <s v="Carrie"/>
    <n v="30.2"/>
    <n v="4.47"/>
    <s v="Yes"/>
    <x v="0"/>
    <x v="1"/>
    <n v="1"/>
    <x v="0"/>
    <x v="0"/>
    <x v="2"/>
    <s v="9-Aug-1997"/>
    <x v="252"/>
    <x v="1"/>
    <s v="tier - 3"/>
    <x v="3"/>
    <n v="25"/>
  </r>
  <r>
    <s v="Id254"/>
    <s v="Alex"/>
    <n v="51.18"/>
    <n v="4.5599999999999996"/>
    <s v="Yes"/>
    <x v="1"/>
    <x v="0"/>
    <n v="2"/>
    <x v="0"/>
    <x v="0"/>
    <x v="2"/>
    <s v="26-Oct-2000"/>
    <x v="253"/>
    <x v="1"/>
    <s v="tier - 3"/>
    <x v="3"/>
    <n v="22"/>
  </r>
  <r>
    <s v="Id255"/>
    <s v="Zach S"/>
    <n v="22.18"/>
    <n v="9.9"/>
    <s v="No"/>
    <x v="0"/>
    <x v="0"/>
    <n v="0"/>
    <x v="0"/>
    <x v="2"/>
    <x v="0"/>
    <s v="11-Dec-1962"/>
    <x v="254"/>
    <x v="0"/>
    <s v="tier - 3"/>
    <x v="3"/>
    <n v="60"/>
  </r>
  <r>
    <s v="Id256"/>
    <s v="Alan"/>
    <n v="31.92"/>
    <n v="5.1100000000000003"/>
    <s v="No"/>
    <x v="0"/>
    <x v="1"/>
    <n v="1"/>
    <x v="0"/>
    <x v="0"/>
    <x v="2"/>
    <s v="12-Sep-2003"/>
    <x v="255"/>
    <x v="0"/>
    <s v="tier - 3"/>
    <x v="1"/>
    <n v="19"/>
  </r>
  <r>
    <s v="Id257"/>
    <s v="Nate"/>
    <n v="31.73"/>
    <n v="5.73"/>
    <s v="No"/>
    <x v="1"/>
    <x v="0"/>
    <n v="1"/>
    <x v="0"/>
    <x v="0"/>
    <x v="1"/>
    <s v="1-Nov-2004"/>
    <x v="256"/>
    <x v="0"/>
    <s v="tier - 1"/>
    <x v="6"/>
    <n v="18"/>
  </r>
  <r>
    <s v="Id258"/>
    <s v="Jesse G."/>
    <n v="45.52"/>
    <n v="6.04"/>
    <s v="No"/>
    <x v="0"/>
    <x v="1"/>
    <n v="1"/>
    <x v="0"/>
    <x v="0"/>
    <x v="1"/>
    <s v="28-Nov-1993"/>
    <x v="257"/>
    <x v="1"/>
    <s v="tier - 2"/>
    <x v="3"/>
    <n v="29"/>
  </r>
  <r>
    <s v="Id259"/>
    <s v="Jason"/>
    <n v="52.81"/>
    <n v="5.19"/>
    <s v="No"/>
    <x v="0"/>
    <x v="1"/>
    <n v="1"/>
    <x v="0"/>
    <x v="0"/>
    <x v="2"/>
    <s v="9-Sep-2003"/>
    <x v="258"/>
    <x v="0"/>
    <s v="tier - 2"/>
    <x v="3"/>
    <n v="19"/>
  </r>
  <r>
    <s v="Id260"/>
    <s v="Megan A."/>
    <n v="33.58"/>
    <n v="5.56"/>
    <s v="No"/>
    <x v="0"/>
    <x v="0"/>
    <n v="1"/>
    <x v="0"/>
    <x v="0"/>
    <x v="2"/>
    <s v="22-Jul-1984"/>
    <x v="259"/>
    <x v="1"/>
    <s v="tier - 3"/>
    <x v="3"/>
    <n v="38"/>
  </r>
  <r>
    <s v="Id261"/>
    <s v="Luke M"/>
    <n v="30.684999999999999"/>
    <n v="8.23"/>
    <s v="No"/>
    <x v="0"/>
    <x v="0"/>
    <n v="0"/>
    <x v="0"/>
    <x v="0"/>
    <x v="0"/>
    <s v="25-Aug-2002"/>
    <x v="260"/>
    <x v="0"/>
    <s v="tier - 1"/>
    <x v="11"/>
    <n v="20"/>
  </r>
  <r>
    <s v="Id262"/>
    <s v="Jacy D"/>
    <n v="37.524999999999999"/>
    <n v="9.0299999999999994"/>
    <s v="Yes"/>
    <x v="0"/>
    <x v="0"/>
    <n v="2"/>
    <x v="1"/>
    <x v="0"/>
    <x v="0"/>
    <s v="18-Jun-1970"/>
    <x v="261"/>
    <x v="1"/>
    <s v="tier - 2"/>
    <x v="1"/>
    <n v="52"/>
  </r>
  <r>
    <s v="Id263"/>
    <s v="Simon G."/>
    <n v="34.5"/>
    <n v="4.07"/>
    <s v="Yes"/>
    <x v="0"/>
    <x v="0"/>
    <n v="0"/>
    <x v="0"/>
    <x v="0"/>
    <x v="2"/>
    <s v="7-Dec-1985"/>
    <x v="262"/>
    <x v="1"/>
    <s v="tier - 2"/>
    <x v="3"/>
    <n v="37"/>
  </r>
  <r>
    <s v="Id264"/>
    <s v="Ainsley E."/>
    <n v="28.16"/>
    <n v="5.77"/>
    <s v="No"/>
    <x v="0"/>
    <x v="0"/>
    <n v="2"/>
    <x v="0"/>
    <x v="1"/>
    <x v="1"/>
    <s v="5-Sep-1972"/>
    <x v="263"/>
    <x v="1"/>
    <s v="tier - 3"/>
    <x v="3"/>
    <n v="50"/>
  </r>
  <r>
    <s v="Id265"/>
    <s v="Erica A."/>
    <n v="30.02"/>
    <n v="5.98"/>
    <s v="No"/>
    <x v="0"/>
    <x v="1"/>
    <n v="1"/>
    <x v="0"/>
    <x v="0"/>
    <x v="1"/>
    <s v="28-Nov-2003"/>
    <x v="264"/>
    <x v="1"/>
    <s v="tier - 3"/>
    <x v="1"/>
    <n v="19"/>
  </r>
  <r>
    <s v="Id266"/>
    <s v="Erik"/>
    <n v="37.82"/>
    <n v="6.01"/>
    <s v="No"/>
    <x v="0"/>
    <x v="0"/>
    <n v="0"/>
    <x v="0"/>
    <x v="0"/>
    <x v="1"/>
    <s v="12-Oct-1990"/>
    <x v="265"/>
    <x v="1"/>
    <s v="tier - 1"/>
    <x v="3"/>
    <n v="32"/>
  </r>
  <r>
    <s v="Id267"/>
    <s v="Erin C."/>
    <n v="33.14"/>
    <n v="5.67"/>
    <s v="Yes"/>
    <x v="0"/>
    <x v="0"/>
    <n v="0"/>
    <x v="0"/>
    <x v="0"/>
    <x v="2"/>
    <s v="15-Jul-1985"/>
    <x v="266"/>
    <x v="1"/>
    <s v="tier - 1"/>
    <x v="3"/>
    <n v="37"/>
  </r>
  <r>
    <s v="Id268"/>
    <s v="Adrienne"/>
    <n v="25.14"/>
    <n v="6.02"/>
    <s v="Yes"/>
    <x v="0"/>
    <x v="1"/>
    <n v="1"/>
    <x v="0"/>
    <x v="1"/>
    <x v="1"/>
    <s v="30-Oct-1969"/>
    <x v="267"/>
    <x v="1"/>
    <s v="tier - 2"/>
    <x v="3"/>
    <n v="53"/>
  </r>
  <r>
    <s v="Id269"/>
    <s v="Adam"/>
    <n v="20.18"/>
    <n v="11.19"/>
    <s v="No"/>
    <x v="0"/>
    <x v="0"/>
    <n v="0"/>
    <x v="0"/>
    <x v="2"/>
    <x v="0"/>
    <s v="1-Jul-1962"/>
    <x v="268"/>
    <x v="0"/>
    <s v="tier - 2"/>
    <x v="3"/>
    <n v="60"/>
  </r>
  <r>
    <s v="Id270"/>
    <s v="Yutaka"/>
    <n v="44.36"/>
    <n v="5.1100000000000003"/>
    <s v="No"/>
    <x v="0"/>
    <x v="0"/>
    <n v="0"/>
    <x v="0"/>
    <x v="0"/>
    <x v="2"/>
    <s v="28-Jul-1994"/>
    <x v="269"/>
    <x v="0"/>
    <s v="tier - 2"/>
    <x v="3"/>
    <n v="28"/>
  </r>
  <r>
    <s v="Id271"/>
    <s v="Tyler M"/>
    <n v="23.82"/>
    <n v="10.85"/>
    <s v="Yes"/>
    <x v="0"/>
    <x v="0"/>
    <n v="0"/>
    <x v="0"/>
    <x v="2"/>
    <x v="0"/>
    <s v="10-Jul-1967"/>
    <x v="270"/>
    <x v="1"/>
    <s v="tier - 3"/>
    <x v="3"/>
    <n v="55"/>
  </r>
  <r>
    <s v="Id272"/>
    <s v="Stephen"/>
    <n v="45"/>
    <n v="5.24"/>
    <s v="Yes"/>
    <x v="0"/>
    <x v="0"/>
    <n v="1"/>
    <x v="0"/>
    <x v="0"/>
    <x v="2"/>
    <s v="8-Jul-1995"/>
    <x v="271"/>
    <x v="0"/>
    <s v="tier - 1"/>
    <x v="3"/>
    <n v="27"/>
  </r>
  <r>
    <s v="Id273"/>
    <s v="Andrew B."/>
    <n v="26.62"/>
    <n v="10.08"/>
    <s v="No"/>
    <x v="0"/>
    <x v="0"/>
    <n v="0"/>
    <x v="0"/>
    <x v="1"/>
    <x v="0"/>
    <s v="24-Aug-1971"/>
    <x v="272"/>
    <x v="1"/>
    <s v="tier - 1"/>
    <x v="3"/>
    <n v="51"/>
  </r>
  <r>
    <s v="Id274"/>
    <s v="James"/>
    <n v="32.67"/>
    <n v="10.97"/>
    <s v="Yes"/>
    <x v="0"/>
    <x v="0"/>
    <n v="0"/>
    <x v="0"/>
    <x v="0"/>
    <x v="0"/>
    <s v="17-Nov-1981"/>
    <x v="273"/>
    <x v="1"/>
    <s v="tier - 3"/>
    <x v="3"/>
    <n v="41"/>
  </r>
  <r>
    <s v="Id275"/>
    <s v="Shawn P."/>
    <n v="44.44"/>
    <n v="4.9000000000000004"/>
    <s v="Yes"/>
    <x v="0"/>
    <x v="0"/>
    <n v="1"/>
    <x v="0"/>
    <x v="0"/>
    <x v="2"/>
    <s v="4-Dec-1995"/>
    <x v="274"/>
    <x v="0"/>
    <s v="tier - 2"/>
    <x v="3"/>
    <n v="27"/>
  </r>
  <r>
    <s v="Id276"/>
    <s v="Matt"/>
    <n v="28.31"/>
    <n v="5.33"/>
    <s v="No"/>
    <x v="0"/>
    <x v="0"/>
    <n v="0"/>
    <x v="0"/>
    <x v="1"/>
    <x v="2"/>
    <s v="12-Dec-1980"/>
    <x v="275"/>
    <x v="0"/>
    <s v="tier - 3"/>
    <x v="1"/>
    <n v="42"/>
  </r>
  <r>
    <s v="Id277"/>
    <s v="Nathaniel"/>
    <n v="25.05"/>
    <n v="4.6100000000000003"/>
    <s v="No"/>
    <x v="0"/>
    <x v="0"/>
    <n v="2"/>
    <x v="0"/>
    <x v="1"/>
    <x v="2"/>
    <s v="7-Nov-1972"/>
    <x v="276"/>
    <x v="1"/>
    <s v="tier - 2"/>
    <x v="1"/>
    <n v="50"/>
  </r>
  <r>
    <s v="Id278"/>
    <s v="Kevin D."/>
    <n v="28.34"/>
    <n v="8.18"/>
    <s v="No"/>
    <x v="0"/>
    <x v="0"/>
    <n v="0"/>
    <x v="0"/>
    <x v="1"/>
    <x v="0"/>
    <s v="6-Dec-1974"/>
    <x v="277"/>
    <x v="0"/>
    <s v="tier - 1"/>
    <x v="3"/>
    <n v="48"/>
  </r>
  <r>
    <s v="Id279"/>
    <s v="Joan"/>
    <n v="17.765000000000001"/>
    <n v="5.62"/>
    <s v="No"/>
    <x v="0"/>
    <x v="0"/>
    <n v="0"/>
    <x v="0"/>
    <x v="3"/>
    <x v="2"/>
    <s v="9-Jul-1990"/>
    <x v="278"/>
    <x v="1"/>
    <s v="tier - 1"/>
    <x v="1"/>
    <n v="32"/>
  </r>
  <r>
    <s v="Id280"/>
    <s v="Christopher A"/>
    <n v="36.119999999999997"/>
    <n v="5.82"/>
    <s v="No"/>
    <x v="0"/>
    <x v="0"/>
    <n v="0"/>
    <x v="0"/>
    <x v="0"/>
    <x v="1"/>
    <s v="30-Sep-1990"/>
    <x v="279"/>
    <x v="0"/>
    <s v="tier - 2"/>
    <x v="3"/>
    <n v="32"/>
  </r>
  <r>
    <s v="Id281"/>
    <s v="Kacy L."/>
    <n v="23.19"/>
    <n v="7.66"/>
    <s v="No"/>
    <x v="0"/>
    <x v="0"/>
    <n v="0"/>
    <x v="0"/>
    <x v="2"/>
    <x v="0"/>
    <s v="1-Nov-1968"/>
    <x v="280"/>
    <x v="1"/>
    <s v="tier - 3"/>
    <x v="3"/>
    <n v="54"/>
  </r>
  <r>
    <s v="Id282"/>
    <s v="Benjamin H."/>
    <n v="35.99"/>
    <n v="4.2300000000000004"/>
    <s v="No"/>
    <x v="0"/>
    <x v="0"/>
    <n v="0"/>
    <x v="0"/>
    <x v="0"/>
    <x v="2"/>
    <s v="13-Jul-1990"/>
    <x v="281"/>
    <x v="0"/>
    <s v="tier - 1"/>
    <x v="3"/>
    <n v="32"/>
  </r>
  <r>
    <s v="Id283"/>
    <s v="Xaviour J."/>
    <n v="30.25"/>
    <n v="5.58"/>
    <s v="No"/>
    <x v="0"/>
    <x v="1"/>
    <n v="1"/>
    <x v="0"/>
    <x v="0"/>
    <x v="2"/>
    <s v="8-Oct-2003"/>
    <x v="282"/>
    <x v="0"/>
    <s v="tier - 2"/>
    <x v="0"/>
    <n v="19"/>
  </r>
  <r>
    <s v="Id284"/>
    <s v="Michael T."/>
    <n v="26.24"/>
    <n v="6.26"/>
    <s v="Yes"/>
    <x v="0"/>
    <x v="0"/>
    <n v="0"/>
    <x v="0"/>
    <x v="1"/>
    <x v="1"/>
    <s v="19-Sep-1976"/>
    <x v="283"/>
    <x v="1"/>
    <s v="tier - 1"/>
    <x v="3"/>
    <n v="46"/>
  </r>
  <r>
    <s v="Id285"/>
    <s v="Bradley"/>
    <n v="31.36"/>
    <n v="10.6"/>
    <s v="Yes"/>
    <x v="0"/>
    <x v="0"/>
    <n v="0"/>
    <x v="0"/>
    <x v="0"/>
    <x v="0"/>
    <s v="27-Sep-1981"/>
    <x v="284"/>
    <x v="1"/>
    <s v="tier - 2"/>
    <x v="3"/>
    <n v="41"/>
  </r>
  <r>
    <s v="Id286"/>
    <s v="Andrea"/>
    <n v="25.69"/>
    <n v="4.78"/>
    <s v="Yes"/>
    <x v="0"/>
    <x v="0"/>
    <n v="0"/>
    <x v="0"/>
    <x v="1"/>
    <x v="2"/>
    <s v="9-Aug-1976"/>
    <x v="285"/>
    <x v="1"/>
    <s v="tier - 3"/>
    <x v="3"/>
    <n v="46"/>
  </r>
  <r>
    <s v="Id287"/>
    <s v="Nancy M"/>
    <n v="25.46"/>
    <n v="6.03"/>
    <s v="No"/>
    <x v="0"/>
    <x v="0"/>
    <n v="2"/>
    <x v="0"/>
    <x v="1"/>
    <x v="1"/>
    <s v="19-Oct-1972"/>
    <x v="286"/>
    <x v="1"/>
    <s v="tier - 2"/>
    <x v="3"/>
    <n v="50"/>
  </r>
  <r>
    <s v="Id288"/>
    <s v="Matt"/>
    <n v="31.83"/>
    <n v="11.55"/>
    <s v="Yes"/>
    <x v="0"/>
    <x v="0"/>
    <n v="1"/>
    <x v="0"/>
    <x v="0"/>
    <x v="0"/>
    <s v="2-Dec-1986"/>
    <x v="287"/>
    <x v="1"/>
    <s v="tier - 2"/>
    <x v="3"/>
    <n v="36"/>
  </r>
  <r>
    <s v="Id289"/>
    <s v="Lee"/>
    <n v="24.43"/>
    <n v="7.59"/>
    <s v="Yes"/>
    <x v="0"/>
    <x v="0"/>
    <n v="1"/>
    <x v="0"/>
    <x v="2"/>
    <x v="0"/>
    <s v="17-Dec-1975"/>
    <x v="288"/>
    <x v="1"/>
    <s v="tier - 3"/>
    <x v="1"/>
    <n v="47"/>
  </r>
  <r>
    <s v="Id290"/>
    <s v="Chris"/>
    <n v="41.9"/>
    <n v="4.26"/>
    <s v="No"/>
    <x v="0"/>
    <x v="0"/>
    <n v="0"/>
    <x v="0"/>
    <x v="0"/>
    <x v="2"/>
    <s v="8-Sep-1994"/>
    <x v="289"/>
    <x v="1"/>
    <s v="tier - 1"/>
    <x v="3"/>
    <n v="28"/>
  </r>
  <r>
    <s v="Id291"/>
    <s v="Erik T."/>
    <n v="22.88"/>
    <n v="5.9"/>
    <s v="Yes"/>
    <x v="0"/>
    <x v="1"/>
    <n v="1"/>
    <x v="0"/>
    <x v="2"/>
    <x v="1"/>
    <s v="11-Sep-1969"/>
    <x v="290"/>
    <x v="0"/>
    <s v="tier - 2"/>
    <x v="3"/>
    <n v="53"/>
  </r>
  <r>
    <s v="Id292"/>
    <s v="Rod W"/>
    <n v="29.734999999999999"/>
    <n v="7.79"/>
    <s v="No"/>
    <x v="0"/>
    <x v="0"/>
    <n v="0"/>
    <x v="1"/>
    <x v="1"/>
    <x v="0"/>
    <s v="10-Nov-1978"/>
    <x v="291"/>
    <x v="0"/>
    <s v="tier - 3"/>
    <x v="6"/>
    <n v="44"/>
  </r>
  <r>
    <s v="Id293"/>
    <s v="Joey"/>
    <n v="40.74"/>
    <n v="5.28"/>
    <s v="No"/>
    <x v="0"/>
    <x v="1"/>
    <n v="1"/>
    <x v="0"/>
    <x v="0"/>
    <x v="2"/>
    <s v="13-Sep-1993"/>
    <x v="292"/>
    <x v="0"/>
    <s v="tier - 3"/>
    <x v="3"/>
    <n v="29"/>
  </r>
  <r>
    <s v="Id294"/>
    <s v="Hillary L."/>
    <n v="24.14"/>
    <n v="5.87"/>
    <s v="No"/>
    <x v="0"/>
    <x v="0"/>
    <n v="2"/>
    <x v="0"/>
    <x v="2"/>
    <x v="1"/>
    <s v="21-Sep-1972"/>
    <x v="293"/>
    <x v="1"/>
    <s v="tier - 1"/>
    <x v="3"/>
    <n v="50"/>
  </r>
  <r>
    <s v="Id295"/>
    <s v="Eric J"/>
    <n v="25.15"/>
    <n v="9.08"/>
    <s v="Yes"/>
    <x v="0"/>
    <x v="0"/>
    <n v="1"/>
    <x v="0"/>
    <x v="1"/>
    <x v="0"/>
    <s v="25-Sep-1975"/>
    <x v="294"/>
    <x v="1"/>
    <s v="tier - 3"/>
    <x v="3"/>
    <n v="47"/>
  </r>
  <r>
    <s v="Id296"/>
    <s v="Nicolas"/>
    <n v="28.71"/>
    <n v="5.2"/>
    <s v="No"/>
    <x v="0"/>
    <x v="0"/>
    <n v="1"/>
    <x v="0"/>
    <x v="1"/>
    <x v="2"/>
    <s v="10-Sep-1984"/>
    <x v="295"/>
    <x v="1"/>
    <s v="tier - 1"/>
    <x v="3"/>
    <n v="38"/>
  </r>
  <r>
    <s v="Id297"/>
    <s v="Marcel"/>
    <n v="23"/>
    <n v="5.48"/>
    <s v="No"/>
    <x v="0"/>
    <x v="0"/>
    <n v="0"/>
    <x v="0"/>
    <x v="2"/>
    <x v="2"/>
    <s v="14-Oct-1977"/>
    <x v="296"/>
    <x v="1"/>
    <s v="tier - 2"/>
    <x v="1"/>
    <n v="45"/>
  </r>
  <r>
    <s v="Id298"/>
    <s v="Ashley N"/>
    <n v="36.86"/>
    <n v="11.95"/>
    <s v="No"/>
    <x v="0"/>
    <x v="0"/>
    <n v="0"/>
    <x v="1"/>
    <x v="0"/>
    <x v="0"/>
    <s v="13-Dec-1960"/>
    <x v="297"/>
    <x v="1"/>
    <s v="tier - 1"/>
    <x v="2"/>
    <n v="62"/>
  </r>
  <r>
    <s v="Id299"/>
    <s v="Evan D"/>
    <n v="24.25"/>
    <n v="8.6999999999999993"/>
    <s v="Yes"/>
    <x v="0"/>
    <x v="0"/>
    <n v="1"/>
    <x v="0"/>
    <x v="2"/>
    <x v="0"/>
    <s v="29-Oct-1975"/>
    <x v="298"/>
    <x v="1"/>
    <s v="tier - 1"/>
    <x v="3"/>
    <n v="47"/>
  </r>
  <r>
    <s v="Id300"/>
    <s v="Krisana"/>
    <n v="23.85"/>
    <n v="7.84"/>
    <s v="No"/>
    <x v="0"/>
    <x v="0"/>
    <n v="0"/>
    <x v="0"/>
    <x v="2"/>
    <x v="0"/>
    <s v="8-Oct-1974"/>
    <x v="299"/>
    <x v="1"/>
    <s v="tier - 3"/>
    <x v="3"/>
    <n v="48"/>
  </r>
  <r>
    <s v="Id301"/>
    <s v="Kyle"/>
    <n v="40.020000000000003"/>
    <n v="5.19"/>
    <s v="Yes"/>
    <x v="0"/>
    <x v="0"/>
    <n v="1"/>
    <x v="0"/>
    <x v="0"/>
    <x v="2"/>
    <s v="27-Sep-1995"/>
    <x v="300"/>
    <x v="1"/>
    <s v="tier - 2"/>
    <x v="3"/>
    <n v="27"/>
  </r>
  <r>
    <s v="Id302"/>
    <s v="Kate"/>
    <n v="19.170000000000002"/>
    <n v="8.41"/>
    <s v="No"/>
    <x v="0"/>
    <x v="0"/>
    <n v="0"/>
    <x v="0"/>
    <x v="2"/>
    <x v="0"/>
    <s v="9-Jul-1968"/>
    <x v="301"/>
    <x v="1"/>
    <s v="tier - 1"/>
    <x v="3"/>
    <n v="54"/>
  </r>
  <r>
    <s v="Id303"/>
    <s v="Martin A."/>
    <n v="43.53"/>
    <n v="5.86"/>
    <s v="Yes"/>
    <x v="1"/>
    <x v="0"/>
    <n v="2"/>
    <x v="0"/>
    <x v="0"/>
    <x v="1"/>
    <s v="22-Jul-2000"/>
    <x v="302"/>
    <x v="0"/>
    <s v="tier - 1"/>
    <x v="3"/>
    <n v="22"/>
  </r>
  <r>
    <s v="Id304"/>
    <s v="Stacey"/>
    <n v="46.06"/>
    <n v="4.18"/>
    <s v="No"/>
    <x v="1"/>
    <x v="0"/>
    <n v="1"/>
    <x v="0"/>
    <x v="0"/>
    <x v="2"/>
    <s v="9-Nov-2004"/>
    <x v="303"/>
    <x v="1"/>
    <s v="tier - 1"/>
    <x v="3"/>
    <n v="18"/>
  </r>
  <r>
    <s v="Id305"/>
    <s v="Christine"/>
    <n v="29.92"/>
    <n v="11.99"/>
    <s v="Yes"/>
    <x v="0"/>
    <x v="0"/>
    <n v="2"/>
    <x v="0"/>
    <x v="1"/>
    <x v="0"/>
    <s v="9-Sep-1961"/>
    <x v="304"/>
    <x v="1"/>
    <s v="tier - 2"/>
    <x v="0"/>
    <n v="61"/>
  </r>
  <r>
    <s v="Id306"/>
    <s v="Sarah C."/>
    <n v="28.46"/>
    <n v="4.8499999999999996"/>
    <s v="Yes"/>
    <x v="0"/>
    <x v="0"/>
    <n v="1"/>
    <x v="0"/>
    <x v="1"/>
    <x v="2"/>
    <s v="5-Sep-1988"/>
    <x v="305"/>
    <x v="1"/>
    <s v="tier - 1"/>
    <x v="3"/>
    <n v="34"/>
  </r>
  <r>
    <s v="Id307"/>
    <s v="Megan"/>
    <n v="24.56"/>
    <n v="6.18"/>
    <s v="Yes"/>
    <x v="0"/>
    <x v="1"/>
    <n v="1"/>
    <x v="0"/>
    <x v="2"/>
    <x v="1"/>
    <s v="21-Dec-1983"/>
    <x v="306"/>
    <x v="1"/>
    <s v="tier - 3"/>
    <x v="3"/>
    <n v="39"/>
  </r>
  <r>
    <s v="Id308"/>
    <s v="Jason W"/>
    <n v="41.19"/>
    <n v="6.37"/>
    <s v="No"/>
    <x v="0"/>
    <x v="0"/>
    <n v="0"/>
    <x v="0"/>
    <x v="0"/>
    <x v="1"/>
    <s v="21-Sep-1999"/>
    <x v="307"/>
    <x v="0"/>
    <s v="tier - 2"/>
    <x v="3"/>
    <n v="23"/>
  </r>
  <r>
    <s v="Id309"/>
    <s v="Michele"/>
    <n v="18.63"/>
    <n v="9.81"/>
    <s v="Yes"/>
    <x v="0"/>
    <x v="0"/>
    <n v="2"/>
    <x v="0"/>
    <x v="2"/>
    <x v="0"/>
    <s v="11-Nov-1970"/>
    <x v="308"/>
    <x v="1"/>
    <s v="tier - 3"/>
    <x v="3"/>
    <n v="52"/>
  </r>
  <r>
    <s v="Id310"/>
    <s v="Nikki"/>
    <n v="26.26"/>
    <n v="11.8"/>
    <s v="Yes"/>
    <x v="0"/>
    <x v="0"/>
    <n v="1"/>
    <x v="0"/>
    <x v="1"/>
    <x v="0"/>
    <s v="10-Aug-1986"/>
    <x v="309"/>
    <x v="1"/>
    <s v="tier - 1"/>
    <x v="3"/>
    <n v="36"/>
  </r>
  <r>
    <s v="Id311"/>
    <s v="Philip J."/>
    <n v="22.37"/>
    <n v="5.86"/>
    <s v="Yes"/>
    <x v="0"/>
    <x v="1"/>
    <n v="1"/>
    <x v="0"/>
    <x v="2"/>
    <x v="1"/>
    <s v="3-Sep-1983"/>
    <x v="310"/>
    <x v="1"/>
    <s v="tier - 1"/>
    <x v="1"/>
    <n v="39"/>
  </r>
  <r>
    <s v="Id312"/>
    <s v="Bryan L"/>
    <n v="39.619999999999997"/>
    <n v="4.28"/>
    <s v="No"/>
    <x v="0"/>
    <x v="0"/>
    <n v="1"/>
    <x v="0"/>
    <x v="0"/>
    <x v="2"/>
    <s v="28-Oct-1998"/>
    <x v="311"/>
    <x v="1"/>
    <s v="tier - 3"/>
    <x v="3"/>
    <n v="24"/>
  </r>
  <r>
    <s v="Id313"/>
    <s v="Timothy F"/>
    <n v="18.329999999999998"/>
    <n v="4.16"/>
    <s v="Yes"/>
    <x v="0"/>
    <x v="0"/>
    <n v="0"/>
    <x v="0"/>
    <x v="3"/>
    <x v="2"/>
    <s v="3-Sep-1976"/>
    <x v="312"/>
    <x v="1"/>
    <s v="tier - 3"/>
    <x v="1"/>
    <n v="46"/>
  </r>
  <r>
    <s v="Id314"/>
    <s v="Angielyn M"/>
    <n v="17.11"/>
    <n v="4.9800000000000004"/>
    <s v="Yes"/>
    <x v="0"/>
    <x v="1"/>
    <n v="1"/>
    <x v="0"/>
    <x v="3"/>
    <x v="2"/>
    <s v="30-Jul-1969"/>
    <x v="313"/>
    <x v="1"/>
    <s v="tier - 2"/>
    <x v="3"/>
    <n v="53"/>
  </r>
  <r>
    <s v="Id315"/>
    <s v="Jeanie M."/>
    <n v="43.5"/>
    <n v="6.38"/>
    <s v="No"/>
    <x v="1"/>
    <x v="0"/>
    <n v="1"/>
    <x v="0"/>
    <x v="0"/>
    <x v="1"/>
    <s v="1-Jun-2004"/>
    <x v="314"/>
    <x v="1"/>
    <s v="tier - 2"/>
    <x v="3"/>
    <n v="19"/>
  </r>
  <r>
    <s v="Id316"/>
    <s v="Greg"/>
    <n v="25.364999999999998"/>
    <n v="5.19"/>
    <s v="No"/>
    <x v="0"/>
    <x v="0"/>
    <n v="2"/>
    <x v="1"/>
    <x v="1"/>
    <x v="2"/>
    <s v="24-Jul-1972"/>
    <x v="315"/>
    <x v="0"/>
    <s v="tier - 1"/>
    <x v="1"/>
    <n v="50"/>
  </r>
  <r>
    <s v="Id317"/>
    <s v="John"/>
    <n v="28.594999999999999"/>
    <n v="10.210000000000001"/>
    <s v="No"/>
    <x v="0"/>
    <x v="0"/>
    <n v="0"/>
    <x v="1"/>
    <x v="1"/>
    <x v="0"/>
    <s v="15-Sep-1962"/>
    <x v="316"/>
    <x v="0"/>
    <s v="tier - 1"/>
    <x v="7"/>
    <n v="60"/>
  </r>
  <r>
    <s v="Id318"/>
    <s v="Aliaksandr"/>
    <n v="29.83"/>
    <n v="9.6999999999999993"/>
    <s v="Yes"/>
    <x v="0"/>
    <x v="1"/>
    <n v="1"/>
    <x v="0"/>
    <x v="1"/>
    <x v="0"/>
    <s v="13-Sep-1963"/>
    <x v="317"/>
    <x v="0"/>
    <s v="tier - 1"/>
    <x v="7"/>
    <n v="59"/>
  </r>
  <r>
    <s v="Id319"/>
    <s v="Jason M."/>
    <n v="24.7"/>
    <n v="10.25"/>
    <s v="No"/>
    <x v="0"/>
    <x v="0"/>
    <n v="3"/>
    <x v="1"/>
    <x v="2"/>
    <x v="0"/>
    <s v="11-Aug-1958"/>
    <x v="318"/>
    <x v="0"/>
    <s v="tier - 3"/>
    <x v="1"/>
    <n v="64"/>
  </r>
  <r>
    <s v="Id320"/>
    <s v="Sheera K"/>
    <n v="17.940000000000001"/>
    <n v="9.77"/>
    <s v="No"/>
    <x v="0"/>
    <x v="0"/>
    <n v="0"/>
    <x v="0"/>
    <x v="3"/>
    <x v="0"/>
    <s v="25-Dec-1971"/>
    <x v="319"/>
    <x v="1"/>
    <s v="tier - 3"/>
    <x v="3"/>
    <n v="51"/>
  </r>
  <r>
    <s v="Id321"/>
    <s v="Janice"/>
    <n v="21.08"/>
    <n v="4.83"/>
    <s v="No"/>
    <x v="0"/>
    <x v="1"/>
    <n v="1"/>
    <x v="0"/>
    <x v="2"/>
    <x v="2"/>
    <s v="2-Sep-1979"/>
    <x v="320"/>
    <x v="1"/>
    <s v="tier - 3"/>
    <x v="3"/>
    <n v="43"/>
  </r>
  <r>
    <s v="Id322"/>
    <s v="Timothy G."/>
    <n v="37.715000000000003"/>
    <n v="10.86"/>
    <s v="Yes"/>
    <x v="0"/>
    <x v="0"/>
    <n v="0"/>
    <x v="1"/>
    <x v="0"/>
    <x v="0"/>
    <s v="16-Jun-1967"/>
    <x v="321"/>
    <x v="0"/>
    <s v="tier - 1"/>
    <x v="1"/>
    <n v="55"/>
  </r>
  <r>
    <s v="Id323"/>
    <s v="Alan R"/>
    <n v="22.39"/>
    <n v="9.5299999999999994"/>
    <s v="Yes"/>
    <x v="0"/>
    <x v="0"/>
    <n v="0"/>
    <x v="0"/>
    <x v="2"/>
    <x v="0"/>
    <s v="4-Aug-1981"/>
    <x v="322"/>
    <x v="1"/>
    <s v="tier - 3"/>
    <x v="1"/>
    <n v="41"/>
  </r>
  <r>
    <s v="Id324"/>
    <s v="Michael"/>
    <n v="28.78"/>
    <n v="5.68"/>
    <s v="No"/>
    <x v="0"/>
    <x v="0"/>
    <n v="0"/>
    <x v="0"/>
    <x v="1"/>
    <x v="2"/>
    <s v="5-Oct-1991"/>
    <x v="323"/>
    <x v="0"/>
    <s v="tier - 1"/>
    <x v="3"/>
    <n v="31"/>
  </r>
  <r>
    <s v="Id325"/>
    <s v="Marie-France"/>
    <n v="18.329999999999998"/>
    <n v="5.57"/>
    <s v="Yes"/>
    <x v="0"/>
    <x v="0"/>
    <n v="0"/>
    <x v="0"/>
    <x v="3"/>
    <x v="2"/>
    <s v="12-Jun-1976"/>
    <x v="324"/>
    <x v="0"/>
    <s v="tier - 1"/>
    <x v="3"/>
    <n v="46"/>
  </r>
  <r>
    <s v="Id326"/>
    <s v="Erik F."/>
    <n v="26.39"/>
    <n v="4.58"/>
    <s v="Yes"/>
    <x v="0"/>
    <x v="0"/>
    <n v="1"/>
    <x v="0"/>
    <x v="1"/>
    <x v="2"/>
    <s v="30-Dec-1988"/>
    <x v="325"/>
    <x v="0"/>
    <s v="tier - 1"/>
    <x v="3"/>
    <n v="34"/>
  </r>
  <r>
    <s v="Id327"/>
    <s v="Andrew"/>
    <n v="19.260000000000002"/>
    <n v="8.9600000000000009"/>
    <s v="Yes"/>
    <x v="0"/>
    <x v="0"/>
    <n v="1"/>
    <x v="0"/>
    <x v="2"/>
    <x v="0"/>
    <s v="19-Aug-1975"/>
    <x v="326"/>
    <x v="0"/>
    <s v="tier - 3"/>
    <x v="3"/>
    <n v="47"/>
  </r>
  <r>
    <s v="Id328"/>
    <s v="Anthony"/>
    <n v="26.92"/>
    <n v="6.09"/>
    <s v="No"/>
    <x v="0"/>
    <x v="0"/>
    <n v="0"/>
    <x v="0"/>
    <x v="1"/>
    <x v="1"/>
    <s v="30-Dec-1989"/>
    <x v="327"/>
    <x v="0"/>
    <s v="tier - 3"/>
    <x v="3"/>
    <n v="33"/>
  </r>
  <r>
    <s v="Id329"/>
    <s v="Chris"/>
    <n v="19.73"/>
    <n v="4.3600000000000003"/>
    <s v="No"/>
    <x v="0"/>
    <x v="0"/>
    <n v="0"/>
    <x v="0"/>
    <x v="2"/>
    <x v="2"/>
    <s v="29-Oct-1982"/>
    <x v="328"/>
    <x v="0"/>
    <s v="tier - 1"/>
    <x v="1"/>
    <n v="40"/>
  </r>
  <r>
    <s v="Id330"/>
    <s v="Yu"/>
    <n v="23.56"/>
    <n v="11.74"/>
    <s v="Yes"/>
    <x v="0"/>
    <x v="0"/>
    <n v="0"/>
    <x v="0"/>
    <x v="2"/>
    <x v="0"/>
    <s v="13-Aug-1981"/>
    <x v="329"/>
    <x v="0"/>
    <s v="tier - 2"/>
    <x v="3"/>
    <n v="41"/>
  </r>
  <r>
    <s v="Id331"/>
    <s v="Caleb N"/>
    <n v="37.67"/>
    <n v="5.89"/>
    <s v="No"/>
    <x v="0"/>
    <x v="0"/>
    <n v="1"/>
    <x v="0"/>
    <x v="0"/>
    <x v="1"/>
    <s v="20-Jun-1998"/>
    <x v="330"/>
    <x v="0"/>
    <s v="tier - 2"/>
    <x v="3"/>
    <n v="24"/>
  </r>
  <r>
    <s v="Id332"/>
    <s v="Jason M."/>
    <n v="18.73"/>
    <n v="10.64"/>
    <s v="No"/>
    <x v="0"/>
    <x v="0"/>
    <n v="2"/>
    <x v="0"/>
    <x v="2"/>
    <x v="0"/>
    <s v="23-Aug-1973"/>
    <x v="331"/>
    <x v="0"/>
    <s v="tier - 3"/>
    <x v="3"/>
    <n v="49"/>
  </r>
  <r>
    <s v="Id333"/>
    <s v="Angela R"/>
    <n v="33.090000000000003"/>
    <n v="6.06"/>
    <s v="No"/>
    <x v="0"/>
    <x v="1"/>
    <n v="1"/>
    <x v="0"/>
    <x v="0"/>
    <x v="1"/>
    <s v="27-Jul-1993"/>
    <x v="332"/>
    <x v="0"/>
    <s v="tier - 1"/>
    <x v="3"/>
    <n v="29"/>
  </r>
  <r>
    <s v="Id334"/>
    <s v="Keith J"/>
    <n v="18.329999999999998"/>
    <n v="7.46"/>
    <s v="Yes"/>
    <x v="0"/>
    <x v="0"/>
    <n v="1"/>
    <x v="0"/>
    <x v="3"/>
    <x v="0"/>
    <s v="3-Nov-1975"/>
    <x v="333"/>
    <x v="0"/>
    <s v="tier - 1"/>
    <x v="3"/>
    <n v="47"/>
  </r>
  <r>
    <s v="Id335"/>
    <s v="Emma"/>
    <n v="27.74"/>
    <n v="4.68"/>
    <s v="Yes"/>
    <x v="0"/>
    <x v="0"/>
    <n v="2"/>
    <x v="0"/>
    <x v="1"/>
    <x v="2"/>
    <s v="20-Oct-1959"/>
    <x v="334"/>
    <x v="0"/>
    <s v="tier - 2"/>
    <x v="2"/>
    <n v="63"/>
  </r>
  <r>
    <s v="Id336"/>
    <s v="Nathan A"/>
    <n v="24.2"/>
    <n v="6.15"/>
    <s v="No"/>
    <x v="0"/>
    <x v="0"/>
    <n v="1"/>
    <x v="0"/>
    <x v="2"/>
    <x v="1"/>
    <s v="16-Jul-1987"/>
    <x v="335"/>
    <x v="0"/>
    <s v="tier - 1"/>
    <x v="3"/>
    <n v="35"/>
  </r>
  <r>
    <s v="Id337"/>
    <s v="Kathryn"/>
    <n v="22.03"/>
    <n v="4.28"/>
    <s v="Yes"/>
    <x v="0"/>
    <x v="0"/>
    <n v="0"/>
    <x v="0"/>
    <x v="2"/>
    <x v="2"/>
    <s v="7-Nov-1985"/>
    <x v="336"/>
    <x v="0"/>
    <s v="tier - 1"/>
    <x v="3"/>
    <n v="37"/>
  </r>
  <r>
    <s v="Id338"/>
    <s v="Elizabeth H."/>
    <n v="26.885000000000002"/>
    <n v="9.86"/>
    <s v="No"/>
    <x v="0"/>
    <x v="0"/>
    <n v="3"/>
    <x v="0"/>
    <x v="1"/>
    <x v="0"/>
    <s v="5-Jun-1958"/>
    <x v="337"/>
    <x v="0"/>
    <s v="tier - 2"/>
    <x v="1"/>
    <n v="65"/>
  </r>
  <r>
    <s v="Id339"/>
    <s v="Ben"/>
    <n v="16.36"/>
    <n v="11.19"/>
    <s v="No"/>
    <x v="0"/>
    <x v="0"/>
    <n v="0"/>
    <x v="0"/>
    <x v="3"/>
    <x v="0"/>
    <s v="21-Jul-1978"/>
    <x v="338"/>
    <x v="0"/>
    <s v="tier - 3"/>
    <x v="1"/>
    <n v="44"/>
  </r>
  <r>
    <s v="Id340"/>
    <s v="Cheryl A"/>
    <n v="32.299999999999997"/>
    <n v="4.8899999999999997"/>
    <s v="Yes"/>
    <x v="0"/>
    <x v="1"/>
    <n v="1"/>
    <x v="1"/>
    <x v="0"/>
    <x v="2"/>
    <s v="9-Jul-1969"/>
    <x v="339"/>
    <x v="0"/>
    <s v="tier - 3"/>
    <x v="2"/>
    <n v="53"/>
  </r>
  <r>
    <s v="Id341"/>
    <s v="Kimberly A"/>
    <n v="16.05"/>
    <n v="4.3499999999999996"/>
    <s v="Yes"/>
    <x v="0"/>
    <x v="0"/>
    <n v="0"/>
    <x v="0"/>
    <x v="3"/>
    <x v="2"/>
    <s v="8-Nov-1976"/>
    <x v="340"/>
    <x v="0"/>
    <s v="tier - 2"/>
    <x v="3"/>
    <n v="46"/>
  </r>
  <r>
    <s v="Id342"/>
    <s v="Cynthia"/>
    <n v="29.07"/>
    <n v="8.66"/>
    <s v="Yes"/>
    <x v="0"/>
    <x v="0"/>
    <n v="2"/>
    <x v="0"/>
    <x v="1"/>
    <x v="0"/>
    <s v="24-Dec-1961"/>
    <x v="341"/>
    <x v="0"/>
    <s v="tier - 3"/>
    <x v="1"/>
    <n v="61"/>
  </r>
  <r>
    <s v="Id343"/>
    <s v="Jessica"/>
    <n v="17.43"/>
    <n v="8.64"/>
    <s v="No"/>
    <x v="0"/>
    <x v="0"/>
    <n v="0"/>
    <x v="0"/>
    <x v="3"/>
    <x v="0"/>
    <s v="29-Nov-1978"/>
    <x v="342"/>
    <x v="0"/>
    <s v="tier - 1"/>
    <x v="3"/>
    <n v="44"/>
  </r>
  <r>
    <s v="Id344"/>
    <s v="Bruce"/>
    <n v="19.329999999999998"/>
    <n v="4.2699999999999996"/>
    <s v="No"/>
    <x v="0"/>
    <x v="0"/>
    <n v="0"/>
    <x v="0"/>
    <x v="2"/>
    <x v="2"/>
    <s v="14-Jul-1980"/>
    <x v="343"/>
    <x v="0"/>
    <s v="tier - 3"/>
    <x v="3"/>
    <n v="42"/>
  </r>
  <r>
    <s v="Id345"/>
    <s v="Allison"/>
    <n v="30.52"/>
    <n v="4.21"/>
    <s v="No"/>
    <x v="0"/>
    <x v="0"/>
    <n v="1"/>
    <x v="0"/>
    <x v="0"/>
    <x v="2"/>
    <s v="7-Jul-1992"/>
    <x v="344"/>
    <x v="0"/>
    <s v="tier - 3"/>
    <x v="3"/>
    <n v="30"/>
  </r>
  <r>
    <s v="Id346"/>
    <s v="Alex"/>
    <n v="39.21"/>
    <n v="5.04"/>
    <s v="No"/>
    <x v="0"/>
    <x v="1"/>
    <n v="1"/>
    <x v="0"/>
    <x v="0"/>
    <x v="2"/>
    <s v="1-Sep-2003"/>
    <x v="345"/>
    <x v="0"/>
    <s v="tier - 3"/>
    <x v="3"/>
    <n v="19"/>
  </r>
  <r>
    <s v="Id347"/>
    <s v="Gabriela"/>
    <n v="26.98"/>
    <n v="5.21"/>
    <s v="Yes"/>
    <x v="0"/>
    <x v="0"/>
    <n v="2"/>
    <x v="0"/>
    <x v="1"/>
    <x v="2"/>
    <s v="5-Dec-1959"/>
    <x v="346"/>
    <x v="0"/>
    <s v="tier - 1"/>
    <x v="1"/>
    <n v="63"/>
  </r>
  <r>
    <s v="Id348"/>
    <s v="Sharon"/>
    <n v="25.84"/>
    <n v="8.83"/>
    <s v="No"/>
    <x v="0"/>
    <x v="0"/>
    <n v="0"/>
    <x v="1"/>
    <x v="1"/>
    <x v="0"/>
    <s v="25-Jul-1962"/>
    <x v="347"/>
    <x v="0"/>
    <s v="tier - 1"/>
    <x v="1"/>
    <n v="60"/>
  </r>
  <r>
    <s v="Id349"/>
    <s v="Jason A"/>
    <n v="28.31"/>
    <n v="8.4700000000000006"/>
    <s v="Yes"/>
    <x v="0"/>
    <x v="0"/>
    <n v="2"/>
    <x v="0"/>
    <x v="1"/>
    <x v="0"/>
    <s v="3-Aug-1961"/>
    <x v="348"/>
    <x v="0"/>
    <s v="tier - 2"/>
    <x v="1"/>
    <n v="61"/>
  </r>
  <r>
    <s v="Id350"/>
    <s v="Chelsey C."/>
    <n v="23.94"/>
    <n v="4.2"/>
    <s v="No"/>
    <x v="0"/>
    <x v="0"/>
    <n v="0"/>
    <x v="0"/>
    <x v="2"/>
    <x v="2"/>
    <s v="5-Dec-1990"/>
    <x v="349"/>
    <x v="0"/>
    <s v="tier - 3"/>
    <x v="3"/>
    <n v="32"/>
  </r>
  <r>
    <s v="Id351"/>
    <s v="Devon A."/>
    <n v="20.03"/>
    <n v="6.14"/>
    <s v="Yes"/>
    <x v="0"/>
    <x v="0"/>
    <n v="0"/>
    <x v="0"/>
    <x v="2"/>
    <x v="1"/>
    <s v="27-Sep-1985"/>
    <x v="350"/>
    <x v="0"/>
    <s v="tier - 3"/>
    <x v="3"/>
    <n v="37"/>
  </r>
  <r>
    <s v="Id352"/>
    <s v="Joni L"/>
    <n v="41.42"/>
    <n v="6.07"/>
    <s v="No"/>
    <x v="0"/>
    <x v="0"/>
    <n v="0"/>
    <x v="1"/>
    <x v="0"/>
    <x v="1"/>
    <s v="11-Dec-1982"/>
    <x v="351"/>
    <x v="0"/>
    <s v="tier - 2"/>
    <x v="1"/>
    <n v="40"/>
  </r>
  <r>
    <s v="Id353"/>
    <s v="Colin"/>
    <n v="36.67"/>
    <n v="10.210000000000001"/>
    <s v="No"/>
    <x v="0"/>
    <x v="0"/>
    <n v="0"/>
    <x v="1"/>
    <x v="0"/>
    <x v="0"/>
    <s v="16-Sep-1974"/>
    <x v="352"/>
    <x v="0"/>
    <s v="tier - 1"/>
    <x v="1"/>
    <n v="48"/>
  </r>
  <r>
    <s v="Id354"/>
    <s v="Rachael"/>
    <n v="27.645"/>
    <n v="4.6900000000000004"/>
    <s v="No"/>
    <x v="0"/>
    <x v="0"/>
    <n v="0"/>
    <x v="1"/>
    <x v="1"/>
    <x v="2"/>
    <s v="2-Dec-1977"/>
    <x v="353"/>
    <x v="0"/>
    <s v="tier - 2"/>
    <x v="1"/>
    <n v="45"/>
  </r>
  <r>
    <s v="Id355"/>
    <s v="Maricela"/>
    <n v="22.72"/>
    <n v="5.71"/>
    <s v="No"/>
    <x v="0"/>
    <x v="0"/>
    <n v="0"/>
    <x v="0"/>
    <x v="2"/>
    <x v="1"/>
    <s v="24-Dec-1990"/>
    <x v="354"/>
    <x v="0"/>
    <s v="tier - 2"/>
    <x v="3"/>
    <n v="32"/>
  </r>
  <r>
    <s v="Id356"/>
    <s v="Marie"/>
    <n v="36.520000000000003"/>
    <n v="9.07"/>
    <s v="Yes"/>
    <x v="0"/>
    <x v="1"/>
    <n v="1"/>
    <x v="1"/>
    <x v="0"/>
    <x v="0"/>
    <s v="25-Nov-1963"/>
    <x v="355"/>
    <x v="0"/>
    <s v="tier - 1"/>
    <x v="0"/>
    <n v="59"/>
  </r>
  <r>
    <s v="Id357"/>
    <s v="Frank"/>
    <n v="33.96"/>
    <n v="4.99"/>
    <s v="No"/>
    <x v="0"/>
    <x v="0"/>
    <n v="0"/>
    <x v="0"/>
    <x v="0"/>
    <x v="2"/>
    <s v="6-Sep-1999"/>
    <x v="356"/>
    <x v="0"/>
    <s v="tier - 3"/>
    <x v="3"/>
    <n v="23"/>
  </r>
  <r>
    <s v="Id358"/>
    <s v="Jeffry"/>
    <n v="26.695"/>
    <n v="8.31"/>
    <s v="No"/>
    <x v="0"/>
    <x v="0"/>
    <n v="0"/>
    <x v="0"/>
    <x v="1"/>
    <x v="0"/>
    <s v="22-Nov-1960"/>
    <x v="357"/>
    <x v="0"/>
    <s v="tier - 2"/>
    <x v="9"/>
    <n v="62"/>
  </r>
  <r>
    <s v="Id359"/>
    <s v="Mike"/>
    <n v="18.45"/>
    <n v="5.07"/>
    <s v="Yes"/>
    <x v="0"/>
    <x v="0"/>
    <n v="0"/>
    <x v="0"/>
    <x v="3"/>
    <x v="2"/>
    <s v="29-Nov-1985"/>
    <x v="358"/>
    <x v="0"/>
    <s v="tier - 2"/>
    <x v="3"/>
    <n v="37"/>
  </r>
  <r>
    <s v="Id360"/>
    <s v="Rick"/>
    <n v="33.18"/>
    <n v="4.79"/>
    <s v="No"/>
    <x v="0"/>
    <x v="0"/>
    <n v="0"/>
    <x v="0"/>
    <x v="0"/>
    <x v="2"/>
    <s v="21-Dec-1999"/>
    <x v="359"/>
    <x v="0"/>
    <s v="tier - 1"/>
    <x v="3"/>
    <n v="23"/>
  </r>
  <r>
    <s v="Id361"/>
    <s v="Pierre-Michel"/>
    <n v="36.1"/>
    <n v="11.39"/>
    <s v="Yes"/>
    <x v="0"/>
    <x v="0"/>
    <n v="2"/>
    <x v="1"/>
    <x v="0"/>
    <x v="0"/>
    <s v="28-Jul-1961"/>
    <x v="360"/>
    <x v="0"/>
    <s v="tier - 3"/>
    <x v="3"/>
    <n v="61"/>
  </r>
  <r>
    <s v="Id362"/>
    <s v="Daniel"/>
    <n v="22.77"/>
    <n v="6"/>
    <s v="No"/>
    <x v="0"/>
    <x v="0"/>
    <n v="0"/>
    <x v="0"/>
    <x v="2"/>
    <x v="1"/>
    <s v="4-Jun-1991"/>
    <x v="361"/>
    <x v="0"/>
    <s v="tier - 3"/>
    <x v="3"/>
    <n v="32"/>
  </r>
  <r>
    <s v="Id363"/>
    <s v="Brian L."/>
    <n v="21.24"/>
    <n v="5.13"/>
    <s v="No"/>
    <x v="0"/>
    <x v="0"/>
    <n v="0"/>
    <x v="0"/>
    <x v="2"/>
    <x v="2"/>
    <s v="21-Nov-1989"/>
    <x v="362"/>
    <x v="0"/>
    <s v="tier - 2"/>
    <x v="3"/>
    <n v="33"/>
  </r>
  <r>
    <s v="Id364"/>
    <s v="Morgan M."/>
    <n v="17.600000000000001"/>
    <n v="5.26"/>
    <s v="Yes"/>
    <x v="0"/>
    <x v="0"/>
    <n v="0"/>
    <x v="0"/>
    <x v="3"/>
    <x v="2"/>
    <s v="4-Dec-1985"/>
    <x v="363"/>
    <x v="0"/>
    <s v="tier - 1"/>
    <x v="3"/>
    <n v="37"/>
  </r>
  <r>
    <s v="Id365"/>
    <s v="Caroline"/>
    <n v="26.29"/>
    <n v="6.84"/>
    <s v="No"/>
    <x v="0"/>
    <x v="0"/>
    <n v="0"/>
    <x v="0"/>
    <x v="1"/>
    <x v="0"/>
    <s v="6-Jul-1960"/>
    <x v="364"/>
    <x v="0"/>
    <s v="tier - 1"/>
    <x v="0"/>
    <n v="62"/>
  </r>
  <r>
    <s v="Id366"/>
    <s v="Drew T."/>
    <n v="35.31"/>
    <n v="9.0399999999999991"/>
    <s v="No"/>
    <x v="0"/>
    <x v="0"/>
    <n v="0"/>
    <x v="1"/>
    <x v="0"/>
    <x v="0"/>
    <s v="6-Dec-2002"/>
    <x v="365"/>
    <x v="0"/>
    <s v="tier - 3"/>
    <x v="0"/>
    <n v="20"/>
  </r>
  <r>
    <s v="Id367"/>
    <s v="Austin W"/>
    <n v="27.04"/>
    <n v="4.0999999999999996"/>
    <s v="No"/>
    <x v="0"/>
    <x v="0"/>
    <n v="1"/>
    <x v="0"/>
    <x v="1"/>
    <x v="2"/>
    <s v="3-Jul-1992"/>
    <x v="366"/>
    <x v="0"/>
    <s v="tier - 2"/>
    <x v="3"/>
    <n v="30"/>
  </r>
  <r>
    <s v="Id368"/>
    <s v="Berenice"/>
    <n v="30.23"/>
    <n v="4.2300000000000004"/>
    <s v="Yes"/>
    <x v="0"/>
    <x v="1"/>
    <n v="1"/>
    <x v="0"/>
    <x v="0"/>
    <x v="2"/>
    <s v="7-Oct-1997"/>
    <x v="367"/>
    <x v="0"/>
    <s v="tier - 1"/>
    <x v="3"/>
    <n v="25"/>
  </r>
  <r>
    <s v="Id369"/>
    <s v="Kenneth A"/>
    <n v="30.6"/>
    <n v="6.48"/>
    <s v="Yes"/>
    <x v="0"/>
    <x v="1"/>
    <n v="1"/>
    <x v="0"/>
    <x v="0"/>
    <x v="1"/>
    <s v="9-Sep-1997"/>
    <x v="368"/>
    <x v="1"/>
    <s v="tier - 3"/>
    <x v="3"/>
    <n v="25"/>
  </r>
  <r>
    <s v="Id370"/>
    <s v="Miguel"/>
    <n v="26.8"/>
    <n v="5.53"/>
    <s v="No"/>
    <x v="0"/>
    <x v="0"/>
    <n v="1"/>
    <x v="0"/>
    <x v="1"/>
    <x v="2"/>
    <s v="11-Jun-1992"/>
    <x v="369"/>
    <x v="1"/>
    <s v="tier - 3"/>
    <x v="3"/>
    <n v="30"/>
  </r>
  <r>
    <s v="Id371"/>
    <s v="Hadley T."/>
    <n v="16.86"/>
    <n v="4.07"/>
    <s v="Yes"/>
    <x v="0"/>
    <x v="0"/>
    <n v="0"/>
    <x v="0"/>
    <x v="3"/>
    <x v="2"/>
    <s v="6-Nov-1985"/>
    <x v="370"/>
    <x v="1"/>
    <s v="tier - 1"/>
    <x v="3"/>
    <n v="37"/>
  </r>
  <r>
    <s v="Id372"/>
    <s v="Taylor"/>
    <n v="16.3"/>
    <n v="5.51"/>
    <s v="No"/>
    <x v="0"/>
    <x v="0"/>
    <n v="1"/>
    <x v="0"/>
    <x v="3"/>
    <x v="2"/>
    <s v="22-Jul-1984"/>
    <x v="371"/>
    <x v="1"/>
    <s v="tier - 2"/>
    <x v="3"/>
    <n v="38"/>
  </r>
  <r>
    <s v="Id373"/>
    <s v="Tenielle M"/>
    <n v="29.81"/>
    <n v="11.66"/>
    <s v="No"/>
    <x v="0"/>
    <x v="0"/>
    <n v="0"/>
    <x v="0"/>
    <x v="1"/>
    <x v="0"/>
    <s v="19-Oct-1965"/>
    <x v="372"/>
    <x v="1"/>
    <s v="tier - 3"/>
    <x v="0"/>
    <n v="57"/>
  </r>
  <r>
    <s v="Id374"/>
    <s v="Andrea"/>
    <n v="16.329999999999998"/>
    <n v="7.26"/>
    <s v="Yes"/>
    <x v="0"/>
    <x v="0"/>
    <n v="0"/>
    <x v="0"/>
    <x v="3"/>
    <x v="0"/>
    <s v="3-Oct-1981"/>
    <x v="373"/>
    <x v="1"/>
    <s v="tier - 1"/>
    <x v="3"/>
    <n v="41"/>
  </r>
  <r>
    <s v="Id375"/>
    <s v="Nora P"/>
    <n v="16.37"/>
    <n v="4.79"/>
    <s v="Yes"/>
    <x v="0"/>
    <x v="0"/>
    <n v="0"/>
    <x v="0"/>
    <x v="3"/>
    <x v="2"/>
    <s v="5-Dec-1985"/>
    <x v="374"/>
    <x v="1"/>
    <s v="tier - 1"/>
    <x v="3"/>
    <n v="37"/>
  </r>
  <r>
    <s v="Id376"/>
    <s v="Zachary"/>
    <n v="22.42"/>
    <n v="4.68"/>
    <s v="Yes"/>
    <x v="0"/>
    <x v="0"/>
    <n v="1"/>
    <x v="1"/>
    <x v="2"/>
    <x v="2"/>
    <s v="15-Sep-1988"/>
    <x v="375"/>
    <x v="1"/>
    <s v="tier - 3"/>
    <x v="5"/>
    <n v="34"/>
  </r>
  <r>
    <s v="Id377"/>
    <s v="Michael"/>
    <n v="31.35"/>
    <n v="4.33"/>
    <s v="Yes"/>
    <x v="0"/>
    <x v="1"/>
    <n v="1"/>
    <x v="1"/>
    <x v="0"/>
    <x v="2"/>
    <s v="16-Oct-1969"/>
    <x v="376"/>
    <x v="1"/>
    <s v="tier - 2"/>
    <x v="0"/>
    <n v="53"/>
  </r>
  <r>
    <s v="Id378"/>
    <s v="Alyssa K."/>
    <n v="31.9"/>
    <n v="11.89"/>
    <s v="No"/>
    <x v="0"/>
    <x v="0"/>
    <n v="0"/>
    <x v="1"/>
    <x v="0"/>
    <x v="0"/>
    <s v="6-Jun-1968"/>
    <x v="377"/>
    <x v="1"/>
    <s v="tier - 2"/>
    <x v="0"/>
    <n v="55"/>
  </r>
  <r>
    <s v="Id379"/>
    <s v="Heather"/>
    <n v="30.6"/>
    <n v="5.24"/>
    <s v="No"/>
    <x v="0"/>
    <x v="0"/>
    <n v="0"/>
    <x v="0"/>
    <x v="0"/>
    <x v="2"/>
    <s v="2-Dec-1999"/>
    <x v="378"/>
    <x v="1"/>
    <s v="tier - 1"/>
    <x v="3"/>
    <n v="23"/>
  </r>
  <r>
    <s v="Id380"/>
    <s v="Dante"/>
    <n v="28.975000000000001"/>
    <n v="7.63"/>
    <s v="No"/>
    <x v="0"/>
    <x v="0"/>
    <n v="0"/>
    <x v="0"/>
    <x v="1"/>
    <x v="0"/>
    <s v="21-Dec-1965"/>
    <x v="379"/>
    <x v="1"/>
    <s v="tier - 1"/>
    <x v="6"/>
    <n v="57"/>
  </r>
  <r>
    <s v="Id381"/>
    <s v="Sara E."/>
    <n v="24.86"/>
    <n v="8.92"/>
    <s v="Yes"/>
    <x v="0"/>
    <x v="0"/>
    <n v="2"/>
    <x v="1"/>
    <x v="2"/>
    <x v="0"/>
    <s v="2-Oct-1970"/>
    <x v="380"/>
    <x v="1"/>
    <s v="tier - 2"/>
    <x v="0"/>
    <n v="52"/>
  </r>
  <r>
    <s v="Id382"/>
    <s v="Scott"/>
    <n v="19.54"/>
    <n v="5.37"/>
    <s v="No"/>
    <x v="0"/>
    <x v="0"/>
    <n v="0"/>
    <x v="0"/>
    <x v="2"/>
    <x v="2"/>
    <s v="13-Dec-1990"/>
    <x v="381"/>
    <x v="1"/>
    <s v="tier - 3"/>
    <x v="3"/>
    <n v="32"/>
  </r>
  <r>
    <s v="Id383"/>
    <s v="Sean"/>
    <n v="26.74"/>
    <n v="4.3099999999999996"/>
    <s v="No"/>
    <x v="0"/>
    <x v="0"/>
    <n v="0"/>
    <x v="0"/>
    <x v="1"/>
    <x v="2"/>
    <s v="2-Jul-1994"/>
    <x v="382"/>
    <x v="1"/>
    <s v="tier - 2"/>
    <x v="3"/>
    <n v="28"/>
  </r>
  <r>
    <s v="Id384"/>
    <s v="Danielle"/>
    <n v="22.99"/>
    <n v="10.46"/>
    <s v="No"/>
    <x v="0"/>
    <x v="0"/>
    <n v="3"/>
    <x v="0"/>
    <x v="2"/>
    <x v="0"/>
    <s v="30-Jun-1958"/>
    <x v="383"/>
    <x v="1"/>
    <s v="tier - 2"/>
    <x v="0"/>
    <n v="64"/>
  </r>
  <r>
    <s v="Id385"/>
    <s v="Andrew D."/>
    <n v="31.46"/>
    <n v="7.39"/>
    <s v="No"/>
    <x v="0"/>
    <x v="0"/>
    <n v="0"/>
    <x v="1"/>
    <x v="0"/>
    <x v="0"/>
    <s v="9-Jul-1960"/>
    <x v="384"/>
    <x v="1"/>
    <s v="tier - 2"/>
    <x v="0"/>
    <n v="62"/>
  </r>
  <r>
    <s v="Id386"/>
    <s v="Joel D"/>
    <n v="30.86"/>
    <n v="6.18"/>
    <s v="No"/>
    <x v="1"/>
    <x v="0"/>
    <n v="2"/>
    <x v="0"/>
    <x v="0"/>
    <x v="1"/>
    <s v="9-Nov-2000"/>
    <x v="385"/>
    <x v="1"/>
    <s v="tier - 3"/>
    <x v="3"/>
    <n v="22"/>
  </r>
  <r>
    <s v="Id387"/>
    <s v="Michelle"/>
    <n v="31.96"/>
    <n v="8.86"/>
    <s v="No"/>
    <x v="0"/>
    <x v="0"/>
    <n v="0"/>
    <x v="0"/>
    <x v="0"/>
    <x v="0"/>
    <s v="17-Jun-2002"/>
    <x v="386"/>
    <x v="1"/>
    <s v="tier - 2"/>
    <x v="3"/>
    <n v="20"/>
  </r>
  <r>
    <s v="Id388"/>
    <s v="Michael J."/>
    <n v="23.76"/>
    <n v="10.96"/>
    <s v="No"/>
    <x v="0"/>
    <x v="0"/>
    <n v="3"/>
    <x v="0"/>
    <x v="2"/>
    <x v="0"/>
    <s v="25-Dec-1958"/>
    <x v="387"/>
    <x v="1"/>
    <s v="tier - 1"/>
    <x v="0"/>
    <n v="64"/>
  </r>
  <r>
    <s v="Id389"/>
    <s v="Nikki"/>
    <n v="19.38"/>
    <n v="6.28"/>
    <s v="No"/>
    <x v="0"/>
    <x v="0"/>
    <n v="0"/>
    <x v="0"/>
    <x v="2"/>
    <x v="1"/>
    <s v="22-Aug-1991"/>
    <x v="388"/>
    <x v="1"/>
    <s v="tier - 2"/>
    <x v="3"/>
    <n v="31"/>
  </r>
  <r>
    <s v="Id390"/>
    <s v="Summer B."/>
    <n v="16.21"/>
    <n v="6.29"/>
    <s v="Yes"/>
    <x v="0"/>
    <x v="0"/>
    <n v="1"/>
    <x v="0"/>
    <x v="3"/>
    <x v="1"/>
    <s v="22-Jul-1988"/>
    <x v="389"/>
    <x v="1"/>
    <s v="tier - 1"/>
    <x v="3"/>
    <n v="34"/>
  </r>
  <r>
    <s v="Id391"/>
    <s v="Edward"/>
    <n v="32.54"/>
    <n v="4.0199999999999996"/>
    <s v="No"/>
    <x v="1"/>
    <x v="0"/>
    <n v="1"/>
    <x v="0"/>
    <x v="0"/>
    <x v="2"/>
    <s v="5-Sep-2004"/>
    <x v="390"/>
    <x v="1"/>
    <s v="tier - 2"/>
    <x v="3"/>
    <n v="18"/>
  </r>
  <r>
    <s v="Id392"/>
    <s v="Ryan"/>
    <n v="36.765000000000001"/>
    <n v="11.95"/>
    <s v="Yes"/>
    <x v="0"/>
    <x v="0"/>
    <n v="2"/>
    <x v="1"/>
    <x v="0"/>
    <x v="0"/>
    <s v="27-Aug-1970"/>
    <x v="391"/>
    <x v="1"/>
    <s v="tier - 3"/>
    <x v="1"/>
    <n v="52"/>
  </r>
  <r>
    <s v="Id393"/>
    <s v="Kacee"/>
    <n v="35.909999999999997"/>
    <n v="8.7100000000000009"/>
    <s v="No"/>
    <x v="0"/>
    <x v="0"/>
    <n v="0"/>
    <x v="1"/>
    <x v="0"/>
    <x v="0"/>
    <s v="21-Sep-1974"/>
    <x v="392"/>
    <x v="1"/>
    <s v="tier - 2"/>
    <x v="2"/>
    <n v="48"/>
  </r>
  <r>
    <s v="Id394"/>
    <s v="Dave"/>
    <n v="32.06"/>
    <n v="4.67"/>
    <s v="No"/>
    <x v="1"/>
    <x v="0"/>
    <n v="1"/>
    <x v="0"/>
    <x v="0"/>
    <x v="2"/>
    <s v="5-Dec-2004"/>
    <x v="393"/>
    <x v="1"/>
    <s v="tier - 3"/>
    <x v="3"/>
    <n v="18"/>
  </r>
  <r>
    <s v="Id395"/>
    <s v="Maryanna"/>
    <n v="24.1"/>
    <n v="11.14"/>
    <s v="Yes"/>
    <x v="0"/>
    <x v="0"/>
    <n v="1"/>
    <x v="1"/>
    <x v="2"/>
    <x v="0"/>
    <s v="4-Jun-1975"/>
    <x v="394"/>
    <x v="1"/>
    <s v="tier - 1"/>
    <x v="3"/>
    <n v="48"/>
  </r>
  <r>
    <s v="Id396"/>
    <s v="Jessica H."/>
    <n v="27.1"/>
    <n v="9.0500000000000007"/>
    <s v="No"/>
    <x v="0"/>
    <x v="0"/>
    <n v="2"/>
    <x v="1"/>
    <x v="1"/>
    <x v="0"/>
    <s v="7-Jul-1973"/>
    <x v="395"/>
    <x v="1"/>
    <s v="tier - 3"/>
    <x v="3"/>
    <n v="49"/>
  </r>
  <r>
    <s v="Id397"/>
    <s v="Deanna"/>
    <n v="24.42"/>
    <n v="11.31"/>
    <s v="No"/>
    <x v="0"/>
    <x v="0"/>
    <n v="0"/>
    <x v="0"/>
    <x v="2"/>
    <x v="0"/>
    <s v="11-Oct-2002"/>
    <x v="396"/>
    <x v="1"/>
    <s v="tier - 1"/>
    <x v="0"/>
    <n v="20"/>
  </r>
  <r>
    <s v="Id398"/>
    <s v="Peter"/>
    <n v="26.695"/>
    <n v="4.68"/>
    <s v="Yes"/>
    <x v="0"/>
    <x v="0"/>
    <n v="2"/>
    <x v="0"/>
    <x v="1"/>
    <x v="2"/>
    <s v="9-Jul-1966"/>
    <x v="397"/>
    <x v="1"/>
    <s v="tier - 3"/>
    <x v="1"/>
    <n v="56"/>
  </r>
  <r>
    <s v="Id399"/>
    <s v="Rebecca"/>
    <n v="27.79"/>
    <n v="6.05"/>
    <s v="Yes"/>
    <x v="1"/>
    <x v="0"/>
    <n v="1"/>
    <x v="0"/>
    <x v="1"/>
    <x v="1"/>
    <s v="26-Dec-2000"/>
    <x v="398"/>
    <x v="1"/>
    <s v="tier - 3"/>
    <x v="3"/>
    <n v="22"/>
  </r>
  <r>
    <s v="Id400"/>
    <s v="Elizabeth M."/>
    <n v="32.68"/>
    <n v="4.68"/>
    <s v="Yes"/>
    <x v="0"/>
    <x v="0"/>
    <n v="0"/>
    <x v="1"/>
    <x v="0"/>
    <x v="2"/>
    <s v="5-Jun-2001"/>
    <x v="399"/>
    <x v="1"/>
    <s v="tier - 2"/>
    <x v="1"/>
    <n v="22"/>
  </r>
  <r>
    <s v="Id401"/>
    <s v="Gregory"/>
    <n v="26.4"/>
    <n v="9.5"/>
    <s v="Yes"/>
    <x v="0"/>
    <x v="0"/>
    <n v="2"/>
    <x v="1"/>
    <x v="1"/>
    <x v="0"/>
    <s v="3-Dec-1970"/>
    <x v="400"/>
    <x v="1"/>
    <s v="tier - 2"/>
    <x v="0"/>
    <n v="52"/>
  </r>
  <r>
    <s v="Id402"/>
    <s v="Sarah E."/>
    <n v="23.655000000000001"/>
    <n v="10.84"/>
    <s v="Yes"/>
    <x v="0"/>
    <x v="1"/>
    <n v="1"/>
    <x v="0"/>
    <x v="2"/>
    <x v="0"/>
    <s v="21-Aug-1963"/>
    <x v="401"/>
    <x v="1"/>
    <s v="tier - 3"/>
    <x v="1"/>
    <n v="59"/>
  </r>
  <r>
    <s v="Id403"/>
    <s v="Anne Elise"/>
    <n v="27.36"/>
    <n v="5.88"/>
    <s v="No"/>
    <x v="0"/>
    <x v="0"/>
    <n v="2"/>
    <x v="1"/>
    <x v="1"/>
    <x v="1"/>
    <s v="17-Jul-1972"/>
    <x v="402"/>
    <x v="1"/>
    <s v="tier - 3"/>
    <x v="2"/>
    <n v="50"/>
  </r>
  <r>
    <s v="Id404"/>
    <s v="Christopher R"/>
    <n v="27.82"/>
    <n v="5.24"/>
    <s v="Yes"/>
    <x v="0"/>
    <x v="0"/>
    <n v="0"/>
    <x v="0"/>
    <x v="1"/>
    <x v="2"/>
    <s v="2-Aug-2001"/>
    <x v="403"/>
    <x v="1"/>
    <s v="tier - 1"/>
    <x v="3"/>
    <n v="21"/>
  </r>
  <r>
    <s v="Id405"/>
    <s v="Elliot"/>
    <n v="25.46"/>
    <n v="11.75"/>
    <s v="No"/>
    <x v="0"/>
    <x v="0"/>
    <n v="0"/>
    <x v="1"/>
    <x v="1"/>
    <x v="0"/>
    <s v="11-Dec-1968"/>
    <x v="404"/>
    <x v="1"/>
    <s v="tier - 3"/>
    <x v="6"/>
    <n v="54"/>
  </r>
  <r>
    <s v="Id406"/>
    <s v="Christopher D."/>
    <n v="25.1"/>
    <n v="6.97"/>
    <s v="No"/>
    <x v="0"/>
    <x v="0"/>
    <n v="0"/>
    <x v="0"/>
    <x v="1"/>
    <x v="0"/>
    <s v="22-Aug-1968"/>
    <x v="405"/>
    <x v="1"/>
    <s v="tier - 2"/>
    <x v="3"/>
    <n v="54"/>
  </r>
  <r>
    <s v="Id407"/>
    <s v="Corey"/>
    <n v="32.11"/>
    <n v="4.76"/>
    <s v="No"/>
    <x v="0"/>
    <x v="0"/>
    <n v="2"/>
    <x v="1"/>
    <x v="0"/>
    <x v="2"/>
    <s v="26-Sep-1972"/>
    <x v="406"/>
    <x v="1"/>
    <s v="tier - 2"/>
    <x v="6"/>
    <n v="50"/>
  </r>
  <r>
    <s v="Id408"/>
    <s v="Patrick D."/>
    <n v="29.8"/>
    <n v="8.24"/>
    <s v="Yes"/>
    <x v="0"/>
    <x v="0"/>
    <n v="1"/>
    <x v="0"/>
    <x v="1"/>
    <x v="0"/>
    <s v="14-Dec-1975"/>
    <x v="407"/>
    <x v="1"/>
    <s v="tier - 1"/>
    <x v="3"/>
    <n v="47"/>
  </r>
  <r>
    <s v="Id409"/>
    <s v="Anthony D."/>
    <n v="24.01"/>
    <n v="4.76"/>
    <s v="No"/>
    <x v="0"/>
    <x v="0"/>
    <n v="1"/>
    <x v="0"/>
    <x v="2"/>
    <x v="2"/>
    <s v="24-Nov-1998"/>
    <x v="408"/>
    <x v="1"/>
    <s v="tier - 3"/>
    <x v="3"/>
    <n v="24"/>
  </r>
  <r>
    <s v="Id410"/>
    <s v="Melissa"/>
    <n v="23.21"/>
    <n v="6.03"/>
    <s v="No"/>
    <x v="0"/>
    <x v="0"/>
    <n v="1"/>
    <x v="1"/>
    <x v="2"/>
    <x v="1"/>
    <s v="14-Jun-1998"/>
    <x v="409"/>
    <x v="1"/>
    <s v="tier - 2"/>
    <x v="0"/>
    <n v="24"/>
  </r>
  <r>
    <s v="Id411"/>
    <s v="Raven"/>
    <n v="21.2"/>
    <n v="4.07"/>
    <s v="Yes"/>
    <x v="0"/>
    <x v="0"/>
    <n v="1"/>
    <x v="0"/>
    <x v="2"/>
    <x v="2"/>
    <s v="4-Dec-1995"/>
    <x v="410"/>
    <x v="1"/>
    <s v="tier - 2"/>
    <x v="3"/>
    <n v="27"/>
  </r>
  <r>
    <s v="Id412"/>
    <s v="Christopher"/>
    <n v="28.215"/>
    <n v="8.26"/>
    <s v="Yes"/>
    <x v="0"/>
    <x v="0"/>
    <n v="1"/>
    <x v="0"/>
    <x v="1"/>
    <x v="0"/>
    <s v="14-Nov-1975"/>
    <x v="411"/>
    <x v="1"/>
    <s v="tier - 3"/>
    <x v="1"/>
    <n v="47"/>
  </r>
  <r>
    <s v="Id413"/>
    <s v="Kendra A"/>
    <n v="38.094999999999999"/>
    <n v="4.76"/>
    <s v="No"/>
    <x v="0"/>
    <x v="0"/>
    <n v="1"/>
    <x v="1"/>
    <x v="0"/>
    <x v="2"/>
    <s v="14-Jun-1987"/>
    <x v="412"/>
    <x v="1"/>
    <s v="tier - 1"/>
    <x v="2"/>
    <n v="35"/>
  </r>
  <r>
    <s v="Id414"/>
    <s v="Jordan"/>
    <n v="22.61"/>
    <n v="6.13"/>
    <s v="Yes"/>
    <x v="0"/>
    <x v="1"/>
    <n v="1"/>
    <x v="0"/>
    <x v="2"/>
    <x v="1"/>
    <s v="23-Jul-1969"/>
    <x v="413"/>
    <x v="1"/>
    <s v="tier - 1"/>
    <x v="2"/>
    <n v="53"/>
  </r>
  <r>
    <s v="Id415"/>
    <s v="Nils"/>
    <n v="24.32"/>
    <n v="10.47"/>
    <s v="Yes"/>
    <x v="0"/>
    <x v="0"/>
    <n v="2"/>
    <x v="0"/>
    <x v="2"/>
    <x v="0"/>
    <s v="26-Nov-1970"/>
    <x v="414"/>
    <x v="1"/>
    <s v="tier - 2"/>
    <x v="4"/>
    <n v="52"/>
  </r>
  <r>
    <s v="Id416"/>
    <s v="Scott"/>
    <n v="20.96"/>
    <n v="4.04"/>
    <s v="Yes"/>
    <x v="0"/>
    <x v="0"/>
    <n v="1"/>
    <x v="0"/>
    <x v="2"/>
    <x v="2"/>
    <s v="10-Jun-1995"/>
    <x v="415"/>
    <x v="1"/>
    <s v="tier - 3"/>
    <x v="3"/>
    <n v="27"/>
  </r>
  <r>
    <s v="Id417"/>
    <s v="Angela"/>
    <n v="19.68"/>
    <n v="5.74"/>
    <s v="No"/>
    <x v="0"/>
    <x v="0"/>
    <n v="0"/>
    <x v="0"/>
    <x v="2"/>
    <x v="1"/>
    <s v="9-Sep-1994"/>
    <x v="416"/>
    <x v="1"/>
    <s v="tier - 2"/>
    <x v="3"/>
    <n v="28"/>
  </r>
  <r>
    <s v="Id418"/>
    <s v="Allison"/>
    <n v="18.100000000000001"/>
    <n v="6.33"/>
    <s v="No"/>
    <x v="0"/>
    <x v="0"/>
    <n v="1"/>
    <x v="0"/>
    <x v="3"/>
    <x v="1"/>
    <s v="11-Oct-1992"/>
    <x v="417"/>
    <x v="1"/>
    <s v="tier - 3"/>
    <x v="3"/>
    <n v="30"/>
  </r>
  <r>
    <s v="Id419"/>
    <s v="Caitlin O."/>
    <n v="29.64"/>
    <n v="4.28"/>
    <s v="Yes"/>
    <x v="0"/>
    <x v="0"/>
    <n v="0"/>
    <x v="1"/>
    <x v="1"/>
    <x v="2"/>
    <s v="28-Aug-1996"/>
    <x v="418"/>
    <x v="1"/>
    <s v="tier - 1"/>
    <x v="2"/>
    <n v="26"/>
  </r>
  <r>
    <s v="Id420"/>
    <s v="Tracy M"/>
    <n v="25.3"/>
    <n v="9.4700000000000006"/>
    <s v="Yes"/>
    <x v="0"/>
    <x v="0"/>
    <n v="2"/>
    <x v="0"/>
    <x v="1"/>
    <x v="0"/>
    <s v="12-Jun-1970"/>
    <x v="419"/>
    <x v="1"/>
    <s v="tier - 3"/>
    <x v="0"/>
    <n v="52"/>
  </r>
  <r>
    <s v="Id421"/>
    <s v="Dustin M."/>
    <n v="27.6"/>
    <n v="4.8499999999999996"/>
    <s v="Yes"/>
    <x v="0"/>
    <x v="0"/>
    <n v="0"/>
    <x v="1"/>
    <x v="1"/>
    <x v="2"/>
    <s v="12-Oct-1976"/>
    <x v="420"/>
    <x v="1"/>
    <s v="tier - 2"/>
    <x v="3"/>
    <n v="46"/>
  </r>
  <r>
    <s v="Id422"/>
    <s v="Jenny"/>
    <n v="27.645"/>
    <n v="11.03"/>
    <s v="Yes"/>
    <x v="0"/>
    <x v="0"/>
    <n v="1"/>
    <x v="0"/>
    <x v="1"/>
    <x v="0"/>
    <s v="13-Jun-1975"/>
    <x v="421"/>
    <x v="1"/>
    <s v="tier - 2"/>
    <x v="1"/>
    <n v="47"/>
  </r>
  <r>
    <s v="Id423"/>
    <s v="Emily"/>
    <n v="27.6"/>
    <n v="5.22"/>
    <s v="No"/>
    <x v="0"/>
    <x v="0"/>
    <n v="2"/>
    <x v="0"/>
    <x v="1"/>
    <x v="2"/>
    <s v="14-Sep-1972"/>
    <x v="422"/>
    <x v="1"/>
    <s v="tier - 3"/>
    <x v="3"/>
    <n v="50"/>
  </r>
  <r>
    <s v="Id424"/>
    <s v="Fabienne"/>
    <n v="25.08"/>
    <n v="9.52"/>
    <s v="Yes"/>
    <x v="0"/>
    <x v="0"/>
    <n v="2"/>
    <x v="1"/>
    <x v="1"/>
    <x v="0"/>
    <s v="21-Oct-1961"/>
    <x v="423"/>
    <x v="1"/>
    <s v="tier - 2"/>
    <x v="0"/>
    <n v="61"/>
  </r>
  <r>
    <s v="Id425"/>
    <s v="Jordan"/>
    <n v="30.02"/>
    <n v="11.09"/>
    <s v="No"/>
    <x v="0"/>
    <x v="0"/>
    <n v="0"/>
    <x v="1"/>
    <x v="0"/>
    <x v="0"/>
    <s v="6-Jul-1968"/>
    <x v="424"/>
    <x v="1"/>
    <s v="tier - 2"/>
    <x v="1"/>
    <n v="54"/>
  </r>
  <r>
    <s v="Id426"/>
    <s v="Matt"/>
    <n v="27.36"/>
    <n v="9.4499999999999993"/>
    <s v="Yes"/>
    <x v="0"/>
    <x v="0"/>
    <n v="2"/>
    <x v="0"/>
    <x v="1"/>
    <x v="0"/>
    <s v="30-Nov-1970"/>
    <x v="425"/>
    <x v="1"/>
    <s v="tier - 3"/>
    <x v="1"/>
    <n v="52"/>
  </r>
  <r>
    <s v="Id427"/>
    <s v="Taryn L"/>
    <n v="22.2"/>
    <n v="5.51"/>
    <s v="No"/>
    <x v="0"/>
    <x v="0"/>
    <n v="0"/>
    <x v="0"/>
    <x v="2"/>
    <x v="2"/>
    <s v="7-Oct-1999"/>
    <x v="426"/>
    <x v="1"/>
    <s v="tier - 1"/>
    <x v="3"/>
    <n v="23"/>
  </r>
  <r>
    <s v="Id428"/>
    <s v="Temima"/>
    <n v="25.71"/>
    <n v="4.18"/>
    <s v="No"/>
    <x v="1"/>
    <x v="0"/>
    <n v="1"/>
    <x v="0"/>
    <x v="1"/>
    <x v="2"/>
    <s v="3-Aug-2004"/>
    <x v="427"/>
    <x v="1"/>
    <s v="tier - 1"/>
    <x v="3"/>
    <n v="18"/>
  </r>
  <r>
    <s v="Id429"/>
    <s v="Jennifer"/>
    <n v="41.91"/>
    <n v="5.98"/>
    <s v="Yes"/>
    <x v="0"/>
    <x v="0"/>
    <n v="1"/>
    <x v="1"/>
    <x v="0"/>
    <x v="1"/>
    <s v="16-Dec-1964"/>
    <x v="428"/>
    <x v="1"/>
    <s v="tier - 1"/>
    <x v="0"/>
    <n v="58"/>
  </r>
  <r>
    <s v="Id430"/>
    <s v="Serena M."/>
    <n v="25.85"/>
    <n v="10.16"/>
    <s v="No"/>
    <x v="0"/>
    <x v="0"/>
    <n v="0"/>
    <x v="0"/>
    <x v="1"/>
    <x v="0"/>
    <s v="10-Sep-1974"/>
    <x v="429"/>
    <x v="1"/>
    <s v="tier - 1"/>
    <x v="0"/>
    <n v="48"/>
  </r>
  <r>
    <s v="Id431"/>
    <s v="Victoria M."/>
    <n v="23.844999999999999"/>
    <n v="11.71"/>
    <s v="No"/>
    <x v="0"/>
    <x v="0"/>
    <n v="2"/>
    <x v="0"/>
    <x v="2"/>
    <x v="0"/>
    <s v="13-Jun-1973"/>
    <x v="430"/>
    <x v="1"/>
    <s v="tier - 2"/>
    <x v="2"/>
    <n v="49"/>
  </r>
  <r>
    <s v="Id432"/>
    <s v="Phoebe"/>
    <n v="30.59"/>
    <n v="5.23"/>
    <s v="No"/>
    <x v="0"/>
    <x v="1"/>
    <n v="1"/>
    <x v="1"/>
    <x v="0"/>
    <x v="2"/>
    <s v="30-Dec-2003"/>
    <x v="431"/>
    <x v="1"/>
    <s v="tier - 2"/>
    <x v="1"/>
    <n v="19"/>
  </r>
  <r>
    <s v="Id433"/>
    <s v="Corey"/>
    <n v="24.795000000000002"/>
    <n v="6.85"/>
    <s v="No"/>
    <x v="0"/>
    <x v="0"/>
    <n v="0"/>
    <x v="0"/>
    <x v="2"/>
    <x v="0"/>
    <s v="10-Jul-1971"/>
    <x v="432"/>
    <x v="1"/>
    <s v="tier - 2"/>
    <x v="1"/>
    <n v="51"/>
  </r>
  <r>
    <s v="Id434"/>
    <s v="Rebecca"/>
    <n v="24.13"/>
    <n v="7.05"/>
    <s v="Yes"/>
    <x v="0"/>
    <x v="0"/>
    <n v="2"/>
    <x v="0"/>
    <x v="2"/>
    <x v="0"/>
    <s v="8-Aug-1970"/>
    <x v="433"/>
    <x v="1"/>
    <s v="tier - 3"/>
    <x v="1"/>
    <n v="52"/>
  </r>
  <r>
    <s v="Id435"/>
    <s v="Nicholas D"/>
    <n v="25.84"/>
    <n v="11.64"/>
    <s v="No"/>
    <x v="0"/>
    <x v="0"/>
    <n v="2"/>
    <x v="0"/>
    <x v="1"/>
    <x v="0"/>
    <s v="27-Jun-1973"/>
    <x v="434"/>
    <x v="1"/>
    <s v="tier - 3"/>
    <x v="1"/>
    <n v="49"/>
  </r>
  <r>
    <s v="Id436"/>
    <s v="Christian"/>
    <n v="28"/>
    <n v="10.52"/>
    <s v="No"/>
    <x v="0"/>
    <x v="0"/>
    <n v="0"/>
    <x v="0"/>
    <x v="1"/>
    <x v="0"/>
    <s v="2-Jun-1974"/>
    <x v="435"/>
    <x v="1"/>
    <s v="tier - 2"/>
    <x v="3"/>
    <n v="49"/>
  </r>
  <r>
    <s v="Id437"/>
    <s v="Jonathon S."/>
    <n v="34.1"/>
    <n v="4.01"/>
    <s v="Yes"/>
    <x v="0"/>
    <x v="1"/>
    <n v="1"/>
    <x v="1"/>
    <x v="0"/>
    <x v="2"/>
    <s v="26-Aug-1983"/>
    <x v="436"/>
    <x v="1"/>
    <s v="tier - 2"/>
    <x v="0"/>
    <n v="39"/>
  </r>
  <r>
    <s v="Id438"/>
    <s v="Caroline"/>
    <n v="26.125"/>
    <n v="8.56"/>
    <s v="Yes"/>
    <x v="0"/>
    <x v="0"/>
    <n v="1"/>
    <x v="0"/>
    <x v="1"/>
    <x v="0"/>
    <s v="13-Nov-1975"/>
    <x v="437"/>
    <x v="1"/>
    <s v="tier - 3"/>
    <x v="2"/>
    <n v="47"/>
  </r>
  <r>
    <s v="Id439"/>
    <s v="Joshua D."/>
    <n v="25.6"/>
    <n v="10.5"/>
    <s v="No"/>
    <x v="0"/>
    <x v="0"/>
    <n v="2"/>
    <x v="0"/>
    <x v="1"/>
    <x v="0"/>
    <s v="22-Oct-1973"/>
    <x v="438"/>
    <x v="1"/>
    <s v="tier - 2"/>
    <x v="3"/>
    <n v="49"/>
  </r>
  <r>
    <s v="Id440"/>
    <s v="Nichole"/>
    <n v="24.32"/>
    <n v="6.39"/>
    <s v="No"/>
    <x v="0"/>
    <x v="0"/>
    <n v="0"/>
    <x v="1"/>
    <x v="2"/>
    <x v="1"/>
    <s v="3-Oct-1994"/>
    <x v="439"/>
    <x v="1"/>
    <s v="tier - 3"/>
    <x v="2"/>
    <n v="28"/>
  </r>
  <r>
    <s v="Id441"/>
    <s v="Denise M"/>
    <n v="22.88"/>
    <n v="5.71"/>
    <s v="Yes"/>
    <x v="0"/>
    <x v="1"/>
    <n v="1"/>
    <x v="0"/>
    <x v="2"/>
    <x v="1"/>
    <s v="14-Nov-1969"/>
    <x v="440"/>
    <x v="1"/>
    <s v="tier - 3"/>
    <x v="0"/>
    <n v="53"/>
  </r>
  <r>
    <s v="Id442"/>
    <s v="Peter R."/>
    <n v="24.984999999999999"/>
    <n v="4.43"/>
    <s v="Yes"/>
    <x v="0"/>
    <x v="1"/>
    <n v="1"/>
    <x v="1"/>
    <x v="2"/>
    <x v="2"/>
    <s v="7-Aug-1997"/>
    <x v="441"/>
    <x v="1"/>
    <s v="tier - 3"/>
    <x v="11"/>
    <n v="25"/>
  </r>
  <r>
    <s v="Id443"/>
    <s v="Johnson K"/>
    <n v="33.1"/>
    <n v="5.52"/>
    <s v="No"/>
    <x v="0"/>
    <x v="1"/>
    <n v="1"/>
    <x v="1"/>
    <x v="0"/>
    <x v="2"/>
    <s v="14-Dec-2003"/>
    <x v="442"/>
    <x v="1"/>
    <s v="tier - 2"/>
    <x v="3"/>
    <n v="19"/>
  </r>
  <r>
    <s v="Id444"/>
    <s v="Katherine"/>
    <n v="27.83"/>
    <n v="9.1999999999999993"/>
    <s v="Yes"/>
    <x v="0"/>
    <x v="0"/>
    <n v="1"/>
    <x v="0"/>
    <x v="1"/>
    <x v="0"/>
    <s v="9-Sep-1975"/>
    <x v="443"/>
    <x v="1"/>
    <s v="tier - 2"/>
    <x v="0"/>
    <n v="47"/>
  </r>
  <r>
    <s v="Id445"/>
    <s v="Lynda"/>
    <n v="30.875"/>
    <n v="10.97"/>
    <s v="Yes"/>
    <x v="0"/>
    <x v="0"/>
    <n v="2"/>
    <x v="1"/>
    <x v="0"/>
    <x v="0"/>
    <s v="9-Nov-1970"/>
    <x v="444"/>
    <x v="1"/>
    <s v="tier - 2"/>
    <x v="2"/>
    <n v="52"/>
  </r>
  <r>
    <s v="Id446"/>
    <s v="Anthony"/>
    <n v="27.265000000000001"/>
    <n v="4.25"/>
    <s v="No"/>
    <x v="0"/>
    <x v="1"/>
    <n v="1"/>
    <x v="1"/>
    <x v="1"/>
    <x v="2"/>
    <s v="25-Jul-2003"/>
    <x v="445"/>
    <x v="1"/>
    <s v="tier - 1"/>
    <x v="1"/>
    <n v="19"/>
  </r>
  <r>
    <s v="Id447"/>
    <s v="Linnea C."/>
    <n v="26.7"/>
    <n v="5.23"/>
    <s v="No"/>
    <x v="0"/>
    <x v="1"/>
    <n v="1"/>
    <x v="0"/>
    <x v="1"/>
    <x v="2"/>
    <s v="14-Nov-1979"/>
    <x v="446"/>
    <x v="2"/>
    <s v="tier - 2"/>
    <x v="3"/>
    <n v="43"/>
  </r>
  <r>
    <s v="Id448"/>
    <s v="Massimiliano A."/>
    <n v="29.925000000000001"/>
    <n v="5.96"/>
    <s v="Yes"/>
    <x v="0"/>
    <x v="1"/>
    <n v="1"/>
    <x v="0"/>
    <x v="1"/>
    <x v="1"/>
    <s v="21-Dec-1983"/>
    <x v="447"/>
    <x v="2"/>
    <s v="tier - 1"/>
    <x v="9"/>
    <n v="39"/>
  </r>
  <r>
    <s v="Id449"/>
    <s v="James M."/>
    <n v="19.95"/>
    <n v="4.29"/>
    <s v="Yes"/>
    <x v="0"/>
    <x v="0"/>
    <n v="2"/>
    <x v="0"/>
    <x v="2"/>
    <x v="2"/>
    <s v="18-Aug-1966"/>
    <x v="448"/>
    <x v="2"/>
    <s v="tier - 3"/>
    <x v="7"/>
    <n v="56"/>
  </r>
  <r>
    <s v="Id450"/>
    <s v="Lauren"/>
    <n v="24.225000000000001"/>
    <n v="4.09"/>
    <s v="No"/>
    <x v="0"/>
    <x v="0"/>
    <n v="0"/>
    <x v="1"/>
    <x v="2"/>
    <x v="2"/>
    <s v="26-Aug-1999"/>
    <x v="449"/>
    <x v="2"/>
    <s v="tier - 2"/>
    <x v="2"/>
    <n v="23"/>
  </r>
  <r>
    <s v="Id451"/>
    <s v="Michele V."/>
    <n v="28.12"/>
    <n v="4.88"/>
    <s v="No"/>
    <x v="0"/>
    <x v="0"/>
    <n v="0"/>
    <x v="0"/>
    <x v="1"/>
    <x v="2"/>
    <s v="27-Dec-1982"/>
    <x v="450"/>
    <x v="1"/>
    <s v="tier - 3"/>
    <x v="2"/>
    <n v="40"/>
  </r>
  <r>
    <s v="Id452"/>
    <s v="Xiao"/>
    <n v="23.21"/>
    <n v="6.76"/>
    <s v="No"/>
    <x v="0"/>
    <x v="0"/>
    <n v="0"/>
    <x v="0"/>
    <x v="2"/>
    <x v="0"/>
    <s v="16-Jun-1971"/>
    <x v="451"/>
    <x v="1"/>
    <s v="tier - 3"/>
    <x v="0"/>
    <n v="51"/>
  </r>
  <r>
    <s v="Id453"/>
    <s v="Harper L"/>
    <n v="23.98"/>
    <n v="10.67"/>
    <s v="No"/>
    <x v="0"/>
    <x v="0"/>
    <n v="0"/>
    <x v="1"/>
    <x v="2"/>
    <x v="0"/>
    <s v="24-Aug-1965"/>
    <x v="452"/>
    <x v="2"/>
    <s v="tier - 1"/>
    <x v="0"/>
    <n v="57"/>
  </r>
  <r>
    <s v="Id454"/>
    <s v="Nick"/>
    <n v="30"/>
    <n v="6.21"/>
    <s v="No"/>
    <x v="0"/>
    <x v="0"/>
    <n v="0"/>
    <x v="0"/>
    <x v="0"/>
    <x v="1"/>
    <s v="12-Sep-1980"/>
    <x v="453"/>
    <x v="1"/>
    <s v="tier - 2"/>
    <x v="3"/>
    <n v="42"/>
  </r>
  <r>
    <s v="Id455"/>
    <s v="Scott"/>
    <n v="17.350000000000001"/>
    <n v="5.03"/>
    <s v="Yes"/>
    <x v="0"/>
    <x v="0"/>
    <n v="0"/>
    <x v="0"/>
    <x v="3"/>
    <x v="2"/>
    <s v="28-Aug-2001"/>
    <x v="454"/>
    <x v="2"/>
    <s v="tier - 1"/>
    <x v="3"/>
    <n v="21"/>
  </r>
  <r>
    <s v="Id456"/>
    <s v="Wilson"/>
    <n v="22.704999999999998"/>
    <n v="5.27"/>
    <s v="No"/>
    <x v="0"/>
    <x v="0"/>
    <n v="0"/>
    <x v="1"/>
    <x v="2"/>
    <x v="2"/>
    <s v="14-Oct-1989"/>
    <x v="455"/>
    <x v="2"/>
    <s v="tier - 1"/>
    <x v="1"/>
    <n v="33"/>
  </r>
  <r>
    <s v="Id457"/>
    <s v="Lee"/>
    <n v="25.41"/>
    <n v="10.53"/>
    <s v="Yes"/>
    <x v="0"/>
    <x v="0"/>
    <n v="1"/>
    <x v="0"/>
    <x v="1"/>
    <x v="0"/>
    <s v="19-Dec-1975"/>
    <x v="456"/>
    <x v="2"/>
    <s v="tier - 3"/>
    <x v="0"/>
    <n v="47"/>
  </r>
  <r>
    <s v="Id458"/>
    <s v="Shizhong"/>
    <n v="18.23"/>
    <n v="5.78"/>
    <s v="No"/>
    <x v="0"/>
    <x v="1"/>
    <n v="1"/>
    <x v="0"/>
    <x v="3"/>
    <x v="1"/>
    <s v="28-Sep-2003"/>
    <x v="457"/>
    <x v="1"/>
    <s v="tier - 1"/>
    <x v="3"/>
    <n v="19"/>
  </r>
  <r>
    <s v="Id459"/>
    <s v="Marie-Claire"/>
    <n v="24.7"/>
    <n v="4.3600000000000003"/>
    <s v="No"/>
    <x v="0"/>
    <x v="1"/>
    <n v="1"/>
    <x v="0"/>
    <x v="2"/>
    <x v="2"/>
    <s v="17-Aug-1979"/>
    <x v="458"/>
    <x v="2"/>
    <s v="tier - 1"/>
    <x v="1"/>
    <n v="43"/>
  </r>
  <r>
    <s v="Id460"/>
    <s v="Todd J."/>
    <n v="37.4"/>
    <n v="9.7200000000000006"/>
    <s v="Yes"/>
    <x v="0"/>
    <x v="1"/>
    <n v="1"/>
    <x v="1"/>
    <x v="0"/>
    <x v="0"/>
    <s v="27-Aug-1963"/>
    <x v="459"/>
    <x v="2"/>
    <s v="tier - 1"/>
    <x v="3"/>
    <n v="59"/>
  </r>
  <r>
    <s v="Id461"/>
    <s v="Carolyn"/>
    <n v="26.885000000000002"/>
    <n v="5.18"/>
    <s v="No"/>
    <x v="0"/>
    <x v="1"/>
    <n v="1"/>
    <x v="0"/>
    <x v="1"/>
    <x v="2"/>
    <s v="28-Sep-1979"/>
    <x v="460"/>
    <x v="2"/>
    <s v="tier - 2"/>
    <x v="1"/>
    <n v="43"/>
  </r>
  <r>
    <s v="Id462"/>
    <s v="Lindsey"/>
    <n v="25.27"/>
    <n v="5.29"/>
    <s v="No"/>
    <x v="0"/>
    <x v="1"/>
    <n v="1"/>
    <x v="0"/>
    <x v="1"/>
    <x v="2"/>
    <s v="20-Sep-1979"/>
    <x v="461"/>
    <x v="2"/>
    <s v="tier - 1"/>
    <x v="2"/>
    <n v="43"/>
  </r>
  <r>
    <s v="Id463"/>
    <s v="Marissa D"/>
    <n v="23.655000000000001"/>
    <n v="4.8600000000000003"/>
    <s v="Yes"/>
    <x v="0"/>
    <x v="0"/>
    <n v="0"/>
    <x v="0"/>
    <x v="2"/>
    <x v="2"/>
    <s v="18-Jul-1976"/>
    <x v="462"/>
    <x v="2"/>
    <s v="tier - 1"/>
    <x v="1"/>
    <n v="46"/>
  </r>
  <r>
    <s v="Id464"/>
    <s v="Jean Luc"/>
    <n v="55.05"/>
    <n v="7.66"/>
    <s v="No"/>
    <x v="0"/>
    <x v="0"/>
    <n v="0"/>
    <x v="1"/>
    <x v="0"/>
    <x v="0"/>
    <s v="16-Nov-1962"/>
    <x v="463"/>
    <x v="1"/>
    <s v="tier - 2"/>
    <x v="1"/>
    <n v="60"/>
  </r>
  <r>
    <s v="Id465"/>
    <s v="Danielle"/>
    <n v="24.89"/>
    <n v="6.1"/>
    <s v="Yes"/>
    <x v="0"/>
    <x v="1"/>
    <n v="1"/>
    <x v="0"/>
    <x v="2"/>
    <x v="1"/>
    <s v="25-Dec-1983"/>
    <x v="464"/>
    <x v="2"/>
    <s v="tier - 3"/>
    <x v="2"/>
    <n v="39"/>
  </r>
  <r>
    <s v="Id466"/>
    <s v="Jim"/>
    <n v="18.715"/>
    <n v="4.4400000000000004"/>
    <s v="No"/>
    <x v="0"/>
    <x v="0"/>
    <n v="0"/>
    <x v="1"/>
    <x v="2"/>
    <x v="2"/>
    <s v="12-Jun-1999"/>
    <x v="465"/>
    <x v="1"/>
    <s v="tier - 3"/>
    <x v="1"/>
    <n v="23"/>
  </r>
  <r>
    <s v="Id467"/>
    <s v="Matthew T"/>
    <n v="28.12"/>
    <n v="6.15"/>
    <s v="No"/>
    <x v="0"/>
    <x v="0"/>
    <n v="0"/>
    <x v="0"/>
    <x v="1"/>
    <x v="1"/>
    <s v="21-Nov-1990"/>
    <x v="466"/>
    <x v="1"/>
    <s v="tier - 2"/>
    <x v="1"/>
    <n v="32"/>
  </r>
  <r>
    <s v="Id468"/>
    <s v="Rachel L."/>
    <n v="26.6"/>
    <n v="4.53"/>
    <s v="No"/>
    <x v="0"/>
    <x v="0"/>
    <n v="0"/>
    <x v="0"/>
    <x v="1"/>
    <x v="2"/>
    <s v="4-Sep-1980"/>
    <x v="467"/>
    <x v="1"/>
    <s v="tier - 1"/>
    <x v="1"/>
    <n v="42"/>
  </r>
  <r>
    <s v="Id469"/>
    <s v="Corina"/>
    <n v="30.114999999999998"/>
    <n v="5.48"/>
    <s v="No"/>
    <x v="1"/>
    <x v="0"/>
    <n v="1"/>
    <x v="1"/>
    <x v="0"/>
    <x v="2"/>
    <s v="4-Aug-2004"/>
    <x v="468"/>
    <x v="2"/>
    <s v="tier - 1"/>
    <x v="2"/>
    <n v="18"/>
  </r>
  <r>
    <s v="Id470"/>
    <s v="Guannan"/>
    <n v="24.605"/>
    <n v="5.48"/>
    <s v="No"/>
    <x v="0"/>
    <x v="0"/>
    <n v="0"/>
    <x v="0"/>
    <x v="2"/>
    <x v="2"/>
    <s v="10-Dec-1980"/>
    <x v="469"/>
    <x v="2"/>
    <s v="tier - 3"/>
    <x v="9"/>
    <n v="42"/>
  </r>
  <r>
    <s v="Id471"/>
    <s v="Don"/>
    <n v="29.6"/>
    <n v="8.1"/>
    <s v="No"/>
    <x v="0"/>
    <x v="0"/>
    <n v="0"/>
    <x v="1"/>
    <x v="1"/>
    <x v="0"/>
    <s v="3-Sep-1974"/>
    <x v="470"/>
    <x v="2"/>
    <s v="tier - 2"/>
    <x v="3"/>
    <n v="48"/>
  </r>
  <r>
    <s v="Id472"/>
    <s v="Chris"/>
    <n v="24.42"/>
    <n v="7.16"/>
    <s v="No"/>
    <x v="0"/>
    <x v="0"/>
    <n v="0"/>
    <x v="0"/>
    <x v="2"/>
    <x v="0"/>
    <s v="14-Oct-1974"/>
    <x v="471"/>
    <x v="2"/>
    <s v="tier - 2"/>
    <x v="0"/>
    <n v="48"/>
  </r>
  <r>
    <s v="Id473"/>
    <s v="Gavin V."/>
    <n v="20.9"/>
    <n v="4.55"/>
    <s v="Yes"/>
    <x v="0"/>
    <x v="1"/>
    <n v="1"/>
    <x v="0"/>
    <x v="2"/>
    <x v="2"/>
    <s v="26-Aug-1969"/>
    <x v="472"/>
    <x v="2"/>
    <s v="tier - 1"/>
    <x v="0"/>
    <n v="53"/>
  </r>
  <r>
    <s v="Id474"/>
    <s v="David"/>
    <n v="22.895"/>
    <n v="6.03"/>
    <s v="No"/>
    <x v="0"/>
    <x v="0"/>
    <n v="0"/>
    <x v="0"/>
    <x v="2"/>
    <x v="1"/>
    <s v="23-Nov-1977"/>
    <x v="473"/>
    <x v="2"/>
    <s v="tier - 3"/>
    <x v="1"/>
    <n v="45"/>
  </r>
  <r>
    <s v="Id475"/>
    <s v="Jatin"/>
    <n v="28.3"/>
    <n v="5.47"/>
    <s v="Yes"/>
    <x v="0"/>
    <x v="1"/>
    <n v="1"/>
    <x v="0"/>
    <x v="1"/>
    <x v="2"/>
    <s v="2-Jul-1983"/>
    <x v="474"/>
    <x v="2"/>
    <s v="tier - 2"/>
    <x v="3"/>
    <n v="39"/>
  </r>
  <r>
    <s v="Id476"/>
    <s v="J P. II"/>
    <n v="54.3"/>
    <n v="4.1500000000000004"/>
    <s v="Yes"/>
    <x v="0"/>
    <x v="0"/>
    <n v="1"/>
    <x v="1"/>
    <x v="0"/>
    <x v="2"/>
    <s v="19-Nov-1964"/>
    <x v="475"/>
    <x v="1"/>
    <s v="tier - 3"/>
    <x v="1"/>
    <n v="58"/>
  </r>
  <r>
    <s v="Id477"/>
    <s v="Angela M."/>
    <n v="33.344999999999999"/>
    <n v="11.32"/>
    <s v="Yes"/>
    <x v="0"/>
    <x v="0"/>
    <n v="1"/>
    <x v="1"/>
    <x v="0"/>
    <x v="0"/>
    <s v="8-Dec-1975"/>
    <x v="476"/>
    <x v="1"/>
    <s v="tier - 1"/>
    <x v="2"/>
    <n v="47"/>
  </r>
  <r>
    <s v="Id478"/>
    <s v="Blake K."/>
    <n v="33"/>
    <n v="9.51"/>
    <s v="Yes"/>
    <x v="0"/>
    <x v="0"/>
    <n v="0"/>
    <x v="1"/>
    <x v="0"/>
    <x v="0"/>
    <s v="8-Sep-1967"/>
    <x v="477"/>
    <x v="1"/>
    <s v="tier - 3"/>
    <x v="0"/>
    <n v="55"/>
  </r>
  <r>
    <s v="Id479"/>
    <s v="Brian T."/>
    <n v="28.024999999999999"/>
    <n v="7.67"/>
    <s v="Yes"/>
    <x v="0"/>
    <x v="0"/>
    <n v="1"/>
    <x v="0"/>
    <x v="1"/>
    <x v="0"/>
    <s v="4-Aug-1986"/>
    <x v="478"/>
    <x v="1"/>
    <s v="tier - 3"/>
    <x v="6"/>
    <n v="36"/>
  </r>
  <r>
    <s v="Id480"/>
    <s v="Damon"/>
    <n v="28.69"/>
    <n v="6.23"/>
    <s v="No"/>
    <x v="0"/>
    <x v="0"/>
    <n v="1"/>
    <x v="0"/>
    <x v="1"/>
    <x v="1"/>
    <s v="14-Sep-1992"/>
    <x v="479"/>
    <x v="2"/>
    <s v="tier - 1"/>
    <x v="1"/>
    <n v="30"/>
  </r>
  <r>
    <s v="Id481"/>
    <s v="Jeffrey"/>
    <n v="40.28"/>
    <n v="8.9"/>
    <s v="No"/>
    <x v="0"/>
    <x v="0"/>
    <n v="0"/>
    <x v="1"/>
    <x v="0"/>
    <x v="0"/>
    <s v="1-Aug-1965"/>
    <x v="480"/>
    <x v="2"/>
    <s v="tier - 2"/>
    <x v="9"/>
    <n v="57"/>
  </r>
  <r>
    <s v="Id482"/>
    <s v="Malcolm J."/>
    <n v="37.299999999999997"/>
    <n v="7.79"/>
    <s v="Yes"/>
    <x v="0"/>
    <x v="0"/>
    <n v="0"/>
    <x v="1"/>
    <x v="0"/>
    <x v="0"/>
    <s v="17-Dec-1967"/>
    <x v="481"/>
    <x v="1"/>
    <s v="tier - 3"/>
    <x v="3"/>
    <n v="55"/>
  </r>
  <r>
    <s v="Id483"/>
    <s v="Margaret B."/>
    <n v="54.47"/>
    <n v="4.49"/>
    <s v="Yes"/>
    <x v="0"/>
    <x v="0"/>
    <n v="2"/>
    <x v="1"/>
    <x v="0"/>
    <x v="2"/>
    <s v="9-Jul-1966"/>
    <x v="482"/>
    <x v="2"/>
    <s v="tier - 2"/>
    <x v="1"/>
    <n v="56"/>
  </r>
  <r>
    <s v="Id484"/>
    <s v="Helen"/>
    <n v="38.06"/>
    <n v="5.24"/>
    <s v="Yes"/>
    <x v="0"/>
    <x v="1"/>
    <n v="1"/>
    <x v="1"/>
    <x v="0"/>
    <x v="2"/>
    <s v="13-Oct-1969"/>
    <x v="483"/>
    <x v="1"/>
    <s v="tier - 2"/>
    <x v="0"/>
    <n v="53"/>
  </r>
  <r>
    <s v="Id485"/>
    <s v="Matthew"/>
    <n v="51.47"/>
    <n v="9.6"/>
    <s v="No"/>
    <x v="0"/>
    <x v="0"/>
    <n v="0"/>
    <x v="1"/>
    <x v="0"/>
    <x v="0"/>
    <s v="18-Oct-1962"/>
    <x v="484"/>
    <x v="1"/>
    <s v="tier - 1"/>
    <x v="1"/>
    <n v="60"/>
  </r>
  <r>
    <s v="Id486"/>
    <s v="Jeff"/>
    <n v="29.8"/>
    <n v="5.78"/>
    <s v="Yes"/>
    <x v="0"/>
    <x v="0"/>
    <n v="0"/>
    <x v="1"/>
    <x v="1"/>
    <x v="1"/>
    <s v="12-Jul-1985"/>
    <x v="485"/>
    <x v="2"/>
    <s v="tier - 2"/>
    <x v="3"/>
    <n v="37"/>
  </r>
  <r>
    <s v="Id487"/>
    <s v="Tara R"/>
    <n v="49.77"/>
    <n v="7.02"/>
    <s v="No"/>
    <x v="0"/>
    <x v="0"/>
    <n v="0"/>
    <x v="1"/>
    <x v="0"/>
    <x v="0"/>
    <s v="2-Jul-1962"/>
    <x v="486"/>
    <x v="2"/>
    <s v="tier - 2"/>
    <x v="12"/>
    <n v="60"/>
  </r>
  <r>
    <s v="Id488"/>
    <s v="Kristin"/>
    <n v="25.555"/>
    <n v="4.09"/>
    <s v="Yes"/>
    <x v="0"/>
    <x v="0"/>
    <n v="0"/>
    <x v="0"/>
    <x v="1"/>
    <x v="2"/>
    <s v="17-Sep-1985"/>
    <x v="487"/>
    <x v="2"/>
    <s v="tier - 1"/>
    <x v="2"/>
    <n v="37"/>
  </r>
  <r>
    <s v="Id489"/>
    <s v="Timothy"/>
    <n v="29.64"/>
    <n v="4.93"/>
    <s v="No"/>
    <x v="0"/>
    <x v="1"/>
    <n v="1"/>
    <x v="1"/>
    <x v="1"/>
    <x v="2"/>
    <s v="7-Sep-1993"/>
    <x v="488"/>
    <x v="2"/>
    <s v="tier - 3"/>
    <x v="4"/>
    <n v="29"/>
  </r>
  <r>
    <s v="Id490"/>
    <s v="Scott"/>
    <n v="53.93"/>
    <n v="5.34"/>
    <s v="Yes"/>
    <x v="0"/>
    <x v="0"/>
    <n v="2"/>
    <x v="1"/>
    <x v="0"/>
    <x v="2"/>
    <s v="22-Aug-1966"/>
    <x v="489"/>
    <x v="1"/>
    <s v="tier - 3"/>
    <x v="1"/>
    <n v="56"/>
  </r>
  <r>
    <s v="Id491"/>
    <s v="Carly E"/>
    <n v="28.024999999999999"/>
    <n v="5.65"/>
    <s v="No"/>
    <x v="0"/>
    <x v="0"/>
    <n v="1"/>
    <x v="0"/>
    <x v="1"/>
    <x v="2"/>
    <s v="17-Oct-1987"/>
    <x v="490"/>
    <x v="1"/>
    <s v="tier - 3"/>
    <x v="1"/>
    <n v="35"/>
  </r>
  <r>
    <s v="Id492"/>
    <s v="Lisa"/>
    <n v="27.5"/>
    <n v="4.49"/>
    <s v="No"/>
    <x v="0"/>
    <x v="0"/>
    <n v="0"/>
    <x v="1"/>
    <x v="1"/>
    <x v="2"/>
    <s v="8-Jun-1994"/>
    <x v="491"/>
    <x v="1"/>
    <s v="tier - 1"/>
    <x v="3"/>
    <n v="29"/>
  </r>
  <r>
    <s v="Id493"/>
    <s v="Stacey"/>
    <n v="21.8"/>
    <n v="10.55"/>
    <s v="No"/>
    <x v="0"/>
    <x v="0"/>
    <n v="0"/>
    <x v="0"/>
    <x v="2"/>
    <x v="0"/>
    <s v="9-Jul-2002"/>
    <x v="492"/>
    <x v="2"/>
    <s v="tier - 3"/>
    <x v="3"/>
    <n v="20"/>
  </r>
  <r>
    <s v="Id494"/>
    <s v="Louis"/>
    <n v="26.41"/>
    <n v="4.92"/>
    <s v="Yes"/>
    <x v="0"/>
    <x v="1"/>
    <n v="1"/>
    <x v="0"/>
    <x v="1"/>
    <x v="2"/>
    <s v="6-Oct-1983"/>
    <x v="493"/>
    <x v="1"/>
    <s v="tier - 1"/>
    <x v="4"/>
    <n v="39"/>
  </r>
  <r>
    <s v="Id495"/>
    <s v="Brian R."/>
    <n v="27.835000000000001"/>
    <n v="5.9"/>
    <s v="Yes"/>
    <x v="0"/>
    <x v="0"/>
    <n v="1"/>
    <x v="0"/>
    <x v="1"/>
    <x v="1"/>
    <s v="25-Jul-1988"/>
    <x v="494"/>
    <x v="1"/>
    <s v="tier - 1"/>
    <x v="1"/>
    <n v="34"/>
  </r>
  <r>
    <s v="Id496"/>
    <s v="Jessica"/>
    <n v="51.74"/>
    <n v="4.9800000000000004"/>
    <s v="Yes"/>
    <x v="0"/>
    <x v="0"/>
    <n v="2"/>
    <x v="1"/>
    <x v="0"/>
    <x v="2"/>
    <s v="10-Aug-1966"/>
    <x v="495"/>
    <x v="0"/>
    <s v="tier - 3"/>
    <x v="12"/>
    <n v="56"/>
  </r>
  <r>
    <s v="Id497"/>
    <s v="Dawn M."/>
    <n v="23.37"/>
    <n v="5.8"/>
    <s v="No"/>
    <x v="0"/>
    <x v="0"/>
    <n v="0"/>
    <x v="0"/>
    <x v="2"/>
    <x v="1"/>
    <s v="9-Oct-1980"/>
    <x v="496"/>
    <x v="0"/>
    <s v="tier - 2"/>
    <x v="2"/>
    <n v="42"/>
  </r>
  <r>
    <s v="Id498"/>
    <s v="Chris"/>
    <n v="29.7"/>
    <n v="6.21"/>
    <s v="Yes"/>
    <x v="0"/>
    <x v="1"/>
    <n v="1"/>
    <x v="0"/>
    <x v="1"/>
    <x v="1"/>
    <s v="18-Oct-1997"/>
    <x v="497"/>
    <x v="0"/>
    <s v="tier - 3"/>
    <x v="3"/>
    <n v="25"/>
  </r>
  <r>
    <s v="Id499"/>
    <s v="Karen"/>
    <n v="20.045000000000002"/>
    <n v="6.17"/>
    <s v="No"/>
    <x v="0"/>
    <x v="1"/>
    <n v="1"/>
    <x v="0"/>
    <x v="2"/>
    <x v="1"/>
    <s v="30-Oct-1979"/>
    <x v="498"/>
    <x v="0"/>
    <s v="tier - 1"/>
    <x v="2"/>
    <n v="43"/>
  </r>
  <r>
    <s v="Id500"/>
    <s v="Jessica"/>
    <n v="27.83"/>
    <n v="5.36"/>
    <s v="No"/>
    <x v="0"/>
    <x v="0"/>
    <n v="2"/>
    <x v="1"/>
    <x v="1"/>
    <x v="2"/>
    <s v="14-Jun-1972"/>
    <x v="499"/>
    <x v="0"/>
    <s v="tier - 3"/>
    <x v="0"/>
    <n v="50"/>
  </r>
  <r>
    <s v="Id501"/>
    <s v="Mathieu"/>
    <n v="28.93"/>
    <n v="5.2"/>
    <s v="No"/>
    <x v="0"/>
    <x v="0"/>
    <n v="0"/>
    <x v="0"/>
    <x v="1"/>
    <x v="2"/>
    <s v="8-Aug-1990"/>
    <x v="500"/>
    <x v="0"/>
    <s v="tier - 2"/>
    <x v="0"/>
    <n v="32"/>
  </r>
  <r>
    <s v="Id502"/>
    <s v="Kam S."/>
    <n v="33.82"/>
    <n v="5.42"/>
    <s v="No"/>
    <x v="0"/>
    <x v="0"/>
    <n v="0"/>
    <x v="1"/>
    <x v="0"/>
    <x v="2"/>
    <s v="27-Aug-1994"/>
    <x v="501"/>
    <x v="0"/>
    <s v="tier - 2"/>
    <x v="1"/>
    <n v="28"/>
  </r>
  <r>
    <s v="Id503"/>
    <s v="Valerie A"/>
    <n v="20.234999999999999"/>
    <n v="6.84"/>
    <s v="No"/>
    <x v="0"/>
    <x v="0"/>
    <n v="0"/>
    <x v="0"/>
    <x v="2"/>
    <x v="0"/>
    <s v="24-Sep-1978"/>
    <x v="502"/>
    <x v="0"/>
    <s v="tier - 1"/>
    <x v="2"/>
    <n v="44"/>
  </r>
  <r>
    <s v="Id504"/>
    <s v="Freya R"/>
    <n v="49.2"/>
    <n v="10.9"/>
    <s v="Yes"/>
    <x v="0"/>
    <x v="1"/>
    <n v="1"/>
    <x v="1"/>
    <x v="0"/>
    <x v="0"/>
    <s v="14-Jul-1963"/>
    <x v="503"/>
    <x v="0"/>
    <s v="tier - 3"/>
    <x v="1"/>
    <n v="59"/>
  </r>
  <r>
    <s v="Id505"/>
    <s v="Jennifer"/>
    <n v="26.4"/>
    <n v="4.87"/>
    <s v="Yes"/>
    <x v="0"/>
    <x v="0"/>
    <n v="0"/>
    <x v="0"/>
    <x v="1"/>
    <x v="2"/>
    <s v="17-Sep-1985"/>
    <x v="504"/>
    <x v="0"/>
    <s v="tier - 1"/>
    <x v="0"/>
    <n v="37"/>
  </r>
  <r>
    <s v="Id506"/>
    <s v="Kara"/>
    <n v="28.38"/>
    <n v="6.07"/>
    <s v="No"/>
    <x v="0"/>
    <x v="0"/>
    <n v="1"/>
    <x v="0"/>
    <x v="1"/>
    <x v="1"/>
    <s v="19-Aug-1992"/>
    <x v="505"/>
    <x v="0"/>
    <s v="tier - 2"/>
    <x v="0"/>
    <n v="30"/>
  </r>
  <r>
    <s v="Id507"/>
    <s v="Bradley A."/>
    <n v="24.64"/>
    <n v="4.33"/>
    <s v="No"/>
    <x v="0"/>
    <x v="0"/>
    <n v="0"/>
    <x v="0"/>
    <x v="2"/>
    <x v="2"/>
    <s v="8-Nov-1980"/>
    <x v="506"/>
    <x v="0"/>
    <s v="tier - 1"/>
    <x v="0"/>
    <n v="42"/>
  </r>
  <r>
    <s v="Id508"/>
    <s v="Brendan"/>
    <n v="39.71"/>
    <n v="5.83"/>
    <s v="No"/>
    <x v="0"/>
    <x v="0"/>
    <n v="1"/>
    <x v="1"/>
    <x v="0"/>
    <x v="1"/>
    <s v="30-Nov-1987"/>
    <x v="507"/>
    <x v="0"/>
    <s v="tier - 3"/>
    <x v="9"/>
    <n v="35"/>
  </r>
  <r>
    <s v="Id509"/>
    <s v="Amber R"/>
    <n v="22.22"/>
    <n v="5.5"/>
    <s v="No"/>
    <x v="0"/>
    <x v="0"/>
    <n v="0"/>
    <x v="0"/>
    <x v="2"/>
    <x v="2"/>
    <s v="15-Dec-1982"/>
    <x v="508"/>
    <x v="0"/>
    <s v="tier - 1"/>
    <x v="0"/>
    <n v="40"/>
  </r>
  <r>
    <s v="Id510"/>
    <s v="Sean K"/>
    <n v="33.344999999999999"/>
    <n v="4.79"/>
    <s v="No"/>
    <x v="0"/>
    <x v="1"/>
    <n v="1"/>
    <x v="1"/>
    <x v="0"/>
    <x v="2"/>
    <s v="6-Sep-1993"/>
    <x v="509"/>
    <x v="0"/>
    <s v="tier - 3"/>
    <x v="1"/>
    <n v="29"/>
  </r>
  <r>
    <s v="Id511"/>
    <s v="Rick"/>
    <n v="24.42"/>
    <n v="5.81"/>
    <s v="No"/>
    <x v="0"/>
    <x v="0"/>
    <n v="1"/>
    <x v="0"/>
    <x v="2"/>
    <x v="1"/>
    <s v="30-Jun-1987"/>
    <x v="510"/>
    <x v="0"/>
    <s v="tier - 3"/>
    <x v="0"/>
    <n v="35"/>
  </r>
  <r>
    <s v="Id512"/>
    <s v="Matthew"/>
    <n v="29.81"/>
    <n v="5.58"/>
    <s v="No"/>
    <x v="0"/>
    <x v="0"/>
    <n v="0"/>
    <x v="0"/>
    <x v="1"/>
    <x v="2"/>
    <s v="24-Aug-1991"/>
    <x v="511"/>
    <x v="0"/>
    <s v="tier - 3"/>
    <x v="0"/>
    <n v="31"/>
  </r>
  <r>
    <s v="Id513"/>
    <s v="Brady"/>
    <n v="51.18"/>
    <n v="4.4000000000000004"/>
    <s v="Yes"/>
    <x v="0"/>
    <x v="0"/>
    <n v="2"/>
    <x v="1"/>
    <x v="0"/>
    <x v="2"/>
    <s v="15-Nov-1966"/>
    <x v="512"/>
    <x v="0"/>
    <s v="tier - 1"/>
    <x v="1"/>
    <n v="56"/>
  </r>
  <r>
    <s v="Id514"/>
    <s v="Kameko"/>
    <n v="51.37"/>
    <n v="8.18"/>
    <s v="Yes"/>
    <x v="0"/>
    <x v="0"/>
    <n v="0"/>
    <x v="1"/>
    <x v="0"/>
    <x v="0"/>
    <s v="29-Jul-1967"/>
    <x v="513"/>
    <x v="0"/>
    <s v="tier - 1"/>
    <x v="1"/>
    <n v="55"/>
  </r>
  <r>
    <s v="Id515"/>
    <s v="Jeremy A"/>
    <n v="36.19"/>
    <n v="5.52"/>
    <s v="Yes"/>
    <x v="0"/>
    <x v="0"/>
    <n v="0"/>
    <x v="1"/>
    <x v="0"/>
    <x v="2"/>
    <s v="28-Dec-1985"/>
    <x v="514"/>
    <x v="0"/>
    <s v="tier - 3"/>
    <x v="0"/>
    <n v="37"/>
  </r>
  <r>
    <s v="Id516"/>
    <s v="Daniel"/>
    <n v="25.9"/>
    <n v="4.84"/>
    <s v="No"/>
    <x v="0"/>
    <x v="0"/>
    <n v="0"/>
    <x v="0"/>
    <x v="1"/>
    <x v="2"/>
    <s v="16-Sep-1991"/>
    <x v="515"/>
    <x v="0"/>
    <s v="tier - 3"/>
    <x v="3"/>
    <n v="31"/>
  </r>
  <r>
    <s v="Id517"/>
    <s v="Amanda"/>
    <n v="35.72"/>
    <n v="4.08"/>
    <s v="No"/>
    <x v="0"/>
    <x v="1"/>
    <n v="1"/>
    <x v="1"/>
    <x v="0"/>
    <x v="2"/>
    <s v="2-Jul-1979"/>
    <x v="516"/>
    <x v="0"/>
    <s v="tier - 1"/>
    <x v="2"/>
    <n v="43"/>
  </r>
  <r>
    <s v="Id518"/>
    <s v="Karen"/>
    <n v="27.94"/>
    <n v="4.4800000000000004"/>
    <s v="No"/>
    <x v="0"/>
    <x v="1"/>
    <n v="1"/>
    <x v="0"/>
    <x v="1"/>
    <x v="2"/>
    <s v="28-Sep-1993"/>
    <x v="517"/>
    <x v="0"/>
    <s v="tier - 2"/>
    <x v="0"/>
    <n v="29"/>
  </r>
  <r>
    <s v="Id519"/>
    <s v="Gregory"/>
    <n v="27.1"/>
    <n v="5.73"/>
    <s v="No"/>
    <x v="0"/>
    <x v="0"/>
    <n v="0"/>
    <x v="0"/>
    <x v="1"/>
    <x v="1"/>
    <s v="5-Jun-1989"/>
    <x v="518"/>
    <x v="0"/>
    <s v="tier - 3"/>
    <x v="3"/>
    <n v="34"/>
  </r>
  <r>
    <s v="Id520"/>
    <s v="Sabine"/>
    <n v="18.3"/>
    <n v="5.46"/>
    <s v="Yes"/>
    <x v="0"/>
    <x v="1"/>
    <n v="1"/>
    <x v="0"/>
    <x v="3"/>
    <x v="2"/>
    <s v="19-Dec-1983"/>
    <x v="519"/>
    <x v="0"/>
    <s v="tier - 3"/>
    <x v="3"/>
    <n v="39"/>
  </r>
  <r>
    <s v="Id521"/>
    <s v="Joseph"/>
    <n v="25.3"/>
    <n v="5.0199999999999996"/>
    <s v="Yes"/>
    <x v="0"/>
    <x v="0"/>
    <n v="1"/>
    <x v="0"/>
    <x v="1"/>
    <x v="2"/>
    <s v="24-Oct-1988"/>
    <x v="520"/>
    <x v="0"/>
    <s v="tier - 3"/>
    <x v="0"/>
    <n v="34"/>
  </r>
  <r>
    <s v="Id522"/>
    <s v="Adam"/>
    <n v="38.83"/>
    <n v="6.36"/>
    <s v="No"/>
    <x v="0"/>
    <x v="0"/>
    <n v="1"/>
    <x v="1"/>
    <x v="0"/>
    <x v="1"/>
    <s v="30-Nov-1992"/>
    <x v="521"/>
    <x v="0"/>
    <s v="tier - 1"/>
    <x v="0"/>
    <n v="30"/>
  </r>
  <r>
    <s v="Id523"/>
    <s v="Karolyn A"/>
    <n v="27.6"/>
    <n v="5.36"/>
    <s v="No"/>
    <x v="0"/>
    <x v="0"/>
    <n v="1"/>
    <x v="1"/>
    <x v="1"/>
    <x v="2"/>
    <s v="6-Aug-1998"/>
    <x v="522"/>
    <x v="0"/>
    <s v="tier - 3"/>
    <x v="3"/>
    <n v="24"/>
  </r>
  <r>
    <s v="Id524"/>
    <s v="Anita L."/>
    <n v="46.4"/>
    <n v="8.3699999999999992"/>
    <s v="Yes"/>
    <x v="0"/>
    <x v="1"/>
    <n v="1"/>
    <x v="1"/>
    <x v="0"/>
    <x v="0"/>
    <s v="20-Oct-1963"/>
    <x v="523"/>
    <x v="0"/>
    <s v="tier - 1"/>
    <x v="12"/>
    <n v="59"/>
  </r>
  <r>
    <s v="Id525"/>
    <s v="Laura E."/>
    <n v="51.92"/>
    <n v="5.18"/>
    <s v="Yes"/>
    <x v="0"/>
    <x v="1"/>
    <n v="1"/>
    <x v="1"/>
    <x v="0"/>
    <x v="2"/>
    <s v="3-Aug-1969"/>
    <x v="524"/>
    <x v="0"/>
    <s v="tier - 3"/>
    <x v="1"/>
    <n v="53"/>
  </r>
  <r>
    <s v="Id526"/>
    <s v="Sarah"/>
    <n v="32.395000000000003"/>
    <n v="5.68"/>
    <s v="Yes"/>
    <x v="0"/>
    <x v="0"/>
    <n v="1"/>
    <x v="1"/>
    <x v="0"/>
    <x v="2"/>
    <s v="27-Sep-1995"/>
    <x v="525"/>
    <x v="0"/>
    <s v="tier - 2"/>
    <x v="2"/>
    <n v="27"/>
  </r>
  <r>
    <s v="Id527"/>
    <s v="Ashley E"/>
    <n v="46.19"/>
    <n v="7.31"/>
    <s v="Yes"/>
    <x v="0"/>
    <x v="1"/>
    <n v="1"/>
    <x v="1"/>
    <x v="0"/>
    <x v="0"/>
    <s v="6-Dec-1963"/>
    <x v="526"/>
    <x v="0"/>
    <s v="tier - 1"/>
    <x v="12"/>
    <n v="59"/>
  </r>
  <r>
    <s v="Id528"/>
    <s v="Lindsey"/>
    <n v="27.93"/>
    <n v="4.67"/>
    <s v="No"/>
    <x v="0"/>
    <x v="1"/>
    <n v="1"/>
    <x v="1"/>
    <x v="1"/>
    <x v="2"/>
    <s v="24-Jul-2003"/>
    <x v="527"/>
    <x v="0"/>
    <s v="tier - 3"/>
    <x v="1"/>
    <n v="19"/>
  </r>
  <r>
    <s v="Id529"/>
    <s v="Alan"/>
    <n v="45.62"/>
    <n v="6.87"/>
    <s v="No"/>
    <x v="0"/>
    <x v="0"/>
    <n v="0"/>
    <x v="1"/>
    <x v="0"/>
    <x v="0"/>
    <s v="18-Dec-1962"/>
    <x v="528"/>
    <x v="0"/>
    <s v="tier - 1"/>
    <x v="8"/>
    <n v="60"/>
  </r>
  <r>
    <s v="Id530"/>
    <s v="Dan R."/>
    <n v="35.31"/>
    <n v="5.87"/>
    <s v="No"/>
    <x v="0"/>
    <x v="1"/>
    <n v="1"/>
    <x v="1"/>
    <x v="0"/>
    <x v="1"/>
    <s v="15-Oct-1979"/>
    <x v="529"/>
    <x v="0"/>
    <s v="tier - 2"/>
    <x v="0"/>
    <n v="43"/>
  </r>
  <r>
    <s v="Id531"/>
    <s v="Katie"/>
    <n v="30.4"/>
    <n v="4.07"/>
    <s v="Yes"/>
    <x v="0"/>
    <x v="0"/>
    <n v="1"/>
    <x v="1"/>
    <x v="0"/>
    <x v="2"/>
    <s v="28-Nov-1995"/>
    <x v="530"/>
    <x v="0"/>
    <s v="tier - 1"/>
    <x v="1"/>
    <n v="27"/>
  </r>
  <r>
    <s v="Id532"/>
    <s v="Eric"/>
    <n v="20.13"/>
    <n v="6.47"/>
    <s v="No"/>
    <x v="0"/>
    <x v="1"/>
    <n v="1"/>
    <x v="0"/>
    <x v="2"/>
    <x v="1"/>
    <s v="19-Nov-1979"/>
    <x v="531"/>
    <x v="0"/>
    <s v="tier - 1"/>
    <x v="0"/>
    <n v="43"/>
  </r>
  <r>
    <s v="Id533"/>
    <s v="Cathryn"/>
    <n v="23.655000000000001"/>
    <n v="5.14"/>
    <s v="No"/>
    <x v="0"/>
    <x v="0"/>
    <n v="1"/>
    <x v="0"/>
    <x v="2"/>
    <x v="2"/>
    <s v="27-Dec-1992"/>
    <x v="532"/>
    <x v="0"/>
    <s v="tier - 2"/>
    <x v="1"/>
    <n v="30"/>
  </r>
  <r>
    <s v="Id534"/>
    <s v="Brendan"/>
    <n v="49.05"/>
    <n v="9.77"/>
    <s v="Yes"/>
    <x v="0"/>
    <x v="0"/>
    <n v="0"/>
    <x v="1"/>
    <x v="0"/>
    <x v="0"/>
    <s v="30-Aug-1967"/>
    <x v="533"/>
    <x v="0"/>
    <s v="tier - 1"/>
    <x v="8"/>
    <n v="55"/>
  </r>
  <r>
    <s v="Id535"/>
    <s v="Shauna"/>
    <n v="51.94"/>
    <n v="8.8000000000000007"/>
    <s v="Yes"/>
    <x v="0"/>
    <x v="0"/>
    <n v="2"/>
    <x v="1"/>
    <x v="0"/>
    <x v="0"/>
    <s v="17-Oct-1970"/>
    <x v="534"/>
    <x v="0"/>
    <s v="tier - 3"/>
    <x v="1"/>
    <n v="52"/>
  </r>
  <r>
    <s v="Id536"/>
    <s v="Terence"/>
    <n v="29.83"/>
    <n v="5.84"/>
    <s v="No"/>
    <x v="0"/>
    <x v="0"/>
    <n v="1"/>
    <x v="0"/>
    <x v="1"/>
    <x v="1"/>
    <s v="23-Sep-1998"/>
    <x v="535"/>
    <x v="0"/>
    <s v="tier - 1"/>
    <x v="9"/>
    <n v="24"/>
  </r>
  <r>
    <s v="Id537"/>
    <s v="Marisol"/>
    <n v="22.6"/>
    <n v="10.43"/>
    <s v="Yes"/>
    <x v="0"/>
    <x v="0"/>
    <n v="1"/>
    <x v="0"/>
    <x v="2"/>
    <x v="0"/>
    <s v="12-Aug-1986"/>
    <x v="536"/>
    <x v="0"/>
    <s v="tier - 3"/>
    <x v="3"/>
    <n v="36"/>
  </r>
  <r>
    <s v="Id538"/>
    <s v="Lindsay"/>
    <n v="46.69"/>
    <n v="4.25"/>
    <s v="Yes"/>
    <x v="0"/>
    <x v="0"/>
    <n v="1"/>
    <x v="1"/>
    <x v="0"/>
    <x v="2"/>
    <s v="26-Sep-1964"/>
    <x v="537"/>
    <x v="0"/>
    <s v="tier - 2"/>
    <x v="1"/>
    <n v="58"/>
  </r>
  <r>
    <s v="Id539"/>
    <s v="Katie"/>
    <n v="28.49"/>
    <n v="4.8899999999999997"/>
    <s v="No"/>
    <x v="0"/>
    <x v="0"/>
    <n v="0"/>
    <x v="0"/>
    <x v="1"/>
    <x v="2"/>
    <s v="15-Dec-1999"/>
    <x v="538"/>
    <x v="0"/>
    <s v="tier - 2"/>
    <x v="0"/>
    <n v="23"/>
  </r>
  <r>
    <s v="Id540"/>
    <s v="Daniel"/>
    <n v="28.5"/>
    <n v="5.55"/>
    <s v="Yes"/>
    <x v="0"/>
    <x v="0"/>
    <n v="1"/>
    <x v="0"/>
    <x v="1"/>
    <x v="2"/>
    <s v="4-Jul-1995"/>
    <x v="539"/>
    <x v="0"/>
    <s v="tier - 3"/>
    <x v="1"/>
    <n v="27"/>
  </r>
  <r>
    <s v="Id541"/>
    <s v="Brett W"/>
    <n v="24.4"/>
    <n v="4.5199999999999996"/>
    <s v="No"/>
    <x v="0"/>
    <x v="0"/>
    <n v="1"/>
    <x v="0"/>
    <x v="2"/>
    <x v="2"/>
    <s v="25-Dec-1992"/>
    <x v="540"/>
    <x v="0"/>
    <s v="tier - 3"/>
    <x v="3"/>
    <n v="30"/>
  </r>
  <r>
    <s v="Id542"/>
    <s v="Dylan J"/>
    <n v="29.15"/>
    <n v="4.45"/>
    <s v="Yes"/>
    <x v="0"/>
    <x v="0"/>
    <n v="1"/>
    <x v="0"/>
    <x v="1"/>
    <x v="2"/>
    <s v="3-Aug-1995"/>
    <x v="541"/>
    <x v="0"/>
    <s v="tier - 1"/>
    <x v="0"/>
    <n v="27"/>
  </r>
  <r>
    <s v="Id543"/>
    <s v="Elizabeth"/>
    <n v="27.28"/>
    <n v="4.72"/>
    <s v="No"/>
    <x v="1"/>
    <x v="0"/>
    <n v="1"/>
    <x v="0"/>
    <x v="1"/>
    <x v="2"/>
    <s v="10-Sep-2004"/>
    <x v="542"/>
    <x v="0"/>
    <s v="tier - 3"/>
    <x v="0"/>
    <n v="18"/>
  </r>
  <r>
    <s v="Id544"/>
    <s v="Brooke M."/>
    <n v="32.229999999999997"/>
    <n v="4.6500000000000004"/>
    <s v="Yes"/>
    <x v="0"/>
    <x v="1"/>
    <n v="1"/>
    <x v="1"/>
    <x v="0"/>
    <x v="2"/>
    <s v="15-Jun-1997"/>
    <x v="543"/>
    <x v="0"/>
    <s v="tier - 1"/>
    <x v="0"/>
    <n v="25"/>
  </r>
  <r>
    <s v="Id545"/>
    <s v="Teiko"/>
    <n v="44.2"/>
    <n v="11.34"/>
    <s v="Yes"/>
    <x v="0"/>
    <x v="1"/>
    <n v="1"/>
    <x v="1"/>
    <x v="0"/>
    <x v="0"/>
    <s v="4-Jul-1963"/>
    <x v="544"/>
    <x v="0"/>
    <s v="tier - 2"/>
    <x v="12"/>
    <n v="59"/>
  </r>
  <r>
    <s v="Id546"/>
    <s v="Zachary"/>
    <n v="29.734999999999999"/>
    <n v="4.53"/>
    <s v="No"/>
    <x v="0"/>
    <x v="1"/>
    <n v="1"/>
    <x v="1"/>
    <x v="1"/>
    <x v="2"/>
    <s v="12-Jul-1993"/>
    <x v="545"/>
    <x v="0"/>
    <s v="tier - 1"/>
    <x v="1"/>
    <n v="29"/>
  </r>
  <r>
    <s v="Id547"/>
    <s v="Johannah"/>
    <n v="28.31"/>
    <n v="6.35"/>
    <s v="No"/>
    <x v="0"/>
    <x v="0"/>
    <n v="0"/>
    <x v="0"/>
    <x v="1"/>
    <x v="1"/>
    <s v="24-Oct-1999"/>
    <x v="546"/>
    <x v="0"/>
    <s v="tier - 1"/>
    <x v="1"/>
    <n v="23"/>
  </r>
  <r>
    <s v="Id548"/>
    <s v="Ryan A"/>
    <n v="46.62"/>
    <n v="8.51"/>
    <s v="No"/>
    <x v="0"/>
    <x v="0"/>
    <n v="0"/>
    <x v="1"/>
    <x v="0"/>
    <x v="0"/>
    <s v="17-Oct-1965"/>
    <x v="547"/>
    <x v="0"/>
    <s v="tier - 2"/>
    <x v="1"/>
    <n v="57"/>
  </r>
  <r>
    <s v="Id549"/>
    <s v="Andres Sr."/>
    <n v="51.75"/>
    <n v="8.59"/>
    <s v="Yes"/>
    <x v="0"/>
    <x v="0"/>
    <n v="1"/>
    <x v="1"/>
    <x v="0"/>
    <x v="0"/>
    <s v="27-Jun-1975"/>
    <x v="548"/>
    <x v="0"/>
    <s v="tier - 3"/>
    <x v="8"/>
    <n v="47"/>
  </r>
  <r>
    <s v="Id550"/>
    <s v="Bryan"/>
    <n v="25.7"/>
    <n v="4.13"/>
    <s v="Yes"/>
    <x v="0"/>
    <x v="0"/>
    <n v="0"/>
    <x v="0"/>
    <x v="1"/>
    <x v="2"/>
    <s v="28-Sep-2001"/>
    <x v="549"/>
    <x v="0"/>
    <s v="tier - 2"/>
    <x v="3"/>
    <n v="21"/>
  </r>
  <r>
    <s v="Id551"/>
    <s v="Lizette"/>
    <n v="31.79"/>
    <n v="4.55"/>
    <s v="No"/>
    <x v="0"/>
    <x v="0"/>
    <n v="0"/>
    <x v="1"/>
    <x v="0"/>
    <x v="2"/>
    <s v="17-Oct-1977"/>
    <x v="550"/>
    <x v="0"/>
    <s v="tier - 2"/>
    <x v="0"/>
    <n v="45"/>
  </r>
  <r>
    <s v="Id552"/>
    <s v="Don"/>
    <n v="24.795000000000002"/>
    <n v="4.5199999999999996"/>
    <s v="No"/>
    <x v="0"/>
    <x v="0"/>
    <n v="0"/>
    <x v="0"/>
    <x v="2"/>
    <x v="2"/>
    <s v="4-Dec-1989"/>
    <x v="551"/>
    <x v="0"/>
    <s v="tier - 2"/>
    <x v="6"/>
    <n v="33"/>
  </r>
  <r>
    <s v="Id553"/>
    <s v="Jeb"/>
    <n v="53.98"/>
    <n v="5.07"/>
    <s v="No"/>
    <x v="0"/>
    <x v="1"/>
    <n v="1"/>
    <x v="1"/>
    <x v="0"/>
    <x v="2"/>
    <s v="12-Nov-1979"/>
    <x v="552"/>
    <x v="0"/>
    <s v="tier - 3"/>
    <x v="1"/>
    <n v="43"/>
  </r>
  <r>
    <s v="Id554"/>
    <s v="Amy R."/>
    <n v="41.325000000000003"/>
    <n v="4.04"/>
    <s v="Yes"/>
    <x v="0"/>
    <x v="1"/>
    <n v="1"/>
    <x v="1"/>
    <x v="0"/>
    <x v="2"/>
    <s v="26-Aug-1997"/>
    <x v="553"/>
    <x v="0"/>
    <s v="tier - 2"/>
    <x v="2"/>
    <n v="25"/>
  </r>
  <r>
    <s v="Id555"/>
    <s v="Brian"/>
    <n v="51.65"/>
    <n v="5.3"/>
    <s v="Yes"/>
    <x v="0"/>
    <x v="0"/>
    <n v="0"/>
    <x v="1"/>
    <x v="0"/>
    <x v="2"/>
    <s v="12-Dec-1976"/>
    <x v="554"/>
    <x v="0"/>
    <s v="tier - 2"/>
    <x v="1"/>
    <n v="46"/>
  </r>
  <r>
    <s v="Id556"/>
    <s v="Mike G"/>
    <n v="44.52"/>
    <n v="8.64"/>
    <s v="Yes"/>
    <x v="0"/>
    <x v="1"/>
    <n v="1"/>
    <x v="1"/>
    <x v="0"/>
    <x v="0"/>
    <s v="8-Dec-1963"/>
    <x v="555"/>
    <x v="0"/>
    <s v="tier - 2"/>
    <x v="1"/>
    <n v="59"/>
  </r>
  <r>
    <s v="Id557"/>
    <s v="Simonezitrone Sr."/>
    <n v="53.29"/>
    <n v="4.03"/>
    <s v="No"/>
    <x v="0"/>
    <x v="1"/>
    <n v="1"/>
    <x v="1"/>
    <x v="0"/>
    <x v="2"/>
    <s v="10-Oct-1979"/>
    <x v="556"/>
    <x v="0"/>
    <s v="tier - 2"/>
    <x v="1"/>
    <n v="43"/>
  </r>
  <r>
    <s v="Id558"/>
    <s v="Nicholas"/>
    <n v="46.63"/>
    <n v="4.26"/>
    <s v="Yes"/>
    <x v="0"/>
    <x v="0"/>
    <n v="2"/>
    <x v="1"/>
    <x v="0"/>
    <x v="2"/>
    <s v="21-Jun-1966"/>
    <x v="557"/>
    <x v="0"/>
    <s v="tier - 3"/>
    <x v="1"/>
    <n v="56"/>
  </r>
  <r>
    <s v="Id559"/>
    <s v="Angela M"/>
    <n v="28.88"/>
    <n v="5.35"/>
    <s v="No"/>
    <x v="0"/>
    <x v="1"/>
    <n v="1"/>
    <x v="0"/>
    <x v="1"/>
    <x v="2"/>
    <s v="14-Jul-2003"/>
    <x v="558"/>
    <x v="0"/>
    <s v="tier - 1"/>
    <x v="1"/>
    <n v="19"/>
  </r>
  <r>
    <s v="Id560"/>
    <s v="Oz"/>
    <n v="23.98"/>
    <n v="4.9000000000000004"/>
    <s v="No"/>
    <x v="0"/>
    <x v="0"/>
    <n v="0"/>
    <x v="1"/>
    <x v="2"/>
    <x v="2"/>
    <s v="1-Jul-1994"/>
    <x v="559"/>
    <x v="0"/>
    <s v="tier - 3"/>
    <x v="0"/>
    <n v="28"/>
  </r>
  <r>
    <s v="Id561"/>
    <s v="Erin M."/>
    <n v="23.65"/>
    <n v="4.5"/>
    <s v="No"/>
    <x v="0"/>
    <x v="0"/>
    <n v="0"/>
    <x v="1"/>
    <x v="2"/>
    <x v="2"/>
    <s v="25-Oct-1990"/>
    <x v="560"/>
    <x v="0"/>
    <s v="tier - 3"/>
    <x v="0"/>
    <n v="32"/>
  </r>
  <r>
    <s v="Id562"/>
    <s v="Bobby E."/>
    <n v="49.09"/>
    <n v="8.3800000000000008"/>
    <s v="Yes"/>
    <x v="0"/>
    <x v="0"/>
    <n v="2"/>
    <x v="1"/>
    <x v="0"/>
    <x v="0"/>
    <s v="26-Jul-1970"/>
    <x v="561"/>
    <x v="0"/>
    <s v="tier - 3"/>
    <x v="1"/>
    <n v="52"/>
  </r>
  <r>
    <s v="Id563"/>
    <s v="Daniel P."/>
    <n v="28.024999999999999"/>
    <n v="7.03"/>
    <s v="No"/>
    <x v="0"/>
    <x v="0"/>
    <n v="0"/>
    <x v="0"/>
    <x v="1"/>
    <x v="0"/>
    <s v="25-Aug-2002"/>
    <x v="562"/>
    <x v="0"/>
    <s v="tier - 1"/>
    <x v="1"/>
    <n v="20"/>
  </r>
  <r>
    <s v="Id564"/>
    <s v="Marie E."/>
    <n v="43.32"/>
    <n v="8.75"/>
    <s v="Yes"/>
    <x v="0"/>
    <x v="1"/>
    <n v="1"/>
    <x v="1"/>
    <x v="0"/>
    <x v="0"/>
    <s v="16-Nov-1963"/>
    <x v="563"/>
    <x v="0"/>
    <s v="tier - 2"/>
    <x v="1"/>
    <n v="59"/>
  </r>
  <r>
    <s v="Id565"/>
    <s v="Katie"/>
    <n v="45.92"/>
    <n v="9.51"/>
    <s v="No"/>
    <x v="0"/>
    <x v="0"/>
    <n v="0"/>
    <x v="1"/>
    <x v="0"/>
    <x v="0"/>
    <s v="12-Jul-1968"/>
    <x v="564"/>
    <x v="0"/>
    <s v="tier - 1"/>
    <x v="12"/>
    <n v="54"/>
  </r>
  <r>
    <s v="Id566"/>
    <s v="Eric D"/>
    <n v="44.03"/>
    <n v="9.36"/>
    <s v="No"/>
    <x v="0"/>
    <x v="0"/>
    <n v="0"/>
    <x v="1"/>
    <x v="0"/>
    <x v="0"/>
    <s v="16-Jun-1965"/>
    <x v="565"/>
    <x v="0"/>
    <s v="tier - 2"/>
    <x v="8"/>
    <n v="57"/>
  </r>
  <r>
    <s v="Id567"/>
    <s v="Tara"/>
    <n v="24.6"/>
    <n v="4.8099999999999996"/>
    <s v="No"/>
    <x v="0"/>
    <x v="0"/>
    <n v="0"/>
    <x v="0"/>
    <x v="2"/>
    <x v="2"/>
    <s v="29-Dec-1990"/>
    <x v="566"/>
    <x v="0"/>
    <s v="tier - 2"/>
    <x v="3"/>
    <n v="32"/>
  </r>
  <r>
    <s v="Id568"/>
    <s v="Haley L"/>
    <n v="49.15"/>
    <n v="8.08"/>
    <s v="No"/>
    <x v="0"/>
    <x v="0"/>
    <n v="0"/>
    <x v="1"/>
    <x v="0"/>
    <x v="0"/>
    <s v="8-Jun-1971"/>
    <x v="567"/>
    <x v="0"/>
    <s v="tier - 1"/>
    <x v="1"/>
    <n v="52"/>
  </r>
  <r>
    <s v="Id569"/>
    <s v="Kayla B."/>
    <n v="28.31"/>
    <n v="6.29"/>
    <s v="No"/>
    <x v="0"/>
    <x v="1"/>
    <n v="1"/>
    <x v="0"/>
    <x v="1"/>
    <x v="1"/>
    <s v="2-Nov-2003"/>
    <x v="568"/>
    <x v="1"/>
    <s v="tier - 1"/>
    <x v="1"/>
    <n v="19"/>
  </r>
  <r>
    <s v="Id570"/>
    <s v="Mark D."/>
    <n v="22.99"/>
    <n v="6.29"/>
    <s v="No"/>
    <x v="0"/>
    <x v="0"/>
    <n v="1"/>
    <x v="0"/>
    <x v="2"/>
    <x v="1"/>
    <s v="18-Oct-1992"/>
    <x v="569"/>
    <x v="1"/>
    <s v="tier - 1"/>
    <x v="1"/>
    <n v="30"/>
  </r>
  <r>
    <s v="Id571"/>
    <s v="Patrick J."/>
    <n v="29.07"/>
    <n v="5.12"/>
    <s v="No"/>
    <x v="0"/>
    <x v="1"/>
    <n v="1"/>
    <x v="0"/>
    <x v="1"/>
    <x v="2"/>
    <s v="1-Nov-2003"/>
    <x v="570"/>
    <x v="1"/>
    <s v="tier - 3"/>
    <x v="1"/>
    <n v="19"/>
  </r>
  <r>
    <s v="Id572"/>
    <s v="Alejandro"/>
    <n v="42.02"/>
    <n v="9.9499999999999993"/>
    <s v="Yes"/>
    <x v="0"/>
    <x v="1"/>
    <n v="1"/>
    <x v="1"/>
    <x v="0"/>
    <x v="0"/>
    <s v="12-Jul-1963"/>
    <x v="571"/>
    <x v="1"/>
    <s v="tier - 3"/>
    <x v="8"/>
    <n v="59"/>
  </r>
  <r>
    <s v="Id573"/>
    <s v="Beth A"/>
    <n v="49.07"/>
    <n v="9.08"/>
    <s v="Yes"/>
    <x v="0"/>
    <x v="0"/>
    <n v="1"/>
    <x v="1"/>
    <x v="0"/>
    <x v="0"/>
    <s v="25-Aug-1975"/>
    <x v="572"/>
    <x v="1"/>
    <s v="tier - 3"/>
    <x v="12"/>
    <n v="47"/>
  </r>
  <r>
    <s v="Id574"/>
    <s v="Jason R"/>
    <n v="19.8"/>
    <n v="4.82"/>
    <s v="No"/>
    <x v="0"/>
    <x v="0"/>
    <n v="0"/>
    <x v="0"/>
    <x v="2"/>
    <x v="2"/>
    <s v="22-Oct-1982"/>
    <x v="573"/>
    <x v="1"/>
    <s v="tier - 1"/>
    <x v="0"/>
    <n v="40"/>
  </r>
  <r>
    <s v="Id575"/>
    <s v="Yoshinori"/>
    <n v="27.36"/>
    <n v="4.6500000000000004"/>
    <s v="No"/>
    <x v="1"/>
    <x v="0"/>
    <n v="1"/>
    <x v="0"/>
    <x v="1"/>
    <x v="2"/>
    <s v="18-Aug-2004"/>
    <x v="574"/>
    <x v="1"/>
    <s v="tier - 2"/>
    <x v="9"/>
    <n v="18"/>
  </r>
  <r>
    <s v="Id576"/>
    <s v="Adrienne G."/>
    <n v="42.95"/>
    <n v="5.16"/>
    <s v="Yes"/>
    <x v="0"/>
    <x v="0"/>
    <n v="1"/>
    <x v="1"/>
    <x v="0"/>
    <x v="2"/>
    <s v="7-Jun-1964"/>
    <x v="575"/>
    <x v="1"/>
    <s v="tier - 2"/>
    <x v="1"/>
    <n v="59"/>
  </r>
  <r>
    <s v="Id577"/>
    <s v="Meredith"/>
    <n v="42.66"/>
    <n v="10.44"/>
    <s v="No"/>
    <x v="0"/>
    <x v="0"/>
    <n v="0"/>
    <x v="1"/>
    <x v="0"/>
    <x v="0"/>
    <s v="16-Sep-1965"/>
    <x v="576"/>
    <x v="1"/>
    <s v="tier - 2"/>
    <x v="12"/>
    <n v="57"/>
  </r>
  <r>
    <s v="Id578"/>
    <s v="Junyong"/>
    <n v="33.630000000000003"/>
    <n v="5.69"/>
    <s v="No"/>
    <x v="0"/>
    <x v="0"/>
    <n v="1"/>
    <x v="1"/>
    <x v="0"/>
    <x v="2"/>
    <s v="3-Jun-1998"/>
    <x v="577"/>
    <x v="1"/>
    <s v="tier - 3"/>
    <x v="4"/>
    <n v="25"/>
  </r>
  <r>
    <s v="Id579"/>
    <s v="Kristen A."/>
    <n v="26.84"/>
    <n v="6.5"/>
    <s v="No"/>
    <x v="0"/>
    <x v="0"/>
    <n v="0"/>
    <x v="0"/>
    <x v="1"/>
    <x v="0"/>
    <s v="28-Jun-2002"/>
    <x v="578"/>
    <x v="1"/>
    <s v="tier - 3"/>
    <x v="0"/>
    <n v="20"/>
  </r>
  <r>
    <s v="Id580"/>
    <s v="Maria I."/>
    <n v="28.3"/>
    <n v="5.73"/>
    <s v="No"/>
    <x v="0"/>
    <x v="1"/>
    <n v="1"/>
    <x v="0"/>
    <x v="1"/>
    <x v="1"/>
    <s v="26-Dec-2003"/>
    <x v="579"/>
    <x v="1"/>
    <s v="tier - 2"/>
    <x v="3"/>
    <n v="19"/>
  </r>
  <r>
    <s v="Id581"/>
    <s v="Jonathan"/>
    <n v="27.06"/>
    <n v="5.74"/>
    <s v="Yes"/>
    <x v="0"/>
    <x v="0"/>
    <n v="0"/>
    <x v="0"/>
    <x v="1"/>
    <x v="1"/>
    <s v="10-Jun-1996"/>
    <x v="580"/>
    <x v="1"/>
    <s v="tier - 3"/>
    <x v="0"/>
    <n v="26"/>
  </r>
  <r>
    <s v="Id582"/>
    <s v="Phil"/>
    <n v="47.13"/>
    <n v="8.6999999999999993"/>
    <s v="No"/>
    <x v="0"/>
    <x v="0"/>
    <n v="0"/>
    <x v="1"/>
    <x v="0"/>
    <x v="0"/>
    <s v="22-Aug-1971"/>
    <x v="581"/>
    <x v="1"/>
    <s v="tier - 2"/>
    <x v="8"/>
    <n v="51"/>
  </r>
  <r>
    <s v="Id583"/>
    <s v="Benjamina C"/>
    <n v="51.72"/>
    <n v="5.09"/>
    <s v="No"/>
    <x v="0"/>
    <x v="0"/>
    <n v="0"/>
    <x v="1"/>
    <x v="0"/>
    <x v="2"/>
    <s v="16-Jul-1980"/>
    <x v="582"/>
    <x v="1"/>
    <s v="tier - 3"/>
    <x v="1"/>
    <n v="42"/>
  </r>
  <r>
    <s v="Id584"/>
    <s v="Christopher"/>
    <n v="48.59"/>
    <n v="5.57"/>
    <s v="No"/>
    <x v="0"/>
    <x v="0"/>
    <n v="0"/>
    <x v="1"/>
    <x v="0"/>
    <x v="2"/>
    <s v="25-Aug-1977"/>
    <x v="583"/>
    <x v="1"/>
    <s v="tier - 3"/>
    <x v="8"/>
    <n v="45"/>
  </r>
  <r>
    <s v="Id585"/>
    <s v="Alison B"/>
    <n v="45.18"/>
    <n v="10.87"/>
    <s v="No"/>
    <x v="0"/>
    <x v="0"/>
    <n v="0"/>
    <x v="1"/>
    <x v="0"/>
    <x v="0"/>
    <s v="21-Oct-1968"/>
    <x v="584"/>
    <x v="1"/>
    <s v="tier - 3"/>
    <x v="1"/>
    <n v="54"/>
  </r>
  <r>
    <s v="Id586"/>
    <s v="Caroline"/>
    <n v="27.9"/>
    <n v="6.02"/>
    <s v="No"/>
    <x v="0"/>
    <x v="1"/>
    <n v="1"/>
    <x v="0"/>
    <x v="1"/>
    <x v="1"/>
    <s v="10-Sep-2003"/>
    <x v="585"/>
    <x v="1"/>
    <s v="tier - 2"/>
    <x v="3"/>
    <n v="19"/>
  </r>
  <r>
    <s v="Id587"/>
    <s v="Alexis N"/>
    <n v="51.33"/>
    <n v="7"/>
    <s v="No"/>
    <x v="0"/>
    <x v="0"/>
    <n v="0"/>
    <x v="1"/>
    <x v="0"/>
    <x v="0"/>
    <s v="8-Aug-1974"/>
    <x v="586"/>
    <x v="1"/>
    <s v="tier - 3"/>
    <x v="3"/>
    <n v="48"/>
  </r>
  <r>
    <s v="Id588"/>
    <s v="Shanda L"/>
    <n v="30.59"/>
    <n v="5.56"/>
    <s v="Yes"/>
    <x v="0"/>
    <x v="0"/>
    <n v="1"/>
    <x v="1"/>
    <x v="0"/>
    <x v="2"/>
    <s v="19-Oct-1995"/>
    <x v="587"/>
    <x v="1"/>
    <s v="tier - 3"/>
    <x v="2"/>
    <n v="27"/>
  </r>
  <r>
    <s v="Id589"/>
    <s v="Lacey"/>
    <n v="39.229999999999997"/>
    <n v="8.4499999999999993"/>
    <s v="No"/>
    <x v="0"/>
    <x v="0"/>
    <n v="0"/>
    <x v="1"/>
    <x v="0"/>
    <x v="0"/>
    <s v="29-Jul-1962"/>
    <x v="588"/>
    <x v="1"/>
    <s v="tier - 2"/>
    <x v="12"/>
    <n v="60"/>
  </r>
  <r>
    <s v="Id590"/>
    <s v="Laurette"/>
    <n v="19.094999999999999"/>
    <n v="6.19"/>
    <s v="No"/>
    <x v="0"/>
    <x v="0"/>
    <n v="0"/>
    <x v="0"/>
    <x v="2"/>
    <x v="1"/>
    <s v="23-Sep-1989"/>
    <x v="589"/>
    <x v="1"/>
    <s v="tier - 2"/>
    <x v="2"/>
    <n v="33"/>
  </r>
  <r>
    <s v="Id591"/>
    <s v="Jason"/>
    <n v="49.72"/>
    <n v="7.71"/>
    <s v="No"/>
    <x v="0"/>
    <x v="0"/>
    <n v="0"/>
    <x v="1"/>
    <x v="0"/>
    <x v="0"/>
    <s v="28-Aug-1974"/>
    <x v="590"/>
    <x v="1"/>
    <s v="tier - 1"/>
    <x v="1"/>
    <n v="48"/>
  </r>
  <r>
    <s v="Id592"/>
    <s v="Mary"/>
    <n v="21.754999999999999"/>
    <n v="4.63"/>
    <s v="No"/>
    <x v="0"/>
    <x v="1"/>
    <n v="1"/>
    <x v="0"/>
    <x v="2"/>
    <x v="2"/>
    <s v="5-Nov-1993"/>
    <x v="591"/>
    <x v="1"/>
    <s v="tier - 1"/>
    <x v="2"/>
    <n v="29"/>
  </r>
  <r>
    <s v="Id593"/>
    <s v="Kati A"/>
    <n v="48.39"/>
    <n v="4.6100000000000003"/>
    <s v="No"/>
    <x v="0"/>
    <x v="0"/>
    <n v="0"/>
    <x v="1"/>
    <x v="0"/>
    <x v="2"/>
    <s v="25-Sep-1977"/>
    <x v="592"/>
    <x v="1"/>
    <s v="tier - 1"/>
    <x v="1"/>
    <n v="45"/>
  </r>
  <r>
    <s v="Id594"/>
    <s v="Kelly J"/>
    <n v="47.15"/>
    <n v="9.5299999999999994"/>
    <s v="Yes"/>
    <x v="0"/>
    <x v="0"/>
    <n v="1"/>
    <x v="1"/>
    <x v="0"/>
    <x v="0"/>
    <s v="24-Jul-1975"/>
    <x v="593"/>
    <x v="1"/>
    <s v="tier - 1"/>
    <x v="12"/>
    <n v="47"/>
  </r>
  <r>
    <s v="Id595"/>
    <s v="Greer D"/>
    <n v="47.59"/>
    <n v="11.43"/>
    <s v="Yes"/>
    <x v="0"/>
    <x v="0"/>
    <n v="2"/>
    <x v="1"/>
    <x v="0"/>
    <x v="0"/>
    <s v="10-Jul-1970"/>
    <x v="594"/>
    <x v="1"/>
    <s v="tier - 2"/>
    <x v="3"/>
    <n v="52"/>
  </r>
  <r>
    <s v="Id596"/>
    <s v="Brent"/>
    <n v="39.81"/>
    <n v="7.65"/>
    <s v="Yes"/>
    <x v="0"/>
    <x v="1"/>
    <n v="1"/>
    <x v="1"/>
    <x v="0"/>
    <x v="0"/>
    <s v="25-Jun-1963"/>
    <x v="595"/>
    <x v="1"/>
    <s v="tier - 2"/>
    <x v="8"/>
    <n v="59"/>
  </r>
  <r>
    <s v="Id597"/>
    <s v="Eugene M"/>
    <n v="31.02"/>
    <n v="5.87"/>
    <s v="Yes"/>
    <x v="0"/>
    <x v="0"/>
    <n v="0"/>
    <x v="1"/>
    <x v="0"/>
    <x v="1"/>
    <s v="25-Jun-2001"/>
    <x v="596"/>
    <x v="1"/>
    <s v="tier - 1"/>
    <x v="0"/>
    <n v="21"/>
  </r>
  <r>
    <s v="Id598"/>
    <s v="Erin D"/>
    <n v="24.75"/>
    <n v="4.3600000000000003"/>
    <s v="Yes"/>
    <x v="0"/>
    <x v="0"/>
    <n v="1"/>
    <x v="0"/>
    <x v="2"/>
    <x v="2"/>
    <s v="23-Dec-1995"/>
    <x v="597"/>
    <x v="1"/>
    <s v="tier - 1"/>
    <x v="0"/>
    <n v="27"/>
  </r>
  <r>
    <s v="Id599"/>
    <s v="Kamilla"/>
    <n v="30.114999999999998"/>
    <n v="10.119999999999999"/>
    <s v="No"/>
    <x v="0"/>
    <x v="0"/>
    <n v="3"/>
    <x v="1"/>
    <x v="0"/>
    <x v="0"/>
    <s v="10-Oct-1958"/>
    <x v="598"/>
    <x v="1"/>
    <s v="tier - 2"/>
    <x v="1"/>
    <n v="64"/>
  </r>
  <r>
    <s v="Id600"/>
    <s v="Wayne I."/>
    <n v="26.03"/>
    <n v="4.01"/>
    <s v="No"/>
    <x v="0"/>
    <x v="1"/>
    <n v="1"/>
    <x v="0"/>
    <x v="1"/>
    <x v="2"/>
    <s v="20-Dec-2003"/>
    <x v="599"/>
    <x v="1"/>
    <s v="tier - 1"/>
    <x v="1"/>
    <n v="19"/>
  </r>
  <r>
    <s v="Id601"/>
    <s v="Tracy L"/>
    <n v="20.045000000000002"/>
    <n v="4.7699999999999996"/>
    <s v="Yes"/>
    <x v="0"/>
    <x v="0"/>
    <n v="1"/>
    <x v="0"/>
    <x v="2"/>
    <x v="2"/>
    <s v="28-Sep-1995"/>
    <x v="600"/>
    <x v="1"/>
    <s v="tier - 3"/>
    <x v="1"/>
    <n v="27"/>
  </r>
  <r>
    <s v="Id602"/>
    <s v="Heather"/>
    <n v="40.24"/>
    <n v="6.83"/>
    <s v="No"/>
    <x v="0"/>
    <x v="0"/>
    <n v="0"/>
    <x v="1"/>
    <x v="0"/>
    <x v="0"/>
    <s v="5-Dec-1965"/>
    <x v="601"/>
    <x v="1"/>
    <s v="tier - 3"/>
    <x v="12"/>
    <n v="57"/>
  </r>
  <r>
    <s v="Id603"/>
    <s v="Megan C"/>
    <n v="43.15"/>
    <n v="6.14"/>
    <s v="Yes"/>
    <x v="0"/>
    <x v="1"/>
    <n v="1"/>
    <x v="1"/>
    <x v="0"/>
    <x v="1"/>
    <s v="8-Aug-1969"/>
    <x v="602"/>
    <x v="1"/>
    <s v="tier - 3"/>
    <x v="12"/>
    <n v="53"/>
  </r>
  <r>
    <s v="Id604"/>
    <s v="Jonathan"/>
    <n v="27.7"/>
    <n v="5.6"/>
    <s v="No"/>
    <x v="0"/>
    <x v="1"/>
    <n v="1"/>
    <x v="0"/>
    <x v="1"/>
    <x v="2"/>
    <s v="24-Aug-2003"/>
    <x v="603"/>
    <x v="1"/>
    <s v="tier - 3"/>
    <x v="3"/>
    <n v="19"/>
  </r>
  <r>
    <s v="Id605"/>
    <s v="Greg D."/>
    <n v="45.68"/>
    <n v="4.8"/>
    <s v="No"/>
    <x v="0"/>
    <x v="0"/>
    <n v="2"/>
    <x v="1"/>
    <x v="0"/>
    <x v="2"/>
    <s v="30-Jul-1972"/>
    <x v="604"/>
    <x v="1"/>
    <s v="tier - 2"/>
    <x v="8"/>
    <n v="50"/>
  </r>
  <r>
    <s v="Id606"/>
    <s v="Steven L."/>
    <n v="27.3"/>
    <n v="11.89"/>
    <s v="No"/>
    <x v="0"/>
    <x v="0"/>
    <n v="0"/>
    <x v="0"/>
    <x v="1"/>
    <x v="0"/>
    <s v="8-Sep-2002"/>
    <x v="605"/>
    <x v="1"/>
    <s v="tier - 1"/>
    <x v="3"/>
    <n v="20"/>
  </r>
  <r>
    <s v="Id607"/>
    <s v="Gianfilippo"/>
    <n v="54.45"/>
    <n v="4.7300000000000004"/>
    <s v="Yes"/>
    <x v="0"/>
    <x v="0"/>
    <n v="1"/>
    <x v="1"/>
    <x v="0"/>
    <x v="2"/>
    <s v="21-Aug-1988"/>
    <x v="606"/>
    <x v="1"/>
    <s v="tier - 1"/>
    <x v="1"/>
    <n v="34"/>
  </r>
  <r>
    <s v="Id608"/>
    <s v="Hector"/>
    <n v="54.43"/>
    <n v="4.6100000000000003"/>
    <s v="Yes"/>
    <x v="0"/>
    <x v="0"/>
    <n v="1"/>
    <x v="1"/>
    <x v="0"/>
    <x v="2"/>
    <s v="6-Aug-1988"/>
    <x v="607"/>
    <x v="1"/>
    <s v="tier - 2"/>
    <x v="1"/>
    <n v="34"/>
  </r>
  <r>
    <s v="Id609"/>
    <s v="Mark W."/>
    <n v="48.01"/>
    <n v="7.3"/>
    <s v="No"/>
    <x v="0"/>
    <x v="0"/>
    <n v="0"/>
    <x v="1"/>
    <x v="0"/>
    <x v="0"/>
    <s v="11-Sep-1974"/>
    <x v="608"/>
    <x v="1"/>
    <s v="tier - 3"/>
    <x v="1"/>
    <n v="48"/>
  </r>
  <r>
    <s v="Id610"/>
    <s v="Aubri"/>
    <n v="48.32"/>
    <n v="5.88"/>
    <s v="No"/>
    <x v="0"/>
    <x v="0"/>
    <n v="0"/>
    <x v="1"/>
    <x v="0"/>
    <x v="1"/>
    <s v="6-Jul-1982"/>
    <x v="609"/>
    <x v="1"/>
    <s v="tier - 1"/>
    <x v="12"/>
    <n v="40"/>
  </r>
  <r>
    <s v="Id611"/>
    <s v="Justin"/>
    <n v="22.895"/>
    <n v="4.0599999999999996"/>
    <s v="No"/>
    <x v="0"/>
    <x v="1"/>
    <n v="1"/>
    <x v="0"/>
    <x v="2"/>
    <x v="2"/>
    <s v="12-Dec-1993"/>
    <x v="610"/>
    <x v="1"/>
    <s v="tier - 3"/>
    <x v="6"/>
    <n v="29"/>
  </r>
  <r>
    <s v="Id612"/>
    <s v="Megan A."/>
    <n v="54.85"/>
    <n v="4.9000000000000004"/>
    <s v="No"/>
    <x v="0"/>
    <x v="0"/>
    <n v="1"/>
    <x v="1"/>
    <x v="0"/>
    <x v="2"/>
    <s v="6-Oct-1987"/>
    <x v="611"/>
    <x v="1"/>
    <s v="tier - 1"/>
    <x v="3"/>
    <n v="35"/>
  </r>
  <r>
    <s v="Id613"/>
    <s v="Erika M."/>
    <n v="21.85"/>
    <n v="5.52"/>
    <s v="No"/>
    <x v="0"/>
    <x v="1"/>
    <n v="1"/>
    <x v="0"/>
    <x v="2"/>
    <x v="2"/>
    <s v="8-Aug-1993"/>
    <x v="612"/>
    <x v="1"/>
    <s v="tier - 1"/>
    <x v="2"/>
    <n v="29"/>
  </r>
  <r>
    <s v="Id614"/>
    <s v="Daniel G."/>
    <n v="51.86"/>
    <n v="5.2"/>
    <s v="Yes"/>
    <x v="0"/>
    <x v="0"/>
    <n v="0"/>
    <x v="1"/>
    <x v="0"/>
    <x v="2"/>
    <s v="27-Aug-1985"/>
    <x v="613"/>
    <x v="1"/>
    <s v="tier - 3"/>
    <x v="1"/>
    <n v="37"/>
  </r>
  <r>
    <s v="Id615"/>
    <s v="Devin C."/>
    <n v="39.049999999999997"/>
    <n v="7.59"/>
    <s v="No"/>
    <x v="0"/>
    <x v="0"/>
    <n v="3"/>
    <x v="1"/>
    <x v="0"/>
    <x v="0"/>
    <s v="21-Jun-1958"/>
    <x v="614"/>
    <x v="1"/>
    <s v="tier - 2"/>
    <x v="0"/>
    <n v="64"/>
  </r>
  <r>
    <s v="Id616"/>
    <s v="Louise A"/>
    <n v="31.824999999999999"/>
    <n v="8.2799999999999994"/>
    <s v="No"/>
    <x v="0"/>
    <x v="0"/>
    <n v="3"/>
    <x v="1"/>
    <x v="0"/>
    <x v="0"/>
    <s v="22-Oct-1958"/>
    <x v="615"/>
    <x v="1"/>
    <s v="tier - 2"/>
    <x v="2"/>
    <n v="64"/>
  </r>
  <r>
    <s v="Id617"/>
    <s v="Sarah"/>
    <n v="46.43"/>
    <n v="6.72"/>
    <s v="No"/>
    <x v="0"/>
    <x v="0"/>
    <n v="0"/>
    <x v="1"/>
    <x v="0"/>
    <x v="0"/>
    <s v="16-Sep-1978"/>
    <x v="616"/>
    <x v="1"/>
    <s v="tier - 2"/>
    <x v="12"/>
    <n v="44"/>
  </r>
  <r>
    <s v="Id618"/>
    <s v="Amy"/>
    <n v="53.63"/>
    <n v="5.47"/>
    <s v="Yes"/>
    <x v="0"/>
    <x v="0"/>
    <n v="1"/>
    <x v="1"/>
    <x v="0"/>
    <x v="2"/>
    <s v="5-Dec-1988"/>
    <x v="617"/>
    <x v="1"/>
    <s v="tier - 3"/>
    <x v="1"/>
    <n v="34"/>
  </r>
  <r>
    <s v="Id619"/>
    <s v="Brittany L."/>
    <n v="48.7"/>
    <n v="4.71"/>
    <s v="No"/>
    <x v="0"/>
    <x v="0"/>
    <n v="0"/>
    <x v="1"/>
    <x v="0"/>
    <x v="2"/>
    <s v="19-Sep-1980"/>
    <x v="618"/>
    <x v="1"/>
    <s v="tier - 2"/>
    <x v="1"/>
    <n v="42"/>
  </r>
  <r>
    <s v="Id620"/>
    <s v="Jessica L"/>
    <n v="48.81"/>
    <n v="5.49"/>
    <s v="No"/>
    <x v="0"/>
    <x v="0"/>
    <n v="0"/>
    <x v="1"/>
    <x v="0"/>
    <x v="2"/>
    <s v="24-Jul-1982"/>
    <x v="619"/>
    <x v="1"/>
    <s v="tier - 1"/>
    <x v="1"/>
    <n v="40"/>
  </r>
  <r>
    <s v="Id621"/>
    <s v="Kristina K"/>
    <n v="47.53"/>
    <n v="4.72"/>
    <s v="No"/>
    <x v="0"/>
    <x v="0"/>
    <n v="0"/>
    <x v="1"/>
    <x v="0"/>
    <x v="2"/>
    <s v="12-Oct-1980"/>
    <x v="620"/>
    <x v="1"/>
    <s v="tier - 3"/>
    <x v="12"/>
    <n v="42"/>
  </r>
  <r>
    <s v="Id622"/>
    <s v="Brad"/>
    <n v="36.85"/>
    <n v="6.7"/>
    <s v="No"/>
    <x v="0"/>
    <x v="0"/>
    <n v="0"/>
    <x v="1"/>
    <x v="0"/>
    <x v="0"/>
    <s v="25-Dec-1962"/>
    <x v="621"/>
    <x v="1"/>
    <s v="tier - 1"/>
    <x v="13"/>
    <n v="60"/>
  </r>
  <r>
    <s v="Id623"/>
    <s v="Margaret O"/>
    <n v="29.3"/>
    <n v="5.5"/>
    <s v="No"/>
    <x v="0"/>
    <x v="0"/>
    <n v="0"/>
    <x v="1"/>
    <x v="1"/>
    <x v="2"/>
    <s v="11-Nov-1982"/>
    <x v="622"/>
    <x v="1"/>
    <s v="tier - 3"/>
    <x v="3"/>
    <n v="40"/>
  </r>
  <r>
    <s v="Id624"/>
    <s v="Craig R."/>
    <n v="19.3"/>
    <n v="4.46"/>
    <s v="No"/>
    <x v="0"/>
    <x v="0"/>
    <n v="1"/>
    <x v="0"/>
    <x v="2"/>
    <x v="2"/>
    <s v="26-Jun-1984"/>
    <x v="623"/>
    <x v="1"/>
    <s v="tier - 3"/>
    <x v="3"/>
    <n v="38"/>
  </r>
  <r>
    <s v="Id625"/>
    <s v="Simo"/>
    <n v="24.13"/>
    <n v="5.29"/>
    <s v="Yes"/>
    <x v="0"/>
    <x v="1"/>
    <n v="1"/>
    <x v="0"/>
    <x v="2"/>
    <x v="2"/>
    <s v="9-Oct-1997"/>
    <x v="624"/>
    <x v="1"/>
    <s v="tier - 2"/>
    <x v="1"/>
    <n v="25"/>
  </r>
  <r>
    <s v="Id626"/>
    <s v="Christopher J"/>
    <n v="46.7"/>
    <n v="10.99"/>
    <s v="No"/>
    <x v="0"/>
    <x v="0"/>
    <n v="0"/>
    <x v="1"/>
    <x v="0"/>
    <x v="0"/>
    <s v="29-Aug-1974"/>
    <x v="625"/>
    <x v="1"/>
    <s v="tier - 1"/>
    <x v="1"/>
    <n v="48"/>
  </r>
  <r>
    <s v="Id627"/>
    <s v="Mario Sr."/>
    <n v="45.27"/>
    <n v="5.2"/>
    <s v="Yes"/>
    <x v="0"/>
    <x v="0"/>
    <n v="0"/>
    <x v="1"/>
    <x v="0"/>
    <x v="2"/>
    <s v="20-Sep-1976"/>
    <x v="626"/>
    <x v="1"/>
    <s v="tier - 2"/>
    <x v="1"/>
    <n v="46"/>
  </r>
  <r>
    <s v="Id628"/>
    <s v="Meghann R."/>
    <n v="44.29"/>
    <n v="9.66"/>
    <s v="No"/>
    <x v="0"/>
    <x v="0"/>
    <n v="2"/>
    <x v="1"/>
    <x v="0"/>
    <x v="0"/>
    <s v="26-Jun-1973"/>
    <x v="627"/>
    <x v="1"/>
    <s v="tier - 2"/>
    <x v="12"/>
    <n v="49"/>
  </r>
  <r>
    <s v="Id629"/>
    <s v="Scott M"/>
    <n v="54.59"/>
    <n v="4.22"/>
    <s v="Yes"/>
    <x v="0"/>
    <x v="0"/>
    <n v="1"/>
    <x v="1"/>
    <x v="0"/>
    <x v="2"/>
    <s v="22-Dec-1988"/>
    <x v="628"/>
    <x v="1"/>
    <s v="tier - 2"/>
    <x v="3"/>
    <n v="34"/>
  </r>
  <r>
    <s v="Id630"/>
    <s v="Caitlin E."/>
    <n v="32.965000000000003"/>
    <n v="11.78"/>
    <s v="No"/>
    <x v="0"/>
    <x v="0"/>
    <n v="0"/>
    <x v="1"/>
    <x v="0"/>
    <x v="0"/>
    <s v="6-Jun-1960"/>
    <x v="629"/>
    <x v="1"/>
    <s v="tier - 2"/>
    <x v="1"/>
    <n v="63"/>
  </r>
  <r>
    <s v="Id631"/>
    <s v="Samantha A."/>
    <n v="38.049999999999997"/>
    <n v="9.6199999999999992"/>
    <s v="No"/>
    <x v="0"/>
    <x v="0"/>
    <n v="0"/>
    <x v="1"/>
    <x v="0"/>
    <x v="0"/>
    <s v="28-Oct-1965"/>
    <x v="630"/>
    <x v="1"/>
    <s v="tier - 2"/>
    <x v="12"/>
    <n v="57"/>
  </r>
  <r>
    <s v="Id632"/>
    <s v="Erik"/>
    <n v="46.14"/>
    <n v="10.78"/>
    <s v="No"/>
    <x v="0"/>
    <x v="0"/>
    <n v="0"/>
    <x v="1"/>
    <x v="0"/>
    <x v="0"/>
    <s v="30-Jul-1974"/>
    <x v="631"/>
    <x v="1"/>
    <s v="tier - 2"/>
    <x v="1"/>
    <n v="48"/>
  </r>
  <r>
    <s v="Id633"/>
    <s v="Christopher"/>
    <n v="41.325000000000003"/>
    <n v="5.1100000000000003"/>
    <s v="Yes"/>
    <x v="0"/>
    <x v="0"/>
    <n v="2"/>
    <x v="1"/>
    <x v="0"/>
    <x v="2"/>
    <s v="2-Oct-1959"/>
    <x v="632"/>
    <x v="1"/>
    <s v="tier - 3"/>
    <x v="1"/>
    <n v="63"/>
  </r>
  <r>
    <s v="Id634"/>
    <s v="Maya"/>
    <n v="44.64"/>
    <n v="7.18"/>
    <s v="No"/>
    <x v="0"/>
    <x v="0"/>
    <n v="0"/>
    <x v="1"/>
    <x v="0"/>
    <x v="0"/>
    <s v="28-Jun-1974"/>
    <x v="633"/>
    <x v="1"/>
    <s v="tier - 2"/>
    <x v="12"/>
    <n v="48"/>
  </r>
  <r>
    <s v="Id635"/>
    <s v="Zachary T"/>
    <n v="25.175000000000001"/>
    <n v="4.96"/>
    <s v="No"/>
    <x v="1"/>
    <x v="0"/>
    <n v="1"/>
    <x v="1"/>
    <x v="1"/>
    <x v="2"/>
    <s v="17-Jul-2004"/>
    <x v="634"/>
    <x v="1"/>
    <s v="tier - 3"/>
    <x v="5"/>
    <n v="18"/>
  </r>
  <r>
    <s v="Id636"/>
    <s v="Hilda"/>
    <n v="43.11"/>
    <n v="4.67"/>
    <s v="Yes"/>
    <x v="0"/>
    <x v="0"/>
    <n v="0"/>
    <x v="1"/>
    <x v="0"/>
    <x v="2"/>
    <s v="20-Jul-1976"/>
    <x v="635"/>
    <x v="1"/>
    <s v="tier - 1"/>
    <x v="12"/>
    <n v="46"/>
  </r>
  <r>
    <s v="Id637"/>
    <s v="Stephanie"/>
    <n v="53.32"/>
    <n v="5.0599999999999996"/>
    <s v="No"/>
    <x v="0"/>
    <x v="0"/>
    <n v="0"/>
    <x v="1"/>
    <x v="0"/>
    <x v="2"/>
    <s v="25-Oct-1990"/>
    <x v="636"/>
    <x v="1"/>
    <s v="tier - 1"/>
    <x v="1"/>
    <n v="32"/>
  </r>
  <r>
    <s v="Id638"/>
    <s v="Doug"/>
    <n v="38.04"/>
    <n v="5.0199999999999996"/>
    <s v="Yes"/>
    <x v="0"/>
    <x v="0"/>
    <n v="1"/>
    <x v="1"/>
    <x v="0"/>
    <x v="2"/>
    <s v="4-Sep-1964"/>
    <x v="637"/>
    <x v="1"/>
    <s v="tier - 2"/>
    <x v="1"/>
    <n v="58"/>
  </r>
  <r>
    <s v="Id639"/>
    <s v="Bethany N."/>
    <n v="37.9"/>
    <n v="7.76"/>
    <s v="No"/>
    <x v="0"/>
    <x v="0"/>
    <n v="0"/>
    <x v="1"/>
    <x v="0"/>
    <x v="0"/>
    <s v="6-Sep-1962"/>
    <x v="638"/>
    <x v="1"/>
    <s v="tier - 2"/>
    <x v="3"/>
    <n v="60"/>
  </r>
  <r>
    <s v="Id640"/>
    <s v="Sandra H"/>
    <n v="39.6"/>
    <n v="9.32"/>
    <s v="No"/>
    <x v="0"/>
    <x v="0"/>
    <n v="0"/>
    <x v="1"/>
    <x v="0"/>
    <x v="0"/>
    <s v="18-Jul-1968"/>
    <x v="639"/>
    <x v="1"/>
    <s v="tier - 1"/>
    <x v="12"/>
    <n v="54"/>
  </r>
  <r>
    <s v="Id641"/>
    <s v="Takuo"/>
    <n v="50.92"/>
    <n v="5.31"/>
    <s v="Yes"/>
    <x v="0"/>
    <x v="0"/>
    <n v="1"/>
    <x v="1"/>
    <x v="0"/>
    <x v="2"/>
    <s v="17-Dec-1988"/>
    <x v="640"/>
    <x v="1"/>
    <s v="tier - 3"/>
    <x v="8"/>
    <n v="34"/>
  </r>
  <r>
    <s v="Id642"/>
    <s v="Kelly A."/>
    <n v="21.85"/>
    <n v="5.56"/>
    <s v="Yes"/>
    <x v="0"/>
    <x v="0"/>
    <n v="0"/>
    <x v="0"/>
    <x v="2"/>
    <x v="2"/>
    <s v="14-Jul-2001"/>
    <x v="641"/>
    <x v="1"/>
    <s v="tier - 3"/>
    <x v="2"/>
    <n v="21"/>
  </r>
  <r>
    <s v="Id643"/>
    <s v="Scott"/>
    <n v="36.08"/>
    <n v="7.11"/>
    <s v="Yes"/>
    <x v="0"/>
    <x v="1"/>
    <n v="1"/>
    <x v="1"/>
    <x v="0"/>
    <x v="0"/>
    <s v="13-Dec-1963"/>
    <x v="642"/>
    <x v="1"/>
    <s v="tier - 3"/>
    <x v="14"/>
    <n v="59"/>
  </r>
  <r>
    <s v="Id644"/>
    <s v="Benoit"/>
    <n v="40.44"/>
    <n v="5.13"/>
    <s v="Yes"/>
    <x v="0"/>
    <x v="1"/>
    <n v="1"/>
    <x v="1"/>
    <x v="0"/>
    <x v="2"/>
    <s v="16-Sep-1969"/>
    <x v="643"/>
    <x v="1"/>
    <s v="tier - 2"/>
    <x v="8"/>
    <n v="53"/>
  </r>
  <r>
    <s v="Id645"/>
    <s v="Elizabeth M."/>
    <n v="38.094999999999999"/>
    <n v="10.199999999999999"/>
    <s v="No"/>
    <x v="0"/>
    <x v="0"/>
    <n v="0"/>
    <x v="1"/>
    <x v="0"/>
    <x v="0"/>
    <s v="25-Jul-1960"/>
    <x v="644"/>
    <x v="1"/>
    <s v="tier - 2"/>
    <x v="2"/>
    <n v="62"/>
  </r>
  <r>
    <s v="Id646"/>
    <s v="Jessica A."/>
    <n v="44.95"/>
    <n v="10.4"/>
    <s v="No"/>
    <x v="0"/>
    <x v="0"/>
    <n v="0"/>
    <x v="1"/>
    <x v="0"/>
    <x v="0"/>
    <s v="23-Nov-1978"/>
    <x v="645"/>
    <x v="1"/>
    <s v="tier - 1"/>
    <x v="1"/>
    <n v="44"/>
  </r>
  <r>
    <s v="Id647"/>
    <s v="Monica K"/>
    <n v="35.54"/>
    <n v="10.67"/>
    <s v="No"/>
    <x v="0"/>
    <x v="0"/>
    <n v="0"/>
    <x v="1"/>
    <x v="0"/>
    <x v="0"/>
    <s v="17-Jun-1962"/>
    <x v="646"/>
    <x v="1"/>
    <s v="tier - 1"/>
    <x v="1"/>
    <n v="60"/>
  </r>
  <r>
    <s v="Id648"/>
    <s v="Kevin L"/>
    <n v="39.799999999999997"/>
    <n v="4.6500000000000004"/>
    <s v="Yes"/>
    <x v="0"/>
    <x v="0"/>
    <n v="2"/>
    <x v="1"/>
    <x v="0"/>
    <x v="2"/>
    <s v="3-Dec-1959"/>
    <x v="647"/>
    <x v="1"/>
    <s v="tier - 3"/>
    <x v="3"/>
    <n v="63"/>
  </r>
  <r>
    <s v="Id649"/>
    <s v="Gregory"/>
    <n v="33.659999999999997"/>
    <n v="5.65"/>
    <s v="Yes"/>
    <x v="0"/>
    <x v="0"/>
    <n v="2"/>
    <x v="1"/>
    <x v="0"/>
    <x v="2"/>
    <s v="4-Jun-1959"/>
    <x v="648"/>
    <x v="1"/>
    <s v="tier - 1"/>
    <x v="0"/>
    <n v="64"/>
  </r>
  <r>
    <s v="Id650"/>
    <s v="Della"/>
    <n v="35.5"/>
    <n v="11.97"/>
    <s v="No"/>
    <x v="0"/>
    <x v="0"/>
    <n v="0"/>
    <x v="1"/>
    <x v="0"/>
    <x v="0"/>
    <s v="25-Oct-1962"/>
    <x v="649"/>
    <x v="1"/>
    <s v="tier - 2"/>
    <x v="1"/>
    <n v="60"/>
  </r>
  <r>
    <s v="Id651"/>
    <s v="David"/>
    <n v="41.63"/>
    <n v="6.71"/>
    <s v="No"/>
    <x v="0"/>
    <x v="0"/>
    <n v="0"/>
    <x v="1"/>
    <x v="0"/>
    <x v="0"/>
    <s v="25-Nov-1971"/>
    <x v="650"/>
    <x v="1"/>
    <s v="tier - 1"/>
    <x v="8"/>
    <n v="51"/>
  </r>
  <r>
    <s v="Id652"/>
    <s v="Victoria"/>
    <n v="46.49"/>
    <n v="11.92"/>
    <s v="No"/>
    <x v="0"/>
    <x v="0"/>
    <n v="0"/>
    <x v="1"/>
    <x v="0"/>
    <x v="0"/>
    <s v="5-Sep-1978"/>
    <x v="651"/>
    <x v="1"/>
    <s v="tier - 1"/>
    <x v="3"/>
    <n v="44"/>
  </r>
  <r>
    <s v="Id653"/>
    <s v="Tasos"/>
    <n v="43.29"/>
    <n v="5.35"/>
    <s v="No"/>
    <x v="0"/>
    <x v="0"/>
    <n v="2"/>
    <x v="1"/>
    <x v="0"/>
    <x v="2"/>
    <s v="7-Nov-1972"/>
    <x v="652"/>
    <x v="1"/>
    <s v="tier - 1"/>
    <x v="1"/>
    <n v="50"/>
  </r>
  <r>
    <s v="Id654"/>
    <s v="Thomas"/>
    <n v="43.08"/>
    <n v="8.9600000000000009"/>
    <s v="Yes"/>
    <x v="0"/>
    <x v="0"/>
    <n v="1"/>
    <x v="1"/>
    <x v="0"/>
    <x v="0"/>
    <s v="26-Oct-1975"/>
    <x v="653"/>
    <x v="1"/>
    <s v="tier - 1"/>
    <x v="8"/>
    <n v="47"/>
  </r>
  <r>
    <s v="Id655"/>
    <s v="Lukasz"/>
    <n v="39.07"/>
    <n v="11.93"/>
    <s v="No"/>
    <x v="0"/>
    <x v="0"/>
    <n v="0"/>
    <x v="1"/>
    <x v="0"/>
    <x v="0"/>
    <s v="12-Jun-1968"/>
    <x v="654"/>
    <x v="1"/>
    <s v="tier - 2"/>
    <x v="13"/>
    <n v="54"/>
  </r>
  <r>
    <s v="Id656"/>
    <s v="Matthew A."/>
    <n v="41.3"/>
    <n v="9.59"/>
    <s v="No"/>
    <x v="0"/>
    <x v="0"/>
    <n v="0"/>
    <x v="1"/>
    <x v="0"/>
    <x v="0"/>
    <s v="15-Aug-1971"/>
    <x v="655"/>
    <x v="1"/>
    <s v="tier - 3"/>
    <x v="8"/>
    <n v="51"/>
  </r>
  <r>
    <s v="Id657"/>
    <s v="Meta"/>
    <n v="42.95"/>
    <n v="11.88"/>
    <s v="Yes"/>
    <x v="0"/>
    <x v="0"/>
    <n v="2"/>
    <x v="1"/>
    <x v="0"/>
    <x v="0"/>
    <s v="11-Sep-1970"/>
    <x v="656"/>
    <x v="1"/>
    <s v="tier - 3"/>
    <x v="3"/>
    <n v="52"/>
  </r>
  <r>
    <s v="Id658"/>
    <s v="Rachel E"/>
    <n v="46.96"/>
    <n v="4.6399999999999997"/>
    <s v="No"/>
    <x v="0"/>
    <x v="1"/>
    <n v="1"/>
    <x v="1"/>
    <x v="0"/>
    <x v="2"/>
    <s v="25-Nov-1979"/>
    <x v="657"/>
    <x v="1"/>
    <s v="tier - 1"/>
    <x v="3"/>
    <n v="43"/>
  </r>
  <r>
    <s v="Id659"/>
    <s v="Angelica"/>
    <n v="30.495000000000001"/>
    <n v="9.5299999999999994"/>
    <s v="No"/>
    <x v="0"/>
    <x v="0"/>
    <n v="0"/>
    <x v="1"/>
    <x v="0"/>
    <x v="0"/>
    <s v="8-Aug-1960"/>
    <x v="658"/>
    <x v="1"/>
    <s v="tier - 2"/>
    <x v="1"/>
    <n v="62"/>
  </r>
  <r>
    <s v="Id660"/>
    <s v="Kathleen"/>
    <n v="17.954999999999998"/>
    <n v="5.29"/>
    <s v="Yes"/>
    <x v="0"/>
    <x v="0"/>
    <n v="1"/>
    <x v="0"/>
    <x v="3"/>
    <x v="2"/>
    <s v="2-Aug-1995"/>
    <x v="659"/>
    <x v="1"/>
    <s v="tier - 2"/>
    <x v="2"/>
    <n v="27"/>
  </r>
  <r>
    <s v="Id661"/>
    <s v="Gabriel D."/>
    <n v="25.6"/>
    <n v="10.95"/>
    <s v="No"/>
    <x v="0"/>
    <x v="0"/>
    <n v="3"/>
    <x v="1"/>
    <x v="1"/>
    <x v="0"/>
    <s v="29-Jul-1958"/>
    <x v="660"/>
    <x v="1"/>
    <s v="tier - 3"/>
    <x v="3"/>
    <n v="64"/>
  </r>
  <r>
    <s v="Id662"/>
    <s v="Jeff T"/>
    <n v="34.21"/>
    <n v="9.17"/>
    <s v="No"/>
    <x v="0"/>
    <x v="0"/>
    <n v="0"/>
    <x v="1"/>
    <x v="0"/>
    <x v="0"/>
    <s v="29-Nov-1962"/>
    <x v="661"/>
    <x v="1"/>
    <s v="tier - 1"/>
    <x v="14"/>
    <n v="60"/>
  </r>
  <r>
    <s v="Id663"/>
    <s v="Neil D"/>
    <n v="39.74"/>
    <n v="7.39"/>
    <s v="No"/>
    <x v="0"/>
    <x v="0"/>
    <n v="0"/>
    <x v="1"/>
    <x v="0"/>
    <x v="0"/>
    <s v="8-Nov-1968"/>
    <x v="662"/>
    <x v="1"/>
    <s v="tier - 2"/>
    <x v="1"/>
    <n v="54"/>
  </r>
  <r>
    <s v="Id664"/>
    <s v="Katherine L."/>
    <n v="49.53"/>
    <n v="9.1300000000000008"/>
    <s v="Yes"/>
    <x v="0"/>
    <x v="0"/>
    <n v="0"/>
    <x v="1"/>
    <x v="0"/>
    <x v="0"/>
    <s v="4-Jul-1981"/>
    <x v="663"/>
    <x v="1"/>
    <s v="tier - 1"/>
    <x v="3"/>
    <n v="41"/>
  </r>
  <r>
    <s v="Id665"/>
    <s v="Ariel E"/>
    <n v="39.33"/>
    <n v="10.4"/>
    <s v="No"/>
    <x v="0"/>
    <x v="0"/>
    <n v="3"/>
    <x v="1"/>
    <x v="0"/>
    <x v="0"/>
    <s v="17-Oct-1958"/>
    <x v="664"/>
    <x v="1"/>
    <s v="tier - 2"/>
    <x v="2"/>
    <n v="64"/>
  </r>
  <r>
    <s v="Id666"/>
    <s v="Christopher P"/>
    <n v="39.979999999999997"/>
    <n v="9.4600000000000009"/>
    <s v="Yes"/>
    <x v="0"/>
    <x v="0"/>
    <n v="2"/>
    <x v="1"/>
    <x v="0"/>
    <x v="0"/>
    <s v="11-Nov-1970"/>
    <x v="665"/>
    <x v="1"/>
    <s v="tier - 2"/>
    <x v="8"/>
    <n v="52"/>
  </r>
  <r>
    <s v="Id667"/>
    <s v="Erin M."/>
    <n v="46.51"/>
    <n v="8.69"/>
    <s v="Yes"/>
    <x v="0"/>
    <x v="0"/>
    <n v="0"/>
    <x v="1"/>
    <x v="0"/>
    <x v="0"/>
    <s v="5-Jun-1981"/>
    <x v="666"/>
    <x v="1"/>
    <s v="tier - 3"/>
    <x v="12"/>
    <n v="42"/>
  </r>
  <r>
    <s v="Id668"/>
    <s v="Molly K."/>
    <n v="43.58"/>
    <n v="4.2300000000000004"/>
    <s v="No"/>
    <x v="0"/>
    <x v="1"/>
    <n v="1"/>
    <x v="1"/>
    <x v="0"/>
    <x v="2"/>
    <s v="18-Oct-1979"/>
    <x v="667"/>
    <x v="1"/>
    <s v="tier - 3"/>
    <x v="12"/>
    <n v="43"/>
  </r>
  <r>
    <s v="Id669"/>
    <s v="Ryan J."/>
    <n v="42.28"/>
    <n v="9.16"/>
    <s v="Yes"/>
    <x v="0"/>
    <x v="0"/>
    <n v="1"/>
    <x v="1"/>
    <x v="0"/>
    <x v="0"/>
    <s v="10-Dec-1975"/>
    <x v="668"/>
    <x v="1"/>
    <s v="tier - 3"/>
    <x v="8"/>
    <n v="47"/>
  </r>
  <r>
    <s v="Id670"/>
    <s v="Jennifer"/>
    <n v="35.520000000000003"/>
    <n v="8.26"/>
    <s v="No"/>
    <x v="0"/>
    <x v="0"/>
    <n v="0"/>
    <x v="1"/>
    <x v="0"/>
    <x v="0"/>
    <s v="27-Jul-1965"/>
    <x v="669"/>
    <x v="1"/>
    <s v="tier - 2"/>
    <x v="12"/>
    <n v="57"/>
  </r>
  <r>
    <s v="Id671"/>
    <s v="Daniel M"/>
    <n v="33.6"/>
    <n v="11.25"/>
    <s v="No"/>
    <x v="0"/>
    <x v="0"/>
    <n v="0"/>
    <x v="1"/>
    <x v="0"/>
    <x v="0"/>
    <s v="29-Jul-1962"/>
    <x v="670"/>
    <x v="1"/>
    <s v="tier - 3"/>
    <x v="14"/>
    <n v="60"/>
  </r>
  <r>
    <s v="Id672"/>
    <s v="Hiruni"/>
    <n v="22.42"/>
    <n v="6.74"/>
    <s v="No"/>
    <x v="0"/>
    <x v="0"/>
    <n v="0"/>
    <x v="0"/>
    <x v="2"/>
    <x v="0"/>
    <s v="24-Sep-2002"/>
    <x v="671"/>
    <x v="1"/>
    <s v="tier - 2"/>
    <x v="1"/>
    <n v="20"/>
  </r>
  <r>
    <s v="Id673"/>
    <s v="Reina H."/>
    <n v="46.86"/>
    <n v="4.87"/>
    <s v="No"/>
    <x v="0"/>
    <x v="0"/>
    <n v="0"/>
    <x v="1"/>
    <x v="0"/>
    <x v="2"/>
    <s v="4-Sep-1982"/>
    <x v="672"/>
    <x v="1"/>
    <s v="tier - 2"/>
    <x v="3"/>
    <n v="40"/>
  </r>
  <r>
    <s v="Id674"/>
    <s v="Kristi"/>
    <n v="32.965000000000003"/>
    <n v="6.68"/>
    <s v="No"/>
    <x v="0"/>
    <x v="0"/>
    <n v="3"/>
    <x v="1"/>
    <x v="0"/>
    <x v="0"/>
    <s v="23-Jul-1958"/>
    <x v="673"/>
    <x v="1"/>
    <s v="tier - 1"/>
    <x v="1"/>
    <n v="64"/>
  </r>
  <r>
    <s v="Id675"/>
    <s v="Meredith L."/>
    <n v="39.340000000000003"/>
    <n v="5.0199999999999996"/>
    <s v="Yes"/>
    <x v="0"/>
    <x v="1"/>
    <n v="1"/>
    <x v="1"/>
    <x v="0"/>
    <x v="2"/>
    <s v="20-Oct-1969"/>
    <x v="674"/>
    <x v="1"/>
    <s v="tier - 1"/>
    <x v="1"/>
    <n v="53"/>
  </r>
  <r>
    <s v="Id676"/>
    <s v="Jocelyn"/>
    <n v="47"/>
    <n v="10.64"/>
    <s v="Yes"/>
    <x v="0"/>
    <x v="0"/>
    <n v="0"/>
    <x v="1"/>
    <x v="0"/>
    <x v="0"/>
    <s v="13-Nov-1981"/>
    <x v="675"/>
    <x v="1"/>
    <s v="tier - 1"/>
    <x v="1"/>
    <n v="41"/>
  </r>
  <r>
    <s v="Id677"/>
    <s v="Daphne"/>
    <n v="36.71"/>
    <n v="8.74"/>
    <s v="Yes"/>
    <x v="0"/>
    <x v="0"/>
    <n v="0"/>
    <x v="1"/>
    <x v="0"/>
    <x v="0"/>
    <s v="1-Sep-1967"/>
    <x v="676"/>
    <x v="1"/>
    <s v="tier - 3"/>
    <x v="12"/>
    <n v="55"/>
  </r>
  <r>
    <s v="Id678"/>
    <s v="Margaret E"/>
    <n v="53.48"/>
    <n v="5.64"/>
    <s v="No"/>
    <x v="0"/>
    <x v="0"/>
    <n v="0"/>
    <x v="1"/>
    <x v="0"/>
    <x v="2"/>
    <s v="21-Aug-1991"/>
    <x v="677"/>
    <x v="1"/>
    <s v="tier - 3"/>
    <x v="3"/>
    <n v="31"/>
  </r>
  <r>
    <s v="Id679"/>
    <s v="Mario J."/>
    <n v="35.5"/>
    <n v="10.37"/>
    <s v="No"/>
    <x v="0"/>
    <x v="0"/>
    <n v="0"/>
    <x v="1"/>
    <x v="0"/>
    <x v="0"/>
    <s v="8-Nov-1965"/>
    <x v="678"/>
    <x v="1"/>
    <s v="tier - 3"/>
    <x v="14"/>
    <n v="57"/>
  </r>
  <r>
    <s v="Id680"/>
    <s v="Peter"/>
    <n v="36.979999999999997"/>
    <n v="9.56"/>
    <s v="Yes"/>
    <x v="0"/>
    <x v="0"/>
    <n v="0"/>
    <x v="1"/>
    <x v="0"/>
    <x v="0"/>
    <s v="18-Jul-1967"/>
    <x v="679"/>
    <x v="1"/>
    <s v="tier - 3"/>
    <x v="13"/>
    <n v="55"/>
  </r>
  <r>
    <s v="Id681"/>
    <s v="Carolina"/>
    <n v="32.395000000000003"/>
    <n v="8.23"/>
    <s v="Yes"/>
    <x v="0"/>
    <x v="1"/>
    <n v="1"/>
    <x v="1"/>
    <x v="0"/>
    <x v="0"/>
    <s v="14-Oct-1963"/>
    <x v="680"/>
    <x v="1"/>
    <s v="tier - 1"/>
    <x v="2"/>
    <n v="59"/>
  </r>
  <r>
    <s v="Id682"/>
    <s v="Jenny K."/>
    <n v="32.729999999999997"/>
    <n v="7.03"/>
    <s v="No"/>
    <x v="0"/>
    <x v="0"/>
    <n v="0"/>
    <x v="1"/>
    <x v="0"/>
    <x v="0"/>
    <s v="3-Dec-1962"/>
    <x v="681"/>
    <x v="1"/>
    <s v="tier - 1"/>
    <x v="15"/>
    <n v="60"/>
  </r>
  <r>
    <s v="Id683"/>
    <s v="Jessica"/>
    <n v="20.52"/>
    <n v="5.45"/>
    <s v="No"/>
    <x v="0"/>
    <x v="0"/>
    <n v="1"/>
    <x v="0"/>
    <x v="2"/>
    <x v="2"/>
    <s v="12-Sep-1998"/>
    <x v="682"/>
    <x v="1"/>
    <s v="tier - 1"/>
    <x v="2"/>
    <n v="24"/>
  </r>
  <r>
    <s v="Id684"/>
    <s v="Kimberly D"/>
    <n v="51.72"/>
    <n v="5.76"/>
    <s v="No"/>
    <x v="0"/>
    <x v="0"/>
    <n v="0"/>
    <x v="1"/>
    <x v="0"/>
    <x v="1"/>
    <s v="14-Jul-1989"/>
    <x v="683"/>
    <x v="1"/>
    <s v="tier - 3"/>
    <x v="3"/>
    <n v="33"/>
  </r>
  <r>
    <s v="Id685"/>
    <s v="Marc-Olivier"/>
    <n v="50.2"/>
    <n v="5.4"/>
    <s v="No"/>
    <x v="0"/>
    <x v="0"/>
    <n v="0"/>
    <x v="1"/>
    <x v="0"/>
    <x v="2"/>
    <s v="22-Jul-1989"/>
    <x v="684"/>
    <x v="1"/>
    <s v="tier - 3"/>
    <x v="1"/>
    <n v="33"/>
  </r>
  <r>
    <s v="Id686"/>
    <s v="Russell J"/>
    <n v="25.52"/>
    <n v="6.35"/>
    <s v="No"/>
    <x v="0"/>
    <x v="1"/>
    <n v="1"/>
    <x v="1"/>
    <x v="1"/>
    <x v="1"/>
    <s v="20-Oct-1979"/>
    <x v="685"/>
    <x v="1"/>
    <s v="tier - 2"/>
    <x v="0"/>
    <n v="43"/>
  </r>
  <r>
    <s v="Id687"/>
    <s v="Karine"/>
    <n v="35.200000000000003"/>
    <n v="6.26"/>
    <s v="Yes"/>
    <x v="0"/>
    <x v="0"/>
    <n v="2"/>
    <x v="1"/>
    <x v="0"/>
    <x v="1"/>
    <s v="20-Nov-1959"/>
    <x v="686"/>
    <x v="1"/>
    <s v="tier - 2"/>
    <x v="0"/>
    <n v="63"/>
  </r>
  <r>
    <s v="Id688"/>
    <s v="Cheryl"/>
    <n v="41.26"/>
    <n v="5.97"/>
    <s v="Yes"/>
    <x v="0"/>
    <x v="0"/>
    <n v="0"/>
    <x v="1"/>
    <x v="0"/>
    <x v="1"/>
    <s v="27-Nov-1976"/>
    <x v="687"/>
    <x v="1"/>
    <s v="tier - 3"/>
    <x v="1"/>
    <n v="46"/>
  </r>
  <r>
    <s v="Id689"/>
    <s v="Allison M."/>
    <n v="17.195"/>
    <n v="5.29"/>
    <s v="Yes"/>
    <x v="0"/>
    <x v="0"/>
    <n v="0"/>
    <x v="0"/>
    <x v="3"/>
    <x v="2"/>
    <s v="10-Nov-1996"/>
    <x v="688"/>
    <x v="1"/>
    <s v="tier - 3"/>
    <x v="2"/>
    <n v="26"/>
  </r>
  <r>
    <s v="Id690"/>
    <s v="Adriana"/>
    <n v="23.085000000000001"/>
    <n v="4.2699999999999996"/>
    <s v="Yes"/>
    <x v="0"/>
    <x v="0"/>
    <n v="2"/>
    <x v="1"/>
    <x v="2"/>
    <x v="2"/>
    <s v="3-Aug-1959"/>
    <x v="689"/>
    <x v="1"/>
    <s v="tier - 3"/>
    <x v="8"/>
    <n v="63"/>
  </r>
  <r>
    <s v="Id691"/>
    <s v="Miranda J"/>
    <n v="21.66"/>
    <n v="5.2"/>
    <s v="Yes"/>
    <x v="0"/>
    <x v="0"/>
    <n v="2"/>
    <x v="1"/>
    <x v="2"/>
    <x v="2"/>
    <s v="29-Jun-1959"/>
    <x v="690"/>
    <x v="1"/>
    <s v="tier - 1"/>
    <x v="2"/>
    <n v="63"/>
  </r>
  <r>
    <s v="Id692"/>
    <s v="Roberto"/>
    <n v="36.47"/>
    <n v="8.23"/>
    <s v="Yes"/>
    <x v="0"/>
    <x v="0"/>
    <n v="0"/>
    <x v="1"/>
    <x v="0"/>
    <x v="0"/>
    <s v="4-Nov-1967"/>
    <x v="691"/>
    <x v="1"/>
    <s v="tier - 2"/>
    <x v="14"/>
    <n v="55"/>
  </r>
  <r>
    <s v="Id693"/>
    <s v="Rebecca B."/>
    <n v="36.08"/>
    <n v="10.33"/>
    <s v="Yes"/>
    <x v="0"/>
    <x v="0"/>
    <n v="0"/>
    <x v="1"/>
    <x v="0"/>
    <x v="0"/>
    <s v="15-Aug-1967"/>
    <x v="692"/>
    <x v="1"/>
    <s v="tier - 2"/>
    <x v="12"/>
    <n v="55"/>
  </r>
  <r>
    <s v="Id694"/>
    <s v="Tiffany"/>
    <n v="23.18"/>
    <n v="6.13"/>
    <s v="No"/>
    <x v="0"/>
    <x v="0"/>
    <n v="0"/>
    <x v="1"/>
    <x v="2"/>
    <x v="1"/>
    <s v="10-Aug-1999"/>
    <x v="693"/>
    <x v="1"/>
    <s v="tier - 1"/>
    <x v="1"/>
    <n v="23"/>
  </r>
  <r>
    <s v="Id695"/>
    <s v="Alexander"/>
    <n v="39.159999999999997"/>
    <n v="8.08"/>
    <s v="No"/>
    <x v="0"/>
    <x v="0"/>
    <n v="3"/>
    <x v="1"/>
    <x v="0"/>
    <x v="0"/>
    <s v="20-Sep-1958"/>
    <x v="694"/>
    <x v="1"/>
    <s v="tier - 3"/>
    <x v="0"/>
    <n v="64"/>
  </r>
  <r>
    <s v="Id696"/>
    <s v="Rich M"/>
    <n v="38.19"/>
    <n v="10.49"/>
    <s v="No"/>
    <x v="0"/>
    <x v="0"/>
    <n v="3"/>
    <x v="1"/>
    <x v="0"/>
    <x v="0"/>
    <s v="29-Jul-1958"/>
    <x v="695"/>
    <x v="1"/>
    <s v="tier - 2"/>
    <x v="4"/>
    <n v="64"/>
  </r>
  <r>
    <s v="Id697"/>
    <s v="Aaron C"/>
    <n v="26.41"/>
    <n v="8.11"/>
    <s v="No"/>
    <x v="0"/>
    <x v="0"/>
    <n v="3"/>
    <x v="1"/>
    <x v="1"/>
    <x v="0"/>
    <s v="14-Sep-1958"/>
    <x v="696"/>
    <x v="1"/>
    <s v="tier - 1"/>
    <x v="11"/>
    <n v="64"/>
  </r>
  <r>
    <s v="Id698"/>
    <s v="Kate"/>
    <n v="28.785"/>
    <n v="6.6"/>
    <s v="No"/>
    <x v="0"/>
    <x v="0"/>
    <n v="0"/>
    <x v="1"/>
    <x v="1"/>
    <x v="0"/>
    <s v="22-Jun-1965"/>
    <x v="697"/>
    <x v="1"/>
    <s v="tier - 3"/>
    <x v="2"/>
    <n v="57"/>
  </r>
  <r>
    <s v="Id699"/>
    <s v="Maria M"/>
    <n v="26.695"/>
    <n v="10.14"/>
    <s v="Yes"/>
    <x v="0"/>
    <x v="1"/>
    <n v="1"/>
    <x v="1"/>
    <x v="1"/>
    <x v="0"/>
    <s v="16-Jul-1963"/>
    <x v="698"/>
    <x v="1"/>
    <s v="tier - 2"/>
    <x v="1"/>
    <n v="59"/>
  </r>
  <r>
    <s v="Id700"/>
    <s v="Daven W"/>
    <n v="32.799999999999997"/>
    <n v="6.06"/>
    <s v="Yes"/>
    <x v="0"/>
    <x v="0"/>
    <n v="1"/>
    <x v="1"/>
    <x v="0"/>
    <x v="1"/>
    <s v="16-Nov-1988"/>
    <x v="699"/>
    <x v="1"/>
    <s v="tier - 2"/>
    <x v="3"/>
    <n v="34"/>
  </r>
  <r>
    <s v="Id701"/>
    <s v="Brianne"/>
    <n v="35.869999999999997"/>
    <n v="9.91"/>
    <s v="Yes"/>
    <x v="0"/>
    <x v="0"/>
    <n v="0"/>
    <x v="1"/>
    <x v="0"/>
    <x v="0"/>
    <s v="10-Oct-1967"/>
    <x v="700"/>
    <x v="1"/>
    <s v="tier - 1"/>
    <x v="12"/>
    <n v="55"/>
  </r>
  <r>
    <s v="Id702"/>
    <s v="Hiroki"/>
    <n v="21.66"/>
    <n v="4.1399999999999997"/>
    <s v="Yes"/>
    <x v="0"/>
    <x v="0"/>
    <n v="2"/>
    <x v="1"/>
    <x v="2"/>
    <x v="2"/>
    <s v="24-Dec-1959"/>
    <x v="701"/>
    <x v="1"/>
    <s v="tier - 2"/>
    <x v="1"/>
    <n v="63"/>
  </r>
  <r>
    <s v="Id703"/>
    <s v="Anders"/>
    <n v="37.72"/>
    <n v="4.38"/>
    <s v="Yes"/>
    <x v="0"/>
    <x v="1"/>
    <n v="1"/>
    <x v="1"/>
    <x v="0"/>
    <x v="2"/>
    <s v="26-Sep-1969"/>
    <x v="702"/>
    <x v="1"/>
    <s v="tier - 3"/>
    <x v="13"/>
    <n v="53"/>
  </r>
  <r>
    <s v="Id704"/>
    <s v="Danielle"/>
    <n v="39.700000000000003"/>
    <n v="9.83"/>
    <s v="No"/>
    <x v="0"/>
    <x v="0"/>
    <n v="3"/>
    <x v="1"/>
    <x v="0"/>
    <x v="0"/>
    <s v="10-Jul-1958"/>
    <x v="703"/>
    <x v="1"/>
    <s v="tier - 2"/>
    <x v="3"/>
    <n v="64"/>
  </r>
  <r>
    <s v="Id705"/>
    <s v="Candace N"/>
    <n v="35.97"/>
    <n v="11.08"/>
    <s v="No"/>
    <x v="0"/>
    <x v="0"/>
    <n v="3"/>
    <x v="1"/>
    <x v="0"/>
    <x v="0"/>
    <s v="15-Oct-1958"/>
    <x v="704"/>
    <x v="1"/>
    <s v="tier - 3"/>
    <x v="0"/>
    <n v="64"/>
  </r>
  <r>
    <s v="Id706"/>
    <s v="Bruno F."/>
    <n v="37.85"/>
    <n v="11.01"/>
    <s v="No"/>
    <x v="0"/>
    <x v="0"/>
    <n v="0"/>
    <x v="1"/>
    <x v="0"/>
    <x v="0"/>
    <s v="15-Dec-1968"/>
    <x v="705"/>
    <x v="1"/>
    <s v="tier - 3"/>
    <x v="1"/>
    <n v="54"/>
  </r>
  <r>
    <s v="Id707"/>
    <s v="Emily"/>
    <n v="21.66"/>
    <n v="4.37"/>
    <s v="No"/>
    <x v="1"/>
    <x v="0"/>
    <n v="1"/>
    <x v="0"/>
    <x v="2"/>
    <x v="2"/>
    <s v="6-Sep-2004"/>
    <x v="706"/>
    <x v="1"/>
    <s v="tier - 2"/>
    <x v="2"/>
    <n v="18"/>
  </r>
  <r>
    <s v="Id708"/>
    <s v="Katie"/>
    <n v="39.369999999999997"/>
    <n v="5.91"/>
    <s v="No"/>
    <x v="0"/>
    <x v="0"/>
    <n v="2"/>
    <x v="1"/>
    <x v="0"/>
    <x v="1"/>
    <s v="13-Jul-1972"/>
    <x v="707"/>
    <x v="1"/>
    <s v="tier - 2"/>
    <x v="12"/>
    <n v="50"/>
  </r>
  <r>
    <s v="Id709"/>
    <s v="Sally"/>
    <n v="40.880000000000003"/>
    <n v="7.65"/>
    <s v="No"/>
    <x v="0"/>
    <x v="0"/>
    <n v="0"/>
    <x v="1"/>
    <x v="0"/>
    <x v="0"/>
    <s v="26-Dec-1974"/>
    <x v="708"/>
    <x v="1"/>
    <s v="tier - 2"/>
    <x v="12"/>
    <n v="48"/>
  </r>
  <r>
    <s v="Id710"/>
    <s v="Meaghan J"/>
    <n v="26.22"/>
    <n v="5.37"/>
    <s v="Yes"/>
    <x v="0"/>
    <x v="0"/>
    <n v="2"/>
    <x v="1"/>
    <x v="1"/>
    <x v="2"/>
    <s v="8-Nov-1959"/>
    <x v="709"/>
    <x v="1"/>
    <s v="tier - 3"/>
    <x v="1"/>
    <n v="63"/>
  </r>
  <r>
    <s v="Id711"/>
    <s v="Rina"/>
    <n v="25.08"/>
    <n v="5.75"/>
    <s v="Yes"/>
    <x v="0"/>
    <x v="0"/>
    <n v="2"/>
    <x v="1"/>
    <x v="1"/>
    <x v="1"/>
    <s v="10-Oct-1959"/>
    <x v="710"/>
    <x v="1"/>
    <s v="tier - 1"/>
    <x v="1"/>
    <n v="63"/>
  </r>
  <r>
    <s v="Id712"/>
    <s v="Kristin P."/>
    <n v="39.1"/>
    <n v="6.79"/>
    <s v="Yes"/>
    <x v="0"/>
    <x v="0"/>
    <n v="2"/>
    <x v="1"/>
    <x v="0"/>
    <x v="0"/>
    <s v="25-Sep-1961"/>
    <x v="711"/>
    <x v="1"/>
    <s v="tier - 1"/>
    <x v="3"/>
    <n v="61"/>
  </r>
  <r>
    <s v="Id713"/>
    <s v="Albert"/>
    <n v="37.905000000000001"/>
    <n v="7.03"/>
    <s v="No"/>
    <x v="0"/>
    <x v="0"/>
    <n v="3"/>
    <x v="1"/>
    <x v="0"/>
    <x v="0"/>
    <s v="21-Sep-1958"/>
    <x v="712"/>
    <x v="1"/>
    <s v="tier - 2"/>
    <x v="1"/>
    <n v="64"/>
  </r>
  <r>
    <s v="Id714"/>
    <s v="Ashley"/>
    <n v="43.35"/>
    <n v="5.41"/>
    <s v="Yes"/>
    <x v="0"/>
    <x v="1"/>
    <n v="1"/>
    <x v="1"/>
    <x v="0"/>
    <x v="2"/>
    <s v="17-Nov-1983"/>
    <x v="713"/>
    <x v="1"/>
    <s v="tier - 1"/>
    <x v="12"/>
    <n v="39"/>
  </r>
  <r>
    <s v="Id715"/>
    <s v="Shannon L"/>
    <n v="36.15"/>
    <n v="8.0500000000000007"/>
    <s v="No"/>
    <x v="0"/>
    <x v="0"/>
    <n v="0"/>
    <x v="1"/>
    <x v="0"/>
    <x v="0"/>
    <s v="25-Dec-1968"/>
    <x v="714"/>
    <x v="1"/>
    <s v="tier - 1"/>
    <x v="12"/>
    <n v="54"/>
  </r>
  <r>
    <s v="Id716"/>
    <s v="Amy B"/>
    <n v="44.98"/>
    <n v="5.94"/>
    <s v="No"/>
    <x v="0"/>
    <x v="0"/>
    <n v="1"/>
    <x v="1"/>
    <x v="0"/>
    <x v="1"/>
    <s v="7-Jul-1984"/>
    <x v="715"/>
    <x v="1"/>
    <s v="tier - 1"/>
    <x v="1"/>
    <n v="38"/>
  </r>
  <r>
    <s v="Id717"/>
    <s v="A Danielle"/>
    <n v="38.28"/>
    <n v="5.51"/>
    <s v="No"/>
    <x v="1"/>
    <x v="0"/>
    <n v="1"/>
    <x v="1"/>
    <x v="0"/>
    <x v="2"/>
    <s v="6-Jul-2004"/>
    <x v="716"/>
    <x v="1"/>
    <s v="tier - 3"/>
    <x v="0"/>
    <n v="18"/>
  </r>
  <r>
    <s v="Id718"/>
    <s v="Conrad F"/>
    <n v="32.299999999999997"/>
    <n v="6.55"/>
    <s v="Yes"/>
    <x v="0"/>
    <x v="0"/>
    <n v="2"/>
    <x v="1"/>
    <x v="0"/>
    <x v="0"/>
    <s v="14-Jun-1961"/>
    <x v="717"/>
    <x v="1"/>
    <s v="tier - 1"/>
    <x v="1"/>
    <n v="61"/>
  </r>
  <r>
    <s v="Id719"/>
    <s v="Josh"/>
    <n v="39.51"/>
    <n v="5.79"/>
    <s v="Yes"/>
    <x v="0"/>
    <x v="0"/>
    <n v="0"/>
    <x v="1"/>
    <x v="0"/>
    <x v="1"/>
    <s v="26-Sep-1976"/>
    <x v="718"/>
    <x v="1"/>
    <s v="tier - 3"/>
    <x v="8"/>
    <n v="46"/>
  </r>
  <r>
    <s v="Id720"/>
    <s v="Maxime"/>
    <n v="50.46"/>
    <n v="4.5599999999999996"/>
    <s v="No"/>
    <x v="0"/>
    <x v="0"/>
    <n v="0"/>
    <x v="1"/>
    <x v="0"/>
    <x v="2"/>
    <s v="12-Sep-1991"/>
    <x v="719"/>
    <x v="1"/>
    <s v="tier - 3"/>
    <x v="1"/>
    <n v="31"/>
  </r>
  <r>
    <s v="Id721"/>
    <s v="Natalie"/>
    <n v="31.73"/>
    <n v="7"/>
    <s v="No"/>
    <x v="0"/>
    <x v="0"/>
    <n v="0"/>
    <x v="1"/>
    <x v="0"/>
    <x v="0"/>
    <s v="8-Nov-1960"/>
    <x v="720"/>
    <x v="1"/>
    <s v="tier - 3"/>
    <x v="2"/>
    <n v="62"/>
  </r>
  <r>
    <s v="Id722"/>
    <s v="Melissa"/>
    <n v="32.1"/>
    <n v="6.57"/>
    <s v="Yes"/>
    <x v="0"/>
    <x v="1"/>
    <n v="1"/>
    <x v="1"/>
    <x v="0"/>
    <x v="0"/>
    <s v="8-Jul-1963"/>
    <x v="721"/>
    <x v="1"/>
    <s v="tier - 3"/>
    <x v="3"/>
    <n v="59"/>
  </r>
  <r>
    <s v="Id723"/>
    <s v="Laura P."/>
    <n v="27.83"/>
    <n v="11.61"/>
    <s v="Yes"/>
    <x v="0"/>
    <x v="1"/>
    <n v="1"/>
    <x v="1"/>
    <x v="1"/>
    <x v="0"/>
    <s v="6-Jul-1963"/>
    <x v="722"/>
    <x v="1"/>
    <s v="tier - 2"/>
    <x v="0"/>
    <n v="59"/>
  </r>
  <r>
    <s v="Id724"/>
    <s v="Lisa"/>
    <n v="27.72"/>
    <n v="8.16"/>
    <s v="Yes"/>
    <x v="0"/>
    <x v="1"/>
    <n v="1"/>
    <x v="1"/>
    <x v="1"/>
    <x v="0"/>
    <s v="23-Dec-1963"/>
    <x v="723"/>
    <x v="1"/>
    <s v="tier - 1"/>
    <x v="0"/>
    <n v="59"/>
  </r>
  <r>
    <s v="Id725"/>
    <s v="William D. Jr."/>
    <n v="36.765000000000001"/>
    <n v="4.4800000000000004"/>
    <s v="Yes"/>
    <x v="0"/>
    <x v="0"/>
    <n v="2"/>
    <x v="1"/>
    <x v="0"/>
    <x v="2"/>
    <s v="6-Sep-1959"/>
    <x v="724"/>
    <x v="1"/>
    <s v="tier - 1"/>
    <x v="4"/>
    <n v="63"/>
  </r>
  <r>
    <s v="Id726"/>
    <s v="James"/>
    <n v="48.36"/>
    <n v="4.08"/>
    <s v="No"/>
    <x v="0"/>
    <x v="0"/>
    <n v="0"/>
    <x v="1"/>
    <x v="0"/>
    <x v="2"/>
    <s v="13-Jul-1990"/>
    <x v="725"/>
    <x v="1"/>
    <s v="tier - 1"/>
    <x v="8"/>
    <n v="32"/>
  </r>
  <r>
    <s v="Id727"/>
    <s v="John"/>
    <n v="31.445"/>
    <n v="4.4000000000000004"/>
    <s v="Yes"/>
    <x v="0"/>
    <x v="0"/>
    <n v="2"/>
    <x v="1"/>
    <x v="0"/>
    <x v="2"/>
    <s v="29-Aug-1959"/>
    <x v="726"/>
    <x v="1"/>
    <s v="tier - 2"/>
    <x v="9"/>
    <n v="63"/>
  </r>
  <r>
    <s v="Id728"/>
    <s v="Adam S"/>
    <n v="27.55"/>
    <n v="9.02"/>
    <s v="No"/>
    <x v="0"/>
    <x v="0"/>
    <n v="0"/>
    <x v="1"/>
    <x v="1"/>
    <x v="0"/>
    <s v="18-Jun-1960"/>
    <x v="727"/>
    <x v="1"/>
    <s v="tier - 1"/>
    <x v="1"/>
    <n v="62"/>
  </r>
  <r>
    <s v="Id729"/>
    <s v="Armando"/>
    <n v="33.11"/>
    <n v="8.06"/>
    <s v="No"/>
    <x v="0"/>
    <x v="0"/>
    <n v="0"/>
    <x v="1"/>
    <x v="0"/>
    <x v="0"/>
    <s v="27-Jul-1962"/>
    <x v="728"/>
    <x v="1"/>
    <s v="tier - 2"/>
    <x v="0"/>
    <n v="60"/>
  </r>
  <r>
    <s v="Id730"/>
    <s v="Dana"/>
    <n v="36.85"/>
    <n v="6.21"/>
    <s v="Yes"/>
    <x v="0"/>
    <x v="0"/>
    <n v="2"/>
    <x v="1"/>
    <x v="0"/>
    <x v="1"/>
    <s v="7-Jul-1959"/>
    <x v="729"/>
    <x v="1"/>
    <s v="tier - 2"/>
    <x v="0"/>
    <n v="63"/>
  </r>
  <r>
    <s v="Id731"/>
    <s v="Jennifer L"/>
    <n v="36.299999999999997"/>
    <n v="5.79"/>
    <s v="Yes"/>
    <x v="0"/>
    <x v="0"/>
    <n v="2"/>
    <x v="1"/>
    <x v="0"/>
    <x v="1"/>
    <s v="29-Dec-1959"/>
    <x v="730"/>
    <x v="1"/>
    <s v="tier - 3"/>
    <x v="0"/>
    <n v="63"/>
  </r>
  <r>
    <s v="Id732"/>
    <s v="Benjamin"/>
    <n v="45.34"/>
    <n v="5.69"/>
    <s v="Yes"/>
    <x v="0"/>
    <x v="0"/>
    <n v="0"/>
    <x v="1"/>
    <x v="0"/>
    <x v="2"/>
    <s v="25-Sep-1985"/>
    <x v="731"/>
    <x v="1"/>
    <s v="tier - 2"/>
    <x v="1"/>
    <n v="37"/>
  </r>
  <r>
    <s v="Id733"/>
    <s v="Tanya"/>
    <n v="31.8"/>
    <n v="5.36"/>
    <s v="Yes"/>
    <x v="0"/>
    <x v="0"/>
    <n v="2"/>
    <x v="1"/>
    <x v="0"/>
    <x v="2"/>
    <s v="5-Oct-1959"/>
    <x v="732"/>
    <x v="1"/>
    <s v="tier - 2"/>
    <x v="3"/>
    <n v="63"/>
  </r>
  <r>
    <s v="Id734"/>
    <s v="Tracy"/>
    <n v="41.02"/>
    <n v="11.37"/>
    <s v="No"/>
    <x v="0"/>
    <x v="0"/>
    <n v="0"/>
    <x v="1"/>
    <x v="0"/>
    <x v="0"/>
    <s v="19-Dec-1978"/>
    <x v="733"/>
    <x v="1"/>
    <s v="tier - 1"/>
    <x v="1"/>
    <n v="44"/>
  </r>
  <r>
    <s v="Id735"/>
    <s v="Emily S"/>
    <n v="32.68"/>
    <n v="11.87"/>
    <s v="No"/>
    <x v="0"/>
    <x v="0"/>
    <n v="0"/>
    <x v="1"/>
    <x v="0"/>
    <x v="0"/>
    <s v="21-Jul-1960"/>
    <x v="734"/>
    <x v="1"/>
    <s v="tier - 2"/>
    <x v="1"/>
    <n v="62"/>
  </r>
  <r>
    <s v="Id736"/>
    <s v="Kelly R"/>
    <n v="21.7"/>
    <n v="4.9000000000000004"/>
    <s v="No"/>
    <x v="0"/>
    <x v="1"/>
    <n v="1"/>
    <x v="0"/>
    <x v="2"/>
    <x v="2"/>
    <s v="7-Jun-2003"/>
    <x v="735"/>
    <x v="1"/>
    <s v="tier - 1"/>
    <x v="3"/>
    <n v="20"/>
  </r>
  <r>
    <s v="Id737"/>
    <s v="Kyle"/>
    <n v="40.479999999999997"/>
    <n v="6.7"/>
    <s v="No"/>
    <x v="0"/>
    <x v="0"/>
    <n v="3"/>
    <x v="1"/>
    <x v="0"/>
    <x v="0"/>
    <s v="10-Dec-1958"/>
    <x v="736"/>
    <x v="2"/>
    <s v="tier - 1"/>
    <x v="0"/>
    <n v="64"/>
  </r>
  <r>
    <s v="Id738"/>
    <s v="Bruce A Jr."/>
    <n v="34.5"/>
    <n v="10.3"/>
    <s v="No"/>
    <x v="0"/>
    <x v="0"/>
    <n v="3"/>
    <x v="1"/>
    <x v="0"/>
    <x v="0"/>
    <s v="25-Nov-1958"/>
    <x v="737"/>
    <x v="2"/>
    <s v="tier - 3"/>
    <x v="3"/>
    <n v="64"/>
  </r>
  <r>
    <s v="Id739"/>
    <s v="Cary J"/>
    <n v="45.9"/>
    <n v="11.14"/>
    <s v="Yes"/>
    <x v="0"/>
    <x v="0"/>
    <n v="1"/>
    <x v="1"/>
    <x v="0"/>
    <x v="0"/>
    <s v="8-Dec-1986"/>
    <x v="738"/>
    <x v="2"/>
    <s v="tier - 2"/>
    <x v="1"/>
    <n v="36"/>
  </r>
  <r>
    <s v="Id740"/>
    <s v="Jill M"/>
    <n v="33.479999999999997"/>
    <n v="4.74"/>
    <s v="Yes"/>
    <x v="0"/>
    <x v="0"/>
    <n v="2"/>
    <x v="1"/>
    <x v="0"/>
    <x v="2"/>
    <s v="10-Nov-1966"/>
    <x v="739"/>
    <x v="2"/>
    <s v="tier - 3"/>
    <x v="12"/>
    <n v="56"/>
  </r>
  <r>
    <s v="Id741"/>
    <s v="Chris"/>
    <n v="28.31"/>
    <n v="5.96"/>
    <s v="Yes"/>
    <x v="0"/>
    <x v="0"/>
    <n v="2"/>
    <x v="1"/>
    <x v="1"/>
    <x v="1"/>
    <s v="6-Aug-1959"/>
    <x v="740"/>
    <x v="2"/>
    <s v="tier - 1"/>
    <x v="1"/>
    <n v="63"/>
  </r>
  <r>
    <s v="Id742"/>
    <s v="Michael E."/>
    <n v="21.565000000000001"/>
    <n v="4.95"/>
    <s v="No"/>
    <x v="1"/>
    <x v="0"/>
    <n v="1"/>
    <x v="0"/>
    <x v="2"/>
    <x v="2"/>
    <s v="16-Jul-2004"/>
    <x v="741"/>
    <x v="2"/>
    <s v="tier - 2"/>
    <x v="11"/>
    <n v="18"/>
  </r>
  <r>
    <s v="Id743"/>
    <s v="Lauren"/>
    <n v="35.590000000000003"/>
    <n v="5.21"/>
    <s v="Yes"/>
    <x v="0"/>
    <x v="1"/>
    <n v="1"/>
    <x v="1"/>
    <x v="0"/>
    <x v="2"/>
    <s v="23-Oct-1969"/>
    <x v="742"/>
    <x v="2"/>
    <s v="tier - 2"/>
    <x v="12"/>
    <n v="53"/>
  </r>
  <r>
    <s v="Id744"/>
    <s v="Kathryn E"/>
    <n v="43.44"/>
    <n v="4.8600000000000003"/>
    <s v="Yes"/>
    <x v="0"/>
    <x v="0"/>
    <n v="0"/>
    <x v="1"/>
    <x v="0"/>
    <x v="2"/>
    <s v="29-Aug-1985"/>
    <x v="743"/>
    <x v="2"/>
    <s v="tier - 3"/>
    <x v="12"/>
    <n v="37"/>
  </r>
  <r>
    <s v="Id745"/>
    <s v="Polly"/>
    <n v="21.754999999999999"/>
    <n v="7.79"/>
    <s v="Yes"/>
    <x v="0"/>
    <x v="0"/>
    <n v="0"/>
    <x v="1"/>
    <x v="2"/>
    <x v="0"/>
    <s v="2-Aug-1981"/>
    <x v="744"/>
    <x v="2"/>
    <s v="tier - 2"/>
    <x v="2"/>
    <n v="41"/>
  </r>
  <r>
    <s v="Id746"/>
    <s v="Mark H."/>
    <n v="44.55"/>
    <n v="7.12"/>
    <s v="Yes"/>
    <x v="0"/>
    <x v="0"/>
    <n v="1"/>
    <x v="1"/>
    <x v="0"/>
    <x v="0"/>
    <s v="24-Nov-1986"/>
    <x v="745"/>
    <x v="2"/>
    <s v="tier - 2"/>
    <x v="8"/>
    <n v="36"/>
  </r>
  <r>
    <s v="Id747"/>
    <s v="Jessie M."/>
    <n v="43.32"/>
    <n v="4.67"/>
    <s v="Yes"/>
    <x v="0"/>
    <x v="0"/>
    <n v="0"/>
    <x v="1"/>
    <x v="0"/>
    <x v="2"/>
    <s v="14-Sep-1985"/>
    <x v="746"/>
    <x v="2"/>
    <s v="tier - 1"/>
    <x v="12"/>
    <n v="37"/>
  </r>
  <r>
    <s v="Id748"/>
    <s v="Chris"/>
    <n v="31.23"/>
    <n v="9.1199999999999992"/>
    <s v="Yes"/>
    <x v="0"/>
    <x v="1"/>
    <n v="1"/>
    <x v="1"/>
    <x v="0"/>
    <x v="0"/>
    <s v="4-Aug-1963"/>
    <x v="747"/>
    <x v="2"/>
    <s v="tier - 2"/>
    <x v="14"/>
    <n v="59"/>
  </r>
  <r>
    <s v="Id749"/>
    <s v="Daniel"/>
    <n v="42.81"/>
    <n v="4.1500000000000004"/>
    <s v="No"/>
    <x v="0"/>
    <x v="0"/>
    <n v="1"/>
    <x v="1"/>
    <x v="0"/>
    <x v="2"/>
    <s v="20-Jul-1984"/>
    <x v="748"/>
    <x v="2"/>
    <s v="tier - 3"/>
    <x v="8"/>
    <n v="38"/>
  </r>
  <r>
    <s v="Id750"/>
    <s v="Megan"/>
    <n v="35.909999999999997"/>
    <n v="6.72"/>
    <s v="Yes"/>
    <x v="0"/>
    <x v="0"/>
    <n v="2"/>
    <x v="1"/>
    <x v="0"/>
    <x v="0"/>
    <s v="24-Dec-1961"/>
    <x v="749"/>
    <x v="2"/>
    <s v="tier - 3"/>
    <x v="2"/>
    <n v="61"/>
  </r>
  <r>
    <s v="Id751"/>
    <s v="Kevin"/>
    <n v="36.65"/>
    <n v="5.01"/>
    <s v="Yes"/>
    <x v="0"/>
    <x v="1"/>
    <n v="1"/>
    <x v="1"/>
    <x v="0"/>
    <x v="2"/>
    <s v="26-Jul-1969"/>
    <x v="750"/>
    <x v="2"/>
    <s v="tier - 3"/>
    <x v="1"/>
    <n v="53"/>
  </r>
  <r>
    <s v="Id752"/>
    <s v="Caroline S."/>
    <n v="22.04"/>
    <n v="10.9"/>
    <s v="Yes"/>
    <x v="0"/>
    <x v="0"/>
    <n v="2"/>
    <x v="1"/>
    <x v="2"/>
    <x v="0"/>
    <s v="18-Nov-1961"/>
    <x v="751"/>
    <x v="2"/>
    <s v="tier - 3"/>
    <x v="2"/>
    <n v="61"/>
  </r>
  <r>
    <s v="Id753"/>
    <s v="Nuta"/>
    <n v="31.824999999999999"/>
    <n v="5.52"/>
    <s v="Yes"/>
    <x v="0"/>
    <x v="0"/>
    <n v="1"/>
    <x v="1"/>
    <x v="0"/>
    <x v="2"/>
    <s v="10-Sep-1964"/>
    <x v="752"/>
    <x v="2"/>
    <s v="tier - 1"/>
    <x v="2"/>
    <n v="58"/>
  </r>
  <r>
    <s v="Id754"/>
    <s v="Margie"/>
    <n v="53.58"/>
    <n v="4.55"/>
    <s v="No"/>
    <x v="0"/>
    <x v="0"/>
    <n v="1"/>
    <x v="1"/>
    <x v="0"/>
    <x v="2"/>
    <s v="14-Aug-1992"/>
    <x v="753"/>
    <x v="2"/>
    <s v="tier - 1"/>
    <x v="1"/>
    <n v="30"/>
  </r>
  <r>
    <s v="Id755"/>
    <s v="Heidi"/>
    <n v="34.299999999999997"/>
    <n v="11.76"/>
    <s v="No"/>
    <x v="0"/>
    <x v="0"/>
    <n v="0"/>
    <x v="1"/>
    <x v="0"/>
    <x v="0"/>
    <s v="15-Jul-1968"/>
    <x v="754"/>
    <x v="2"/>
    <s v="tier - 3"/>
    <x v="12"/>
    <n v="54"/>
  </r>
  <r>
    <s v="Id756"/>
    <s v="Diego J"/>
    <n v="32.11"/>
    <n v="7.06"/>
    <s v="No"/>
    <x v="0"/>
    <x v="0"/>
    <n v="0"/>
    <x v="1"/>
    <x v="0"/>
    <x v="0"/>
    <s v="11-Jul-1960"/>
    <x v="755"/>
    <x v="2"/>
    <s v="tier - 3"/>
    <x v="6"/>
    <n v="62"/>
  </r>
  <r>
    <s v="Id757"/>
    <s v="Enrique M Sr."/>
    <n v="31.78"/>
    <n v="11.35"/>
    <s v="Yes"/>
    <x v="0"/>
    <x v="1"/>
    <n v="1"/>
    <x v="1"/>
    <x v="0"/>
    <x v="0"/>
    <s v="14-Oct-1963"/>
    <x v="756"/>
    <x v="2"/>
    <s v="tier - 1"/>
    <x v="1"/>
    <n v="59"/>
  </r>
  <r>
    <s v="Id758"/>
    <s v="Greg"/>
    <n v="46.89"/>
    <n v="5.52"/>
    <s v="No"/>
    <x v="0"/>
    <x v="0"/>
    <n v="0"/>
    <x v="1"/>
    <x v="0"/>
    <x v="2"/>
    <s v="30-Aug-1990"/>
    <x v="757"/>
    <x v="2"/>
    <s v="tier - 2"/>
    <x v="8"/>
    <n v="32"/>
  </r>
  <r>
    <s v="Id759"/>
    <s v="Filip"/>
    <n v="39.35"/>
    <n v="7.86"/>
    <s v="Yes"/>
    <x v="0"/>
    <x v="0"/>
    <n v="1"/>
    <x v="1"/>
    <x v="0"/>
    <x v="0"/>
    <s v="7-Aug-1975"/>
    <x v="758"/>
    <x v="2"/>
    <s v="tier - 2"/>
    <x v="1"/>
    <n v="47"/>
  </r>
  <r>
    <s v="Id760"/>
    <s v="Rosemary E."/>
    <n v="39.200000000000003"/>
    <n v="11.38"/>
    <s v="No"/>
    <x v="0"/>
    <x v="0"/>
    <n v="0"/>
    <x v="1"/>
    <x v="0"/>
    <x v="0"/>
    <s v="24-Jul-1960"/>
    <x v="759"/>
    <x v="2"/>
    <s v="tier - 3"/>
    <x v="3"/>
    <n v="62"/>
  </r>
  <r>
    <s v="Id761"/>
    <s v="Lisa"/>
    <n v="39.159999999999997"/>
    <n v="10.48"/>
    <s v="No"/>
    <x v="0"/>
    <x v="0"/>
    <n v="0"/>
    <x v="1"/>
    <x v="0"/>
    <x v="0"/>
    <s v="28-Jul-1960"/>
    <x v="760"/>
    <x v="2"/>
    <s v="tier - 2"/>
    <x v="0"/>
    <n v="62"/>
  </r>
  <r>
    <s v="Id762"/>
    <s v="Jason"/>
    <n v="44.1"/>
    <n v="5.04"/>
    <s v="Yes"/>
    <x v="0"/>
    <x v="0"/>
    <n v="0"/>
    <x v="1"/>
    <x v="0"/>
    <x v="2"/>
    <s v="19-Aug-1985"/>
    <x v="761"/>
    <x v="2"/>
    <s v="tier - 1"/>
    <x v="1"/>
    <n v="37"/>
  </r>
  <r>
    <s v="Id763"/>
    <s v="Courtney"/>
    <n v="33.200000000000003"/>
    <n v="9.06"/>
    <s v="No"/>
    <x v="0"/>
    <x v="0"/>
    <n v="0"/>
    <x v="1"/>
    <x v="0"/>
    <x v="0"/>
    <s v="16-Dec-1960"/>
    <x v="762"/>
    <x v="2"/>
    <s v="tier - 2"/>
    <x v="3"/>
    <n v="62"/>
  </r>
  <r>
    <s v="Id764"/>
    <s v="Jennifer R."/>
    <n v="29.92"/>
    <n v="11.07"/>
    <s v="No"/>
    <x v="0"/>
    <x v="0"/>
    <n v="0"/>
    <x v="1"/>
    <x v="1"/>
    <x v="0"/>
    <s v="11-Jul-1960"/>
    <x v="763"/>
    <x v="2"/>
    <s v="tier - 1"/>
    <x v="0"/>
    <n v="62"/>
  </r>
  <r>
    <s v="Id765"/>
    <s v="Lauren E"/>
    <n v="25"/>
    <n v="10.45"/>
    <s v="No"/>
    <x v="0"/>
    <x v="0"/>
    <n v="0"/>
    <x v="1"/>
    <x v="1"/>
    <x v="0"/>
    <s v="13-Aug-1960"/>
    <x v="764"/>
    <x v="2"/>
    <s v="tier - 1"/>
    <x v="3"/>
    <n v="62"/>
  </r>
  <r>
    <s v="Id766"/>
    <s v="Ashley M."/>
    <n v="38.869999999999997"/>
    <n v="8.6300000000000008"/>
    <s v="Yes"/>
    <x v="0"/>
    <x v="0"/>
    <n v="1"/>
    <x v="1"/>
    <x v="0"/>
    <x v="0"/>
    <s v="29-Jun-1975"/>
    <x v="765"/>
    <x v="2"/>
    <s v="tier - 2"/>
    <x v="1"/>
    <n v="47"/>
  </r>
  <r>
    <s v="Id767"/>
    <s v="Alison R."/>
    <n v="32.299999999999997"/>
    <n v="5.28"/>
    <s v="Yes"/>
    <x v="0"/>
    <x v="0"/>
    <n v="2"/>
    <x v="1"/>
    <x v="0"/>
    <x v="2"/>
    <s v="14-Nov-1966"/>
    <x v="766"/>
    <x v="2"/>
    <s v="tier - 3"/>
    <x v="2"/>
    <n v="56"/>
  </r>
  <r>
    <s v="Id768"/>
    <s v="Madeleine"/>
    <n v="31.16"/>
    <n v="7.49"/>
    <s v="Yes"/>
    <x v="0"/>
    <x v="0"/>
    <n v="2"/>
    <x v="1"/>
    <x v="0"/>
    <x v="0"/>
    <s v="3-Nov-1961"/>
    <x v="767"/>
    <x v="2"/>
    <s v="tier - 3"/>
    <x v="1"/>
    <n v="61"/>
  </r>
  <r>
    <s v="Id769"/>
    <s v="Stacey"/>
    <n v="54.59"/>
    <n v="4.2699999999999996"/>
    <s v="No"/>
    <x v="0"/>
    <x v="0"/>
    <n v="0"/>
    <x v="1"/>
    <x v="0"/>
    <x v="2"/>
    <s v="17-Jun-1994"/>
    <x v="768"/>
    <x v="2"/>
    <s v="tier - 3"/>
    <x v="1"/>
    <n v="28"/>
  </r>
  <r>
    <s v="Id770"/>
    <s v="Kimberly"/>
    <n v="21.09"/>
    <n v="9.2200000000000006"/>
    <s v="Yes"/>
    <x v="0"/>
    <x v="0"/>
    <n v="2"/>
    <x v="1"/>
    <x v="2"/>
    <x v="0"/>
    <s v="22-Jul-1961"/>
    <x v="769"/>
    <x v="2"/>
    <s v="tier - 2"/>
    <x v="1"/>
    <n v="61"/>
  </r>
  <r>
    <s v="Id771"/>
    <s v="Matthew D"/>
    <n v="52.41"/>
    <n v="5.99"/>
    <s v="No"/>
    <x v="0"/>
    <x v="0"/>
    <n v="1"/>
    <x v="1"/>
    <x v="0"/>
    <x v="1"/>
    <s v="19-Dec-1992"/>
    <x v="770"/>
    <x v="2"/>
    <s v="tier - 3"/>
    <x v="8"/>
    <n v="30"/>
  </r>
  <r>
    <s v="Id772"/>
    <s v="Michael"/>
    <n v="41.47"/>
    <n v="5.86"/>
    <s v="Yes"/>
    <x v="0"/>
    <x v="0"/>
    <n v="2"/>
    <x v="1"/>
    <x v="0"/>
    <x v="1"/>
    <s v="20-Dec-1959"/>
    <x v="771"/>
    <x v="2"/>
    <s v="tier - 3"/>
    <x v="0"/>
    <n v="63"/>
  </r>
  <r>
    <s v="Id773"/>
    <s v="Ben"/>
    <n v="33.1"/>
    <n v="5.19"/>
    <s v="Yes"/>
    <x v="0"/>
    <x v="0"/>
    <n v="2"/>
    <x v="1"/>
    <x v="0"/>
    <x v="2"/>
    <s v="25-Nov-1959"/>
    <x v="772"/>
    <x v="2"/>
    <s v="tier - 1"/>
    <x v="3"/>
    <n v="63"/>
  </r>
  <r>
    <s v="Id774"/>
    <s v="Chris"/>
    <n v="30.8"/>
    <n v="4.37"/>
    <s v="Yes"/>
    <x v="0"/>
    <x v="0"/>
    <n v="2"/>
    <x v="1"/>
    <x v="0"/>
    <x v="2"/>
    <s v="9-Dec-1959"/>
    <x v="773"/>
    <x v="2"/>
    <s v="tier - 3"/>
    <x v="3"/>
    <n v="63"/>
  </r>
  <r>
    <s v="Id775"/>
    <s v="Jeremy J"/>
    <n v="42.06"/>
    <n v="5.32"/>
    <s v="No"/>
    <x v="0"/>
    <x v="0"/>
    <n v="1"/>
    <x v="1"/>
    <x v="0"/>
    <x v="2"/>
    <s v="6-Jun-1984"/>
    <x v="774"/>
    <x v="2"/>
    <s v="tier - 2"/>
    <x v="8"/>
    <n v="39"/>
  </r>
  <r>
    <s v="Id776"/>
    <s v="Amy L."/>
    <n v="39.270000000000003"/>
    <n v="5.64"/>
    <s v="No"/>
    <x v="0"/>
    <x v="1"/>
    <n v="1"/>
    <x v="1"/>
    <x v="0"/>
    <x v="2"/>
    <s v="30-Sep-1979"/>
    <x v="775"/>
    <x v="2"/>
    <s v="tier - 3"/>
    <x v="12"/>
    <n v="43"/>
  </r>
  <r>
    <s v="Id777"/>
    <s v="Karen L."/>
    <n v="30.71"/>
    <n v="5.59"/>
    <s v="Yes"/>
    <x v="0"/>
    <x v="0"/>
    <n v="1"/>
    <x v="1"/>
    <x v="0"/>
    <x v="2"/>
    <s v="24-Sep-1964"/>
    <x v="776"/>
    <x v="2"/>
    <s v="tier - 2"/>
    <x v="15"/>
    <n v="58"/>
  </r>
  <r>
    <s v="Id778"/>
    <s v="Tennille"/>
    <n v="47.19"/>
    <n v="5.29"/>
    <s v="No"/>
    <x v="0"/>
    <x v="0"/>
    <n v="0"/>
    <x v="1"/>
    <x v="0"/>
    <x v="2"/>
    <s v="2-Oct-1990"/>
    <x v="777"/>
    <x v="2"/>
    <s v="tier - 1"/>
    <x v="1"/>
    <n v="32"/>
  </r>
  <r>
    <s v="Id779"/>
    <s v="Matt"/>
    <n v="30.02"/>
    <n v="6.65"/>
    <s v="No"/>
    <x v="0"/>
    <x v="0"/>
    <n v="0"/>
    <x v="1"/>
    <x v="0"/>
    <x v="0"/>
    <s v="11-Nov-1960"/>
    <x v="778"/>
    <x v="2"/>
    <s v="tier - 1"/>
    <x v="1"/>
    <n v="62"/>
  </r>
  <r>
    <s v="Id780"/>
    <s v="Emily"/>
    <n v="37.909999999999997"/>
    <n v="5.68"/>
    <s v="Yes"/>
    <x v="0"/>
    <x v="0"/>
    <n v="0"/>
    <x v="1"/>
    <x v="0"/>
    <x v="2"/>
    <s v="23-Aug-1976"/>
    <x v="779"/>
    <x v="2"/>
    <s v="tier - 2"/>
    <x v="1"/>
    <n v="46"/>
  </r>
  <r>
    <s v="Id781"/>
    <s v="Justin E"/>
    <n v="54.61"/>
    <n v="4.49"/>
    <s v="No"/>
    <x v="0"/>
    <x v="0"/>
    <n v="0"/>
    <x v="1"/>
    <x v="0"/>
    <x v="2"/>
    <s v="1-Jul-1994"/>
    <x v="780"/>
    <x v="2"/>
    <s v="tier - 3"/>
    <x v="1"/>
    <n v="28"/>
  </r>
  <r>
    <s v="Id782"/>
    <s v="Shalane"/>
    <n v="36.005000000000003"/>
    <n v="6.9"/>
    <s v="No"/>
    <x v="0"/>
    <x v="0"/>
    <n v="0"/>
    <x v="1"/>
    <x v="0"/>
    <x v="0"/>
    <s v="11-Oct-1962"/>
    <x v="781"/>
    <x v="2"/>
    <s v="tier - 3"/>
    <x v="8"/>
    <n v="60"/>
  </r>
  <r>
    <s v="Id783"/>
    <s v="Jessica N."/>
    <n v="28.7"/>
    <n v="11.52"/>
    <s v="No"/>
    <x v="0"/>
    <x v="0"/>
    <n v="0"/>
    <x v="1"/>
    <x v="1"/>
    <x v="0"/>
    <s v="24-Nov-1962"/>
    <x v="782"/>
    <x v="2"/>
    <s v="tier - 2"/>
    <x v="3"/>
    <n v="60"/>
  </r>
  <r>
    <s v="Id784"/>
    <s v="Melanie"/>
    <n v="34.295000000000002"/>
    <n v="11.24"/>
    <s v="No"/>
    <x v="0"/>
    <x v="0"/>
    <n v="0"/>
    <x v="1"/>
    <x v="0"/>
    <x v="0"/>
    <s v="13-Nov-1965"/>
    <x v="783"/>
    <x v="2"/>
    <s v="tier - 3"/>
    <x v="2"/>
    <n v="57"/>
  </r>
  <r>
    <s v="Id785"/>
    <s v="Ruth Angelica"/>
    <n v="27.55"/>
    <n v="10.98"/>
    <s v="No"/>
    <x v="0"/>
    <x v="0"/>
    <n v="0"/>
    <x v="1"/>
    <x v="1"/>
    <x v="0"/>
    <s v="7-Dec-1962"/>
    <x v="784"/>
    <x v="2"/>
    <s v="tier - 1"/>
    <x v="2"/>
    <n v="60"/>
  </r>
  <r>
    <s v="Id786"/>
    <s v="Una M"/>
    <n v="40.700000000000003"/>
    <n v="5.42"/>
    <s v="No"/>
    <x v="0"/>
    <x v="0"/>
    <n v="0"/>
    <x v="1"/>
    <x v="0"/>
    <x v="2"/>
    <s v="15-Oct-1982"/>
    <x v="785"/>
    <x v="2"/>
    <s v="tier - 2"/>
    <x v="1"/>
    <n v="40"/>
  </r>
  <r>
    <s v="Id787"/>
    <s v="Taralyn"/>
    <n v="18.335000000000001"/>
    <n v="10.97"/>
    <s v="No"/>
    <x v="0"/>
    <x v="0"/>
    <n v="0"/>
    <x v="1"/>
    <x v="3"/>
    <x v="0"/>
    <s v="5-Aug-1962"/>
    <x v="786"/>
    <x v="2"/>
    <s v="tier - 1"/>
    <x v="2"/>
    <n v="60"/>
  </r>
  <r>
    <s v="Id788"/>
    <s v="James A"/>
    <n v="33.914999999999999"/>
    <n v="9.56"/>
    <s v="Yes"/>
    <x v="0"/>
    <x v="0"/>
    <n v="2"/>
    <x v="1"/>
    <x v="0"/>
    <x v="0"/>
    <s v="6-Dec-1961"/>
    <x v="787"/>
    <x v="2"/>
    <s v="tier - 2"/>
    <x v="4"/>
    <n v="61"/>
  </r>
  <r>
    <s v="Id789"/>
    <s v="Ning"/>
    <n v="33.534999999999997"/>
    <n v="9.4"/>
    <s v="Yes"/>
    <x v="0"/>
    <x v="0"/>
    <n v="2"/>
    <x v="1"/>
    <x v="0"/>
    <x v="0"/>
    <s v="6-Dec-1961"/>
    <x v="788"/>
    <x v="2"/>
    <s v="tier - 2"/>
    <x v="16"/>
    <n v="61"/>
  </r>
  <r>
    <s v="Id790"/>
    <s v="Joel"/>
    <n v="23.655000000000001"/>
    <n v="8.48"/>
    <s v="Yes"/>
    <x v="0"/>
    <x v="0"/>
    <n v="2"/>
    <x v="1"/>
    <x v="2"/>
    <x v="0"/>
    <s v="7-Sep-1961"/>
    <x v="789"/>
    <x v="2"/>
    <s v="tier - 2"/>
    <x v="6"/>
    <n v="61"/>
  </r>
  <r>
    <s v="Id791"/>
    <s v="Pamela J."/>
    <n v="28"/>
    <n v="5.57"/>
    <s v="No"/>
    <x v="0"/>
    <x v="0"/>
    <n v="0"/>
    <x v="1"/>
    <x v="1"/>
    <x v="2"/>
    <s v="16-Aug-1999"/>
    <x v="790"/>
    <x v="2"/>
    <s v="tier - 3"/>
    <x v="3"/>
    <n v="23"/>
  </r>
  <r>
    <s v="Id792"/>
    <s v="Brittney"/>
    <n v="30.23"/>
    <n v="6.94"/>
    <s v="Yes"/>
    <x v="0"/>
    <x v="1"/>
    <n v="1"/>
    <x v="1"/>
    <x v="0"/>
    <x v="0"/>
    <s v="14-Sep-1963"/>
    <x v="791"/>
    <x v="2"/>
    <s v="tier - 1"/>
    <x v="1"/>
    <n v="59"/>
  </r>
  <r>
    <s v="Id793"/>
    <s v="Sheila"/>
    <n v="51.14"/>
    <n v="4.05"/>
    <s v="No"/>
    <x v="0"/>
    <x v="0"/>
    <n v="1"/>
    <x v="1"/>
    <x v="0"/>
    <x v="2"/>
    <s v="12-Aug-1992"/>
    <x v="792"/>
    <x v="2"/>
    <s v="tier - 2"/>
    <x v="12"/>
    <n v="30"/>
  </r>
  <r>
    <s v="Id794"/>
    <s v="Koji"/>
    <n v="24.32"/>
    <n v="10.220000000000001"/>
    <s v="No"/>
    <x v="0"/>
    <x v="0"/>
    <n v="0"/>
    <x v="1"/>
    <x v="2"/>
    <x v="0"/>
    <s v="2-Aug-1962"/>
    <x v="793"/>
    <x v="2"/>
    <s v="tier - 3"/>
    <x v="1"/>
    <n v="60"/>
  </r>
  <r>
    <s v="Id795"/>
    <s v="Sarah"/>
    <n v="38.06"/>
    <n v="9.24"/>
    <s v="No"/>
    <x v="0"/>
    <x v="0"/>
    <n v="0"/>
    <x v="1"/>
    <x v="0"/>
    <x v="0"/>
    <s v="30-Oct-1971"/>
    <x v="794"/>
    <x v="2"/>
    <s v="tier - 2"/>
    <x v="3"/>
    <n v="51"/>
  </r>
  <r>
    <s v="Id796"/>
    <s v="Colleen M"/>
    <n v="37.700000000000003"/>
    <n v="8.6"/>
    <s v="No"/>
    <x v="0"/>
    <x v="0"/>
    <n v="0"/>
    <x v="1"/>
    <x v="0"/>
    <x v="0"/>
    <s v="17-Jul-1978"/>
    <x v="795"/>
    <x v="2"/>
    <s v="tier - 2"/>
    <x v="12"/>
    <n v="44"/>
  </r>
  <r>
    <s v="Id797"/>
    <s v="Deedra G."/>
    <n v="44"/>
    <n v="9.32"/>
    <s v="Yes"/>
    <x v="0"/>
    <x v="0"/>
    <n v="2"/>
    <x v="1"/>
    <x v="0"/>
    <x v="0"/>
    <s v="6-Nov-1961"/>
    <x v="796"/>
    <x v="2"/>
    <s v="tier - 2"/>
    <x v="3"/>
    <n v="61"/>
  </r>
  <r>
    <s v="Id798"/>
    <s v="Kulwinder"/>
    <n v="41.45"/>
    <n v="6.12"/>
    <s v="Yes"/>
    <x v="0"/>
    <x v="0"/>
    <n v="0"/>
    <x v="1"/>
    <x v="0"/>
    <x v="1"/>
    <s v="26-Oct-1985"/>
    <x v="797"/>
    <x v="2"/>
    <s v="tier - 1"/>
    <x v="12"/>
    <n v="37"/>
  </r>
  <r>
    <s v="Id799"/>
    <s v="Ann M."/>
    <n v="25.364999999999998"/>
    <n v="9.19"/>
    <s v="Yes"/>
    <x v="0"/>
    <x v="0"/>
    <n v="0"/>
    <x v="1"/>
    <x v="1"/>
    <x v="0"/>
    <s v="6-Aug-1967"/>
    <x v="798"/>
    <x v="2"/>
    <s v="tier - 3"/>
    <x v="2"/>
    <n v="55"/>
  </r>
  <r>
    <s v="Id800"/>
    <s v="Sarah E"/>
    <n v="34.56"/>
    <n v="5.84"/>
    <s v="Yes"/>
    <x v="0"/>
    <x v="1"/>
    <n v="1"/>
    <x v="1"/>
    <x v="0"/>
    <x v="1"/>
    <s v="23-Sep-1969"/>
    <x v="799"/>
    <x v="2"/>
    <s v="tier - 1"/>
    <x v="1"/>
    <n v="53"/>
  </r>
  <r>
    <s v="Id801"/>
    <s v="Apryl J."/>
    <n v="28.2"/>
    <n v="7.19"/>
    <s v="Yes"/>
    <x v="0"/>
    <x v="0"/>
    <n v="2"/>
    <x v="1"/>
    <x v="1"/>
    <x v="0"/>
    <s v="9-Nov-1961"/>
    <x v="800"/>
    <x v="2"/>
    <s v="tier - 1"/>
    <x v="3"/>
    <n v="61"/>
  </r>
  <r>
    <s v="Id802"/>
    <s v="Ilana"/>
    <n v="30.43"/>
    <n v="9.39"/>
    <s v="No"/>
    <x v="0"/>
    <x v="0"/>
    <n v="0"/>
    <x v="1"/>
    <x v="0"/>
    <x v="0"/>
    <s v="4-Nov-1965"/>
    <x v="801"/>
    <x v="2"/>
    <s v="tier - 2"/>
    <x v="15"/>
    <n v="57"/>
  </r>
  <r>
    <s v="Id803"/>
    <s v="Katherine"/>
    <n v="32.395000000000003"/>
    <n v="4.2699999999999996"/>
    <s v="Yes"/>
    <x v="0"/>
    <x v="0"/>
    <n v="1"/>
    <x v="1"/>
    <x v="0"/>
    <x v="2"/>
    <s v="23-Sep-1964"/>
    <x v="802"/>
    <x v="2"/>
    <s v="tier - 1"/>
    <x v="2"/>
    <n v="58"/>
  </r>
  <r>
    <s v="Id804"/>
    <s v="Katherine"/>
    <n v="24.035"/>
    <n v="11.71"/>
    <s v="No"/>
    <x v="0"/>
    <x v="0"/>
    <n v="0"/>
    <x v="1"/>
    <x v="2"/>
    <x v="0"/>
    <s v="20-Jul-1962"/>
    <x v="803"/>
    <x v="2"/>
    <s v="tier - 1"/>
    <x v="1"/>
    <n v="60"/>
  </r>
  <r>
    <s v="Id805"/>
    <s v="Karl"/>
    <n v="37.119999999999997"/>
    <n v="5.29"/>
    <s v="No"/>
    <x v="0"/>
    <x v="0"/>
    <n v="2"/>
    <x v="1"/>
    <x v="0"/>
    <x v="2"/>
    <s v="27-Sep-1972"/>
    <x v="804"/>
    <x v="2"/>
    <s v="tier - 2"/>
    <x v="1"/>
    <n v="50"/>
  </r>
  <r>
    <s v="Id806"/>
    <s v="Stephen"/>
    <n v="34.840000000000003"/>
    <n v="6"/>
    <s v="Yes"/>
    <x v="0"/>
    <x v="1"/>
    <n v="1"/>
    <x v="1"/>
    <x v="0"/>
    <x v="1"/>
    <s v="13-Dec-1969"/>
    <x v="805"/>
    <x v="2"/>
    <s v="tier - 3"/>
    <x v="1"/>
    <n v="53"/>
  </r>
  <r>
    <s v="Id807"/>
    <s v="Will"/>
    <n v="29.53"/>
    <n v="10.64"/>
    <s v="No"/>
    <x v="0"/>
    <x v="0"/>
    <n v="0"/>
    <x v="1"/>
    <x v="1"/>
    <x v="0"/>
    <s v="24-Jun-1962"/>
    <x v="806"/>
    <x v="2"/>
    <s v="tier - 1"/>
    <x v="1"/>
    <n v="60"/>
  </r>
  <r>
    <s v="Id808"/>
    <s v="Bradley D"/>
    <n v="42.51"/>
    <n v="8.2100000000000009"/>
    <s v="Yes"/>
    <x v="0"/>
    <x v="0"/>
    <n v="0"/>
    <x v="1"/>
    <x v="0"/>
    <x v="0"/>
    <s v="30-Oct-1981"/>
    <x v="807"/>
    <x v="2"/>
    <s v="tier - 1"/>
    <x v="1"/>
    <n v="41"/>
  </r>
  <r>
    <s v="Id809"/>
    <s v="Amy M"/>
    <n v="38.14"/>
    <n v="5.58"/>
    <s v="No"/>
    <x v="0"/>
    <x v="1"/>
    <n v="1"/>
    <x v="1"/>
    <x v="0"/>
    <x v="2"/>
    <s v="27-Nov-1979"/>
    <x v="808"/>
    <x v="2"/>
    <s v="tier - 2"/>
    <x v="12"/>
    <n v="43"/>
  </r>
  <r>
    <s v="Id810"/>
    <s v="Matthew W."/>
    <n v="39.93"/>
    <n v="8.75"/>
    <s v="No"/>
    <x v="0"/>
    <x v="0"/>
    <n v="0"/>
    <x v="1"/>
    <x v="0"/>
    <x v="0"/>
    <s v="28-Nov-1960"/>
    <x v="809"/>
    <x v="2"/>
    <s v="tier - 1"/>
    <x v="0"/>
    <n v="62"/>
  </r>
  <r>
    <s v="Id811"/>
    <s v="Doug"/>
    <n v="38.83"/>
    <n v="11.86"/>
    <s v="No"/>
    <x v="0"/>
    <x v="0"/>
    <n v="0"/>
    <x v="1"/>
    <x v="0"/>
    <x v="0"/>
    <s v="23-Sep-1960"/>
    <x v="810"/>
    <x v="2"/>
    <s v="tier - 3"/>
    <x v="0"/>
    <n v="62"/>
  </r>
  <r>
    <s v="Id812"/>
    <s v="Tom"/>
    <n v="37.4"/>
    <n v="11.46"/>
    <s v="No"/>
    <x v="0"/>
    <x v="0"/>
    <n v="0"/>
    <x v="1"/>
    <x v="0"/>
    <x v="0"/>
    <s v="22-Jun-1960"/>
    <x v="811"/>
    <x v="2"/>
    <s v="tier - 1"/>
    <x v="3"/>
    <n v="62"/>
  </r>
  <r>
    <s v="Id813"/>
    <s v="Jonathan"/>
    <n v="21.4"/>
    <n v="9.0299999999999994"/>
    <s v="No"/>
    <x v="0"/>
    <x v="0"/>
    <n v="0"/>
    <x v="1"/>
    <x v="2"/>
    <x v="0"/>
    <s v="4-Nov-1960"/>
    <x v="812"/>
    <x v="2"/>
    <s v="tier - 1"/>
    <x v="3"/>
    <n v="62"/>
  </r>
  <r>
    <s v="Id814"/>
    <s v="Wayne A."/>
    <n v="38.380000000000003"/>
    <n v="8.26"/>
    <s v="Yes"/>
    <x v="0"/>
    <x v="0"/>
    <n v="2"/>
    <x v="1"/>
    <x v="0"/>
    <x v="0"/>
    <s v="20-Aug-1961"/>
    <x v="813"/>
    <x v="2"/>
    <s v="tier - 1"/>
    <x v="1"/>
    <n v="61"/>
  </r>
  <r>
    <s v="Id815"/>
    <s v="Nobuyori"/>
    <n v="33.659999999999997"/>
    <n v="5.42"/>
    <s v="Yes"/>
    <x v="0"/>
    <x v="0"/>
    <n v="2"/>
    <x v="1"/>
    <x v="0"/>
    <x v="2"/>
    <s v="22-Dec-1966"/>
    <x v="814"/>
    <x v="2"/>
    <s v="tier - 3"/>
    <x v="0"/>
    <n v="56"/>
  </r>
  <r>
    <s v="Id816"/>
    <s v="Rich"/>
    <n v="31.79"/>
    <n v="11.33"/>
    <s v="Yes"/>
    <x v="0"/>
    <x v="1"/>
    <n v="1"/>
    <x v="1"/>
    <x v="0"/>
    <x v="0"/>
    <s v="14-Aug-1963"/>
    <x v="815"/>
    <x v="2"/>
    <s v="tier - 2"/>
    <x v="0"/>
    <n v="59"/>
  </r>
  <r>
    <s v="Id817"/>
    <s v="Marcos S"/>
    <n v="29.7"/>
    <n v="7.69"/>
    <s v="Yes"/>
    <x v="0"/>
    <x v="1"/>
    <n v="1"/>
    <x v="1"/>
    <x v="1"/>
    <x v="0"/>
    <s v="1-Sep-1963"/>
    <x v="816"/>
    <x v="2"/>
    <s v="tier - 2"/>
    <x v="0"/>
    <n v="59"/>
  </r>
  <r>
    <s v="Id818"/>
    <s v="Dave"/>
    <n v="25.46"/>
    <n v="8.77"/>
    <s v="Yes"/>
    <x v="0"/>
    <x v="1"/>
    <n v="1"/>
    <x v="1"/>
    <x v="1"/>
    <x v="0"/>
    <s v="16-Aug-1963"/>
    <x v="817"/>
    <x v="2"/>
    <s v="tier - 2"/>
    <x v="4"/>
    <n v="59"/>
  </r>
  <r>
    <s v="Id819"/>
    <s v="Andy"/>
    <n v="39.14"/>
    <n v="4.91"/>
    <s v="No"/>
    <x v="1"/>
    <x v="0"/>
    <n v="1"/>
    <x v="1"/>
    <x v="0"/>
    <x v="2"/>
    <s v="9-Jul-2004"/>
    <x v="818"/>
    <x v="2"/>
    <s v="tier - 1"/>
    <x v="9"/>
    <n v="18"/>
  </r>
  <r>
    <s v="Id820"/>
    <s v="Mary"/>
    <n v="41.2"/>
    <n v="4.95"/>
    <s v="No"/>
    <x v="0"/>
    <x v="0"/>
    <n v="1"/>
    <x v="1"/>
    <x v="0"/>
    <x v="2"/>
    <s v="6-Aug-1984"/>
    <x v="819"/>
    <x v="2"/>
    <s v="tier - 3"/>
    <x v="1"/>
    <n v="38"/>
  </r>
  <r>
    <s v="Id821"/>
    <s v="Marcus B"/>
    <n v="28.81"/>
    <n v="10.8"/>
    <s v="Yes"/>
    <x v="0"/>
    <x v="1"/>
    <n v="1"/>
    <x v="1"/>
    <x v="1"/>
    <x v="0"/>
    <s v="27-Sep-1963"/>
    <x v="820"/>
    <x v="2"/>
    <s v="tier - 3"/>
    <x v="14"/>
    <n v="59"/>
  </r>
  <r>
    <s v="Id822"/>
    <s v="Thomas K."/>
    <n v="37.409999999999997"/>
    <n v="7.21"/>
    <s v="No"/>
    <x v="0"/>
    <x v="0"/>
    <n v="2"/>
    <x v="1"/>
    <x v="0"/>
    <x v="0"/>
    <s v="22-Sep-1973"/>
    <x v="821"/>
    <x v="2"/>
    <s v="tier - 1"/>
    <x v="1"/>
    <n v="49"/>
  </r>
  <r>
    <s v="Id823"/>
    <s v="Robert"/>
    <n v="52.54"/>
    <n v="5.12"/>
    <s v="No"/>
    <x v="0"/>
    <x v="1"/>
    <n v="1"/>
    <x v="1"/>
    <x v="0"/>
    <x v="2"/>
    <s v="27-Sep-1993"/>
    <x v="822"/>
    <x v="2"/>
    <s v="tier - 2"/>
    <x v="1"/>
    <n v="29"/>
  </r>
  <r>
    <s v="Id824"/>
    <s v="Geoff"/>
    <n v="17.29"/>
    <n v="4.62"/>
    <s v="No"/>
    <x v="1"/>
    <x v="0"/>
    <n v="1"/>
    <x v="0"/>
    <x v="3"/>
    <x v="2"/>
    <s v="9-Nov-2004"/>
    <x v="823"/>
    <x v="2"/>
    <s v="tier - 3"/>
    <x v="4"/>
    <n v="18"/>
  </r>
  <r>
    <s v="Id825"/>
    <s v="Chris J."/>
    <n v="31.74"/>
    <n v="7.68"/>
    <s v="Yes"/>
    <x v="0"/>
    <x v="0"/>
    <n v="0"/>
    <x v="1"/>
    <x v="0"/>
    <x v="0"/>
    <s v="25-Sep-1967"/>
    <x v="824"/>
    <x v="2"/>
    <s v="tier - 3"/>
    <x v="14"/>
    <n v="55"/>
  </r>
  <r>
    <s v="Id826"/>
    <s v="Kate A."/>
    <n v="26.504999999999999"/>
    <n v="6.79"/>
    <s v="Yes"/>
    <x v="0"/>
    <x v="1"/>
    <n v="1"/>
    <x v="1"/>
    <x v="1"/>
    <x v="0"/>
    <s v="20-Jul-1963"/>
    <x v="825"/>
    <x v="2"/>
    <s v="tier - 3"/>
    <x v="2"/>
    <n v="59"/>
  </r>
  <r>
    <s v="Id827"/>
    <s v="Kelli"/>
    <n v="36.479999999999997"/>
    <n v="11.09"/>
    <s v="No"/>
    <x v="0"/>
    <x v="0"/>
    <n v="0"/>
    <x v="1"/>
    <x v="0"/>
    <x v="0"/>
    <s v="24-Jul-1978"/>
    <x v="826"/>
    <x v="2"/>
    <s v="tier - 1"/>
    <x v="2"/>
    <n v="44"/>
  </r>
  <r>
    <s v="Id828"/>
    <s v="Maggie M"/>
    <n v="39.159999999999997"/>
    <n v="5.24"/>
    <s v="Yes"/>
    <x v="0"/>
    <x v="1"/>
    <n v="1"/>
    <x v="1"/>
    <x v="0"/>
    <x v="2"/>
    <s v="29-Oct-1983"/>
    <x v="827"/>
    <x v="2"/>
    <s v="tier - 1"/>
    <x v="12"/>
    <n v="39"/>
  </r>
  <r>
    <s v="Id829"/>
    <s v="Michelle L."/>
    <n v="28.22"/>
    <n v="7.51"/>
    <s v="Yes"/>
    <x v="0"/>
    <x v="1"/>
    <n v="1"/>
    <x v="1"/>
    <x v="1"/>
    <x v="0"/>
    <s v="5-Dec-1963"/>
    <x v="828"/>
    <x v="2"/>
    <s v="tier - 3"/>
    <x v="15"/>
    <n v="59"/>
  </r>
  <r>
    <s v="Id830"/>
    <s v="Ashley K"/>
    <n v="35"/>
    <n v="4.13"/>
    <s v="No"/>
    <x v="0"/>
    <x v="0"/>
    <n v="2"/>
    <x v="1"/>
    <x v="0"/>
    <x v="2"/>
    <s v="7-Oct-1972"/>
    <x v="829"/>
    <x v="2"/>
    <s v="tier - 3"/>
    <x v="12"/>
    <n v="50"/>
  </r>
  <r>
    <s v="Id831"/>
    <s v="Michael"/>
    <n v="36.24"/>
    <n v="8.3800000000000008"/>
    <s v="Yes"/>
    <x v="0"/>
    <x v="0"/>
    <n v="1"/>
    <x v="1"/>
    <x v="0"/>
    <x v="0"/>
    <s v="25-Sep-1975"/>
    <x v="830"/>
    <x v="2"/>
    <s v="tier - 3"/>
    <x v="14"/>
    <n v="47"/>
  </r>
  <r>
    <s v="Id832"/>
    <s v="Ryan K."/>
    <n v="36.954999999999998"/>
    <n v="8.07"/>
    <s v="No"/>
    <x v="0"/>
    <x v="0"/>
    <n v="0"/>
    <x v="1"/>
    <x v="0"/>
    <x v="0"/>
    <s v="1-Oct-1962"/>
    <x v="831"/>
    <x v="2"/>
    <s v="tier - 1"/>
    <x v="6"/>
    <n v="60"/>
  </r>
  <r>
    <s v="Id833"/>
    <s v="Matthew J"/>
    <n v="29.64"/>
    <n v="8.9499999999999993"/>
    <s v="No"/>
    <x v="0"/>
    <x v="0"/>
    <n v="0"/>
    <x v="1"/>
    <x v="1"/>
    <x v="0"/>
    <s v="2-Sep-1962"/>
    <x v="832"/>
    <x v="2"/>
    <s v="tier - 3"/>
    <x v="4"/>
    <n v="60"/>
  </r>
  <r>
    <s v="Id834"/>
    <s v="Karine"/>
    <n v="42.74"/>
    <n v="6.31"/>
    <s v="Yes"/>
    <x v="0"/>
    <x v="0"/>
    <n v="1"/>
    <x v="1"/>
    <x v="0"/>
    <x v="1"/>
    <s v="17-Jul-1988"/>
    <x v="833"/>
    <x v="2"/>
    <s v="tier - 1"/>
    <x v="12"/>
    <n v="34"/>
  </r>
  <r>
    <s v="Id835"/>
    <s v="Antonia G"/>
    <n v="36.130000000000003"/>
    <n v="7.19"/>
    <s v="Yes"/>
    <x v="0"/>
    <x v="0"/>
    <n v="2"/>
    <x v="1"/>
    <x v="0"/>
    <x v="0"/>
    <s v="8-Jul-1970"/>
    <x v="834"/>
    <x v="2"/>
    <s v="tier - 1"/>
    <x v="3"/>
    <n v="52"/>
  </r>
  <r>
    <s v="Id836"/>
    <s v="Casondra L"/>
    <n v="31.55"/>
    <n v="6.11"/>
    <s v="Yes"/>
    <x v="0"/>
    <x v="0"/>
    <n v="1"/>
    <x v="1"/>
    <x v="0"/>
    <x v="1"/>
    <s v="28-Nov-1964"/>
    <x v="835"/>
    <x v="2"/>
    <s v="tier - 3"/>
    <x v="3"/>
    <n v="58"/>
  </r>
  <r>
    <s v="Id837"/>
    <s v="Wendy"/>
    <n v="52.75"/>
    <n v="6.02"/>
    <s v="No"/>
    <x v="0"/>
    <x v="0"/>
    <n v="1"/>
    <x v="1"/>
    <x v="0"/>
    <x v="1"/>
    <s v="7-Jul-1992"/>
    <x v="836"/>
    <x v="2"/>
    <s v="tier - 2"/>
    <x v="3"/>
    <n v="30"/>
  </r>
  <r>
    <s v="Id838"/>
    <s v="Eric D"/>
    <n v="36.67"/>
    <n v="11.86"/>
    <s v="No"/>
    <x v="0"/>
    <x v="0"/>
    <n v="0"/>
    <x v="1"/>
    <x v="0"/>
    <x v="0"/>
    <s v="24-Sep-1974"/>
    <x v="837"/>
    <x v="2"/>
    <s v="tier - 3"/>
    <x v="14"/>
    <n v="48"/>
  </r>
  <r>
    <s v="Id839"/>
    <s v="Elizabeth"/>
    <n v="38.06"/>
    <n v="8.25"/>
    <s v="No"/>
    <x v="0"/>
    <x v="0"/>
    <n v="0"/>
    <x v="1"/>
    <x v="0"/>
    <x v="0"/>
    <s v="27-Aug-1962"/>
    <x v="838"/>
    <x v="2"/>
    <s v="tier - 2"/>
    <x v="0"/>
    <n v="60"/>
  </r>
  <r>
    <s v="Id840"/>
    <s v="Laura F"/>
    <n v="38"/>
    <n v="8.1300000000000008"/>
    <s v="No"/>
    <x v="0"/>
    <x v="0"/>
    <n v="0"/>
    <x v="1"/>
    <x v="0"/>
    <x v="0"/>
    <s v="14-Sep-1965"/>
    <x v="839"/>
    <x v="2"/>
    <s v="tier - 2"/>
    <x v="3"/>
    <n v="57"/>
  </r>
  <r>
    <s v="Id841"/>
    <s v="Amelia F."/>
    <n v="35.1"/>
    <n v="10.1"/>
    <s v="No"/>
    <x v="0"/>
    <x v="0"/>
    <n v="0"/>
    <x v="1"/>
    <x v="0"/>
    <x v="0"/>
    <s v="11-Jul-1962"/>
    <x v="840"/>
    <x v="2"/>
    <s v="tier - 2"/>
    <x v="3"/>
    <n v="60"/>
  </r>
  <r>
    <s v="Id842"/>
    <s v="Amy L."/>
    <n v="33.82"/>
    <n v="5.89"/>
    <s v="Yes"/>
    <x v="0"/>
    <x v="0"/>
    <n v="2"/>
    <x v="1"/>
    <x v="0"/>
    <x v="1"/>
    <s v="17-Dec-1966"/>
    <x v="841"/>
    <x v="2"/>
    <s v="tier - 1"/>
    <x v="1"/>
    <n v="56"/>
  </r>
  <r>
    <s v="Id843"/>
    <s v="Katie J"/>
    <n v="37.43"/>
    <n v="4.97"/>
    <s v="No"/>
    <x v="0"/>
    <x v="0"/>
    <n v="2"/>
    <x v="1"/>
    <x v="0"/>
    <x v="2"/>
    <s v="5-Sep-1972"/>
    <x v="842"/>
    <x v="2"/>
    <s v="tier - 1"/>
    <x v="3"/>
    <n v="50"/>
  </r>
  <r>
    <s v="Id844"/>
    <s v="Laura E."/>
    <n v="30.5"/>
    <n v="9.9"/>
    <s v="No"/>
    <x v="0"/>
    <x v="0"/>
    <n v="0"/>
    <x v="1"/>
    <x v="0"/>
    <x v="0"/>
    <s v="22-Jul-1962"/>
    <x v="843"/>
    <x v="2"/>
    <s v="tier - 1"/>
    <x v="3"/>
    <n v="60"/>
  </r>
  <r>
    <s v="Id845"/>
    <s v="Mayumi"/>
    <n v="24.53"/>
    <n v="9.0500000000000007"/>
    <s v="No"/>
    <x v="0"/>
    <x v="0"/>
    <n v="0"/>
    <x v="1"/>
    <x v="2"/>
    <x v="0"/>
    <s v="22-Nov-1962"/>
    <x v="844"/>
    <x v="2"/>
    <s v="tier - 3"/>
    <x v="0"/>
    <n v="60"/>
  </r>
  <r>
    <s v="Id846"/>
    <s v="Vanessa"/>
    <n v="25.74"/>
    <n v="10.93"/>
    <s v="No"/>
    <x v="0"/>
    <x v="0"/>
    <n v="0"/>
    <x v="1"/>
    <x v="1"/>
    <x v="0"/>
    <s v="4-Oct-1965"/>
    <x v="845"/>
    <x v="2"/>
    <s v="tier - 1"/>
    <x v="0"/>
    <n v="57"/>
  </r>
  <r>
    <s v="Id847"/>
    <s v="Natali N"/>
    <n v="34.08"/>
    <n v="7.58"/>
    <s v="Yes"/>
    <x v="0"/>
    <x v="0"/>
    <n v="2"/>
    <x v="1"/>
    <x v="0"/>
    <x v="0"/>
    <s v="28-Dec-1970"/>
    <x v="846"/>
    <x v="2"/>
    <s v="tier - 1"/>
    <x v="1"/>
    <n v="52"/>
  </r>
  <r>
    <s v="Id848"/>
    <s v="Beth"/>
    <n v="31.35"/>
    <n v="11"/>
    <s v="Yes"/>
    <x v="0"/>
    <x v="1"/>
    <n v="1"/>
    <x v="1"/>
    <x v="0"/>
    <x v="0"/>
    <s v="19-Aug-1963"/>
    <x v="847"/>
    <x v="2"/>
    <s v="tier - 1"/>
    <x v="1"/>
    <n v="59"/>
  </r>
  <r>
    <s v="Id849"/>
    <s v="Alex"/>
    <n v="26.79"/>
    <n v="5.0599999999999996"/>
    <s v="No"/>
    <x v="0"/>
    <x v="0"/>
    <n v="1"/>
    <x v="1"/>
    <x v="1"/>
    <x v="2"/>
    <s v="18-Nov-1998"/>
    <x v="848"/>
    <x v="2"/>
    <s v="tier - 3"/>
    <x v="1"/>
    <n v="24"/>
  </r>
  <r>
    <s v="Id850"/>
    <s v="Spencer"/>
    <n v="42.78"/>
    <n v="6.11"/>
    <s v="Yes"/>
    <x v="0"/>
    <x v="0"/>
    <n v="1"/>
    <x v="1"/>
    <x v="0"/>
    <x v="1"/>
    <s v="11-Aug-1988"/>
    <x v="849"/>
    <x v="2"/>
    <s v="tier - 1"/>
    <x v="8"/>
    <n v="34"/>
  </r>
  <r>
    <s v="Id851"/>
    <s v="Andee W."/>
    <n v="46.75"/>
    <n v="6.66"/>
    <s v="Yes"/>
    <x v="0"/>
    <x v="0"/>
    <n v="2"/>
    <x v="1"/>
    <x v="0"/>
    <x v="0"/>
    <s v="18-Jun-1970"/>
    <x v="850"/>
    <x v="2"/>
    <s v="tier - 2"/>
    <x v="0"/>
    <n v="52"/>
  </r>
  <r>
    <s v="Id852"/>
    <s v="Amy"/>
    <n v="32.15"/>
    <n v="4.0199999999999996"/>
    <s v="Yes"/>
    <x v="0"/>
    <x v="1"/>
    <n v="1"/>
    <x v="1"/>
    <x v="0"/>
    <x v="2"/>
    <s v="26-Nov-1969"/>
    <x v="851"/>
    <x v="2"/>
    <s v="tier - 1"/>
    <x v="15"/>
    <n v="53"/>
  </r>
  <r>
    <s v="Id853"/>
    <s v="Joshua"/>
    <n v="43.4"/>
    <n v="8.81"/>
    <s v="Yes"/>
    <x v="0"/>
    <x v="0"/>
    <n v="2"/>
    <x v="1"/>
    <x v="0"/>
    <x v="0"/>
    <s v="28-Nov-1961"/>
    <x v="852"/>
    <x v="2"/>
    <s v="tier - 1"/>
    <x v="3"/>
    <n v="61"/>
  </r>
  <r>
    <s v="Id854"/>
    <s v="C Fred"/>
    <n v="31.57"/>
    <n v="7.92"/>
    <s v="Yes"/>
    <x v="0"/>
    <x v="0"/>
    <n v="2"/>
    <x v="1"/>
    <x v="0"/>
    <x v="0"/>
    <s v="28-Nov-1961"/>
    <x v="853"/>
    <x v="2"/>
    <s v="tier - 3"/>
    <x v="0"/>
    <n v="61"/>
  </r>
  <r>
    <s v="Id855"/>
    <s v="Jeremy"/>
    <n v="24.32"/>
    <n v="7.48"/>
    <s v="No"/>
    <x v="0"/>
    <x v="0"/>
    <n v="0"/>
    <x v="1"/>
    <x v="2"/>
    <x v="0"/>
    <s v="16-Oct-1962"/>
    <x v="854"/>
    <x v="2"/>
    <s v="tier - 3"/>
    <x v="1"/>
    <n v="60"/>
  </r>
  <r>
    <s v="Id856"/>
    <s v="Patrick Sr."/>
    <n v="31.07"/>
    <n v="4.62"/>
    <s v="Yes"/>
    <x v="0"/>
    <x v="0"/>
    <n v="2"/>
    <x v="1"/>
    <x v="0"/>
    <x v="2"/>
    <s v="12-Jul-1966"/>
    <x v="855"/>
    <x v="2"/>
    <s v="tier - 2"/>
    <x v="1"/>
    <n v="56"/>
  </r>
  <r>
    <s v="Id857"/>
    <s v="Kelly M."/>
    <n v="35.814999999999998"/>
    <n v="8.4700000000000006"/>
    <s v="No"/>
    <x v="0"/>
    <x v="0"/>
    <n v="0"/>
    <x v="1"/>
    <x v="0"/>
    <x v="0"/>
    <s v="3-Dec-1968"/>
    <x v="856"/>
    <x v="2"/>
    <s v="tier - 3"/>
    <x v="1"/>
    <n v="54"/>
  </r>
  <r>
    <s v="Id858"/>
    <s v="Katherine"/>
    <n v="40.81"/>
    <n v="10.58"/>
    <s v="Yes"/>
    <x v="0"/>
    <x v="0"/>
    <n v="0"/>
    <x v="1"/>
    <x v="0"/>
    <x v="0"/>
    <s v="1-Sep-1967"/>
    <x v="857"/>
    <x v="2"/>
    <s v="tier - 3"/>
    <x v="0"/>
    <n v="55"/>
  </r>
  <r>
    <s v="Id859"/>
    <s v="Keila L"/>
    <n v="24.605"/>
    <n v="7.48"/>
    <s v="No"/>
    <x v="0"/>
    <x v="0"/>
    <n v="0"/>
    <x v="1"/>
    <x v="2"/>
    <x v="0"/>
    <s v="12-Nov-1968"/>
    <x v="858"/>
    <x v="2"/>
    <s v="tier - 3"/>
    <x v="1"/>
    <n v="54"/>
  </r>
  <r>
    <s v="Id860"/>
    <s v="Zanae E"/>
    <n v="21.47"/>
    <n v="7.82"/>
    <s v="No"/>
    <x v="0"/>
    <x v="0"/>
    <n v="0"/>
    <x v="1"/>
    <x v="2"/>
    <x v="0"/>
    <s v="26-Nov-1968"/>
    <x v="859"/>
    <x v="2"/>
    <s v="tier - 1"/>
    <x v="1"/>
    <n v="54"/>
  </r>
  <r>
    <s v="Id861"/>
    <s v="Alex"/>
    <n v="52.89"/>
    <n v="4.96"/>
    <s v="Yes"/>
    <x v="0"/>
    <x v="0"/>
    <n v="1"/>
    <x v="1"/>
    <x v="0"/>
    <x v="2"/>
    <s v="9-Aug-1995"/>
    <x v="860"/>
    <x v="2"/>
    <s v="tier - 3"/>
    <x v="1"/>
    <n v="27"/>
  </r>
  <r>
    <s v="Id862"/>
    <s v="Kathryn"/>
    <n v="32.965000000000003"/>
    <n v="6.15"/>
    <s v="Yes"/>
    <x v="0"/>
    <x v="0"/>
    <n v="1"/>
    <x v="1"/>
    <x v="0"/>
    <x v="1"/>
    <s v="4-Aug-1964"/>
    <x v="861"/>
    <x v="2"/>
    <s v="tier - 3"/>
    <x v="2"/>
    <n v="58"/>
  </r>
  <r>
    <s v="Id863"/>
    <s v="Jason L."/>
    <n v="36.799999999999997"/>
    <n v="4.62"/>
    <s v="No"/>
    <x v="0"/>
    <x v="1"/>
    <n v="1"/>
    <x v="1"/>
    <x v="0"/>
    <x v="2"/>
    <s v="14-Jul-1979"/>
    <x v="862"/>
    <x v="2"/>
    <s v="tier - 1"/>
    <x v="13"/>
    <n v="43"/>
  </r>
  <r>
    <s v="Id864"/>
    <s v="Benjamin J."/>
    <n v="34.299999999999997"/>
    <n v="4.87"/>
    <s v="No"/>
    <x v="0"/>
    <x v="0"/>
    <n v="2"/>
    <x v="1"/>
    <x v="0"/>
    <x v="2"/>
    <s v="21-Aug-1972"/>
    <x v="863"/>
    <x v="2"/>
    <s v="tier - 2"/>
    <x v="14"/>
    <n v="50"/>
  </r>
  <r>
    <s v="Id865"/>
    <s v="Steven M."/>
    <n v="35.244999999999997"/>
    <n v="4.63"/>
    <s v="No"/>
    <x v="0"/>
    <x v="0"/>
    <n v="0"/>
    <x v="1"/>
    <x v="0"/>
    <x v="2"/>
    <s v="29-Dec-1989"/>
    <x v="864"/>
    <x v="2"/>
    <s v="tier - 3"/>
    <x v="4"/>
    <n v="33"/>
  </r>
  <r>
    <s v="Id866"/>
    <s v="Erika"/>
    <n v="26.23"/>
    <n v="11.93"/>
    <s v="No"/>
    <x v="0"/>
    <x v="0"/>
    <n v="0"/>
    <x v="1"/>
    <x v="1"/>
    <x v="0"/>
    <s v="26-Sep-1962"/>
    <x v="865"/>
    <x v="2"/>
    <s v="tier - 2"/>
    <x v="2"/>
    <n v="60"/>
  </r>
  <r>
    <s v="Id867"/>
    <s v="Chad"/>
    <n v="36.1"/>
    <n v="5.65"/>
    <s v="Yes"/>
    <x v="0"/>
    <x v="0"/>
    <n v="2"/>
    <x v="1"/>
    <x v="0"/>
    <x v="2"/>
    <s v="29-Dec-1966"/>
    <x v="866"/>
    <x v="2"/>
    <s v="tier - 3"/>
    <x v="3"/>
    <n v="56"/>
  </r>
  <r>
    <s v="Id868"/>
    <s v="Mark"/>
    <n v="37.1"/>
    <n v="11.21"/>
    <s v="Yes"/>
    <x v="0"/>
    <x v="1"/>
    <n v="1"/>
    <x v="1"/>
    <x v="0"/>
    <x v="0"/>
    <s v="22-Sep-1963"/>
    <x v="867"/>
    <x v="2"/>
    <s v="tier - 3"/>
    <x v="3"/>
    <n v="59"/>
  </r>
  <r>
    <s v="Id869"/>
    <s v="David"/>
    <n v="27.5"/>
    <n v="10.62"/>
    <s v="Yes"/>
    <x v="0"/>
    <x v="1"/>
    <n v="1"/>
    <x v="1"/>
    <x v="1"/>
    <x v="0"/>
    <s v="2-Aug-1963"/>
    <x v="868"/>
    <x v="2"/>
    <s v="tier - 2"/>
    <x v="3"/>
    <n v="59"/>
  </r>
  <r>
    <s v="Id870"/>
    <s v="Matthew R"/>
    <n v="24.7"/>
    <n v="10.7"/>
    <s v="Yes"/>
    <x v="0"/>
    <x v="1"/>
    <n v="1"/>
    <x v="1"/>
    <x v="2"/>
    <x v="0"/>
    <s v="29-Aug-1963"/>
    <x v="869"/>
    <x v="2"/>
    <s v="tier - 3"/>
    <x v="6"/>
    <n v="59"/>
  </r>
  <r>
    <s v="Id871"/>
    <s v="Orla"/>
    <n v="26.78"/>
    <n v="10.02"/>
    <s v="Yes"/>
    <x v="0"/>
    <x v="1"/>
    <n v="1"/>
    <x v="1"/>
    <x v="1"/>
    <x v="0"/>
    <s v="28-Oct-1963"/>
    <x v="870"/>
    <x v="2"/>
    <s v="tier - 1"/>
    <x v="15"/>
    <n v="59"/>
  </r>
  <r>
    <s v="Id872"/>
    <s v="Shaista S"/>
    <n v="45.8"/>
    <n v="4.8499999999999996"/>
    <s v="No"/>
    <x v="0"/>
    <x v="0"/>
    <n v="0"/>
    <x v="1"/>
    <x v="0"/>
    <x v="2"/>
    <s v="29-Oct-1990"/>
    <x v="871"/>
    <x v="2"/>
    <s v="tier - 1"/>
    <x v="3"/>
    <n v="32"/>
  </r>
  <r>
    <s v="Id873"/>
    <s v="Emily"/>
    <n v="29"/>
    <n v="4.3899999999999997"/>
    <s v="Yes"/>
    <x v="0"/>
    <x v="0"/>
    <n v="2"/>
    <x v="1"/>
    <x v="1"/>
    <x v="2"/>
    <s v="16-Nov-1966"/>
    <x v="872"/>
    <x v="2"/>
    <s v="tier - 1"/>
    <x v="15"/>
    <n v="56"/>
  </r>
  <r>
    <s v="Id874"/>
    <s v="Julie A."/>
    <n v="33.534999999999997"/>
    <n v="8.24"/>
    <s v="Yes"/>
    <x v="0"/>
    <x v="0"/>
    <n v="0"/>
    <x v="1"/>
    <x v="0"/>
    <x v="0"/>
    <s v="28-Aug-1967"/>
    <x v="873"/>
    <x v="2"/>
    <s v="tier - 2"/>
    <x v="1"/>
    <n v="55"/>
  </r>
  <r>
    <s v="Id875"/>
    <s v="Megumi"/>
    <n v="32.774999999999999"/>
    <n v="9.77"/>
    <s v="Yes"/>
    <x v="0"/>
    <x v="0"/>
    <n v="0"/>
    <x v="1"/>
    <x v="0"/>
    <x v="0"/>
    <s v="30-Dec-1967"/>
    <x v="874"/>
    <x v="2"/>
    <s v="tier - 1"/>
    <x v="1"/>
    <n v="55"/>
  </r>
  <r>
    <s v="Id876"/>
    <s v="Skylar"/>
    <n v="37.51"/>
    <n v="5.5"/>
    <s v="Yes"/>
    <x v="0"/>
    <x v="0"/>
    <n v="2"/>
    <x v="1"/>
    <x v="0"/>
    <x v="2"/>
    <s v="6-Dec-1966"/>
    <x v="875"/>
    <x v="2"/>
    <s v="tier - 3"/>
    <x v="0"/>
    <n v="56"/>
  </r>
  <r>
    <s v="Id877"/>
    <s v="Victoria"/>
    <n v="39.86"/>
    <n v="11.84"/>
    <s v="Yes"/>
    <x v="0"/>
    <x v="0"/>
    <n v="1"/>
    <x v="1"/>
    <x v="0"/>
    <x v="0"/>
    <s v="13-Aug-1986"/>
    <x v="876"/>
    <x v="2"/>
    <s v="tier - 2"/>
    <x v="12"/>
    <n v="36"/>
  </r>
  <r>
    <s v="Id878"/>
    <s v="Amanda L"/>
    <n v="42.13"/>
    <n v="4.66"/>
    <s v="No"/>
    <x v="0"/>
    <x v="0"/>
    <n v="0"/>
    <x v="1"/>
    <x v="0"/>
    <x v="2"/>
    <s v="23-Nov-1989"/>
    <x v="877"/>
    <x v="2"/>
    <s v="tier - 3"/>
    <x v="12"/>
    <n v="33"/>
  </r>
  <r>
    <s v="Id879"/>
    <s v="Renee"/>
    <n v="35.99"/>
    <n v="11.11"/>
    <s v="No"/>
    <x v="0"/>
    <x v="0"/>
    <n v="0"/>
    <x v="1"/>
    <x v="0"/>
    <x v="0"/>
    <s v="23-Jun-1974"/>
    <x v="878"/>
    <x v="2"/>
    <s v="tier - 1"/>
    <x v="1"/>
    <n v="48"/>
  </r>
  <r>
    <s v="Id880"/>
    <s v="Nellie A."/>
    <n v="35.200000000000003"/>
    <n v="7.72"/>
    <s v="Yes"/>
    <x v="0"/>
    <x v="1"/>
    <n v="1"/>
    <x v="1"/>
    <x v="0"/>
    <x v="0"/>
    <s v="17-Jul-1963"/>
    <x v="879"/>
    <x v="2"/>
    <s v="tier - 1"/>
    <x v="0"/>
    <n v="59"/>
  </r>
  <r>
    <s v="Id881"/>
    <s v="Tamara"/>
    <n v="29.91"/>
    <n v="5.55"/>
    <s v="Yes"/>
    <x v="0"/>
    <x v="0"/>
    <n v="2"/>
    <x v="1"/>
    <x v="1"/>
    <x v="2"/>
    <s v="29-Jul-1966"/>
    <x v="880"/>
    <x v="2"/>
    <s v="tier - 3"/>
    <x v="1"/>
    <n v="56"/>
  </r>
  <r>
    <s v="Id882"/>
    <s v="Joan"/>
    <n v="36.479999999999997"/>
    <n v="5.05"/>
    <s v="Yes"/>
    <x v="0"/>
    <x v="0"/>
    <n v="1"/>
    <x v="1"/>
    <x v="0"/>
    <x v="2"/>
    <s v="15-Oct-1964"/>
    <x v="881"/>
    <x v="2"/>
    <s v="tier - 3"/>
    <x v="1"/>
    <n v="58"/>
  </r>
  <r>
    <s v="Id883"/>
    <s v="Aimee J."/>
    <n v="27.5"/>
    <n v="8.69"/>
    <s v="Yes"/>
    <x v="0"/>
    <x v="1"/>
    <n v="1"/>
    <x v="1"/>
    <x v="1"/>
    <x v="0"/>
    <s v="19-Jul-1963"/>
    <x v="882"/>
    <x v="2"/>
    <s v="tier - 1"/>
    <x v="3"/>
    <n v="59"/>
  </r>
  <r>
    <s v="Id884"/>
    <s v="Suzanne"/>
    <n v="33.44"/>
    <n v="5.9"/>
    <s v="Yes"/>
    <x v="0"/>
    <x v="0"/>
    <n v="1"/>
    <x v="1"/>
    <x v="0"/>
    <x v="1"/>
    <s v="24-Jun-1964"/>
    <x v="883"/>
    <x v="2"/>
    <s v="tier - 3"/>
    <x v="1"/>
    <n v="58"/>
  </r>
  <r>
    <s v="Id885"/>
    <s v="Kristin A."/>
    <n v="28.215"/>
    <n v="6.29"/>
    <s v="Yes"/>
    <x v="0"/>
    <x v="0"/>
    <n v="1"/>
    <x v="1"/>
    <x v="1"/>
    <x v="1"/>
    <s v="2-Jul-1964"/>
    <x v="884"/>
    <x v="2"/>
    <s v="tier - 1"/>
    <x v="1"/>
    <n v="58"/>
  </r>
  <r>
    <s v="Id886"/>
    <s v="Bronwyn"/>
    <n v="27.17"/>
    <n v="5.84"/>
    <s v="Yes"/>
    <x v="0"/>
    <x v="0"/>
    <n v="1"/>
    <x v="1"/>
    <x v="1"/>
    <x v="1"/>
    <s v="20-Jul-1964"/>
    <x v="885"/>
    <x v="2"/>
    <s v="tier - 2"/>
    <x v="1"/>
    <n v="58"/>
  </r>
  <r>
    <s v="Id887"/>
    <s v="Taylor J"/>
    <n v="35.380000000000003"/>
    <n v="6.12"/>
    <s v="No"/>
    <x v="0"/>
    <x v="0"/>
    <n v="0"/>
    <x v="1"/>
    <x v="0"/>
    <x v="1"/>
    <s v="14-Aug-1977"/>
    <x v="886"/>
    <x v="2"/>
    <s v="tier - 1"/>
    <x v="1"/>
    <n v="45"/>
  </r>
  <r>
    <s v="Id888"/>
    <s v="Kimberly M."/>
    <n v="43.48"/>
    <n v="6.24"/>
    <s v="No"/>
    <x v="0"/>
    <x v="0"/>
    <n v="0"/>
    <x v="1"/>
    <x v="0"/>
    <x v="1"/>
    <s v="29-Aug-1991"/>
    <x v="887"/>
    <x v="2"/>
    <s v="tier - 3"/>
    <x v="12"/>
    <n v="31"/>
  </r>
  <r>
    <s v="Id889"/>
    <s v="Joshua E."/>
    <n v="41.73"/>
    <n v="6.25"/>
    <s v="No"/>
    <x v="0"/>
    <x v="0"/>
    <n v="1"/>
    <x v="1"/>
    <x v="0"/>
    <x v="1"/>
    <s v="5-Oct-1987"/>
    <x v="888"/>
    <x v="2"/>
    <s v="tier - 3"/>
    <x v="1"/>
    <n v="35"/>
  </r>
  <r>
    <s v="Id890"/>
    <s v="Jeffrey"/>
    <n v="28.9"/>
    <n v="11.96"/>
    <s v="No"/>
    <x v="0"/>
    <x v="0"/>
    <n v="0"/>
    <x v="1"/>
    <x v="1"/>
    <x v="0"/>
    <s v="15-Sep-1962"/>
    <x v="889"/>
    <x v="2"/>
    <s v="tier - 3"/>
    <x v="3"/>
    <n v="60"/>
  </r>
  <r>
    <s v="Id891"/>
    <s v="Andrew R"/>
    <n v="25.74"/>
    <n v="7.69"/>
    <s v="No"/>
    <x v="0"/>
    <x v="0"/>
    <n v="0"/>
    <x v="1"/>
    <x v="1"/>
    <x v="0"/>
    <s v="4-Nov-1962"/>
    <x v="890"/>
    <x v="2"/>
    <s v="tier - 2"/>
    <x v="0"/>
    <n v="60"/>
  </r>
  <r>
    <s v="Id892"/>
    <s v="Francisco J. Sr."/>
    <n v="36.06"/>
    <n v="8.83"/>
    <s v="No"/>
    <x v="0"/>
    <x v="0"/>
    <n v="0"/>
    <x v="1"/>
    <x v="0"/>
    <x v="0"/>
    <s v="16-Sep-1974"/>
    <x v="891"/>
    <x v="2"/>
    <s v="tier - 3"/>
    <x v="1"/>
    <n v="48"/>
  </r>
  <r>
    <s v="Id893"/>
    <s v="Rhonda"/>
    <n v="43.28"/>
    <n v="4.41"/>
    <s v="No"/>
    <x v="0"/>
    <x v="0"/>
    <n v="0"/>
    <x v="1"/>
    <x v="0"/>
    <x v="2"/>
    <s v="6-Nov-1991"/>
    <x v="892"/>
    <x v="2"/>
    <s v="tier - 3"/>
    <x v="12"/>
    <n v="31"/>
  </r>
  <r>
    <s v="Id894"/>
    <s v="John"/>
    <n v="28.785"/>
    <n v="9.1"/>
    <s v="Yes"/>
    <x v="0"/>
    <x v="1"/>
    <n v="1"/>
    <x v="1"/>
    <x v="1"/>
    <x v="0"/>
    <s v="4-Jun-1963"/>
    <x v="893"/>
    <x v="2"/>
    <s v="tier - 1"/>
    <x v="1"/>
    <n v="60"/>
  </r>
  <r>
    <s v="Id895"/>
    <s v="Miles J."/>
    <n v="25.46"/>
    <n v="11.52"/>
    <s v="Yes"/>
    <x v="0"/>
    <x v="1"/>
    <n v="1"/>
    <x v="1"/>
    <x v="1"/>
    <x v="0"/>
    <s v="20-Jul-1963"/>
    <x v="894"/>
    <x v="2"/>
    <s v="tier - 1"/>
    <x v="1"/>
    <n v="59"/>
  </r>
  <r>
    <s v="Id896"/>
    <s v="Justyna I."/>
    <n v="30.8"/>
    <n v="10.95"/>
    <s v="No"/>
    <x v="0"/>
    <x v="0"/>
    <n v="0"/>
    <x v="1"/>
    <x v="0"/>
    <x v="0"/>
    <s v="25-Oct-1968"/>
    <x v="895"/>
    <x v="2"/>
    <s v="tier - 3"/>
    <x v="3"/>
    <n v="54"/>
  </r>
  <r>
    <s v="Id897"/>
    <s v="Lucille"/>
    <n v="28.88"/>
    <n v="11.5"/>
    <s v="No"/>
    <x v="0"/>
    <x v="0"/>
    <n v="0"/>
    <x v="1"/>
    <x v="1"/>
    <x v="0"/>
    <s v="9-Dec-1968"/>
    <x v="896"/>
    <x v="2"/>
    <s v="tier - 1"/>
    <x v="2"/>
    <n v="54"/>
  </r>
  <r>
    <s v="Id898"/>
    <s v="April"/>
    <n v="23"/>
    <n v="9.8800000000000008"/>
    <s v="No"/>
    <x v="0"/>
    <x v="0"/>
    <n v="0"/>
    <x v="1"/>
    <x v="2"/>
    <x v="0"/>
    <s v="21-Jun-1968"/>
    <x v="897"/>
    <x v="2"/>
    <s v="tier - 3"/>
    <x v="3"/>
    <n v="54"/>
  </r>
  <r>
    <s v="Id899"/>
    <s v="Robert"/>
    <n v="38.25"/>
    <n v="6.2"/>
    <s v="No"/>
    <x v="0"/>
    <x v="0"/>
    <n v="1"/>
    <x v="1"/>
    <x v="0"/>
    <x v="1"/>
    <s v="2-Sep-1984"/>
    <x v="898"/>
    <x v="2"/>
    <s v="tier - 2"/>
    <x v="13"/>
    <n v="38"/>
  </r>
  <r>
    <s v="Id900"/>
    <s v="Alyssa"/>
    <n v="39.25"/>
    <n v="8.41"/>
    <s v="Yes"/>
    <x v="0"/>
    <x v="0"/>
    <n v="1"/>
    <x v="1"/>
    <x v="0"/>
    <x v="0"/>
    <s v="7-Sep-1986"/>
    <x v="899"/>
    <x v="2"/>
    <s v="tier - 2"/>
    <x v="12"/>
    <n v="36"/>
  </r>
  <r>
    <s v="Id901"/>
    <s v="Jessica E."/>
    <n v="26.6"/>
    <n v="5.07"/>
    <s v="Yes"/>
    <x v="0"/>
    <x v="0"/>
    <n v="2"/>
    <x v="1"/>
    <x v="1"/>
    <x v="2"/>
    <s v="24-Nov-1966"/>
    <x v="900"/>
    <x v="2"/>
    <s v="tier - 1"/>
    <x v="1"/>
    <n v="56"/>
  </r>
  <r>
    <s v="Id902"/>
    <s v="Patrick J."/>
    <n v="35.700000000000003"/>
    <n v="4.0599999999999996"/>
    <s v="No"/>
    <x v="0"/>
    <x v="1"/>
    <n v="1"/>
    <x v="1"/>
    <x v="0"/>
    <x v="2"/>
    <s v="16-Oct-1979"/>
    <x v="901"/>
    <x v="2"/>
    <s v="tier - 3"/>
    <x v="14"/>
    <n v="43"/>
  </r>
  <r>
    <s v="Id903"/>
    <s v="Emilie"/>
    <n v="20.100000000000001"/>
    <n v="10.52"/>
    <s v="No"/>
    <x v="0"/>
    <x v="0"/>
    <n v="0"/>
    <x v="1"/>
    <x v="2"/>
    <x v="0"/>
    <s v="29-Oct-1965"/>
    <x v="902"/>
    <x v="2"/>
    <s v="tier - 1"/>
    <x v="3"/>
    <n v="57"/>
  </r>
  <r>
    <s v="Id904"/>
    <s v="Caitlin B."/>
    <n v="22.23"/>
    <n v="9.65"/>
    <s v="No"/>
    <x v="0"/>
    <x v="0"/>
    <n v="0"/>
    <x v="1"/>
    <x v="2"/>
    <x v="0"/>
    <s v="9-Jun-1965"/>
    <x v="903"/>
    <x v="2"/>
    <s v="tier - 2"/>
    <x v="2"/>
    <n v="57"/>
  </r>
  <r>
    <s v="Id905"/>
    <s v="Joseph W"/>
    <n v="36.47"/>
    <n v="6.21"/>
    <s v="No"/>
    <x v="0"/>
    <x v="0"/>
    <n v="0"/>
    <x v="1"/>
    <x v="0"/>
    <x v="1"/>
    <s v="17-Oct-1982"/>
    <x v="904"/>
    <x v="2"/>
    <s v="tier - 3"/>
    <x v="14"/>
    <n v="40"/>
  </r>
  <r>
    <s v="Id906"/>
    <s v="Wendy"/>
    <n v="49.64"/>
    <n v="4.76"/>
    <s v="No"/>
    <x v="0"/>
    <x v="1"/>
    <n v="1"/>
    <x v="1"/>
    <x v="0"/>
    <x v="2"/>
    <s v="12-Dec-1993"/>
    <x v="905"/>
    <x v="2"/>
    <s v="tier - 2"/>
    <x v="1"/>
    <n v="29"/>
  </r>
  <r>
    <s v="Id907"/>
    <s v="Leah L."/>
    <n v="36.799999999999997"/>
    <n v="5.73"/>
    <s v="Yes"/>
    <x v="0"/>
    <x v="1"/>
    <n v="1"/>
    <x v="1"/>
    <x v="0"/>
    <x v="1"/>
    <s v="4-Jul-1983"/>
    <x v="906"/>
    <x v="2"/>
    <s v="tier - 2"/>
    <x v="12"/>
    <n v="39"/>
  </r>
  <r>
    <s v="Id908"/>
    <s v="Wayne L."/>
    <n v="33.880000000000003"/>
    <n v="10.78"/>
    <s v="Yes"/>
    <x v="0"/>
    <x v="0"/>
    <n v="0"/>
    <x v="1"/>
    <x v="0"/>
    <x v="0"/>
    <s v="22-Dec-1967"/>
    <x v="907"/>
    <x v="2"/>
    <s v="tier - 3"/>
    <x v="0"/>
    <n v="55"/>
  </r>
  <r>
    <s v="Id909"/>
    <s v="Jason M."/>
    <n v="32.01"/>
    <n v="5.08"/>
    <s v="Yes"/>
    <x v="0"/>
    <x v="0"/>
    <n v="1"/>
    <x v="1"/>
    <x v="0"/>
    <x v="2"/>
    <s v="29-Sep-1964"/>
    <x v="908"/>
    <x v="2"/>
    <s v="tier - 2"/>
    <x v="0"/>
    <n v="58"/>
  </r>
  <r>
    <s v="Id910"/>
    <s v="Floris"/>
    <n v="33.630000000000003"/>
    <n v="11.39"/>
    <s v="No"/>
    <x v="0"/>
    <x v="0"/>
    <n v="0"/>
    <x v="1"/>
    <x v="0"/>
    <x v="0"/>
    <s v="1-Nov-1965"/>
    <x v="909"/>
    <x v="2"/>
    <s v="tier - 2"/>
    <x v="1"/>
    <n v="57"/>
  </r>
  <r>
    <s v="Id911"/>
    <s v="Marc"/>
    <n v="34.865000000000002"/>
    <n v="5.35"/>
    <s v="Yes"/>
    <x v="0"/>
    <x v="0"/>
    <n v="1"/>
    <x v="1"/>
    <x v="0"/>
    <x v="2"/>
    <s v="25-Dec-1964"/>
    <x v="910"/>
    <x v="2"/>
    <s v="tier - 2"/>
    <x v="4"/>
    <n v="58"/>
  </r>
  <r>
    <s v="Id912"/>
    <s v="Christopher"/>
    <n v="43.11"/>
    <n v="5.6"/>
    <s v="No"/>
    <x v="0"/>
    <x v="0"/>
    <n v="0"/>
    <x v="1"/>
    <x v="0"/>
    <x v="2"/>
    <s v="19-Oct-1991"/>
    <x v="911"/>
    <x v="2"/>
    <s v="tier - 1"/>
    <x v="8"/>
    <n v="31"/>
  </r>
  <r>
    <s v="Id913"/>
    <s v="Kevin"/>
    <n v="30.305"/>
    <n v="4.2699999999999996"/>
    <s v="Yes"/>
    <x v="0"/>
    <x v="0"/>
    <n v="1"/>
    <x v="1"/>
    <x v="0"/>
    <x v="2"/>
    <s v="2-Aug-1964"/>
    <x v="912"/>
    <x v="2"/>
    <s v="tier - 3"/>
    <x v="9"/>
    <n v="58"/>
  </r>
  <r>
    <s v="Id914"/>
    <s v="Aharon N"/>
    <n v="25.175000000000001"/>
    <n v="5.57"/>
    <s v="Yes"/>
    <x v="0"/>
    <x v="0"/>
    <n v="1"/>
    <x v="1"/>
    <x v="1"/>
    <x v="2"/>
    <s v="20-Dec-1964"/>
    <x v="913"/>
    <x v="2"/>
    <s v="tier - 1"/>
    <x v="9"/>
    <n v="58"/>
  </r>
  <r>
    <s v="Id915"/>
    <s v="Lawrence D."/>
    <n v="26.8"/>
    <n v="5.68"/>
    <s v="Yes"/>
    <x v="0"/>
    <x v="0"/>
    <n v="1"/>
    <x v="1"/>
    <x v="1"/>
    <x v="2"/>
    <s v="19-Nov-1964"/>
    <x v="914"/>
    <x v="2"/>
    <s v="tier - 1"/>
    <x v="14"/>
    <n v="58"/>
  </r>
  <r>
    <s v="Id916"/>
    <s v="Malcolm"/>
    <n v="21.78"/>
    <n v="5.3"/>
    <s v="No"/>
    <x v="1"/>
    <x v="0"/>
    <n v="1"/>
    <x v="1"/>
    <x v="2"/>
    <x v="2"/>
    <s v="2-Jun-2004"/>
    <x v="915"/>
    <x v="2"/>
    <s v="tier - 3"/>
    <x v="0"/>
    <n v="19"/>
  </r>
  <r>
    <s v="Id917"/>
    <s v="Anna E."/>
    <n v="30.14"/>
    <n v="9.4499999999999993"/>
    <s v="Yes"/>
    <x v="0"/>
    <x v="0"/>
    <n v="0"/>
    <x v="1"/>
    <x v="0"/>
    <x v="0"/>
    <s v="29-Oct-1967"/>
    <x v="916"/>
    <x v="2"/>
    <s v="tier - 1"/>
    <x v="0"/>
    <n v="55"/>
  </r>
  <r>
    <s v="Id918"/>
    <s v="Jenny"/>
    <n v="29.7"/>
    <n v="6.79"/>
    <s v="Yes"/>
    <x v="0"/>
    <x v="0"/>
    <n v="0"/>
    <x v="1"/>
    <x v="1"/>
    <x v="0"/>
    <s v="14-Jul-1967"/>
    <x v="917"/>
    <x v="2"/>
    <s v="tier - 2"/>
    <x v="3"/>
    <n v="55"/>
  </r>
  <r>
    <s v="Id919"/>
    <s v="Melissa L"/>
    <n v="32.395000000000003"/>
    <n v="11.1"/>
    <s v="Yes"/>
    <x v="0"/>
    <x v="0"/>
    <n v="0"/>
    <x v="1"/>
    <x v="0"/>
    <x v="0"/>
    <s v="24-Aug-1967"/>
    <x v="918"/>
    <x v="2"/>
    <s v="tier - 3"/>
    <x v="2"/>
    <n v="55"/>
  </r>
  <r>
    <s v="Id920"/>
    <s v="Chia J."/>
    <n v="36.64"/>
    <n v="7.26"/>
    <s v="No"/>
    <x v="0"/>
    <x v="0"/>
    <n v="0"/>
    <x v="1"/>
    <x v="0"/>
    <x v="0"/>
    <s v="7-Jul-1974"/>
    <x v="919"/>
    <x v="2"/>
    <s v="tier - 3"/>
    <x v="3"/>
    <n v="48"/>
  </r>
  <r>
    <s v="Id921"/>
    <s v="Laura A"/>
    <n v="39.049999999999997"/>
    <n v="5.27"/>
    <s v="Yes"/>
    <x v="0"/>
    <x v="0"/>
    <n v="1"/>
    <x v="1"/>
    <x v="0"/>
    <x v="2"/>
    <s v="29-Sep-1964"/>
    <x v="920"/>
    <x v="2"/>
    <s v="tier - 2"/>
    <x v="0"/>
    <n v="58"/>
  </r>
  <r>
    <s v="Id922"/>
    <s v="Aditi"/>
    <n v="33.1"/>
    <n v="5.46"/>
    <s v="Yes"/>
    <x v="0"/>
    <x v="0"/>
    <n v="1"/>
    <x v="1"/>
    <x v="0"/>
    <x v="2"/>
    <s v="27-Jun-1964"/>
    <x v="921"/>
    <x v="2"/>
    <s v="tier - 2"/>
    <x v="3"/>
    <n v="58"/>
  </r>
  <r>
    <s v="Id923"/>
    <s v="Leah A."/>
    <n v="31.824999999999999"/>
    <n v="8.1300000000000008"/>
    <s v="No"/>
    <x v="0"/>
    <x v="0"/>
    <n v="0"/>
    <x v="1"/>
    <x v="0"/>
    <x v="0"/>
    <s v="10-Nov-1965"/>
    <x v="922"/>
    <x v="2"/>
    <s v="tier - 3"/>
    <x v="1"/>
    <n v="57"/>
  </r>
  <r>
    <s v="Id924"/>
    <s v="Marianne"/>
    <n v="29"/>
    <n v="4.25"/>
    <s v="Yes"/>
    <x v="0"/>
    <x v="0"/>
    <n v="1"/>
    <x v="1"/>
    <x v="1"/>
    <x v="2"/>
    <s v="11-Jul-1964"/>
    <x v="923"/>
    <x v="2"/>
    <s v="tier - 2"/>
    <x v="3"/>
    <n v="58"/>
  </r>
  <r>
    <s v="Id925"/>
    <s v="Carla"/>
    <n v="30.495000000000001"/>
    <n v="8.68"/>
    <s v="No"/>
    <x v="0"/>
    <x v="0"/>
    <n v="0"/>
    <x v="1"/>
    <x v="0"/>
    <x v="0"/>
    <s v="25-Sep-1965"/>
    <x v="924"/>
    <x v="2"/>
    <s v="tier - 2"/>
    <x v="1"/>
    <n v="57"/>
  </r>
  <r>
    <s v="Id926"/>
    <s v="Oksana"/>
    <n v="25.2"/>
    <n v="6.25"/>
    <s v="Yes"/>
    <x v="0"/>
    <x v="0"/>
    <n v="1"/>
    <x v="1"/>
    <x v="1"/>
    <x v="1"/>
    <s v="11-Sep-1964"/>
    <x v="925"/>
    <x v="2"/>
    <s v="tier - 3"/>
    <x v="3"/>
    <n v="58"/>
  </r>
  <r>
    <s v="Id927"/>
    <s v="Rebecca B."/>
    <n v="22.77"/>
    <n v="4.47"/>
    <s v="Yes"/>
    <x v="0"/>
    <x v="0"/>
    <n v="1"/>
    <x v="1"/>
    <x v="2"/>
    <x v="2"/>
    <s v="27-Jun-1964"/>
    <x v="926"/>
    <x v="2"/>
    <s v="tier - 3"/>
    <x v="0"/>
    <n v="58"/>
  </r>
  <r>
    <s v="Id928"/>
    <s v="Maria A."/>
    <n v="23.18"/>
    <n v="8.31"/>
    <s v="No"/>
    <x v="0"/>
    <x v="0"/>
    <n v="0"/>
    <x v="1"/>
    <x v="2"/>
    <x v="0"/>
    <s v="3-Oct-1965"/>
    <x v="927"/>
    <x v="2"/>
    <s v="tier - 1"/>
    <x v="1"/>
    <n v="57"/>
  </r>
  <r>
    <s v="Id929"/>
    <s v="Lisa M"/>
    <n v="35.409999999999997"/>
    <n v="5.68"/>
    <s v="No"/>
    <x v="0"/>
    <x v="0"/>
    <n v="0"/>
    <x v="1"/>
    <x v="0"/>
    <x v="2"/>
    <s v="20-Nov-1982"/>
    <x v="928"/>
    <x v="2"/>
    <s v="tier - 3"/>
    <x v="12"/>
    <n v="40"/>
  </r>
  <r>
    <s v="Id930"/>
    <s v="Steve Jr."/>
    <n v="32.11"/>
    <n v="4.75"/>
    <s v="Yes"/>
    <x v="0"/>
    <x v="0"/>
    <n v="2"/>
    <x v="1"/>
    <x v="0"/>
    <x v="2"/>
    <s v="25-Jul-1966"/>
    <x v="929"/>
    <x v="2"/>
    <s v="tier - 3"/>
    <x v="4"/>
    <n v="56"/>
  </r>
  <r>
    <s v="Id931"/>
    <s v="Tiffany"/>
    <n v="34.479999999999997"/>
    <n v="6.31"/>
    <s v="No"/>
    <x v="0"/>
    <x v="1"/>
    <n v="1"/>
    <x v="1"/>
    <x v="0"/>
    <x v="1"/>
    <s v="6-Nov-1979"/>
    <x v="930"/>
    <x v="2"/>
    <s v="tier - 1"/>
    <x v="12"/>
    <n v="43"/>
  </r>
  <r>
    <s v="Id932"/>
    <s v="Greg"/>
    <n v="34.39"/>
    <n v="6.28"/>
    <s v="Yes"/>
    <x v="0"/>
    <x v="0"/>
    <n v="1"/>
    <x v="1"/>
    <x v="0"/>
    <x v="1"/>
    <s v="2-Dec-1964"/>
    <x v="931"/>
    <x v="2"/>
    <s v="tier - 1"/>
    <x v="1"/>
    <n v="58"/>
  </r>
  <r>
    <s v="Id933"/>
    <s v="Dale"/>
    <n v="26.4"/>
    <n v="9.2899999999999991"/>
    <s v="Yes"/>
    <x v="0"/>
    <x v="1"/>
    <n v="1"/>
    <x v="1"/>
    <x v="1"/>
    <x v="0"/>
    <s v="9-Jun-1963"/>
    <x v="932"/>
    <x v="2"/>
    <s v="tier - 3"/>
    <x v="0"/>
    <n v="59"/>
  </r>
  <r>
    <s v="Id934"/>
    <s v="Brittany A."/>
    <n v="28.1"/>
    <n v="5.79"/>
    <s v="Yes"/>
    <x v="0"/>
    <x v="1"/>
    <n v="1"/>
    <x v="1"/>
    <x v="1"/>
    <x v="1"/>
    <s v="12-Nov-1969"/>
    <x v="933"/>
    <x v="2"/>
    <s v="tier - 1"/>
    <x v="3"/>
    <n v="53"/>
  </r>
  <r>
    <s v="Id935"/>
    <s v="Robert S"/>
    <n v="27"/>
    <n v="4.54"/>
    <s v="Yes"/>
    <x v="0"/>
    <x v="0"/>
    <n v="1"/>
    <x v="1"/>
    <x v="1"/>
    <x v="2"/>
    <s v="5-Sep-1988"/>
    <x v="934"/>
    <x v="2"/>
    <s v="tier - 1"/>
    <x v="3"/>
    <n v="34"/>
  </r>
  <r>
    <s v="Id936"/>
    <s v="Cameron"/>
    <n v="28.594999999999999"/>
    <n v="4.68"/>
    <s v="Yes"/>
    <x v="0"/>
    <x v="0"/>
    <n v="1"/>
    <x v="1"/>
    <x v="1"/>
    <x v="2"/>
    <s v="9-Nov-1964"/>
    <x v="935"/>
    <x v="2"/>
    <s v="tier - 1"/>
    <x v="1"/>
    <n v="58"/>
  </r>
  <r>
    <s v="Id937"/>
    <s v="Ulrike"/>
    <n v="36.799999999999997"/>
    <n v="5.88"/>
    <s v="No"/>
    <x v="0"/>
    <x v="0"/>
    <n v="1"/>
    <x v="1"/>
    <x v="0"/>
    <x v="1"/>
    <s v="26-Nov-1984"/>
    <x v="936"/>
    <x v="2"/>
    <s v="tier - 3"/>
    <x v="12"/>
    <n v="38"/>
  </r>
  <r>
    <s v="Id938"/>
    <s v="Katlyn A."/>
    <n v="23.75"/>
    <n v="5.42"/>
    <s v="Yes"/>
    <x v="0"/>
    <x v="1"/>
    <n v="1"/>
    <x v="1"/>
    <x v="2"/>
    <x v="2"/>
    <s v="12-Oct-1969"/>
    <x v="937"/>
    <x v="2"/>
    <s v="tier - 1"/>
    <x v="2"/>
    <n v="53"/>
  </r>
  <r>
    <s v="Id939"/>
    <s v="Morgan B."/>
    <n v="35.619999999999997"/>
    <n v="4.16"/>
    <s v="No"/>
    <x v="0"/>
    <x v="0"/>
    <n v="0"/>
    <x v="1"/>
    <x v="0"/>
    <x v="2"/>
    <s v="21-Oct-1982"/>
    <x v="938"/>
    <x v="2"/>
    <s v="tier - 2"/>
    <x v="14"/>
    <n v="40"/>
  </r>
  <r>
    <s v="Id940"/>
    <s v="Peter"/>
    <n v="30.69"/>
    <n v="7.05"/>
    <s v="Yes"/>
    <x v="0"/>
    <x v="0"/>
    <n v="2"/>
    <x v="1"/>
    <x v="0"/>
    <x v="0"/>
    <s v="1-Dec-1970"/>
    <x v="939"/>
    <x v="2"/>
    <s v="tier - 1"/>
    <x v="14"/>
    <n v="52"/>
  </r>
  <r>
    <s v="Id941"/>
    <s v="Chandler"/>
    <n v="35.799999999999997"/>
    <n v="5.63"/>
    <s v="Yes"/>
    <x v="0"/>
    <x v="0"/>
    <n v="2"/>
    <x v="1"/>
    <x v="0"/>
    <x v="2"/>
    <s v="9-Nov-1966"/>
    <x v="940"/>
    <x v="2"/>
    <s v="tier - 1"/>
    <x v="3"/>
    <n v="56"/>
  </r>
  <r>
    <s v="Id942"/>
    <s v="Silvana M."/>
    <n v="28.785"/>
    <n v="4.24"/>
    <s v="Yes"/>
    <x v="0"/>
    <x v="0"/>
    <n v="2"/>
    <x v="1"/>
    <x v="1"/>
    <x v="2"/>
    <s v="23-Aug-1966"/>
    <x v="941"/>
    <x v="2"/>
    <s v="tier - 3"/>
    <x v="2"/>
    <n v="56"/>
  </r>
  <r>
    <s v="Id943"/>
    <s v="Natty"/>
    <n v="28.594999999999999"/>
    <n v="4.96"/>
    <s v="Yes"/>
    <x v="0"/>
    <x v="0"/>
    <n v="2"/>
    <x v="1"/>
    <x v="1"/>
    <x v="2"/>
    <s v="6-Jul-1966"/>
    <x v="942"/>
    <x v="2"/>
    <s v="tier - 1"/>
    <x v="2"/>
    <n v="56"/>
  </r>
  <r>
    <s v="Id944"/>
    <s v="Nicholas T"/>
    <n v="48.75"/>
    <n v="4.34"/>
    <s v="No"/>
    <x v="0"/>
    <x v="0"/>
    <n v="0"/>
    <x v="1"/>
    <x v="0"/>
    <x v="2"/>
    <s v="20-Jul-1994"/>
    <x v="943"/>
    <x v="2"/>
    <s v="tier - 2"/>
    <x v="8"/>
    <n v="28"/>
  </r>
  <r>
    <s v="Id945"/>
    <s v="Rebecca"/>
    <n v="28.31"/>
    <n v="5.43"/>
    <s v="Yes"/>
    <x v="0"/>
    <x v="0"/>
    <n v="2"/>
    <x v="1"/>
    <x v="1"/>
    <x v="2"/>
    <s v="4-Oct-1966"/>
    <x v="944"/>
    <x v="2"/>
    <s v="tier - 2"/>
    <x v="2"/>
    <n v="56"/>
  </r>
  <r>
    <s v="Id946"/>
    <s v="John"/>
    <n v="38.39"/>
    <n v="8.33"/>
    <s v="Yes"/>
    <x v="0"/>
    <x v="0"/>
    <n v="1"/>
    <x v="1"/>
    <x v="0"/>
    <x v="0"/>
    <s v="17-Jul-1986"/>
    <x v="945"/>
    <x v="2"/>
    <s v="tier - 3"/>
    <x v="13"/>
    <n v="36"/>
  </r>
  <r>
    <s v="Id947"/>
    <s v="Antony G"/>
    <n v="25.87"/>
    <n v="5.63"/>
    <s v="Yes"/>
    <x v="0"/>
    <x v="0"/>
    <n v="1"/>
    <x v="1"/>
    <x v="1"/>
    <x v="2"/>
    <s v="20-Jun-1964"/>
    <x v="946"/>
    <x v="2"/>
    <s v="tier - 1"/>
    <x v="16"/>
    <n v="58"/>
  </r>
  <r>
    <s v="Id948"/>
    <s v="Eric"/>
    <n v="43.7"/>
    <n v="7.23"/>
    <s v="No"/>
    <x v="0"/>
    <x v="0"/>
    <n v="0"/>
    <x v="1"/>
    <x v="0"/>
    <x v="0"/>
    <s v="6-Nov-1965"/>
    <x v="947"/>
    <x v="2"/>
    <s v="tier - 3"/>
    <x v="3"/>
    <n v="57"/>
  </r>
  <r>
    <s v="Id949"/>
    <s v="Erik"/>
    <n v="40.945"/>
    <n v="10.57"/>
    <s v="No"/>
    <x v="0"/>
    <x v="0"/>
    <n v="0"/>
    <x v="1"/>
    <x v="0"/>
    <x v="0"/>
    <s v="25-Dec-1965"/>
    <x v="948"/>
    <x v="2"/>
    <s v="tier - 3"/>
    <x v="4"/>
    <n v="57"/>
  </r>
  <r>
    <s v="Id950"/>
    <s v="Matthew T"/>
    <n v="27.94"/>
    <n v="7.92"/>
    <s v="No"/>
    <x v="0"/>
    <x v="0"/>
    <n v="0"/>
    <x v="1"/>
    <x v="1"/>
    <x v="0"/>
    <s v="27-Oct-1965"/>
    <x v="949"/>
    <x v="2"/>
    <s v="tier - 1"/>
    <x v="0"/>
    <n v="57"/>
  </r>
  <r>
    <s v="Id951"/>
    <s v="Cassandra"/>
    <n v="31.9"/>
    <n v="10.119999999999999"/>
    <s v="No"/>
    <x v="0"/>
    <x v="0"/>
    <n v="2"/>
    <x v="1"/>
    <x v="0"/>
    <x v="0"/>
    <s v="23-Jul-1973"/>
    <x v="950"/>
    <x v="2"/>
    <s v="tier - 2"/>
    <x v="3"/>
    <n v="49"/>
  </r>
  <r>
    <s v="Id952"/>
    <s v="Rosemary C"/>
    <n v="31.64"/>
    <n v="7.91"/>
    <s v="No"/>
    <x v="0"/>
    <x v="0"/>
    <n v="0"/>
    <x v="1"/>
    <x v="0"/>
    <x v="0"/>
    <s v="1-Dec-1971"/>
    <x v="951"/>
    <x v="2"/>
    <s v="tier - 1"/>
    <x v="1"/>
    <n v="51"/>
  </r>
  <r>
    <s v="Id953"/>
    <s v="Carrie A."/>
    <n v="46.7"/>
    <n v="10.9"/>
    <s v="No"/>
    <x v="0"/>
    <x v="0"/>
    <n v="0"/>
    <x v="1"/>
    <x v="0"/>
    <x v="0"/>
    <s v="14-Nov-1968"/>
    <x v="952"/>
    <x v="2"/>
    <s v="tier - 1"/>
    <x v="3"/>
    <n v="54"/>
  </r>
  <r>
    <s v="Id954"/>
    <s v="Gerardo Sr."/>
    <n v="18.335000000000001"/>
    <n v="11.83"/>
    <s v="No"/>
    <x v="0"/>
    <x v="0"/>
    <n v="0"/>
    <x v="1"/>
    <x v="3"/>
    <x v="0"/>
    <s v="3-Oct-1965"/>
    <x v="953"/>
    <x v="2"/>
    <s v="tier - 1"/>
    <x v="6"/>
    <n v="57"/>
  </r>
  <r>
    <s v="Id955"/>
    <s v="Matthew R."/>
    <n v="31.24"/>
    <n v="7.42"/>
    <s v="Yes"/>
    <x v="0"/>
    <x v="0"/>
    <n v="2"/>
    <x v="1"/>
    <x v="0"/>
    <x v="0"/>
    <s v="23-Jul-1970"/>
    <x v="954"/>
    <x v="2"/>
    <s v="tier - 1"/>
    <x v="1"/>
    <n v="52"/>
  </r>
  <r>
    <s v="Id956"/>
    <s v="Meghan E"/>
    <n v="39.22"/>
    <n v="5.62"/>
    <s v="Yes"/>
    <x v="0"/>
    <x v="0"/>
    <n v="1"/>
    <x v="1"/>
    <x v="0"/>
    <x v="2"/>
    <s v="12-Jun-1988"/>
    <x v="955"/>
    <x v="2"/>
    <s v="tier - 1"/>
    <x v="12"/>
    <n v="34"/>
  </r>
  <r>
    <s v="Id957"/>
    <s v="Eric"/>
    <n v="24.414999999999999"/>
    <n v="7.16"/>
    <s v="No"/>
    <x v="0"/>
    <x v="0"/>
    <n v="0"/>
    <x v="1"/>
    <x v="2"/>
    <x v="0"/>
    <s v="19-Dec-1971"/>
    <x v="956"/>
    <x v="2"/>
    <s v="tier - 1"/>
    <x v="1"/>
    <n v="51"/>
  </r>
  <r>
    <s v="Id958"/>
    <s v="Lisa B"/>
    <n v="32.299999999999997"/>
    <n v="9.89"/>
    <s v="No"/>
    <x v="0"/>
    <x v="0"/>
    <n v="0"/>
    <x v="1"/>
    <x v="0"/>
    <x v="0"/>
    <s v="24-Jun-1968"/>
    <x v="957"/>
    <x v="2"/>
    <s v="tier - 1"/>
    <x v="2"/>
    <n v="54"/>
  </r>
  <r>
    <s v="Id959"/>
    <s v="Jane R."/>
    <n v="39.94"/>
    <n v="5.14"/>
    <s v="No"/>
    <x v="0"/>
    <x v="0"/>
    <n v="0"/>
    <x v="1"/>
    <x v="0"/>
    <x v="2"/>
    <s v="6-Oct-1989"/>
    <x v="958"/>
    <x v="2"/>
    <s v="tier - 3"/>
    <x v="12"/>
    <n v="33"/>
  </r>
  <r>
    <s v="Id960"/>
    <s v="Allison M"/>
    <n v="30"/>
    <n v="5.61"/>
    <s v="Yes"/>
    <x v="0"/>
    <x v="1"/>
    <n v="1"/>
    <x v="1"/>
    <x v="0"/>
    <x v="2"/>
    <s v="11-Aug-1969"/>
    <x v="959"/>
    <x v="2"/>
    <s v="tier - 1"/>
    <x v="1"/>
    <n v="53"/>
  </r>
  <r>
    <s v="Id961"/>
    <s v="Sarah E."/>
    <n v="35.340000000000003"/>
    <n v="5.51"/>
    <s v="Yes"/>
    <x v="0"/>
    <x v="1"/>
    <n v="1"/>
    <x v="1"/>
    <x v="0"/>
    <x v="2"/>
    <s v="7-Jun-1983"/>
    <x v="960"/>
    <x v="2"/>
    <s v="tier - 3"/>
    <x v="12"/>
    <n v="40"/>
  </r>
  <r>
    <s v="Id962"/>
    <s v="Philip J"/>
    <n v="32.204999999999998"/>
    <n v="8.3800000000000008"/>
    <s v="Yes"/>
    <x v="0"/>
    <x v="0"/>
    <n v="2"/>
    <x v="1"/>
    <x v="0"/>
    <x v="0"/>
    <s v="13-Oct-1970"/>
    <x v="961"/>
    <x v="2"/>
    <s v="tier - 1"/>
    <x v="7"/>
    <n v="52"/>
  </r>
  <r>
    <s v="Id963"/>
    <s v="Jillian A."/>
    <n v="33.880000000000003"/>
    <n v="4.68"/>
    <s v="No"/>
    <x v="1"/>
    <x v="0"/>
    <n v="1"/>
    <x v="1"/>
    <x v="0"/>
    <x v="2"/>
    <s v="10-Sep-2004"/>
    <x v="962"/>
    <x v="2"/>
    <s v="tier - 2"/>
    <x v="0"/>
    <n v="18"/>
  </r>
  <r>
    <s v="Id964"/>
    <s v="Laura D"/>
    <n v="26.63"/>
    <n v="4.3600000000000003"/>
    <s v="Yes"/>
    <x v="0"/>
    <x v="0"/>
    <n v="2"/>
    <x v="1"/>
    <x v="1"/>
    <x v="2"/>
    <s v="7-Sep-1966"/>
    <x v="963"/>
    <x v="2"/>
    <s v="tier - 2"/>
    <x v="15"/>
    <n v="56"/>
  </r>
  <r>
    <s v="Id965"/>
    <s v="Megan E."/>
    <n v="28.7"/>
    <n v="7.74"/>
    <s v="No"/>
    <x v="0"/>
    <x v="0"/>
    <n v="0"/>
    <x v="1"/>
    <x v="1"/>
    <x v="0"/>
    <s v="23-Jun-1965"/>
    <x v="964"/>
    <x v="2"/>
    <s v="tier - 2"/>
    <x v="3"/>
    <n v="57"/>
  </r>
  <r>
    <s v="Id966"/>
    <s v="Shannon J."/>
    <n v="25.65"/>
    <n v="4.05"/>
    <s v="Yes"/>
    <x v="0"/>
    <x v="0"/>
    <n v="2"/>
    <x v="1"/>
    <x v="1"/>
    <x v="2"/>
    <s v="14-Jun-1966"/>
    <x v="965"/>
    <x v="2"/>
    <s v="tier - 1"/>
    <x v="1"/>
    <n v="56"/>
  </r>
  <r>
    <s v="Id967"/>
    <s v="Rachelle M"/>
    <n v="36.384999999999998"/>
    <n v="11.49"/>
    <s v="No"/>
    <x v="0"/>
    <x v="0"/>
    <n v="0"/>
    <x v="1"/>
    <x v="0"/>
    <x v="0"/>
    <s v="12-Sep-1971"/>
    <x v="966"/>
    <x v="2"/>
    <s v="tier - 3"/>
    <x v="1"/>
    <n v="51"/>
  </r>
  <r>
    <s v="Id968"/>
    <s v="Casey"/>
    <n v="34.69"/>
    <n v="5.65"/>
    <s v="No"/>
    <x v="0"/>
    <x v="0"/>
    <n v="0"/>
    <x v="1"/>
    <x v="0"/>
    <x v="2"/>
    <s v="17-Jul-1980"/>
    <x v="967"/>
    <x v="2"/>
    <s v="tier - 3"/>
    <x v="14"/>
    <n v="42"/>
  </r>
  <r>
    <s v="Id969"/>
    <s v="Jessica L"/>
    <n v="37.68"/>
    <n v="4.29"/>
    <s v="Yes"/>
    <x v="0"/>
    <x v="0"/>
    <n v="0"/>
    <x v="1"/>
    <x v="0"/>
    <x v="2"/>
    <s v="9-Jun-1985"/>
    <x v="968"/>
    <x v="2"/>
    <s v="tier - 1"/>
    <x v="1"/>
    <n v="37"/>
  </r>
  <r>
    <s v="Id970"/>
    <s v="Brandon F"/>
    <n v="35.49"/>
    <n v="4.74"/>
    <s v="Yes"/>
    <x v="0"/>
    <x v="1"/>
    <n v="1"/>
    <x v="1"/>
    <x v="0"/>
    <x v="2"/>
    <s v="23-Oct-1983"/>
    <x v="969"/>
    <x v="2"/>
    <s v="tier - 1"/>
    <x v="14"/>
    <n v="39"/>
  </r>
  <r>
    <s v="Id971"/>
    <s v="Melissa"/>
    <n v="44.7"/>
    <n v="7.6"/>
    <s v="Yes"/>
    <x v="0"/>
    <x v="0"/>
    <n v="2"/>
    <x v="1"/>
    <x v="0"/>
    <x v="0"/>
    <s v="7-Oct-1970"/>
    <x v="970"/>
    <x v="2"/>
    <s v="tier - 2"/>
    <x v="3"/>
    <n v="52"/>
  </r>
  <r>
    <s v="Id972"/>
    <s v="Danielle N"/>
    <n v="38.380000000000003"/>
    <n v="8.5"/>
    <s v="Yes"/>
    <x v="0"/>
    <x v="0"/>
    <n v="2"/>
    <x v="1"/>
    <x v="0"/>
    <x v="0"/>
    <s v="2-Oct-1970"/>
    <x v="971"/>
    <x v="2"/>
    <s v="tier - 3"/>
    <x v="2"/>
    <n v="52"/>
  </r>
  <r>
    <s v="Id973"/>
    <s v="Matthew"/>
    <n v="35.244999999999997"/>
    <n v="11.22"/>
    <s v="Yes"/>
    <x v="0"/>
    <x v="0"/>
    <n v="0"/>
    <x v="1"/>
    <x v="0"/>
    <x v="0"/>
    <s v="19-Dec-1967"/>
    <x v="972"/>
    <x v="2"/>
    <s v="tier - 1"/>
    <x v="11"/>
    <n v="55"/>
  </r>
  <r>
    <s v="Id974"/>
    <s v="Bettina"/>
    <n v="49.84"/>
    <n v="5.0999999999999996"/>
    <s v="Yes"/>
    <x v="0"/>
    <x v="1"/>
    <n v="1"/>
    <x v="1"/>
    <x v="0"/>
    <x v="2"/>
    <s v="28-Jul-1997"/>
    <x v="973"/>
    <x v="2"/>
    <s v="tier - 2"/>
    <x v="12"/>
    <n v="25"/>
  </r>
  <r>
    <s v="Id975"/>
    <s v="Alexander"/>
    <n v="49.06"/>
    <n v="5.43"/>
    <s v="Yes"/>
    <x v="0"/>
    <x v="0"/>
    <n v="1"/>
    <x v="1"/>
    <x v="0"/>
    <x v="2"/>
    <s v="13-Jun-1964"/>
    <x v="974"/>
    <x v="2"/>
    <s v="tier - 2"/>
    <x v="0"/>
    <n v="58"/>
  </r>
  <r>
    <s v="Id976"/>
    <s v="Holli"/>
    <n v="30.88"/>
    <n v="5.82"/>
    <s v="No"/>
    <x v="0"/>
    <x v="0"/>
    <n v="2"/>
    <x v="1"/>
    <x v="0"/>
    <x v="1"/>
    <s v="6-Dec-1972"/>
    <x v="975"/>
    <x v="2"/>
    <s v="tier - 2"/>
    <x v="15"/>
    <n v="50"/>
  </r>
  <r>
    <s v="Id977"/>
    <s v="Heather C"/>
    <n v="33.35"/>
    <n v="6.05"/>
    <s v="No"/>
    <x v="0"/>
    <x v="1"/>
    <n v="1"/>
    <x v="1"/>
    <x v="0"/>
    <x v="1"/>
    <s v="7-Jun-1979"/>
    <x v="976"/>
    <x v="2"/>
    <s v="tier - 1"/>
    <x v="12"/>
    <n v="44"/>
  </r>
  <r>
    <s v="Id978"/>
    <s v="Kyle"/>
    <n v="38"/>
    <n v="6.38"/>
    <s v="Yes"/>
    <x v="0"/>
    <x v="0"/>
    <n v="1"/>
    <x v="1"/>
    <x v="0"/>
    <x v="1"/>
    <s v="13-Dec-1964"/>
    <x v="977"/>
    <x v="2"/>
    <s v="tier - 2"/>
    <x v="3"/>
    <n v="58"/>
  </r>
  <r>
    <s v="Id979"/>
    <s v="Thomas J"/>
    <n v="36.08"/>
    <n v="5.73"/>
    <s v="Yes"/>
    <x v="0"/>
    <x v="0"/>
    <n v="1"/>
    <x v="1"/>
    <x v="0"/>
    <x v="1"/>
    <s v="3-Jul-1964"/>
    <x v="978"/>
    <x v="2"/>
    <s v="tier - 1"/>
    <x v="0"/>
    <n v="58"/>
  </r>
  <r>
    <s v="Id980"/>
    <s v="Chris"/>
    <n v="35.700000000000003"/>
    <n v="5.47"/>
    <s v="Yes"/>
    <x v="0"/>
    <x v="0"/>
    <n v="1"/>
    <x v="1"/>
    <x v="0"/>
    <x v="2"/>
    <s v="4-Jul-1964"/>
    <x v="979"/>
    <x v="2"/>
    <s v="tier - 1"/>
    <x v="3"/>
    <n v="58"/>
  </r>
  <r>
    <s v="Id981"/>
    <s v="Graham"/>
    <n v="34.01"/>
    <n v="11.3"/>
    <s v="No"/>
    <x v="0"/>
    <x v="0"/>
    <n v="0"/>
    <x v="1"/>
    <x v="0"/>
    <x v="0"/>
    <s v="26-Sep-1965"/>
    <x v="980"/>
    <x v="2"/>
    <s v="tier - 3"/>
    <x v="1"/>
    <n v="57"/>
  </r>
  <r>
    <s v="Id982"/>
    <s v="Garrett"/>
    <n v="31.54"/>
    <n v="6.72"/>
    <s v="No"/>
    <x v="0"/>
    <x v="0"/>
    <n v="0"/>
    <x v="1"/>
    <x v="0"/>
    <x v="0"/>
    <s v="29-Nov-1965"/>
    <x v="981"/>
    <x v="2"/>
    <s v="tier - 1"/>
    <x v="1"/>
    <n v="57"/>
  </r>
  <r>
    <s v="Id983"/>
    <s v="Andrew"/>
    <n v="23.3"/>
    <n v="5.36"/>
    <s v="Yes"/>
    <x v="0"/>
    <x v="0"/>
    <n v="1"/>
    <x v="1"/>
    <x v="2"/>
    <x v="2"/>
    <s v="12-Jul-1964"/>
    <x v="982"/>
    <x v="2"/>
    <s v="tier - 3"/>
    <x v="3"/>
    <n v="58"/>
  </r>
  <r>
    <s v="Id984"/>
    <s v="Annabelle M"/>
    <n v="27.75"/>
    <n v="9.8800000000000008"/>
    <s v="No"/>
    <x v="0"/>
    <x v="0"/>
    <n v="0"/>
    <x v="1"/>
    <x v="1"/>
    <x v="0"/>
    <s v="2-Nov-1968"/>
    <x v="983"/>
    <x v="2"/>
    <s v="tier - 2"/>
    <x v="15"/>
    <n v="54"/>
  </r>
  <r>
    <s v="Id985"/>
    <s v="Daniel T."/>
    <n v="42.46"/>
    <n v="4.1100000000000003"/>
    <s v="No"/>
    <x v="0"/>
    <x v="0"/>
    <n v="0"/>
    <x v="1"/>
    <x v="0"/>
    <x v="2"/>
    <s v="19-Aug-1989"/>
    <x v="984"/>
    <x v="2"/>
    <s v="tier - 3"/>
    <x v="0"/>
    <n v="33"/>
  </r>
  <r>
    <s v="Id986"/>
    <s v="Deanne"/>
    <n v="54.47"/>
    <n v="7.48"/>
    <s v="No"/>
    <x v="0"/>
    <x v="0"/>
    <n v="0"/>
    <x v="1"/>
    <x v="0"/>
    <x v="0"/>
    <s v="20-Sep-2002"/>
    <x v="985"/>
    <x v="2"/>
    <s v="tier - 3"/>
    <x v="1"/>
    <n v="20"/>
  </r>
  <r>
    <s v="Id987"/>
    <s v="Carrie"/>
    <n v="24.93"/>
    <n v="9.18"/>
    <s v="Yes"/>
    <x v="0"/>
    <x v="1"/>
    <n v="1"/>
    <x v="1"/>
    <x v="2"/>
    <x v="0"/>
    <s v="11-Jul-1963"/>
    <x v="986"/>
    <x v="2"/>
    <s v="tier - 1"/>
    <x v="1"/>
    <n v="59"/>
  </r>
  <r>
    <s v="Id988"/>
    <s v="Suzanne"/>
    <n v="48.12"/>
    <n v="4.51"/>
    <s v="Yes"/>
    <x v="0"/>
    <x v="0"/>
    <n v="1"/>
    <x v="1"/>
    <x v="0"/>
    <x v="2"/>
    <s v="10-Dec-1995"/>
    <x v="987"/>
    <x v="2"/>
    <s v="tier - 2"/>
    <x v="12"/>
    <n v="27"/>
  </r>
  <r>
    <s v="Id989"/>
    <s v="Jasmine P."/>
    <n v="24.91"/>
    <n v="7.33"/>
    <s v="Yes"/>
    <x v="0"/>
    <x v="1"/>
    <n v="1"/>
    <x v="1"/>
    <x v="2"/>
    <x v="0"/>
    <s v="22-Nov-1963"/>
    <x v="988"/>
    <x v="2"/>
    <s v="tier - 3"/>
    <x v="1"/>
    <n v="59"/>
  </r>
  <r>
    <s v="Id990"/>
    <s v="Jennifer"/>
    <n v="27.645"/>
    <n v="10.56"/>
    <s v="No"/>
    <x v="0"/>
    <x v="0"/>
    <n v="0"/>
    <x v="1"/>
    <x v="1"/>
    <x v="0"/>
    <s v="6-Oct-1968"/>
    <x v="989"/>
    <x v="2"/>
    <s v="tier - 1"/>
    <x v="1"/>
    <n v="54"/>
  </r>
  <r>
    <s v="Id991"/>
    <s v="Tracie"/>
    <n v="33.700000000000003"/>
    <n v="4.01"/>
    <s v="No"/>
    <x v="0"/>
    <x v="0"/>
    <n v="2"/>
    <x v="1"/>
    <x v="0"/>
    <x v="2"/>
    <s v="25-Sep-1972"/>
    <x v="990"/>
    <x v="2"/>
    <s v="tier - 2"/>
    <x v="3"/>
    <n v="50"/>
  </r>
  <r>
    <s v="Id992"/>
    <s v="Tristan D."/>
    <n v="38.93"/>
    <n v="5.64"/>
    <s v="Yes"/>
    <x v="0"/>
    <x v="0"/>
    <n v="1"/>
    <x v="1"/>
    <x v="0"/>
    <x v="2"/>
    <s v="14-Nov-1988"/>
    <x v="991"/>
    <x v="2"/>
    <s v="tier - 1"/>
    <x v="13"/>
    <n v="34"/>
  </r>
  <r>
    <s v="Id993"/>
    <s v="Peiweng"/>
    <n v="32.774999999999999"/>
    <n v="8.02"/>
    <s v="Yes"/>
    <x v="0"/>
    <x v="0"/>
    <n v="2"/>
    <x v="1"/>
    <x v="0"/>
    <x v="0"/>
    <s v="22-Jun-1970"/>
    <x v="992"/>
    <x v="2"/>
    <s v="tier - 1"/>
    <x v="1"/>
    <n v="52"/>
  </r>
  <r>
    <s v="Id994"/>
    <s v="Theresa M."/>
    <n v="29.83"/>
    <n v="7.2"/>
    <s v="Yes"/>
    <x v="0"/>
    <x v="0"/>
    <n v="0"/>
    <x v="1"/>
    <x v="1"/>
    <x v="0"/>
    <s v="14-Jun-1967"/>
    <x v="993"/>
    <x v="2"/>
    <s v="tier - 3"/>
    <x v="2"/>
    <n v="55"/>
  </r>
  <r>
    <s v="Id995"/>
    <s v="Daniel J"/>
    <n v="28.31"/>
    <n v="4.55"/>
    <s v="No"/>
    <x v="1"/>
    <x v="0"/>
    <n v="1"/>
    <x v="1"/>
    <x v="1"/>
    <x v="2"/>
    <s v="4-Oct-2004"/>
    <x v="994"/>
    <x v="2"/>
    <s v="tier - 2"/>
    <x v="9"/>
    <n v="18"/>
  </r>
  <r>
    <s v="Id996"/>
    <s v="Courtney M."/>
    <n v="29.79"/>
    <n v="9.0299999999999994"/>
    <s v="No"/>
    <x v="0"/>
    <x v="0"/>
    <n v="0"/>
    <x v="1"/>
    <x v="1"/>
    <x v="0"/>
    <s v="26-Dec-1971"/>
    <x v="995"/>
    <x v="2"/>
    <s v="tier - 1"/>
    <x v="15"/>
    <n v="51"/>
  </r>
  <r>
    <s v="Id997"/>
    <s v="Jose A."/>
    <n v="36.6"/>
    <n v="5.2"/>
    <s v="Yes"/>
    <x v="0"/>
    <x v="1"/>
    <n v="1"/>
    <x v="1"/>
    <x v="0"/>
    <x v="2"/>
    <s v="11-Oct-1969"/>
    <x v="996"/>
    <x v="2"/>
    <s v="tier - 2"/>
    <x v="3"/>
    <n v="53"/>
  </r>
  <r>
    <s v="Id998"/>
    <s v="Lauren"/>
    <n v="35.93"/>
    <n v="8.3000000000000007"/>
    <s v="Yes"/>
    <x v="0"/>
    <x v="0"/>
    <n v="0"/>
    <x v="1"/>
    <x v="0"/>
    <x v="0"/>
    <s v="2-Oct-1981"/>
    <x v="997"/>
    <x v="2"/>
    <s v="tier - 1"/>
    <x v="12"/>
    <n v="41"/>
  </r>
  <r>
    <s v="Id999"/>
    <s v="Jonathon M."/>
    <n v="28.6"/>
    <n v="5.56"/>
    <s v="Yes"/>
    <x v="0"/>
    <x v="1"/>
    <n v="1"/>
    <x v="1"/>
    <x v="1"/>
    <x v="2"/>
    <s v="20-Aug-1969"/>
    <x v="998"/>
    <x v="2"/>
    <s v="tier - 1"/>
    <x v="3"/>
    <n v="53"/>
  </r>
  <r>
    <s v="Id1000"/>
    <s v="Stephanie A"/>
    <n v="39.17"/>
    <n v="4.1500000000000004"/>
    <s v="No"/>
    <x v="0"/>
    <x v="0"/>
    <n v="0"/>
    <x v="1"/>
    <x v="0"/>
    <x v="2"/>
    <s v="17-Dec-1989"/>
    <x v="999"/>
    <x v="2"/>
    <s v="tier - 2"/>
    <x v="12"/>
    <n v="33"/>
  </r>
  <r>
    <s v="Id1001"/>
    <s v="Patrick"/>
    <n v="26.41"/>
    <n v="5.99"/>
    <s v="Yes"/>
    <x v="0"/>
    <x v="1"/>
    <n v="1"/>
    <x v="1"/>
    <x v="1"/>
    <x v="1"/>
    <s v="30-Dec-1969"/>
    <x v="1000"/>
    <x v="2"/>
    <s v="tier - 1"/>
    <x v="4"/>
    <n v="53"/>
  </r>
  <r>
    <s v="Id1002"/>
    <s v="Krista"/>
    <n v="30.63"/>
    <n v="5.8"/>
    <s v="Yes"/>
    <x v="0"/>
    <x v="0"/>
    <n v="0"/>
    <x v="1"/>
    <x v="0"/>
    <x v="1"/>
    <s v="28-Jun-1976"/>
    <x v="1001"/>
    <x v="2"/>
    <s v="tier - 2"/>
    <x v="15"/>
    <n v="46"/>
  </r>
  <r>
    <s v="Id1003"/>
    <s v="Jenessa"/>
    <n v="31.73"/>
    <n v="7.32"/>
    <s v="Yes"/>
    <x v="0"/>
    <x v="0"/>
    <n v="2"/>
    <x v="1"/>
    <x v="0"/>
    <x v="0"/>
    <s v="14-Jun-1970"/>
    <x v="1002"/>
    <x v="2"/>
    <s v="tier - 2"/>
    <x v="1"/>
    <n v="52"/>
  </r>
  <r>
    <s v="Id1004"/>
    <s v="Ryan M."/>
    <n v="30.7"/>
    <n v="5.16"/>
    <s v="No"/>
    <x v="0"/>
    <x v="0"/>
    <n v="2"/>
    <x v="1"/>
    <x v="0"/>
    <x v="2"/>
    <s v="3-Sep-1972"/>
    <x v="1003"/>
    <x v="2"/>
    <s v="tier - 2"/>
    <x v="14"/>
    <n v="50"/>
  </r>
  <r>
    <s v="Id1005"/>
    <s v="Thomas"/>
    <n v="25.934999999999999"/>
    <n v="5.96"/>
    <s v="Yes"/>
    <x v="0"/>
    <x v="0"/>
    <n v="2"/>
    <x v="1"/>
    <x v="1"/>
    <x v="1"/>
    <s v="6-Aug-1966"/>
    <x v="1004"/>
    <x v="2"/>
    <s v="tier - 1"/>
    <x v="4"/>
    <n v="56"/>
  </r>
  <r>
    <s v="Id1006"/>
    <s v="Amanda N."/>
    <n v="35.9"/>
    <n v="4.8499999999999996"/>
    <s v="Yes"/>
    <x v="0"/>
    <x v="1"/>
    <n v="1"/>
    <x v="1"/>
    <x v="0"/>
    <x v="2"/>
    <s v="25-Jun-1969"/>
    <x v="1005"/>
    <x v="2"/>
    <s v="tier - 2"/>
    <x v="3"/>
    <n v="53"/>
  </r>
  <r>
    <s v="Id1007"/>
    <s v="Teresa P."/>
    <n v="26.7"/>
    <n v="5.09"/>
    <s v="Yes"/>
    <x v="0"/>
    <x v="1"/>
    <n v="1"/>
    <x v="1"/>
    <x v="1"/>
    <x v="2"/>
    <s v="30-Nov-1969"/>
    <x v="1006"/>
    <x v="2"/>
    <s v="tier - 2"/>
    <x v="3"/>
    <n v="53"/>
  </r>
  <r>
    <s v="Id1008"/>
    <s v="Dorian"/>
    <n v="33.71"/>
    <n v="4.9400000000000004"/>
    <s v="No"/>
    <x v="0"/>
    <x v="0"/>
    <n v="0"/>
    <x v="1"/>
    <x v="0"/>
    <x v="2"/>
    <s v="20-Aug-1980"/>
    <x v="1007"/>
    <x v="2"/>
    <s v="tier - 1"/>
    <x v="14"/>
    <n v="42"/>
  </r>
  <r>
    <s v="Id1009"/>
    <s v="Amy"/>
    <n v="41.91"/>
    <n v="4.92"/>
    <s v="Yes"/>
    <x v="0"/>
    <x v="0"/>
    <n v="2"/>
    <x v="1"/>
    <x v="0"/>
    <x v="2"/>
    <s v="5-Jul-1966"/>
    <x v="1008"/>
    <x v="2"/>
    <s v="tier - 1"/>
    <x v="0"/>
    <n v="56"/>
  </r>
  <r>
    <s v="Id1010"/>
    <s v="Aberu"/>
    <n v="39.82"/>
    <n v="6.05"/>
    <s v="Yes"/>
    <x v="0"/>
    <x v="0"/>
    <n v="2"/>
    <x v="1"/>
    <x v="0"/>
    <x v="1"/>
    <s v="9-Sep-1966"/>
    <x v="1009"/>
    <x v="2"/>
    <s v="tier - 1"/>
    <x v="0"/>
    <n v="56"/>
  </r>
  <r>
    <s v="Id1011"/>
    <s v="Ashley"/>
    <n v="28.12"/>
    <n v="4.67"/>
    <s v="No"/>
    <x v="0"/>
    <x v="0"/>
    <n v="2"/>
    <x v="1"/>
    <x v="1"/>
    <x v="2"/>
    <s v="7-Oct-1972"/>
    <x v="1010"/>
    <x v="2"/>
    <s v="tier - 2"/>
    <x v="1"/>
    <n v="50"/>
  </r>
  <r>
    <s v="Id1012"/>
    <s v="Anna E"/>
    <n v="26.98"/>
    <n v="9.81"/>
    <s v="Yes"/>
    <x v="0"/>
    <x v="0"/>
    <n v="0"/>
    <x v="1"/>
    <x v="1"/>
    <x v="0"/>
    <s v="4-Sep-1967"/>
    <x v="1011"/>
    <x v="2"/>
    <s v="tier - 2"/>
    <x v="1"/>
    <n v="55"/>
  </r>
  <r>
    <s v="Id1013"/>
    <s v="Tania K."/>
    <n v="27.2"/>
    <n v="6.06"/>
    <s v="Yes"/>
    <x v="0"/>
    <x v="0"/>
    <n v="2"/>
    <x v="1"/>
    <x v="1"/>
    <x v="1"/>
    <s v="20-Nov-1966"/>
    <x v="1012"/>
    <x v="2"/>
    <s v="tier - 3"/>
    <x v="3"/>
    <n v="56"/>
  </r>
  <r>
    <s v="Id1014"/>
    <s v="Ashley E"/>
    <n v="25.3"/>
    <n v="5.19"/>
    <s v="Yes"/>
    <x v="0"/>
    <x v="0"/>
    <n v="2"/>
    <x v="1"/>
    <x v="1"/>
    <x v="2"/>
    <s v="7-Nov-1966"/>
    <x v="1013"/>
    <x v="2"/>
    <s v="tier - 3"/>
    <x v="3"/>
    <n v="56"/>
  </r>
  <r>
    <s v="Id1015"/>
    <s v="Aleksandra"/>
    <n v="30.25"/>
    <n v="10.16"/>
    <s v="No"/>
    <x v="0"/>
    <x v="0"/>
    <n v="0"/>
    <x v="1"/>
    <x v="0"/>
    <x v="0"/>
    <s v="9-Nov-1971"/>
    <x v="1014"/>
    <x v="2"/>
    <s v="tier - 2"/>
    <x v="1"/>
    <n v="51"/>
  </r>
  <r>
    <s v="Id1016"/>
    <s v="Valery L"/>
    <n v="54"/>
    <n v="4.68"/>
    <s v="Yes"/>
    <x v="1"/>
    <x v="0"/>
    <n v="2"/>
    <x v="1"/>
    <x v="0"/>
    <x v="2"/>
    <s v="18-Sep-2000"/>
    <x v="1015"/>
    <x v="2"/>
    <s v="tier - 1"/>
    <x v="3"/>
    <n v="22"/>
  </r>
  <r>
    <s v="Id1017"/>
    <s v="Joanna G."/>
    <n v="51.86"/>
    <n v="5.32"/>
    <s v="Yes"/>
    <x v="0"/>
    <x v="0"/>
    <n v="0"/>
    <x v="1"/>
    <x v="0"/>
    <x v="2"/>
    <s v="17-Dec-2001"/>
    <x v="1016"/>
    <x v="2"/>
    <s v="tier - 1"/>
    <x v="12"/>
    <n v="21"/>
  </r>
  <r>
    <s v="Id1018"/>
    <s v="Stefanie F."/>
    <n v="31.39"/>
    <n v="6.99"/>
    <s v="No"/>
    <x v="0"/>
    <x v="0"/>
    <n v="0"/>
    <x v="1"/>
    <x v="0"/>
    <x v="0"/>
    <s v="30-Aug-1974"/>
    <x v="1017"/>
    <x v="2"/>
    <s v="tier - 2"/>
    <x v="15"/>
    <n v="48"/>
  </r>
  <r>
    <s v="Id1019"/>
    <s v="Stephen"/>
    <n v="39.97"/>
    <n v="5.55"/>
    <s v="No"/>
    <x v="0"/>
    <x v="0"/>
    <n v="0"/>
    <x v="1"/>
    <x v="0"/>
    <x v="2"/>
    <s v="25-Oct-1989"/>
    <x v="1018"/>
    <x v="2"/>
    <s v="tier - 1"/>
    <x v="1"/>
    <n v="33"/>
  </r>
  <r>
    <s v="Id1020"/>
    <s v="Liza J."/>
    <n v="41.23"/>
    <n v="6.94"/>
    <s v="No"/>
    <x v="0"/>
    <x v="0"/>
    <n v="0"/>
    <x v="1"/>
    <x v="0"/>
    <x v="0"/>
    <s v="10-Dec-1974"/>
    <x v="1019"/>
    <x v="2"/>
    <s v="tier - 3"/>
    <x v="1"/>
    <n v="48"/>
  </r>
  <r>
    <s v="Id1021"/>
    <s v="Ian M."/>
    <n v="49.45"/>
    <n v="4.2"/>
    <s v="Yes"/>
    <x v="0"/>
    <x v="0"/>
    <n v="0"/>
    <x v="1"/>
    <x v="0"/>
    <x v="2"/>
    <s v="21-Jul-1996"/>
    <x v="1020"/>
    <x v="2"/>
    <s v="tier - 3"/>
    <x v="1"/>
    <n v="26"/>
  </r>
  <r>
    <s v="Id1022"/>
    <s v="Claudia L."/>
    <n v="41.04"/>
    <n v="5.59"/>
    <s v="No"/>
    <x v="0"/>
    <x v="0"/>
    <n v="0"/>
    <x v="1"/>
    <x v="0"/>
    <x v="2"/>
    <s v="26-Jun-1991"/>
    <x v="1021"/>
    <x v="2"/>
    <s v="tier - 2"/>
    <x v="1"/>
    <n v="31"/>
  </r>
  <r>
    <s v="Id1023"/>
    <s v="Jessica M"/>
    <n v="27.93"/>
    <n v="9.9600000000000009"/>
    <s v="No"/>
    <x v="0"/>
    <x v="0"/>
    <n v="0"/>
    <x v="1"/>
    <x v="1"/>
    <x v="0"/>
    <s v="15-Dec-1974"/>
    <x v="1022"/>
    <x v="2"/>
    <s v="tier - 1"/>
    <x v="1"/>
    <n v="48"/>
  </r>
  <r>
    <s v="Id1024"/>
    <s v="Billy Jr."/>
    <n v="21.01"/>
    <n v="7.37"/>
    <s v="No"/>
    <x v="0"/>
    <x v="0"/>
    <n v="0"/>
    <x v="1"/>
    <x v="2"/>
    <x v="0"/>
    <s v="24-Oct-1968"/>
    <x v="1023"/>
    <x v="2"/>
    <s v="tier - 1"/>
    <x v="0"/>
    <n v="54"/>
  </r>
  <r>
    <s v="Id1025"/>
    <s v="David"/>
    <n v="52.37"/>
    <n v="5.0599999999999996"/>
    <s v="Yes"/>
    <x v="1"/>
    <x v="0"/>
    <n v="2"/>
    <x v="1"/>
    <x v="0"/>
    <x v="2"/>
    <s v="17-Sep-2000"/>
    <x v="1024"/>
    <x v="2"/>
    <s v="tier - 3"/>
    <x v="1"/>
    <n v="22"/>
  </r>
  <r>
    <s v="Id1026"/>
    <s v="Tim"/>
    <n v="40.369999999999997"/>
    <n v="8.2100000000000009"/>
    <s v="No"/>
    <x v="0"/>
    <x v="0"/>
    <n v="0"/>
    <x v="1"/>
    <x v="0"/>
    <x v="0"/>
    <s v="18-Dec-1965"/>
    <x v="1025"/>
    <x v="2"/>
    <s v="tier - 3"/>
    <x v="0"/>
    <n v="57"/>
  </r>
  <r>
    <s v="Id1027"/>
    <s v="Emma M"/>
    <n v="41.47"/>
    <n v="10.34"/>
    <s v="No"/>
    <x v="0"/>
    <x v="0"/>
    <n v="2"/>
    <x v="1"/>
    <x v="0"/>
    <x v="0"/>
    <s v="21-Oct-1973"/>
    <x v="1026"/>
    <x v="2"/>
    <s v="tier - 1"/>
    <x v="0"/>
    <n v="49"/>
  </r>
  <r>
    <s v="Id1028"/>
    <s v="Tim"/>
    <n v="33.725000000000001"/>
    <n v="5.51"/>
    <s v="Yes"/>
    <x v="0"/>
    <x v="0"/>
    <n v="2"/>
    <x v="1"/>
    <x v="0"/>
    <x v="2"/>
    <s v="9-Jul-1966"/>
    <x v="1027"/>
    <x v="2"/>
    <s v="tier - 2"/>
    <x v="1"/>
    <n v="56"/>
  </r>
  <r>
    <s v="Id1029"/>
    <s v="Patrick"/>
    <n v="28.1"/>
    <n v="11.2"/>
    <s v="No"/>
    <x v="0"/>
    <x v="0"/>
    <n v="0"/>
    <x v="1"/>
    <x v="1"/>
    <x v="0"/>
    <s v="19-Jun-1965"/>
    <x v="1028"/>
    <x v="2"/>
    <s v="tier - 2"/>
    <x v="3"/>
    <n v="57"/>
  </r>
  <r>
    <s v="Id1030"/>
    <s v="Bridget K."/>
    <n v="37.43"/>
    <n v="4.3499999999999996"/>
    <s v="Yes"/>
    <x v="0"/>
    <x v="1"/>
    <n v="1"/>
    <x v="1"/>
    <x v="0"/>
    <x v="2"/>
    <s v="14-Aug-1969"/>
    <x v="1029"/>
    <x v="2"/>
    <s v="tier - 3"/>
    <x v="1"/>
    <n v="53"/>
  </r>
  <r>
    <s v="Id1031"/>
    <s v="Gabriel"/>
    <n v="23.7"/>
    <n v="10.45"/>
    <s v="No"/>
    <x v="0"/>
    <x v="0"/>
    <n v="0"/>
    <x v="1"/>
    <x v="2"/>
    <x v="0"/>
    <s v="4-Dec-1965"/>
    <x v="1030"/>
    <x v="2"/>
    <s v="tier - 3"/>
    <x v="3"/>
    <n v="57"/>
  </r>
  <r>
    <s v="Id1032"/>
    <s v="Natasha"/>
    <n v="24.795000000000002"/>
    <n v="4.07"/>
    <s v="Yes"/>
    <x v="0"/>
    <x v="1"/>
    <n v="1"/>
    <x v="1"/>
    <x v="2"/>
    <x v="2"/>
    <s v="10-Nov-1969"/>
    <x v="1031"/>
    <x v="2"/>
    <s v="tier - 3"/>
    <x v="1"/>
    <n v="53"/>
  </r>
  <r>
    <s v="Id1033"/>
    <s v="Abby A."/>
    <n v="31.9"/>
    <n v="8.34"/>
    <s v="No"/>
    <x v="0"/>
    <x v="0"/>
    <n v="0"/>
    <x v="1"/>
    <x v="0"/>
    <x v="0"/>
    <s v="12-Nov-1968"/>
    <x v="1032"/>
    <x v="2"/>
    <s v="tier - 3"/>
    <x v="0"/>
    <n v="54"/>
  </r>
  <r>
    <s v="Id1034"/>
    <s v="Michelle"/>
    <n v="32.68"/>
    <n v="7.41"/>
    <s v="No"/>
    <x v="0"/>
    <x v="0"/>
    <n v="0"/>
    <x v="1"/>
    <x v="0"/>
    <x v="0"/>
    <s v="13-Nov-1968"/>
    <x v="1033"/>
    <x v="2"/>
    <s v="tier - 1"/>
    <x v="2"/>
    <n v="54"/>
  </r>
  <r>
    <s v="Id1035"/>
    <s v="Mckendree"/>
    <n v="47.13"/>
    <n v="4.3099999999999996"/>
    <s v="No"/>
    <x v="0"/>
    <x v="0"/>
    <n v="0"/>
    <x v="1"/>
    <x v="0"/>
    <x v="2"/>
    <s v="6-Sep-1994"/>
    <x v="1034"/>
    <x v="2"/>
    <s v="tier - 3"/>
    <x v="1"/>
    <n v="28"/>
  </r>
  <r>
    <s v="Id1036"/>
    <s v="Tara"/>
    <n v="36.67"/>
    <n v="10.83"/>
    <s v="No"/>
    <x v="0"/>
    <x v="0"/>
    <n v="0"/>
    <x v="1"/>
    <x v="0"/>
    <x v="0"/>
    <s v="20-Dec-1971"/>
    <x v="1035"/>
    <x v="2"/>
    <s v="tier - 3"/>
    <x v="1"/>
    <n v="51"/>
  </r>
  <r>
    <s v="Id1037"/>
    <s v="Daniel"/>
    <n v="33.630000000000003"/>
    <n v="11.31"/>
    <s v="No"/>
    <x v="0"/>
    <x v="0"/>
    <n v="0"/>
    <x v="1"/>
    <x v="0"/>
    <x v="0"/>
    <s v="28-Jul-1968"/>
    <x v="1036"/>
    <x v="2"/>
    <s v="tier - 3"/>
    <x v="1"/>
    <n v="54"/>
  </r>
  <r>
    <s v="Id1038"/>
    <s v="Joshua P"/>
    <n v="32.67"/>
    <n v="11.81"/>
    <s v="Yes"/>
    <x v="0"/>
    <x v="0"/>
    <n v="0"/>
    <x v="1"/>
    <x v="0"/>
    <x v="0"/>
    <s v="2-Oct-1967"/>
    <x v="1037"/>
    <x v="2"/>
    <s v="tier - 2"/>
    <x v="0"/>
    <n v="55"/>
  </r>
  <r>
    <s v="Id1039"/>
    <s v="Erin C"/>
    <n v="33.299999999999997"/>
    <n v="8.26"/>
    <s v="Yes"/>
    <x v="0"/>
    <x v="0"/>
    <n v="2"/>
    <x v="1"/>
    <x v="0"/>
    <x v="0"/>
    <s v="18-Dec-1970"/>
    <x v="1038"/>
    <x v="2"/>
    <s v="tier - 2"/>
    <x v="3"/>
    <n v="52"/>
  </r>
  <r>
    <s v="Id1040"/>
    <s v="Shure"/>
    <n v="30.78"/>
    <n v="10.74"/>
    <s v="Yes"/>
    <x v="0"/>
    <x v="0"/>
    <n v="2"/>
    <x v="1"/>
    <x v="0"/>
    <x v="0"/>
    <s v="28-Oct-1970"/>
    <x v="1039"/>
    <x v="2"/>
    <s v="tier - 2"/>
    <x v="8"/>
    <n v="52"/>
  </r>
  <r>
    <s v="Id1041"/>
    <s v="Richard"/>
    <n v="28.975000000000001"/>
    <n v="7.69"/>
    <s v="Yes"/>
    <x v="0"/>
    <x v="0"/>
    <n v="0"/>
    <x v="1"/>
    <x v="1"/>
    <x v="0"/>
    <s v="23-Oct-1967"/>
    <x v="1040"/>
    <x v="2"/>
    <s v="tier - 1"/>
    <x v="9"/>
    <n v="55"/>
  </r>
  <r>
    <s v="Id1042"/>
    <s v="Brenda"/>
    <n v="33.4"/>
    <n v="4.84"/>
    <s v="No"/>
    <x v="0"/>
    <x v="0"/>
    <n v="0"/>
    <x v="1"/>
    <x v="0"/>
    <x v="2"/>
    <s v="24-Dec-1999"/>
    <x v="1041"/>
    <x v="2"/>
    <s v="tier - 1"/>
    <x v="3"/>
    <n v="23"/>
  </r>
  <r>
    <s v="Id1043"/>
    <s v="Joseph M"/>
    <n v="21.5"/>
    <n v="9.77"/>
    <s v="Yes"/>
    <x v="0"/>
    <x v="0"/>
    <n v="0"/>
    <x v="1"/>
    <x v="2"/>
    <x v="0"/>
    <s v="11-Nov-1967"/>
    <x v="1042"/>
    <x v="2"/>
    <s v="tier - 2"/>
    <x v="3"/>
    <n v="55"/>
  </r>
  <r>
    <s v="Id1044"/>
    <s v="Stephen J."/>
    <n v="38.14"/>
    <n v="5.84"/>
    <s v="No"/>
    <x v="0"/>
    <x v="0"/>
    <n v="0"/>
    <x v="1"/>
    <x v="0"/>
    <x v="1"/>
    <s v="25-Nov-1989"/>
    <x v="1043"/>
    <x v="2"/>
    <s v="tier - 2"/>
    <x v="13"/>
    <n v="33"/>
  </r>
  <r>
    <s v="Id1045"/>
    <s v="Kathya"/>
    <n v="35.42"/>
    <n v="8.6999999999999993"/>
    <s v="Yes"/>
    <x v="0"/>
    <x v="0"/>
    <n v="1"/>
    <x v="1"/>
    <x v="0"/>
    <x v="0"/>
    <s v="29-Aug-1986"/>
    <x v="1044"/>
    <x v="2"/>
    <s v="tier - 1"/>
    <x v="12"/>
    <n v="36"/>
  </r>
  <r>
    <s v="Id1046"/>
    <s v="Wesley"/>
    <n v="35.625"/>
    <n v="10.79"/>
    <s v="No"/>
    <x v="0"/>
    <x v="0"/>
    <n v="0"/>
    <x v="1"/>
    <x v="0"/>
    <x v="0"/>
    <s v="9-Dec-1974"/>
    <x v="1045"/>
    <x v="2"/>
    <s v="tier - 1"/>
    <x v="4"/>
    <n v="48"/>
  </r>
  <r>
    <s v="Id1047"/>
    <s v="Tim"/>
    <n v="45.51"/>
    <n v="4.32"/>
    <s v="No"/>
    <x v="0"/>
    <x v="0"/>
    <n v="1"/>
    <x v="1"/>
    <x v="0"/>
    <x v="2"/>
    <s v="25-Jun-1992"/>
    <x v="1046"/>
    <x v="2"/>
    <s v="tier - 1"/>
    <x v="1"/>
    <n v="30"/>
  </r>
  <r>
    <s v="Id1048"/>
    <s v="Jamie L."/>
    <n v="37.1"/>
    <n v="7.19"/>
    <s v="Yes"/>
    <x v="0"/>
    <x v="0"/>
    <n v="0"/>
    <x v="1"/>
    <x v="0"/>
    <x v="0"/>
    <s v="5-Oct-1967"/>
    <x v="1047"/>
    <x v="2"/>
    <s v="tier - 3"/>
    <x v="3"/>
    <n v="55"/>
  </r>
  <r>
    <s v="Id1049"/>
    <s v="Alexandra"/>
    <n v="30.5"/>
    <n v="11.94"/>
    <s v="Yes"/>
    <x v="0"/>
    <x v="0"/>
    <n v="0"/>
    <x v="1"/>
    <x v="0"/>
    <x v="0"/>
    <s v="30-Jul-1967"/>
    <x v="1048"/>
    <x v="2"/>
    <s v="tier - 2"/>
    <x v="3"/>
    <n v="55"/>
  </r>
  <r>
    <s v="Id1050"/>
    <s v="Tiffany"/>
    <n v="28.16"/>
    <n v="5.56"/>
    <s v="No"/>
    <x v="0"/>
    <x v="0"/>
    <n v="2"/>
    <x v="1"/>
    <x v="1"/>
    <x v="2"/>
    <s v="24-Oct-1972"/>
    <x v="1049"/>
    <x v="2"/>
    <s v="tier - 3"/>
    <x v="0"/>
    <n v="50"/>
  </r>
  <r>
    <s v="Id1051"/>
    <s v="Rebecca J"/>
    <n v="29.1"/>
    <n v="5.64"/>
    <s v="Yes"/>
    <x v="0"/>
    <x v="0"/>
    <n v="0"/>
    <x v="1"/>
    <x v="1"/>
    <x v="2"/>
    <s v="30-Sep-1976"/>
    <x v="1050"/>
    <x v="2"/>
    <s v="tier - 1"/>
    <x v="15"/>
    <n v="46"/>
  </r>
  <r>
    <s v="Id1052"/>
    <s v="Austin T."/>
    <n v="30.22"/>
    <n v="4.6500000000000004"/>
    <s v="No"/>
    <x v="0"/>
    <x v="0"/>
    <n v="0"/>
    <x v="1"/>
    <x v="0"/>
    <x v="2"/>
    <s v="2-Aug-1977"/>
    <x v="1051"/>
    <x v="2"/>
    <s v="tier - 2"/>
    <x v="14"/>
    <n v="45"/>
  </r>
  <r>
    <s v="Id1053"/>
    <s v="Jamie T"/>
    <n v="24.29"/>
    <n v="9.0500000000000007"/>
    <s v="No"/>
    <x v="0"/>
    <x v="0"/>
    <n v="0"/>
    <x v="1"/>
    <x v="2"/>
    <x v="0"/>
    <s v="7-Sep-1962"/>
    <x v="1052"/>
    <x v="2"/>
    <s v="tier - 3"/>
    <x v="0"/>
    <n v="60"/>
  </r>
  <r>
    <s v="Id1054"/>
    <s v="Matthew T."/>
    <n v="29.39"/>
    <n v="4.5199999999999996"/>
    <s v="Yes"/>
    <x v="0"/>
    <x v="0"/>
    <n v="0"/>
    <x v="1"/>
    <x v="1"/>
    <x v="2"/>
    <s v="22-Nov-1976"/>
    <x v="1053"/>
    <x v="2"/>
    <s v="tier - 2"/>
    <x v="14"/>
    <n v="46"/>
  </r>
  <r>
    <s v="Id1055"/>
    <s v="Emily"/>
    <n v="25.66"/>
    <n v="4.62"/>
    <s v="Yes"/>
    <x v="0"/>
    <x v="0"/>
    <n v="1"/>
    <x v="1"/>
    <x v="1"/>
    <x v="2"/>
    <s v="8-Aug-1964"/>
    <x v="1054"/>
    <x v="2"/>
    <s v="tier - 3"/>
    <x v="0"/>
    <n v="58"/>
  </r>
  <r>
    <s v="Id1056"/>
    <s v="Gillian"/>
    <n v="39.11"/>
    <n v="5.87"/>
    <s v="No"/>
    <x v="0"/>
    <x v="0"/>
    <n v="0"/>
    <x v="1"/>
    <x v="0"/>
    <x v="1"/>
    <s v="6-Jul-1990"/>
    <x v="1055"/>
    <x v="2"/>
    <s v="tier - 3"/>
    <x v="1"/>
    <n v="32"/>
  </r>
  <r>
    <s v="Id1057"/>
    <s v="Brenn E."/>
    <n v="43.78"/>
    <n v="5.71"/>
    <s v="No"/>
    <x v="0"/>
    <x v="0"/>
    <n v="1"/>
    <x v="1"/>
    <x v="0"/>
    <x v="1"/>
    <s v="23-Jul-1992"/>
    <x v="1056"/>
    <x v="2"/>
    <s v="tier - 3"/>
    <x v="12"/>
    <n v="30"/>
  </r>
  <r>
    <s v="Id1058"/>
    <s v="Lisa M"/>
    <n v="24.35"/>
    <n v="9.08"/>
    <s v="No"/>
    <x v="0"/>
    <x v="0"/>
    <n v="0"/>
    <x v="1"/>
    <x v="2"/>
    <x v="0"/>
    <s v="27-Jun-1965"/>
    <x v="1057"/>
    <x v="2"/>
    <s v="tier - 3"/>
    <x v="1"/>
    <n v="57"/>
  </r>
  <r>
    <s v="Id1059"/>
    <s v="Matt"/>
    <n v="40.299999999999997"/>
    <n v="5.3"/>
    <s v="Yes"/>
    <x v="0"/>
    <x v="0"/>
    <n v="2"/>
    <x v="1"/>
    <x v="0"/>
    <x v="2"/>
    <s v="2-Jul-1966"/>
    <x v="1058"/>
    <x v="2"/>
    <s v="tier - 3"/>
    <x v="3"/>
    <n v="56"/>
  </r>
  <r>
    <s v="Id1060"/>
    <s v="Thomas A."/>
    <n v="32.774999999999999"/>
    <n v="11.76"/>
    <s v="Yes"/>
    <x v="0"/>
    <x v="0"/>
    <n v="0"/>
    <x v="1"/>
    <x v="0"/>
    <x v="0"/>
    <s v="23-Jun-1967"/>
    <x v="1059"/>
    <x v="2"/>
    <s v="tier - 2"/>
    <x v="1"/>
    <n v="55"/>
  </r>
  <r>
    <s v="Id1061"/>
    <s v="Kevin J"/>
    <n v="39.6"/>
    <n v="5.1100000000000003"/>
    <s v="Yes"/>
    <x v="0"/>
    <x v="0"/>
    <n v="2"/>
    <x v="1"/>
    <x v="0"/>
    <x v="2"/>
    <s v="20-Jul-1966"/>
    <x v="1060"/>
    <x v="2"/>
    <s v="tier - 2"/>
    <x v="3"/>
    <n v="56"/>
  </r>
  <r>
    <s v="Id1062"/>
    <s v="William H. III"/>
    <n v="30.97"/>
    <n v="5.54"/>
    <s v="No"/>
    <x v="0"/>
    <x v="0"/>
    <n v="2"/>
    <x v="1"/>
    <x v="0"/>
    <x v="2"/>
    <s v="14-Dec-1972"/>
    <x v="1061"/>
    <x v="2"/>
    <s v="tier - 1"/>
    <x v="1"/>
    <n v="50"/>
  </r>
  <r>
    <s v="Id1063"/>
    <s v="Gal"/>
    <n v="27.645"/>
    <n v="8.8699999999999992"/>
    <s v="Yes"/>
    <x v="0"/>
    <x v="0"/>
    <n v="0"/>
    <x v="1"/>
    <x v="1"/>
    <x v="0"/>
    <s v="29-Nov-1967"/>
    <x v="1062"/>
    <x v="2"/>
    <s v="tier - 1"/>
    <x v="1"/>
    <n v="55"/>
  </r>
  <r>
    <s v="Id1064"/>
    <s v="Anton"/>
    <n v="34.43"/>
    <n v="5.96"/>
    <s v="Yes"/>
    <x v="0"/>
    <x v="0"/>
    <n v="2"/>
    <x v="1"/>
    <x v="0"/>
    <x v="1"/>
    <s v="3-Nov-1966"/>
    <x v="1063"/>
    <x v="2"/>
    <s v="tier - 3"/>
    <x v="0"/>
    <n v="56"/>
  </r>
  <r>
    <s v="Id1065"/>
    <s v="Yazmin"/>
    <n v="39.6"/>
    <n v="4.4400000000000004"/>
    <s v="Yes"/>
    <x v="0"/>
    <x v="1"/>
    <n v="1"/>
    <x v="1"/>
    <x v="0"/>
    <x v="2"/>
    <s v="25-Dec-1969"/>
    <x v="1064"/>
    <x v="2"/>
    <s v="tier - 3"/>
    <x v="0"/>
    <n v="53"/>
  </r>
  <r>
    <s v="Id1066"/>
    <s v="Florian"/>
    <n v="22.1"/>
    <n v="4.6500000000000004"/>
    <s v="Yes"/>
    <x v="0"/>
    <x v="0"/>
    <n v="2"/>
    <x v="1"/>
    <x v="2"/>
    <x v="2"/>
    <s v="11-Dec-1966"/>
    <x v="1065"/>
    <x v="2"/>
    <s v="tier - 3"/>
    <x v="3"/>
    <n v="56"/>
  </r>
  <r>
    <s v="Id1067"/>
    <s v="Karen L"/>
    <n v="33.25"/>
    <n v="5.64"/>
    <s v="Yes"/>
    <x v="0"/>
    <x v="1"/>
    <n v="1"/>
    <x v="1"/>
    <x v="0"/>
    <x v="2"/>
    <s v="17-Jul-1969"/>
    <x v="1066"/>
    <x v="2"/>
    <s v="tier - 1"/>
    <x v="2"/>
    <n v="53"/>
  </r>
  <r>
    <s v="Id1068"/>
    <s v="Scott"/>
    <n v="33.33"/>
    <n v="10.19"/>
    <s v="No"/>
    <x v="0"/>
    <x v="0"/>
    <n v="0"/>
    <x v="1"/>
    <x v="0"/>
    <x v="0"/>
    <s v="29-Jun-1971"/>
    <x v="1067"/>
    <x v="2"/>
    <s v="tier - 2"/>
    <x v="0"/>
    <n v="51"/>
  </r>
  <r>
    <s v="Id1069"/>
    <s v="Claire"/>
    <n v="30.5"/>
    <n v="10.79"/>
    <s v="No"/>
    <x v="0"/>
    <x v="0"/>
    <n v="0"/>
    <x v="1"/>
    <x v="0"/>
    <x v="0"/>
    <s v="26-Sep-1971"/>
    <x v="1068"/>
    <x v="2"/>
    <s v="tier - 3"/>
    <x v="3"/>
    <n v="51"/>
  </r>
  <r>
    <s v="Id1070"/>
    <s v="Lynn M."/>
    <n v="30.3"/>
    <n v="4.24"/>
    <s v="No"/>
    <x v="0"/>
    <x v="0"/>
    <n v="0"/>
    <x v="1"/>
    <x v="0"/>
    <x v="2"/>
    <s v="25-Oct-1977"/>
    <x v="1069"/>
    <x v="2"/>
    <s v="tier - 1"/>
    <x v="1"/>
    <n v="45"/>
  </r>
  <r>
    <s v="Id1071"/>
    <s v="Sharon"/>
    <n v="26.22"/>
    <n v="5.83"/>
    <s v="No"/>
    <x v="0"/>
    <x v="0"/>
    <n v="2"/>
    <x v="1"/>
    <x v="1"/>
    <x v="1"/>
    <s v="19-Oct-1972"/>
    <x v="1070"/>
    <x v="2"/>
    <s v="tier - 1"/>
    <x v="1"/>
    <n v="50"/>
  </r>
  <r>
    <s v="Id1072"/>
    <s v="Candice"/>
    <n v="29.99"/>
    <n v="11.85"/>
    <s v="No"/>
    <x v="0"/>
    <x v="0"/>
    <n v="0"/>
    <x v="1"/>
    <x v="1"/>
    <x v="0"/>
    <s v="21-Aug-1978"/>
    <x v="1071"/>
    <x v="2"/>
    <s v="tier - 3"/>
    <x v="15"/>
    <n v="44"/>
  </r>
  <r>
    <s v="Id1073"/>
    <s v="Jennifer D"/>
    <n v="36.380000000000003"/>
    <n v="5.98"/>
    <s v="No"/>
    <x v="0"/>
    <x v="0"/>
    <n v="1"/>
    <x v="1"/>
    <x v="0"/>
    <x v="1"/>
    <s v="28-Jun-1987"/>
    <x v="1072"/>
    <x v="2"/>
    <s v="tier - 1"/>
    <x v="1"/>
    <n v="35"/>
  </r>
  <r>
    <s v="Id1074"/>
    <s v="Eric"/>
    <n v="31.16"/>
    <n v="4.26"/>
    <s v="Yes"/>
    <x v="0"/>
    <x v="1"/>
    <n v="1"/>
    <x v="1"/>
    <x v="0"/>
    <x v="2"/>
    <s v="22-Sep-1969"/>
    <x v="1073"/>
    <x v="2"/>
    <s v="tier - 1"/>
    <x v="1"/>
    <n v="53"/>
  </r>
  <r>
    <s v="Id1075"/>
    <s v="Bryan"/>
    <n v="25.55"/>
    <n v="4.96"/>
    <s v="Yes"/>
    <x v="0"/>
    <x v="0"/>
    <n v="1"/>
    <x v="1"/>
    <x v="1"/>
    <x v="2"/>
    <s v="27-Jul-1964"/>
    <x v="1074"/>
    <x v="2"/>
    <s v="tier - 1"/>
    <x v="0"/>
    <n v="58"/>
  </r>
  <r>
    <s v="Id1076"/>
    <s v="Devon R."/>
    <n v="28.77"/>
    <n v="4"/>
    <s v="Yes"/>
    <x v="0"/>
    <x v="0"/>
    <n v="0"/>
    <x v="1"/>
    <x v="1"/>
    <x v="2"/>
    <s v="3-Aug-1976"/>
    <x v="1075"/>
    <x v="2"/>
    <s v="tier - 2"/>
    <x v="14"/>
    <n v="46"/>
  </r>
  <r>
    <s v="Id1077"/>
    <s v="Elena"/>
    <n v="23.14"/>
    <n v="4.1500000000000004"/>
    <s v="Yes"/>
    <x v="0"/>
    <x v="0"/>
    <n v="1"/>
    <x v="1"/>
    <x v="2"/>
    <x v="2"/>
    <s v="14-Oct-1964"/>
    <x v="1076"/>
    <x v="2"/>
    <s v="tier - 1"/>
    <x v="1"/>
    <n v="58"/>
  </r>
  <r>
    <s v="Id1078"/>
    <s v="Chris"/>
    <n v="39.6"/>
    <n v="11.36"/>
    <s v="No"/>
    <x v="0"/>
    <x v="0"/>
    <n v="0"/>
    <x v="1"/>
    <x v="0"/>
    <x v="0"/>
    <s v="8-Nov-1968"/>
    <x v="1077"/>
    <x v="2"/>
    <s v="tier - 1"/>
    <x v="3"/>
    <n v="54"/>
  </r>
  <r>
    <s v="Id1079"/>
    <s v="Bert"/>
    <n v="29.2"/>
    <n v="7.53"/>
    <s v="No"/>
    <x v="0"/>
    <x v="0"/>
    <n v="0"/>
    <x v="1"/>
    <x v="1"/>
    <x v="0"/>
    <s v="29-Aug-1968"/>
    <x v="1078"/>
    <x v="2"/>
    <s v="tier - 3"/>
    <x v="3"/>
    <n v="54"/>
  </r>
  <r>
    <s v="Id1080"/>
    <s v="John P."/>
    <n v="32.774999999999999"/>
    <n v="7.95"/>
    <s v="No"/>
    <x v="0"/>
    <x v="0"/>
    <n v="0"/>
    <x v="1"/>
    <x v="0"/>
    <x v="0"/>
    <s v="23-Aug-1968"/>
    <x v="1079"/>
    <x v="2"/>
    <s v="tier - 1"/>
    <x v="4"/>
    <n v="54"/>
  </r>
  <r>
    <s v="Id1081"/>
    <s v="Daniel P"/>
    <n v="24.035"/>
    <n v="8.5"/>
    <s v="No"/>
    <x v="0"/>
    <x v="0"/>
    <n v="0"/>
    <x v="1"/>
    <x v="2"/>
    <x v="0"/>
    <s v="27-Dec-1968"/>
    <x v="1080"/>
    <x v="2"/>
    <s v="tier - 1"/>
    <x v="6"/>
    <n v="54"/>
  </r>
  <r>
    <s v="Id1082"/>
    <s v="Lisa K."/>
    <n v="30.55"/>
    <n v="5.89"/>
    <s v="No"/>
    <x v="0"/>
    <x v="1"/>
    <n v="1"/>
    <x v="1"/>
    <x v="0"/>
    <x v="1"/>
    <s v="25-Nov-1979"/>
    <x v="1081"/>
    <x v="2"/>
    <s v="tier - 2"/>
    <x v="15"/>
    <n v="43"/>
  </r>
  <r>
    <s v="Id1083"/>
    <s v="Kristine"/>
    <n v="28.81"/>
    <n v="8.76"/>
    <s v="No"/>
    <x v="0"/>
    <x v="0"/>
    <n v="2"/>
    <x v="1"/>
    <x v="1"/>
    <x v="0"/>
    <s v="11-Oct-1973"/>
    <x v="1082"/>
    <x v="2"/>
    <s v="tier - 2"/>
    <x v="15"/>
    <n v="49"/>
  </r>
  <r>
    <s v="Id1084"/>
    <s v="Paul A"/>
    <n v="31.66"/>
    <n v="4.1100000000000003"/>
    <s v="No"/>
    <x v="0"/>
    <x v="0"/>
    <n v="0"/>
    <x v="1"/>
    <x v="0"/>
    <x v="2"/>
    <s v="24-Oct-1980"/>
    <x v="1083"/>
    <x v="2"/>
    <s v="tier - 1"/>
    <x v="14"/>
    <n v="42"/>
  </r>
  <r>
    <s v="Id1085"/>
    <s v="Bryan"/>
    <n v="28.215"/>
    <n v="7.56"/>
    <s v="Yes"/>
    <x v="0"/>
    <x v="0"/>
    <n v="1"/>
    <x v="1"/>
    <x v="1"/>
    <x v="0"/>
    <s v="5-Jun-1975"/>
    <x v="1084"/>
    <x v="2"/>
    <s v="tier - 1"/>
    <x v="5"/>
    <n v="48"/>
  </r>
  <r>
    <s v="Id1086"/>
    <s v="Chris"/>
    <n v="26.12"/>
    <n v="4.17"/>
    <s v="Yes"/>
    <x v="0"/>
    <x v="1"/>
    <n v="1"/>
    <x v="1"/>
    <x v="1"/>
    <x v="2"/>
    <s v="7-Jul-1969"/>
    <x v="1085"/>
    <x v="2"/>
    <s v="tier - 2"/>
    <x v="16"/>
    <n v="53"/>
  </r>
  <r>
    <s v="Id1087"/>
    <s v="Milah B"/>
    <n v="36.630000000000003"/>
    <n v="11.42"/>
    <s v="No"/>
    <x v="0"/>
    <x v="0"/>
    <n v="2"/>
    <x v="1"/>
    <x v="0"/>
    <x v="0"/>
    <s v="19-Sep-1973"/>
    <x v="1086"/>
    <x v="2"/>
    <s v="tier - 3"/>
    <x v="0"/>
    <n v="49"/>
  </r>
  <r>
    <s v="Id1088"/>
    <s v="Annette M."/>
    <n v="33.344999999999999"/>
    <n v="7.33"/>
    <s v="No"/>
    <x v="0"/>
    <x v="0"/>
    <n v="2"/>
    <x v="1"/>
    <x v="0"/>
    <x v="0"/>
    <s v="29-Sep-1973"/>
    <x v="1087"/>
    <x v="2"/>
    <s v="tier - 3"/>
    <x v="2"/>
    <n v="49"/>
  </r>
  <r>
    <s v="Id1089"/>
    <s v="Yoko"/>
    <n v="27.11"/>
    <n v="6.7"/>
    <s v="No"/>
    <x v="0"/>
    <x v="0"/>
    <n v="0"/>
    <x v="1"/>
    <x v="1"/>
    <x v="0"/>
    <s v="6-Sep-1971"/>
    <x v="1088"/>
    <x v="2"/>
    <s v="tier - 1"/>
    <x v="15"/>
    <n v="51"/>
  </r>
  <r>
    <s v="Id1090"/>
    <s v="Laura"/>
    <n v="26.6"/>
    <n v="5.27"/>
    <s v="Yes"/>
    <x v="0"/>
    <x v="1"/>
    <n v="1"/>
    <x v="1"/>
    <x v="1"/>
    <x v="2"/>
    <s v="17-Jun-1969"/>
    <x v="1089"/>
    <x v="2"/>
    <s v="tier - 1"/>
    <x v="1"/>
    <n v="53"/>
  </r>
  <r>
    <s v="Id1091"/>
    <s v="Tess A."/>
    <n v="30.41"/>
    <n v="7.72"/>
    <s v="No"/>
    <x v="0"/>
    <x v="0"/>
    <n v="0"/>
    <x v="1"/>
    <x v="0"/>
    <x v="0"/>
    <s v="29-Sep-1974"/>
    <x v="1090"/>
    <x v="2"/>
    <s v="tier - 1"/>
    <x v="1"/>
    <n v="48"/>
  </r>
  <r>
    <s v="Id1092"/>
    <s v="William G."/>
    <n v="28.98"/>
    <n v="8.68"/>
    <s v="No"/>
    <x v="0"/>
    <x v="0"/>
    <n v="2"/>
    <x v="1"/>
    <x v="1"/>
    <x v="0"/>
    <s v="8-Aug-1973"/>
    <x v="1091"/>
    <x v="2"/>
    <s v="tier - 2"/>
    <x v="14"/>
    <n v="49"/>
  </r>
  <r>
    <s v="Id1093"/>
    <s v="Paige"/>
    <n v="31.24"/>
    <n v="9.8000000000000007"/>
    <s v="No"/>
    <x v="0"/>
    <x v="0"/>
    <n v="0"/>
    <x v="1"/>
    <x v="0"/>
    <x v="0"/>
    <s v="19-Jul-1968"/>
    <x v="1092"/>
    <x v="2"/>
    <s v="tier - 1"/>
    <x v="0"/>
    <n v="54"/>
  </r>
  <r>
    <s v="Id1094"/>
    <s v="Matthew J"/>
    <n v="31.54"/>
    <n v="4.4400000000000004"/>
    <s v="No"/>
    <x v="0"/>
    <x v="0"/>
    <n v="0"/>
    <x v="1"/>
    <x v="0"/>
    <x v="2"/>
    <s v="21-Jul-1982"/>
    <x v="1093"/>
    <x v="2"/>
    <s v="tier - 1"/>
    <x v="14"/>
    <n v="40"/>
  </r>
  <r>
    <s v="Id1095"/>
    <s v="Matthew"/>
    <n v="38.6"/>
    <n v="7.19"/>
    <s v="Yes"/>
    <x v="0"/>
    <x v="0"/>
    <n v="2"/>
    <x v="1"/>
    <x v="0"/>
    <x v="0"/>
    <s v="1-Dec-1970"/>
    <x v="1094"/>
    <x v="2"/>
    <s v="tier - 3"/>
    <x v="3"/>
    <n v="52"/>
  </r>
  <r>
    <s v="Id1096"/>
    <s v="Maria"/>
    <n v="37.950000000000003"/>
    <n v="6.06"/>
    <s v="No"/>
    <x v="0"/>
    <x v="0"/>
    <n v="0"/>
    <x v="1"/>
    <x v="0"/>
    <x v="1"/>
    <s v="21-Aug-1991"/>
    <x v="1095"/>
    <x v="2"/>
    <s v="tier - 1"/>
    <x v="12"/>
    <n v="31"/>
  </r>
  <r>
    <s v="Id1097"/>
    <s v="Stephanie D"/>
    <n v="38.97"/>
    <n v="5.12"/>
    <s v="No"/>
    <x v="0"/>
    <x v="0"/>
    <n v="0"/>
    <x v="1"/>
    <x v="0"/>
    <x v="2"/>
    <s v="17-Nov-1991"/>
    <x v="1096"/>
    <x v="2"/>
    <s v="tier - 2"/>
    <x v="1"/>
    <n v="31"/>
  </r>
  <r>
    <s v="Id1098"/>
    <s v="Tiffany"/>
    <n v="21.2"/>
    <n v="10.72"/>
    <s v="No"/>
    <x v="0"/>
    <x v="0"/>
    <n v="0"/>
    <x v="1"/>
    <x v="2"/>
    <x v="0"/>
    <s v="12-Jul-1962"/>
    <x v="1097"/>
    <x v="2"/>
    <s v="tier - 3"/>
    <x v="1"/>
    <n v="60"/>
  </r>
  <r>
    <s v="Id1099"/>
    <s v="Sara M."/>
    <n v="23.96"/>
    <n v="9.58"/>
    <s v="Yes"/>
    <x v="0"/>
    <x v="1"/>
    <n v="1"/>
    <x v="1"/>
    <x v="2"/>
    <x v="0"/>
    <s v="24-Sep-1963"/>
    <x v="1098"/>
    <x v="2"/>
    <s v="tier - 1"/>
    <x v="0"/>
    <n v="59"/>
  </r>
  <r>
    <s v="Id1100"/>
    <s v="Scott A."/>
    <n v="35.93"/>
    <n v="6.4"/>
    <s v="Yes"/>
    <x v="0"/>
    <x v="0"/>
    <n v="1"/>
    <x v="1"/>
    <x v="0"/>
    <x v="1"/>
    <s v="14-Sep-1988"/>
    <x v="1099"/>
    <x v="2"/>
    <s v="tier - 1"/>
    <x v="14"/>
    <n v="34"/>
  </r>
  <r>
    <s v="Id1101"/>
    <s v="Lauren"/>
    <n v="26.11"/>
    <n v="6.8"/>
    <s v="Yes"/>
    <x v="0"/>
    <x v="0"/>
    <n v="2"/>
    <x v="1"/>
    <x v="1"/>
    <x v="0"/>
    <s v="21-Jun-1970"/>
    <x v="1100"/>
    <x v="2"/>
    <s v="tier - 1"/>
    <x v="2"/>
    <n v="52"/>
  </r>
  <r>
    <s v="Id1102"/>
    <s v="Scott"/>
    <n v="32.299999999999997"/>
    <n v="9.48"/>
    <s v="No"/>
    <x v="0"/>
    <x v="0"/>
    <n v="2"/>
    <x v="1"/>
    <x v="0"/>
    <x v="0"/>
    <s v="27-Nov-1973"/>
    <x v="1101"/>
    <x v="2"/>
    <s v="tier - 3"/>
    <x v="1"/>
    <n v="49"/>
  </r>
  <r>
    <s v="Id1103"/>
    <s v="Brian A."/>
    <n v="28.69"/>
    <n v="7.45"/>
    <s v="No"/>
    <x v="0"/>
    <x v="0"/>
    <n v="2"/>
    <x v="1"/>
    <x v="1"/>
    <x v="0"/>
    <s v="5-Sep-1973"/>
    <x v="1102"/>
    <x v="2"/>
    <s v="tier - 2"/>
    <x v="1"/>
    <n v="49"/>
  </r>
  <r>
    <s v="Id1104"/>
    <s v="Kaitlin R."/>
    <n v="31.28"/>
    <n v="6.94"/>
    <s v="Yes"/>
    <x v="0"/>
    <x v="0"/>
    <n v="1"/>
    <x v="1"/>
    <x v="0"/>
    <x v="0"/>
    <s v="15-Aug-1975"/>
    <x v="1103"/>
    <x v="2"/>
    <s v="tier - 2"/>
    <x v="3"/>
    <n v="47"/>
  </r>
  <r>
    <s v="Id1105"/>
    <s v="Mohammad"/>
    <n v="30.21"/>
    <n v="7.83"/>
    <s v="No"/>
    <x v="0"/>
    <x v="0"/>
    <n v="0"/>
    <x v="1"/>
    <x v="0"/>
    <x v="0"/>
    <s v="23-Sep-1968"/>
    <x v="1104"/>
    <x v="2"/>
    <s v="tier - 1"/>
    <x v="1"/>
    <n v="54"/>
  </r>
  <r>
    <s v="Id1106"/>
    <s v="Charlie"/>
    <n v="38.28"/>
    <n v="10.17"/>
    <s v="Yes"/>
    <x v="0"/>
    <x v="0"/>
    <n v="0"/>
    <x v="1"/>
    <x v="0"/>
    <x v="0"/>
    <s v="28-Jun-1967"/>
    <x v="1105"/>
    <x v="2"/>
    <s v="tier - 3"/>
    <x v="0"/>
    <n v="55"/>
  </r>
  <r>
    <s v="Id1107"/>
    <s v="Brent"/>
    <n v="29.9"/>
    <n v="8.9600000000000009"/>
    <s v="Yes"/>
    <x v="0"/>
    <x v="0"/>
    <n v="0"/>
    <x v="1"/>
    <x v="1"/>
    <x v="0"/>
    <s v="26-Sep-1967"/>
    <x v="1106"/>
    <x v="2"/>
    <s v="tier - 2"/>
    <x v="3"/>
    <n v="55"/>
  </r>
  <r>
    <s v="Id1108"/>
    <s v="Kelli M"/>
    <n v="23.18"/>
    <n v="6.96"/>
    <s v="Yes"/>
    <x v="0"/>
    <x v="0"/>
    <n v="2"/>
    <x v="1"/>
    <x v="2"/>
    <x v="0"/>
    <s v="24-Dec-1970"/>
    <x v="1107"/>
    <x v="2"/>
    <s v="tier - 1"/>
    <x v="2"/>
    <n v="52"/>
  </r>
  <r>
    <s v="Id1109"/>
    <s v="Sheridan H"/>
    <n v="33.020000000000003"/>
    <n v="5.07"/>
    <s v="Yes"/>
    <x v="0"/>
    <x v="0"/>
    <n v="0"/>
    <x v="1"/>
    <x v="0"/>
    <x v="2"/>
    <s v="16-Oct-1985"/>
    <x v="1108"/>
    <x v="2"/>
    <s v="tier - 2"/>
    <x v="12"/>
    <n v="37"/>
  </r>
  <r>
    <s v="Id1110"/>
    <s v="Sarah M."/>
    <n v="27.29"/>
    <n v="5.85"/>
    <s v="No"/>
    <x v="0"/>
    <x v="0"/>
    <n v="2"/>
    <x v="1"/>
    <x v="1"/>
    <x v="1"/>
    <s v="10-Jul-1972"/>
    <x v="1109"/>
    <x v="2"/>
    <s v="tier - 3"/>
    <x v="15"/>
    <n v="50"/>
  </r>
  <r>
    <s v="Id1111"/>
    <s v="Jennifer"/>
    <n v="23.18"/>
    <n v="10.56"/>
    <s v="No"/>
    <x v="0"/>
    <x v="0"/>
    <n v="2"/>
    <x v="1"/>
    <x v="2"/>
    <x v="0"/>
    <s v="13-Oct-1973"/>
    <x v="1110"/>
    <x v="2"/>
    <s v="tier - 2"/>
    <x v="1"/>
    <n v="49"/>
  </r>
  <r>
    <s v="Id1112"/>
    <s v="Laura J"/>
    <n v="32.659999999999997"/>
    <n v="8.92"/>
    <s v="Yes"/>
    <x v="0"/>
    <x v="0"/>
    <n v="0"/>
    <x v="1"/>
    <x v="0"/>
    <x v="0"/>
    <s v="12-Jun-1981"/>
    <x v="1111"/>
    <x v="2"/>
    <s v="tier - 1"/>
    <x v="15"/>
    <n v="41"/>
  </r>
  <r>
    <s v="Id1113"/>
    <s v="Thomas"/>
    <n v="30.78"/>
    <n v="8.6300000000000008"/>
    <s v="No"/>
    <x v="0"/>
    <x v="0"/>
    <n v="0"/>
    <x v="1"/>
    <x v="0"/>
    <x v="0"/>
    <s v="30-Dec-1974"/>
    <x v="1112"/>
    <x v="2"/>
    <s v="tier - 1"/>
    <x v="4"/>
    <n v="48"/>
  </r>
  <r>
    <s v="Id1114"/>
    <s v="Gisele"/>
    <n v="47.2"/>
    <n v="6.29"/>
    <s v="Yes"/>
    <x v="0"/>
    <x v="1"/>
    <n v="1"/>
    <x v="1"/>
    <x v="0"/>
    <x v="1"/>
    <s v="5-Sep-1997"/>
    <x v="1113"/>
    <x v="2"/>
    <s v="tier - 2"/>
    <x v="1"/>
    <n v="25"/>
  </r>
  <r>
    <s v="Id1115"/>
    <s v="Myra L"/>
    <n v="31.6"/>
    <n v="5.75"/>
    <s v="No"/>
    <x v="0"/>
    <x v="0"/>
    <n v="2"/>
    <x v="1"/>
    <x v="0"/>
    <x v="1"/>
    <s v="16-Nov-1972"/>
    <x v="1114"/>
    <x v="2"/>
    <s v="tier - 3"/>
    <x v="3"/>
    <n v="50"/>
  </r>
  <r>
    <s v="Id1116"/>
    <s v="Melissa M."/>
    <n v="33.914999999999999"/>
    <n v="6.66"/>
    <s v="Yes"/>
    <x v="0"/>
    <x v="0"/>
    <n v="1"/>
    <x v="1"/>
    <x v="0"/>
    <x v="0"/>
    <s v="2-Jul-1975"/>
    <x v="1115"/>
    <x v="2"/>
    <s v="tier - 3"/>
    <x v="1"/>
    <n v="47"/>
  </r>
  <r>
    <s v="Id1117"/>
    <s v="Eleanor F."/>
    <n v="23.54"/>
    <n v="5.0999999999999996"/>
    <s v="No"/>
    <x v="0"/>
    <x v="0"/>
    <n v="2"/>
    <x v="1"/>
    <x v="2"/>
    <x v="2"/>
    <s v="8-Aug-1972"/>
    <x v="1116"/>
    <x v="2"/>
    <s v="tier - 1"/>
    <x v="0"/>
    <n v="50"/>
  </r>
  <r>
    <s v="Id1118"/>
    <s v="Elizabeth"/>
    <n v="27.074999999999999"/>
    <n v="4.41"/>
    <s v="No"/>
    <x v="0"/>
    <x v="0"/>
    <n v="2"/>
    <x v="1"/>
    <x v="1"/>
    <x v="2"/>
    <s v="19-Oct-1972"/>
    <x v="1117"/>
    <x v="2"/>
    <s v="tier - 1"/>
    <x v="2"/>
    <n v="50"/>
  </r>
  <r>
    <s v="Id1119"/>
    <s v="Kenneth"/>
    <n v="25.8"/>
    <n v="5.52"/>
    <s v="Yes"/>
    <x v="0"/>
    <x v="0"/>
    <n v="0"/>
    <x v="1"/>
    <x v="1"/>
    <x v="2"/>
    <s v="19-Dec-1976"/>
    <x v="1118"/>
    <x v="2"/>
    <s v="tier - 2"/>
    <x v="3"/>
    <n v="46"/>
  </r>
  <r>
    <s v="Id1120"/>
    <s v="Robert G."/>
    <n v="36.1"/>
    <n v="4.62"/>
    <s v="Yes"/>
    <x v="0"/>
    <x v="1"/>
    <n v="1"/>
    <x v="1"/>
    <x v="0"/>
    <x v="2"/>
    <s v="3-Jul-1969"/>
    <x v="1119"/>
    <x v="2"/>
    <s v="tier - 3"/>
    <x v="3"/>
    <n v="53"/>
  </r>
  <r>
    <s v="Id1121"/>
    <s v="Thomas C."/>
    <n v="30.495000000000001"/>
    <n v="5.74"/>
    <s v="Yes"/>
    <x v="0"/>
    <x v="1"/>
    <n v="1"/>
    <x v="1"/>
    <x v="0"/>
    <x v="1"/>
    <s v="27-Oct-1969"/>
    <x v="1120"/>
    <x v="2"/>
    <s v="tier - 1"/>
    <x v="6"/>
    <n v="53"/>
  </r>
  <r>
    <s v="Id1122"/>
    <s v="Matthew J."/>
    <n v="21.4"/>
    <n v="6.3"/>
    <s v="Yes"/>
    <x v="0"/>
    <x v="1"/>
    <n v="1"/>
    <x v="1"/>
    <x v="2"/>
    <x v="1"/>
    <s v="22-Aug-1969"/>
    <x v="1121"/>
    <x v="2"/>
    <s v="tier - 2"/>
    <x v="3"/>
    <n v="53"/>
  </r>
  <r>
    <s v="Id1123"/>
    <s v="Mallory D."/>
    <n v="32.299999999999997"/>
    <n v="10.27"/>
    <s v="No"/>
    <x v="0"/>
    <x v="0"/>
    <n v="0"/>
    <x v="1"/>
    <x v="0"/>
    <x v="0"/>
    <s v="30-Aug-1974"/>
    <x v="1122"/>
    <x v="2"/>
    <s v="tier - 2"/>
    <x v="2"/>
    <n v="48"/>
  </r>
  <r>
    <s v="Id1124"/>
    <s v="Christopher D."/>
    <n v="29.78"/>
    <n v="5.85"/>
    <s v="No"/>
    <x v="0"/>
    <x v="1"/>
    <n v="1"/>
    <x v="1"/>
    <x v="1"/>
    <x v="1"/>
    <s v="28-Dec-1979"/>
    <x v="1123"/>
    <x v="2"/>
    <s v="tier - 1"/>
    <x v="14"/>
    <n v="43"/>
  </r>
  <r>
    <s v="Id1125"/>
    <s v="Jamie"/>
    <n v="34.76"/>
    <n v="5.92"/>
    <s v="Yes"/>
    <x v="0"/>
    <x v="0"/>
    <n v="1"/>
    <x v="1"/>
    <x v="0"/>
    <x v="1"/>
    <s v="3-Jul-1988"/>
    <x v="1124"/>
    <x v="2"/>
    <s v="tier - 3"/>
    <x v="12"/>
    <n v="34"/>
  </r>
  <r>
    <s v="Id1126"/>
    <s v="Ariell"/>
    <n v="18.335000000000001"/>
    <n v="10.01"/>
    <s v="Yes"/>
    <x v="0"/>
    <x v="0"/>
    <n v="2"/>
    <x v="1"/>
    <x v="3"/>
    <x v="0"/>
    <s v="11-Aug-1970"/>
    <x v="1125"/>
    <x v="1"/>
    <s v="tier - 3"/>
    <x v="1"/>
    <n v="52"/>
  </r>
  <r>
    <s v="Id1127"/>
    <s v="Christopher"/>
    <n v="32.299999999999997"/>
    <n v="9.59"/>
    <s v="No"/>
    <x v="0"/>
    <x v="0"/>
    <n v="0"/>
    <x v="1"/>
    <x v="0"/>
    <x v="0"/>
    <s v="6-Oct-1971"/>
    <x v="1126"/>
    <x v="1"/>
    <s v="tier - 2"/>
    <x v="9"/>
    <n v="51"/>
  </r>
  <r>
    <s v="Id1128"/>
    <s v="Ryan"/>
    <n v="27.74"/>
    <n v="10.37"/>
    <s v="No"/>
    <x v="0"/>
    <x v="0"/>
    <n v="0"/>
    <x v="1"/>
    <x v="1"/>
    <x v="0"/>
    <s v="26-Dec-1971"/>
    <x v="1127"/>
    <x v="1"/>
    <s v="tier - 3"/>
    <x v="11"/>
    <n v="51"/>
  </r>
  <r>
    <s v="Id1129"/>
    <s v="Thomas B."/>
    <n v="24"/>
    <n v="4.01"/>
    <s v="Yes"/>
    <x v="0"/>
    <x v="0"/>
    <n v="1"/>
    <x v="1"/>
    <x v="2"/>
    <x v="2"/>
    <s v="11-Sep-1964"/>
    <x v="1128"/>
    <x v="2"/>
    <s v="tier - 3"/>
    <x v="0"/>
    <n v="58"/>
  </r>
  <r>
    <s v="Id1130"/>
    <s v="Katie"/>
    <n v="31.78"/>
    <n v="4.24"/>
    <s v="Yes"/>
    <x v="0"/>
    <x v="1"/>
    <n v="1"/>
    <x v="1"/>
    <x v="0"/>
    <x v="2"/>
    <s v="3-Dec-1983"/>
    <x v="1129"/>
    <x v="1"/>
    <s v="tier - 2"/>
    <x v="1"/>
    <n v="39"/>
  </r>
  <r>
    <s v="Id1131"/>
    <s v="Rachelle L"/>
    <n v="32.25"/>
    <n v="5.36"/>
    <s v="Yes"/>
    <x v="0"/>
    <x v="0"/>
    <n v="0"/>
    <x v="1"/>
    <x v="0"/>
    <x v="2"/>
    <s v="19-Aug-1985"/>
    <x v="1130"/>
    <x v="1"/>
    <s v="tier - 3"/>
    <x v="15"/>
    <n v="37"/>
  </r>
  <r>
    <s v="Id1132"/>
    <s v="Colleen"/>
    <n v="30.114999999999998"/>
    <n v="4.99"/>
    <s v="No"/>
    <x v="0"/>
    <x v="0"/>
    <n v="2"/>
    <x v="1"/>
    <x v="0"/>
    <x v="2"/>
    <s v="14-Sep-1972"/>
    <x v="1131"/>
    <x v="1"/>
    <s v="tier - 3"/>
    <x v="1"/>
    <n v="50"/>
  </r>
  <r>
    <s v="Id1133"/>
    <s v="Gregory A"/>
    <n v="22.41"/>
    <n v="8.68"/>
    <s v="No"/>
    <x v="0"/>
    <x v="0"/>
    <n v="0"/>
    <x v="1"/>
    <x v="2"/>
    <x v="0"/>
    <s v="17-Aug-1962"/>
    <x v="1132"/>
    <x v="2"/>
    <s v="tier - 2"/>
    <x v="0"/>
    <n v="60"/>
  </r>
  <r>
    <s v="Id1134"/>
    <s v="Lara"/>
    <n v="45.72"/>
    <n v="4.2300000000000004"/>
    <s v="Yes"/>
    <x v="0"/>
    <x v="0"/>
    <n v="0"/>
    <x v="1"/>
    <x v="0"/>
    <x v="2"/>
    <s v="8-Jul-1996"/>
    <x v="1133"/>
    <x v="1"/>
    <s v="tier - 3"/>
    <x v="1"/>
    <n v="26"/>
  </r>
  <r>
    <s v="Id1135"/>
    <s v="Megan"/>
    <n v="25"/>
    <n v="5.32"/>
    <s v="Yes"/>
    <x v="0"/>
    <x v="0"/>
    <n v="2"/>
    <x v="1"/>
    <x v="1"/>
    <x v="2"/>
    <s v="5-Nov-1966"/>
    <x v="1134"/>
    <x v="2"/>
    <s v="tier - 3"/>
    <x v="0"/>
    <n v="56"/>
  </r>
  <r>
    <s v="Id1136"/>
    <s v="Sara"/>
    <n v="39.5"/>
    <n v="6.66"/>
    <s v="No"/>
    <x v="0"/>
    <x v="0"/>
    <n v="0"/>
    <x v="1"/>
    <x v="0"/>
    <x v="0"/>
    <s v="8-Nov-1971"/>
    <x v="1135"/>
    <x v="1"/>
    <s v="tier - 3"/>
    <x v="3"/>
    <n v="51"/>
  </r>
  <r>
    <s v="Id1137"/>
    <s v="Lucie J."/>
    <n v="37.729999999999997"/>
    <n v="7.4"/>
    <s v="No"/>
    <x v="0"/>
    <x v="0"/>
    <n v="0"/>
    <x v="1"/>
    <x v="0"/>
    <x v="0"/>
    <s v="3-Oct-1971"/>
    <x v="1136"/>
    <x v="1"/>
    <s v="tier - 1"/>
    <x v="0"/>
    <n v="51"/>
  </r>
  <r>
    <s v="Id1138"/>
    <s v="Elizabeth S."/>
    <n v="40.659999999999997"/>
    <n v="10.08"/>
    <s v="No"/>
    <x v="0"/>
    <x v="0"/>
    <n v="0"/>
    <x v="1"/>
    <x v="0"/>
    <x v="0"/>
    <s v="3-Jul-1971"/>
    <x v="1137"/>
    <x v="1"/>
    <s v="tier - 3"/>
    <x v="2"/>
    <n v="51"/>
  </r>
  <r>
    <s v="Id1139"/>
    <s v="Carma S"/>
    <n v="34.200000000000003"/>
    <n v="8.58"/>
    <s v="No"/>
    <x v="0"/>
    <x v="0"/>
    <n v="0"/>
    <x v="1"/>
    <x v="0"/>
    <x v="0"/>
    <s v="22-Dec-1971"/>
    <x v="1138"/>
    <x v="1"/>
    <s v="tier - 2"/>
    <x v="3"/>
    <n v="51"/>
  </r>
  <r>
    <s v="Id1140"/>
    <s v="Ryan"/>
    <n v="46.51"/>
    <n v="5.84"/>
    <s v="No"/>
    <x v="0"/>
    <x v="0"/>
    <n v="1"/>
    <x v="1"/>
    <x v="0"/>
    <x v="1"/>
    <s v="6-Jul-1998"/>
    <x v="1139"/>
    <x v="1"/>
    <s v="tier - 2"/>
    <x v="8"/>
    <n v="24"/>
  </r>
  <r>
    <s v="Id1141"/>
    <s v="Daniel"/>
    <n v="28.88"/>
    <n v="4.8600000000000003"/>
    <s v="Yes"/>
    <x v="0"/>
    <x v="1"/>
    <n v="1"/>
    <x v="1"/>
    <x v="1"/>
    <x v="2"/>
    <s v="13-Aug-1969"/>
    <x v="1140"/>
    <x v="2"/>
    <s v="tier - 3"/>
    <x v="1"/>
    <n v="53"/>
  </r>
  <r>
    <s v="Id1142"/>
    <s v="Sarah"/>
    <n v="33.914999999999999"/>
    <n v="11.52"/>
    <s v="No"/>
    <x v="0"/>
    <x v="0"/>
    <n v="0"/>
    <x v="1"/>
    <x v="0"/>
    <x v="0"/>
    <s v="9-Nov-1971"/>
    <x v="1141"/>
    <x v="1"/>
    <s v="tier - 3"/>
    <x v="2"/>
    <n v="51"/>
  </r>
  <r>
    <s v="Id1143"/>
    <s v="Matthew J"/>
    <n v="24.32"/>
    <n v="6.15"/>
    <s v="Yes"/>
    <x v="0"/>
    <x v="1"/>
    <n v="1"/>
    <x v="1"/>
    <x v="2"/>
    <x v="1"/>
    <s v="20-Oct-1969"/>
    <x v="1142"/>
    <x v="2"/>
    <s v="tier - 3"/>
    <x v="1"/>
    <n v="53"/>
  </r>
  <r>
    <s v="Id1144"/>
    <s v="Francesca"/>
    <n v="25.8"/>
    <n v="9.94"/>
    <s v="No"/>
    <x v="0"/>
    <x v="0"/>
    <n v="0"/>
    <x v="1"/>
    <x v="1"/>
    <x v="0"/>
    <s v="17-Jul-1971"/>
    <x v="1143"/>
    <x v="1"/>
    <s v="tier - 2"/>
    <x v="3"/>
    <n v="51"/>
  </r>
  <r>
    <s v="Id1145"/>
    <s v="Nicole"/>
    <n v="21.56"/>
    <n v="10.56"/>
    <s v="No"/>
    <x v="0"/>
    <x v="0"/>
    <n v="0"/>
    <x v="1"/>
    <x v="2"/>
    <x v="0"/>
    <s v="23-Oct-1971"/>
    <x v="1144"/>
    <x v="1"/>
    <s v="tier - 3"/>
    <x v="0"/>
    <n v="51"/>
  </r>
  <r>
    <s v="Id1146"/>
    <s v="Toshiyuki"/>
    <n v="31.6"/>
    <n v="6.79"/>
    <s v="No"/>
    <x v="0"/>
    <x v="0"/>
    <n v="0"/>
    <x v="1"/>
    <x v="0"/>
    <x v="0"/>
    <s v="4-Nov-1968"/>
    <x v="1145"/>
    <x v="2"/>
    <s v="tier - 3"/>
    <x v="3"/>
    <n v="54"/>
  </r>
  <r>
    <s v="Id1147"/>
    <s v="Tom L."/>
    <n v="42.93"/>
    <n v="4.8"/>
    <s v="No"/>
    <x v="0"/>
    <x v="0"/>
    <n v="1"/>
    <x v="1"/>
    <x v="0"/>
    <x v="2"/>
    <s v="13-Aug-1992"/>
    <x v="1146"/>
    <x v="1"/>
    <s v="tier - 1"/>
    <x v="1"/>
    <n v="30"/>
  </r>
  <r>
    <s v="Id1148"/>
    <s v="Brian"/>
    <n v="26.72"/>
    <n v="5.75"/>
    <s v="No"/>
    <x v="0"/>
    <x v="0"/>
    <n v="2"/>
    <x v="1"/>
    <x v="1"/>
    <x v="1"/>
    <s v="26-Sep-1972"/>
    <x v="1147"/>
    <x v="1"/>
    <s v="tier - 3"/>
    <x v="14"/>
    <n v="50"/>
  </r>
  <r>
    <s v="Id1149"/>
    <s v="Matthew"/>
    <n v="26.67"/>
    <n v="5.81"/>
    <s v="No"/>
    <x v="0"/>
    <x v="0"/>
    <n v="2"/>
    <x v="1"/>
    <x v="1"/>
    <x v="1"/>
    <s v="28-Jun-1972"/>
    <x v="1148"/>
    <x v="1"/>
    <s v="tier - 2"/>
    <x v="14"/>
    <n v="50"/>
  </r>
  <r>
    <s v="Id1150"/>
    <s v="Julee"/>
    <n v="42.68"/>
    <n v="9.2799999999999994"/>
    <s v="No"/>
    <x v="0"/>
    <x v="0"/>
    <n v="2"/>
    <x v="1"/>
    <x v="0"/>
    <x v="0"/>
    <s v="17-Sep-1973"/>
    <x v="1149"/>
    <x v="1"/>
    <s v="tier - 1"/>
    <x v="0"/>
    <n v="49"/>
  </r>
  <r>
    <s v="Id1151"/>
    <s v="Christopher M."/>
    <n v="24.31"/>
    <n v="6.37"/>
    <s v="No"/>
    <x v="0"/>
    <x v="0"/>
    <n v="0"/>
    <x v="1"/>
    <x v="2"/>
    <x v="1"/>
    <s v="7-Jun-1977"/>
    <x v="1150"/>
    <x v="2"/>
    <s v="tier - 2"/>
    <x v="0"/>
    <n v="46"/>
  </r>
  <r>
    <s v="Id1152"/>
    <s v="Ciaran"/>
    <n v="44.75"/>
    <n v="5.09"/>
    <s v="Yes"/>
    <x v="0"/>
    <x v="0"/>
    <n v="0"/>
    <x v="1"/>
    <x v="0"/>
    <x v="2"/>
    <s v="8-Aug-1996"/>
    <x v="1151"/>
    <x v="1"/>
    <s v="tier - 3"/>
    <x v="8"/>
    <n v="26"/>
  </r>
  <r>
    <s v="Id1153"/>
    <s v="Kara"/>
    <n v="30.78"/>
    <n v="7.94"/>
    <s v="No"/>
    <x v="0"/>
    <x v="0"/>
    <n v="2"/>
    <x v="1"/>
    <x v="0"/>
    <x v="0"/>
    <s v="7-Jul-1973"/>
    <x v="1152"/>
    <x v="1"/>
    <s v="tier - 2"/>
    <x v="2"/>
    <n v="49"/>
  </r>
  <r>
    <s v="Id1154"/>
    <s v="Makie"/>
    <n v="21.86"/>
    <n v="10.95"/>
    <s v="No"/>
    <x v="0"/>
    <x v="0"/>
    <n v="0"/>
    <x v="1"/>
    <x v="2"/>
    <x v="0"/>
    <s v="5-Sep-1965"/>
    <x v="1153"/>
    <x v="2"/>
    <s v="tier - 1"/>
    <x v="1"/>
    <n v="57"/>
  </r>
  <r>
    <s v="Id1155"/>
    <s v="Emily E"/>
    <n v="49.09"/>
    <n v="6.3"/>
    <s v="Yes"/>
    <x v="0"/>
    <x v="0"/>
    <n v="0"/>
    <x v="1"/>
    <x v="0"/>
    <x v="1"/>
    <s v="14-Jul-2001"/>
    <x v="1154"/>
    <x v="1"/>
    <s v="tier - 2"/>
    <x v="1"/>
    <n v="21"/>
  </r>
  <r>
    <s v="Id1156"/>
    <s v="Cary"/>
    <n v="47.74"/>
    <n v="8.0500000000000007"/>
    <s v="Yes"/>
    <x v="0"/>
    <x v="0"/>
    <n v="2"/>
    <x v="1"/>
    <x v="0"/>
    <x v="0"/>
    <s v="4-Jul-1970"/>
    <x v="1155"/>
    <x v="1"/>
    <s v="tier - 1"/>
    <x v="0"/>
    <n v="52"/>
  </r>
  <r>
    <s v="Id1157"/>
    <s v="Steven"/>
    <n v="30.2"/>
    <n v="9.8800000000000008"/>
    <s v="Yes"/>
    <x v="0"/>
    <x v="0"/>
    <n v="2"/>
    <x v="1"/>
    <x v="0"/>
    <x v="0"/>
    <s v="18-Aug-1970"/>
    <x v="1156"/>
    <x v="2"/>
    <s v="tier - 1"/>
    <x v="3"/>
    <n v="52"/>
  </r>
  <r>
    <s v="Id1158"/>
    <s v="Jose Antonio Sr."/>
    <n v="33.25"/>
    <n v="7.42"/>
    <s v="Yes"/>
    <x v="0"/>
    <x v="0"/>
    <n v="2"/>
    <x v="1"/>
    <x v="0"/>
    <x v="0"/>
    <s v="12-Sep-1970"/>
    <x v="1157"/>
    <x v="2"/>
    <s v="tier - 1"/>
    <x v="4"/>
    <n v="52"/>
  </r>
  <r>
    <s v="Id1159"/>
    <s v="Tatiana"/>
    <n v="26.6"/>
    <n v="8.4499999999999993"/>
    <s v="Yes"/>
    <x v="0"/>
    <x v="0"/>
    <n v="1"/>
    <x v="1"/>
    <x v="1"/>
    <x v="0"/>
    <s v="27-Jun-1975"/>
    <x v="1158"/>
    <x v="1"/>
    <s v="tier - 1"/>
    <x v="2"/>
    <n v="47"/>
  </r>
  <r>
    <s v="Id1160"/>
    <s v="Dan T."/>
    <n v="26.35"/>
    <n v="6.21"/>
    <s v="No"/>
    <x v="0"/>
    <x v="0"/>
    <n v="2"/>
    <x v="1"/>
    <x v="1"/>
    <x v="1"/>
    <s v="10-Jul-1972"/>
    <x v="1159"/>
    <x v="1"/>
    <s v="tier - 1"/>
    <x v="14"/>
    <n v="50"/>
  </r>
  <r>
    <s v="Id1161"/>
    <s v="Liisa A."/>
    <n v="39.994999999999997"/>
    <n v="4.6500000000000004"/>
    <s v="No"/>
    <x v="0"/>
    <x v="0"/>
    <n v="0"/>
    <x v="1"/>
    <x v="0"/>
    <x v="2"/>
    <s v="19-Sep-1977"/>
    <x v="1160"/>
    <x v="1"/>
    <s v="tier - 3"/>
    <x v="2"/>
    <n v="45"/>
  </r>
  <r>
    <s v="Id1162"/>
    <s v="Kathryn E."/>
    <n v="22.92"/>
    <n v="5.87"/>
    <s v="Yes"/>
    <x v="0"/>
    <x v="0"/>
    <n v="1"/>
    <x v="1"/>
    <x v="2"/>
    <x v="1"/>
    <s v="7-Nov-1964"/>
    <x v="1161"/>
    <x v="2"/>
    <s v="tier - 3"/>
    <x v="0"/>
    <n v="58"/>
  </r>
  <r>
    <s v="Id1163"/>
    <s v="Maxwell"/>
    <n v="24.78"/>
    <n v="4.24"/>
    <s v="Yes"/>
    <x v="0"/>
    <x v="0"/>
    <n v="2"/>
    <x v="1"/>
    <x v="2"/>
    <x v="2"/>
    <s v="16-Sep-1966"/>
    <x v="1162"/>
    <x v="2"/>
    <s v="tier - 2"/>
    <x v="0"/>
    <n v="56"/>
  </r>
  <r>
    <s v="Id1164"/>
    <s v="Pascale"/>
    <n v="34.07"/>
    <n v="7.81"/>
    <s v="Yes"/>
    <x v="0"/>
    <x v="0"/>
    <n v="0"/>
    <x v="1"/>
    <x v="0"/>
    <x v="0"/>
    <s v="8-Aug-1981"/>
    <x v="1163"/>
    <x v="1"/>
    <s v="tier - 3"/>
    <x v="3"/>
    <n v="41"/>
  </r>
  <r>
    <s v="Id1165"/>
    <s v="Becca"/>
    <n v="30.14"/>
    <n v="9.85"/>
    <s v="No"/>
    <x v="0"/>
    <x v="0"/>
    <n v="0"/>
    <x v="1"/>
    <x v="0"/>
    <x v="0"/>
    <s v="8-Jul-1974"/>
    <x v="1164"/>
    <x v="1"/>
    <s v="tier - 2"/>
    <x v="3"/>
    <n v="48"/>
  </r>
  <r>
    <s v="Id1166"/>
    <s v="Grace"/>
    <n v="18.05"/>
    <n v="6.94"/>
    <s v="No"/>
    <x v="0"/>
    <x v="0"/>
    <n v="0"/>
    <x v="1"/>
    <x v="3"/>
    <x v="0"/>
    <s v="19-Jul-1971"/>
    <x v="1165"/>
    <x v="1"/>
    <s v="tier - 1"/>
    <x v="1"/>
    <n v="51"/>
  </r>
  <r>
    <s v="Id1167"/>
    <s v="Samantha"/>
    <n v="37.4"/>
    <n v="11.3"/>
    <s v="Yes"/>
    <x v="0"/>
    <x v="0"/>
    <n v="2"/>
    <x v="1"/>
    <x v="0"/>
    <x v="0"/>
    <s v="30-Sep-1970"/>
    <x v="1166"/>
    <x v="1"/>
    <s v="tier - 2"/>
    <x v="3"/>
    <n v="52"/>
  </r>
  <r>
    <s v="Id1168"/>
    <s v="Nicole R."/>
    <n v="25.75"/>
    <n v="9.23"/>
    <s v="No"/>
    <x v="0"/>
    <x v="0"/>
    <n v="0"/>
    <x v="1"/>
    <x v="1"/>
    <x v="0"/>
    <s v="22-Jun-1968"/>
    <x v="1167"/>
    <x v="2"/>
    <s v="tier - 2"/>
    <x v="0"/>
    <n v="54"/>
  </r>
  <r>
    <s v="Id1169"/>
    <s v="David W"/>
    <n v="32.299999999999997"/>
    <n v="4.37"/>
    <s v="No"/>
    <x v="0"/>
    <x v="0"/>
    <n v="2"/>
    <x v="1"/>
    <x v="0"/>
    <x v="2"/>
    <s v="23-Oct-1972"/>
    <x v="1168"/>
    <x v="1"/>
    <s v="tier - 2"/>
    <x v="3"/>
    <n v="50"/>
  </r>
  <r>
    <s v="Id1170"/>
    <s v="Grant"/>
    <n v="28.61"/>
    <n v="5.76"/>
    <s v="No"/>
    <x v="0"/>
    <x v="1"/>
    <n v="1"/>
    <x v="1"/>
    <x v="1"/>
    <x v="1"/>
    <s v="19-Dec-1979"/>
    <x v="1169"/>
    <x v="1"/>
    <s v="tier - 2"/>
    <x v="14"/>
    <n v="43"/>
  </r>
  <r>
    <s v="Id1171"/>
    <s v="Sophia"/>
    <n v="45.41"/>
    <n v="4.96"/>
    <s v="No"/>
    <x v="0"/>
    <x v="0"/>
    <n v="1"/>
    <x v="1"/>
    <x v="0"/>
    <x v="2"/>
    <s v="23-Jun-1998"/>
    <x v="1170"/>
    <x v="1"/>
    <s v="tier - 2"/>
    <x v="12"/>
    <n v="24"/>
  </r>
  <r>
    <s v="Id1172"/>
    <s v="Christina"/>
    <n v="31.2"/>
    <n v="11.04"/>
    <s v="Yes"/>
    <x v="0"/>
    <x v="0"/>
    <n v="2"/>
    <x v="1"/>
    <x v="0"/>
    <x v="0"/>
    <s v="16-Dec-1970"/>
    <x v="1171"/>
    <x v="1"/>
    <s v="tier - 3"/>
    <x v="3"/>
    <n v="52"/>
  </r>
  <r>
    <s v="Id1173"/>
    <s v="Sam L."/>
    <n v="29.83"/>
    <n v="7.81"/>
    <s v="Yes"/>
    <x v="0"/>
    <x v="0"/>
    <n v="1"/>
    <x v="1"/>
    <x v="1"/>
    <x v="0"/>
    <s v="29-Oct-1975"/>
    <x v="1172"/>
    <x v="2"/>
    <s v="tier - 3"/>
    <x v="1"/>
    <n v="47"/>
  </r>
  <r>
    <s v="Id1174"/>
    <s v="Haley R."/>
    <n v="29.06"/>
    <n v="4.55"/>
    <s v="No"/>
    <x v="0"/>
    <x v="0"/>
    <n v="0"/>
    <x v="1"/>
    <x v="1"/>
    <x v="2"/>
    <s v="29-Aug-1982"/>
    <x v="1173"/>
    <x v="1"/>
    <s v="tier - 1"/>
    <x v="15"/>
    <n v="40"/>
  </r>
  <r>
    <s v="Id1175"/>
    <s v="Ethan"/>
    <n v="27.454999999999998"/>
    <n v="6.13"/>
    <s v="No"/>
    <x v="0"/>
    <x v="0"/>
    <n v="2"/>
    <x v="1"/>
    <x v="1"/>
    <x v="1"/>
    <s v="27-Dec-1972"/>
    <x v="1174"/>
    <x v="2"/>
    <s v="tier - 3"/>
    <x v="4"/>
    <n v="50"/>
  </r>
  <r>
    <s v="Id1176"/>
    <s v="Andrew W"/>
    <n v="23.01"/>
    <n v="6.04"/>
    <s v="Yes"/>
    <x v="0"/>
    <x v="0"/>
    <n v="1"/>
    <x v="1"/>
    <x v="2"/>
    <x v="1"/>
    <s v="15-Dec-1964"/>
    <x v="1175"/>
    <x v="2"/>
    <s v="tier - 3"/>
    <x v="0"/>
    <n v="58"/>
  </r>
  <r>
    <s v="Id1177"/>
    <s v="Mark G"/>
    <n v="31.39"/>
    <n v="8.85"/>
    <s v="Yes"/>
    <x v="0"/>
    <x v="0"/>
    <n v="0"/>
    <x v="1"/>
    <x v="0"/>
    <x v="0"/>
    <s v="18-Oct-1981"/>
    <x v="1176"/>
    <x v="1"/>
    <s v="tier - 1"/>
    <x v="14"/>
    <n v="41"/>
  </r>
  <r>
    <s v="Id1178"/>
    <s v="Kasey E."/>
    <n v="34.770000000000003"/>
    <n v="10.54"/>
    <s v="No"/>
    <x v="0"/>
    <x v="0"/>
    <n v="2"/>
    <x v="1"/>
    <x v="0"/>
    <x v="0"/>
    <s v="28-Nov-1973"/>
    <x v="1177"/>
    <x v="1"/>
    <s v="tier - 3"/>
    <x v="1"/>
    <n v="49"/>
  </r>
  <r>
    <s v="Id1179"/>
    <s v="Jeff"/>
    <n v="24.48"/>
    <n v="4.37"/>
    <s v="Yes"/>
    <x v="0"/>
    <x v="0"/>
    <n v="2"/>
    <x v="1"/>
    <x v="2"/>
    <x v="2"/>
    <s v="4-Dec-1966"/>
    <x v="1178"/>
    <x v="2"/>
    <s v="tier - 2"/>
    <x v="0"/>
    <n v="56"/>
  </r>
  <r>
    <s v="Id1180"/>
    <s v="Amy"/>
    <n v="22.61"/>
    <n v="9.6300000000000008"/>
    <s v="No"/>
    <x v="0"/>
    <x v="0"/>
    <n v="2"/>
    <x v="1"/>
    <x v="2"/>
    <x v="0"/>
    <s v="1-Dec-1973"/>
    <x v="1179"/>
    <x v="1"/>
    <s v="tier - 1"/>
    <x v="1"/>
    <n v="49"/>
  </r>
  <r>
    <s v="Id1181"/>
    <s v="Adam"/>
    <n v="34.299999999999997"/>
    <n v="10.37"/>
    <s v="No"/>
    <x v="0"/>
    <x v="0"/>
    <n v="0"/>
    <x v="1"/>
    <x v="0"/>
    <x v="0"/>
    <s v="14-Aug-1974"/>
    <x v="1180"/>
    <x v="2"/>
    <s v="tier - 1"/>
    <x v="3"/>
    <n v="48"/>
  </r>
  <r>
    <s v="Id1182"/>
    <s v="Kristin M"/>
    <n v="46.09"/>
    <n v="5.44"/>
    <s v="No"/>
    <x v="0"/>
    <x v="0"/>
    <n v="2"/>
    <x v="1"/>
    <x v="0"/>
    <x v="2"/>
    <s v="22-Sep-1972"/>
    <x v="1181"/>
    <x v="1"/>
    <s v="tier - 1"/>
    <x v="0"/>
    <n v="50"/>
  </r>
  <r>
    <s v="Id1183"/>
    <s v="Mary-Lynn B."/>
    <n v="44.744999999999997"/>
    <n v="5.19"/>
    <s v="No"/>
    <x v="0"/>
    <x v="0"/>
    <n v="2"/>
    <x v="1"/>
    <x v="0"/>
    <x v="2"/>
    <s v="22-Sep-1972"/>
    <x v="1182"/>
    <x v="1"/>
    <s v="tier - 1"/>
    <x v="2"/>
    <n v="50"/>
  </r>
  <r>
    <s v="Id1184"/>
    <s v="Jamie A"/>
    <n v="26.33"/>
    <n v="11.8"/>
    <s v="Yes"/>
    <x v="0"/>
    <x v="0"/>
    <n v="1"/>
    <x v="1"/>
    <x v="1"/>
    <x v="0"/>
    <s v="28-Jul-1975"/>
    <x v="1183"/>
    <x v="1"/>
    <s v="tier - 2"/>
    <x v="2"/>
    <n v="47"/>
  </r>
  <r>
    <s v="Id1185"/>
    <s v="Jeffrey A."/>
    <n v="26.6"/>
    <n v="8.3800000000000008"/>
    <s v="No"/>
    <x v="0"/>
    <x v="0"/>
    <n v="2"/>
    <x v="1"/>
    <x v="1"/>
    <x v="0"/>
    <s v="21-Dec-1973"/>
    <x v="1184"/>
    <x v="1"/>
    <s v="tier - 3"/>
    <x v="14"/>
    <n v="49"/>
  </r>
  <r>
    <s v="Id1186"/>
    <s v="Nicole"/>
    <n v="27.5"/>
    <n v="7.58"/>
    <s v="No"/>
    <x v="0"/>
    <x v="0"/>
    <n v="0"/>
    <x v="1"/>
    <x v="1"/>
    <x v="0"/>
    <s v="29-Nov-1971"/>
    <x v="1185"/>
    <x v="1"/>
    <s v="tier - 2"/>
    <x v="3"/>
    <n v="51"/>
  </r>
  <r>
    <s v="Id1187"/>
    <s v="Audrey"/>
    <n v="41.55"/>
    <n v="4.6100000000000003"/>
    <s v="No"/>
    <x v="0"/>
    <x v="0"/>
    <n v="1"/>
    <x v="1"/>
    <x v="0"/>
    <x v="2"/>
    <s v="22-Aug-1992"/>
    <x v="1186"/>
    <x v="1"/>
    <s v="tier - 1"/>
    <x v="1"/>
    <n v="30"/>
  </r>
  <r>
    <s v="Id1188"/>
    <s v="Jacob"/>
    <n v="41.47"/>
    <n v="4.7"/>
    <s v="Yes"/>
    <x v="0"/>
    <x v="1"/>
    <n v="1"/>
    <x v="1"/>
    <x v="0"/>
    <x v="2"/>
    <s v="24-Aug-1969"/>
    <x v="1187"/>
    <x v="2"/>
    <s v="tier - 2"/>
    <x v="0"/>
    <n v="53"/>
  </r>
  <r>
    <s v="Id1189"/>
    <s v="Daniel S"/>
    <n v="24.795000000000002"/>
    <n v="6.05"/>
    <s v="Yes"/>
    <x v="0"/>
    <x v="0"/>
    <n v="0"/>
    <x v="1"/>
    <x v="2"/>
    <x v="1"/>
    <s v="28-Nov-1976"/>
    <x v="1188"/>
    <x v="1"/>
    <s v="tier - 3"/>
    <x v="6"/>
    <n v="46"/>
  </r>
  <r>
    <s v="Id1190"/>
    <s v="Marc C."/>
    <n v="29.48"/>
    <n v="5.63"/>
    <s v="Yes"/>
    <x v="0"/>
    <x v="1"/>
    <n v="1"/>
    <x v="1"/>
    <x v="1"/>
    <x v="2"/>
    <s v="4-Jun-1969"/>
    <x v="1189"/>
    <x v="1"/>
    <s v="tier - 2"/>
    <x v="0"/>
    <n v="54"/>
  </r>
  <r>
    <s v="Id1191"/>
    <s v="Mark S"/>
    <n v="28.09"/>
    <n v="6.06"/>
    <s v="No"/>
    <x v="0"/>
    <x v="1"/>
    <n v="1"/>
    <x v="1"/>
    <x v="1"/>
    <x v="1"/>
    <s v="17-Jul-1979"/>
    <x v="1190"/>
    <x v="1"/>
    <s v="tier - 2"/>
    <x v="14"/>
    <n v="43"/>
  </r>
  <r>
    <s v="Id1192"/>
    <s v="Dan"/>
    <n v="32.729999999999997"/>
    <n v="5.19"/>
    <s v="No"/>
    <x v="0"/>
    <x v="0"/>
    <n v="1"/>
    <x v="1"/>
    <x v="0"/>
    <x v="2"/>
    <s v="14-Nov-1987"/>
    <x v="1191"/>
    <x v="1"/>
    <s v="tier - 3"/>
    <x v="14"/>
    <n v="35"/>
  </r>
  <r>
    <s v="Id1193"/>
    <s v="Gabriela"/>
    <n v="27.36"/>
    <n v="8.9600000000000009"/>
    <s v="No"/>
    <x v="0"/>
    <x v="0"/>
    <n v="0"/>
    <x v="1"/>
    <x v="1"/>
    <x v="0"/>
    <s v="8-Jun-1974"/>
    <x v="1192"/>
    <x v="1"/>
    <s v="tier - 3"/>
    <x v="2"/>
    <n v="49"/>
  </r>
  <r>
    <s v="Id1194"/>
    <s v="Amanda"/>
    <n v="27.265000000000001"/>
    <n v="11.39"/>
    <s v="No"/>
    <x v="0"/>
    <x v="0"/>
    <n v="0"/>
    <x v="1"/>
    <x v="1"/>
    <x v="0"/>
    <s v="27-Nov-1974"/>
    <x v="1193"/>
    <x v="1"/>
    <s v="tier - 1"/>
    <x v="2"/>
    <n v="48"/>
  </r>
  <r>
    <s v="Id1195"/>
    <s v="Dara"/>
    <n v="48.07"/>
    <n v="4.0599999999999996"/>
    <s v="Yes"/>
    <x v="0"/>
    <x v="0"/>
    <n v="0"/>
    <x v="1"/>
    <x v="0"/>
    <x v="2"/>
    <s v="3-Nov-1976"/>
    <x v="1194"/>
    <x v="1"/>
    <s v="tier - 1"/>
    <x v="2"/>
    <n v="46"/>
  </r>
  <r>
    <s v="Id1196"/>
    <s v="Rachelle R"/>
    <n v="30.8"/>
    <n v="5.23"/>
    <s v="Yes"/>
    <x v="0"/>
    <x v="0"/>
    <n v="0"/>
    <x v="1"/>
    <x v="0"/>
    <x v="2"/>
    <s v="30-Oct-1976"/>
    <x v="1195"/>
    <x v="1"/>
    <s v="tier - 2"/>
    <x v="3"/>
    <n v="46"/>
  </r>
  <r>
    <s v="Id1197"/>
    <s v="Brenda J"/>
    <n v="32.299999999999997"/>
    <n v="5.05"/>
    <s v="Yes"/>
    <x v="0"/>
    <x v="0"/>
    <n v="0"/>
    <x v="1"/>
    <x v="0"/>
    <x v="2"/>
    <s v="17-Oct-1976"/>
    <x v="1196"/>
    <x v="1"/>
    <s v="tier - 3"/>
    <x v="2"/>
    <n v="46"/>
  </r>
  <r>
    <s v="Id1198"/>
    <s v="Tim"/>
    <n v="39.700000000000003"/>
    <n v="7.34"/>
    <s v="No"/>
    <x v="0"/>
    <x v="0"/>
    <n v="0"/>
    <x v="1"/>
    <x v="0"/>
    <x v="0"/>
    <s v="20-Oct-1971"/>
    <x v="1197"/>
    <x v="2"/>
    <s v="tier - 3"/>
    <x v="3"/>
    <n v="51"/>
  </r>
  <r>
    <s v="Id1199"/>
    <s v="Sylvain"/>
    <n v="35.97"/>
    <n v="8.1300000000000008"/>
    <s v="No"/>
    <x v="0"/>
    <x v="0"/>
    <n v="0"/>
    <x v="1"/>
    <x v="0"/>
    <x v="0"/>
    <s v="29-Dec-1971"/>
    <x v="1198"/>
    <x v="2"/>
    <s v="tier - 2"/>
    <x v="0"/>
    <n v="51"/>
  </r>
  <r>
    <s v="Id1200"/>
    <s v="Lisa M"/>
    <n v="25.86"/>
    <n v="6.68"/>
    <s v="Yes"/>
    <x v="0"/>
    <x v="0"/>
    <n v="1"/>
    <x v="1"/>
    <x v="1"/>
    <x v="0"/>
    <s v="2-Dec-1975"/>
    <x v="1199"/>
    <x v="1"/>
    <s v="tier - 2"/>
    <x v="2"/>
    <n v="47"/>
  </r>
  <r>
    <s v="Id1201"/>
    <s v="Ryan"/>
    <n v="30.03"/>
    <n v="11.51"/>
    <s v="No"/>
    <x v="0"/>
    <x v="0"/>
    <n v="0"/>
    <x v="1"/>
    <x v="0"/>
    <x v="0"/>
    <s v="26-Nov-1971"/>
    <x v="1200"/>
    <x v="1"/>
    <s v="tier - 1"/>
    <x v="0"/>
    <n v="51"/>
  </r>
  <r>
    <s v="Id1202"/>
    <s v="Kaitlin M"/>
    <n v="25.76"/>
    <n v="6.02"/>
    <s v="Yes"/>
    <x v="0"/>
    <x v="1"/>
    <n v="1"/>
    <x v="1"/>
    <x v="1"/>
    <x v="1"/>
    <s v="24-Nov-1969"/>
    <x v="1201"/>
    <x v="1"/>
    <s v="tier - 3"/>
    <x v="0"/>
    <n v="53"/>
  </r>
  <r>
    <s v="Id1203"/>
    <s v="William R."/>
    <n v="22.42"/>
    <n v="7.96"/>
    <s v="No"/>
    <x v="0"/>
    <x v="0"/>
    <n v="0"/>
    <x v="1"/>
    <x v="2"/>
    <x v="0"/>
    <s v="8-Oct-1971"/>
    <x v="1202"/>
    <x v="2"/>
    <s v="tier - 1"/>
    <x v="4"/>
    <n v="51"/>
  </r>
  <r>
    <s v="Id1204"/>
    <s v="Bruce"/>
    <n v="33.18"/>
    <n v="6.01"/>
    <s v="Yes"/>
    <x v="0"/>
    <x v="0"/>
    <n v="1"/>
    <x v="1"/>
    <x v="0"/>
    <x v="1"/>
    <s v="1-Jul-1988"/>
    <x v="1203"/>
    <x v="1"/>
    <s v="tier - 1"/>
    <x v="14"/>
    <n v="34"/>
  </r>
  <r>
    <s v="Id1205"/>
    <s v="Veronica"/>
    <n v="43.04"/>
    <n v="5.9"/>
    <s v="Yes"/>
    <x v="0"/>
    <x v="0"/>
    <n v="0"/>
    <x v="1"/>
    <x v="0"/>
    <x v="1"/>
    <s v="12-Oct-1996"/>
    <x v="1204"/>
    <x v="1"/>
    <s v="tier - 1"/>
    <x v="12"/>
    <n v="26"/>
  </r>
  <r>
    <s v="Id1206"/>
    <s v="Warren"/>
    <n v="34.15"/>
    <n v="4.49"/>
    <s v="Yes"/>
    <x v="0"/>
    <x v="0"/>
    <n v="1"/>
    <x v="1"/>
    <x v="0"/>
    <x v="2"/>
    <s v="9-Jul-1988"/>
    <x v="1205"/>
    <x v="1"/>
    <s v="tier - 1"/>
    <x v="1"/>
    <n v="34"/>
  </r>
  <r>
    <s v="Id1207"/>
    <s v="Daniela"/>
    <n v="25.78"/>
    <n v="6.25"/>
    <s v="No"/>
    <x v="0"/>
    <x v="0"/>
    <n v="0"/>
    <x v="1"/>
    <x v="1"/>
    <x v="1"/>
    <s v="12-Oct-1977"/>
    <x v="1206"/>
    <x v="1"/>
    <s v="tier - 1"/>
    <x v="2"/>
    <n v="45"/>
  </r>
  <r>
    <s v="Id1208"/>
    <s v="Deirdre A"/>
    <n v="21.02"/>
    <n v="9.6199999999999992"/>
    <s v="Yes"/>
    <x v="0"/>
    <x v="1"/>
    <n v="1"/>
    <x v="1"/>
    <x v="2"/>
    <x v="0"/>
    <s v="8-Jun-1963"/>
    <x v="1207"/>
    <x v="2"/>
    <s v="tier - 1"/>
    <x v="0"/>
    <n v="60"/>
  </r>
  <r>
    <s v="Id1209"/>
    <s v="Mathias"/>
    <n v="37.51"/>
    <n v="11.06"/>
    <s v="No"/>
    <x v="0"/>
    <x v="0"/>
    <n v="2"/>
    <x v="1"/>
    <x v="0"/>
    <x v="0"/>
    <s v="16-Oct-1973"/>
    <x v="1208"/>
    <x v="2"/>
    <s v="tier - 3"/>
    <x v="0"/>
    <n v="49"/>
  </r>
  <r>
    <s v="Id1210"/>
    <s v="Matthew"/>
    <n v="25.745000000000001"/>
    <n v="6.11"/>
    <s v="Yes"/>
    <x v="0"/>
    <x v="0"/>
    <n v="0"/>
    <x v="1"/>
    <x v="1"/>
    <x v="1"/>
    <s v="3-Nov-1976"/>
    <x v="1209"/>
    <x v="1"/>
    <s v="tier - 1"/>
    <x v="1"/>
    <n v="46"/>
  </r>
  <r>
    <s v="Id1211"/>
    <s v="Kurt"/>
    <n v="31.35"/>
    <n v="11.49"/>
    <s v="No"/>
    <x v="0"/>
    <x v="0"/>
    <n v="2"/>
    <x v="1"/>
    <x v="0"/>
    <x v="0"/>
    <s v="18-Sep-1973"/>
    <x v="1210"/>
    <x v="2"/>
    <s v="tier - 3"/>
    <x v="4"/>
    <n v="49"/>
  </r>
  <r>
    <s v="Id1212"/>
    <s v="Samuel"/>
    <n v="29.83"/>
    <n v="8.68"/>
    <s v="No"/>
    <x v="0"/>
    <x v="0"/>
    <n v="2"/>
    <x v="1"/>
    <x v="1"/>
    <x v="0"/>
    <s v="16-Oct-1973"/>
    <x v="1211"/>
    <x v="1"/>
    <s v="tier - 3"/>
    <x v="11"/>
    <n v="49"/>
  </r>
  <r>
    <s v="Id1213"/>
    <s v="Emily"/>
    <n v="25.49"/>
    <n v="5.68"/>
    <s v="Yes"/>
    <x v="0"/>
    <x v="1"/>
    <n v="1"/>
    <x v="1"/>
    <x v="1"/>
    <x v="2"/>
    <s v="26-Nov-1969"/>
    <x v="1212"/>
    <x v="1"/>
    <s v="tier - 3"/>
    <x v="0"/>
    <n v="53"/>
  </r>
  <r>
    <s v="Id1214"/>
    <s v="Tiffany"/>
    <n v="34.1"/>
    <n v="8.4499999999999993"/>
    <s v="No"/>
    <x v="0"/>
    <x v="0"/>
    <n v="0"/>
    <x v="1"/>
    <x v="0"/>
    <x v="0"/>
    <s v="2-Jul-1971"/>
    <x v="1213"/>
    <x v="1"/>
    <s v="tier - 3"/>
    <x v="0"/>
    <n v="51"/>
  </r>
  <r>
    <s v="Id1215"/>
    <s v="Alex F"/>
    <n v="25.84"/>
    <n v="8.51"/>
    <s v="No"/>
    <x v="0"/>
    <x v="0"/>
    <n v="2"/>
    <x v="1"/>
    <x v="1"/>
    <x v="0"/>
    <s v="27-Oct-1973"/>
    <x v="1214"/>
    <x v="2"/>
    <s v="tier - 2"/>
    <x v="4"/>
    <n v="49"/>
  </r>
  <r>
    <s v="Id1216"/>
    <s v="Alice"/>
    <n v="20.6"/>
    <n v="7.62"/>
    <s v="No"/>
    <x v="0"/>
    <x v="0"/>
    <n v="0"/>
    <x v="1"/>
    <x v="2"/>
    <x v="0"/>
    <s v="6-Aug-1971"/>
    <x v="1215"/>
    <x v="1"/>
    <s v="tier - 1"/>
    <x v="3"/>
    <n v="51"/>
  </r>
  <r>
    <s v="Id1217"/>
    <s v="Allison M."/>
    <n v="28.88"/>
    <n v="10.18"/>
    <s v="No"/>
    <x v="0"/>
    <x v="0"/>
    <n v="0"/>
    <x v="1"/>
    <x v="1"/>
    <x v="0"/>
    <s v="21-Aug-1974"/>
    <x v="1216"/>
    <x v="1"/>
    <s v="tier - 1"/>
    <x v="1"/>
    <n v="48"/>
  </r>
  <r>
    <s v="Id1218"/>
    <s v="Johannes Fiskerstand"/>
    <n v="28.24"/>
    <n v="5.36"/>
    <s v="No"/>
    <x v="0"/>
    <x v="0"/>
    <n v="0"/>
    <x v="1"/>
    <x v="1"/>
    <x v="2"/>
    <s v="5-Oct-1980"/>
    <x v="1217"/>
    <x v="1"/>
    <s v="tier - 1"/>
    <x v="14"/>
    <n v="42"/>
  </r>
  <r>
    <s v="Id1219"/>
    <s v="Stephen"/>
    <n v="25.46"/>
    <n v="11.78"/>
    <s v="Yes"/>
    <x v="0"/>
    <x v="0"/>
    <n v="1"/>
    <x v="1"/>
    <x v="1"/>
    <x v="0"/>
    <s v="6-Dec-1975"/>
    <x v="1218"/>
    <x v="2"/>
    <s v="tier - 3"/>
    <x v="5"/>
    <n v="47"/>
  </r>
  <r>
    <s v="Id1220"/>
    <s v="Jon M"/>
    <n v="29.64"/>
    <n v="10.82"/>
    <s v="Yes"/>
    <x v="0"/>
    <x v="0"/>
    <n v="0"/>
    <x v="1"/>
    <x v="1"/>
    <x v="0"/>
    <s v="5-Dec-1981"/>
    <x v="1219"/>
    <x v="1"/>
    <s v="tier - 3"/>
    <x v="9"/>
    <n v="41"/>
  </r>
  <r>
    <s v="Id1221"/>
    <s v="Fasil"/>
    <n v="31.27"/>
    <n v="7.73"/>
    <s v="Yes"/>
    <x v="0"/>
    <x v="0"/>
    <n v="1"/>
    <x v="1"/>
    <x v="0"/>
    <x v="0"/>
    <s v="25-Dec-1986"/>
    <x v="1220"/>
    <x v="1"/>
    <s v="tier - 3"/>
    <x v="14"/>
    <n v="36"/>
  </r>
  <r>
    <s v="Id1222"/>
    <s v="Megan C."/>
    <n v="19.95"/>
    <n v="6.24"/>
    <s v="Yes"/>
    <x v="0"/>
    <x v="0"/>
    <n v="0"/>
    <x v="1"/>
    <x v="2"/>
    <x v="1"/>
    <s v="10-Sep-1976"/>
    <x v="1221"/>
    <x v="1"/>
    <s v="tier - 1"/>
    <x v="1"/>
    <n v="46"/>
  </r>
  <r>
    <s v="Id1223"/>
    <s v="Lisa J."/>
    <n v="21.3"/>
    <n v="10.42"/>
    <s v="No"/>
    <x v="0"/>
    <x v="0"/>
    <n v="2"/>
    <x v="1"/>
    <x v="2"/>
    <x v="0"/>
    <s v="25-Dec-1973"/>
    <x v="1222"/>
    <x v="1"/>
    <s v="tier - 3"/>
    <x v="3"/>
    <n v="49"/>
  </r>
  <r>
    <s v="Id1224"/>
    <s v="Doron P"/>
    <n v="31.635000000000002"/>
    <n v="11.11"/>
    <s v="No"/>
    <x v="0"/>
    <x v="0"/>
    <n v="0"/>
    <x v="1"/>
    <x v="0"/>
    <x v="0"/>
    <s v="29-Dec-1971"/>
    <x v="1223"/>
    <x v="2"/>
    <s v="tier - 1"/>
    <x v="1"/>
    <n v="51"/>
  </r>
  <r>
    <s v="Id1225"/>
    <s v="Katharina"/>
    <n v="23.9"/>
    <n v="7.67"/>
    <s v="Yes"/>
    <x v="0"/>
    <x v="0"/>
    <n v="2"/>
    <x v="1"/>
    <x v="2"/>
    <x v="0"/>
    <s v="24-Oct-1970"/>
    <x v="1224"/>
    <x v="1"/>
    <s v="tier - 2"/>
    <x v="1"/>
    <n v="52"/>
  </r>
  <r>
    <s v="Id1226"/>
    <s v="Carl"/>
    <n v="34.15"/>
    <n v="6.15"/>
    <s v="No"/>
    <x v="0"/>
    <x v="0"/>
    <n v="0"/>
    <x v="1"/>
    <x v="0"/>
    <x v="1"/>
    <s v="23-Aug-1990"/>
    <x v="1225"/>
    <x v="1"/>
    <s v="tier - 2"/>
    <x v="14"/>
    <n v="32"/>
  </r>
  <r>
    <s v="Id1227"/>
    <s v="Kelsey J."/>
    <n v="28.71"/>
    <n v="5.71"/>
    <s v="No"/>
    <x v="0"/>
    <x v="0"/>
    <n v="0"/>
    <x v="1"/>
    <x v="1"/>
    <x v="1"/>
    <s v="8-Dec-1982"/>
    <x v="1226"/>
    <x v="1"/>
    <s v="tier - 1"/>
    <x v="1"/>
    <n v="40"/>
  </r>
  <r>
    <s v="Id1228"/>
    <s v="Stephen A."/>
    <n v="36.700000000000003"/>
    <n v="8.6999999999999993"/>
    <s v="Yes"/>
    <x v="0"/>
    <x v="0"/>
    <n v="2"/>
    <x v="1"/>
    <x v="0"/>
    <x v="0"/>
    <s v="18-Oct-1970"/>
    <x v="1227"/>
    <x v="2"/>
    <s v="tier - 2"/>
    <x v="3"/>
    <n v="52"/>
  </r>
  <r>
    <s v="Id1229"/>
    <s v="Dan"/>
    <n v="34.1"/>
    <n v="9.0399999999999991"/>
    <s v="Yes"/>
    <x v="0"/>
    <x v="0"/>
    <n v="2"/>
    <x v="1"/>
    <x v="0"/>
    <x v="0"/>
    <s v="12-Aug-1970"/>
    <x v="1228"/>
    <x v="2"/>
    <s v="tier - 3"/>
    <x v="0"/>
    <n v="52"/>
  </r>
  <r>
    <s v="Id1230"/>
    <s v="Katie C"/>
    <n v="25.7"/>
    <n v="5.61"/>
    <s v="No"/>
    <x v="0"/>
    <x v="0"/>
    <n v="0"/>
    <x v="1"/>
    <x v="1"/>
    <x v="2"/>
    <s v="2-Dec-1977"/>
    <x v="1229"/>
    <x v="1"/>
    <s v="tier - 1"/>
    <x v="3"/>
    <n v="45"/>
  </r>
  <r>
    <s v="Id1231"/>
    <s v="Melissa K"/>
    <n v="21.68"/>
    <n v="8.1199999999999992"/>
    <s v="No"/>
    <x v="0"/>
    <x v="0"/>
    <n v="0"/>
    <x v="1"/>
    <x v="2"/>
    <x v="0"/>
    <s v="9-Nov-1965"/>
    <x v="1230"/>
    <x v="2"/>
    <s v="tier - 1"/>
    <x v="3"/>
    <n v="57"/>
  </r>
  <r>
    <s v="Id1232"/>
    <s v="Kara H"/>
    <n v="25.175000000000001"/>
    <n v="4.74"/>
    <s v="No"/>
    <x v="0"/>
    <x v="0"/>
    <n v="0"/>
    <x v="1"/>
    <x v="1"/>
    <x v="2"/>
    <s v="4-Nov-1977"/>
    <x v="1231"/>
    <x v="1"/>
    <s v="tier - 2"/>
    <x v="2"/>
    <n v="45"/>
  </r>
  <r>
    <s v="Id1233"/>
    <s v="Juan Carlos"/>
    <n v="44.77"/>
    <n v="4.0599999999999996"/>
    <s v="No"/>
    <x v="0"/>
    <x v="0"/>
    <n v="2"/>
    <x v="1"/>
    <x v="0"/>
    <x v="2"/>
    <s v="2-Dec-1972"/>
    <x v="1232"/>
    <x v="2"/>
    <s v="tier - 2"/>
    <x v="0"/>
    <n v="50"/>
  </r>
  <r>
    <s v="Id1234"/>
    <s v="John III"/>
    <n v="37.07"/>
    <n v="5.69"/>
    <s v="No"/>
    <x v="0"/>
    <x v="0"/>
    <n v="2"/>
    <x v="1"/>
    <x v="0"/>
    <x v="2"/>
    <s v="7-Dec-1972"/>
    <x v="1233"/>
    <x v="1"/>
    <s v="tier - 2"/>
    <x v="0"/>
    <n v="50"/>
  </r>
  <r>
    <s v="Id1235"/>
    <s v="Sarah M"/>
    <n v="39.799999999999997"/>
    <n v="5.66"/>
    <s v="No"/>
    <x v="0"/>
    <x v="1"/>
    <n v="1"/>
    <x v="1"/>
    <x v="0"/>
    <x v="2"/>
    <s v="1-Dec-1993"/>
    <x v="1234"/>
    <x v="1"/>
    <s v="tier - 3"/>
    <x v="12"/>
    <n v="29"/>
  </r>
  <r>
    <s v="Id1236"/>
    <s v="Kristin C"/>
    <n v="26.36"/>
    <n v="4.32"/>
    <s v="No"/>
    <x v="0"/>
    <x v="1"/>
    <n v="1"/>
    <x v="1"/>
    <x v="1"/>
    <x v="2"/>
    <s v="16-Dec-1979"/>
    <x v="1235"/>
    <x v="1"/>
    <s v="tier - 1"/>
    <x v="15"/>
    <n v="43"/>
  </r>
  <r>
    <s v="Id1237"/>
    <s v="Casey M."/>
    <n v="29.925000000000001"/>
    <n v="8.2899999999999991"/>
    <s v="No"/>
    <x v="0"/>
    <x v="0"/>
    <n v="2"/>
    <x v="1"/>
    <x v="1"/>
    <x v="0"/>
    <s v="11-Oct-1973"/>
    <x v="1236"/>
    <x v="1"/>
    <s v="tier - 1"/>
    <x v="1"/>
    <n v="49"/>
  </r>
  <r>
    <s v="Id1238"/>
    <s v="Samuel"/>
    <n v="37.29"/>
    <n v="10.46"/>
    <s v="No"/>
    <x v="0"/>
    <x v="0"/>
    <n v="0"/>
    <x v="1"/>
    <x v="0"/>
    <x v="0"/>
    <s v="21-Jul-1974"/>
    <x v="1237"/>
    <x v="1"/>
    <s v="tier - 2"/>
    <x v="0"/>
    <n v="48"/>
  </r>
  <r>
    <s v="Id1239"/>
    <s v="Braulio"/>
    <n v="30.2"/>
    <n v="11.96"/>
    <s v="No"/>
    <x v="0"/>
    <x v="0"/>
    <n v="0"/>
    <x v="1"/>
    <x v="0"/>
    <x v="0"/>
    <s v="8-Sep-1974"/>
    <x v="1238"/>
    <x v="2"/>
    <s v="tier - 2"/>
    <x v="3"/>
    <n v="48"/>
  </r>
  <r>
    <s v="Id1240"/>
    <s v="Anne-Marie"/>
    <n v="24.225000000000001"/>
    <n v="4.25"/>
    <s v="Yes"/>
    <x v="0"/>
    <x v="1"/>
    <n v="1"/>
    <x v="1"/>
    <x v="2"/>
    <x v="2"/>
    <s v="15-Jul-1983"/>
    <x v="1239"/>
    <x v="1"/>
    <s v="tier - 3"/>
    <x v="1"/>
    <n v="39"/>
  </r>
  <r>
    <s v="Id1241"/>
    <s v="Samuel K."/>
    <n v="31.445"/>
    <n v="8.33"/>
    <s v="No"/>
    <x v="0"/>
    <x v="0"/>
    <n v="0"/>
    <x v="1"/>
    <x v="0"/>
    <x v="0"/>
    <s v="17-Aug-1974"/>
    <x v="1240"/>
    <x v="2"/>
    <s v="tier - 2"/>
    <x v="4"/>
    <n v="48"/>
  </r>
  <r>
    <s v="Id1242"/>
    <s v="Yuki"/>
    <n v="38.880000000000003"/>
    <n v="4.29"/>
    <s v="No"/>
    <x v="0"/>
    <x v="0"/>
    <n v="1"/>
    <x v="1"/>
    <x v="0"/>
    <x v="2"/>
    <s v="27-Sep-1992"/>
    <x v="1241"/>
    <x v="1"/>
    <s v="tier - 3"/>
    <x v="12"/>
    <n v="30"/>
  </r>
  <r>
    <s v="Id1243"/>
    <s v="Rafer"/>
    <n v="43.89"/>
    <n v="6.32"/>
    <s v="Yes"/>
    <x v="0"/>
    <x v="0"/>
    <n v="0"/>
    <x v="1"/>
    <x v="0"/>
    <x v="1"/>
    <s v="25-Dec-1976"/>
    <x v="1242"/>
    <x v="2"/>
    <s v="tier - 2"/>
    <x v="0"/>
    <n v="46"/>
  </r>
  <r>
    <s v="Id1244"/>
    <s v="Claire"/>
    <n v="25.6"/>
    <n v="5.65"/>
    <s v="No"/>
    <x v="0"/>
    <x v="0"/>
    <n v="2"/>
    <x v="1"/>
    <x v="1"/>
    <x v="2"/>
    <s v="6-Jun-1972"/>
    <x v="1243"/>
    <x v="1"/>
    <s v="tier - 1"/>
    <x v="3"/>
    <n v="51"/>
  </r>
  <r>
    <s v="Id1245"/>
    <s v="Erynn J."/>
    <n v="29.545000000000002"/>
    <n v="8.41"/>
    <s v="Yes"/>
    <x v="0"/>
    <x v="0"/>
    <n v="1"/>
    <x v="1"/>
    <x v="1"/>
    <x v="0"/>
    <s v="7-Jul-1975"/>
    <x v="1244"/>
    <x v="1"/>
    <s v="tier - 2"/>
    <x v="1"/>
    <n v="47"/>
  </r>
  <r>
    <s v="Id1246"/>
    <s v="Mahesh"/>
    <n v="23.25"/>
    <n v="11.96"/>
    <s v="Yes"/>
    <x v="0"/>
    <x v="0"/>
    <n v="0"/>
    <x v="1"/>
    <x v="2"/>
    <x v="0"/>
    <s v="6-Sep-1967"/>
    <x v="1245"/>
    <x v="2"/>
    <s v="tier - 2"/>
    <x v="0"/>
    <n v="55"/>
  </r>
  <r>
    <s v="Id1247"/>
    <s v="Stanley"/>
    <n v="43.95"/>
    <n v="5.17"/>
    <s v="Yes"/>
    <x v="0"/>
    <x v="1"/>
    <n v="1"/>
    <x v="1"/>
    <x v="0"/>
    <x v="2"/>
    <s v="28-Nov-1997"/>
    <x v="1246"/>
    <x v="1"/>
    <s v="tier - 2"/>
    <x v="1"/>
    <n v="25"/>
  </r>
  <r>
    <s v="Id1248"/>
    <s v="Gregory"/>
    <n v="21.85"/>
    <n v="8.76"/>
    <s v="No"/>
    <x v="0"/>
    <x v="0"/>
    <n v="0"/>
    <x v="1"/>
    <x v="2"/>
    <x v="0"/>
    <s v="16-Dec-1978"/>
    <x v="1247"/>
    <x v="1"/>
    <s v="tier - 3"/>
    <x v="6"/>
    <n v="44"/>
  </r>
  <r>
    <s v="Id1249"/>
    <s v="Eric"/>
    <n v="25.73"/>
    <n v="7.99"/>
    <s v="No"/>
    <x v="0"/>
    <x v="0"/>
    <n v="2"/>
    <x v="1"/>
    <x v="1"/>
    <x v="0"/>
    <s v="9-Sep-1973"/>
    <x v="1248"/>
    <x v="1"/>
    <s v="tier - 3"/>
    <x v="1"/>
    <n v="49"/>
  </r>
  <r>
    <s v="Id1250"/>
    <s v="Rachel M"/>
    <n v="32.229999999999997"/>
    <n v="8.59"/>
    <s v="No"/>
    <x v="0"/>
    <x v="0"/>
    <n v="0"/>
    <x v="1"/>
    <x v="0"/>
    <x v="0"/>
    <s v="18-Jun-1974"/>
    <x v="1249"/>
    <x v="1"/>
    <s v="tier - 3"/>
    <x v="0"/>
    <n v="48"/>
  </r>
  <r>
    <s v="Id1251"/>
    <s v="Fritz"/>
    <n v="32.204999999999998"/>
    <n v="6.14"/>
    <s v="No"/>
    <x v="0"/>
    <x v="0"/>
    <n v="2"/>
    <x v="1"/>
    <x v="0"/>
    <x v="1"/>
    <s v="22-Nov-1972"/>
    <x v="1250"/>
    <x v="2"/>
    <s v="tier - 2"/>
    <x v="1"/>
    <n v="50"/>
  </r>
  <r>
    <s v="Id1252"/>
    <s v="Brad"/>
    <n v="26.41"/>
    <n v="4.08"/>
    <s v="No"/>
    <x v="0"/>
    <x v="0"/>
    <n v="2"/>
    <x v="1"/>
    <x v="1"/>
    <x v="2"/>
    <s v="14-Nov-1972"/>
    <x v="1251"/>
    <x v="2"/>
    <s v="tier - 1"/>
    <x v="1"/>
    <n v="50"/>
  </r>
  <r>
    <s v="Id1253"/>
    <s v="Claire M"/>
    <n v="30.2"/>
    <n v="6.25"/>
    <s v="Yes"/>
    <x v="0"/>
    <x v="0"/>
    <n v="0"/>
    <x v="1"/>
    <x v="0"/>
    <x v="1"/>
    <s v="14-Jul-1976"/>
    <x v="1252"/>
    <x v="1"/>
    <s v="tier - 3"/>
    <x v="3"/>
    <n v="46"/>
  </r>
  <r>
    <s v="Id1254"/>
    <s v="Jennifer"/>
    <n v="31.26"/>
    <n v="5.94"/>
    <s v="Yes"/>
    <x v="0"/>
    <x v="0"/>
    <n v="1"/>
    <x v="1"/>
    <x v="0"/>
    <x v="1"/>
    <s v="22-Aug-1988"/>
    <x v="1253"/>
    <x v="1"/>
    <s v="tier - 1"/>
    <x v="15"/>
    <n v="34"/>
  </r>
  <r>
    <s v="Id1255"/>
    <s v="Maria S."/>
    <n v="33.725000000000001"/>
    <n v="6.45"/>
    <s v="Yes"/>
    <x v="0"/>
    <x v="0"/>
    <n v="0"/>
    <x v="1"/>
    <x v="0"/>
    <x v="1"/>
    <s v="19-Oct-1976"/>
    <x v="1254"/>
    <x v="1"/>
    <s v="tier - 3"/>
    <x v="2"/>
    <n v="46"/>
  </r>
  <r>
    <s v="Id1256"/>
    <s v="Katherine E"/>
    <n v="28.9"/>
    <n v="5.74"/>
    <s v="Yes"/>
    <x v="0"/>
    <x v="0"/>
    <n v="0"/>
    <x v="1"/>
    <x v="1"/>
    <x v="1"/>
    <s v="14-Jun-1976"/>
    <x v="1255"/>
    <x v="1"/>
    <s v="tier - 1"/>
    <x v="3"/>
    <n v="46"/>
  </r>
  <r>
    <s v="Id1257"/>
    <s v="Michael"/>
    <n v="45.69"/>
    <n v="4.43"/>
    <s v="Yes"/>
    <x v="0"/>
    <x v="0"/>
    <n v="0"/>
    <x v="1"/>
    <x v="0"/>
    <x v="2"/>
    <s v="7-Nov-2001"/>
    <x v="1256"/>
    <x v="1"/>
    <s v="tier - 3"/>
    <x v="8"/>
    <n v="21"/>
  </r>
  <r>
    <s v="Id1258"/>
    <s v="Roxanne"/>
    <n v="21.03"/>
    <n v="6.5"/>
    <s v="No"/>
    <x v="0"/>
    <x v="0"/>
    <n v="0"/>
    <x v="1"/>
    <x v="2"/>
    <x v="0"/>
    <s v="29-Aug-1965"/>
    <x v="1257"/>
    <x v="2"/>
    <s v="tier - 2"/>
    <x v="0"/>
    <n v="57"/>
  </r>
  <r>
    <s v="Id1259"/>
    <s v="Israel"/>
    <n v="37"/>
    <n v="8.75"/>
    <s v="No"/>
    <x v="0"/>
    <x v="0"/>
    <n v="0"/>
    <x v="1"/>
    <x v="0"/>
    <x v="0"/>
    <s v="18-Jun-1971"/>
    <x v="1258"/>
    <x v="1"/>
    <s v="tier - 1"/>
    <x v="3"/>
    <n v="51"/>
  </r>
  <r>
    <s v="Id1260"/>
    <s v="Samalya"/>
    <n v="25.4"/>
    <n v="11.96"/>
    <s v="No"/>
    <x v="0"/>
    <x v="0"/>
    <n v="0"/>
    <x v="1"/>
    <x v="1"/>
    <x v="0"/>
    <s v="23-Aug-1971"/>
    <x v="1259"/>
    <x v="1"/>
    <s v="tier - 3"/>
    <x v="3"/>
    <n v="51"/>
  </r>
  <r>
    <s v="Id1261"/>
    <s v="Peter"/>
    <n v="32.299999999999997"/>
    <n v="10.54"/>
    <s v="No"/>
    <x v="0"/>
    <x v="0"/>
    <n v="0"/>
    <x v="1"/>
    <x v="0"/>
    <x v="0"/>
    <s v="6-Sep-1974"/>
    <x v="1260"/>
    <x v="1"/>
    <s v="tier - 3"/>
    <x v="1"/>
    <n v="48"/>
  </r>
  <r>
    <s v="Id1262"/>
    <s v="Alicia"/>
    <n v="23.94"/>
    <n v="4.54"/>
    <s v="Yes"/>
    <x v="0"/>
    <x v="1"/>
    <n v="1"/>
    <x v="1"/>
    <x v="2"/>
    <x v="2"/>
    <s v="9-Sep-1969"/>
    <x v="1261"/>
    <x v="1"/>
    <s v="tier - 1"/>
    <x v="0"/>
    <n v="53"/>
  </r>
  <r>
    <s v="Id1263"/>
    <s v="Sarah K."/>
    <n v="46.4"/>
    <n v="5.71"/>
    <s v="No"/>
    <x v="0"/>
    <x v="0"/>
    <n v="0"/>
    <x v="1"/>
    <x v="0"/>
    <x v="1"/>
    <s v="23-Aug-1999"/>
    <x v="1262"/>
    <x v="1"/>
    <s v="tier - 3"/>
    <x v="3"/>
    <n v="23"/>
  </r>
  <r>
    <s v="Id1264"/>
    <s v="Guomin"/>
    <n v="40.375"/>
    <n v="6.25"/>
    <s v="Yes"/>
    <x v="0"/>
    <x v="0"/>
    <n v="0"/>
    <x v="1"/>
    <x v="0"/>
    <x v="1"/>
    <s v="17-Jun-1976"/>
    <x v="1263"/>
    <x v="1"/>
    <s v="tier - 3"/>
    <x v="1"/>
    <n v="46"/>
  </r>
  <r>
    <s v="Id1265"/>
    <s v="Javier"/>
    <n v="28.7"/>
    <n v="9.4700000000000006"/>
    <s v="No"/>
    <x v="0"/>
    <x v="0"/>
    <n v="2"/>
    <x v="1"/>
    <x v="1"/>
    <x v="0"/>
    <s v="25-Jun-1973"/>
    <x v="1264"/>
    <x v="2"/>
    <s v="tier - 3"/>
    <x v="3"/>
    <n v="49"/>
  </r>
  <r>
    <s v="Id1266"/>
    <s v="Matt"/>
    <n v="26.63"/>
    <n v="5.7"/>
    <s v="No"/>
    <x v="0"/>
    <x v="0"/>
    <n v="0"/>
    <x v="1"/>
    <x v="1"/>
    <x v="1"/>
    <s v="28-Oct-1980"/>
    <x v="1265"/>
    <x v="1"/>
    <s v="tier - 3"/>
    <x v="14"/>
    <n v="42"/>
  </r>
  <r>
    <s v="Id1267"/>
    <s v="Thomas S"/>
    <n v="22.515000000000001"/>
    <n v="11.18"/>
    <s v="No"/>
    <x v="0"/>
    <x v="0"/>
    <n v="2"/>
    <x v="1"/>
    <x v="2"/>
    <x v="0"/>
    <s v="11-Oct-1973"/>
    <x v="1266"/>
    <x v="1"/>
    <s v="tier - 1"/>
    <x v="6"/>
    <n v="49"/>
  </r>
  <r>
    <s v="Id1268"/>
    <s v="Martha Patricia"/>
    <n v="36.575000000000003"/>
    <n v="10.98"/>
    <s v="No"/>
    <x v="0"/>
    <x v="0"/>
    <n v="0"/>
    <x v="1"/>
    <x v="0"/>
    <x v="0"/>
    <s v="16-Aug-1974"/>
    <x v="1267"/>
    <x v="1"/>
    <s v="tier - 1"/>
    <x v="1"/>
    <n v="48"/>
  </r>
  <r>
    <s v="Id1269"/>
    <s v="Alicia"/>
    <n v="23.66"/>
    <n v="5.1100000000000003"/>
    <s v="Yes"/>
    <x v="0"/>
    <x v="1"/>
    <n v="1"/>
    <x v="1"/>
    <x v="2"/>
    <x v="2"/>
    <s v="10-Aug-1969"/>
    <x v="1268"/>
    <x v="1"/>
    <s v="tier - 3"/>
    <x v="0"/>
    <n v="53"/>
  </r>
  <r>
    <s v="Id1270"/>
    <s v="Jennifer V."/>
    <n v="18.62"/>
    <n v="10.24"/>
    <s v="No"/>
    <x v="0"/>
    <x v="0"/>
    <n v="0"/>
    <x v="1"/>
    <x v="2"/>
    <x v="0"/>
    <s v="21-Oct-1965"/>
    <x v="1269"/>
    <x v="2"/>
    <s v="tier - 2"/>
    <x v="1"/>
    <n v="57"/>
  </r>
  <r>
    <s v="Id1271"/>
    <s v="Michael W."/>
    <n v="19.190000000000001"/>
    <n v="7.71"/>
    <s v="Yes"/>
    <x v="0"/>
    <x v="0"/>
    <n v="1"/>
    <x v="1"/>
    <x v="2"/>
    <x v="0"/>
    <s v="3-Aug-1975"/>
    <x v="1270"/>
    <x v="1"/>
    <s v="tier - 2"/>
    <x v="6"/>
    <n v="47"/>
  </r>
  <r>
    <s v="Id1272"/>
    <s v="Eddie C"/>
    <n v="27.5"/>
    <n v="6.03"/>
    <s v="No"/>
    <x v="0"/>
    <x v="0"/>
    <n v="0"/>
    <x v="1"/>
    <x v="1"/>
    <x v="1"/>
    <s v="2-Sep-1977"/>
    <x v="1271"/>
    <x v="1"/>
    <s v="tier - 3"/>
    <x v="3"/>
    <n v="45"/>
  </r>
  <r>
    <s v="Id1273"/>
    <s v="Maxime M"/>
    <n v="27.36"/>
    <n v="5.96"/>
    <s v="No"/>
    <x v="0"/>
    <x v="1"/>
    <n v="1"/>
    <x v="1"/>
    <x v="1"/>
    <x v="1"/>
    <s v="17-Jul-1979"/>
    <x v="1272"/>
    <x v="0"/>
    <s v="tier - 2"/>
    <x v="7"/>
    <n v="43"/>
  </r>
  <r>
    <s v="Id1274"/>
    <s v="Mark D"/>
    <n v="20.350000000000001"/>
    <n v="4.16"/>
    <s v="No"/>
    <x v="0"/>
    <x v="0"/>
    <n v="0"/>
    <x v="1"/>
    <x v="2"/>
    <x v="2"/>
    <s v="15-Oct-1977"/>
    <x v="1273"/>
    <x v="1"/>
    <s v="tier - 2"/>
    <x v="0"/>
    <n v="45"/>
  </r>
  <r>
    <s v="Id1275"/>
    <s v="Adam"/>
    <n v="24.035"/>
    <n v="6.11"/>
    <s v="No"/>
    <x v="0"/>
    <x v="0"/>
    <n v="0"/>
    <x v="1"/>
    <x v="2"/>
    <x v="1"/>
    <s v="12-Nov-1977"/>
    <x v="1274"/>
    <x v="2"/>
    <s v="tier - 2"/>
    <x v="4"/>
    <n v="45"/>
  </r>
  <r>
    <s v="Id1276"/>
    <s v="Justin M"/>
    <n v="23.56"/>
    <n v="5.97"/>
    <s v="No"/>
    <x v="0"/>
    <x v="0"/>
    <n v="0"/>
    <x v="1"/>
    <x v="2"/>
    <x v="1"/>
    <s v="24-Sep-1977"/>
    <x v="1275"/>
    <x v="1"/>
    <s v="tier - 1"/>
    <x v="9"/>
    <n v="45"/>
  </r>
  <r>
    <s v="Id1277"/>
    <s v="Svetlana V."/>
    <n v="27.17"/>
    <n v="10.81"/>
    <s v="No"/>
    <x v="0"/>
    <x v="0"/>
    <n v="2"/>
    <x v="1"/>
    <x v="1"/>
    <x v="0"/>
    <s v="11-Jul-1973"/>
    <x v="1276"/>
    <x v="1"/>
    <s v="tier - 1"/>
    <x v="0"/>
    <n v="49"/>
  </r>
  <r>
    <s v="Id1278"/>
    <s v="Jana L"/>
    <n v="34.32"/>
    <n v="5.7"/>
    <s v="Yes"/>
    <x v="0"/>
    <x v="1"/>
    <n v="1"/>
    <x v="1"/>
    <x v="0"/>
    <x v="1"/>
    <s v="25-Jul-1983"/>
    <x v="1277"/>
    <x v="1"/>
    <s v="tier - 3"/>
    <x v="0"/>
    <n v="39"/>
  </r>
  <r>
    <s v="Id1279"/>
    <s v="Laura"/>
    <n v="23.87"/>
    <n v="4.7699999999999996"/>
    <s v="Yes"/>
    <x v="0"/>
    <x v="1"/>
    <n v="1"/>
    <x v="1"/>
    <x v="2"/>
    <x v="2"/>
    <s v="30-Dec-1983"/>
    <x v="1278"/>
    <x v="1"/>
    <s v="tier - 1"/>
    <x v="0"/>
    <n v="39"/>
  </r>
  <r>
    <s v="Id1280"/>
    <s v="Torrey C III"/>
    <n v="30.15"/>
    <n v="4.25"/>
    <s v="No"/>
    <x v="0"/>
    <x v="0"/>
    <n v="1"/>
    <x v="1"/>
    <x v="0"/>
    <x v="2"/>
    <s v="11-Nov-1987"/>
    <x v="1279"/>
    <x v="1"/>
    <s v="tier - 2"/>
    <x v="14"/>
    <n v="35"/>
  </r>
  <r>
    <s v="Id1281"/>
    <s v="Paul"/>
    <n v="26.36"/>
    <n v="5.52"/>
    <s v="No"/>
    <x v="0"/>
    <x v="0"/>
    <n v="0"/>
    <x v="1"/>
    <x v="1"/>
    <x v="2"/>
    <s v="6-Dec-1982"/>
    <x v="1280"/>
    <x v="1"/>
    <s v="tier - 2"/>
    <x v="14"/>
    <n v="40"/>
  </r>
  <r>
    <s v="Id1282"/>
    <s v="Jennifer D."/>
    <n v="45.32"/>
    <n v="6.53"/>
    <s v="Yes"/>
    <x v="0"/>
    <x v="0"/>
    <n v="1"/>
    <x v="1"/>
    <x v="0"/>
    <x v="0"/>
    <s v="26-Sep-1975"/>
    <x v="1281"/>
    <x v="1"/>
    <s v="tier - 3"/>
    <x v="0"/>
    <n v="47"/>
  </r>
  <r>
    <s v="Id1283"/>
    <s v="Erik"/>
    <n v="31.93"/>
    <n v="4.82"/>
    <s v="Yes"/>
    <x v="0"/>
    <x v="0"/>
    <n v="1"/>
    <x v="1"/>
    <x v="0"/>
    <x v="2"/>
    <s v="21-Sep-1988"/>
    <x v="1282"/>
    <x v="1"/>
    <s v="tier - 1"/>
    <x v="1"/>
    <n v="34"/>
  </r>
  <r>
    <s v="Id1284"/>
    <s v="Lana J"/>
    <n v="36"/>
    <n v="11.94"/>
    <s v="Yes"/>
    <x v="0"/>
    <x v="0"/>
    <n v="1"/>
    <x v="1"/>
    <x v="0"/>
    <x v="0"/>
    <s v="21-Aug-1975"/>
    <x v="1283"/>
    <x v="1"/>
    <s v="tier - 1"/>
    <x v="3"/>
    <n v="47"/>
  </r>
  <r>
    <s v="Id1285"/>
    <s v="Rebecca E"/>
    <n v="32"/>
    <n v="7.85"/>
    <s v="Yes"/>
    <x v="0"/>
    <x v="0"/>
    <n v="1"/>
    <x v="1"/>
    <x v="0"/>
    <x v="0"/>
    <s v="6-Aug-1975"/>
    <x v="1284"/>
    <x v="1"/>
    <s v="tier - 2"/>
    <x v="3"/>
    <n v="47"/>
  </r>
  <r>
    <s v="Id1286"/>
    <s v="Katie M."/>
    <n v="29.37"/>
    <n v="8.01"/>
    <s v="Yes"/>
    <x v="0"/>
    <x v="0"/>
    <n v="1"/>
    <x v="1"/>
    <x v="1"/>
    <x v="0"/>
    <s v="12-Dec-1983"/>
    <x v="1285"/>
    <x v="1"/>
    <s v="tier - 1"/>
    <x v="0"/>
    <n v="39"/>
  </r>
  <r>
    <s v="Id1287"/>
    <s v="Elizabeth A."/>
    <n v="23.6"/>
    <n v="7.4"/>
    <s v="Yes"/>
    <x v="0"/>
    <x v="0"/>
    <n v="1"/>
    <x v="1"/>
    <x v="2"/>
    <x v="0"/>
    <s v="6-Nov-1975"/>
    <x v="1286"/>
    <x v="1"/>
    <s v="tier - 3"/>
    <x v="3"/>
    <n v="47"/>
  </r>
  <r>
    <s v="Id1288"/>
    <s v="Sarah"/>
    <n v="33.155000000000001"/>
    <n v="8.3800000000000008"/>
    <s v="Yes"/>
    <x v="0"/>
    <x v="0"/>
    <n v="0"/>
    <x v="1"/>
    <x v="0"/>
    <x v="0"/>
    <s v="27-Dec-1981"/>
    <x v="1287"/>
    <x v="1"/>
    <s v="tier - 3"/>
    <x v="2"/>
    <n v="41"/>
  </r>
  <r>
    <s v="Id1289"/>
    <s v="Annie J."/>
    <n v="24.32"/>
    <n v="11.56"/>
    <s v="Yes"/>
    <x v="0"/>
    <x v="0"/>
    <n v="1"/>
    <x v="1"/>
    <x v="2"/>
    <x v="0"/>
    <s v="24-Jul-1983"/>
    <x v="1288"/>
    <x v="1"/>
    <s v="tier - 3"/>
    <x v="2"/>
    <n v="39"/>
  </r>
  <r>
    <s v="Id1290"/>
    <s v="Annie"/>
    <n v="36.299999999999997"/>
    <n v="4.6100000000000003"/>
    <s v="No"/>
    <x v="0"/>
    <x v="0"/>
    <n v="0"/>
    <x v="1"/>
    <x v="0"/>
    <x v="2"/>
    <s v="26-Jul-1977"/>
    <x v="1289"/>
    <x v="1"/>
    <s v="tier - 2"/>
    <x v="0"/>
    <n v="45"/>
  </r>
  <r>
    <s v="Id1291"/>
    <s v="Lindsey"/>
    <n v="34.4"/>
    <n v="4.95"/>
    <s v="No"/>
    <x v="0"/>
    <x v="1"/>
    <n v="1"/>
    <x v="1"/>
    <x v="0"/>
    <x v="2"/>
    <s v="13-Aug-1979"/>
    <x v="1290"/>
    <x v="1"/>
    <s v="tier - 2"/>
    <x v="3"/>
    <n v="43"/>
  </r>
  <r>
    <s v="Id1292"/>
    <s v="Laura"/>
    <n v="30.9"/>
    <n v="5.04"/>
    <s v="No"/>
    <x v="0"/>
    <x v="0"/>
    <n v="0"/>
    <x v="1"/>
    <x v="0"/>
    <x v="2"/>
    <s v="29-Dec-1977"/>
    <x v="1291"/>
    <x v="1"/>
    <s v="tier - 3"/>
    <x v="3"/>
    <n v="45"/>
  </r>
  <r>
    <s v="Id1293"/>
    <s v="Amy T"/>
    <n v="28.6"/>
    <n v="5.42"/>
    <s v="No"/>
    <x v="0"/>
    <x v="0"/>
    <n v="0"/>
    <x v="1"/>
    <x v="1"/>
    <x v="2"/>
    <s v="21-Jun-1977"/>
    <x v="1292"/>
    <x v="1"/>
    <s v="tier - 1"/>
    <x v="0"/>
    <n v="45"/>
  </r>
  <r>
    <s v="Id1294"/>
    <s v="Katarina D"/>
    <n v="27.83"/>
    <n v="5.39"/>
    <s v="No"/>
    <x v="0"/>
    <x v="0"/>
    <n v="0"/>
    <x v="1"/>
    <x v="1"/>
    <x v="2"/>
    <s v="26-Dec-1977"/>
    <x v="1293"/>
    <x v="1"/>
    <s v="tier - 2"/>
    <x v="0"/>
    <n v="45"/>
  </r>
  <r>
    <s v="Id1295"/>
    <s v="B.j."/>
    <n v="39.64"/>
    <n v="6"/>
    <s v="No"/>
    <x v="0"/>
    <x v="1"/>
    <n v="1"/>
    <x v="1"/>
    <x v="0"/>
    <x v="1"/>
    <s v="10-Nov-1993"/>
    <x v="1294"/>
    <x v="1"/>
    <s v="tier - 1"/>
    <x v="1"/>
    <n v="29"/>
  </r>
  <r>
    <s v="Id1296"/>
    <s v="Alison"/>
    <n v="38.479999999999997"/>
    <n v="6.02"/>
    <s v="No"/>
    <x v="0"/>
    <x v="0"/>
    <n v="1"/>
    <x v="1"/>
    <x v="0"/>
    <x v="1"/>
    <s v="9-Sep-1992"/>
    <x v="1295"/>
    <x v="1"/>
    <s v="tier - 2"/>
    <x v="1"/>
    <n v="30"/>
  </r>
  <r>
    <s v="Id1297"/>
    <s v="Neil K."/>
    <n v="36.200000000000003"/>
    <n v="4.62"/>
    <s v="No"/>
    <x v="0"/>
    <x v="0"/>
    <n v="2"/>
    <x v="1"/>
    <x v="0"/>
    <x v="2"/>
    <s v="26-Dec-1972"/>
    <x v="1296"/>
    <x v="1"/>
    <s v="tier - 3"/>
    <x v="3"/>
    <n v="50"/>
  </r>
  <r>
    <s v="Id1298"/>
    <s v="Anne Hunter"/>
    <n v="27.13"/>
    <n v="5.59"/>
    <s v="No"/>
    <x v="0"/>
    <x v="0"/>
    <n v="1"/>
    <x v="1"/>
    <x v="1"/>
    <x v="2"/>
    <s v="19-Jun-1984"/>
    <x v="1297"/>
    <x v="1"/>
    <s v="tier - 2"/>
    <x v="15"/>
    <n v="38"/>
  </r>
  <r>
    <s v="Id1299"/>
    <s v="Sandra"/>
    <n v="20.75"/>
    <n v="5.18"/>
    <s v="Yes"/>
    <x v="0"/>
    <x v="0"/>
    <n v="2"/>
    <x v="1"/>
    <x v="2"/>
    <x v="2"/>
    <s v="12-Jun-1966"/>
    <x v="1298"/>
    <x v="2"/>
    <s v="tier - 1"/>
    <x v="0"/>
    <n v="56"/>
  </r>
  <r>
    <s v="Id1300"/>
    <s v="Robert"/>
    <n v="26.6"/>
    <n v="6.29"/>
    <s v="No"/>
    <x v="0"/>
    <x v="0"/>
    <n v="2"/>
    <x v="1"/>
    <x v="1"/>
    <x v="1"/>
    <s v="4-Sep-1972"/>
    <x v="1299"/>
    <x v="2"/>
    <s v="tier - 1"/>
    <x v="3"/>
    <n v="50"/>
  </r>
  <r>
    <s v="Id1301"/>
    <s v="Rodney"/>
    <n v="25.3"/>
    <n v="4.49"/>
    <s v="No"/>
    <x v="0"/>
    <x v="0"/>
    <n v="2"/>
    <x v="1"/>
    <x v="1"/>
    <x v="2"/>
    <s v="9-Sep-1972"/>
    <x v="1300"/>
    <x v="1"/>
    <s v="tier - 3"/>
    <x v="0"/>
    <n v="50"/>
  </r>
  <r>
    <s v="Id1302"/>
    <s v="Carl R"/>
    <n v="18.84"/>
    <n v="11.82"/>
    <s v="Yes"/>
    <x v="0"/>
    <x v="1"/>
    <n v="1"/>
    <x v="1"/>
    <x v="2"/>
    <x v="0"/>
    <s v="24-Sep-1963"/>
    <x v="1301"/>
    <x v="2"/>
    <s v="tier - 2"/>
    <x v="0"/>
    <n v="59"/>
  </r>
  <r>
    <s v="Id1303"/>
    <s v="Maximilian"/>
    <n v="19.57"/>
    <n v="7.41"/>
    <s v="Yes"/>
    <x v="0"/>
    <x v="0"/>
    <n v="1"/>
    <x v="1"/>
    <x v="2"/>
    <x v="0"/>
    <s v="28-Sep-1975"/>
    <x v="1302"/>
    <x v="2"/>
    <s v="tier - 2"/>
    <x v="1"/>
    <n v="47"/>
  </r>
  <r>
    <s v="Id1304"/>
    <s v="Erik"/>
    <n v="30.495000000000001"/>
    <n v="5.97"/>
    <s v="No"/>
    <x v="0"/>
    <x v="0"/>
    <n v="0"/>
    <x v="1"/>
    <x v="0"/>
    <x v="1"/>
    <s v="4-Sep-1977"/>
    <x v="1303"/>
    <x v="2"/>
    <s v="tier - 1"/>
    <x v="1"/>
    <n v="45"/>
  </r>
  <r>
    <s v="Id1305"/>
    <s v="Christopher"/>
    <n v="30.114999999999998"/>
    <n v="5.74"/>
    <s v="No"/>
    <x v="0"/>
    <x v="1"/>
    <n v="1"/>
    <x v="1"/>
    <x v="0"/>
    <x v="1"/>
    <s v="11-Jun-1979"/>
    <x v="1304"/>
    <x v="1"/>
    <s v="tier - 2"/>
    <x v="1"/>
    <n v="43"/>
  </r>
  <r>
    <s v="Id1306"/>
    <s v="Eirik"/>
    <n v="24.78"/>
    <n v="9.85"/>
    <s v="No"/>
    <x v="0"/>
    <x v="0"/>
    <n v="0"/>
    <x v="1"/>
    <x v="2"/>
    <x v="0"/>
    <s v="18-Sep-1971"/>
    <x v="1305"/>
    <x v="1"/>
    <s v="tier - 3"/>
    <x v="0"/>
    <n v="51"/>
  </r>
  <r>
    <s v="Id1307"/>
    <s v="Rik"/>
    <n v="24.77"/>
    <n v="7.59"/>
    <s v="No"/>
    <x v="0"/>
    <x v="0"/>
    <n v="0"/>
    <x v="1"/>
    <x v="2"/>
    <x v="0"/>
    <s v="4-Sep-1971"/>
    <x v="1306"/>
    <x v="1"/>
    <s v="tier - 3"/>
    <x v="0"/>
    <n v="51"/>
  </r>
  <r>
    <s v="Id1308"/>
    <s v="Matthew R"/>
    <n v="16.579999999999998"/>
    <n v="6.98"/>
    <s v="Yes"/>
    <x v="0"/>
    <x v="1"/>
    <n v="1"/>
    <x v="1"/>
    <x v="3"/>
    <x v="0"/>
    <s v="21-Sep-1963"/>
    <x v="1307"/>
    <x v="2"/>
    <s v="tier - 3"/>
    <x v="1"/>
    <n v="59"/>
  </r>
  <r>
    <s v="Id1309"/>
    <s v="Daniel G"/>
    <n v="38.17"/>
    <n v="4.7300000000000004"/>
    <s v="Yes"/>
    <x v="0"/>
    <x v="0"/>
    <n v="0"/>
    <x v="1"/>
    <x v="0"/>
    <x v="2"/>
    <s v="12-Jun-1976"/>
    <x v="1308"/>
    <x v="1"/>
    <s v="tier - 1"/>
    <x v="0"/>
    <n v="46"/>
  </r>
  <r>
    <s v="Id1310"/>
    <s v="Yannick"/>
    <n v="39.424999999999997"/>
    <n v="4.76"/>
    <s v="Yes"/>
    <x v="0"/>
    <x v="0"/>
    <n v="0"/>
    <x v="1"/>
    <x v="0"/>
    <x v="2"/>
    <s v="7-Jul-1976"/>
    <x v="1309"/>
    <x v="2"/>
    <s v="tier - 1"/>
    <x v="4"/>
    <n v="46"/>
  </r>
  <r>
    <s v="Id1311"/>
    <s v="Sean R"/>
    <n v="33.44"/>
    <n v="6.24"/>
    <s v="Yes"/>
    <x v="0"/>
    <x v="0"/>
    <n v="0"/>
    <x v="1"/>
    <x v="0"/>
    <x v="1"/>
    <s v="20-Jul-1976"/>
    <x v="1310"/>
    <x v="2"/>
    <s v="tier - 2"/>
    <x v="4"/>
    <n v="46"/>
  </r>
  <r>
    <s v="Id1312"/>
    <s v="Peter"/>
    <n v="33.344999999999999"/>
    <n v="5.44"/>
    <s v="Yes"/>
    <x v="0"/>
    <x v="0"/>
    <n v="0"/>
    <x v="1"/>
    <x v="0"/>
    <x v="2"/>
    <s v="12-Jul-1976"/>
    <x v="1311"/>
    <x v="2"/>
    <s v="tier - 2"/>
    <x v="4"/>
    <n v="46"/>
  </r>
  <r>
    <s v="Id1313"/>
    <s v="Sara A."/>
    <n v="38.79"/>
    <n v="5.08"/>
    <s v="No"/>
    <x v="0"/>
    <x v="1"/>
    <n v="1"/>
    <x v="1"/>
    <x v="0"/>
    <x v="2"/>
    <s v="22-Jun-1993"/>
    <x v="1312"/>
    <x v="1"/>
    <s v="tier - 1"/>
    <x v="1"/>
    <n v="29"/>
  </r>
  <r>
    <s v="Id1314"/>
    <s v="Erin C."/>
    <n v="30.684999999999999"/>
    <n v="4.87"/>
    <s v="No"/>
    <x v="0"/>
    <x v="1"/>
    <n v="1"/>
    <x v="1"/>
    <x v="0"/>
    <x v="2"/>
    <s v="7-Aug-1979"/>
    <x v="1313"/>
    <x v="1"/>
    <s v="tier - 2"/>
    <x v="1"/>
    <n v="43"/>
  </r>
  <r>
    <s v="Id1315"/>
    <s v="Thibaud"/>
    <n v="22.135000000000002"/>
    <n v="8.17"/>
    <s v="No"/>
    <x v="0"/>
    <x v="0"/>
    <n v="0"/>
    <x v="1"/>
    <x v="2"/>
    <x v="0"/>
    <s v="26-Jun-1978"/>
    <x v="1314"/>
    <x v="2"/>
    <s v="tier - 3"/>
    <x v="4"/>
    <n v="44"/>
  </r>
  <r>
    <s v="Id1316"/>
    <s v="Lisa"/>
    <n v="33.33"/>
    <n v="7.61"/>
    <s v="No"/>
    <x v="0"/>
    <x v="0"/>
    <n v="0"/>
    <x v="1"/>
    <x v="0"/>
    <x v="0"/>
    <s v="6-Jun-1974"/>
    <x v="1315"/>
    <x v="1"/>
    <s v="tier - 3"/>
    <x v="0"/>
    <n v="49"/>
  </r>
  <r>
    <s v="Id1317"/>
    <s v="Gretchen K."/>
    <n v="31.13"/>
    <n v="10.1"/>
    <s v="No"/>
    <x v="0"/>
    <x v="0"/>
    <n v="0"/>
    <x v="1"/>
    <x v="0"/>
    <x v="0"/>
    <s v="22-Dec-1974"/>
    <x v="1316"/>
    <x v="1"/>
    <s v="tier - 2"/>
    <x v="0"/>
    <n v="48"/>
  </r>
  <r>
    <s v="Id1318"/>
    <s v="Martina"/>
    <n v="28.9"/>
    <n v="11.24"/>
    <s v="No"/>
    <x v="0"/>
    <x v="0"/>
    <n v="0"/>
    <x v="1"/>
    <x v="1"/>
    <x v="0"/>
    <s v="26-Sep-1974"/>
    <x v="1317"/>
    <x v="1"/>
    <s v="tier - 2"/>
    <x v="3"/>
    <n v="48"/>
  </r>
  <r>
    <s v="Id1319"/>
    <s v="Dustin J"/>
    <n v="43.31"/>
    <n v="6.1"/>
    <s v="Yes"/>
    <x v="1"/>
    <x v="0"/>
    <n v="1"/>
    <x v="1"/>
    <x v="0"/>
    <x v="1"/>
    <s v="28-Nov-2000"/>
    <x v="1318"/>
    <x v="1"/>
    <s v="tier - 1"/>
    <x v="8"/>
    <n v="22"/>
  </r>
  <r>
    <s v="Id1320"/>
    <s v="Kelsey"/>
    <n v="22.8"/>
    <n v="6.98"/>
    <s v="No"/>
    <x v="0"/>
    <x v="0"/>
    <n v="0"/>
    <x v="1"/>
    <x v="2"/>
    <x v="0"/>
    <s v="5-Aug-1974"/>
    <x v="1319"/>
    <x v="1"/>
    <s v="tier - 1"/>
    <x v="3"/>
    <n v="48"/>
  </r>
  <r>
    <s v="Id1321"/>
    <s v="Daniel V."/>
    <n v="19.09"/>
    <n v="4"/>
    <s v="Yes"/>
    <x v="0"/>
    <x v="0"/>
    <n v="1"/>
    <x v="1"/>
    <x v="2"/>
    <x v="2"/>
    <s v="5-Sep-1964"/>
    <x v="1320"/>
    <x v="2"/>
    <s v="tier - 3"/>
    <x v="0"/>
    <n v="58"/>
  </r>
  <r>
    <s v="Id1322"/>
    <s v="Saeger"/>
    <n v="23.37"/>
    <n v="4.2300000000000004"/>
    <s v="No"/>
    <x v="0"/>
    <x v="0"/>
    <n v="0"/>
    <x v="1"/>
    <x v="2"/>
    <x v="2"/>
    <s v="27-Sep-1982"/>
    <x v="1321"/>
    <x v="1"/>
    <s v="tier - 2"/>
    <x v="2"/>
    <n v="40"/>
  </r>
  <r>
    <s v="Id1323"/>
    <s v="Buzunesh"/>
    <n v="33.44"/>
    <n v="4.72"/>
    <s v="Yes"/>
    <x v="0"/>
    <x v="0"/>
    <n v="0"/>
    <x v="1"/>
    <x v="0"/>
    <x v="2"/>
    <s v="2-Sep-1976"/>
    <x v="1322"/>
    <x v="1"/>
    <s v="tier - 2"/>
    <x v="0"/>
    <n v="46"/>
  </r>
  <r>
    <s v="Id1324"/>
    <s v="Mirte"/>
    <n v="28.05"/>
    <n v="5.63"/>
    <s v="Yes"/>
    <x v="0"/>
    <x v="0"/>
    <n v="0"/>
    <x v="1"/>
    <x v="1"/>
    <x v="2"/>
    <s v="30-Jun-1976"/>
    <x v="1323"/>
    <x v="1"/>
    <s v="tier - 2"/>
    <x v="0"/>
    <n v="46"/>
  </r>
  <r>
    <s v="Id1325"/>
    <s v="Megan"/>
    <n v="27.72"/>
    <n v="5.83"/>
    <s v="Yes"/>
    <x v="0"/>
    <x v="0"/>
    <n v="0"/>
    <x v="1"/>
    <x v="1"/>
    <x v="1"/>
    <s v="3-Sep-1976"/>
    <x v="1324"/>
    <x v="1"/>
    <s v="tier - 3"/>
    <x v="0"/>
    <n v="46"/>
  </r>
  <r>
    <s v="Id1326"/>
    <s v="Kerry A."/>
    <n v="29.81"/>
    <n v="9.23"/>
    <s v="No"/>
    <x v="0"/>
    <x v="0"/>
    <n v="0"/>
    <x v="1"/>
    <x v="1"/>
    <x v="0"/>
    <s v="30-Jun-1978"/>
    <x v="1325"/>
    <x v="1"/>
    <s v="tier - 2"/>
    <x v="0"/>
    <n v="44"/>
  </r>
  <r>
    <s v="Id1327"/>
    <s v="Kristin"/>
    <n v="23.98"/>
    <n v="9.89"/>
    <s v="No"/>
    <x v="0"/>
    <x v="0"/>
    <n v="0"/>
    <x v="1"/>
    <x v="2"/>
    <x v="0"/>
    <s v="24-Oct-1978"/>
    <x v="1326"/>
    <x v="1"/>
    <s v="tier - 3"/>
    <x v="0"/>
    <n v="44"/>
  </r>
  <r>
    <s v="Id1328"/>
    <s v="Christopher R."/>
    <n v="17.34"/>
    <n v="12"/>
    <s v="No"/>
    <x v="0"/>
    <x v="0"/>
    <n v="0"/>
    <x v="1"/>
    <x v="3"/>
    <x v="0"/>
    <s v="23-Nov-1962"/>
    <x v="1327"/>
    <x v="2"/>
    <s v="tier - 3"/>
    <x v="0"/>
    <n v="60"/>
  </r>
  <r>
    <s v="Id1329"/>
    <s v="Elizabeth A"/>
    <n v="40.39"/>
    <n v="4.24"/>
    <s v="Yes"/>
    <x v="0"/>
    <x v="1"/>
    <n v="1"/>
    <x v="1"/>
    <x v="0"/>
    <x v="2"/>
    <s v="21-Oct-1997"/>
    <x v="1328"/>
    <x v="1"/>
    <s v="tier - 1"/>
    <x v="12"/>
    <n v="25"/>
  </r>
  <r>
    <s v="Id1330"/>
    <s v="Andrew"/>
    <n v="25.96"/>
    <n v="4.68"/>
    <s v="Yes"/>
    <x v="0"/>
    <x v="1"/>
    <n v="1"/>
    <x v="1"/>
    <x v="1"/>
    <x v="2"/>
    <s v="8-Jun-1983"/>
    <x v="1329"/>
    <x v="1"/>
    <s v="tier - 2"/>
    <x v="16"/>
    <n v="40"/>
  </r>
  <r>
    <s v="Id1331"/>
    <s v="Dawn M."/>
    <n v="17.68"/>
    <n v="8.57"/>
    <s v="Yes"/>
    <x v="0"/>
    <x v="1"/>
    <n v="1"/>
    <x v="1"/>
    <x v="3"/>
    <x v="0"/>
    <s v="5-Nov-1963"/>
    <x v="1330"/>
    <x v="2"/>
    <s v="tier - 1"/>
    <x v="0"/>
    <n v="59"/>
  </r>
  <r>
    <s v="Id1332"/>
    <s v="Jonathan P"/>
    <n v="30.875"/>
    <n v="4.0999999999999996"/>
    <s v="No"/>
    <x v="0"/>
    <x v="0"/>
    <n v="0"/>
    <x v="1"/>
    <x v="0"/>
    <x v="2"/>
    <s v="28-Jun-1982"/>
    <x v="1331"/>
    <x v="2"/>
    <s v="tier - 3"/>
    <x v="1"/>
    <n v="40"/>
  </r>
  <r>
    <s v="Id1333"/>
    <s v="Gina"/>
    <n v="30.81"/>
    <n v="4.49"/>
    <s v="No"/>
    <x v="0"/>
    <x v="0"/>
    <n v="0"/>
    <x v="1"/>
    <x v="0"/>
    <x v="2"/>
    <s v="21-Jun-1990"/>
    <x v="1332"/>
    <x v="1"/>
    <s v="tier - 3"/>
    <x v="15"/>
    <n v="32"/>
  </r>
  <r>
    <s v="Id1334"/>
    <s v="Dino"/>
    <n v="36.85"/>
    <n v="8.8000000000000007"/>
    <s v="No"/>
    <x v="0"/>
    <x v="0"/>
    <n v="2"/>
    <x v="1"/>
    <x v="0"/>
    <x v="0"/>
    <s v="3-Sep-1973"/>
    <x v="1333"/>
    <x v="1"/>
    <s v="tier - 2"/>
    <x v="0"/>
    <n v="49"/>
  </r>
  <r>
    <s v="Id1335"/>
    <s v="Jan"/>
    <n v="35.86"/>
    <n v="7.93"/>
    <s v="No"/>
    <x v="0"/>
    <x v="0"/>
    <n v="2"/>
    <x v="1"/>
    <x v="0"/>
    <x v="0"/>
    <s v="30-Aug-1973"/>
    <x v="1334"/>
    <x v="2"/>
    <s v="tier - 1"/>
    <x v="0"/>
    <n v="49"/>
  </r>
  <r>
    <s v="Id1336"/>
    <s v="Jonathan E."/>
    <n v="30.3"/>
    <n v="9.4499999999999993"/>
    <s v="No"/>
    <x v="0"/>
    <x v="0"/>
    <n v="2"/>
    <x v="1"/>
    <x v="0"/>
    <x v="0"/>
    <s v="16-Dec-1973"/>
    <x v="1335"/>
    <x v="2"/>
    <s v="tier - 1"/>
    <x v="3"/>
    <n v="49"/>
  </r>
  <r>
    <s v="Id1337"/>
    <s v="Mark A"/>
    <n v="32.015000000000001"/>
    <n v="7.67"/>
    <s v="No"/>
    <x v="0"/>
    <x v="0"/>
    <n v="0"/>
    <x v="1"/>
    <x v="0"/>
    <x v="0"/>
    <s v="1-Sep-1978"/>
    <x v="1336"/>
    <x v="2"/>
    <s v="tier - 1"/>
    <x v="1"/>
    <n v="44"/>
  </r>
  <r>
    <s v="Id1338"/>
    <s v="Mary"/>
    <n v="25.06"/>
    <n v="10.53"/>
    <s v="No"/>
    <x v="0"/>
    <x v="0"/>
    <n v="2"/>
    <x v="1"/>
    <x v="1"/>
    <x v="0"/>
    <s v="11-Oct-1973"/>
    <x v="1337"/>
    <x v="1"/>
    <s v="tier - 2"/>
    <x v="0"/>
    <n v="49"/>
  </r>
  <r>
    <s v="Id1339"/>
    <s v="Samuel"/>
    <n v="18.829999999999998"/>
    <n v="10.08"/>
    <s v="Yes"/>
    <x v="0"/>
    <x v="0"/>
    <n v="0"/>
    <x v="1"/>
    <x v="2"/>
    <x v="0"/>
    <s v="10-Jun-1967"/>
    <x v="1338"/>
    <x v="2"/>
    <s v="tier - 1"/>
    <x v="1"/>
    <n v="55"/>
  </r>
  <r>
    <s v="Id1340"/>
    <s v="Stan J"/>
    <n v="47.52"/>
    <n v="11.39"/>
    <s v="Yes"/>
    <x v="0"/>
    <x v="0"/>
    <n v="1"/>
    <x v="1"/>
    <x v="0"/>
    <x v="0"/>
    <s v="21-Dec-1975"/>
    <x v="1339"/>
    <x v="2"/>
    <s v="tier - 3"/>
    <x v="0"/>
    <n v="47"/>
  </r>
  <r>
    <s v="Id1341"/>
    <s v="Jessica L."/>
    <n v="37.82"/>
    <n v="6.36"/>
    <s v="No"/>
    <x v="0"/>
    <x v="0"/>
    <n v="0"/>
    <x v="1"/>
    <x v="0"/>
    <x v="1"/>
    <s v="12-Oct-1994"/>
    <x v="1340"/>
    <x v="1"/>
    <s v="tier - 2"/>
    <x v="12"/>
    <n v="28"/>
  </r>
  <r>
    <s v="Id1342"/>
    <s v="Krysta"/>
    <n v="44.16"/>
    <n v="5.31"/>
    <s v="Yes"/>
    <x v="0"/>
    <x v="0"/>
    <n v="0"/>
    <x v="1"/>
    <x v="0"/>
    <x v="2"/>
    <s v="28-Aug-2001"/>
    <x v="1341"/>
    <x v="1"/>
    <s v="tier - 2"/>
    <x v="1"/>
    <n v="21"/>
  </r>
  <r>
    <s v="Id1343"/>
    <s v="Natascia"/>
    <n v="37.049999999999997"/>
    <n v="4.74"/>
    <s v="No"/>
    <x v="0"/>
    <x v="1"/>
    <n v="1"/>
    <x v="1"/>
    <x v="0"/>
    <x v="2"/>
    <s v="7-Nov-1993"/>
    <x v="1342"/>
    <x v="1"/>
    <s v="tier - 1"/>
    <x v="12"/>
    <n v="29"/>
  </r>
  <r>
    <s v="Id1344"/>
    <s v="Jenny"/>
    <n v="18.66"/>
    <n v="11.35"/>
    <s v="No"/>
    <x v="0"/>
    <x v="0"/>
    <n v="0"/>
    <x v="1"/>
    <x v="2"/>
    <x v="0"/>
    <s v="21-Oct-1965"/>
    <x v="1343"/>
    <x v="2"/>
    <s v="tier - 1"/>
    <x v="3"/>
    <n v="57"/>
  </r>
  <r>
    <s v="Id1345"/>
    <s v="Brian"/>
    <n v="36.200000000000003"/>
    <n v="6.81"/>
    <s v="Yes"/>
    <x v="0"/>
    <x v="0"/>
    <n v="1"/>
    <x v="1"/>
    <x v="0"/>
    <x v="0"/>
    <s v="15-Dec-1975"/>
    <x v="1344"/>
    <x v="2"/>
    <s v="tier - 2"/>
    <x v="3"/>
    <n v="47"/>
  </r>
  <r>
    <s v="Id1346"/>
    <s v="Monica"/>
    <n v="18.87"/>
    <n v="8.06"/>
    <s v="No"/>
    <x v="0"/>
    <x v="0"/>
    <n v="0"/>
    <x v="1"/>
    <x v="2"/>
    <x v="0"/>
    <s v="11-Aug-1965"/>
    <x v="1345"/>
    <x v="2"/>
    <s v="tier - 1"/>
    <x v="0"/>
    <n v="57"/>
  </r>
  <r>
    <s v="Id1347"/>
    <s v="Tyler"/>
    <n v="32.299999999999997"/>
    <n v="6.74"/>
    <s v="Yes"/>
    <x v="0"/>
    <x v="0"/>
    <n v="1"/>
    <x v="1"/>
    <x v="0"/>
    <x v="0"/>
    <s v="28-Jun-1975"/>
    <x v="1346"/>
    <x v="2"/>
    <s v="tier - 3"/>
    <x v="3"/>
    <n v="47"/>
  </r>
  <r>
    <s v="Id1348"/>
    <s v="Kelly C"/>
    <n v="22.64"/>
    <n v="6.54"/>
    <s v="Yes"/>
    <x v="0"/>
    <x v="0"/>
    <n v="2"/>
    <x v="1"/>
    <x v="2"/>
    <x v="0"/>
    <s v="12-Dec-1970"/>
    <x v="1347"/>
    <x v="1"/>
    <s v="tier - 1"/>
    <x v="0"/>
    <n v="52"/>
  </r>
  <r>
    <s v="Id1349"/>
    <s v="Emily"/>
    <n v="28.69"/>
    <n v="5.4"/>
    <s v="No"/>
    <x v="0"/>
    <x v="0"/>
    <n v="0"/>
    <x v="1"/>
    <x v="1"/>
    <x v="2"/>
    <s v="27-Dec-1982"/>
    <x v="1348"/>
    <x v="1"/>
    <s v="tier - 3"/>
    <x v="1"/>
    <n v="40"/>
  </r>
  <r>
    <s v="Id1350"/>
    <s v="James V"/>
    <n v="28.16"/>
    <n v="5.58"/>
    <s v="Yes"/>
    <x v="0"/>
    <x v="0"/>
    <n v="0"/>
    <x v="1"/>
    <x v="1"/>
    <x v="2"/>
    <s v="28-Nov-1985"/>
    <x v="1349"/>
    <x v="1"/>
    <s v="tier - 3"/>
    <x v="1"/>
    <n v="37"/>
  </r>
  <r>
    <s v="Id1351"/>
    <s v="Angie"/>
    <n v="45.54"/>
    <n v="5.84"/>
    <s v="No"/>
    <x v="0"/>
    <x v="1"/>
    <n v="1"/>
    <x v="1"/>
    <x v="0"/>
    <x v="1"/>
    <s v="12-Dec-2003"/>
    <x v="1350"/>
    <x v="1"/>
    <s v="tier - 2"/>
    <x v="1"/>
    <n v="19"/>
  </r>
  <r>
    <s v="Id1352"/>
    <s v="Michael J."/>
    <n v="28.7"/>
    <n v="4.2"/>
    <s v="No"/>
    <x v="0"/>
    <x v="0"/>
    <n v="0"/>
    <x v="1"/>
    <x v="1"/>
    <x v="2"/>
    <s v="6-Nov-1977"/>
    <x v="1351"/>
    <x v="2"/>
    <s v="tier - 2"/>
    <x v="3"/>
    <n v="45"/>
  </r>
  <r>
    <s v="Id1353"/>
    <s v="Sabina"/>
    <n v="27.74"/>
    <n v="6.06"/>
    <s v="Yes"/>
    <x v="0"/>
    <x v="0"/>
    <n v="0"/>
    <x v="1"/>
    <x v="1"/>
    <x v="1"/>
    <s v="20-Dec-1976"/>
    <x v="1352"/>
    <x v="1"/>
    <s v="tier - 2"/>
    <x v="1"/>
    <n v="46"/>
  </r>
  <r>
    <s v="Id1354"/>
    <s v="Amy C"/>
    <n v="36.954999999999998"/>
    <n v="7.57"/>
    <s v="No"/>
    <x v="0"/>
    <x v="0"/>
    <n v="0"/>
    <x v="1"/>
    <x v="0"/>
    <x v="0"/>
    <s v="17-Jul-1978"/>
    <x v="1353"/>
    <x v="1"/>
    <s v="tier - 3"/>
    <x v="1"/>
    <n v="44"/>
  </r>
  <r>
    <s v="Id1355"/>
    <s v="Victoria U"/>
    <n v="30.69"/>
    <n v="6.15"/>
    <s v="No"/>
    <x v="0"/>
    <x v="0"/>
    <n v="0"/>
    <x v="1"/>
    <x v="0"/>
    <x v="1"/>
    <s v="3-Nov-1989"/>
    <x v="1354"/>
    <x v="1"/>
    <s v="tier - 1"/>
    <x v="1"/>
    <n v="33"/>
  </r>
  <r>
    <s v="Id1356"/>
    <s v="Amelia B"/>
    <n v="24.984999999999999"/>
    <n v="4.5599999999999996"/>
    <s v="No"/>
    <x v="0"/>
    <x v="0"/>
    <n v="0"/>
    <x v="1"/>
    <x v="2"/>
    <x v="2"/>
    <s v="8-Nov-1980"/>
    <x v="1355"/>
    <x v="1"/>
    <s v="tier - 2"/>
    <x v="1"/>
    <n v="42"/>
  </r>
  <r>
    <s v="Id1357"/>
    <s v="Jackie J"/>
    <n v="39.42"/>
    <n v="4.72"/>
    <s v="Yes"/>
    <x v="0"/>
    <x v="0"/>
    <n v="1"/>
    <x v="1"/>
    <x v="0"/>
    <x v="2"/>
    <s v="18-Sep-1995"/>
    <x v="1356"/>
    <x v="1"/>
    <s v="tier - 3"/>
    <x v="1"/>
    <n v="27"/>
  </r>
  <r>
    <s v="Id1358"/>
    <s v="Justin"/>
    <n v="16.8"/>
    <n v="7.98"/>
    <s v="No"/>
    <x v="0"/>
    <x v="0"/>
    <n v="0"/>
    <x v="1"/>
    <x v="3"/>
    <x v="0"/>
    <s v="22-Aug-1962"/>
    <x v="1357"/>
    <x v="2"/>
    <s v="tier - 1"/>
    <x v="0"/>
    <n v="60"/>
  </r>
  <r>
    <s v="Id1359"/>
    <s v="Kerry"/>
    <n v="23.274999999999999"/>
    <n v="6.26"/>
    <s v="Yes"/>
    <x v="0"/>
    <x v="1"/>
    <n v="1"/>
    <x v="1"/>
    <x v="2"/>
    <x v="1"/>
    <s v="20-Aug-1983"/>
    <x v="1358"/>
    <x v="1"/>
    <s v="tier - 3"/>
    <x v="2"/>
    <n v="39"/>
  </r>
  <r>
    <s v="Id1360"/>
    <s v="Cindy G."/>
    <n v="22.8"/>
    <n v="4.29"/>
    <s v="Yes"/>
    <x v="0"/>
    <x v="1"/>
    <n v="1"/>
    <x v="1"/>
    <x v="2"/>
    <x v="2"/>
    <s v="28-Aug-1983"/>
    <x v="1359"/>
    <x v="1"/>
    <s v="tier - 1"/>
    <x v="2"/>
    <n v="39"/>
  </r>
  <r>
    <s v="Id1361"/>
    <s v="Gennaro"/>
    <n v="24.3"/>
    <n v="5.43"/>
    <s v="No"/>
    <x v="0"/>
    <x v="0"/>
    <n v="2"/>
    <x v="1"/>
    <x v="2"/>
    <x v="2"/>
    <s v="23-Nov-1972"/>
    <x v="1360"/>
    <x v="1"/>
    <s v="tier - 2"/>
    <x v="0"/>
    <n v="50"/>
  </r>
  <r>
    <s v="Id1362"/>
    <s v="Terry"/>
    <n v="25.13"/>
    <n v="8"/>
    <s v="Yes"/>
    <x v="0"/>
    <x v="0"/>
    <n v="1"/>
    <x v="1"/>
    <x v="1"/>
    <x v="0"/>
    <s v="10-Aug-1975"/>
    <x v="1361"/>
    <x v="1"/>
    <s v="tier - 2"/>
    <x v="0"/>
    <n v="47"/>
  </r>
  <r>
    <s v="Id1363"/>
    <s v="Patrick J"/>
    <n v="22.72"/>
    <n v="9.9600000000000009"/>
    <s v="Yes"/>
    <x v="0"/>
    <x v="0"/>
    <n v="2"/>
    <x v="1"/>
    <x v="2"/>
    <x v="0"/>
    <s v="19-Jun-1970"/>
    <x v="1362"/>
    <x v="1"/>
    <s v="tier - 2"/>
    <x v="0"/>
    <n v="52"/>
  </r>
  <r>
    <s v="Id1364"/>
    <s v="Keara"/>
    <n v="32.6"/>
    <n v="6.8"/>
    <s v="Yes"/>
    <x v="0"/>
    <x v="0"/>
    <n v="0"/>
    <x v="1"/>
    <x v="0"/>
    <x v="0"/>
    <s v="28-Dec-1981"/>
    <x v="1363"/>
    <x v="1"/>
    <s v="tier - 2"/>
    <x v="3"/>
    <n v="41"/>
  </r>
  <r>
    <s v="Id1365"/>
    <s v="Nicole"/>
    <n v="17.28"/>
    <n v="6.22"/>
    <s v="Yes"/>
    <x v="0"/>
    <x v="0"/>
    <n v="2"/>
    <x v="1"/>
    <x v="3"/>
    <x v="1"/>
    <s v="9-Jul-1966"/>
    <x v="1364"/>
    <x v="2"/>
    <s v="tier - 3"/>
    <x v="1"/>
    <n v="56"/>
  </r>
  <r>
    <s v="Id1366"/>
    <s v="Katena"/>
    <n v="27.92"/>
    <n v="5.79"/>
    <s v="No"/>
    <x v="0"/>
    <x v="0"/>
    <n v="1"/>
    <x v="1"/>
    <x v="1"/>
    <x v="1"/>
    <s v="29-Oct-1987"/>
    <x v="1365"/>
    <x v="1"/>
    <s v="tier - 3"/>
    <x v="15"/>
    <n v="35"/>
  </r>
  <r>
    <s v="Id1367"/>
    <s v="Bean K."/>
    <n v="38.284999999999997"/>
    <n v="5.41"/>
    <s v="No"/>
    <x v="0"/>
    <x v="0"/>
    <n v="0"/>
    <x v="1"/>
    <x v="0"/>
    <x v="2"/>
    <s v="20-Jul-1977"/>
    <x v="1366"/>
    <x v="1"/>
    <s v="tier - 1"/>
    <x v="2"/>
    <n v="45"/>
  </r>
  <r>
    <s v="Id1368"/>
    <s v="Brian"/>
    <n v="16.48"/>
    <n v="11.05"/>
    <s v="No"/>
    <x v="0"/>
    <x v="0"/>
    <n v="0"/>
    <x v="1"/>
    <x v="3"/>
    <x v="0"/>
    <s v="10-Oct-1962"/>
    <x v="1367"/>
    <x v="2"/>
    <s v="tier - 2"/>
    <x v="0"/>
    <n v="60"/>
  </r>
  <r>
    <s v="Id1369"/>
    <s v="Jan-Patrick"/>
    <n v="38.57"/>
    <n v="6.27"/>
    <s v="No"/>
    <x v="0"/>
    <x v="0"/>
    <n v="0"/>
    <x v="1"/>
    <x v="0"/>
    <x v="1"/>
    <s v="17-Nov-1994"/>
    <x v="1368"/>
    <x v="1"/>
    <s v="tier - 3"/>
    <x v="1"/>
    <n v="28"/>
  </r>
  <r>
    <s v="Id1370"/>
    <s v="Jesse J"/>
    <n v="43.85"/>
    <n v="4.7699999999999996"/>
    <s v="Yes"/>
    <x v="0"/>
    <x v="0"/>
    <n v="0"/>
    <x v="1"/>
    <x v="0"/>
    <x v="2"/>
    <s v="5-Oct-2001"/>
    <x v="1369"/>
    <x v="1"/>
    <s v="tier - 2"/>
    <x v="1"/>
    <n v="21"/>
  </r>
  <r>
    <s v="Id1371"/>
    <s v="Lindsey M"/>
    <n v="30.11"/>
    <n v="4.08"/>
    <s v="No"/>
    <x v="0"/>
    <x v="0"/>
    <n v="0"/>
    <x v="1"/>
    <x v="0"/>
    <x v="2"/>
    <s v="12-Oct-1989"/>
    <x v="1370"/>
    <x v="1"/>
    <s v="tier - 2"/>
    <x v="1"/>
    <n v="33"/>
  </r>
  <r>
    <s v="Id1372"/>
    <s v="Marguerite K."/>
    <n v="31.59"/>
    <n v="6.01"/>
    <s v="No"/>
    <x v="0"/>
    <x v="0"/>
    <n v="0"/>
    <x v="1"/>
    <x v="0"/>
    <x v="1"/>
    <s v="21-Dec-1991"/>
    <x v="1371"/>
    <x v="1"/>
    <s v="tier - 1"/>
    <x v="1"/>
    <n v="31"/>
  </r>
  <r>
    <s v="Id1373"/>
    <s v="Travis"/>
    <n v="40.15"/>
    <n v="11.84"/>
    <s v="No"/>
    <x v="0"/>
    <x v="0"/>
    <n v="0"/>
    <x v="1"/>
    <x v="0"/>
    <x v="0"/>
    <s v="9-Nov-1974"/>
    <x v="1372"/>
    <x v="1"/>
    <s v="tier - 3"/>
    <x v="0"/>
    <n v="48"/>
  </r>
  <r>
    <s v="Id1374"/>
    <s v="Ricky"/>
    <n v="40.700000000000003"/>
    <n v="6.27"/>
    <s v="Yes"/>
    <x v="0"/>
    <x v="1"/>
    <n v="1"/>
    <x v="1"/>
    <x v="0"/>
    <x v="1"/>
    <s v="2-Dec-1997"/>
    <x v="1373"/>
    <x v="1"/>
    <s v="tier - 3"/>
    <x v="1"/>
    <n v="25"/>
  </r>
  <r>
    <s v="Id1375"/>
    <s v="Colleen L."/>
    <n v="40.76"/>
    <n v="5.28"/>
    <s v="No"/>
    <x v="0"/>
    <x v="0"/>
    <n v="0"/>
    <x v="1"/>
    <x v="0"/>
    <x v="2"/>
    <s v="25-Dec-1999"/>
    <x v="1374"/>
    <x v="1"/>
    <s v="tier - 2"/>
    <x v="12"/>
    <n v="23"/>
  </r>
  <r>
    <s v="Id1376"/>
    <s v="Charlie A"/>
    <n v="29.7"/>
    <n v="7.03"/>
    <s v="No"/>
    <x v="0"/>
    <x v="0"/>
    <n v="0"/>
    <x v="1"/>
    <x v="1"/>
    <x v="0"/>
    <s v="6-Dec-1974"/>
    <x v="1375"/>
    <x v="0"/>
    <s v="tier - 3"/>
    <x v="0"/>
    <n v="48"/>
  </r>
  <r>
    <s v="Id1377"/>
    <s v="Rick"/>
    <n v="40.58"/>
    <n v="5.32"/>
    <s v="Yes"/>
    <x v="0"/>
    <x v="1"/>
    <n v="1"/>
    <x v="1"/>
    <x v="0"/>
    <x v="2"/>
    <s v="21-Dec-1997"/>
    <x v="1376"/>
    <x v="1"/>
    <s v="tier - 1"/>
    <x v="1"/>
    <n v="25"/>
  </r>
  <r>
    <s v="Id1378"/>
    <s v="Lauren C"/>
    <n v="33.06"/>
    <n v="9.59"/>
    <s v="Yes"/>
    <x v="0"/>
    <x v="0"/>
    <n v="0"/>
    <x v="1"/>
    <x v="0"/>
    <x v="0"/>
    <s v="30-Jun-1981"/>
    <x v="1377"/>
    <x v="1"/>
    <s v="tier - 1"/>
    <x v="1"/>
    <n v="41"/>
  </r>
  <r>
    <s v="Id1379"/>
    <s v="Daniel"/>
    <n v="26.62"/>
    <n v="6.15"/>
    <s v="Yes"/>
    <x v="0"/>
    <x v="0"/>
    <n v="0"/>
    <x v="1"/>
    <x v="1"/>
    <x v="1"/>
    <s v="12-Dec-1976"/>
    <x v="1378"/>
    <x v="2"/>
    <s v="tier - 2"/>
    <x v="0"/>
    <n v="46"/>
  </r>
  <r>
    <s v="Id1380"/>
    <s v="Jaime"/>
    <n v="37.1"/>
    <n v="11.08"/>
    <s v="No"/>
    <x v="0"/>
    <x v="0"/>
    <n v="0"/>
    <x v="1"/>
    <x v="0"/>
    <x v="0"/>
    <s v="4-Sep-1978"/>
    <x v="1379"/>
    <x v="0"/>
    <s v="tier - 1"/>
    <x v="3"/>
    <n v="44"/>
  </r>
  <r>
    <s v="Id1381"/>
    <s v="Erik R"/>
    <n v="18.28"/>
    <n v="7.95"/>
    <s v="No"/>
    <x v="0"/>
    <x v="0"/>
    <n v="0"/>
    <x v="1"/>
    <x v="3"/>
    <x v="0"/>
    <s v="18-Jul-1965"/>
    <x v="1380"/>
    <x v="2"/>
    <s v="tier - 2"/>
    <x v="0"/>
    <n v="57"/>
  </r>
  <r>
    <s v="Id1382"/>
    <s v="Katie"/>
    <n v="35.814999999999998"/>
    <n v="6.23"/>
    <s v="No"/>
    <x v="0"/>
    <x v="0"/>
    <n v="0"/>
    <x v="1"/>
    <x v="0"/>
    <x v="1"/>
    <s v="29-Aug-1977"/>
    <x v="1381"/>
    <x v="1"/>
    <s v="tier - 3"/>
    <x v="1"/>
    <n v="45"/>
  </r>
  <r>
    <s v="Id1383"/>
    <s v="Thomas A"/>
    <n v="30.69"/>
    <n v="6.5"/>
    <s v="No"/>
    <x v="0"/>
    <x v="0"/>
    <n v="0"/>
    <x v="1"/>
    <x v="0"/>
    <x v="0"/>
    <s v="4-Dec-1978"/>
    <x v="1382"/>
    <x v="2"/>
    <s v="tier - 2"/>
    <x v="0"/>
    <n v="44"/>
  </r>
  <r>
    <s v="Id1384"/>
    <s v="Jean-Marc"/>
    <n v="26.125"/>
    <n v="5.22"/>
    <s v="No"/>
    <x v="0"/>
    <x v="0"/>
    <n v="0"/>
    <x v="1"/>
    <x v="1"/>
    <x v="2"/>
    <s v="10-Sep-1980"/>
    <x v="1383"/>
    <x v="2"/>
    <s v="tier - 1"/>
    <x v="4"/>
    <n v="42"/>
  </r>
  <r>
    <s v="Id1385"/>
    <s v="Kerry L"/>
    <n v="34.58"/>
    <n v="6.3"/>
    <s v="No"/>
    <x v="0"/>
    <x v="1"/>
    <n v="1"/>
    <x v="1"/>
    <x v="0"/>
    <x v="1"/>
    <s v="2-Jun-1979"/>
    <x v="1384"/>
    <x v="1"/>
    <s v="tier - 3"/>
    <x v="1"/>
    <n v="44"/>
  </r>
  <r>
    <s v="Id1386"/>
    <s v="Ulrich"/>
    <n v="27.4"/>
    <n v="8.84"/>
    <s v="No"/>
    <x v="0"/>
    <x v="0"/>
    <n v="0"/>
    <x v="1"/>
    <x v="1"/>
    <x v="0"/>
    <s v="29-Dec-1978"/>
    <x v="1385"/>
    <x v="0"/>
    <s v="tier - 2"/>
    <x v="3"/>
    <n v="44"/>
  </r>
  <r>
    <s v="Id1387"/>
    <s v="Justin P"/>
    <n v="27.53"/>
    <n v="4.1100000000000003"/>
    <s v="No"/>
    <x v="0"/>
    <x v="0"/>
    <n v="1"/>
    <x v="1"/>
    <x v="1"/>
    <x v="2"/>
    <s v="12-Jul-1987"/>
    <x v="1386"/>
    <x v="1"/>
    <s v="tier - 3"/>
    <x v="14"/>
    <n v="35"/>
  </r>
  <r>
    <s v="Id1388"/>
    <s v="Hannah E."/>
    <n v="33"/>
    <n v="4.57"/>
    <s v="No"/>
    <x v="0"/>
    <x v="0"/>
    <n v="0"/>
    <x v="1"/>
    <x v="0"/>
    <x v="2"/>
    <s v="18-Dec-1982"/>
    <x v="1387"/>
    <x v="1"/>
    <s v="tier - 1"/>
    <x v="0"/>
    <n v="40"/>
  </r>
  <r>
    <s v="Id1389"/>
    <s v="David"/>
    <n v="25.78"/>
    <n v="11.06"/>
    <s v="Yes"/>
    <x v="0"/>
    <x v="0"/>
    <n v="0"/>
    <x v="1"/>
    <x v="1"/>
    <x v="0"/>
    <s v="19-Dec-1981"/>
    <x v="1388"/>
    <x v="1"/>
    <s v="tier - 2"/>
    <x v="16"/>
    <n v="41"/>
  </r>
  <r>
    <s v="Id1390"/>
    <s v="Jim"/>
    <n v="22.66"/>
    <n v="10.68"/>
    <s v="No"/>
    <x v="0"/>
    <x v="0"/>
    <n v="0"/>
    <x v="1"/>
    <x v="2"/>
    <x v="0"/>
    <s v="11-Oct-1971"/>
    <x v="1389"/>
    <x v="1"/>
    <s v="tier - 1"/>
    <x v="0"/>
    <n v="51"/>
  </r>
  <r>
    <s v="Id1391"/>
    <s v="Joseph P"/>
    <n v="38.81"/>
    <n v="6.14"/>
    <s v="Yes"/>
    <x v="0"/>
    <x v="0"/>
    <n v="1"/>
    <x v="1"/>
    <x v="0"/>
    <x v="1"/>
    <s v="13-Sep-1995"/>
    <x v="1390"/>
    <x v="1"/>
    <s v="tier - 1"/>
    <x v="1"/>
    <n v="27"/>
  </r>
  <r>
    <s v="Id1392"/>
    <s v="Michael"/>
    <n v="38.51"/>
    <n v="5.45"/>
    <s v="Yes"/>
    <x v="0"/>
    <x v="0"/>
    <n v="0"/>
    <x v="1"/>
    <x v="0"/>
    <x v="2"/>
    <s v="24-Nov-1996"/>
    <x v="1391"/>
    <x v="1"/>
    <s v="tier - 2"/>
    <x v="13"/>
    <n v="26"/>
  </r>
  <r>
    <s v="Id1393"/>
    <s v="Gina M"/>
    <n v="22.98"/>
    <n v="6.14"/>
    <s v="Yes"/>
    <x v="0"/>
    <x v="0"/>
    <n v="0"/>
    <x v="1"/>
    <x v="2"/>
    <x v="1"/>
    <s v="9-Oct-1976"/>
    <x v="1392"/>
    <x v="1"/>
    <s v="tier - 1"/>
    <x v="3"/>
    <n v="46"/>
  </r>
  <r>
    <s v="Id1394"/>
    <s v="Shantel C."/>
    <n v="15.65"/>
    <n v="7.85"/>
    <s v="No"/>
    <x v="0"/>
    <x v="0"/>
    <n v="0"/>
    <x v="1"/>
    <x v="3"/>
    <x v="0"/>
    <s v="27-Dec-1965"/>
    <x v="1393"/>
    <x v="2"/>
    <s v="tier - 3"/>
    <x v="1"/>
    <n v="57"/>
  </r>
  <r>
    <s v="Id1395"/>
    <s v="Brian"/>
    <n v="39.97"/>
    <n v="4.09"/>
    <s v="No"/>
    <x v="0"/>
    <x v="0"/>
    <n v="1"/>
    <x v="1"/>
    <x v="0"/>
    <x v="2"/>
    <s v="30-Sep-1998"/>
    <x v="1394"/>
    <x v="1"/>
    <s v="tier - 3"/>
    <x v="8"/>
    <n v="24"/>
  </r>
  <r>
    <s v="Id1396"/>
    <s v="Brian"/>
    <n v="37.22"/>
    <n v="4.62"/>
    <s v="No"/>
    <x v="0"/>
    <x v="1"/>
    <n v="1"/>
    <x v="1"/>
    <x v="0"/>
    <x v="2"/>
    <s v="10-Aug-1993"/>
    <x v="1395"/>
    <x v="1"/>
    <s v="tier - 2"/>
    <x v="1"/>
    <n v="29"/>
  </r>
  <r>
    <s v="Id1397"/>
    <s v="Jessica R"/>
    <n v="41.325000000000003"/>
    <n v="5.77"/>
    <s v="No"/>
    <x v="0"/>
    <x v="0"/>
    <n v="0"/>
    <x v="1"/>
    <x v="0"/>
    <x v="1"/>
    <s v="16-Oct-1980"/>
    <x v="1396"/>
    <x v="1"/>
    <s v="tier - 2"/>
    <x v="2"/>
    <n v="42"/>
  </r>
  <r>
    <s v="Id1398"/>
    <s v="Robyn"/>
    <n v="40.31"/>
    <n v="5.84"/>
    <s v="No"/>
    <x v="0"/>
    <x v="0"/>
    <n v="0"/>
    <x v="1"/>
    <x v="0"/>
    <x v="1"/>
    <s v="15-Jun-1999"/>
    <x v="1397"/>
    <x v="1"/>
    <s v="tier - 2"/>
    <x v="12"/>
    <n v="23"/>
  </r>
  <r>
    <s v="Id1399"/>
    <s v="Ashley"/>
    <n v="29.48"/>
    <n v="4.91"/>
    <s v="No"/>
    <x v="0"/>
    <x v="0"/>
    <n v="0"/>
    <x v="1"/>
    <x v="1"/>
    <x v="2"/>
    <s v="24-Jul-1980"/>
    <x v="1398"/>
    <x v="1"/>
    <s v="tier - 1"/>
    <x v="0"/>
    <n v="42"/>
  </r>
  <r>
    <s v="Id1400"/>
    <s v="Dana"/>
    <n v="33.155000000000001"/>
    <n v="5.07"/>
    <s v="No"/>
    <x v="0"/>
    <x v="0"/>
    <n v="0"/>
    <x v="1"/>
    <x v="0"/>
    <x v="2"/>
    <s v="20-Jun-1980"/>
    <x v="1399"/>
    <x v="1"/>
    <s v="tier - 2"/>
    <x v="2"/>
    <n v="42"/>
  </r>
  <r>
    <s v="Id1401"/>
    <s v="Jessica F."/>
    <n v="42.85"/>
    <n v="5.81"/>
    <s v="Yes"/>
    <x v="0"/>
    <x v="0"/>
    <n v="0"/>
    <x v="1"/>
    <x v="0"/>
    <x v="1"/>
    <s v="13-Dec-2001"/>
    <x v="1400"/>
    <x v="1"/>
    <s v="tier - 3"/>
    <x v="1"/>
    <n v="21"/>
  </r>
  <r>
    <s v="Id1402"/>
    <s v="Lindsey"/>
    <n v="32.340000000000003"/>
    <n v="11.2"/>
    <s v="No"/>
    <x v="0"/>
    <x v="0"/>
    <n v="0"/>
    <x v="1"/>
    <x v="0"/>
    <x v="0"/>
    <s v="24-Aug-1978"/>
    <x v="1401"/>
    <x v="1"/>
    <s v="tier - 1"/>
    <x v="0"/>
    <n v="44"/>
  </r>
  <r>
    <s v="Id1403"/>
    <s v="Kelly A"/>
    <n v="27.5"/>
    <n v="10.75"/>
    <s v="No"/>
    <x v="0"/>
    <x v="0"/>
    <n v="0"/>
    <x v="1"/>
    <x v="1"/>
    <x v="0"/>
    <s v="29-Nov-1978"/>
    <x v="1402"/>
    <x v="1"/>
    <s v="tier - 2"/>
    <x v="3"/>
    <n v="44"/>
  </r>
  <r>
    <s v="Id1404"/>
    <s v="Brooke E"/>
    <n v="25.8"/>
    <n v="7.8"/>
    <s v="No"/>
    <x v="0"/>
    <x v="0"/>
    <n v="0"/>
    <x v="1"/>
    <x v="1"/>
    <x v="0"/>
    <s v="6-Nov-1978"/>
    <x v="1403"/>
    <x v="1"/>
    <s v="tier - 1"/>
    <x v="3"/>
    <n v="44"/>
  </r>
  <r>
    <s v="Id1405"/>
    <s v="Katelyn E."/>
    <n v="25"/>
    <n v="7.04"/>
    <s v="No"/>
    <x v="0"/>
    <x v="0"/>
    <n v="0"/>
    <x v="1"/>
    <x v="1"/>
    <x v="0"/>
    <s v="28-Nov-1978"/>
    <x v="1404"/>
    <x v="1"/>
    <s v="tier - 1"/>
    <x v="3"/>
    <n v="44"/>
  </r>
  <r>
    <s v="Id1406"/>
    <s v="Adam"/>
    <n v="41.2"/>
    <n v="4.18"/>
    <s v="Yes"/>
    <x v="0"/>
    <x v="0"/>
    <n v="0"/>
    <x v="1"/>
    <x v="0"/>
    <x v="2"/>
    <s v="17-Sep-1996"/>
    <x v="1405"/>
    <x v="1"/>
    <s v="tier - 3"/>
    <x v="3"/>
    <n v="26"/>
  </r>
  <r>
    <s v="Id1407"/>
    <s v="Dana"/>
    <n v="17.78"/>
    <n v="8.19"/>
    <s v="No"/>
    <x v="0"/>
    <x v="0"/>
    <n v="0"/>
    <x v="1"/>
    <x v="3"/>
    <x v="0"/>
    <s v="3-Jul-1968"/>
    <x v="1406"/>
    <x v="2"/>
    <s v="tier - 2"/>
    <x v="1"/>
    <n v="54"/>
  </r>
  <r>
    <s v="Id1408"/>
    <s v="Eric W"/>
    <n v="40.119999999999997"/>
    <n v="6.22"/>
    <s v="Yes"/>
    <x v="0"/>
    <x v="1"/>
    <n v="1"/>
    <x v="1"/>
    <x v="0"/>
    <x v="1"/>
    <s v="30-Sep-1997"/>
    <x v="1407"/>
    <x v="1"/>
    <s v="tier - 2"/>
    <x v="1"/>
    <n v="25"/>
  </r>
  <r>
    <s v="Id1409"/>
    <s v="Matthew D"/>
    <n v="19.350000000000001"/>
    <n v="8.2200000000000006"/>
    <s v="Yes"/>
    <x v="0"/>
    <x v="0"/>
    <n v="0"/>
    <x v="1"/>
    <x v="2"/>
    <x v="0"/>
    <s v="17-Jul-1967"/>
    <x v="1408"/>
    <x v="2"/>
    <s v="tier - 2"/>
    <x v="0"/>
    <n v="55"/>
  </r>
  <r>
    <s v="Id1410"/>
    <s v="Eoghan"/>
    <n v="36.69"/>
    <n v="6.15"/>
    <s v="No"/>
    <x v="0"/>
    <x v="0"/>
    <n v="0"/>
    <x v="1"/>
    <x v="0"/>
    <x v="1"/>
    <s v="14-Aug-1994"/>
    <x v="1409"/>
    <x v="1"/>
    <s v="tier - 2"/>
    <x v="14"/>
    <n v="28"/>
  </r>
  <r>
    <s v="Id1411"/>
    <s v="Pamela W"/>
    <n v="28.51"/>
    <n v="5.65"/>
    <s v="Yes"/>
    <x v="0"/>
    <x v="0"/>
    <n v="1"/>
    <x v="1"/>
    <x v="1"/>
    <x v="2"/>
    <s v="15-Dec-1988"/>
    <x v="1410"/>
    <x v="1"/>
    <s v="tier - 2"/>
    <x v="1"/>
    <n v="34"/>
  </r>
  <r>
    <s v="Id1412"/>
    <s v="Lindsey M."/>
    <n v="30.21"/>
    <n v="5.5"/>
    <s v="No"/>
    <x v="0"/>
    <x v="0"/>
    <n v="1"/>
    <x v="1"/>
    <x v="0"/>
    <x v="2"/>
    <s v="22-Aug-1984"/>
    <x v="1411"/>
    <x v="1"/>
    <s v="tier - 2"/>
    <x v="1"/>
    <n v="38"/>
  </r>
  <r>
    <s v="Id1413"/>
    <s v="Kassie"/>
    <n v="24.33"/>
    <n v="8"/>
    <s v="No"/>
    <x v="0"/>
    <x v="0"/>
    <n v="0"/>
    <x v="1"/>
    <x v="2"/>
    <x v="0"/>
    <s v="14-Dec-1978"/>
    <x v="1412"/>
    <x v="1"/>
    <s v="tier - 1"/>
    <x v="0"/>
    <n v="44"/>
  </r>
  <r>
    <s v="Id1414"/>
    <s v="Matthew"/>
    <n v="19.855"/>
    <n v="5.71"/>
    <s v="Yes"/>
    <x v="0"/>
    <x v="0"/>
    <n v="0"/>
    <x v="1"/>
    <x v="2"/>
    <x v="1"/>
    <s v="10-Oct-1976"/>
    <x v="1413"/>
    <x v="2"/>
    <s v="tier - 1"/>
    <x v="1"/>
    <n v="46"/>
  </r>
  <r>
    <s v="Id1415"/>
    <s v="Ruben Dario"/>
    <n v="25.364999999999998"/>
    <n v="11.71"/>
    <s v="No"/>
    <x v="0"/>
    <x v="0"/>
    <n v="0"/>
    <x v="1"/>
    <x v="1"/>
    <x v="0"/>
    <s v="18-Oct-1978"/>
    <x v="1414"/>
    <x v="1"/>
    <s v="tier - 3"/>
    <x v="1"/>
    <n v="44"/>
  </r>
  <r>
    <s v="Id1416"/>
    <s v="Kevin"/>
    <n v="29.6"/>
    <n v="6.17"/>
    <s v="Yes"/>
    <x v="0"/>
    <x v="1"/>
    <n v="1"/>
    <x v="1"/>
    <x v="1"/>
    <x v="1"/>
    <s v="10-Jul-1983"/>
    <x v="1415"/>
    <x v="2"/>
    <s v="tier - 2"/>
    <x v="3"/>
    <n v="39"/>
  </r>
  <r>
    <s v="Id1417"/>
    <s v="Lindsay M"/>
    <n v="39.43"/>
    <n v="6.1"/>
    <s v="Yes"/>
    <x v="0"/>
    <x v="1"/>
    <n v="1"/>
    <x v="1"/>
    <x v="0"/>
    <x v="1"/>
    <s v="28-Oct-1997"/>
    <x v="1416"/>
    <x v="1"/>
    <s v="tier - 1"/>
    <x v="1"/>
    <n v="25"/>
  </r>
  <r>
    <s v="Id1418"/>
    <s v="Amanda"/>
    <n v="27.34"/>
    <n v="5.19"/>
    <s v="Yes"/>
    <x v="0"/>
    <x v="0"/>
    <n v="1"/>
    <x v="1"/>
    <x v="1"/>
    <x v="2"/>
    <s v="15-Dec-1988"/>
    <x v="1417"/>
    <x v="1"/>
    <s v="tier - 3"/>
    <x v="15"/>
    <n v="34"/>
  </r>
  <r>
    <s v="Id1419"/>
    <s v="James"/>
    <n v="39.01"/>
    <n v="5.37"/>
    <s v="Yes"/>
    <x v="0"/>
    <x v="0"/>
    <n v="0"/>
    <x v="1"/>
    <x v="0"/>
    <x v="2"/>
    <s v="14-Jun-1996"/>
    <x v="1418"/>
    <x v="1"/>
    <s v="tier - 3"/>
    <x v="1"/>
    <n v="26"/>
  </r>
  <r>
    <s v="Id1420"/>
    <s v="Samuel H."/>
    <n v="18.989999999999998"/>
    <n v="10.82"/>
    <s v="Yes"/>
    <x v="0"/>
    <x v="0"/>
    <n v="0"/>
    <x v="1"/>
    <x v="2"/>
    <x v="0"/>
    <s v="4-Aug-1967"/>
    <x v="1419"/>
    <x v="2"/>
    <s v="tier - 3"/>
    <x v="0"/>
    <n v="55"/>
  </r>
  <r>
    <s v="Id1421"/>
    <s v="Jenni"/>
    <n v="42.3"/>
    <n v="6.06"/>
    <s v="Yes"/>
    <x v="0"/>
    <x v="0"/>
    <n v="0"/>
    <x v="1"/>
    <x v="0"/>
    <x v="1"/>
    <s v="1-Jun-2001"/>
    <x v="1420"/>
    <x v="1"/>
    <s v="tier - 2"/>
    <x v="1"/>
    <n v="22"/>
  </r>
  <r>
    <s v="Id1422"/>
    <s v="Estuardo F"/>
    <n v="39.805"/>
    <n v="5.91"/>
    <s v="No"/>
    <x v="0"/>
    <x v="0"/>
    <n v="0"/>
    <x v="1"/>
    <x v="0"/>
    <x v="1"/>
    <s v="30-Sep-1977"/>
    <x v="1421"/>
    <x v="2"/>
    <s v="tier - 3"/>
    <x v="6"/>
    <n v="45"/>
  </r>
  <r>
    <s v="Id1423"/>
    <s v="Brett"/>
    <n v="33.700000000000003"/>
    <n v="5.87"/>
    <s v="No"/>
    <x v="0"/>
    <x v="0"/>
    <n v="0"/>
    <x v="1"/>
    <x v="0"/>
    <x v="1"/>
    <s v="25-Sep-1977"/>
    <x v="1422"/>
    <x v="2"/>
    <s v="tier - 1"/>
    <x v="3"/>
    <n v="45"/>
  </r>
  <r>
    <s v="Id1424"/>
    <s v="Sharon E."/>
    <n v="36.195"/>
    <n v="6.22"/>
    <s v="No"/>
    <x v="0"/>
    <x v="0"/>
    <n v="0"/>
    <x v="1"/>
    <x v="0"/>
    <x v="1"/>
    <s v="7-Jul-1980"/>
    <x v="1423"/>
    <x v="1"/>
    <s v="tier - 3"/>
    <x v="1"/>
    <n v="42"/>
  </r>
  <r>
    <s v="Id1425"/>
    <s v="Jacob W√¶ver"/>
    <n v="32.6"/>
    <n v="5.73"/>
    <s v="No"/>
    <x v="0"/>
    <x v="1"/>
    <n v="1"/>
    <x v="1"/>
    <x v="0"/>
    <x v="1"/>
    <s v="1-Sep-1979"/>
    <x v="1424"/>
    <x v="2"/>
    <s v="tier - 2"/>
    <x v="3"/>
    <n v="43"/>
  </r>
  <r>
    <s v="Id1426"/>
    <s v="Scott"/>
    <n v="30.2"/>
    <n v="5.7"/>
    <s v="No"/>
    <x v="0"/>
    <x v="0"/>
    <n v="0"/>
    <x v="1"/>
    <x v="0"/>
    <x v="1"/>
    <s v="25-Aug-1977"/>
    <x v="1425"/>
    <x v="2"/>
    <s v="tier - 2"/>
    <x v="3"/>
    <n v="45"/>
  </r>
  <r>
    <s v="Id1427"/>
    <s v="Brooke S."/>
    <n v="27.645"/>
    <n v="9.91"/>
    <s v="No"/>
    <x v="0"/>
    <x v="0"/>
    <n v="0"/>
    <x v="1"/>
    <x v="1"/>
    <x v="0"/>
    <s v="2-Dec-1978"/>
    <x v="1426"/>
    <x v="1"/>
    <s v="tier - 3"/>
    <x v="1"/>
    <n v="44"/>
  </r>
  <r>
    <s v="Id1428"/>
    <s v="Kaye A."/>
    <n v="26.41"/>
    <n v="11.4"/>
    <s v="No"/>
    <x v="0"/>
    <x v="0"/>
    <n v="0"/>
    <x v="1"/>
    <x v="1"/>
    <x v="0"/>
    <s v="12-Nov-1978"/>
    <x v="1427"/>
    <x v="1"/>
    <s v="tier - 2"/>
    <x v="1"/>
    <n v="44"/>
  </r>
  <r>
    <s v="Id1429"/>
    <s v="Carolyn"/>
    <n v="34.1"/>
    <n v="6.29"/>
    <s v="Yes"/>
    <x v="0"/>
    <x v="1"/>
    <n v="1"/>
    <x v="1"/>
    <x v="0"/>
    <x v="1"/>
    <s v="19-Sep-1983"/>
    <x v="1428"/>
    <x v="1"/>
    <s v="tier - 2"/>
    <x v="3"/>
    <n v="39"/>
  </r>
  <r>
    <s v="Id1430"/>
    <s v="Daniel C."/>
    <n v="17.3"/>
    <n v="9.2799999999999994"/>
    <s v="No"/>
    <x v="0"/>
    <x v="0"/>
    <n v="0"/>
    <x v="1"/>
    <x v="3"/>
    <x v="0"/>
    <s v="5-Dec-1965"/>
    <x v="1429"/>
    <x v="2"/>
    <s v="tier - 2"/>
    <x v="0"/>
    <n v="57"/>
  </r>
  <r>
    <s v="Id1431"/>
    <s v="Laurie A"/>
    <n v="35.020000000000003"/>
    <n v="4.78"/>
    <s v="No"/>
    <x v="0"/>
    <x v="1"/>
    <n v="1"/>
    <x v="1"/>
    <x v="0"/>
    <x v="2"/>
    <s v="22-Jul-1993"/>
    <x v="1430"/>
    <x v="1"/>
    <s v="tier - 2"/>
    <x v="12"/>
    <n v="29"/>
  </r>
  <r>
    <s v="Id1432"/>
    <s v="Nicole"/>
    <n v="37.1"/>
    <n v="8.8699999999999992"/>
    <s v="Yes"/>
    <x v="0"/>
    <x v="0"/>
    <n v="0"/>
    <x v="1"/>
    <x v="0"/>
    <x v="0"/>
    <s v="24-Nov-1981"/>
    <x v="1431"/>
    <x v="1"/>
    <s v="tier - 1"/>
    <x v="3"/>
    <n v="41"/>
  </r>
  <r>
    <s v="Id1433"/>
    <s v="Shelby"/>
    <n v="16.79"/>
    <n v="11.4"/>
    <s v="No"/>
    <x v="0"/>
    <x v="0"/>
    <n v="0"/>
    <x v="1"/>
    <x v="3"/>
    <x v="0"/>
    <s v="9-Dec-1965"/>
    <x v="1432"/>
    <x v="2"/>
    <s v="tier - 3"/>
    <x v="0"/>
    <n v="57"/>
  </r>
  <r>
    <s v="Id1434"/>
    <s v="Allison"/>
    <n v="31.635000000000002"/>
    <n v="9.1300000000000008"/>
    <s v="Yes"/>
    <x v="0"/>
    <x v="0"/>
    <n v="0"/>
    <x v="1"/>
    <x v="0"/>
    <x v="0"/>
    <s v="16-Jul-1981"/>
    <x v="1433"/>
    <x v="1"/>
    <s v="tier - 3"/>
    <x v="2"/>
    <n v="41"/>
  </r>
  <r>
    <s v="Id1435"/>
    <s v="Leticia"/>
    <n v="24.19"/>
    <n v="6.22"/>
    <s v="Yes"/>
    <x v="0"/>
    <x v="1"/>
    <n v="1"/>
    <x v="1"/>
    <x v="2"/>
    <x v="1"/>
    <s v="21-Jun-1983"/>
    <x v="1434"/>
    <x v="1"/>
    <s v="tier - 2"/>
    <x v="1"/>
    <n v="39"/>
  </r>
  <r>
    <s v="Id1436"/>
    <s v="John S."/>
    <n v="35.29"/>
    <n v="5.9"/>
    <s v="No"/>
    <x v="0"/>
    <x v="1"/>
    <n v="1"/>
    <x v="1"/>
    <x v="0"/>
    <x v="1"/>
    <s v="5-Oct-1993"/>
    <x v="1435"/>
    <x v="1"/>
    <s v="tier - 2"/>
    <x v="14"/>
    <n v="29"/>
  </r>
  <r>
    <s v="Id1437"/>
    <s v="April"/>
    <n v="35.299999999999997"/>
    <n v="4.45"/>
    <s v="No"/>
    <x v="0"/>
    <x v="0"/>
    <n v="0"/>
    <x v="1"/>
    <x v="0"/>
    <x v="2"/>
    <s v="1-Dec-1977"/>
    <x v="1436"/>
    <x v="1"/>
    <s v="tier - 1"/>
    <x v="3"/>
    <n v="45"/>
  </r>
  <r>
    <s v="Id1438"/>
    <s v="Ashley N."/>
    <n v="35.64"/>
    <n v="6.17"/>
    <s v="No"/>
    <x v="0"/>
    <x v="1"/>
    <n v="1"/>
    <x v="1"/>
    <x v="0"/>
    <x v="1"/>
    <s v="26-Jun-1979"/>
    <x v="1437"/>
    <x v="1"/>
    <s v="tier - 1"/>
    <x v="0"/>
    <n v="43"/>
  </r>
  <r>
    <s v="Id1439"/>
    <s v="Madeleine"/>
    <n v="33.1"/>
    <n v="4.93"/>
    <s v="No"/>
    <x v="0"/>
    <x v="0"/>
    <n v="0"/>
    <x v="1"/>
    <x v="0"/>
    <x v="2"/>
    <s v="18-Dec-1977"/>
    <x v="1438"/>
    <x v="1"/>
    <s v="tier - 1"/>
    <x v="3"/>
    <n v="45"/>
  </r>
  <r>
    <s v="Id1440"/>
    <s v="Nelly S"/>
    <n v="26.41"/>
    <n v="7.32"/>
    <s v="Yes"/>
    <x v="0"/>
    <x v="0"/>
    <n v="1"/>
    <x v="1"/>
    <x v="1"/>
    <x v="0"/>
    <s v="15-Jun-1986"/>
    <x v="1439"/>
    <x v="1"/>
    <s v="tier - 2"/>
    <x v="1"/>
    <n v="36"/>
  </r>
  <r>
    <s v="Id1441"/>
    <s v="Meredith S"/>
    <n v="29.9"/>
    <n v="5.27"/>
    <s v="No"/>
    <x v="0"/>
    <x v="1"/>
    <n v="1"/>
    <x v="1"/>
    <x v="1"/>
    <x v="2"/>
    <s v="19-Sep-1979"/>
    <x v="1440"/>
    <x v="1"/>
    <s v="tier - 3"/>
    <x v="3"/>
    <n v="43"/>
  </r>
  <r>
    <s v="Id1442"/>
    <s v="Kevin"/>
    <n v="25.24"/>
    <n v="5.82"/>
    <s v="No"/>
    <x v="0"/>
    <x v="0"/>
    <n v="1"/>
    <x v="1"/>
    <x v="1"/>
    <x v="1"/>
    <s v="25-Jul-1984"/>
    <x v="1441"/>
    <x v="1"/>
    <s v="tier - 1"/>
    <x v="1"/>
    <n v="38"/>
  </r>
  <r>
    <s v="Id1443"/>
    <s v="Lisa"/>
    <n v="25.08"/>
    <n v="5.8"/>
    <s v="No"/>
    <x v="0"/>
    <x v="1"/>
    <n v="1"/>
    <x v="1"/>
    <x v="1"/>
    <x v="1"/>
    <s v="19-Jun-1979"/>
    <x v="1442"/>
    <x v="1"/>
    <s v="tier - 3"/>
    <x v="2"/>
    <n v="43"/>
  </r>
  <r>
    <s v="Id1444"/>
    <s v="Katherine A"/>
    <n v="29.164999999999999"/>
    <n v="4.87"/>
    <s v="No"/>
    <x v="1"/>
    <x v="0"/>
    <n v="1"/>
    <x v="1"/>
    <x v="1"/>
    <x v="2"/>
    <s v="15-Nov-2004"/>
    <x v="1443"/>
    <x v="1"/>
    <s v="tier - 2"/>
    <x v="2"/>
    <n v="18"/>
  </r>
  <r>
    <s v="Id1445"/>
    <s v="Steve"/>
    <n v="15.05"/>
    <n v="8.1199999999999992"/>
    <s v="No"/>
    <x v="0"/>
    <x v="0"/>
    <n v="0"/>
    <x v="1"/>
    <x v="3"/>
    <x v="0"/>
    <s v="11-Jul-1965"/>
    <x v="1444"/>
    <x v="2"/>
    <s v="tier - 3"/>
    <x v="1"/>
    <n v="57"/>
  </r>
  <r>
    <s v="Id1446"/>
    <s v="Kate L."/>
    <n v="19.95"/>
    <n v="4.3600000000000003"/>
    <s v="No"/>
    <x v="0"/>
    <x v="0"/>
    <n v="2"/>
    <x v="1"/>
    <x v="2"/>
    <x v="2"/>
    <s v="11-Aug-1972"/>
    <x v="1445"/>
    <x v="1"/>
    <s v="tier - 3"/>
    <x v="1"/>
    <n v="50"/>
  </r>
  <r>
    <s v="Id1447"/>
    <s v="Beth"/>
    <n v="16.66"/>
    <n v="9.16"/>
    <s v="No"/>
    <x v="0"/>
    <x v="0"/>
    <n v="0"/>
    <x v="1"/>
    <x v="3"/>
    <x v="0"/>
    <s v="25-Jun-1965"/>
    <x v="1446"/>
    <x v="2"/>
    <s v="tier - 1"/>
    <x v="0"/>
    <n v="57"/>
  </r>
  <r>
    <s v="Id1448"/>
    <s v="Katharine"/>
    <n v="16.62"/>
    <n v="9.14"/>
    <s v="No"/>
    <x v="0"/>
    <x v="0"/>
    <n v="0"/>
    <x v="1"/>
    <x v="3"/>
    <x v="0"/>
    <s v="6-Jun-1965"/>
    <x v="1447"/>
    <x v="2"/>
    <s v="tier - 3"/>
    <x v="0"/>
    <n v="58"/>
  </r>
  <r>
    <s v="Id1449"/>
    <s v="Heather L"/>
    <n v="15.36"/>
    <n v="5.49"/>
    <s v="Yes"/>
    <x v="0"/>
    <x v="0"/>
    <n v="2"/>
    <x v="1"/>
    <x v="3"/>
    <x v="2"/>
    <s v="26-Dec-1966"/>
    <x v="1448"/>
    <x v="2"/>
    <s v="tier - 1"/>
    <x v="1"/>
    <n v="56"/>
  </r>
  <r>
    <s v="Id1450"/>
    <s v="Desiree"/>
    <n v="27.74"/>
    <n v="5.96"/>
    <s v="Yes"/>
    <x v="0"/>
    <x v="0"/>
    <n v="0"/>
    <x v="1"/>
    <x v="1"/>
    <x v="1"/>
    <s v="2-Nov-1985"/>
    <x v="1449"/>
    <x v="1"/>
    <s v="tier - 1"/>
    <x v="1"/>
    <n v="37"/>
  </r>
  <r>
    <s v="Id1451"/>
    <s v="Peter B."/>
    <n v="22.44"/>
    <n v="4.62"/>
    <s v="Yes"/>
    <x v="0"/>
    <x v="0"/>
    <n v="0"/>
    <x v="1"/>
    <x v="2"/>
    <x v="2"/>
    <s v="18-Dec-1976"/>
    <x v="1450"/>
    <x v="1"/>
    <s v="tier - 1"/>
    <x v="0"/>
    <n v="46"/>
  </r>
  <r>
    <s v="Id1452"/>
    <s v="Adam"/>
    <n v="37.049999999999997"/>
    <n v="9.9600000000000009"/>
    <s v="Yes"/>
    <x v="0"/>
    <x v="0"/>
    <n v="0"/>
    <x v="1"/>
    <x v="0"/>
    <x v="0"/>
    <s v="4-Aug-1981"/>
    <x v="1451"/>
    <x v="2"/>
    <s v="tier - 3"/>
    <x v="1"/>
    <n v="41"/>
  </r>
  <r>
    <s v="Id1453"/>
    <s v="Jeremy J"/>
    <n v="22.95"/>
    <n v="10.53"/>
    <s v="No"/>
    <x v="0"/>
    <x v="0"/>
    <n v="2"/>
    <x v="1"/>
    <x v="2"/>
    <x v="0"/>
    <s v="25-Oct-1973"/>
    <x v="1452"/>
    <x v="1"/>
    <s v="tier - 2"/>
    <x v="0"/>
    <n v="49"/>
  </r>
  <r>
    <s v="Id1454"/>
    <s v="Adam C"/>
    <n v="34.200000000000003"/>
    <n v="6.69"/>
    <s v="Yes"/>
    <x v="0"/>
    <x v="0"/>
    <n v="0"/>
    <x v="1"/>
    <x v="0"/>
    <x v="0"/>
    <s v="13-Jun-1981"/>
    <x v="1453"/>
    <x v="2"/>
    <s v="tier - 3"/>
    <x v="1"/>
    <n v="41"/>
  </r>
  <r>
    <s v="Id1455"/>
    <s v="Jon"/>
    <n v="30.59"/>
    <n v="9.5500000000000007"/>
    <s v="Yes"/>
    <x v="0"/>
    <x v="0"/>
    <n v="0"/>
    <x v="1"/>
    <x v="0"/>
    <x v="0"/>
    <s v="14-Aug-1981"/>
    <x v="1454"/>
    <x v="2"/>
    <s v="tier - 2"/>
    <x v="1"/>
    <n v="41"/>
  </r>
  <r>
    <s v="Id1456"/>
    <s v="Steven J"/>
    <n v="25.51"/>
    <n v="6.05"/>
    <s v="No"/>
    <x v="0"/>
    <x v="0"/>
    <n v="0"/>
    <x v="1"/>
    <x v="1"/>
    <x v="1"/>
    <s v="24-Jul-1982"/>
    <x v="1455"/>
    <x v="1"/>
    <s v="tier - 1"/>
    <x v="0"/>
    <n v="40"/>
  </r>
  <r>
    <s v="Id1457"/>
    <s v="Jessica P."/>
    <n v="29.04"/>
    <n v="10.56"/>
    <s v="Yes"/>
    <x v="0"/>
    <x v="0"/>
    <n v="1"/>
    <x v="1"/>
    <x v="1"/>
    <x v="0"/>
    <s v="2-Sep-1986"/>
    <x v="1456"/>
    <x v="1"/>
    <s v="tier - 3"/>
    <x v="0"/>
    <n v="36"/>
  </r>
  <r>
    <s v="Id1458"/>
    <s v="Ashley"/>
    <n v="22.135000000000002"/>
    <n v="10.81"/>
    <s v="Yes"/>
    <x v="0"/>
    <x v="0"/>
    <n v="1"/>
    <x v="1"/>
    <x v="2"/>
    <x v="0"/>
    <s v="13-Jul-1986"/>
    <x v="1457"/>
    <x v="1"/>
    <s v="tier - 1"/>
    <x v="2"/>
    <n v="36"/>
  </r>
  <r>
    <s v="Id1459"/>
    <s v="Arturo H."/>
    <n v="21.375"/>
    <n v="4.32"/>
    <s v="No"/>
    <x v="0"/>
    <x v="0"/>
    <n v="0"/>
    <x v="1"/>
    <x v="2"/>
    <x v="2"/>
    <s v="15-Sep-1977"/>
    <x v="1458"/>
    <x v="2"/>
    <s v="tier - 3"/>
    <x v="1"/>
    <n v="45"/>
  </r>
  <r>
    <s v="Id1460"/>
    <s v="Ketil"/>
    <n v="29.19"/>
    <n v="4.37"/>
    <s v="No"/>
    <x v="0"/>
    <x v="0"/>
    <n v="0"/>
    <x v="1"/>
    <x v="1"/>
    <x v="2"/>
    <s v="28-Jun-1991"/>
    <x v="1459"/>
    <x v="1"/>
    <s v="tier - 2"/>
    <x v="14"/>
    <n v="31"/>
  </r>
  <r>
    <s v="Id1461"/>
    <s v="Katie"/>
    <n v="31.92"/>
    <n v="4.8099999999999996"/>
    <s v="Yes"/>
    <x v="0"/>
    <x v="1"/>
    <n v="1"/>
    <x v="1"/>
    <x v="0"/>
    <x v="2"/>
    <s v="21-Nov-1983"/>
    <x v="1460"/>
    <x v="1"/>
    <s v="tier - 3"/>
    <x v="1"/>
    <n v="39"/>
  </r>
  <r>
    <s v="Id1462"/>
    <s v="Christi"/>
    <n v="26.315000000000001"/>
    <n v="4.5599999999999996"/>
    <s v="Yes"/>
    <x v="0"/>
    <x v="1"/>
    <n v="1"/>
    <x v="1"/>
    <x v="1"/>
    <x v="2"/>
    <s v="11-Aug-1983"/>
    <x v="1461"/>
    <x v="1"/>
    <s v="tier - 3"/>
    <x v="1"/>
    <n v="39"/>
  </r>
  <r>
    <s v="Id1463"/>
    <s v="Alan"/>
    <n v="35.299999999999997"/>
    <n v="4.3899999999999997"/>
    <s v="No"/>
    <x v="0"/>
    <x v="0"/>
    <n v="0"/>
    <x v="1"/>
    <x v="0"/>
    <x v="2"/>
    <s v="14-Sep-1982"/>
    <x v="1462"/>
    <x v="2"/>
    <s v="tier - 2"/>
    <x v="3"/>
    <n v="40"/>
  </r>
  <r>
    <s v="Id1464"/>
    <s v="Edivaldo B. Sr."/>
    <n v="18.91"/>
    <n v="11.44"/>
    <s v="No"/>
    <x v="0"/>
    <x v="0"/>
    <n v="0"/>
    <x v="1"/>
    <x v="2"/>
    <x v="0"/>
    <s v="26-Aug-1968"/>
    <x v="1463"/>
    <x v="2"/>
    <s v="tier - 3"/>
    <x v="0"/>
    <n v="54"/>
  </r>
  <r>
    <s v="Id1465"/>
    <s v="Eve"/>
    <n v="22.41"/>
    <n v="11.37"/>
    <s v="Yes"/>
    <x v="0"/>
    <x v="0"/>
    <n v="1"/>
    <x v="1"/>
    <x v="2"/>
    <x v="0"/>
    <s v="19-Jul-1975"/>
    <x v="1464"/>
    <x v="1"/>
    <s v="tier - 3"/>
    <x v="0"/>
    <n v="47"/>
  </r>
  <r>
    <s v="Id1466"/>
    <s v="Devin"/>
    <n v="22.704999999999998"/>
    <n v="6.14"/>
    <s v="No"/>
    <x v="0"/>
    <x v="0"/>
    <n v="0"/>
    <x v="1"/>
    <x v="2"/>
    <x v="1"/>
    <s v="16-Aug-1982"/>
    <x v="1465"/>
    <x v="2"/>
    <s v="tier - 2"/>
    <x v="4"/>
    <n v="40"/>
  </r>
  <r>
    <s v="Id1467"/>
    <s v="Shaun R"/>
    <n v="37.18"/>
    <n v="4.8899999999999997"/>
    <s v="No"/>
    <x v="0"/>
    <x v="0"/>
    <n v="0"/>
    <x v="1"/>
    <x v="0"/>
    <x v="2"/>
    <s v="30-Sep-1980"/>
    <x v="1466"/>
    <x v="1"/>
    <s v="tier - 3"/>
    <x v="0"/>
    <n v="42"/>
  </r>
  <r>
    <s v="Id1468"/>
    <s v="Adrian"/>
    <n v="35.97"/>
    <n v="4.5999999999999996"/>
    <s v="No"/>
    <x v="0"/>
    <x v="0"/>
    <n v="0"/>
    <x v="1"/>
    <x v="0"/>
    <x v="2"/>
    <s v="7-Oct-1980"/>
    <x v="1467"/>
    <x v="1"/>
    <s v="tier - 1"/>
    <x v="0"/>
    <n v="42"/>
  </r>
  <r>
    <s v="Id1469"/>
    <s v="Andrew"/>
    <n v="35.799999999999997"/>
    <n v="4.42"/>
    <s v="No"/>
    <x v="0"/>
    <x v="0"/>
    <n v="0"/>
    <x v="1"/>
    <x v="0"/>
    <x v="2"/>
    <s v="22-Jun-1980"/>
    <x v="1468"/>
    <x v="1"/>
    <s v="tier - 2"/>
    <x v="3"/>
    <n v="42"/>
  </r>
  <r>
    <s v="Id1470"/>
    <s v="Mallory"/>
    <n v="28.31"/>
    <n v="7.48"/>
    <s v="Yes"/>
    <x v="0"/>
    <x v="0"/>
    <n v="0"/>
    <x v="1"/>
    <x v="1"/>
    <x v="0"/>
    <s v="17-Jul-1981"/>
    <x v="1469"/>
    <x v="1"/>
    <s v="tier - 1"/>
    <x v="1"/>
    <n v="41"/>
  </r>
  <r>
    <s v="Id1471"/>
    <s v="Shawn E"/>
    <n v="38.06"/>
    <n v="10.74"/>
    <s v="No"/>
    <x v="0"/>
    <x v="0"/>
    <n v="0"/>
    <x v="1"/>
    <x v="0"/>
    <x v="0"/>
    <s v="6-Sep-1978"/>
    <x v="1470"/>
    <x v="2"/>
    <s v="tier - 2"/>
    <x v="0"/>
    <n v="44"/>
  </r>
  <r>
    <s v="Id1472"/>
    <s v="Sarah E"/>
    <n v="28"/>
    <n v="5.19"/>
    <s v="No"/>
    <x v="0"/>
    <x v="0"/>
    <n v="1"/>
    <x v="1"/>
    <x v="1"/>
    <x v="2"/>
    <s v="29-Jun-1984"/>
    <x v="1471"/>
    <x v="1"/>
    <s v="tier - 2"/>
    <x v="3"/>
    <n v="38"/>
  </r>
  <r>
    <s v="Id1473"/>
    <s v="Josh"/>
    <n v="34.32"/>
    <n v="9.17"/>
    <s v="No"/>
    <x v="0"/>
    <x v="0"/>
    <n v="0"/>
    <x v="1"/>
    <x v="0"/>
    <x v="0"/>
    <s v="30-Jul-1978"/>
    <x v="1472"/>
    <x v="1"/>
    <s v="tier - 3"/>
    <x v="0"/>
    <n v="44"/>
  </r>
  <r>
    <s v="Id1474"/>
    <s v="Johann A"/>
    <n v="22.3"/>
    <n v="4.95"/>
    <s v="Yes"/>
    <x v="0"/>
    <x v="0"/>
    <n v="0"/>
    <x v="1"/>
    <x v="2"/>
    <x v="2"/>
    <s v="24-Jun-1976"/>
    <x v="1473"/>
    <x v="2"/>
    <s v="tier - 2"/>
    <x v="3"/>
    <n v="46"/>
  </r>
  <r>
    <s v="Id1475"/>
    <s v="Robin M."/>
    <n v="27.835000000000001"/>
    <n v="6.03"/>
    <s v="No"/>
    <x v="0"/>
    <x v="0"/>
    <n v="1"/>
    <x v="1"/>
    <x v="1"/>
    <x v="1"/>
    <s v="21-Nov-1984"/>
    <x v="1474"/>
    <x v="1"/>
    <s v="tier - 2"/>
    <x v="2"/>
    <n v="38"/>
  </r>
  <r>
    <s v="Id1476"/>
    <s v="Kyle K"/>
    <n v="39.229999999999997"/>
    <n v="5.36"/>
    <s v="No"/>
    <x v="0"/>
    <x v="0"/>
    <n v="0"/>
    <x v="1"/>
    <x v="0"/>
    <x v="2"/>
    <s v="8-Aug-1999"/>
    <x v="1475"/>
    <x v="1"/>
    <s v="tier - 1"/>
    <x v="13"/>
    <n v="23"/>
  </r>
  <r>
    <s v="Id1477"/>
    <s v="Alison"/>
    <n v="19.95"/>
    <n v="6.11"/>
    <s v="No"/>
    <x v="0"/>
    <x v="0"/>
    <n v="1"/>
    <x v="1"/>
    <x v="2"/>
    <x v="1"/>
    <s v="7-Jul-1984"/>
    <x v="1476"/>
    <x v="1"/>
    <s v="tier - 1"/>
    <x v="2"/>
    <n v="38"/>
  </r>
  <r>
    <s v="Id1478"/>
    <s v="Michael A."/>
    <n v="34.64"/>
    <n v="4.88"/>
    <s v="No"/>
    <x v="0"/>
    <x v="1"/>
    <n v="1"/>
    <x v="1"/>
    <x v="0"/>
    <x v="2"/>
    <s v="1-Aug-1993"/>
    <x v="1477"/>
    <x v="1"/>
    <s v="tier - 2"/>
    <x v="14"/>
    <n v="29"/>
  </r>
  <r>
    <s v="Id1479"/>
    <s v="Byron A"/>
    <n v="18.75"/>
    <n v="6.72"/>
    <s v="No"/>
    <x v="0"/>
    <x v="0"/>
    <n v="0"/>
    <x v="1"/>
    <x v="2"/>
    <x v="0"/>
    <s v="29-Jun-1968"/>
    <x v="1478"/>
    <x v="2"/>
    <s v="tier - 2"/>
    <x v="0"/>
    <n v="54"/>
  </r>
  <r>
    <s v="Id1480"/>
    <s v="Carine A"/>
    <n v="26.48"/>
    <n v="4.2"/>
    <s v="No"/>
    <x v="0"/>
    <x v="0"/>
    <n v="1"/>
    <x v="1"/>
    <x v="1"/>
    <x v="2"/>
    <s v="11-Aug-1987"/>
    <x v="1479"/>
    <x v="1"/>
    <s v="tier - 1"/>
    <x v="1"/>
    <n v="35"/>
  </r>
  <r>
    <s v="Id1481"/>
    <s v="Nathaniel"/>
    <n v="34.83"/>
    <n v="5.79"/>
    <s v="No"/>
    <x v="0"/>
    <x v="0"/>
    <n v="1"/>
    <x v="1"/>
    <x v="0"/>
    <x v="1"/>
    <s v="18-Jun-1992"/>
    <x v="1480"/>
    <x v="1"/>
    <s v="tier - 2"/>
    <x v="1"/>
    <n v="30"/>
  </r>
  <r>
    <s v="Id1482"/>
    <s v="Lindsay A."/>
    <n v="25.46"/>
    <n v="4.29"/>
    <s v="No"/>
    <x v="0"/>
    <x v="0"/>
    <n v="0"/>
    <x v="1"/>
    <x v="1"/>
    <x v="2"/>
    <s v="6-Oct-1982"/>
    <x v="1481"/>
    <x v="1"/>
    <s v="tier - 3"/>
    <x v="2"/>
    <n v="40"/>
  </r>
  <r>
    <s v="Id1483"/>
    <s v="Justin R"/>
    <n v="23.31"/>
    <n v="8.27"/>
    <s v="No"/>
    <x v="0"/>
    <x v="0"/>
    <n v="0"/>
    <x v="1"/>
    <x v="2"/>
    <x v="0"/>
    <s v="24-Jun-1978"/>
    <x v="1482"/>
    <x v="1"/>
    <s v="tier - 2"/>
    <x v="0"/>
    <n v="44"/>
  </r>
  <r>
    <s v="Id1484"/>
    <s v="Casey"/>
    <n v="29"/>
    <n v="4.5599999999999996"/>
    <s v="No"/>
    <x v="0"/>
    <x v="0"/>
    <n v="0"/>
    <x v="1"/>
    <x v="1"/>
    <x v="2"/>
    <s v="28-Jun-1980"/>
    <x v="1483"/>
    <x v="1"/>
    <s v="tier - 3"/>
    <x v="3"/>
    <n v="42"/>
  </r>
  <r>
    <s v="Id1485"/>
    <s v="Amanda L"/>
    <n v="32.869999999999997"/>
    <n v="5.33"/>
    <s v="No"/>
    <x v="0"/>
    <x v="0"/>
    <n v="0"/>
    <x v="1"/>
    <x v="0"/>
    <x v="2"/>
    <s v="21-Jul-1980"/>
    <x v="1484"/>
    <x v="1"/>
    <s v="tier - 1"/>
    <x v="2"/>
    <n v="42"/>
  </r>
  <r>
    <s v="Id1486"/>
    <s v="Ayako N."/>
    <n v="26.18"/>
    <n v="5.63"/>
    <s v="No"/>
    <x v="0"/>
    <x v="0"/>
    <n v="0"/>
    <x v="1"/>
    <x v="1"/>
    <x v="2"/>
    <s v="22-Oct-1980"/>
    <x v="1485"/>
    <x v="1"/>
    <s v="tier - 3"/>
    <x v="0"/>
    <n v="42"/>
  </r>
  <r>
    <s v="Id1487"/>
    <s v="Emilee"/>
    <n v="25.3"/>
    <n v="5.12"/>
    <s v="No"/>
    <x v="0"/>
    <x v="0"/>
    <n v="0"/>
    <x v="1"/>
    <x v="1"/>
    <x v="2"/>
    <s v="26-Jul-1980"/>
    <x v="1486"/>
    <x v="1"/>
    <s v="tier - 1"/>
    <x v="3"/>
    <n v="42"/>
  </r>
  <r>
    <s v="Id1488"/>
    <s v="Stephen M"/>
    <n v="36.94"/>
    <n v="5.15"/>
    <s v="Yes"/>
    <x v="0"/>
    <x v="0"/>
    <n v="1"/>
    <x v="1"/>
    <x v="0"/>
    <x v="2"/>
    <s v="29-Oct-1995"/>
    <x v="1487"/>
    <x v="1"/>
    <s v="tier - 3"/>
    <x v="1"/>
    <n v="27"/>
  </r>
  <r>
    <s v="Id1489"/>
    <s v="Annemarie A"/>
    <n v="22.86"/>
    <n v="7.5"/>
    <s v="No"/>
    <x v="0"/>
    <x v="0"/>
    <n v="0"/>
    <x v="1"/>
    <x v="2"/>
    <x v="0"/>
    <s v="2-Jun-1978"/>
    <x v="1488"/>
    <x v="1"/>
    <s v="tier - 2"/>
    <x v="0"/>
    <n v="45"/>
  </r>
  <r>
    <s v="Id1490"/>
    <s v="Ashley R"/>
    <n v="18.760000000000002"/>
    <n v="4.88"/>
    <s v="Yes"/>
    <x v="0"/>
    <x v="1"/>
    <n v="1"/>
    <x v="1"/>
    <x v="2"/>
    <x v="2"/>
    <s v="6-Jul-1969"/>
    <x v="1489"/>
    <x v="1"/>
    <s v="tier - 3"/>
    <x v="0"/>
    <n v="53"/>
  </r>
  <r>
    <s v="Id1491"/>
    <s v="Leslie A"/>
    <n v="24.36"/>
    <n v="5.57"/>
    <s v="No"/>
    <x v="0"/>
    <x v="0"/>
    <n v="0"/>
    <x v="1"/>
    <x v="2"/>
    <x v="2"/>
    <s v="1-Sep-1982"/>
    <x v="1490"/>
    <x v="1"/>
    <s v="tier - 1"/>
    <x v="0"/>
    <n v="40"/>
  </r>
  <r>
    <s v="Id1492"/>
    <s v="Mauricio J. Sr."/>
    <n v="32.299999999999997"/>
    <n v="5.31"/>
    <s v="No"/>
    <x v="0"/>
    <x v="0"/>
    <n v="0"/>
    <x v="1"/>
    <x v="0"/>
    <x v="2"/>
    <s v="18-Oct-1982"/>
    <x v="1491"/>
    <x v="2"/>
    <s v="tier - 1"/>
    <x v="1"/>
    <n v="40"/>
  </r>
  <r>
    <s v="Id1493"/>
    <s v="Kieran"/>
    <n v="22.704999999999998"/>
    <n v="4.57"/>
    <s v="Yes"/>
    <x v="0"/>
    <x v="0"/>
    <n v="0"/>
    <x v="1"/>
    <x v="2"/>
    <x v="2"/>
    <s v="10-Dec-1985"/>
    <x v="1492"/>
    <x v="1"/>
    <s v="tier - 2"/>
    <x v="9"/>
    <n v="37"/>
  </r>
  <r>
    <s v="Id1494"/>
    <s v="Elizabeth A"/>
    <n v="21.79"/>
    <n v="8.6999999999999993"/>
    <s v="Yes"/>
    <x v="0"/>
    <x v="0"/>
    <n v="1"/>
    <x v="1"/>
    <x v="2"/>
    <x v="0"/>
    <s v="3-Jun-1975"/>
    <x v="1493"/>
    <x v="1"/>
    <s v="tier - 3"/>
    <x v="0"/>
    <n v="48"/>
  </r>
  <r>
    <s v="Id1495"/>
    <s v="Zeke M."/>
    <n v="24.52"/>
    <n v="4.76"/>
    <s v="No"/>
    <x v="0"/>
    <x v="0"/>
    <n v="0"/>
    <x v="1"/>
    <x v="2"/>
    <x v="2"/>
    <s v="18-Aug-1980"/>
    <x v="1494"/>
    <x v="1"/>
    <s v="tier - 2"/>
    <x v="0"/>
    <n v="42"/>
  </r>
  <r>
    <s v="Id1496"/>
    <s v="Chip"/>
    <n v="39.520000000000003"/>
    <n v="11.81"/>
    <s v="No"/>
    <x v="0"/>
    <x v="0"/>
    <n v="0"/>
    <x v="1"/>
    <x v="0"/>
    <x v="0"/>
    <s v="15-Dec-1978"/>
    <x v="1495"/>
    <x v="0"/>
    <s v="tier - 2"/>
    <x v="1"/>
    <n v="44"/>
  </r>
  <r>
    <s v="Id1497"/>
    <s v="Miguel Angel Sr."/>
    <n v="24.49"/>
    <n v="4.67"/>
    <s v="No"/>
    <x v="0"/>
    <x v="0"/>
    <n v="0"/>
    <x v="1"/>
    <x v="2"/>
    <x v="2"/>
    <s v="5-Oct-1980"/>
    <x v="1496"/>
    <x v="1"/>
    <s v="tier - 3"/>
    <x v="0"/>
    <n v="42"/>
  </r>
  <r>
    <s v="Id1498"/>
    <s v="Brian"/>
    <n v="26.315000000000001"/>
    <n v="6.02"/>
    <s v="No"/>
    <x v="0"/>
    <x v="0"/>
    <n v="0"/>
    <x v="1"/>
    <x v="1"/>
    <x v="1"/>
    <s v="30-Aug-1980"/>
    <x v="1497"/>
    <x v="1"/>
    <s v="tier - 2"/>
    <x v="1"/>
    <n v="42"/>
  </r>
  <r>
    <s v="Id1499"/>
    <s v="Meghan"/>
    <n v="22.58"/>
    <n v="7.46"/>
    <s v="No"/>
    <x v="0"/>
    <x v="0"/>
    <n v="0"/>
    <x v="1"/>
    <x v="2"/>
    <x v="0"/>
    <s v="29-Nov-1978"/>
    <x v="1498"/>
    <x v="1"/>
    <s v="tier - 2"/>
    <x v="0"/>
    <n v="44"/>
  </r>
  <r>
    <s v="Id1500"/>
    <s v="Meredith L."/>
    <n v="19.475000000000001"/>
    <n v="4.74"/>
    <s v="No"/>
    <x v="0"/>
    <x v="0"/>
    <n v="1"/>
    <x v="1"/>
    <x v="2"/>
    <x v="2"/>
    <s v="5-Sep-1984"/>
    <x v="1499"/>
    <x v="1"/>
    <s v="tier - 3"/>
    <x v="1"/>
    <n v="38"/>
  </r>
  <r>
    <s v="Id1501"/>
    <s v="Millicent M"/>
    <n v="26.33"/>
    <n v="4.79"/>
    <s v="No"/>
    <x v="0"/>
    <x v="0"/>
    <n v="0"/>
    <x v="1"/>
    <x v="1"/>
    <x v="2"/>
    <s v="21-Dec-1989"/>
    <x v="1500"/>
    <x v="1"/>
    <s v="tier - 3"/>
    <x v="2"/>
    <n v="33"/>
  </r>
  <r>
    <s v="Id1502"/>
    <s v="Kathleen"/>
    <n v="17.29"/>
    <n v="5.35"/>
    <s v="Yes"/>
    <x v="0"/>
    <x v="0"/>
    <n v="0"/>
    <x v="1"/>
    <x v="3"/>
    <x v="2"/>
    <s v="10-Sep-1985"/>
    <x v="1501"/>
    <x v="1"/>
    <s v="tier - 1"/>
    <x v="2"/>
    <n v="37"/>
  </r>
  <r>
    <s v="Id1503"/>
    <s v="Kimberly K"/>
    <n v="42.88"/>
    <n v="4.87"/>
    <s v="No"/>
    <x v="1"/>
    <x v="0"/>
    <n v="1"/>
    <x v="1"/>
    <x v="0"/>
    <x v="2"/>
    <s v="24-Dec-2004"/>
    <x v="1502"/>
    <x v="1"/>
    <s v="tier - 1"/>
    <x v="1"/>
    <n v="18"/>
  </r>
  <r>
    <s v="Id1504"/>
    <s v="Justin C"/>
    <n v="32.200000000000003"/>
    <n v="10.09"/>
    <s v="Yes"/>
    <x v="0"/>
    <x v="0"/>
    <n v="0"/>
    <x v="1"/>
    <x v="0"/>
    <x v="0"/>
    <s v="23-Jun-1981"/>
    <x v="1503"/>
    <x v="1"/>
    <s v="tier - 2"/>
    <x v="3"/>
    <n v="41"/>
  </r>
  <r>
    <s v="Id1505"/>
    <s v="Tristan P."/>
    <n v="18.75"/>
    <n v="5.47"/>
    <s v="Yes"/>
    <x v="0"/>
    <x v="1"/>
    <n v="1"/>
    <x v="1"/>
    <x v="2"/>
    <x v="2"/>
    <s v="23-Oct-1969"/>
    <x v="1504"/>
    <x v="1"/>
    <s v="tier - 2"/>
    <x v="0"/>
    <n v="53"/>
  </r>
  <r>
    <s v="Id1506"/>
    <s v="Traci A"/>
    <n v="22.36"/>
    <n v="8.6"/>
    <s v="No"/>
    <x v="0"/>
    <x v="0"/>
    <n v="0"/>
    <x v="1"/>
    <x v="2"/>
    <x v="0"/>
    <s v="5-Aug-1978"/>
    <x v="1505"/>
    <x v="1"/>
    <s v="tier - 1"/>
    <x v="0"/>
    <n v="44"/>
  </r>
  <r>
    <s v="Id1507"/>
    <s v="Justin P"/>
    <n v="23.94"/>
    <n v="10.74"/>
    <s v="Yes"/>
    <x v="0"/>
    <x v="0"/>
    <n v="0"/>
    <x v="1"/>
    <x v="2"/>
    <x v="0"/>
    <s v="19-Jun-1981"/>
    <x v="1506"/>
    <x v="1"/>
    <s v="tier - 2"/>
    <x v="9"/>
    <n v="41"/>
  </r>
  <r>
    <s v="Id1508"/>
    <s v="Logan M"/>
    <n v="30.1"/>
    <n v="4.3899999999999997"/>
    <s v="No"/>
    <x v="0"/>
    <x v="1"/>
    <n v="1"/>
    <x v="1"/>
    <x v="0"/>
    <x v="2"/>
    <s v="4-Nov-1979"/>
    <x v="1507"/>
    <x v="1"/>
    <s v="tier - 2"/>
    <x v="3"/>
    <n v="43"/>
  </r>
  <r>
    <s v="Id1509"/>
    <s v="Sebastien"/>
    <n v="21.93"/>
    <n v="6.3"/>
    <s v="No"/>
    <x v="0"/>
    <x v="0"/>
    <n v="0"/>
    <x v="1"/>
    <x v="2"/>
    <x v="1"/>
    <s v="15-Jun-1977"/>
    <x v="1508"/>
    <x v="1"/>
    <s v="tier - 1"/>
    <x v="0"/>
    <n v="45"/>
  </r>
  <r>
    <s v="Id1510"/>
    <s v="Tiffany A"/>
    <n v="39.75"/>
    <n v="5.41"/>
    <s v="No"/>
    <x v="1"/>
    <x v="0"/>
    <n v="1"/>
    <x v="1"/>
    <x v="0"/>
    <x v="2"/>
    <s v="30-Nov-2000"/>
    <x v="1509"/>
    <x v="1"/>
    <s v="tier - 1"/>
    <x v="1"/>
    <n v="22"/>
  </r>
  <r>
    <s v="Id1511"/>
    <s v="Matthew"/>
    <n v="26.03"/>
    <n v="4.47"/>
    <s v="No"/>
    <x v="0"/>
    <x v="1"/>
    <n v="1"/>
    <x v="1"/>
    <x v="1"/>
    <x v="2"/>
    <s v="15-Jul-1979"/>
    <x v="1510"/>
    <x v="2"/>
    <s v="tier - 1"/>
    <x v="4"/>
    <n v="43"/>
  </r>
  <r>
    <s v="Id1512"/>
    <s v="Luke"/>
    <n v="34.51"/>
    <n v="6.26"/>
    <s v="No"/>
    <x v="0"/>
    <x v="0"/>
    <n v="0"/>
    <x v="1"/>
    <x v="0"/>
    <x v="1"/>
    <s v="8-Jul-1994"/>
    <x v="1511"/>
    <x v="1"/>
    <s v="tier - 2"/>
    <x v="14"/>
    <n v="28"/>
  </r>
  <r>
    <s v="Id1513"/>
    <s v="Leigh"/>
    <n v="19.32"/>
    <n v="11.58"/>
    <s v="Yes"/>
    <x v="0"/>
    <x v="0"/>
    <n v="1"/>
    <x v="1"/>
    <x v="2"/>
    <x v="0"/>
    <s v="17-Aug-1975"/>
    <x v="1512"/>
    <x v="1"/>
    <s v="tier - 1"/>
    <x v="1"/>
    <n v="47"/>
  </r>
  <r>
    <s v="Id1514"/>
    <s v="Yosuke"/>
    <n v="28.5"/>
    <n v="4.3600000000000003"/>
    <s v="No"/>
    <x v="0"/>
    <x v="0"/>
    <n v="0"/>
    <x v="1"/>
    <x v="1"/>
    <x v="2"/>
    <s v="29-Jun-1991"/>
    <x v="1513"/>
    <x v="0"/>
    <s v="tier - 2"/>
    <x v="7"/>
    <n v="31"/>
  </r>
  <r>
    <s v="Id1515"/>
    <s v="Matthew"/>
    <n v="30.875"/>
    <n v="4.1399999999999997"/>
    <s v="Yes"/>
    <x v="0"/>
    <x v="0"/>
    <n v="0"/>
    <x v="1"/>
    <x v="0"/>
    <x v="2"/>
    <s v="24-Dec-1985"/>
    <x v="1514"/>
    <x v="2"/>
    <s v="tier - 3"/>
    <x v="1"/>
    <n v="37"/>
  </r>
  <r>
    <s v="Id1516"/>
    <s v="Jacob"/>
    <n v="24.02"/>
    <n v="4.38"/>
    <s v="No"/>
    <x v="0"/>
    <x v="0"/>
    <n v="0"/>
    <x v="1"/>
    <x v="2"/>
    <x v="2"/>
    <s v="23-Nov-1980"/>
    <x v="1515"/>
    <x v="1"/>
    <s v="tier - 2"/>
    <x v="0"/>
    <n v="42"/>
  </r>
  <r>
    <s v="Id1517"/>
    <s v="Jodi"/>
    <n v="36.08"/>
    <n v="11.61"/>
    <s v="Yes"/>
    <x v="0"/>
    <x v="0"/>
    <n v="0"/>
    <x v="1"/>
    <x v="0"/>
    <x v="0"/>
    <s v="8-Oct-1981"/>
    <x v="1516"/>
    <x v="1"/>
    <s v="tier - 1"/>
    <x v="0"/>
    <n v="41"/>
  </r>
  <r>
    <s v="Id1518"/>
    <s v="Lauren"/>
    <n v="32.200000000000003"/>
    <n v="10.59"/>
    <s v="Yes"/>
    <x v="0"/>
    <x v="0"/>
    <n v="0"/>
    <x v="1"/>
    <x v="0"/>
    <x v="0"/>
    <s v="3-Sep-1981"/>
    <x v="1517"/>
    <x v="1"/>
    <s v="tier - 3"/>
    <x v="3"/>
    <n v="41"/>
  </r>
  <r>
    <s v="Id1519"/>
    <s v="Misti C"/>
    <n v="28.05"/>
    <n v="11.85"/>
    <s v="Yes"/>
    <x v="0"/>
    <x v="0"/>
    <n v="0"/>
    <x v="1"/>
    <x v="1"/>
    <x v="0"/>
    <s v="21-Sep-1981"/>
    <x v="1518"/>
    <x v="1"/>
    <s v="tier - 3"/>
    <x v="0"/>
    <n v="41"/>
  </r>
  <r>
    <s v="Id1520"/>
    <s v="Angela J"/>
    <n v="19"/>
    <n v="5.46"/>
    <s v="Yes"/>
    <x v="0"/>
    <x v="0"/>
    <n v="1"/>
    <x v="1"/>
    <x v="2"/>
    <x v="2"/>
    <s v="10-Oct-1988"/>
    <x v="1519"/>
    <x v="1"/>
    <s v="tier - 2"/>
    <x v="2"/>
    <n v="34"/>
  </r>
  <r>
    <s v="Id1521"/>
    <s v="Jonathan D."/>
    <n v="16.13"/>
    <n v="4.54"/>
    <s v="Yes"/>
    <x v="0"/>
    <x v="0"/>
    <n v="2"/>
    <x v="1"/>
    <x v="3"/>
    <x v="2"/>
    <s v="9-Dec-1966"/>
    <x v="1520"/>
    <x v="2"/>
    <s v="tier - 2"/>
    <x v="0"/>
    <n v="56"/>
  </r>
  <r>
    <s v="Id1522"/>
    <s v="Victoria"/>
    <n v="18.77"/>
    <n v="11.98"/>
    <s v="Yes"/>
    <x v="0"/>
    <x v="0"/>
    <n v="2"/>
    <x v="1"/>
    <x v="2"/>
    <x v="0"/>
    <s v="17-Jun-1970"/>
    <x v="1521"/>
    <x v="1"/>
    <s v="tier - 1"/>
    <x v="0"/>
    <n v="52"/>
  </r>
  <r>
    <s v="Id1523"/>
    <s v="Adrian R."/>
    <n v="28.88"/>
    <n v="6.59"/>
    <s v="Yes"/>
    <x v="0"/>
    <x v="0"/>
    <n v="1"/>
    <x v="1"/>
    <x v="1"/>
    <x v="0"/>
    <s v="5-Jun-1986"/>
    <x v="1522"/>
    <x v="2"/>
    <s v="tier - 1"/>
    <x v="4"/>
    <n v="37"/>
  </r>
  <r>
    <s v="Id1524"/>
    <s v="Andrew"/>
    <n v="27.55"/>
    <n v="10.83"/>
    <s v="Yes"/>
    <x v="0"/>
    <x v="0"/>
    <n v="1"/>
    <x v="1"/>
    <x v="1"/>
    <x v="0"/>
    <s v="7-Aug-1986"/>
    <x v="1523"/>
    <x v="2"/>
    <s v="tier - 2"/>
    <x v="4"/>
    <n v="36"/>
  </r>
  <r>
    <s v="Id1525"/>
    <s v="Jason A."/>
    <n v="15.6"/>
    <n v="8.6"/>
    <s v="No"/>
    <x v="0"/>
    <x v="0"/>
    <n v="0"/>
    <x v="1"/>
    <x v="3"/>
    <x v="0"/>
    <s v="18-Jul-1968"/>
    <x v="1524"/>
    <x v="2"/>
    <s v="tier - 1"/>
    <x v="1"/>
    <n v="54"/>
  </r>
  <r>
    <s v="Id1526"/>
    <s v="Rachel"/>
    <n v="21.99"/>
    <n v="11.17"/>
    <s v="No"/>
    <x v="0"/>
    <x v="0"/>
    <n v="0"/>
    <x v="1"/>
    <x v="2"/>
    <x v="0"/>
    <s v="21-Oct-1978"/>
    <x v="1525"/>
    <x v="1"/>
    <s v="tier - 3"/>
    <x v="0"/>
    <n v="44"/>
  </r>
  <r>
    <s v="Id1527"/>
    <s v="Susan"/>
    <n v="34.85"/>
    <n v="5.75"/>
    <s v="No"/>
    <x v="0"/>
    <x v="0"/>
    <n v="0"/>
    <x v="1"/>
    <x v="0"/>
    <x v="1"/>
    <s v="13-Jun-1994"/>
    <x v="1526"/>
    <x v="1"/>
    <s v="tier - 1"/>
    <x v="1"/>
    <n v="28"/>
  </r>
  <r>
    <s v="Id1528"/>
    <s v="Cameron M."/>
    <n v="24.51"/>
    <n v="4.83"/>
    <s v="Yes"/>
    <x v="0"/>
    <x v="1"/>
    <n v="1"/>
    <x v="1"/>
    <x v="2"/>
    <x v="2"/>
    <s v="12-Jun-1983"/>
    <x v="1527"/>
    <x v="2"/>
    <s v="tier - 3"/>
    <x v="1"/>
    <n v="39"/>
  </r>
  <r>
    <s v="Id1529"/>
    <s v="Claudia A."/>
    <n v="19.399999999999999"/>
    <n v="11.93"/>
    <s v="No"/>
    <x v="0"/>
    <x v="0"/>
    <n v="0"/>
    <x v="1"/>
    <x v="2"/>
    <x v="0"/>
    <s v="12-Dec-1971"/>
    <x v="1528"/>
    <x v="1"/>
    <s v="tier - 1"/>
    <x v="0"/>
    <n v="51"/>
  </r>
  <r>
    <s v="Id1530"/>
    <s v="Kate"/>
    <n v="15.1"/>
    <n v="8.41"/>
    <s v="No"/>
    <x v="0"/>
    <x v="0"/>
    <n v="0"/>
    <x v="1"/>
    <x v="3"/>
    <x v="0"/>
    <s v="13-Jul-1968"/>
    <x v="1529"/>
    <x v="2"/>
    <s v="tier - 1"/>
    <x v="1"/>
    <n v="54"/>
  </r>
  <r>
    <s v="Id1531"/>
    <s v="Nicole M."/>
    <n v="23.37"/>
    <n v="5.59"/>
    <s v="Yes"/>
    <x v="0"/>
    <x v="0"/>
    <n v="0"/>
    <x v="1"/>
    <x v="2"/>
    <x v="2"/>
    <s v="9-Jul-1985"/>
    <x v="1530"/>
    <x v="1"/>
    <s v="tier - 3"/>
    <x v="1"/>
    <n v="37"/>
  </r>
  <r>
    <s v="Id1532"/>
    <s v="Jack"/>
    <n v="42.4"/>
    <n v="4.0599999999999996"/>
    <s v="No"/>
    <x v="0"/>
    <x v="0"/>
    <n v="0"/>
    <x v="1"/>
    <x v="0"/>
    <x v="2"/>
    <s v="20-Oct-1989"/>
    <x v="1531"/>
    <x v="2"/>
    <s v="tier - 1"/>
    <x v="3"/>
    <n v="33"/>
  </r>
  <r>
    <s v="Id1533"/>
    <s v="Gregory"/>
    <n v="28.405000000000001"/>
    <n v="7.02"/>
    <s v="Yes"/>
    <x v="0"/>
    <x v="0"/>
    <n v="0"/>
    <x v="1"/>
    <x v="1"/>
    <x v="0"/>
    <s v="17-Sep-1981"/>
    <x v="1532"/>
    <x v="2"/>
    <s v="tier - 1"/>
    <x v="1"/>
    <n v="41"/>
  </r>
  <r>
    <s v="Id1534"/>
    <s v="Rebecca"/>
    <n v="23.4"/>
    <n v="4.47"/>
    <s v="No"/>
    <x v="0"/>
    <x v="0"/>
    <n v="0"/>
    <x v="1"/>
    <x v="2"/>
    <x v="2"/>
    <s v="27-Sep-1982"/>
    <x v="1533"/>
    <x v="1"/>
    <s v="tier - 2"/>
    <x v="0"/>
    <n v="40"/>
  </r>
  <r>
    <s v="Id1535"/>
    <s v="Adam"/>
    <n v="33.44"/>
    <n v="4.54"/>
    <s v="No"/>
    <x v="0"/>
    <x v="0"/>
    <n v="0"/>
    <x v="1"/>
    <x v="0"/>
    <x v="2"/>
    <s v="19-Nov-1989"/>
    <x v="1534"/>
    <x v="1"/>
    <s v="tier - 1"/>
    <x v="0"/>
    <n v="33"/>
  </r>
  <r>
    <s v="Id1536"/>
    <s v="Ryan"/>
    <n v="21.12"/>
    <n v="4.99"/>
    <s v="No"/>
    <x v="0"/>
    <x v="0"/>
    <n v="1"/>
    <x v="1"/>
    <x v="2"/>
    <x v="2"/>
    <s v="1-Jul-1984"/>
    <x v="1535"/>
    <x v="2"/>
    <s v="tier - 2"/>
    <x v="0"/>
    <n v="38"/>
  </r>
  <r>
    <s v="Id1537"/>
    <s v="Jackie K."/>
    <n v="18.48"/>
    <n v="10.84"/>
    <s v="Yes"/>
    <x v="0"/>
    <x v="0"/>
    <n v="2"/>
    <x v="1"/>
    <x v="3"/>
    <x v="0"/>
    <s v="8-Nov-1970"/>
    <x v="1536"/>
    <x v="1"/>
    <s v="tier - 3"/>
    <x v="0"/>
    <n v="52"/>
  </r>
  <r>
    <s v="Id1538"/>
    <s v="Chris"/>
    <n v="16.815000000000001"/>
    <n v="5.63"/>
    <s v="No"/>
    <x v="0"/>
    <x v="0"/>
    <n v="1"/>
    <x v="1"/>
    <x v="3"/>
    <x v="2"/>
    <s v="8-Dec-1984"/>
    <x v="1537"/>
    <x v="1"/>
    <s v="tier - 3"/>
    <x v="9"/>
    <n v="38"/>
  </r>
  <r>
    <s v="Id1539"/>
    <s v="Tyler C"/>
    <n v="26.72"/>
    <n v="4.1399999999999997"/>
    <s v="No"/>
    <x v="0"/>
    <x v="0"/>
    <n v="0"/>
    <x v="1"/>
    <x v="1"/>
    <x v="2"/>
    <s v="6-Jun-1990"/>
    <x v="1538"/>
    <x v="1"/>
    <s v="tier - 2"/>
    <x v="14"/>
    <n v="33"/>
  </r>
  <r>
    <s v="Id1540"/>
    <s v="Yoshie"/>
    <n v="41.42"/>
    <n v="5.17"/>
    <s v="No"/>
    <x v="0"/>
    <x v="1"/>
    <n v="1"/>
    <x v="1"/>
    <x v="0"/>
    <x v="2"/>
    <s v="4-Sep-2003"/>
    <x v="1539"/>
    <x v="1"/>
    <s v="tier - 1"/>
    <x v="1"/>
    <n v="19"/>
  </r>
  <r>
    <s v="Id1541"/>
    <s v="Lauren A"/>
    <n v="20.69"/>
    <n v="6.93"/>
    <s v="No"/>
    <x v="0"/>
    <x v="0"/>
    <n v="2"/>
    <x v="1"/>
    <x v="2"/>
    <x v="0"/>
    <s v="29-Aug-1973"/>
    <x v="1540"/>
    <x v="1"/>
    <s v="tier - 1"/>
    <x v="0"/>
    <n v="49"/>
  </r>
  <r>
    <s v="Id1542"/>
    <s v="Mason D."/>
    <n v="41.23"/>
    <n v="4.24"/>
    <s v="No"/>
    <x v="0"/>
    <x v="0"/>
    <n v="0"/>
    <x v="1"/>
    <x v="0"/>
    <x v="2"/>
    <s v="28-Aug-1982"/>
    <x v="1541"/>
    <x v="2"/>
    <s v="tier - 2"/>
    <x v="5"/>
    <n v="40"/>
  </r>
  <r>
    <s v="Id1543"/>
    <s v="Ryan"/>
    <n v="29.9"/>
    <n v="5.91"/>
    <s v="No"/>
    <x v="0"/>
    <x v="0"/>
    <n v="0"/>
    <x v="1"/>
    <x v="1"/>
    <x v="1"/>
    <s v="7-Nov-1982"/>
    <x v="1542"/>
    <x v="1"/>
    <s v="tier - 3"/>
    <x v="3"/>
    <n v="40"/>
  </r>
  <r>
    <s v="Id1544"/>
    <s v="Arturo"/>
    <n v="34.104999999999997"/>
    <n v="5.93"/>
    <s v="No"/>
    <x v="0"/>
    <x v="0"/>
    <n v="0"/>
    <x v="1"/>
    <x v="0"/>
    <x v="1"/>
    <s v="29-Dec-1982"/>
    <x v="1543"/>
    <x v="2"/>
    <s v="tier - 2"/>
    <x v="4"/>
    <n v="40"/>
  </r>
  <r>
    <s v="Id1545"/>
    <s v="Jake"/>
    <n v="24.97"/>
    <n v="5.66"/>
    <s v="No"/>
    <x v="0"/>
    <x v="0"/>
    <n v="0"/>
    <x v="1"/>
    <x v="2"/>
    <x v="2"/>
    <s v="22-Nov-1982"/>
    <x v="1544"/>
    <x v="1"/>
    <s v="tier - 1"/>
    <x v="0"/>
    <n v="40"/>
  </r>
  <r>
    <s v="Id1546"/>
    <s v="Sarah E"/>
    <n v="34.799999999999997"/>
    <n v="4.1900000000000004"/>
    <s v="No"/>
    <x v="0"/>
    <x v="0"/>
    <n v="1"/>
    <x v="1"/>
    <x v="0"/>
    <x v="2"/>
    <s v="5-Oct-1984"/>
    <x v="1545"/>
    <x v="1"/>
    <s v="tier - 3"/>
    <x v="3"/>
    <n v="38"/>
  </r>
  <r>
    <s v="Id1547"/>
    <s v="Alison L."/>
    <n v="32.965000000000003"/>
    <n v="9.2100000000000009"/>
    <s v="Yes"/>
    <x v="0"/>
    <x v="0"/>
    <n v="0"/>
    <x v="1"/>
    <x v="0"/>
    <x v="0"/>
    <s v="20-Jul-1981"/>
    <x v="1546"/>
    <x v="1"/>
    <s v="tier - 1"/>
    <x v="1"/>
    <n v="41"/>
  </r>
  <r>
    <s v="Id1548"/>
    <s v="Karen A."/>
    <n v="27.265000000000001"/>
    <n v="5.51"/>
    <s v="No"/>
    <x v="0"/>
    <x v="0"/>
    <n v="1"/>
    <x v="1"/>
    <x v="1"/>
    <x v="2"/>
    <s v="20-Sep-1984"/>
    <x v="1547"/>
    <x v="1"/>
    <s v="tier - 2"/>
    <x v="2"/>
    <n v="38"/>
  </r>
  <r>
    <s v="Id1549"/>
    <s v="Thomas R. Jr."/>
    <n v="17.059999999999999"/>
    <n v="8.5"/>
    <s v="No"/>
    <x v="0"/>
    <x v="0"/>
    <n v="0"/>
    <x v="1"/>
    <x v="3"/>
    <x v="0"/>
    <s v="11-Dec-1968"/>
    <x v="1548"/>
    <x v="2"/>
    <s v="tier - 2"/>
    <x v="0"/>
    <n v="54"/>
  </r>
  <r>
    <s v="Id1550"/>
    <s v="Stephanie W."/>
    <n v="36.29"/>
    <n v="6.23"/>
    <s v="No"/>
    <x v="0"/>
    <x v="0"/>
    <n v="0"/>
    <x v="1"/>
    <x v="0"/>
    <x v="1"/>
    <s v="6-Aug-1989"/>
    <x v="1549"/>
    <x v="1"/>
    <s v="tier - 2"/>
    <x v="2"/>
    <n v="33"/>
  </r>
  <r>
    <s v="Id1551"/>
    <s v="Ezra"/>
    <n v="28.594999999999999"/>
    <n v="8.5299999999999994"/>
    <s v="Yes"/>
    <x v="0"/>
    <x v="0"/>
    <n v="1"/>
    <x v="1"/>
    <x v="1"/>
    <x v="0"/>
    <s v="18-Dec-1986"/>
    <x v="1550"/>
    <x v="1"/>
    <s v="tier - 3"/>
    <x v="1"/>
    <n v="36"/>
  </r>
  <r>
    <s v="Id1552"/>
    <s v="Jim"/>
    <n v="17.8"/>
    <n v="5.75"/>
    <s v="Yes"/>
    <x v="0"/>
    <x v="1"/>
    <n v="1"/>
    <x v="1"/>
    <x v="3"/>
    <x v="1"/>
    <s v="3-Dec-1969"/>
    <x v="1551"/>
    <x v="1"/>
    <s v="tier - 3"/>
    <x v="0"/>
    <n v="53"/>
  </r>
  <r>
    <s v="Id1553"/>
    <s v="Ari L."/>
    <n v="21.4"/>
    <n v="5.6"/>
    <s v="No"/>
    <x v="0"/>
    <x v="0"/>
    <n v="0"/>
    <x v="1"/>
    <x v="2"/>
    <x v="2"/>
    <s v="2-Oct-1982"/>
    <x v="1552"/>
    <x v="1"/>
    <s v="tier - 2"/>
    <x v="1"/>
    <n v="40"/>
  </r>
  <r>
    <s v="Id1554"/>
    <s v="Fanny"/>
    <n v="23.01"/>
    <n v="4.68"/>
    <s v="No"/>
    <x v="0"/>
    <x v="0"/>
    <n v="0"/>
    <x v="1"/>
    <x v="2"/>
    <x v="2"/>
    <s v="12-Aug-1982"/>
    <x v="1553"/>
    <x v="1"/>
    <s v="tier - 1"/>
    <x v="0"/>
    <n v="40"/>
  </r>
  <r>
    <s v="Id1555"/>
    <s v="Heather"/>
    <n v="19.86"/>
    <n v="5.62"/>
    <s v="Yes"/>
    <x v="0"/>
    <x v="0"/>
    <n v="0"/>
    <x v="1"/>
    <x v="2"/>
    <x v="2"/>
    <s v="23-Oct-1976"/>
    <x v="1554"/>
    <x v="1"/>
    <s v="tier - 1"/>
    <x v="0"/>
    <n v="46"/>
  </r>
  <r>
    <s v="Id1556"/>
    <s v="Peter W. Sr."/>
    <n v="33.58"/>
    <n v="5.08"/>
    <s v="No"/>
    <x v="0"/>
    <x v="0"/>
    <n v="0"/>
    <x v="1"/>
    <x v="0"/>
    <x v="2"/>
    <s v="7-Jul-1994"/>
    <x v="1555"/>
    <x v="1"/>
    <s v="tier - 1"/>
    <x v="14"/>
    <n v="28"/>
  </r>
  <r>
    <s v="Id1557"/>
    <s v="Catherine A"/>
    <n v="29.81"/>
    <n v="5.28"/>
    <s v="No"/>
    <x v="0"/>
    <x v="0"/>
    <n v="0"/>
    <x v="1"/>
    <x v="1"/>
    <x v="2"/>
    <s v="28-Aug-1982"/>
    <x v="1556"/>
    <x v="1"/>
    <s v="tier - 2"/>
    <x v="0"/>
    <n v="40"/>
  </r>
  <r>
    <s v="Id1558"/>
    <s v="Kelly A"/>
    <n v="27.4"/>
    <n v="4.6100000000000003"/>
    <s v="No"/>
    <x v="0"/>
    <x v="0"/>
    <n v="0"/>
    <x v="1"/>
    <x v="1"/>
    <x v="2"/>
    <s v="9-Oct-1982"/>
    <x v="1557"/>
    <x v="1"/>
    <s v="tier - 3"/>
    <x v="3"/>
    <n v="40"/>
  </r>
  <r>
    <s v="Id1559"/>
    <s v="Janel N."/>
    <n v="17.98"/>
    <n v="6.57"/>
    <s v="Yes"/>
    <x v="0"/>
    <x v="0"/>
    <n v="2"/>
    <x v="1"/>
    <x v="3"/>
    <x v="0"/>
    <s v="1-Dec-1970"/>
    <x v="1558"/>
    <x v="1"/>
    <s v="tier - 2"/>
    <x v="0"/>
    <n v="52"/>
  </r>
  <r>
    <s v="Id1560"/>
    <s v="Yann Kai"/>
    <n v="37.9"/>
    <n v="5.83"/>
    <s v="No"/>
    <x v="0"/>
    <x v="0"/>
    <n v="0"/>
    <x v="1"/>
    <x v="0"/>
    <x v="1"/>
    <s v="8-Jun-1980"/>
    <x v="1559"/>
    <x v="1"/>
    <s v="tier - 3"/>
    <x v="3"/>
    <n v="43"/>
  </r>
  <r>
    <s v="Id1561"/>
    <s v="Zachary R."/>
    <n v="25.27"/>
    <n v="6.98"/>
    <s v="Yes"/>
    <x v="0"/>
    <x v="0"/>
    <n v="0"/>
    <x v="1"/>
    <x v="1"/>
    <x v="0"/>
    <s v="27-Jul-1981"/>
    <x v="1560"/>
    <x v="1"/>
    <s v="tier - 2"/>
    <x v="0"/>
    <n v="41"/>
  </r>
  <r>
    <s v="Id1562"/>
    <s v="Alejandro Sr."/>
    <n v="29.26"/>
    <n v="4.03"/>
    <s v="No"/>
    <x v="0"/>
    <x v="0"/>
    <n v="1"/>
    <x v="1"/>
    <x v="1"/>
    <x v="2"/>
    <s v="1-Nov-1984"/>
    <x v="1561"/>
    <x v="1"/>
    <s v="tier - 3"/>
    <x v="1"/>
    <n v="38"/>
  </r>
  <r>
    <s v="Id1563"/>
    <s v="Nicholas R."/>
    <n v="27.835000000000001"/>
    <n v="4.5599999999999996"/>
    <s v="No"/>
    <x v="0"/>
    <x v="0"/>
    <n v="1"/>
    <x v="1"/>
    <x v="1"/>
    <x v="2"/>
    <s v="26-Aug-1984"/>
    <x v="1562"/>
    <x v="2"/>
    <s v="tier - 3"/>
    <x v="1"/>
    <n v="38"/>
  </r>
  <r>
    <s v="Id1564"/>
    <s v="Paul"/>
    <n v="46.53"/>
    <n v="5.38"/>
    <s v="Yes"/>
    <x v="0"/>
    <x v="0"/>
    <n v="0"/>
    <x v="1"/>
    <x v="0"/>
    <x v="2"/>
    <s v="22-Jul-1985"/>
    <x v="1563"/>
    <x v="2"/>
    <s v="tier - 2"/>
    <x v="0"/>
    <n v="37"/>
  </r>
  <r>
    <s v="Id1565"/>
    <s v="Michael D"/>
    <n v="20.58"/>
    <n v="11.04"/>
    <s v="Yes"/>
    <x v="0"/>
    <x v="0"/>
    <n v="1"/>
    <x v="1"/>
    <x v="2"/>
    <x v="0"/>
    <s v="5-Aug-1975"/>
    <x v="1564"/>
    <x v="1"/>
    <s v="tier - 3"/>
    <x v="0"/>
    <n v="47"/>
  </r>
  <r>
    <s v="Id1566"/>
    <s v="Marina"/>
    <n v="19.53"/>
    <n v="6.09"/>
    <s v="Yes"/>
    <x v="0"/>
    <x v="0"/>
    <n v="0"/>
    <x v="1"/>
    <x v="2"/>
    <x v="1"/>
    <s v="30-Dec-1976"/>
    <x v="1565"/>
    <x v="1"/>
    <s v="tier - 3"/>
    <x v="0"/>
    <n v="46"/>
  </r>
  <r>
    <s v="Id1567"/>
    <s v="Caroline"/>
    <n v="27.7"/>
    <n v="4.71"/>
    <s v="No"/>
    <x v="0"/>
    <x v="0"/>
    <n v="1"/>
    <x v="1"/>
    <x v="1"/>
    <x v="2"/>
    <s v="4-Sep-1987"/>
    <x v="1566"/>
    <x v="1"/>
    <s v="tier - 2"/>
    <x v="3"/>
    <n v="35"/>
  </r>
  <r>
    <s v="Id1568"/>
    <s v="Ross P"/>
    <n v="18.920000000000002"/>
    <n v="8.18"/>
    <s v="No"/>
    <x v="0"/>
    <x v="0"/>
    <n v="0"/>
    <x v="1"/>
    <x v="2"/>
    <x v="0"/>
    <s v="22-Aug-1971"/>
    <x v="1567"/>
    <x v="1"/>
    <s v="tier - 3"/>
    <x v="0"/>
    <n v="51"/>
  </r>
  <r>
    <s v="Id1569"/>
    <s v="Aoife"/>
    <n v="17.760000000000002"/>
    <n v="11.18"/>
    <s v="Yes"/>
    <x v="0"/>
    <x v="0"/>
    <n v="2"/>
    <x v="1"/>
    <x v="3"/>
    <x v="0"/>
    <s v="20-Aug-1970"/>
    <x v="1568"/>
    <x v="1"/>
    <s v="tier - 1"/>
    <x v="0"/>
    <n v="52"/>
  </r>
  <r>
    <s v="Id1570"/>
    <s v="Wesley"/>
    <n v="29.83"/>
    <n v="5.03"/>
    <s v="Yes"/>
    <x v="0"/>
    <x v="0"/>
    <n v="0"/>
    <x v="1"/>
    <x v="1"/>
    <x v="2"/>
    <s v="10-Dec-1985"/>
    <x v="1569"/>
    <x v="0"/>
    <s v="tier - 3"/>
    <x v="7"/>
    <n v="37"/>
  </r>
  <r>
    <s v="Id1571"/>
    <s v="Rebecca J"/>
    <n v="23.465"/>
    <n v="5.56"/>
    <s v="No"/>
    <x v="0"/>
    <x v="0"/>
    <n v="1"/>
    <x v="1"/>
    <x v="2"/>
    <x v="2"/>
    <s v="9-Sep-1987"/>
    <x v="1570"/>
    <x v="1"/>
    <s v="tier - 3"/>
    <x v="2"/>
    <n v="35"/>
  </r>
  <r>
    <s v="Id1572"/>
    <s v="Barry P."/>
    <n v="29.355"/>
    <n v="4.33"/>
    <s v="No"/>
    <x v="0"/>
    <x v="0"/>
    <n v="0"/>
    <x v="1"/>
    <x v="1"/>
    <x v="2"/>
    <s v="28-Oct-1982"/>
    <x v="1571"/>
    <x v="1"/>
    <s v="tier - 1"/>
    <x v="1"/>
    <n v="40"/>
  </r>
  <r>
    <s v="Id1573"/>
    <s v="Maciej"/>
    <n v="35.49"/>
    <n v="5.21"/>
    <s v="Yes"/>
    <x v="0"/>
    <x v="1"/>
    <n v="1"/>
    <x v="1"/>
    <x v="0"/>
    <x v="2"/>
    <s v="16-Aug-1997"/>
    <x v="1572"/>
    <x v="1"/>
    <s v="tier - 2"/>
    <x v="14"/>
    <n v="25"/>
  </r>
  <r>
    <s v="Id1574"/>
    <s v="Jerry D."/>
    <n v="26.315000000000001"/>
    <n v="5.89"/>
    <s v="No"/>
    <x v="0"/>
    <x v="0"/>
    <n v="0"/>
    <x v="1"/>
    <x v="1"/>
    <x v="1"/>
    <s v="6-Aug-1982"/>
    <x v="1573"/>
    <x v="0"/>
    <s v="tier - 2"/>
    <x v="1"/>
    <n v="40"/>
  </r>
  <r>
    <s v="Id1575"/>
    <s v="Eric A."/>
    <n v="19.79"/>
    <n v="4.8099999999999996"/>
    <s v="Yes"/>
    <x v="0"/>
    <x v="0"/>
    <n v="0"/>
    <x v="1"/>
    <x v="2"/>
    <x v="2"/>
    <s v="18-Nov-1976"/>
    <x v="1574"/>
    <x v="1"/>
    <s v="tier - 2"/>
    <x v="0"/>
    <n v="46"/>
  </r>
  <r>
    <s v="Id1576"/>
    <s v="Cathi"/>
    <n v="40.564999999999998"/>
    <n v="5.66"/>
    <s v="No"/>
    <x v="0"/>
    <x v="0"/>
    <n v="1"/>
    <x v="1"/>
    <x v="0"/>
    <x v="2"/>
    <s v="13-Aug-1984"/>
    <x v="1575"/>
    <x v="1"/>
    <s v="tier - 1"/>
    <x v="1"/>
    <n v="38"/>
  </r>
  <r>
    <s v="Id1577"/>
    <s v="Alex M"/>
    <n v="18.03"/>
    <n v="10.66"/>
    <s v="Yes"/>
    <x v="0"/>
    <x v="0"/>
    <n v="2"/>
    <x v="1"/>
    <x v="3"/>
    <x v="0"/>
    <s v="9-Nov-1970"/>
    <x v="1576"/>
    <x v="1"/>
    <s v="tier - 1"/>
    <x v="0"/>
    <n v="52"/>
  </r>
  <r>
    <s v="Id1578"/>
    <s v="Liang"/>
    <n v="34.65"/>
    <n v="5.98"/>
    <s v="Yes"/>
    <x v="0"/>
    <x v="0"/>
    <n v="0"/>
    <x v="1"/>
    <x v="0"/>
    <x v="1"/>
    <s v="7-Jul-1996"/>
    <x v="1577"/>
    <x v="1"/>
    <s v="tier - 3"/>
    <x v="14"/>
    <n v="26"/>
  </r>
  <r>
    <s v="Id1579"/>
    <s v="Lexy"/>
    <n v="42.94"/>
    <n v="4.34"/>
    <s v="No"/>
    <x v="0"/>
    <x v="0"/>
    <n v="0"/>
    <x v="1"/>
    <x v="0"/>
    <x v="2"/>
    <s v="24-Jun-1989"/>
    <x v="1578"/>
    <x v="1"/>
    <s v="tier - 2"/>
    <x v="1"/>
    <n v="33"/>
  </r>
  <r>
    <s v="Id1580"/>
    <s v="Michael"/>
    <n v="31.254999999999999"/>
    <n v="5.17"/>
    <s v="No"/>
    <x v="0"/>
    <x v="0"/>
    <n v="0"/>
    <x v="1"/>
    <x v="0"/>
    <x v="2"/>
    <s v="30-Oct-1980"/>
    <x v="1579"/>
    <x v="1"/>
    <s v="tier - 1"/>
    <x v="1"/>
    <n v="42"/>
  </r>
  <r>
    <s v="Id1581"/>
    <s v="Samuel L"/>
    <n v="45.43"/>
    <n v="4.2300000000000004"/>
    <s v="Yes"/>
    <x v="0"/>
    <x v="1"/>
    <n v="1"/>
    <x v="1"/>
    <x v="0"/>
    <x v="2"/>
    <s v="19-Aug-1983"/>
    <x v="1580"/>
    <x v="2"/>
    <s v="tier - 2"/>
    <x v="0"/>
    <n v="39"/>
  </r>
  <r>
    <s v="Id1582"/>
    <s v="Spencer A."/>
    <n v="32.340000000000003"/>
    <n v="4.88"/>
    <s v="Yes"/>
    <x v="0"/>
    <x v="1"/>
    <n v="1"/>
    <x v="1"/>
    <x v="0"/>
    <x v="2"/>
    <s v="21-Oct-1983"/>
    <x v="1581"/>
    <x v="1"/>
    <s v="tier - 1"/>
    <x v="0"/>
    <n v="39"/>
  </r>
  <r>
    <s v="Id1583"/>
    <s v="Rochelle"/>
    <n v="25.46"/>
    <n v="9.7100000000000009"/>
    <s v="Yes"/>
    <x v="0"/>
    <x v="0"/>
    <n v="1"/>
    <x v="1"/>
    <x v="1"/>
    <x v="0"/>
    <s v="25-Sep-1986"/>
    <x v="1582"/>
    <x v="1"/>
    <s v="tier - 2"/>
    <x v="0"/>
    <n v="36"/>
  </r>
  <r>
    <s v="Id1584"/>
    <s v="Paula"/>
    <n v="37.145000000000003"/>
    <n v="5.32"/>
    <s v="No"/>
    <x v="0"/>
    <x v="0"/>
    <n v="0"/>
    <x v="1"/>
    <x v="0"/>
    <x v="2"/>
    <s v="13-Aug-1990"/>
    <x v="1583"/>
    <x v="1"/>
    <s v="tier - 2"/>
    <x v="2"/>
    <n v="32"/>
  </r>
  <r>
    <s v="Id1585"/>
    <s v="Madeline E."/>
    <n v="30.8"/>
    <n v="5.83"/>
    <s v="Yes"/>
    <x v="0"/>
    <x v="0"/>
    <n v="0"/>
    <x v="1"/>
    <x v="0"/>
    <x v="1"/>
    <s v="15-Dec-1985"/>
    <x v="1584"/>
    <x v="1"/>
    <s v="tier - 1"/>
    <x v="0"/>
    <n v="37"/>
  </r>
  <r>
    <s v="Id1586"/>
    <s v="Maria Isabel"/>
    <n v="29.5"/>
    <n v="5.54"/>
    <s v="Yes"/>
    <x v="0"/>
    <x v="0"/>
    <n v="0"/>
    <x v="1"/>
    <x v="1"/>
    <x v="2"/>
    <s v="19-Nov-1985"/>
    <x v="1585"/>
    <x v="1"/>
    <s v="tier - 1"/>
    <x v="3"/>
    <n v="37"/>
  </r>
  <r>
    <s v="Id1587"/>
    <s v="Arthur M."/>
    <n v="43.39"/>
    <n v="5.85"/>
    <s v="No"/>
    <x v="1"/>
    <x v="0"/>
    <n v="1"/>
    <x v="1"/>
    <x v="0"/>
    <x v="1"/>
    <s v="27-Jul-2004"/>
    <x v="1586"/>
    <x v="1"/>
    <s v="tier - 2"/>
    <x v="3"/>
    <n v="18"/>
  </r>
  <r>
    <s v="Id1588"/>
    <s v="Joseph R."/>
    <n v="15.08"/>
    <n v="4.8499999999999996"/>
    <s v="Yes"/>
    <x v="0"/>
    <x v="1"/>
    <n v="1"/>
    <x v="1"/>
    <x v="3"/>
    <x v="2"/>
    <s v="4-Sep-1969"/>
    <x v="1587"/>
    <x v="1"/>
    <s v="tier - 2"/>
    <x v="1"/>
    <n v="53"/>
  </r>
  <r>
    <s v="Id1589"/>
    <s v="Sachiko"/>
    <n v="20.48"/>
    <n v="11.09"/>
    <s v="No"/>
    <x v="0"/>
    <x v="0"/>
    <n v="0"/>
    <x v="1"/>
    <x v="2"/>
    <x v="0"/>
    <s v="17-Sep-1974"/>
    <x v="1588"/>
    <x v="1"/>
    <s v="tier - 1"/>
    <x v="0"/>
    <n v="48"/>
  </r>
  <r>
    <s v="Id1590"/>
    <s v="Christopher"/>
    <n v="34.450000000000003"/>
    <n v="5.58"/>
    <s v="Yes"/>
    <x v="0"/>
    <x v="0"/>
    <n v="0"/>
    <x v="1"/>
    <x v="0"/>
    <x v="2"/>
    <s v="4-Jul-1996"/>
    <x v="1589"/>
    <x v="1"/>
    <s v="tier - 3"/>
    <x v="14"/>
    <n v="26"/>
  </r>
  <r>
    <s v="Id1591"/>
    <s v="Joseph"/>
    <n v="34.21"/>
    <n v="9.7200000000000006"/>
    <s v="Yes"/>
    <x v="0"/>
    <x v="0"/>
    <n v="0"/>
    <x v="1"/>
    <x v="0"/>
    <x v="0"/>
    <s v="26-Aug-1981"/>
    <x v="1590"/>
    <x v="1"/>
    <s v="tier - 3"/>
    <x v="0"/>
    <n v="41"/>
  </r>
  <r>
    <s v="Id1592"/>
    <s v="Lawrence"/>
    <n v="28.8"/>
    <n v="11.41"/>
    <s v="Yes"/>
    <x v="0"/>
    <x v="0"/>
    <n v="0"/>
    <x v="1"/>
    <x v="1"/>
    <x v="0"/>
    <s v="24-Nov-1981"/>
    <x v="1591"/>
    <x v="1"/>
    <s v="tier - 1"/>
    <x v="3"/>
    <n v="41"/>
  </r>
  <r>
    <s v="Id1593"/>
    <s v="Katie"/>
    <n v="31.74"/>
    <n v="4.46"/>
    <s v="No"/>
    <x v="0"/>
    <x v="1"/>
    <n v="1"/>
    <x v="1"/>
    <x v="0"/>
    <x v="2"/>
    <s v="16-Oct-1993"/>
    <x v="1592"/>
    <x v="1"/>
    <s v="tier - 1"/>
    <x v="15"/>
    <n v="29"/>
  </r>
  <r>
    <s v="Id1594"/>
    <s v="Ruben"/>
    <n v="21.78"/>
    <n v="9.31"/>
    <s v="Yes"/>
    <x v="0"/>
    <x v="0"/>
    <n v="0"/>
    <x v="1"/>
    <x v="2"/>
    <x v="0"/>
    <s v="30-Jun-1981"/>
    <x v="1593"/>
    <x v="0"/>
    <s v="tier - 3"/>
    <x v="0"/>
    <n v="41"/>
  </r>
  <r>
    <s v="Id1595"/>
    <s v="Sarah"/>
    <n v="23.75"/>
    <n v="5.03"/>
    <s v="No"/>
    <x v="0"/>
    <x v="0"/>
    <n v="1"/>
    <x v="1"/>
    <x v="2"/>
    <x v="2"/>
    <s v="25-Sep-1984"/>
    <x v="1594"/>
    <x v="1"/>
    <s v="tier - 1"/>
    <x v="0"/>
    <n v="38"/>
  </r>
  <r>
    <s v="Id1596"/>
    <s v="Angela R."/>
    <n v="33.21"/>
    <n v="5.07"/>
    <s v="Yes"/>
    <x v="0"/>
    <x v="0"/>
    <n v="1"/>
    <x v="1"/>
    <x v="0"/>
    <x v="2"/>
    <s v="17-Oct-1995"/>
    <x v="1595"/>
    <x v="1"/>
    <s v="tier - 1"/>
    <x v="12"/>
    <n v="27"/>
  </r>
  <r>
    <s v="Id1597"/>
    <s v="Chatham"/>
    <n v="17.7"/>
    <n v="10.42"/>
    <s v="Yes"/>
    <x v="0"/>
    <x v="0"/>
    <n v="2"/>
    <x v="1"/>
    <x v="3"/>
    <x v="0"/>
    <s v="11-Oct-1970"/>
    <x v="1596"/>
    <x v="1"/>
    <s v="tier - 2"/>
    <x v="0"/>
    <n v="52"/>
  </r>
  <r>
    <s v="Id1598"/>
    <s v="Derek"/>
    <n v="17.2"/>
    <n v="6.45"/>
    <s v="No"/>
    <x v="0"/>
    <x v="0"/>
    <n v="2"/>
    <x v="1"/>
    <x v="3"/>
    <x v="1"/>
    <s v="8-Sep-1972"/>
    <x v="1597"/>
    <x v="1"/>
    <s v="tier - 2"/>
    <x v="1"/>
    <n v="50"/>
  </r>
  <r>
    <s v="Id1599"/>
    <s v="Kalvin J."/>
    <n v="19.21"/>
    <n v="5.52"/>
    <s v="No"/>
    <x v="0"/>
    <x v="0"/>
    <n v="2"/>
    <x v="1"/>
    <x v="2"/>
    <x v="2"/>
    <s v="11-Nov-1972"/>
    <x v="1598"/>
    <x v="1"/>
    <s v="tier - 2"/>
    <x v="0"/>
    <n v="50"/>
  </r>
  <r>
    <s v="Id1600"/>
    <s v="Dave"/>
    <n v="23.2"/>
    <n v="4.41"/>
    <s v="No"/>
    <x v="0"/>
    <x v="1"/>
    <n v="1"/>
    <x v="1"/>
    <x v="2"/>
    <x v="2"/>
    <s v="10-Oct-1979"/>
    <x v="1599"/>
    <x v="1"/>
    <s v="tier - 1"/>
    <x v="3"/>
    <n v="43"/>
  </r>
  <r>
    <s v="Id1601"/>
    <s v="Barbara G."/>
    <n v="32.5"/>
    <n v="4.6900000000000004"/>
    <s v="Yes"/>
    <x v="0"/>
    <x v="1"/>
    <n v="1"/>
    <x v="1"/>
    <x v="0"/>
    <x v="2"/>
    <s v="11-Aug-1983"/>
    <x v="1600"/>
    <x v="1"/>
    <s v="tier - 1"/>
    <x v="3"/>
    <n v="39"/>
  </r>
  <r>
    <s v="Id1602"/>
    <s v="Skylar"/>
    <n v="20.9"/>
    <n v="6.94"/>
    <s v="No"/>
    <x v="0"/>
    <x v="0"/>
    <n v="0"/>
    <x v="1"/>
    <x v="2"/>
    <x v="0"/>
    <s v="19-Sep-1978"/>
    <x v="1601"/>
    <x v="1"/>
    <s v="tier - 2"/>
    <x v="0"/>
    <n v="44"/>
  </r>
  <r>
    <s v="Id1603"/>
    <s v="Nick"/>
    <n v="19.11"/>
    <n v="4.3499999999999996"/>
    <s v="No"/>
    <x v="0"/>
    <x v="0"/>
    <n v="2"/>
    <x v="1"/>
    <x v="2"/>
    <x v="2"/>
    <s v="29-Jun-1972"/>
    <x v="1602"/>
    <x v="1"/>
    <s v="tier - 2"/>
    <x v="0"/>
    <n v="50"/>
  </r>
  <r>
    <s v="Id1604"/>
    <s v="Sunny S"/>
    <n v="31.17"/>
    <n v="5.28"/>
    <s v="No"/>
    <x v="0"/>
    <x v="0"/>
    <n v="1"/>
    <x v="1"/>
    <x v="0"/>
    <x v="2"/>
    <s v="12-Aug-1992"/>
    <x v="1603"/>
    <x v="1"/>
    <s v="tier - 1"/>
    <x v="14"/>
    <n v="30"/>
  </r>
  <r>
    <s v="Id1605"/>
    <s v="Anne-Marie"/>
    <n v="36.08"/>
    <n v="4.29"/>
    <s v="No"/>
    <x v="0"/>
    <x v="0"/>
    <n v="0"/>
    <x v="1"/>
    <x v="0"/>
    <x v="2"/>
    <s v="10-Sep-1999"/>
    <x v="1604"/>
    <x v="1"/>
    <s v="tier - 2"/>
    <x v="12"/>
    <n v="23"/>
  </r>
  <r>
    <s v="Id1606"/>
    <s v="Nicholas"/>
    <n v="28.024999999999999"/>
    <n v="5.69"/>
    <s v="Yes"/>
    <x v="0"/>
    <x v="0"/>
    <n v="0"/>
    <x v="1"/>
    <x v="1"/>
    <x v="2"/>
    <s v="22-Sep-1985"/>
    <x v="1605"/>
    <x v="1"/>
    <s v="tier - 2"/>
    <x v="1"/>
    <n v="37"/>
  </r>
  <r>
    <s v="Id1607"/>
    <s v="Scott M."/>
    <n v="24.32"/>
    <n v="5.56"/>
    <s v="Yes"/>
    <x v="0"/>
    <x v="0"/>
    <n v="0"/>
    <x v="1"/>
    <x v="2"/>
    <x v="2"/>
    <s v="22-Jul-1985"/>
    <x v="1606"/>
    <x v="1"/>
    <s v="tier - 1"/>
    <x v="1"/>
    <n v="37"/>
  </r>
  <r>
    <s v="Id1608"/>
    <s v="Marisa A"/>
    <n v="38"/>
    <n v="5.41"/>
    <s v="Yes"/>
    <x v="0"/>
    <x v="0"/>
    <n v="1"/>
    <x v="1"/>
    <x v="0"/>
    <x v="2"/>
    <s v="23-Oct-1988"/>
    <x v="1607"/>
    <x v="1"/>
    <s v="tier - 1"/>
    <x v="3"/>
    <n v="34"/>
  </r>
  <r>
    <s v="Id1609"/>
    <s v="Katie"/>
    <n v="31.6"/>
    <n v="10.85"/>
    <s v="Yes"/>
    <x v="0"/>
    <x v="0"/>
    <n v="0"/>
    <x v="1"/>
    <x v="0"/>
    <x v="0"/>
    <s v="1-Oct-1981"/>
    <x v="1608"/>
    <x v="1"/>
    <s v="tier - 3"/>
    <x v="3"/>
    <n v="41"/>
  </r>
  <r>
    <s v="Id1610"/>
    <s v="Amy L"/>
    <n v="31.02"/>
    <n v="11.63"/>
    <s v="Yes"/>
    <x v="0"/>
    <x v="0"/>
    <n v="0"/>
    <x v="1"/>
    <x v="0"/>
    <x v="0"/>
    <s v="22-Nov-1981"/>
    <x v="1609"/>
    <x v="1"/>
    <s v="tier - 1"/>
    <x v="0"/>
    <n v="41"/>
  </r>
  <r>
    <s v="Id1611"/>
    <s v="Jenna M"/>
    <n v="29.26"/>
    <n v="5.68"/>
    <s v="Yes"/>
    <x v="0"/>
    <x v="0"/>
    <n v="1"/>
    <x v="1"/>
    <x v="1"/>
    <x v="2"/>
    <s v="1-Nov-1988"/>
    <x v="1610"/>
    <x v="1"/>
    <s v="tier - 3"/>
    <x v="0"/>
    <n v="34"/>
  </r>
  <r>
    <s v="Id1612"/>
    <s v="Elizabeth M."/>
    <n v="15.09"/>
    <n v="7.59"/>
    <s v="Yes"/>
    <x v="0"/>
    <x v="0"/>
    <n v="2"/>
    <x v="1"/>
    <x v="3"/>
    <x v="0"/>
    <s v="5-Oct-1970"/>
    <x v="1611"/>
    <x v="1"/>
    <s v="tier - 2"/>
    <x v="1"/>
    <n v="52"/>
  </r>
  <r>
    <s v="Id1613"/>
    <s v="Lyazid"/>
    <n v="22.63"/>
    <n v="5.09"/>
    <s v="Yes"/>
    <x v="0"/>
    <x v="0"/>
    <n v="0"/>
    <x v="1"/>
    <x v="2"/>
    <x v="2"/>
    <s v="9-Aug-1985"/>
    <x v="1612"/>
    <x v="1"/>
    <s v="tier - 2"/>
    <x v="1"/>
    <n v="37"/>
  </r>
  <r>
    <s v="Id1614"/>
    <s v="Lindsey A."/>
    <n v="23.46"/>
    <n v="4.21"/>
    <s v="No"/>
    <x v="0"/>
    <x v="0"/>
    <n v="1"/>
    <x v="1"/>
    <x v="2"/>
    <x v="2"/>
    <s v="6-Oct-1984"/>
    <x v="1613"/>
    <x v="1"/>
    <s v="tier - 1"/>
    <x v="0"/>
    <n v="38"/>
  </r>
  <r>
    <s v="Id1615"/>
    <s v="Chris"/>
    <n v="22.56"/>
    <n v="4.34"/>
    <s v="Yes"/>
    <x v="0"/>
    <x v="0"/>
    <n v="0"/>
    <x v="1"/>
    <x v="2"/>
    <x v="2"/>
    <s v="15-Oct-1985"/>
    <x v="1614"/>
    <x v="1"/>
    <s v="tier - 1"/>
    <x v="1"/>
    <n v="37"/>
  </r>
  <r>
    <s v="Id1616"/>
    <s v="Jennifer A"/>
    <n v="19.28"/>
    <n v="11.85"/>
    <s v="No"/>
    <x v="0"/>
    <x v="0"/>
    <n v="2"/>
    <x v="1"/>
    <x v="2"/>
    <x v="0"/>
    <s v="6-Nov-1973"/>
    <x v="1615"/>
    <x v="1"/>
    <s v="tier - 3"/>
    <x v="0"/>
    <n v="49"/>
  </r>
  <r>
    <s v="Id1617"/>
    <s v="Leif S."/>
    <n v="15.37"/>
    <n v="9.61"/>
    <s v="Yes"/>
    <x v="0"/>
    <x v="0"/>
    <n v="2"/>
    <x v="1"/>
    <x v="3"/>
    <x v="0"/>
    <s v="14-Oct-1970"/>
    <x v="1616"/>
    <x v="1"/>
    <s v="tier - 3"/>
    <x v="1"/>
    <n v="52"/>
  </r>
  <r>
    <s v="Id1618"/>
    <s v="Stephanie A"/>
    <n v="18.71"/>
    <n v="5.29"/>
    <s v="Yes"/>
    <x v="0"/>
    <x v="0"/>
    <n v="0"/>
    <x v="1"/>
    <x v="2"/>
    <x v="2"/>
    <s v="12-Dec-1976"/>
    <x v="1617"/>
    <x v="1"/>
    <s v="tier - 3"/>
    <x v="0"/>
    <n v="46"/>
  </r>
  <r>
    <s v="Id1619"/>
    <s v="Bo"/>
    <n v="20.61"/>
    <n v="6.89"/>
    <s v="No"/>
    <x v="0"/>
    <x v="0"/>
    <n v="0"/>
    <x v="1"/>
    <x v="2"/>
    <x v="0"/>
    <s v="5-Sep-1978"/>
    <x v="1618"/>
    <x v="1"/>
    <s v="tier - 1"/>
    <x v="0"/>
    <n v="44"/>
  </r>
  <r>
    <s v="Id1620"/>
    <s v="Leah"/>
    <n v="15.99"/>
    <n v="4.57"/>
    <s v="Yes"/>
    <x v="0"/>
    <x v="1"/>
    <n v="1"/>
    <x v="1"/>
    <x v="3"/>
    <x v="2"/>
    <s v="9-Nov-1969"/>
    <x v="1619"/>
    <x v="1"/>
    <s v="tier - 2"/>
    <x v="3"/>
    <n v="53"/>
  </r>
  <r>
    <s v="Id1621"/>
    <s v="Kara Lynne"/>
    <n v="33.155000000000001"/>
    <n v="4.32"/>
    <s v="No"/>
    <x v="0"/>
    <x v="0"/>
    <n v="0"/>
    <x v="1"/>
    <x v="0"/>
    <x v="2"/>
    <s v="18-Aug-1990"/>
    <x v="1620"/>
    <x v="1"/>
    <s v="tier - 3"/>
    <x v="1"/>
    <n v="32"/>
  </r>
  <r>
    <s v="Id1622"/>
    <s v="Jeffrey"/>
    <n v="26.22"/>
    <n v="5.57"/>
    <s v="Yes"/>
    <x v="0"/>
    <x v="1"/>
    <n v="1"/>
    <x v="1"/>
    <x v="1"/>
    <x v="2"/>
    <s v="16-Nov-1983"/>
    <x v="1621"/>
    <x v="2"/>
    <s v="tier - 2"/>
    <x v="1"/>
    <n v="39"/>
  </r>
  <r>
    <s v="Id1623"/>
    <s v="Justin"/>
    <n v="21.85"/>
    <n v="5.26"/>
    <s v="Yes"/>
    <x v="0"/>
    <x v="1"/>
    <n v="1"/>
    <x v="1"/>
    <x v="2"/>
    <x v="2"/>
    <s v="11-Aug-1983"/>
    <x v="1622"/>
    <x v="1"/>
    <s v="tier - 3"/>
    <x v="1"/>
    <n v="39"/>
  </r>
  <r>
    <s v="Id1624"/>
    <s v="Emily"/>
    <n v="30.495000000000001"/>
    <n v="6.25"/>
    <s v="No"/>
    <x v="0"/>
    <x v="0"/>
    <n v="0"/>
    <x v="1"/>
    <x v="0"/>
    <x v="1"/>
    <s v="25-Jul-1991"/>
    <x v="1623"/>
    <x v="1"/>
    <s v="tier - 2"/>
    <x v="2"/>
    <n v="31"/>
  </r>
  <r>
    <s v="Id1625"/>
    <s v="Rebecca"/>
    <n v="34.104999999999997"/>
    <n v="5.67"/>
    <s v="Yes"/>
    <x v="0"/>
    <x v="0"/>
    <n v="0"/>
    <x v="1"/>
    <x v="0"/>
    <x v="2"/>
    <s v="21-Jul-1985"/>
    <x v="1624"/>
    <x v="1"/>
    <s v="tier - 1"/>
    <x v="1"/>
    <n v="37"/>
  </r>
  <r>
    <s v="Id1626"/>
    <s v="Allie"/>
    <n v="32.770000000000003"/>
    <n v="4.42"/>
    <s v="Yes"/>
    <x v="0"/>
    <x v="0"/>
    <n v="1"/>
    <x v="1"/>
    <x v="0"/>
    <x v="2"/>
    <s v="9-Sep-1995"/>
    <x v="1625"/>
    <x v="1"/>
    <s v="tier - 3"/>
    <x v="12"/>
    <n v="27"/>
  </r>
  <r>
    <s v="Id1627"/>
    <s v="Trasi"/>
    <n v="16.850000000000001"/>
    <n v="11.75"/>
    <s v="Yes"/>
    <x v="0"/>
    <x v="0"/>
    <n v="2"/>
    <x v="1"/>
    <x v="3"/>
    <x v="0"/>
    <s v="9-Jun-1970"/>
    <x v="1626"/>
    <x v="1"/>
    <s v="tier - 2"/>
    <x v="0"/>
    <n v="52"/>
  </r>
  <r>
    <s v="Id1628"/>
    <s v="Kevin"/>
    <n v="34.700000000000003"/>
    <n v="6.06"/>
    <s v="No"/>
    <x v="0"/>
    <x v="0"/>
    <n v="1"/>
    <x v="1"/>
    <x v="0"/>
    <x v="1"/>
    <s v="25-Jul-1984"/>
    <x v="1627"/>
    <x v="0"/>
    <s v="tier - 2"/>
    <x v="3"/>
    <n v="38"/>
  </r>
  <r>
    <s v="Id1629"/>
    <s v="Fernando"/>
    <n v="37.049999999999997"/>
    <n v="5.48"/>
    <s v="No"/>
    <x v="0"/>
    <x v="0"/>
    <n v="1"/>
    <x v="1"/>
    <x v="0"/>
    <x v="2"/>
    <s v="14-Oct-1984"/>
    <x v="1628"/>
    <x v="0"/>
    <s v="tier - 1"/>
    <x v="7"/>
    <n v="38"/>
  </r>
  <r>
    <s v="Id1630"/>
    <s v="Ieva"/>
    <n v="18.78"/>
    <n v="4.45"/>
    <s v="No"/>
    <x v="0"/>
    <x v="1"/>
    <n v="1"/>
    <x v="1"/>
    <x v="2"/>
    <x v="2"/>
    <s v="8-Aug-1979"/>
    <x v="1629"/>
    <x v="1"/>
    <s v="tier - 2"/>
    <x v="1"/>
    <n v="43"/>
  </r>
  <r>
    <s v="Id1631"/>
    <s v="Chris"/>
    <n v="28.024999999999999"/>
    <n v="5"/>
    <s v="No"/>
    <x v="0"/>
    <x v="0"/>
    <n v="1"/>
    <x v="1"/>
    <x v="1"/>
    <x v="2"/>
    <s v="21-Sep-1984"/>
    <x v="1630"/>
    <x v="2"/>
    <s v="tier - 1"/>
    <x v="4"/>
    <n v="38"/>
  </r>
  <r>
    <s v="Id1632"/>
    <s v="Drew L."/>
    <n v="35.090000000000003"/>
    <n v="5.84"/>
    <s v="No"/>
    <x v="0"/>
    <x v="0"/>
    <n v="0"/>
    <x v="1"/>
    <x v="0"/>
    <x v="1"/>
    <s v="8-Nov-1994"/>
    <x v="1631"/>
    <x v="1"/>
    <s v="tier - 2"/>
    <x v="3"/>
    <n v="28"/>
  </r>
  <r>
    <s v="Id1633"/>
    <s v="Christina"/>
    <n v="34.42"/>
    <n v="5.21"/>
    <s v="Yes"/>
    <x v="0"/>
    <x v="0"/>
    <n v="0"/>
    <x v="1"/>
    <x v="0"/>
    <x v="2"/>
    <s v="28-Jul-1996"/>
    <x v="1632"/>
    <x v="1"/>
    <s v="tier - 3"/>
    <x v="1"/>
    <n v="26"/>
  </r>
  <r>
    <s v="Id1634"/>
    <s v="Alexander G"/>
    <n v="29.4"/>
    <n v="4.26"/>
    <s v="No"/>
    <x v="0"/>
    <x v="0"/>
    <n v="0"/>
    <x v="1"/>
    <x v="1"/>
    <x v="2"/>
    <s v="16-Aug-1989"/>
    <x v="1633"/>
    <x v="1"/>
    <s v="tier - 1"/>
    <x v="3"/>
    <n v="33"/>
  </r>
  <r>
    <s v="Id1635"/>
    <s v="Meaghan"/>
    <n v="21.31"/>
    <n v="4.17"/>
    <s v="No"/>
    <x v="0"/>
    <x v="0"/>
    <n v="0"/>
    <x v="1"/>
    <x v="2"/>
    <x v="2"/>
    <s v="8-Aug-1980"/>
    <x v="1634"/>
    <x v="1"/>
    <s v="tier - 3"/>
    <x v="0"/>
    <n v="42"/>
  </r>
  <r>
    <s v="Id1636"/>
    <s v="Kristin"/>
    <n v="19.559999999999999"/>
    <n v="11.96"/>
    <s v="No"/>
    <x v="0"/>
    <x v="0"/>
    <n v="0"/>
    <x v="1"/>
    <x v="2"/>
    <x v="0"/>
    <s v="17-Aug-1974"/>
    <x v="1635"/>
    <x v="1"/>
    <s v="tier - 2"/>
    <x v="0"/>
    <n v="48"/>
  </r>
  <r>
    <s v="Id1637"/>
    <s v="Andrea K."/>
    <n v="37.335000000000001"/>
    <n v="6.26"/>
    <s v="Yes"/>
    <x v="0"/>
    <x v="0"/>
    <n v="1"/>
    <x v="1"/>
    <x v="0"/>
    <x v="1"/>
    <s v="10-Jun-1988"/>
    <x v="1636"/>
    <x v="1"/>
    <s v="tier - 1"/>
    <x v="1"/>
    <n v="34"/>
  </r>
  <r>
    <s v="Id1638"/>
    <s v="Kris"/>
    <n v="19.53"/>
    <n v="11.68"/>
    <s v="No"/>
    <x v="0"/>
    <x v="0"/>
    <n v="0"/>
    <x v="1"/>
    <x v="2"/>
    <x v="0"/>
    <s v="11-Oct-1974"/>
    <x v="1637"/>
    <x v="1"/>
    <s v="tier - 3"/>
    <x v="0"/>
    <n v="48"/>
  </r>
  <r>
    <s v="Id1639"/>
    <s v="Alden W"/>
    <n v="34.1"/>
    <n v="5.16"/>
    <s v="No"/>
    <x v="0"/>
    <x v="0"/>
    <n v="0"/>
    <x v="1"/>
    <x v="0"/>
    <x v="2"/>
    <s v="10-Oct-1980"/>
    <x v="1638"/>
    <x v="1"/>
    <s v="tier - 2"/>
    <x v="3"/>
    <n v="42"/>
  </r>
  <r>
    <s v="Id1640"/>
    <s v="Suzanne M"/>
    <n v="16.5"/>
    <n v="6.9"/>
    <s v="Yes"/>
    <x v="0"/>
    <x v="0"/>
    <n v="2"/>
    <x v="1"/>
    <x v="3"/>
    <x v="0"/>
    <s v="25-Jun-1970"/>
    <x v="1639"/>
    <x v="1"/>
    <s v="tier - 3"/>
    <x v="0"/>
    <n v="52"/>
  </r>
  <r>
    <s v="Id1641"/>
    <s v="Heidi Z."/>
    <n v="30.69"/>
    <n v="4.83"/>
    <s v="No"/>
    <x v="0"/>
    <x v="0"/>
    <n v="1"/>
    <x v="1"/>
    <x v="0"/>
    <x v="2"/>
    <s v="11-Nov-1984"/>
    <x v="1640"/>
    <x v="1"/>
    <s v="tier - 2"/>
    <x v="0"/>
    <n v="38"/>
  </r>
  <r>
    <s v="Id1642"/>
    <s v="Carolyn"/>
    <n v="28.93"/>
    <n v="4.87"/>
    <s v="No"/>
    <x v="0"/>
    <x v="0"/>
    <n v="1"/>
    <x v="1"/>
    <x v="1"/>
    <x v="2"/>
    <s v="19-Sep-1984"/>
    <x v="1641"/>
    <x v="1"/>
    <s v="tier - 3"/>
    <x v="0"/>
    <n v="38"/>
  </r>
  <r>
    <s v="Id1643"/>
    <s v="Sabine"/>
    <n v="38.9"/>
    <n v="4.28"/>
    <s v="No"/>
    <x v="0"/>
    <x v="0"/>
    <n v="0"/>
    <x v="1"/>
    <x v="0"/>
    <x v="2"/>
    <s v="22-Jul-1989"/>
    <x v="1642"/>
    <x v="1"/>
    <s v="tier - 2"/>
    <x v="3"/>
    <n v="33"/>
  </r>
  <r>
    <s v="Id1644"/>
    <s v="Bobby"/>
    <n v="26.9"/>
    <n v="4.07"/>
    <s v="No"/>
    <x v="0"/>
    <x v="0"/>
    <n v="0"/>
    <x v="1"/>
    <x v="1"/>
    <x v="2"/>
    <s v="21-Jul-1980"/>
    <x v="1643"/>
    <x v="2"/>
    <s v="tier - 3"/>
    <x v="3"/>
    <n v="42"/>
  </r>
  <r>
    <s v="Id1645"/>
    <s v="Fan"/>
    <n v="24.86"/>
    <n v="6.23"/>
    <s v="No"/>
    <x v="0"/>
    <x v="0"/>
    <n v="0"/>
    <x v="1"/>
    <x v="2"/>
    <x v="1"/>
    <s v="5-Aug-1980"/>
    <x v="1644"/>
    <x v="1"/>
    <s v="tier - 3"/>
    <x v="0"/>
    <n v="42"/>
  </r>
  <r>
    <s v="Id1646"/>
    <s v="Rachel M"/>
    <n v="39.14"/>
    <n v="6.24"/>
    <s v="No"/>
    <x v="1"/>
    <x v="0"/>
    <n v="1"/>
    <x v="1"/>
    <x v="0"/>
    <x v="1"/>
    <s v="15-Jul-2004"/>
    <x v="1645"/>
    <x v="1"/>
    <s v="tier - 1"/>
    <x v="12"/>
    <n v="18"/>
  </r>
  <r>
    <s v="Id1647"/>
    <s v="Greg"/>
    <n v="39.799999999999997"/>
    <n v="6.17"/>
    <s v="No"/>
    <x v="0"/>
    <x v="1"/>
    <n v="1"/>
    <x v="1"/>
    <x v="0"/>
    <x v="1"/>
    <s v="13-Aug-2003"/>
    <x v="1646"/>
    <x v="1"/>
    <s v="tier - 2"/>
    <x v="1"/>
    <n v="19"/>
  </r>
  <r>
    <s v="Id1648"/>
    <s v="Dan"/>
    <n v="34.32"/>
    <n v="5.16"/>
    <s v="No"/>
    <x v="0"/>
    <x v="0"/>
    <n v="1"/>
    <x v="1"/>
    <x v="0"/>
    <x v="2"/>
    <s v="14-Jul-1987"/>
    <x v="1647"/>
    <x v="2"/>
    <s v="tier - 2"/>
    <x v="0"/>
    <n v="35"/>
  </r>
  <r>
    <s v="Id1649"/>
    <s v="Jennifer A"/>
    <n v="32.51"/>
    <n v="4.3"/>
    <s v="No"/>
    <x v="0"/>
    <x v="0"/>
    <n v="0"/>
    <x v="1"/>
    <x v="0"/>
    <x v="2"/>
    <s v="30-Jul-1994"/>
    <x v="1648"/>
    <x v="1"/>
    <s v="tier - 1"/>
    <x v="1"/>
    <n v="28"/>
  </r>
  <r>
    <s v="Id1650"/>
    <s v="Jessica"/>
    <n v="30.71"/>
    <n v="6.14"/>
    <s v="No"/>
    <x v="0"/>
    <x v="1"/>
    <n v="1"/>
    <x v="1"/>
    <x v="0"/>
    <x v="1"/>
    <s v="13-Aug-1993"/>
    <x v="1649"/>
    <x v="1"/>
    <s v="tier - 2"/>
    <x v="15"/>
    <n v="29"/>
  </r>
  <r>
    <s v="Id1651"/>
    <s v="Chaiwat"/>
    <n v="28.9"/>
    <n v="5.36"/>
    <s v="No"/>
    <x v="0"/>
    <x v="0"/>
    <n v="1"/>
    <x v="1"/>
    <x v="1"/>
    <x v="2"/>
    <s v="29-Jul-1987"/>
    <x v="1650"/>
    <x v="2"/>
    <s v="tier - 3"/>
    <x v="3"/>
    <n v="35"/>
  </r>
  <r>
    <s v="Id1652"/>
    <s v="Kerri"/>
    <n v="36.19"/>
    <n v="4.3"/>
    <s v="No"/>
    <x v="0"/>
    <x v="0"/>
    <n v="0"/>
    <x v="1"/>
    <x v="0"/>
    <x v="2"/>
    <s v="21-Dec-1982"/>
    <x v="1651"/>
    <x v="1"/>
    <s v="tier - 1"/>
    <x v="0"/>
    <n v="40"/>
  </r>
  <r>
    <s v="Id1653"/>
    <s v="Lisa"/>
    <n v="29.6"/>
    <n v="4.09"/>
    <s v="No"/>
    <x v="0"/>
    <x v="0"/>
    <n v="0"/>
    <x v="1"/>
    <x v="1"/>
    <x v="2"/>
    <s v="8-Jul-1982"/>
    <x v="1652"/>
    <x v="1"/>
    <s v="tier - 1"/>
    <x v="3"/>
    <n v="40"/>
  </r>
  <r>
    <s v="Id1654"/>
    <s v="Nicholas G"/>
    <n v="30.95"/>
    <n v="6.27"/>
    <s v="No"/>
    <x v="0"/>
    <x v="1"/>
    <n v="1"/>
    <x v="1"/>
    <x v="0"/>
    <x v="1"/>
    <s v="19-Oct-1993"/>
    <x v="1653"/>
    <x v="1"/>
    <s v="tier - 2"/>
    <x v="14"/>
    <n v="29"/>
  </r>
  <r>
    <s v="Id1655"/>
    <s v="Vasilis S"/>
    <n v="19.95"/>
    <n v="5.39"/>
    <s v="No"/>
    <x v="0"/>
    <x v="0"/>
    <n v="1"/>
    <x v="1"/>
    <x v="2"/>
    <x v="2"/>
    <s v="22-Nov-1984"/>
    <x v="1654"/>
    <x v="1"/>
    <s v="tier - 3"/>
    <x v="1"/>
    <n v="38"/>
  </r>
  <r>
    <s v="Id1656"/>
    <s v="Michael P"/>
    <n v="23.65"/>
    <n v="5.75"/>
    <s v="Yes"/>
    <x v="0"/>
    <x v="0"/>
    <n v="0"/>
    <x v="1"/>
    <x v="2"/>
    <x v="1"/>
    <s v="18-Jun-1985"/>
    <x v="1655"/>
    <x v="1"/>
    <s v="tier - 1"/>
    <x v="0"/>
    <n v="37"/>
  </r>
  <r>
    <s v="Id1657"/>
    <s v="Colleen C."/>
    <n v="43.34"/>
    <n v="4.91"/>
    <s v="No"/>
    <x v="0"/>
    <x v="0"/>
    <n v="1"/>
    <x v="1"/>
    <x v="0"/>
    <x v="2"/>
    <s v="30-Sep-1987"/>
    <x v="1656"/>
    <x v="1"/>
    <s v="tier - 2"/>
    <x v="0"/>
    <n v="35"/>
  </r>
  <r>
    <s v="Id1658"/>
    <s v="Annika"/>
    <n v="31.98"/>
    <n v="4.46"/>
    <s v="Yes"/>
    <x v="0"/>
    <x v="0"/>
    <n v="1"/>
    <x v="1"/>
    <x v="0"/>
    <x v="2"/>
    <s v="20-Aug-1995"/>
    <x v="1657"/>
    <x v="1"/>
    <s v="tier - 2"/>
    <x v="15"/>
    <n v="27"/>
  </r>
  <r>
    <s v="Id1659"/>
    <s v="Kelly"/>
    <n v="35.86"/>
    <n v="6.22"/>
    <s v="No"/>
    <x v="0"/>
    <x v="0"/>
    <n v="1"/>
    <x v="1"/>
    <x v="0"/>
    <x v="1"/>
    <s v="27-Jul-1987"/>
    <x v="1658"/>
    <x v="1"/>
    <s v="tier - 3"/>
    <x v="0"/>
    <n v="35"/>
  </r>
  <r>
    <s v="Id1660"/>
    <s v="Nicholas C."/>
    <n v="15.2"/>
    <n v="8.82"/>
    <s v="No"/>
    <x v="0"/>
    <x v="0"/>
    <n v="0"/>
    <x v="1"/>
    <x v="3"/>
    <x v="0"/>
    <s v="27-Sep-1971"/>
    <x v="1659"/>
    <x v="1"/>
    <s v="tier - 3"/>
    <x v="1"/>
    <n v="51"/>
  </r>
  <r>
    <s v="Id1661"/>
    <s v="Kelly K"/>
    <n v="37.200000000000003"/>
    <n v="10.14"/>
    <s v="No"/>
    <x v="0"/>
    <x v="0"/>
    <n v="0"/>
    <x v="1"/>
    <x v="0"/>
    <x v="0"/>
    <s v="22-Jul-2002"/>
    <x v="1660"/>
    <x v="1"/>
    <s v="tier - 2"/>
    <x v="12"/>
    <n v="20"/>
  </r>
  <r>
    <s v="Id1662"/>
    <s v="Andrew"/>
    <n v="17.91"/>
    <n v="4.66"/>
    <s v="No"/>
    <x v="0"/>
    <x v="0"/>
    <n v="2"/>
    <x v="1"/>
    <x v="3"/>
    <x v="2"/>
    <s v="2-Nov-1972"/>
    <x v="1661"/>
    <x v="1"/>
    <s v="tier - 2"/>
    <x v="0"/>
    <n v="50"/>
  </r>
  <r>
    <s v="Id1663"/>
    <s v="Hannah"/>
    <n v="20.76"/>
    <n v="6.26"/>
    <s v="No"/>
    <x v="0"/>
    <x v="0"/>
    <n v="0"/>
    <x v="1"/>
    <x v="2"/>
    <x v="1"/>
    <s v="18-Sep-1980"/>
    <x v="1662"/>
    <x v="1"/>
    <s v="tier - 3"/>
    <x v="0"/>
    <n v="42"/>
  </r>
  <r>
    <s v="Id1664"/>
    <s v="Patricio Sr."/>
    <n v="38.99"/>
    <n v="5.21"/>
    <s v="No"/>
    <x v="1"/>
    <x v="0"/>
    <n v="1"/>
    <x v="1"/>
    <x v="0"/>
    <x v="2"/>
    <s v="1-Nov-2004"/>
    <x v="1663"/>
    <x v="1"/>
    <s v="tier - 3"/>
    <x v="13"/>
    <n v="18"/>
  </r>
  <r>
    <s v="Id1665"/>
    <s v="Robert B"/>
    <n v="42.655000000000001"/>
    <n v="5.94"/>
    <s v="Yes"/>
    <x v="0"/>
    <x v="1"/>
    <n v="1"/>
    <x v="1"/>
    <x v="0"/>
    <x v="1"/>
    <s v="30-Aug-1983"/>
    <x v="1664"/>
    <x v="1"/>
    <s v="tier - 3"/>
    <x v="9"/>
    <n v="39"/>
  </r>
  <r>
    <s v="Id1666"/>
    <s v="Benjamin M"/>
    <n v="30.57"/>
    <n v="5.34"/>
    <s v="No"/>
    <x v="0"/>
    <x v="1"/>
    <n v="1"/>
    <x v="1"/>
    <x v="0"/>
    <x v="2"/>
    <s v="10-Jun-1993"/>
    <x v="1665"/>
    <x v="1"/>
    <s v="tier - 1"/>
    <x v="14"/>
    <n v="29"/>
  </r>
  <r>
    <s v="Id1667"/>
    <s v="Robert"/>
    <n v="17.7"/>
    <n v="6.38"/>
    <s v="No"/>
    <x v="0"/>
    <x v="0"/>
    <n v="2"/>
    <x v="1"/>
    <x v="3"/>
    <x v="1"/>
    <s v="21-Aug-1972"/>
    <x v="1666"/>
    <x v="1"/>
    <s v="tier - 3"/>
    <x v="0"/>
    <n v="50"/>
  </r>
  <r>
    <s v="Id1668"/>
    <s v="Eric R."/>
    <n v="34.770000000000003"/>
    <n v="4.47"/>
    <s v="No"/>
    <x v="0"/>
    <x v="0"/>
    <n v="1"/>
    <x v="1"/>
    <x v="0"/>
    <x v="2"/>
    <s v="19-Oct-1987"/>
    <x v="1667"/>
    <x v="0"/>
    <s v="tier - 2"/>
    <x v="1"/>
    <n v="35"/>
  </r>
  <r>
    <s v="Id1669"/>
    <s v="Matthew"/>
    <n v="16.88"/>
    <n v="9.9600000000000009"/>
    <s v="No"/>
    <x v="0"/>
    <x v="0"/>
    <n v="0"/>
    <x v="1"/>
    <x v="3"/>
    <x v="0"/>
    <s v="18-Dec-1971"/>
    <x v="1668"/>
    <x v="1"/>
    <s v="tier - 1"/>
    <x v="0"/>
    <n v="51"/>
  </r>
  <r>
    <s v="Id1670"/>
    <s v="Bob R"/>
    <n v="40.26"/>
    <n v="9.92"/>
    <s v="Yes"/>
    <x v="0"/>
    <x v="0"/>
    <n v="0"/>
    <x v="1"/>
    <x v="0"/>
    <x v="0"/>
    <s v="30-Aug-1981"/>
    <x v="1669"/>
    <x v="2"/>
    <s v="tier - 3"/>
    <x v="0"/>
    <n v="41"/>
  </r>
  <r>
    <s v="Id1671"/>
    <s v="Stephanie J."/>
    <n v="25.6"/>
    <n v="6.03"/>
    <s v="No"/>
    <x v="0"/>
    <x v="1"/>
    <n v="1"/>
    <x v="1"/>
    <x v="1"/>
    <x v="1"/>
    <s v="3-Nov-1993"/>
    <x v="1670"/>
    <x v="1"/>
    <s v="tier - 1"/>
    <x v="3"/>
    <n v="29"/>
  </r>
  <r>
    <s v="Id1672"/>
    <s v="Jake"/>
    <n v="33.549999999999997"/>
    <n v="10.9"/>
    <s v="Yes"/>
    <x v="0"/>
    <x v="0"/>
    <n v="0"/>
    <x v="1"/>
    <x v="0"/>
    <x v="0"/>
    <s v="15-Jun-1981"/>
    <x v="1671"/>
    <x v="1"/>
    <s v="tier - 3"/>
    <x v="0"/>
    <n v="41"/>
  </r>
  <r>
    <s v="Id1673"/>
    <s v="Alison L."/>
    <n v="16.690000000000001"/>
    <n v="10.66"/>
    <s v="No"/>
    <x v="0"/>
    <x v="0"/>
    <n v="0"/>
    <x v="1"/>
    <x v="3"/>
    <x v="0"/>
    <s v="6-Jul-1974"/>
    <x v="1672"/>
    <x v="1"/>
    <s v="tier - 2"/>
    <x v="1"/>
    <n v="48"/>
  </r>
  <r>
    <s v="Id1674"/>
    <s v="Lindsay M"/>
    <n v="19.95"/>
    <n v="4.05"/>
    <s v="No"/>
    <x v="0"/>
    <x v="0"/>
    <n v="1"/>
    <x v="1"/>
    <x v="2"/>
    <x v="2"/>
    <s v="3-Nov-1992"/>
    <x v="1673"/>
    <x v="1"/>
    <s v="tier - 3"/>
    <x v="1"/>
    <n v="30"/>
  </r>
  <r>
    <s v="Id1675"/>
    <s v="Guillaume"/>
    <n v="17.55"/>
    <n v="4.2300000000000004"/>
    <s v="No"/>
    <x v="0"/>
    <x v="0"/>
    <n v="2"/>
    <x v="1"/>
    <x v="3"/>
    <x v="2"/>
    <s v="28-Oct-1972"/>
    <x v="1674"/>
    <x v="1"/>
    <s v="tier - 1"/>
    <x v="0"/>
    <n v="50"/>
  </r>
  <r>
    <s v="Id1676"/>
    <s v="Kaylee"/>
    <n v="22.01"/>
    <n v="5.01"/>
    <s v="No"/>
    <x v="0"/>
    <x v="0"/>
    <n v="1"/>
    <x v="1"/>
    <x v="2"/>
    <x v="2"/>
    <s v="12-Aug-1984"/>
    <x v="1675"/>
    <x v="1"/>
    <s v="tier - 2"/>
    <x v="0"/>
    <n v="38"/>
  </r>
  <r>
    <s v="Id1677"/>
    <s v="Theresa"/>
    <n v="41.8"/>
    <n v="5.82"/>
    <s v="Yes"/>
    <x v="0"/>
    <x v="1"/>
    <n v="1"/>
    <x v="1"/>
    <x v="0"/>
    <x v="1"/>
    <s v="3-Sep-1983"/>
    <x v="1676"/>
    <x v="1"/>
    <s v="tier - 1"/>
    <x v="0"/>
    <n v="39"/>
  </r>
  <r>
    <s v="Id1678"/>
    <s v="Travis G."/>
    <n v="19.170000000000002"/>
    <n v="7.94"/>
    <s v="No"/>
    <x v="0"/>
    <x v="0"/>
    <n v="0"/>
    <x v="1"/>
    <x v="2"/>
    <x v="0"/>
    <s v="27-Sep-1978"/>
    <x v="1677"/>
    <x v="1"/>
    <s v="tier - 1"/>
    <x v="0"/>
    <n v="44"/>
  </r>
  <r>
    <s v="Id1679"/>
    <s v="Emma L."/>
    <n v="32.799999999999997"/>
    <n v="6.16"/>
    <s v="Yes"/>
    <x v="0"/>
    <x v="1"/>
    <n v="1"/>
    <x v="1"/>
    <x v="0"/>
    <x v="1"/>
    <s v="8-Jun-1983"/>
    <x v="1678"/>
    <x v="1"/>
    <s v="tier - 3"/>
    <x v="3"/>
    <n v="40"/>
  </r>
  <r>
    <s v="Id1680"/>
    <s v="Linda"/>
    <n v="35.814999999999998"/>
    <n v="4.1500000000000004"/>
    <s v="No"/>
    <x v="0"/>
    <x v="0"/>
    <n v="1"/>
    <x v="1"/>
    <x v="0"/>
    <x v="2"/>
    <s v="9-Dec-1987"/>
    <x v="1679"/>
    <x v="1"/>
    <s v="tier - 3"/>
    <x v="1"/>
    <n v="35"/>
  </r>
  <r>
    <s v="Id1681"/>
    <s v="Owen R"/>
    <n v="24.3"/>
    <n v="6.23"/>
    <s v="No"/>
    <x v="0"/>
    <x v="0"/>
    <n v="0"/>
    <x v="1"/>
    <x v="2"/>
    <x v="1"/>
    <s v="15-Nov-1994"/>
    <x v="1680"/>
    <x v="1"/>
    <s v="tier - 3"/>
    <x v="3"/>
    <n v="28"/>
  </r>
  <r>
    <s v="Id1682"/>
    <s v="Jacob"/>
    <n v="19.059999999999999"/>
    <n v="7.41"/>
    <s v="No"/>
    <x v="0"/>
    <x v="0"/>
    <n v="0"/>
    <x v="1"/>
    <x v="2"/>
    <x v="0"/>
    <s v="11-Sep-1978"/>
    <x v="1681"/>
    <x v="1"/>
    <s v="tier - 3"/>
    <x v="0"/>
    <n v="44"/>
  </r>
  <r>
    <s v="Id1683"/>
    <s v="Jacqueline"/>
    <n v="33.25"/>
    <n v="5.62"/>
    <s v="Yes"/>
    <x v="0"/>
    <x v="0"/>
    <n v="1"/>
    <x v="1"/>
    <x v="0"/>
    <x v="2"/>
    <s v="18-Nov-1988"/>
    <x v="1682"/>
    <x v="1"/>
    <s v="tier - 3"/>
    <x v="2"/>
    <n v="34"/>
  </r>
  <r>
    <s v="Id1684"/>
    <s v="Yefeng"/>
    <n v="21.37"/>
    <n v="4.54"/>
    <s v="Yes"/>
    <x v="0"/>
    <x v="1"/>
    <n v="1"/>
    <x v="1"/>
    <x v="2"/>
    <x v="2"/>
    <s v="3-Oct-1983"/>
    <x v="1683"/>
    <x v="1"/>
    <s v="tier - 1"/>
    <x v="0"/>
    <n v="39"/>
  </r>
  <r>
    <s v="Id1685"/>
    <s v="Thomas J"/>
    <n v="34.43"/>
    <n v="8.6199999999999992"/>
    <s v="Yes"/>
    <x v="0"/>
    <x v="0"/>
    <n v="1"/>
    <x v="1"/>
    <x v="0"/>
    <x v="0"/>
    <s v="21-Nov-1986"/>
    <x v="1684"/>
    <x v="2"/>
    <s v="tier - 1"/>
    <x v="0"/>
    <n v="36"/>
  </r>
  <r>
    <s v="Id1686"/>
    <s v="Ken"/>
    <n v="20.86"/>
    <n v="4.3600000000000003"/>
    <s v="Yes"/>
    <x v="0"/>
    <x v="0"/>
    <n v="0"/>
    <x v="1"/>
    <x v="2"/>
    <x v="2"/>
    <s v="5-Sep-1985"/>
    <x v="1685"/>
    <x v="1"/>
    <s v="tier - 1"/>
    <x v="1"/>
    <n v="37"/>
  </r>
  <r>
    <s v="Id1687"/>
    <s v="Annie E"/>
    <n v="18.34"/>
    <n v="10.01"/>
    <s v="No"/>
    <x v="0"/>
    <x v="0"/>
    <n v="0"/>
    <x v="1"/>
    <x v="3"/>
    <x v="0"/>
    <s v="18-Sep-1974"/>
    <x v="1686"/>
    <x v="1"/>
    <s v="tier - 3"/>
    <x v="0"/>
    <n v="48"/>
  </r>
  <r>
    <s v="Id1688"/>
    <s v="Noel K."/>
    <n v="34.15"/>
    <n v="5.42"/>
    <s v="No"/>
    <x v="0"/>
    <x v="0"/>
    <n v="0"/>
    <x v="1"/>
    <x v="0"/>
    <x v="2"/>
    <s v="22-Sep-1999"/>
    <x v="1687"/>
    <x v="1"/>
    <s v="tier - 3"/>
    <x v="12"/>
    <n v="23"/>
  </r>
  <r>
    <s v="Id1689"/>
    <s v="Mark S"/>
    <n v="18.350000000000001"/>
    <n v="5.12"/>
    <s v="No"/>
    <x v="0"/>
    <x v="0"/>
    <n v="0"/>
    <x v="1"/>
    <x v="3"/>
    <x v="2"/>
    <s v="7-Dec-1980"/>
    <x v="1688"/>
    <x v="1"/>
    <s v="tier - 2"/>
    <x v="1"/>
    <n v="42"/>
  </r>
  <r>
    <s v="Id1690"/>
    <s v="Federica"/>
    <n v="22.13"/>
    <n v="9.1999999999999993"/>
    <s v="Yes"/>
    <x v="0"/>
    <x v="0"/>
    <n v="0"/>
    <x v="1"/>
    <x v="2"/>
    <x v="0"/>
    <s v="7-Nov-1981"/>
    <x v="1689"/>
    <x v="1"/>
    <s v="tier - 2"/>
    <x v="0"/>
    <n v="41"/>
  </r>
  <r>
    <s v="Id1691"/>
    <s v="Pamela L"/>
    <n v="22.51"/>
    <n v="6.08"/>
    <s v="Yes"/>
    <x v="0"/>
    <x v="0"/>
    <n v="1"/>
    <x v="1"/>
    <x v="2"/>
    <x v="1"/>
    <s v="29-Jul-1988"/>
    <x v="1690"/>
    <x v="1"/>
    <s v="tier - 2"/>
    <x v="1"/>
    <n v="34"/>
  </r>
  <r>
    <s v="Id1692"/>
    <s v="Andrew W."/>
    <n v="31"/>
    <n v="4.7699999999999996"/>
    <s v="No"/>
    <x v="0"/>
    <x v="0"/>
    <n v="1"/>
    <x v="1"/>
    <x v="0"/>
    <x v="2"/>
    <s v="17-Aug-1984"/>
    <x v="1691"/>
    <x v="1"/>
    <s v="tier - 3"/>
    <x v="3"/>
    <n v="38"/>
  </r>
  <r>
    <s v="Id1693"/>
    <s v="Randall"/>
    <n v="28.27"/>
    <n v="4.62"/>
    <s v="No"/>
    <x v="0"/>
    <x v="0"/>
    <n v="1"/>
    <x v="1"/>
    <x v="1"/>
    <x v="2"/>
    <s v="26-Aug-1984"/>
    <x v="1692"/>
    <x v="1"/>
    <s v="tier - 2"/>
    <x v="0"/>
    <n v="38"/>
  </r>
  <r>
    <s v="Id1694"/>
    <s v="Tracy L"/>
    <n v="29.92"/>
    <n v="9.07"/>
    <s v="Yes"/>
    <x v="0"/>
    <x v="0"/>
    <n v="1"/>
    <x v="1"/>
    <x v="1"/>
    <x v="0"/>
    <s v="30-Sep-1986"/>
    <x v="1693"/>
    <x v="1"/>
    <s v="tier - 3"/>
    <x v="0"/>
    <n v="36"/>
  </r>
  <r>
    <s v="Id1695"/>
    <s v="Azelie"/>
    <n v="25.9"/>
    <n v="9.1199999999999992"/>
    <s v="Yes"/>
    <x v="0"/>
    <x v="0"/>
    <n v="1"/>
    <x v="1"/>
    <x v="1"/>
    <x v="0"/>
    <s v="12-Jul-1986"/>
    <x v="1694"/>
    <x v="1"/>
    <s v="tier - 3"/>
    <x v="3"/>
    <n v="36"/>
  </r>
  <r>
    <s v="Id1696"/>
    <s v="Monica M."/>
    <n v="27.74"/>
    <n v="7.32"/>
    <s v="Yes"/>
    <x v="0"/>
    <x v="0"/>
    <n v="1"/>
    <x v="1"/>
    <x v="1"/>
    <x v="0"/>
    <s v="2-Dec-1986"/>
    <x v="1695"/>
    <x v="1"/>
    <s v="tier - 2"/>
    <x v="2"/>
    <n v="36"/>
  </r>
  <r>
    <s v="Id1697"/>
    <s v="Katarina K."/>
    <n v="17.260000000000002"/>
    <n v="11.73"/>
    <s v="No"/>
    <x v="0"/>
    <x v="0"/>
    <n v="2"/>
    <x v="1"/>
    <x v="3"/>
    <x v="0"/>
    <s v="24-Oct-1973"/>
    <x v="1696"/>
    <x v="1"/>
    <s v="tier - 2"/>
    <x v="0"/>
    <n v="49"/>
  </r>
  <r>
    <s v="Id1698"/>
    <s v="Jamie L."/>
    <n v="19.855"/>
    <n v="6.64"/>
    <s v="Yes"/>
    <x v="0"/>
    <x v="0"/>
    <n v="1"/>
    <x v="1"/>
    <x v="2"/>
    <x v="0"/>
    <s v="25-Dec-1986"/>
    <x v="1697"/>
    <x v="1"/>
    <s v="tier - 2"/>
    <x v="2"/>
    <n v="36"/>
  </r>
  <r>
    <s v="Id1699"/>
    <s v="Brian"/>
    <n v="41.69"/>
    <n v="5.78"/>
    <s v="No"/>
    <x v="0"/>
    <x v="0"/>
    <n v="0"/>
    <x v="1"/>
    <x v="0"/>
    <x v="1"/>
    <s v="25-Aug-1982"/>
    <x v="1698"/>
    <x v="2"/>
    <s v="tier - 2"/>
    <x v="0"/>
    <n v="40"/>
  </r>
  <r>
    <s v="Id1700"/>
    <s v="Stacey L."/>
    <n v="16.12"/>
    <n v="10.45"/>
    <s v="No"/>
    <x v="0"/>
    <x v="0"/>
    <n v="0"/>
    <x v="1"/>
    <x v="3"/>
    <x v="0"/>
    <s v="8-Jun-1978"/>
    <x v="1699"/>
    <x v="1"/>
    <s v="tier - 2"/>
    <x v="1"/>
    <n v="45"/>
  </r>
  <r>
    <s v="Id1701"/>
    <s v="Stephen"/>
    <n v="37.43"/>
    <n v="4.5199999999999996"/>
    <s v="No"/>
    <x v="0"/>
    <x v="0"/>
    <n v="1"/>
    <x v="1"/>
    <x v="0"/>
    <x v="2"/>
    <s v="17-Sep-1992"/>
    <x v="1700"/>
    <x v="2"/>
    <s v="tier - 1"/>
    <x v="6"/>
    <n v="30"/>
  </r>
  <r>
    <s v="Id1702"/>
    <s v="Joshua"/>
    <n v="31.065000000000001"/>
    <n v="5.71"/>
    <s v="No"/>
    <x v="0"/>
    <x v="0"/>
    <n v="0"/>
    <x v="1"/>
    <x v="0"/>
    <x v="1"/>
    <s v="6-Jul-1991"/>
    <x v="1701"/>
    <x v="1"/>
    <s v="tier - 1"/>
    <x v="1"/>
    <n v="31"/>
  </r>
  <r>
    <s v="Id1703"/>
    <s v="Josh"/>
    <n v="25.08"/>
    <n v="4.7699999999999996"/>
    <s v="No"/>
    <x v="0"/>
    <x v="0"/>
    <n v="0"/>
    <x v="1"/>
    <x v="1"/>
    <x v="2"/>
    <s v="27-Sep-1982"/>
    <x v="1702"/>
    <x v="1"/>
    <s v="tier - 3"/>
    <x v="0"/>
    <n v="40"/>
  </r>
  <r>
    <s v="Id1704"/>
    <s v="Heather"/>
    <n v="15.2"/>
    <n v="7.81"/>
    <s v="Yes"/>
    <x v="0"/>
    <x v="0"/>
    <n v="1"/>
    <x v="1"/>
    <x v="3"/>
    <x v="0"/>
    <s v="27-Sep-1975"/>
    <x v="1703"/>
    <x v="1"/>
    <s v="tier - 3"/>
    <x v="1"/>
    <n v="47"/>
  </r>
  <r>
    <s v="Id1705"/>
    <s v="James C."/>
    <n v="22.34"/>
    <n v="5.19"/>
    <s v="Yes"/>
    <x v="0"/>
    <x v="0"/>
    <n v="0"/>
    <x v="1"/>
    <x v="2"/>
    <x v="2"/>
    <s v="23-Dec-1985"/>
    <x v="1704"/>
    <x v="1"/>
    <s v="tier - 1"/>
    <x v="0"/>
    <n v="37"/>
  </r>
  <r>
    <s v="Id1706"/>
    <s v="Kim"/>
    <n v="40.15"/>
    <n v="5.93"/>
    <s v="No"/>
    <x v="0"/>
    <x v="0"/>
    <n v="1"/>
    <x v="1"/>
    <x v="0"/>
    <x v="1"/>
    <s v="1-Aug-1984"/>
    <x v="1705"/>
    <x v="1"/>
    <s v="tier - 2"/>
    <x v="0"/>
    <n v="38"/>
  </r>
  <r>
    <s v="Id1707"/>
    <s v="Marie E."/>
    <n v="37.729999999999997"/>
    <n v="6.29"/>
    <s v="No"/>
    <x v="0"/>
    <x v="0"/>
    <n v="1"/>
    <x v="1"/>
    <x v="0"/>
    <x v="1"/>
    <s v="3-Sep-1984"/>
    <x v="1706"/>
    <x v="1"/>
    <s v="tier - 2"/>
    <x v="0"/>
    <n v="38"/>
  </r>
  <r>
    <s v="Id1708"/>
    <s v="Dariusz"/>
    <n v="25.35"/>
    <n v="4.9000000000000004"/>
    <s v="No"/>
    <x v="0"/>
    <x v="0"/>
    <n v="0"/>
    <x v="1"/>
    <x v="1"/>
    <x v="2"/>
    <s v="6-Nov-1989"/>
    <x v="1707"/>
    <x v="1"/>
    <s v="tier - 3"/>
    <x v="0"/>
    <n v="33"/>
  </r>
  <r>
    <s v="Id1709"/>
    <s v="Jessica E."/>
    <n v="26.41"/>
    <n v="5.07"/>
    <s v="Yes"/>
    <x v="0"/>
    <x v="0"/>
    <n v="1"/>
    <x v="1"/>
    <x v="1"/>
    <x v="2"/>
    <s v="8-Aug-1988"/>
    <x v="1708"/>
    <x v="1"/>
    <s v="tier - 3"/>
    <x v="1"/>
    <n v="34"/>
  </r>
  <r>
    <s v="Id1710"/>
    <s v="Kristen"/>
    <n v="27.6"/>
    <n v="5.33"/>
    <s v="No"/>
    <x v="0"/>
    <x v="0"/>
    <n v="1"/>
    <x v="1"/>
    <x v="1"/>
    <x v="2"/>
    <s v="1-Jun-1984"/>
    <x v="1709"/>
    <x v="1"/>
    <s v="tier - 3"/>
    <x v="3"/>
    <n v="39"/>
  </r>
  <r>
    <s v="Id1711"/>
    <s v="Jose Guadalupe P. Sr."/>
    <n v="33.82"/>
    <n v="8.93"/>
    <s v="Yes"/>
    <x v="0"/>
    <x v="0"/>
    <n v="1"/>
    <x v="1"/>
    <x v="0"/>
    <x v="0"/>
    <s v="22-Jul-1986"/>
    <x v="1710"/>
    <x v="1"/>
    <s v="tier - 3"/>
    <x v="1"/>
    <n v="36"/>
  </r>
  <r>
    <s v="Id1712"/>
    <s v="Cynthia"/>
    <n v="32.9"/>
    <n v="4.3499999999999996"/>
    <s v="No"/>
    <x v="0"/>
    <x v="0"/>
    <n v="0"/>
    <x v="1"/>
    <x v="0"/>
    <x v="2"/>
    <s v="18-Nov-1989"/>
    <x v="1711"/>
    <x v="1"/>
    <s v="tier - 1"/>
    <x v="3"/>
    <n v="33"/>
  </r>
  <r>
    <s v="Id1713"/>
    <s v="Tyler"/>
    <n v="30.875"/>
    <n v="9.5399999999999991"/>
    <s v="Yes"/>
    <x v="0"/>
    <x v="0"/>
    <n v="1"/>
    <x v="1"/>
    <x v="0"/>
    <x v="0"/>
    <s v="1-Jun-1986"/>
    <x v="1712"/>
    <x v="1"/>
    <s v="tier - 2"/>
    <x v="1"/>
    <n v="37"/>
  </r>
  <r>
    <s v="Id1714"/>
    <s v="Holly J"/>
    <n v="32.64"/>
    <n v="5.91"/>
    <s v="No"/>
    <x v="0"/>
    <x v="0"/>
    <n v="0"/>
    <x v="1"/>
    <x v="0"/>
    <x v="1"/>
    <s v="7-Dec-1994"/>
    <x v="1713"/>
    <x v="1"/>
    <s v="tier - 1"/>
    <x v="3"/>
    <n v="28"/>
  </r>
  <r>
    <s v="Id1715"/>
    <s v="Kristen"/>
    <n v="22.135000000000002"/>
    <n v="5.0999999999999996"/>
    <s v="No"/>
    <x v="0"/>
    <x v="0"/>
    <n v="0"/>
    <x v="1"/>
    <x v="2"/>
    <x v="2"/>
    <s v="7-Nov-1989"/>
    <x v="1714"/>
    <x v="1"/>
    <s v="tier - 3"/>
    <x v="2"/>
    <n v="33"/>
  </r>
  <r>
    <s v="Id1716"/>
    <s v="Thomas"/>
    <n v="16.53"/>
    <n v="5.08"/>
    <s v="No"/>
    <x v="0"/>
    <x v="0"/>
    <n v="2"/>
    <x v="1"/>
    <x v="3"/>
    <x v="2"/>
    <s v="15-Dec-1972"/>
    <x v="1715"/>
    <x v="1"/>
    <s v="tier - 3"/>
    <x v="0"/>
    <n v="50"/>
  </r>
  <r>
    <s v="Id1717"/>
    <s v="Tricity M"/>
    <n v="32.774999999999999"/>
    <n v="4.75"/>
    <s v="No"/>
    <x v="0"/>
    <x v="0"/>
    <n v="0"/>
    <x v="1"/>
    <x v="0"/>
    <x v="2"/>
    <s v="28-Aug-1991"/>
    <x v="1716"/>
    <x v="1"/>
    <s v="tier - 1"/>
    <x v="1"/>
    <n v="31"/>
  </r>
  <r>
    <s v="Id1718"/>
    <s v="Sarah A"/>
    <n v="30.9"/>
    <n v="6.05"/>
    <s v="No"/>
    <x v="0"/>
    <x v="0"/>
    <n v="1"/>
    <x v="1"/>
    <x v="0"/>
    <x v="1"/>
    <s v="18-Jun-1992"/>
    <x v="1717"/>
    <x v="1"/>
    <s v="tier - 1"/>
    <x v="3"/>
    <n v="30"/>
  </r>
  <r>
    <s v="Id1719"/>
    <s v="Lisa M."/>
    <n v="15.58"/>
    <n v="11.56"/>
    <s v="No"/>
    <x v="0"/>
    <x v="0"/>
    <n v="0"/>
    <x v="1"/>
    <x v="3"/>
    <x v="0"/>
    <s v="2-Sep-1974"/>
    <x v="1718"/>
    <x v="1"/>
    <s v="tier - 1"/>
    <x v="1"/>
    <n v="48"/>
  </r>
  <r>
    <s v="Id1720"/>
    <s v="Tracy A."/>
    <n v="26.315000000000001"/>
    <n v="5.76"/>
    <s v="No"/>
    <x v="0"/>
    <x v="0"/>
    <n v="0"/>
    <x v="1"/>
    <x v="1"/>
    <x v="1"/>
    <s v="13-Nov-1994"/>
    <x v="1719"/>
    <x v="1"/>
    <s v="tier - 2"/>
    <x v="1"/>
    <n v="28"/>
  </r>
  <r>
    <s v="Id1721"/>
    <s v="Patrick"/>
    <n v="35.61"/>
    <n v="5.65"/>
    <s v="No"/>
    <x v="1"/>
    <x v="0"/>
    <n v="1"/>
    <x v="1"/>
    <x v="0"/>
    <x v="2"/>
    <s v="9-Sep-2000"/>
    <x v="1720"/>
    <x v="1"/>
    <s v="tier - 3"/>
    <x v="1"/>
    <n v="22"/>
  </r>
  <r>
    <s v="Id1722"/>
    <s v="Trent"/>
    <n v="37.56"/>
    <n v="5.88"/>
    <s v="No"/>
    <x v="1"/>
    <x v="0"/>
    <n v="1"/>
    <x v="1"/>
    <x v="0"/>
    <x v="1"/>
    <s v="22-Aug-2004"/>
    <x v="1721"/>
    <x v="1"/>
    <s v="tier - 2"/>
    <x v="13"/>
    <n v="18"/>
  </r>
  <r>
    <s v="Id1723"/>
    <s v="Julie"/>
    <n v="15.49"/>
    <n v="9.6"/>
    <s v="No"/>
    <x v="0"/>
    <x v="0"/>
    <n v="0"/>
    <x v="1"/>
    <x v="3"/>
    <x v="0"/>
    <s v="12-Nov-1974"/>
    <x v="1722"/>
    <x v="1"/>
    <s v="tier - 2"/>
    <x v="1"/>
    <n v="48"/>
  </r>
  <r>
    <s v="Id1724"/>
    <s v="Sawomir"/>
    <n v="23.48"/>
    <n v="6.24"/>
    <s v="No"/>
    <x v="0"/>
    <x v="0"/>
    <n v="1"/>
    <x v="1"/>
    <x v="2"/>
    <x v="1"/>
    <s v="1-Sep-1987"/>
    <x v="1723"/>
    <x v="1"/>
    <s v="tier - 2"/>
    <x v="0"/>
    <n v="35"/>
  </r>
  <r>
    <s v="Id1725"/>
    <s v="Micah"/>
    <n v="30.02"/>
    <n v="7.63"/>
    <s v="Yes"/>
    <x v="0"/>
    <x v="0"/>
    <n v="1"/>
    <x v="1"/>
    <x v="0"/>
    <x v="0"/>
    <s v="20-Oct-1986"/>
    <x v="1724"/>
    <x v="1"/>
    <s v="tier - 3"/>
    <x v="1"/>
    <n v="36"/>
  </r>
  <r>
    <s v="Id1726"/>
    <s v="Kelly H."/>
    <n v="26.885000000000002"/>
    <n v="8.66"/>
    <s v="Yes"/>
    <x v="0"/>
    <x v="0"/>
    <n v="1"/>
    <x v="1"/>
    <x v="1"/>
    <x v="0"/>
    <s v="20-Sep-1986"/>
    <x v="1725"/>
    <x v="1"/>
    <s v="tier - 2"/>
    <x v="1"/>
    <n v="36"/>
  </r>
  <r>
    <s v="Id1727"/>
    <s v="Lindsay M."/>
    <n v="25.84"/>
    <n v="8.5500000000000007"/>
    <s v="Yes"/>
    <x v="0"/>
    <x v="0"/>
    <n v="1"/>
    <x v="1"/>
    <x v="1"/>
    <x v="0"/>
    <s v="25-Oct-1986"/>
    <x v="1726"/>
    <x v="1"/>
    <s v="tier - 2"/>
    <x v="1"/>
    <n v="36"/>
  </r>
  <r>
    <s v="Id1728"/>
    <s v="Austen G"/>
    <n v="27.454999999999998"/>
    <n v="4.54"/>
    <s v="No"/>
    <x v="0"/>
    <x v="0"/>
    <n v="0"/>
    <x v="1"/>
    <x v="1"/>
    <x v="2"/>
    <s v="19-Jul-1989"/>
    <x v="1727"/>
    <x v="1"/>
    <s v="tier - 2"/>
    <x v="1"/>
    <n v="33"/>
  </r>
  <r>
    <s v="Id1729"/>
    <s v="Tory J."/>
    <n v="24.605"/>
    <n v="5.7"/>
    <s v="No"/>
    <x v="0"/>
    <x v="0"/>
    <n v="0"/>
    <x v="1"/>
    <x v="2"/>
    <x v="1"/>
    <s v="25-Nov-1989"/>
    <x v="1728"/>
    <x v="1"/>
    <s v="tier - 2"/>
    <x v="1"/>
    <n v="33"/>
  </r>
  <r>
    <s v="Id1730"/>
    <s v="Robert J."/>
    <n v="30.8"/>
    <n v="5.07"/>
    <s v="No"/>
    <x v="0"/>
    <x v="0"/>
    <n v="0"/>
    <x v="1"/>
    <x v="0"/>
    <x v="2"/>
    <s v="6-Jul-1990"/>
    <x v="1729"/>
    <x v="2"/>
    <s v="tier - 3"/>
    <x v="3"/>
    <n v="32"/>
  </r>
  <r>
    <s v="Id1731"/>
    <s v="Steph"/>
    <n v="34.799999999999997"/>
    <n v="4.38"/>
    <s v="No"/>
    <x v="0"/>
    <x v="0"/>
    <n v="1"/>
    <x v="1"/>
    <x v="0"/>
    <x v="2"/>
    <s v="9-Sep-1987"/>
    <x v="1730"/>
    <x v="1"/>
    <s v="tier - 3"/>
    <x v="3"/>
    <n v="35"/>
  </r>
  <r>
    <s v="Id1732"/>
    <s v="Kate"/>
    <n v="34.21"/>
    <n v="4.54"/>
    <s v="No"/>
    <x v="0"/>
    <x v="0"/>
    <n v="1"/>
    <x v="1"/>
    <x v="0"/>
    <x v="2"/>
    <s v="5-Jul-1987"/>
    <x v="1731"/>
    <x v="1"/>
    <s v="tier - 2"/>
    <x v="0"/>
    <n v="35"/>
  </r>
  <r>
    <s v="Id1733"/>
    <s v="Kristina"/>
    <n v="31"/>
    <n v="5.38"/>
    <s v="No"/>
    <x v="0"/>
    <x v="0"/>
    <n v="1"/>
    <x v="1"/>
    <x v="0"/>
    <x v="2"/>
    <s v="26-Dec-1987"/>
    <x v="1732"/>
    <x v="1"/>
    <s v="tier - 2"/>
    <x v="3"/>
    <n v="35"/>
  </r>
  <r>
    <s v="Id1734"/>
    <s v="Flo"/>
    <n v="26.125"/>
    <n v="5.55"/>
    <s v="No"/>
    <x v="0"/>
    <x v="0"/>
    <n v="1"/>
    <x v="1"/>
    <x v="1"/>
    <x v="2"/>
    <s v="29-Jun-1987"/>
    <x v="1733"/>
    <x v="1"/>
    <s v="tier - 1"/>
    <x v="2"/>
    <n v="35"/>
  </r>
  <r>
    <s v="Id1735"/>
    <s v="Sarah P."/>
    <n v="30.13"/>
    <n v="4.03"/>
    <s v="Yes"/>
    <x v="0"/>
    <x v="0"/>
    <n v="1"/>
    <x v="1"/>
    <x v="0"/>
    <x v="2"/>
    <s v="6-Jun-1995"/>
    <x v="1734"/>
    <x v="1"/>
    <s v="tier - 2"/>
    <x v="15"/>
    <n v="28"/>
  </r>
  <r>
    <s v="Id1736"/>
    <s v="Anabel"/>
    <n v="34.19"/>
    <n v="4.1900000000000004"/>
    <s v="No"/>
    <x v="0"/>
    <x v="0"/>
    <n v="0"/>
    <x v="1"/>
    <x v="0"/>
    <x v="2"/>
    <s v="1-Dec-1999"/>
    <x v="1735"/>
    <x v="1"/>
    <s v="tier - 1"/>
    <x v="1"/>
    <n v="23"/>
  </r>
  <r>
    <s v="Id1737"/>
    <s v="Ian"/>
    <n v="22.515000000000001"/>
    <n v="4.37"/>
    <s v="No"/>
    <x v="0"/>
    <x v="1"/>
    <n v="1"/>
    <x v="1"/>
    <x v="2"/>
    <x v="2"/>
    <s v="17-Jun-1993"/>
    <x v="1736"/>
    <x v="2"/>
    <s v="tier - 3"/>
    <x v="6"/>
    <n v="29"/>
  </r>
  <r>
    <s v="Id1738"/>
    <s v="Alex"/>
    <n v="18.239999999999998"/>
    <n v="5.31"/>
    <s v="Yes"/>
    <x v="0"/>
    <x v="1"/>
    <n v="1"/>
    <x v="1"/>
    <x v="3"/>
    <x v="2"/>
    <s v="24-Oct-1983"/>
    <x v="1737"/>
    <x v="1"/>
    <s v="tier - 2"/>
    <x v="1"/>
    <n v="39"/>
  </r>
  <r>
    <s v="Id1739"/>
    <s v="Richard J"/>
    <n v="37.28"/>
    <n v="4.66"/>
    <s v="No"/>
    <x v="1"/>
    <x v="0"/>
    <n v="1"/>
    <x v="1"/>
    <x v="0"/>
    <x v="2"/>
    <s v="6-Jun-2004"/>
    <x v="1738"/>
    <x v="1"/>
    <s v="tier - 2"/>
    <x v="13"/>
    <n v="19"/>
  </r>
  <r>
    <s v="Id1740"/>
    <s v="Jacqueline N."/>
    <n v="18.2"/>
    <n v="6.19"/>
    <s v="No"/>
    <x v="0"/>
    <x v="1"/>
    <n v="1"/>
    <x v="1"/>
    <x v="3"/>
    <x v="1"/>
    <s v="12-Sep-1979"/>
    <x v="1739"/>
    <x v="1"/>
    <s v="tier - 2"/>
    <x v="0"/>
    <n v="43"/>
  </r>
  <r>
    <s v="Id1741"/>
    <s v="Cindy"/>
    <n v="20.53"/>
    <n v="4.8600000000000003"/>
    <s v="No"/>
    <x v="0"/>
    <x v="0"/>
    <n v="1"/>
    <x v="1"/>
    <x v="2"/>
    <x v="2"/>
    <s v="16-Oct-1984"/>
    <x v="1740"/>
    <x v="1"/>
    <s v="tier - 1"/>
    <x v="0"/>
    <n v="38"/>
  </r>
  <r>
    <s v="Id1742"/>
    <s v="Marcia"/>
    <n v="23.79"/>
    <n v="4.74"/>
    <s v="No"/>
    <x v="0"/>
    <x v="0"/>
    <n v="0"/>
    <x v="1"/>
    <x v="2"/>
    <x v="2"/>
    <s v="29-Aug-1991"/>
    <x v="1741"/>
    <x v="1"/>
    <s v="tier - 2"/>
    <x v="1"/>
    <n v="31"/>
  </r>
  <r>
    <s v="Id1743"/>
    <s v="Samantha R."/>
    <n v="29.8"/>
    <n v="6.03"/>
    <s v="No"/>
    <x v="0"/>
    <x v="0"/>
    <n v="0"/>
    <x v="1"/>
    <x v="1"/>
    <x v="1"/>
    <s v="9-Oct-1990"/>
    <x v="1742"/>
    <x v="1"/>
    <s v="tier - 2"/>
    <x v="3"/>
    <n v="32"/>
  </r>
  <r>
    <s v="Id1744"/>
    <s v="Katie"/>
    <n v="31.54"/>
    <n v="4.71"/>
    <s v="No"/>
    <x v="0"/>
    <x v="0"/>
    <n v="0"/>
    <x v="1"/>
    <x v="0"/>
    <x v="2"/>
    <s v="22-Aug-1990"/>
    <x v="1743"/>
    <x v="1"/>
    <s v="tier - 2"/>
    <x v="2"/>
    <n v="32"/>
  </r>
  <r>
    <s v="Id1745"/>
    <s v="John P"/>
    <n v="20.82"/>
    <n v="5.55"/>
    <s v="No"/>
    <x v="0"/>
    <x v="0"/>
    <n v="1"/>
    <x v="1"/>
    <x v="2"/>
    <x v="2"/>
    <s v="22-Aug-1984"/>
    <x v="1744"/>
    <x v="1"/>
    <s v="tier - 1"/>
    <x v="0"/>
    <n v="38"/>
  </r>
  <r>
    <s v="Id1746"/>
    <s v="Rachel"/>
    <n v="38.83"/>
    <n v="4.78"/>
    <s v="No"/>
    <x v="0"/>
    <x v="1"/>
    <n v="1"/>
    <x v="1"/>
    <x v="0"/>
    <x v="2"/>
    <s v="10-Dec-1993"/>
    <x v="1745"/>
    <x v="1"/>
    <s v="tier - 2"/>
    <x v="0"/>
    <n v="29"/>
  </r>
  <r>
    <s v="Id1747"/>
    <s v="Isabelle"/>
    <n v="23.44"/>
    <n v="4.6500000000000004"/>
    <s v="Yes"/>
    <x v="0"/>
    <x v="0"/>
    <n v="1"/>
    <x v="1"/>
    <x v="2"/>
    <x v="2"/>
    <s v="15-Sep-1988"/>
    <x v="1746"/>
    <x v="1"/>
    <s v="tier - 1"/>
    <x v="0"/>
    <n v="34"/>
  </r>
  <r>
    <s v="Id1748"/>
    <s v="Neil"/>
    <n v="24.13"/>
    <n v="5.2"/>
    <s v="No"/>
    <x v="0"/>
    <x v="0"/>
    <n v="1"/>
    <x v="1"/>
    <x v="2"/>
    <x v="2"/>
    <s v="13-Sep-1987"/>
    <x v="1747"/>
    <x v="0"/>
    <s v="tier - 2"/>
    <x v="1"/>
    <n v="35"/>
  </r>
  <r>
    <s v="Id1749"/>
    <s v="Tom"/>
    <n v="42.13"/>
    <n v="4.54"/>
    <s v="Yes"/>
    <x v="0"/>
    <x v="0"/>
    <n v="1"/>
    <x v="1"/>
    <x v="0"/>
    <x v="2"/>
    <s v="1-Nov-1988"/>
    <x v="1748"/>
    <x v="1"/>
    <s v="tier - 3"/>
    <x v="0"/>
    <n v="34"/>
  </r>
  <r>
    <s v="Id1750"/>
    <s v="Nathan"/>
    <n v="17.86"/>
    <n v="4.1100000000000003"/>
    <s v="No"/>
    <x v="0"/>
    <x v="0"/>
    <n v="1"/>
    <x v="1"/>
    <x v="3"/>
    <x v="2"/>
    <s v="18-Nov-1987"/>
    <x v="1749"/>
    <x v="1"/>
    <s v="tier - 2"/>
    <x v="1"/>
    <n v="35"/>
  </r>
  <r>
    <s v="Id1751"/>
    <s v="Kelli N"/>
    <n v="32.78"/>
    <n v="4.63"/>
    <s v="No"/>
    <x v="0"/>
    <x v="0"/>
    <n v="0"/>
    <x v="1"/>
    <x v="0"/>
    <x v="2"/>
    <s v="19-Jun-1999"/>
    <x v="1750"/>
    <x v="1"/>
    <s v="tier - 2"/>
    <x v="12"/>
    <n v="23"/>
  </r>
  <r>
    <s v="Id1752"/>
    <s v="Scott M."/>
    <n v="23.9"/>
    <n v="6.06"/>
    <s v="Yes"/>
    <x v="0"/>
    <x v="1"/>
    <n v="1"/>
    <x v="1"/>
    <x v="2"/>
    <x v="1"/>
    <s v="14-Jul-1997"/>
    <x v="1751"/>
    <x v="2"/>
    <s v="tier - 2"/>
    <x v="3"/>
    <n v="25"/>
  </r>
  <r>
    <s v="Id1753"/>
    <s v="Grant A"/>
    <n v="15.47"/>
    <n v="8.43"/>
    <s v="No"/>
    <x v="0"/>
    <x v="0"/>
    <n v="0"/>
    <x v="1"/>
    <x v="3"/>
    <x v="0"/>
    <s v="22-Nov-1978"/>
    <x v="1752"/>
    <x v="1"/>
    <s v="tier - 3"/>
    <x v="1"/>
    <n v="44"/>
  </r>
  <r>
    <s v="Id1754"/>
    <s v="Jonathan C"/>
    <n v="28.54"/>
    <n v="5.51"/>
    <s v="No"/>
    <x v="0"/>
    <x v="1"/>
    <n v="1"/>
    <x v="1"/>
    <x v="1"/>
    <x v="2"/>
    <s v="11-Jun-1993"/>
    <x v="1753"/>
    <x v="1"/>
    <s v="tier - 1"/>
    <x v="14"/>
    <n v="29"/>
  </r>
  <r>
    <s v="Id1755"/>
    <s v="Rachael M."/>
    <n v="18.54"/>
    <n v="4.95"/>
    <s v="No"/>
    <x v="0"/>
    <x v="0"/>
    <n v="0"/>
    <x v="1"/>
    <x v="2"/>
    <x v="2"/>
    <s v="7-Sep-1980"/>
    <x v="1754"/>
    <x v="1"/>
    <s v="tier - 2"/>
    <x v="0"/>
    <n v="42"/>
  </r>
  <r>
    <s v="Id1756"/>
    <s v="Pilar"/>
    <n v="32.18"/>
    <n v="6.44"/>
    <s v="Yes"/>
    <x v="0"/>
    <x v="1"/>
    <n v="1"/>
    <x v="1"/>
    <x v="0"/>
    <x v="1"/>
    <s v="29-Jul-1997"/>
    <x v="1755"/>
    <x v="1"/>
    <s v="tier - 2"/>
    <x v="1"/>
    <n v="25"/>
  </r>
  <r>
    <s v="Id1757"/>
    <s v="Kyle M"/>
    <n v="37.380000000000003"/>
    <n v="6.05"/>
    <s v="Yes"/>
    <x v="0"/>
    <x v="0"/>
    <n v="0"/>
    <x v="1"/>
    <x v="0"/>
    <x v="1"/>
    <s v="16-Oct-2001"/>
    <x v="1756"/>
    <x v="1"/>
    <s v="tier - 3"/>
    <x v="3"/>
    <n v="21"/>
  </r>
  <r>
    <s v="Id1758"/>
    <s v="Christie"/>
    <n v="31.12"/>
    <n v="4.76"/>
    <s v="Yes"/>
    <x v="0"/>
    <x v="1"/>
    <n v="1"/>
    <x v="1"/>
    <x v="0"/>
    <x v="2"/>
    <s v="4-Dec-1997"/>
    <x v="1757"/>
    <x v="1"/>
    <s v="tier - 2"/>
    <x v="15"/>
    <n v="25"/>
  </r>
  <r>
    <s v="Id1759"/>
    <s v="David A."/>
    <n v="22.01"/>
    <n v="6.72"/>
    <s v="Yes"/>
    <x v="0"/>
    <x v="0"/>
    <n v="1"/>
    <x v="1"/>
    <x v="2"/>
    <x v="0"/>
    <s v="29-Jun-1986"/>
    <x v="1758"/>
    <x v="1"/>
    <s v="tier - 2"/>
    <x v="0"/>
    <n v="36"/>
  </r>
  <r>
    <s v="Id1760"/>
    <s v="Masahiro"/>
    <n v="27.645"/>
    <n v="5.7"/>
    <s v="No"/>
    <x v="0"/>
    <x v="0"/>
    <n v="0"/>
    <x v="1"/>
    <x v="1"/>
    <x v="1"/>
    <s v="10-Sep-1991"/>
    <x v="1759"/>
    <x v="2"/>
    <s v="tier - 1"/>
    <x v="4"/>
    <n v="31"/>
  </r>
  <r>
    <s v="Id1761"/>
    <s v="Logan B."/>
    <n v="29.64"/>
    <n v="5.31"/>
    <s v="Yes"/>
    <x v="0"/>
    <x v="0"/>
    <n v="0"/>
    <x v="1"/>
    <x v="1"/>
    <x v="2"/>
    <s v="28-Dec-1985"/>
    <x v="1760"/>
    <x v="0"/>
    <s v="tier - 2"/>
    <x v="1"/>
    <n v="37"/>
  </r>
  <r>
    <s v="Id1762"/>
    <s v="Stephanie L."/>
    <n v="33.700000000000003"/>
    <n v="4.32"/>
    <s v="Yes"/>
    <x v="0"/>
    <x v="0"/>
    <n v="1"/>
    <x v="1"/>
    <x v="0"/>
    <x v="2"/>
    <s v="9-Nov-1988"/>
    <x v="1761"/>
    <x v="1"/>
    <s v="tier - 3"/>
    <x v="3"/>
    <n v="34"/>
  </r>
  <r>
    <s v="Id1763"/>
    <s v="Angela H"/>
    <n v="27.5"/>
    <n v="4.2300000000000004"/>
    <s v="Yes"/>
    <x v="0"/>
    <x v="0"/>
    <n v="1"/>
    <x v="1"/>
    <x v="1"/>
    <x v="2"/>
    <s v="8-Jul-1988"/>
    <x v="1762"/>
    <x v="1"/>
    <s v="tier - 3"/>
    <x v="3"/>
    <n v="34"/>
  </r>
  <r>
    <s v="Id1764"/>
    <s v="Britt K"/>
    <n v="16.12"/>
    <n v="6.09"/>
    <s v="No"/>
    <x v="0"/>
    <x v="0"/>
    <n v="0"/>
    <x v="1"/>
    <x v="3"/>
    <x v="1"/>
    <s v="9-Jun-1977"/>
    <x v="1763"/>
    <x v="1"/>
    <s v="tier - 3"/>
    <x v="0"/>
    <n v="45"/>
  </r>
  <r>
    <s v="Id1765"/>
    <s v="Joyce R."/>
    <n v="26.73"/>
    <n v="4.74"/>
    <s v="Yes"/>
    <x v="0"/>
    <x v="0"/>
    <n v="1"/>
    <x v="1"/>
    <x v="1"/>
    <x v="2"/>
    <s v="4-Sep-1988"/>
    <x v="1764"/>
    <x v="1"/>
    <s v="tier - 2"/>
    <x v="0"/>
    <n v="34"/>
  </r>
  <r>
    <s v="Id1766"/>
    <s v="Ben"/>
    <n v="37.25"/>
    <n v="6.23"/>
    <s v="Yes"/>
    <x v="0"/>
    <x v="0"/>
    <n v="0"/>
    <x v="1"/>
    <x v="0"/>
    <x v="1"/>
    <s v="5-Oct-2001"/>
    <x v="1765"/>
    <x v="1"/>
    <s v="tier - 2"/>
    <x v="3"/>
    <n v="21"/>
  </r>
  <r>
    <s v="Id1767"/>
    <s v="Sarah M."/>
    <n v="23.56"/>
    <n v="5.45"/>
    <s v="Yes"/>
    <x v="0"/>
    <x v="0"/>
    <n v="1"/>
    <x v="1"/>
    <x v="2"/>
    <x v="2"/>
    <s v="24-Jun-1988"/>
    <x v="1766"/>
    <x v="1"/>
    <s v="tier - 3"/>
    <x v="2"/>
    <n v="34"/>
  </r>
  <r>
    <s v="Id1768"/>
    <s v="Sarah"/>
    <n v="15.84"/>
    <n v="10.34"/>
    <s v="No"/>
    <x v="0"/>
    <x v="0"/>
    <n v="2"/>
    <x v="1"/>
    <x v="3"/>
    <x v="0"/>
    <s v="7-Nov-1973"/>
    <x v="1767"/>
    <x v="1"/>
    <s v="tier - 3"/>
    <x v="0"/>
    <n v="49"/>
  </r>
  <r>
    <s v="Id1769"/>
    <s v="Katie"/>
    <n v="36.630000000000003"/>
    <n v="5.15"/>
    <s v="No"/>
    <x v="0"/>
    <x v="0"/>
    <n v="0"/>
    <x v="1"/>
    <x v="0"/>
    <x v="2"/>
    <s v="30-Aug-1991"/>
    <x v="1768"/>
    <x v="1"/>
    <s v="tier - 1"/>
    <x v="0"/>
    <n v="31"/>
  </r>
  <r>
    <s v="Id1770"/>
    <s v="Michaela L"/>
    <n v="16.47"/>
    <n v="11.72"/>
    <s v="No"/>
    <x v="0"/>
    <x v="0"/>
    <n v="0"/>
    <x v="1"/>
    <x v="3"/>
    <x v="0"/>
    <s v="26-Jun-1974"/>
    <x v="1769"/>
    <x v="1"/>
    <s v="tier - 2"/>
    <x v="0"/>
    <n v="48"/>
  </r>
  <r>
    <s v="Id1771"/>
    <s v="Shalaleh"/>
    <n v="25.8"/>
    <n v="5.29"/>
    <s v="No"/>
    <x v="0"/>
    <x v="0"/>
    <n v="0"/>
    <x v="1"/>
    <x v="1"/>
    <x v="2"/>
    <s v="27-Nov-1991"/>
    <x v="1770"/>
    <x v="1"/>
    <s v="tier - 3"/>
    <x v="3"/>
    <n v="31"/>
  </r>
  <r>
    <s v="Id1772"/>
    <s v="Karen"/>
    <n v="23.6"/>
    <n v="4.33"/>
    <s v="No"/>
    <x v="0"/>
    <x v="0"/>
    <n v="0"/>
    <x v="1"/>
    <x v="2"/>
    <x v="2"/>
    <s v="23-Aug-1991"/>
    <x v="1771"/>
    <x v="1"/>
    <s v="tier - 3"/>
    <x v="3"/>
    <n v="31"/>
  </r>
  <r>
    <s v="Id1773"/>
    <s v="Zuzana"/>
    <n v="32.11"/>
    <n v="6.24"/>
    <s v="No"/>
    <x v="0"/>
    <x v="1"/>
    <n v="1"/>
    <x v="1"/>
    <x v="0"/>
    <x v="1"/>
    <s v="10-Aug-1993"/>
    <x v="1772"/>
    <x v="1"/>
    <s v="tier - 2"/>
    <x v="1"/>
    <n v="29"/>
  </r>
  <r>
    <s v="Id1774"/>
    <s v="Daniel J."/>
    <n v="30.114999999999998"/>
    <n v="11.61"/>
    <s v="No"/>
    <x v="0"/>
    <x v="0"/>
    <n v="0"/>
    <x v="1"/>
    <x v="0"/>
    <x v="0"/>
    <s v="21-Aug-2002"/>
    <x v="1773"/>
    <x v="1"/>
    <s v="tier - 1"/>
    <x v="6"/>
    <n v="20"/>
  </r>
  <r>
    <s v="Id1775"/>
    <s v="Alexandra"/>
    <n v="20.28"/>
    <n v="11.07"/>
    <s v="Yes"/>
    <x v="0"/>
    <x v="0"/>
    <n v="0"/>
    <x v="1"/>
    <x v="2"/>
    <x v="0"/>
    <s v="18-Oct-1981"/>
    <x v="1774"/>
    <x v="1"/>
    <s v="tier - 3"/>
    <x v="0"/>
    <n v="41"/>
  </r>
  <r>
    <s v="Id1776"/>
    <s v="Jessica"/>
    <n v="20.234999999999999"/>
    <n v="5.19"/>
    <s v="No"/>
    <x v="0"/>
    <x v="1"/>
    <n v="1"/>
    <x v="1"/>
    <x v="2"/>
    <x v="2"/>
    <s v="10-Jul-1993"/>
    <x v="1775"/>
    <x v="1"/>
    <s v="tier - 1"/>
    <x v="1"/>
    <n v="29"/>
  </r>
  <r>
    <s v="Id1777"/>
    <s v="Matthew M"/>
    <n v="25.27"/>
    <n v="5.7"/>
    <s v="Yes"/>
    <x v="0"/>
    <x v="0"/>
    <n v="1"/>
    <x v="1"/>
    <x v="1"/>
    <x v="1"/>
    <s v="23-Sep-1988"/>
    <x v="1776"/>
    <x v="2"/>
    <s v="tier - 3"/>
    <x v="1"/>
    <n v="34"/>
  </r>
  <r>
    <s v="Id1778"/>
    <s v="Nadine A."/>
    <n v="24.24"/>
    <n v="6.15"/>
    <s v="No"/>
    <x v="0"/>
    <x v="0"/>
    <n v="0"/>
    <x v="1"/>
    <x v="2"/>
    <x v="1"/>
    <s v="28-Nov-1990"/>
    <x v="1777"/>
    <x v="1"/>
    <s v="tier - 3"/>
    <x v="0"/>
    <n v="32"/>
  </r>
  <r>
    <s v="Id1779"/>
    <s v="Peter J. Jr."/>
    <n v="35.75"/>
    <n v="5.07"/>
    <s v="No"/>
    <x v="0"/>
    <x v="0"/>
    <n v="0"/>
    <x v="1"/>
    <x v="0"/>
    <x v="2"/>
    <s v="10-Jul-1989"/>
    <x v="1778"/>
    <x v="2"/>
    <s v="tier - 2"/>
    <x v="0"/>
    <n v="33"/>
  </r>
  <r>
    <s v="Id1780"/>
    <s v="Colleen M"/>
    <n v="29.92"/>
    <n v="10.97"/>
    <s v="Yes"/>
    <x v="0"/>
    <x v="0"/>
    <n v="1"/>
    <x v="1"/>
    <x v="1"/>
    <x v="0"/>
    <s v="27-Oct-1986"/>
    <x v="1779"/>
    <x v="1"/>
    <s v="tier - 1"/>
    <x v="0"/>
    <n v="36"/>
  </r>
  <r>
    <s v="Id1781"/>
    <s v="Julie A."/>
    <n v="26.2"/>
    <n v="10.93"/>
    <s v="Yes"/>
    <x v="0"/>
    <x v="0"/>
    <n v="1"/>
    <x v="1"/>
    <x v="1"/>
    <x v="0"/>
    <s v="23-Dec-1986"/>
    <x v="1780"/>
    <x v="1"/>
    <s v="tier - 1"/>
    <x v="3"/>
    <n v="36"/>
  </r>
  <r>
    <s v="Id1782"/>
    <s v="Douglas W"/>
    <n v="26.695"/>
    <n v="4.21"/>
    <s v="Yes"/>
    <x v="0"/>
    <x v="1"/>
    <n v="1"/>
    <x v="1"/>
    <x v="1"/>
    <x v="2"/>
    <s v="29-Sep-1997"/>
    <x v="1781"/>
    <x v="1"/>
    <s v="tier - 3"/>
    <x v="1"/>
    <n v="25"/>
  </r>
  <r>
    <s v="Id1783"/>
    <s v="Catherine"/>
    <n v="23.16"/>
    <n v="5.5"/>
    <s v="No"/>
    <x v="0"/>
    <x v="0"/>
    <n v="0"/>
    <x v="1"/>
    <x v="2"/>
    <x v="2"/>
    <s v="1-Sep-1989"/>
    <x v="1782"/>
    <x v="1"/>
    <s v="tier - 3"/>
    <x v="3"/>
    <n v="33"/>
  </r>
  <r>
    <s v="Id1784"/>
    <s v="James A"/>
    <n v="32.585000000000001"/>
    <n v="4.93"/>
    <s v="Yes"/>
    <x v="0"/>
    <x v="0"/>
    <n v="1"/>
    <x v="1"/>
    <x v="0"/>
    <x v="2"/>
    <s v="27-Dec-1995"/>
    <x v="1783"/>
    <x v="1"/>
    <s v="tier - 3"/>
    <x v="6"/>
    <n v="27"/>
  </r>
  <r>
    <s v="Id1785"/>
    <s v="Youngseong"/>
    <n v="33.97"/>
    <n v="5.6"/>
    <s v="Yes"/>
    <x v="0"/>
    <x v="0"/>
    <n v="0"/>
    <x v="1"/>
    <x v="0"/>
    <x v="2"/>
    <s v="7-Jun-2001"/>
    <x v="1784"/>
    <x v="1"/>
    <s v="tier - 3"/>
    <x v="14"/>
    <n v="22"/>
  </r>
  <r>
    <s v="Id1786"/>
    <s v="John"/>
    <n v="16.57"/>
    <n v="9.99"/>
    <s v="No"/>
    <x v="0"/>
    <x v="0"/>
    <n v="0"/>
    <x v="1"/>
    <x v="3"/>
    <x v="0"/>
    <s v="11-Sep-1974"/>
    <x v="1785"/>
    <x v="1"/>
    <s v="tier - 2"/>
    <x v="0"/>
    <n v="48"/>
  </r>
  <r>
    <s v="Id1787"/>
    <s v="Brandon S."/>
    <n v="17.55"/>
    <n v="5.93"/>
    <s v="No"/>
    <x v="0"/>
    <x v="1"/>
    <n v="1"/>
    <x v="1"/>
    <x v="3"/>
    <x v="1"/>
    <s v="13-Dec-1979"/>
    <x v="1786"/>
    <x v="1"/>
    <s v="tier - 3"/>
    <x v="0"/>
    <n v="43"/>
  </r>
  <r>
    <s v="Id1788"/>
    <s v="Sean P"/>
    <n v="29.41"/>
    <n v="6.29"/>
    <s v="Yes"/>
    <x v="0"/>
    <x v="0"/>
    <n v="1"/>
    <x v="1"/>
    <x v="1"/>
    <x v="1"/>
    <s v="29-Sep-1995"/>
    <x v="1787"/>
    <x v="1"/>
    <s v="tier - 1"/>
    <x v="14"/>
    <n v="27"/>
  </r>
  <r>
    <s v="Id1789"/>
    <s v="Scott"/>
    <n v="17.91"/>
    <n v="5.65"/>
    <s v="No"/>
    <x v="0"/>
    <x v="0"/>
    <n v="1"/>
    <x v="1"/>
    <x v="3"/>
    <x v="2"/>
    <s v="15-Oct-1984"/>
    <x v="1788"/>
    <x v="1"/>
    <s v="tier - 1"/>
    <x v="1"/>
    <n v="38"/>
  </r>
  <r>
    <s v="Id1790"/>
    <s v="Janez"/>
    <n v="31.57"/>
    <n v="6.15"/>
    <s v="No"/>
    <x v="0"/>
    <x v="0"/>
    <n v="1"/>
    <x v="1"/>
    <x v="0"/>
    <x v="1"/>
    <s v="10-Sep-1992"/>
    <x v="1789"/>
    <x v="2"/>
    <s v="tier - 2"/>
    <x v="0"/>
    <n v="30"/>
  </r>
  <r>
    <s v="Id1791"/>
    <s v="John I. Jr."/>
    <n v="33.18"/>
    <n v="5.22"/>
    <s v="No"/>
    <x v="1"/>
    <x v="0"/>
    <n v="1"/>
    <x v="1"/>
    <x v="0"/>
    <x v="2"/>
    <s v="11-Dec-2000"/>
    <x v="1790"/>
    <x v="1"/>
    <s v="tier - 2"/>
    <x v="14"/>
    <n v="22"/>
  </r>
  <r>
    <s v="Id1792"/>
    <s v="Heather"/>
    <n v="37"/>
    <n v="11.66"/>
    <s v="No"/>
    <x v="0"/>
    <x v="0"/>
    <n v="0"/>
    <x v="1"/>
    <x v="0"/>
    <x v="0"/>
    <s v="27-Jun-2002"/>
    <x v="1791"/>
    <x v="1"/>
    <s v="tier - 1"/>
    <x v="3"/>
    <n v="20"/>
  </r>
  <r>
    <s v="Id1793"/>
    <s v="Michael"/>
    <n v="18.905000000000001"/>
    <n v="4.91"/>
    <s v="Yes"/>
    <x v="0"/>
    <x v="0"/>
    <n v="1"/>
    <x v="1"/>
    <x v="2"/>
    <x v="2"/>
    <s v="1-Dec-1995"/>
    <x v="1792"/>
    <x v="0"/>
    <s v="tier - 2"/>
    <x v="10"/>
    <n v="27"/>
  </r>
  <r>
    <s v="Id1794"/>
    <s v="Kathleen"/>
    <n v="20.03"/>
    <n v="9.25"/>
    <s v="Yes"/>
    <x v="0"/>
    <x v="0"/>
    <n v="0"/>
    <x v="1"/>
    <x v="2"/>
    <x v="0"/>
    <s v="3-Jul-1981"/>
    <x v="1793"/>
    <x v="1"/>
    <s v="tier - 1"/>
    <x v="0"/>
    <n v="41"/>
  </r>
  <r>
    <s v="Id1795"/>
    <s v="Ryan M"/>
    <n v="16.7"/>
    <n v="11.48"/>
    <s v="No"/>
    <x v="0"/>
    <x v="0"/>
    <n v="0"/>
    <x v="1"/>
    <x v="3"/>
    <x v="0"/>
    <s v="3-Oct-1978"/>
    <x v="1794"/>
    <x v="1"/>
    <s v="tier - 3"/>
    <x v="0"/>
    <n v="44"/>
  </r>
  <r>
    <s v="Id1796"/>
    <s v="Sara"/>
    <n v="39.82"/>
    <n v="6.06"/>
    <s v="No"/>
    <x v="0"/>
    <x v="0"/>
    <n v="0"/>
    <x v="1"/>
    <x v="0"/>
    <x v="1"/>
    <s v="16-Dec-1989"/>
    <x v="1795"/>
    <x v="1"/>
    <s v="tier - 1"/>
    <x v="0"/>
    <n v="33"/>
  </r>
  <r>
    <s v="Id1797"/>
    <s v="Deniz"/>
    <n v="22.04"/>
    <n v="5.86"/>
    <s v="No"/>
    <x v="0"/>
    <x v="0"/>
    <n v="1"/>
    <x v="1"/>
    <x v="2"/>
    <x v="1"/>
    <s v="22-Jun-1987"/>
    <x v="1796"/>
    <x v="1"/>
    <s v="tier - 3"/>
    <x v="0"/>
    <n v="35"/>
  </r>
  <r>
    <s v="Id1798"/>
    <s v="Shannon L."/>
    <n v="28.27"/>
    <n v="5.33"/>
    <s v="No"/>
    <x v="0"/>
    <x v="0"/>
    <n v="0"/>
    <x v="1"/>
    <x v="1"/>
    <x v="2"/>
    <s v="9-Dec-1989"/>
    <x v="1797"/>
    <x v="1"/>
    <s v="tier - 3"/>
    <x v="0"/>
    <n v="33"/>
  </r>
  <r>
    <s v="Id1799"/>
    <s v="Kaitlin M."/>
    <n v="18.5"/>
    <n v="5.33"/>
    <s v="No"/>
    <x v="0"/>
    <x v="0"/>
    <n v="0"/>
    <x v="1"/>
    <x v="2"/>
    <x v="2"/>
    <s v="1-Aug-1989"/>
    <x v="1798"/>
    <x v="1"/>
    <s v="tier - 3"/>
    <x v="3"/>
    <n v="33"/>
  </r>
  <r>
    <s v="Id1800"/>
    <s v="Alfredo"/>
    <n v="38.6"/>
    <n v="6.02"/>
    <s v="No"/>
    <x v="0"/>
    <x v="0"/>
    <n v="1"/>
    <x v="1"/>
    <x v="0"/>
    <x v="1"/>
    <s v="27-Sep-1987"/>
    <x v="1799"/>
    <x v="2"/>
    <s v="tier - 3"/>
    <x v="3"/>
    <n v="35"/>
  </r>
  <r>
    <s v="Id1801"/>
    <s v="Kristen"/>
    <n v="43.12"/>
    <n v="6.25"/>
    <s v="No"/>
    <x v="0"/>
    <x v="0"/>
    <n v="1"/>
    <x v="1"/>
    <x v="0"/>
    <x v="1"/>
    <s v="16-Aug-1992"/>
    <x v="1800"/>
    <x v="1"/>
    <s v="tier - 3"/>
    <x v="0"/>
    <n v="30"/>
  </r>
  <r>
    <s v="Id1802"/>
    <s v="Daniel"/>
    <n v="30.5"/>
    <n v="4.8099999999999996"/>
    <s v="No"/>
    <x v="0"/>
    <x v="0"/>
    <n v="1"/>
    <x v="1"/>
    <x v="0"/>
    <x v="2"/>
    <s v="22-Nov-1987"/>
    <x v="1801"/>
    <x v="2"/>
    <s v="tier - 1"/>
    <x v="3"/>
    <n v="35"/>
  </r>
  <r>
    <s v="Id1803"/>
    <s v="Jonathan"/>
    <n v="27.61"/>
    <n v="4.5999999999999996"/>
    <s v="No"/>
    <x v="0"/>
    <x v="0"/>
    <n v="1"/>
    <x v="1"/>
    <x v="1"/>
    <x v="2"/>
    <s v="2-Sep-1987"/>
    <x v="1802"/>
    <x v="1"/>
    <s v="tier - 2"/>
    <x v="0"/>
    <n v="35"/>
  </r>
  <r>
    <s v="Id1804"/>
    <s v="Troy"/>
    <n v="27.1"/>
    <n v="5.08"/>
    <s v="No"/>
    <x v="0"/>
    <x v="0"/>
    <n v="1"/>
    <x v="1"/>
    <x v="1"/>
    <x v="2"/>
    <s v="5-Jun-1987"/>
    <x v="1803"/>
    <x v="1"/>
    <s v="tier - 2"/>
    <x v="3"/>
    <n v="36"/>
  </r>
  <r>
    <s v="Id1805"/>
    <s v="Daniel C"/>
    <n v="35.93"/>
    <n v="5.43"/>
    <s v="No"/>
    <x v="1"/>
    <x v="0"/>
    <n v="1"/>
    <x v="1"/>
    <x v="0"/>
    <x v="2"/>
    <s v="24-Nov-2004"/>
    <x v="1804"/>
    <x v="1"/>
    <s v="tier - 3"/>
    <x v="14"/>
    <n v="18"/>
  </r>
  <r>
    <s v="Id1806"/>
    <s v="Lauren"/>
    <n v="32.68"/>
    <n v="5.44"/>
    <s v="No"/>
    <x v="0"/>
    <x v="0"/>
    <n v="0"/>
    <x v="1"/>
    <x v="0"/>
    <x v="2"/>
    <s v="12-Oct-1991"/>
    <x v="1805"/>
    <x v="1"/>
    <s v="tier - 3"/>
    <x v="1"/>
    <n v="31"/>
  </r>
  <r>
    <s v="Id1807"/>
    <s v="Jennefer"/>
    <n v="20.74"/>
    <n v="11.69"/>
    <s v="Yes"/>
    <x v="0"/>
    <x v="0"/>
    <n v="1"/>
    <x v="1"/>
    <x v="2"/>
    <x v="0"/>
    <s v="5-Sep-1986"/>
    <x v="1806"/>
    <x v="1"/>
    <s v="tier - 1"/>
    <x v="0"/>
    <n v="36"/>
  </r>
  <r>
    <s v="Id1808"/>
    <s v="Tracey L."/>
    <n v="15.57"/>
    <n v="6.07"/>
    <s v="No"/>
    <x v="0"/>
    <x v="0"/>
    <n v="0"/>
    <x v="1"/>
    <x v="3"/>
    <x v="1"/>
    <s v="2-Jul-1980"/>
    <x v="1807"/>
    <x v="1"/>
    <s v="tier - 3"/>
    <x v="1"/>
    <n v="42"/>
  </r>
  <r>
    <s v="Id1809"/>
    <s v="Ashley"/>
    <n v="23.844999999999999"/>
    <n v="4.3600000000000003"/>
    <s v="No"/>
    <x v="0"/>
    <x v="0"/>
    <n v="0"/>
    <x v="1"/>
    <x v="2"/>
    <x v="2"/>
    <s v="12-Aug-1994"/>
    <x v="1808"/>
    <x v="1"/>
    <s v="tier - 1"/>
    <x v="1"/>
    <n v="28"/>
  </r>
  <r>
    <s v="Id1810"/>
    <s v="Cindy"/>
    <n v="22.895"/>
    <n v="5.24"/>
    <s v="No"/>
    <x v="0"/>
    <x v="0"/>
    <n v="1"/>
    <x v="1"/>
    <x v="2"/>
    <x v="2"/>
    <s v="28-Sep-1992"/>
    <x v="1809"/>
    <x v="1"/>
    <s v="tier - 2"/>
    <x v="2"/>
    <n v="30"/>
  </r>
  <r>
    <s v="Id1811"/>
    <s v="Esther"/>
    <n v="21.945"/>
    <n v="5.37"/>
    <s v="No"/>
    <x v="0"/>
    <x v="0"/>
    <n v="1"/>
    <x v="1"/>
    <x v="2"/>
    <x v="2"/>
    <s v="9-Oct-1992"/>
    <x v="1810"/>
    <x v="1"/>
    <s v="tier - 3"/>
    <x v="2"/>
    <n v="30"/>
  </r>
  <r>
    <s v="Id1812"/>
    <s v="Jackie"/>
    <n v="19.47"/>
    <n v="6.6"/>
    <s v="Yes"/>
    <x v="0"/>
    <x v="0"/>
    <n v="0"/>
    <x v="1"/>
    <x v="2"/>
    <x v="0"/>
    <s v="12-Aug-1981"/>
    <x v="1811"/>
    <x v="1"/>
    <s v="tier - 3"/>
    <x v="3"/>
    <n v="41"/>
  </r>
  <r>
    <s v="Id1813"/>
    <s v="Timothy P."/>
    <n v="15.61"/>
    <n v="5.77"/>
    <s v="No"/>
    <x v="0"/>
    <x v="0"/>
    <n v="0"/>
    <x v="1"/>
    <x v="3"/>
    <x v="1"/>
    <s v="4-Dec-1977"/>
    <x v="1812"/>
    <x v="1"/>
    <s v="tier - 3"/>
    <x v="0"/>
    <n v="45"/>
  </r>
  <r>
    <s v="Id1814"/>
    <s v="Lauren"/>
    <n v="28.6"/>
    <n v="6.08"/>
    <s v="No"/>
    <x v="0"/>
    <x v="1"/>
    <n v="1"/>
    <x v="1"/>
    <x v="1"/>
    <x v="1"/>
    <s v="22-Jun-2003"/>
    <x v="1813"/>
    <x v="1"/>
    <s v="tier - 3"/>
    <x v="3"/>
    <n v="19"/>
  </r>
  <r>
    <s v="Id1815"/>
    <s v="Benjamin"/>
    <n v="46.53"/>
    <n v="4.16"/>
    <s v="No"/>
    <x v="0"/>
    <x v="0"/>
    <n v="0"/>
    <x v="1"/>
    <x v="0"/>
    <x v="2"/>
    <s v="4-Sep-1990"/>
    <x v="1814"/>
    <x v="2"/>
    <s v="tier - 3"/>
    <x v="0"/>
    <n v="32"/>
  </r>
  <r>
    <s v="Id1816"/>
    <s v="Hugo M"/>
    <n v="34.99"/>
    <n v="5.0999999999999996"/>
    <s v="No"/>
    <x v="0"/>
    <x v="1"/>
    <n v="1"/>
    <x v="1"/>
    <x v="0"/>
    <x v="2"/>
    <s v="4-Oct-2003"/>
    <x v="1815"/>
    <x v="1"/>
    <s v="tier - 1"/>
    <x v="14"/>
    <n v="19"/>
  </r>
  <r>
    <s v="Id1817"/>
    <s v="Daniel J. Jr."/>
    <n v="17.05"/>
    <n v="5.3"/>
    <s v="No"/>
    <x v="0"/>
    <x v="1"/>
    <n v="1"/>
    <x v="1"/>
    <x v="3"/>
    <x v="2"/>
    <s v="18-Oct-1979"/>
    <x v="1816"/>
    <x v="1"/>
    <s v="tier - 1"/>
    <x v="0"/>
    <n v="43"/>
  </r>
  <r>
    <s v="Id1818"/>
    <s v="Justin R"/>
    <n v="37.18"/>
    <n v="4.9000000000000004"/>
    <s v="No"/>
    <x v="0"/>
    <x v="0"/>
    <n v="0"/>
    <x v="1"/>
    <x v="0"/>
    <x v="2"/>
    <s v="13-Jul-1990"/>
    <x v="1817"/>
    <x v="1"/>
    <s v="tier - 1"/>
    <x v="0"/>
    <n v="32"/>
  </r>
  <r>
    <s v="Id1819"/>
    <s v="Colin"/>
    <n v="35.200000000000003"/>
    <n v="5.55"/>
    <s v="No"/>
    <x v="0"/>
    <x v="0"/>
    <n v="0"/>
    <x v="1"/>
    <x v="0"/>
    <x v="2"/>
    <s v="26-Sep-1990"/>
    <x v="1818"/>
    <x v="1"/>
    <s v="tier - 2"/>
    <x v="3"/>
    <n v="32"/>
  </r>
  <r>
    <s v="Id1820"/>
    <s v="Rob"/>
    <n v="37.335000000000001"/>
    <n v="4.95"/>
    <s v="No"/>
    <x v="0"/>
    <x v="0"/>
    <n v="0"/>
    <x v="1"/>
    <x v="0"/>
    <x v="2"/>
    <s v="5-Aug-1990"/>
    <x v="1819"/>
    <x v="2"/>
    <s v="tier - 3"/>
    <x v="4"/>
    <n v="32"/>
  </r>
  <r>
    <s v="Id1821"/>
    <s v="Patrick"/>
    <n v="27.265000000000001"/>
    <n v="6.46"/>
    <s v="Yes"/>
    <x v="0"/>
    <x v="0"/>
    <n v="0"/>
    <x v="1"/>
    <x v="1"/>
    <x v="1"/>
    <s v="25-Oct-1996"/>
    <x v="1820"/>
    <x v="1"/>
    <s v="tier - 1"/>
    <x v="6"/>
    <n v="26"/>
  </r>
  <r>
    <s v="Id1822"/>
    <s v="Austin D"/>
    <n v="30.8"/>
    <n v="4.9000000000000004"/>
    <s v="Yes"/>
    <x v="0"/>
    <x v="0"/>
    <n v="0"/>
    <x v="1"/>
    <x v="0"/>
    <x v="2"/>
    <s v="22-Jun-1985"/>
    <x v="1821"/>
    <x v="0"/>
    <s v="tier - 1"/>
    <x v="3"/>
    <n v="37"/>
  </r>
  <r>
    <s v="Id1823"/>
    <s v="Brittany"/>
    <n v="30.21"/>
    <n v="5.21"/>
    <s v="No"/>
    <x v="0"/>
    <x v="0"/>
    <n v="1"/>
    <x v="1"/>
    <x v="0"/>
    <x v="2"/>
    <s v="29-Jun-1998"/>
    <x v="1822"/>
    <x v="1"/>
    <s v="tier - 1"/>
    <x v="1"/>
    <n v="24"/>
  </r>
  <r>
    <s v="Id1824"/>
    <s v="Matthew T"/>
    <n v="35.340000000000003"/>
    <n v="4.13"/>
    <s v="No"/>
    <x v="1"/>
    <x v="0"/>
    <n v="1"/>
    <x v="1"/>
    <x v="0"/>
    <x v="2"/>
    <s v="2-Jul-2000"/>
    <x v="1823"/>
    <x v="1"/>
    <s v="tier - 3"/>
    <x v="3"/>
    <n v="22"/>
  </r>
  <r>
    <s v="Id1825"/>
    <s v="Becky G."/>
    <n v="26.695"/>
    <n v="5.28"/>
    <s v="No"/>
    <x v="0"/>
    <x v="0"/>
    <n v="0"/>
    <x v="1"/>
    <x v="1"/>
    <x v="2"/>
    <s v="18-Sep-1989"/>
    <x v="1824"/>
    <x v="1"/>
    <s v="tier - 2"/>
    <x v="1"/>
    <n v="33"/>
  </r>
  <r>
    <s v="Id1826"/>
    <s v="Virginie"/>
    <n v="29.355"/>
    <n v="4.68"/>
    <s v="Yes"/>
    <x v="0"/>
    <x v="0"/>
    <n v="0"/>
    <x v="1"/>
    <x v="1"/>
    <x v="2"/>
    <s v="25-Dec-1996"/>
    <x v="1825"/>
    <x v="1"/>
    <s v="tier - 2"/>
    <x v="2"/>
    <n v="26"/>
  </r>
  <r>
    <s v="Id1827"/>
    <s v="Allison A"/>
    <n v="29.59"/>
    <n v="4.0599999999999996"/>
    <s v="No"/>
    <x v="0"/>
    <x v="0"/>
    <n v="0"/>
    <x v="1"/>
    <x v="1"/>
    <x v="2"/>
    <s v="20-Sep-1990"/>
    <x v="1826"/>
    <x v="1"/>
    <s v="tier - 2"/>
    <x v="0"/>
    <n v="32"/>
  </r>
  <r>
    <s v="Id1828"/>
    <s v="Julie"/>
    <n v="31.35"/>
    <n v="4.2"/>
    <s v="No"/>
    <x v="1"/>
    <x v="0"/>
    <n v="1"/>
    <x v="1"/>
    <x v="0"/>
    <x v="2"/>
    <s v="22-Dec-2004"/>
    <x v="1827"/>
    <x v="1"/>
    <s v="tier - 2"/>
    <x v="2"/>
    <n v="18"/>
  </r>
  <r>
    <s v="Id1829"/>
    <s v="Katherine"/>
    <n v="20.52"/>
    <n v="4.83"/>
    <s v="No"/>
    <x v="0"/>
    <x v="0"/>
    <n v="0"/>
    <x v="1"/>
    <x v="2"/>
    <x v="2"/>
    <s v="17-Nov-1990"/>
    <x v="1828"/>
    <x v="1"/>
    <s v="tier - 1"/>
    <x v="2"/>
    <n v="32"/>
  </r>
  <r>
    <s v="Id1830"/>
    <s v="Caleb"/>
    <n v="42.9"/>
    <n v="4.87"/>
    <s v="Yes"/>
    <x v="0"/>
    <x v="0"/>
    <n v="1"/>
    <x v="1"/>
    <x v="0"/>
    <x v="2"/>
    <s v="13-Jun-1988"/>
    <x v="1829"/>
    <x v="1"/>
    <s v="tier - 2"/>
    <x v="3"/>
    <n v="34"/>
  </r>
  <r>
    <s v="Id1831"/>
    <s v="Jaime"/>
    <n v="24.6"/>
    <n v="5.86"/>
    <s v="No"/>
    <x v="0"/>
    <x v="1"/>
    <n v="1"/>
    <x v="1"/>
    <x v="2"/>
    <x v="1"/>
    <s v="29-Jun-1993"/>
    <x v="1830"/>
    <x v="1"/>
    <s v="tier - 1"/>
    <x v="3"/>
    <n v="29"/>
  </r>
  <r>
    <s v="Id1832"/>
    <s v="Hannah"/>
    <n v="28.405000000000001"/>
    <n v="4.12"/>
    <s v="No"/>
    <x v="0"/>
    <x v="0"/>
    <n v="1"/>
    <x v="1"/>
    <x v="1"/>
    <x v="2"/>
    <s v="13-Aug-1992"/>
    <x v="1831"/>
    <x v="1"/>
    <s v="tier - 2"/>
    <x v="1"/>
    <n v="30"/>
  </r>
  <r>
    <s v="Id1833"/>
    <s v="Zachariah"/>
    <n v="34.674999999999997"/>
    <n v="5.71"/>
    <s v="Yes"/>
    <x v="0"/>
    <x v="0"/>
    <n v="1"/>
    <x v="1"/>
    <x v="0"/>
    <x v="1"/>
    <s v="21-Dec-1988"/>
    <x v="1832"/>
    <x v="1"/>
    <s v="tier - 2"/>
    <x v="6"/>
    <n v="34"/>
  </r>
  <r>
    <s v="Id1834"/>
    <s v="Patricia A"/>
    <n v="18.850000000000001"/>
    <n v="6.03"/>
    <s v="No"/>
    <x v="0"/>
    <x v="0"/>
    <n v="1"/>
    <x v="1"/>
    <x v="2"/>
    <x v="1"/>
    <s v="5-Dec-1987"/>
    <x v="1833"/>
    <x v="1"/>
    <s v="tier - 3"/>
    <x v="1"/>
    <n v="35"/>
  </r>
  <r>
    <s v="Id1835"/>
    <s v="Elizabeth A."/>
    <n v="34.130000000000003"/>
    <n v="5.65"/>
    <s v="No"/>
    <x v="0"/>
    <x v="1"/>
    <n v="1"/>
    <x v="1"/>
    <x v="0"/>
    <x v="2"/>
    <s v="2-Oct-2003"/>
    <x v="1834"/>
    <x v="1"/>
    <s v="tier - 3"/>
    <x v="12"/>
    <n v="19"/>
  </r>
  <r>
    <s v="Id1836"/>
    <s v="Benjamin"/>
    <n v="17.34"/>
    <n v="5.05"/>
    <s v="No"/>
    <x v="0"/>
    <x v="0"/>
    <n v="0"/>
    <x v="1"/>
    <x v="3"/>
    <x v="2"/>
    <s v="16-Jun-1980"/>
    <x v="1835"/>
    <x v="1"/>
    <s v="tier - 3"/>
    <x v="0"/>
    <n v="42"/>
  </r>
  <r>
    <s v="Id1837"/>
    <s v="Breno"/>
    <n v="17.440000000000001"/>
    <n v="6.26"/>
    <s v="No"/>
    <x v="0"/>
    <x v="0"/>
    <n v="0"/>
    <x v="1"/>
    <x v="3"/>
    <x v="1"/>
    <s v="27-Sep-1982"/>
    <x v="1836"/>
    <x v="1"/>
    <s v="tier - 3"/>
    <x v="0"/>
    <n v="40"/>
  </r>
  <r>
    <s v="Id1838"/>
    <s v="Takaya"/>
    <n v="33.659999999999997"/>
    <n v="4.08"/>
    <s v="Yes"/>
    <x v="0"/>
    <x v="1"/>
    <n v="1"/>
    <x v="1"/>
    <x v="0"/>
    <x v="2"/>
    <s v="13-Oct-1997"/>
    <x v="1837"/>
    <x v="0"/>
    <s v="tier - 2"/>
    <x v="0"/>
    <n v="25"/>
  </r>
  <r>
    <s v="Id1839"/>
    <s v="Thomas IV"/>
    <n v="21.375"/>
    <n v="6.19"/>
    <s v="Yes"/>
    <x v="0"/>
    <x v="0"/>
    <n v="1"/>
    <x v="1"/>
    <x v="2"/>
    <x v="1"/>
    <s v="26-Jun-1988"/>
    <x v="1838"/>
    <x v="1"/>
    <s v="tier - 1"/>
    <x v="6"/>
    <n v="34"/>
  </r>
  <r>
    <s v="Id1840"/>
    <s v="Bradley E"/>
    <n v="27.14"/>
    <n v="6.01"/>
    <s v="No"/>
    <x v="0"/>
    <x v="0"/>
    <n v="1"/>
    <x v="1"/>
    <x v="1"/>
    <x v="1"/>
    <s v="12-Jul-1992"/>
    <x v="1839"/>
    <x v="1"/>
    <s v="tier - 3"/>
    <x v="1"/>
    <n v="30"/>
  </r>
  <r>
    <s v="Id1841"/>
    <s v="Megan"/>
    <n v="35.78"/>
    <n v="6.07"/>
    <s v="No"/>
    <x v="1"/>
    <x v="0"/>
    <n v="1"/>
    <x v="1"/>
    <x v="0"/>
    <x v="1"/>
    <s v="18-Jul-2004"/>
    <x v="1840"/>
    <x v="1"/>
    <s v="tier - 2"/>
    <x v="1"/>
    <n v="18"/>
  </r>
  <r>
    <s v="Id1842"/>
    <s v="Ruby J"/>
    <n v="34.96"/>
    <n v="5.63"/>
    <s v="No"/>
    <x v="0"/>
    <x v="0"/>
    <n v="0"/>
    <x v="1"/>
    <x v="0"/>
    <x v="2"/>
    <s v="20-Nov-1999"/>
    <x v="1841"/>
    <x v="1"/>
    <s v="tier - 2"/>
    <x v="1"/>
    <n v="23"/>
  </r>
  <r>
    <s v="Id1843"/>
    <s v="Bart"/>
    <n v="38.39"/>
    <n v="6.05"/>
    <s v="No"/>
    <x v="0"/>
    <x v="0"/>
    <n v="0"/>
    <x v="1"/>
    <x v="0"/>
    <x v="1"/>
    <s v="4-Jul-1991"/>
    <x v="1842"/>
    <x v="2"/>
    <s v="tier - 3"/>
    <x v="0"/>
    <n v="31"/>
  </r>
  <r>
    <s v="Id1844"/>
    <s v="Robert A."/>
    <n v="33.82"/>
    <n v="4.6500000000000004"/>
    <s v="No"/>
    <x v="0"/>
    <x v="0"/>
    <n v="0"/>
    <x v="1"/>
    <x v="0"/>
    <x v="2"/>
    <s v="15-Jul-1990"/>
    <x v="1843"/>
    <x v="1"/>
    <s v="tier - 3"/>
    <x v="1"/>
    <n v="32"/>
  </r>
  <r>
    <s v="Id1845"/>
    <s v="Adam"/>
    <n v="27.835000000000001"/>
    <n v="5.37"/>
    <s v="No"/>
    <x v="0"/>
    <x v="0"/>
    <n v="0"/>
    <x v="1"/>
    <x v="1"/>
    <x v="2"/>
    <s v="8-Aug-1990"/>
    <x v="1844"/>
    <x v="1"/>
    <s v="tier - 3"/>
    <x v="1"/>
    <n v="32"/>
  </r>
  <r>
    <s v="Id1846"/>
    <s v="Yemane Adhane"/>
    <n v="33"/>
    <n v="5.39"/>
    <s v="No"/>
    <x v="0"/>
    <x v="0"/>
    <n v="0"/>
    <x v="1"/>
    <x v="0"/>
    <x v="2"/>
    <s v="28-Jun-1994"/>
    <x v="1845"/>
    <x v="0"/>
    <s v="tier - 2"/>
    <x v="0"/>
    <n v="28"/>
  </r>
  <r>
    <s v="Id1847"/>
    <s v="Jesse A."/>
    <n v="26.885000000000002"/>
    <n v="5.86"/>
    <s v="No"/>
    <x v="0"/>
    <x v="0"/>
    <n v="0"/>
    <x v="1"/>
    <x v="1"/>
    <x v="1"/>
    <s v="3-Sep-1991"/>
    <x v="1846"/>
    <x v="0"/>
    <s v="tier - 2"/>
    <x v="7"/>
    <n v="31"/>
  </r>
  <r>
    <s v="Id1848"/>
    <s v="Bird"/>
    <n v="29.26"/>
    <n v="4.4400000000000004"/>
    <s v="No"/>
    <x v="0"/>
    <x v="0"/>
    <n v="0"/>
    <x v="1"/>
    <x v="1"/>
    <x v="2"/>
    <s v="24-Oct-1994"/>
    <x v="1847"/>
    <x v="1"/>
    <s v="tier - 3"/>
    <x v="6"/>
    <n v="28"/>
  </r>
  <r>
    <s v="Id1849"/>
    <s v="Patrick M."/>
    <n v="26.98"/>
    <n v="4.41"/>
    <s v="No"/>
    <x v="0"/>
    <x v="0"/>
    <n v="0"/>
    <x v="1"/>
    <x v="1"/>
    <x v="2"/>
    <s v="8-Oct-1994"/>
    <x v="1848"/>
    <x v="2"/>
    <s v="tier - 2"/>
    <x v="4"/>
    <n v="28"/>
  </r>
  <r>
    <s v="Id1850"/>
    <s v="Kyle"/>
    <n v="32.11"/>
    <n v="5.19"/>
    <s v="No"/>
    <x v="0"/>
    <x v="1"/>
    <n v="1"/>
    <x v="1"/>
    <x v="0"/>
    <x v="2"/>
    <s v="23-Dec-1993"/>
    <x v="1849"/>
    <x v="1"/>
    <s v="tier - 2"/>
    <x v="1"/>
    <n v="29"/>
  </r>
  <r>
    <s v="Id1851"/>
    <s v="Ryan"/>
    <n v="31.73"/>
    <n v="5.16"/>
    <s v="No"/>
    <x v="0"/>
    <x v="1"/>
    <n v="1"/>
    <x v="1"/>
    <x v="0"/>
    <x v="2"/>
    <s v="4-Sep-1993"/>
    <x v="1850"/>
    <x v="1"/>
    <s v="tier - 3"/>
    <x v="1"/>
    <n v="29"/>
  </r>
  <r>
    <s v="Id1852"/>
    <s v="Yuri"/>
    <n v="22.515000000000001"/>
    <n v="4.24"/>
    <s v="No"/>
    <x v="0"/>
    <x v="0"/>
    <n v="0"/>
    <x v="1"/>
    <x v="2"/>
    <x v="2"/>
    <s v="29-Dec-1994"/>
    <x v="1851"/>
    <x v="2"/>
    <s v="tier - 1"/>
    <x v="6"/>
    <n v="28"/>
  </r>
  <r>
    <s v="Id1853"/>
    <s v="Ryan"/>
    <n v="25.9"/>
    <n v="5.45"/>
    <s v="No"/>
    <x v="0"/>
    <x v="0"/>
    <n v="1"/>
    <x v="1"/>
    <x v="1"/>
    <x v="2"/>
    <s v="15-Aug-1992"/>
    <x v="1852"/>
    <x v="1"/>
    <s v="tier - 3"/>
    <x v="16"/>
    <n v="30"/>
  </r>
  <r>
    <s v="Id1854"/>
    <s v="Debbie"/>
    <n v="27.72"/>
    <n v="5.03"/>
    <s v="Yes"/>
    <x v="0"/>
    <x v="0"/>
    <n v="1"/>
    <x v="1"/>
    <x v="1"/>
    <x v="2"/>
    <s v="16-Sep-1988"/>
    <x v="1853"/>
    <x v="1"/>
    <s v="tier - 1"/>
    <x v="0"/>
    <n v="34"/>
  </r>
  <r>
    <s v="Id1855"/>
    <s v="Mark D"/>
    <n v="31.5"/>
    <n v="9.6199999999999992"/>
    <s v="Yes"/>
    <x v="0"/>
    <x v="0"/>
    <n v="1"/>
    <x v="1"/>
    <x v="0"/>
    <x v="0"/>
    <s v="13-Jul-1986"/>
    <x v="1854"/>
    <x v="1"/>
    <s v="tier - 2"/>
    <x v="3"/>
    <n v="36"/>
  </r>
  <r>
    <s v="Id1856"/>
    <s v="Christopher"/>
    <n v="29.7"/>
    <n v="6.77"/>
    <s v="Yes"/>
    <x v="0"/>
    <x v="0"/>
    <n v="1"/>
    <x v="1"/>
    <x v="1"/>
    <x v="0"/>
    <s v="11-Aug-1986"/>
    <x v="1855"/>
    <x v="2"/>
    <s v="tier - 2"/>
    <x v="0"/>
    <n v="36"/>
  </r>
  <r>
    <s v="Id1857"/>
    <s v="Daniell L"/>
    <n v="21.26"/>
    <n v="5.36"/>
    <s v="Yes"/>
    <x v="0"/>
    <x v="0"/>
    <n v="1"/>
    <x v="1"/>
    <x v="2"/>
    <x v="2"/>
    <s v="18-Jul-1988"/>
    <x v="1856"/>
    <x v="1"/>
    <s v="tier - 2"/>
    <x v="0"/>
    <n v="34"/>
  </r>
  <r>
    <s v="Id1858"/>
    <s v="Janne"/>
    <n v="17.09"/>
    <n v="5.69"/>
    <s v="No"/>
    <x v="0"/>
    <x v="0"/>
    <n v="0"/>
    <x v="1"/>
    <x v="3"/>
    <x v="2"/>
    <s v="29-Jun-1982"/>
    <x v="1857"/>
    <x v="1"/>
    <s v="tier - 2"/>
    <x v="0"/>
    <n v="40"/>
  </r>
  <r>
    <s v="Id1859"/>
    <s v="Martina"/>
    <n v="24.3"/>
    <n v="4.9000000000000004"/>
    <s v="Yes"/>
    <x v="0"/>
    <x v="1"/>
    <n v="1"/>
    <x v="1"/>
    <x v="2"/>
    <x v="2"/>
    <s v="29-Nov-1997"/>
    <x v="1858"/>
    <x v="1"/>
    <s v="tier - 2"/>
    <x v="3"/>
    <n v="25"/>
  </r>
  <r>
    <s v="Id1860"/>
    <s v="Elizabeth L"/>
    <n v="29.734999999999999"/>
    <n v="5.78"/>
    <s v="No"/>
    <x v="0"/>
    <x v="0"/>
    <n v="0"/>
    <x v="1"/>
    <x v="1"/>
    <x v="1"/>
    <s v="28-Aug-1990"/>
    <x v="1859"/>
    <x v="1"/>
    <s v="tier - 3"/>
    <x v="1"/>
    <n v="32"/>
  </r>
  <r>
    <s v="Id1861"/>
    <s v="Stephanie C."/>
    <n v="29.26"/>
    <n v="4.7"/>
    <s v="No"/>
    <x v="0"/>
    <x v="0"/>
    <n v="0"/>
    <x v="1"/>
    <x v="1"/>
    <x v="2"/>
    <s v="13-Sep-1991"/>
    <x v="1860"/>
    <x v="1"/>
    <s v="tier - 2"/>
    <x v="0"/>
    <n v="31"/>
  </r>
  <r>
    <s v="Id1862"/>
    <s v="Katie"/>
    <n v="33"/>
    <n v="6.28"/>
    <s v="No"/>
    <x v="0"/>
    <x v="0"/>
    <n v="0"/>
    <x v="1"/>
    <x v="0"/>
    <x v="1"/>
    <s v="1-Nov-1994"/>
    <x v="1861"/>
    <x v="1"/>
    <s v="tier - 2"/>
    <x v="0"/>
    <n v="28"/>
  </r>
  <r>
    <s v="Id1863"/>
    <s v="Callie"/>
    <n v="31.065000000000001"/>
    <n v="4.2300000000000004"/>
    <s v="No"/>
    <x v="0"/>
    <x v="0"/>
    <n v="0"/>
    <x v="1"/>
    <x v="0"/>
    <x v="2"/>
    <s v="1-Jun-1991"/>
    <x v="1862"/>
    <x v="1"/>
    <s v="tier - 1"/>
    <x v="2"/>
    <n v="32"/>
  </r>
  <r>
    <s v="Id1864"/>
    <s v="Inna"/>
    <n v="26.51"/>
    <n v="6.17"/>
    <s v="No"/>
    <x v="0"/>
    <x v="0"/>
    <n v="0"/>
    <x v="1"/>
    <x v="1"/>
    <x v="1"/>
    <s v="26-Oct-1994"/>
    <x v="1863"/>
    <x v="1"/>
    <s v="tier - 1"/>
    <x v="0"/>
    <n v="28"/>
  </r>
  <r>
    <s v="Id1865"/>
    <s v="Mary K."/>
    <n v="28.88"/>
    <n v="4.96"/>
    <s v="No"/>
    <x v="0"/>
    <x v="0"/>
    <n v="0"/>
    <x v="1"/>
    <x v="1"/>
    <x v="2"/>
    <s v="2-Nov-1994"/>
    <x v="1864"/>
    <x v="1"/>
    <s v="tier - 1"/>
    <x v="2"/>
    <n v="28"/>
  </r>
  <r>
    <s v="Id1866"/>
    <s v="Samuel M."/>
    <n v="35.814999999999998"/>
    <n v="5.1100000000000003"/>
    <s v="Yes"/>
    <x v="0"/>
    <x v="0"/>
    <n v="1"/>
    <x v="1"/>
    <x v="0"/>
    <x v="2"/>
    <s v="19-Dec-1988"/>
    <x v="1865"/>
    <x v="1"/>
    <s v="tier - 1"/>
    <x v="1"/>
    <n v="34"/>
  </r>
  <r>
    <s v="Id1867"/>
    <s v="Kimberly"/>
    <n v="21.28"/>
    <n v="4.05"/>
    <s v="No"/>
    <x v="1"/>
    <x v="0"/>
    <n v="1"/>
    <x v="1"/>
    <x v="2"/>
    <x v="2"/>
    <s v="25-Nov-2000"/>
    <x v="1866"/>
    <x v="1"/>
    <s v="tier - 3"/>
    <x v="1"/>
    <n v="22"/>
  </r>
  <r>
    <s v="Id1868"/>
    <s v="Tom J."/>
    <n v="33.81"/>
    <n v="6.49"/>
    <s v="No"/>
    <x v="0"/>
    <x v="1"/>
    <n v="1"/>
    <x v="1"/>
    <x v="0"/>
    <x v="1"/>
    <s v="8-Jun-2003"/>
    <x v="1867"/>
    <x v="1"/>
    <s v="tier - 1"/>
    <x v="14"/>
    <n v="20"/>
  </r>
  <r>
    <s v="Id1869"/>
    <s v="Zachary"/>
    <n v="44.22"/>
    <n v="4.1900000000000004"/>
    <s v="No"/>
    <x v="0"/>
    <x v="0"/>
    <n v="1"/>
    <x v="1"/>
    <x v="0"/>
    <x v="2"/>
    <s v="18-Jun-1992"/>
    <x v="1868"/>
    <x v="2"/>
    <s v="tier - 2"/>
    <x v="0"/>
    <n v="30"/>
  </r>
  <r>
    <s v="Id1870"/>
    <s v="Dane"/>
    <n v="15.46"/>
    <n v="4.99"/>
    <s v="Yes"/>
    <x v="0"/>
    <x v="1"/>
    <n v="1"/>
    <x v="1"/>
    <x v="3"/>
    <x v="2"/>
    <s v="20-Nov-1983"/>
    <x v="1869"/>
    <x v="1"/>
    <s v="tier - 1"/>
    <x v="1"/>
    <n v="39"/>
  </r>
  <r>
    <s v="Id1871"/>
    <s v="Dougie J"/>
    <n v="30.3"/>
    <n v="4.7699999999999996"/>
    <s v="Yes"/>
    <x v="0"/>
    <x v="0"/>
    <n v="1"/>
    <x v="1"/>
    <x v="0"/>
    <x v="2"/>
    <s v="14-Oct-1995"/>
    <x v="1870"/>
    <x v="2"/>
    <s v="tier - 2"/>
    <x v="3"/>
    <n v="27"/>
  </r>
  <r>
    <s v="Id1872"/>
    <s v="Jeremiah H"/>
    <n v="16.670000000000002"/>
    <n v="5.46"/>
    <s v="No"/>
    <x v="0"/>
    <x v="0"/>
    <n v="0"/>
    <x v="1"/>
    <x v="3"/>
    <x v="2"/>
    <s v="16-Jun-1982"/>
    <x v="1871"/>
    <x v="1"/>
    <s v="tier - 3"/>
    <x v="0"/>
    <n v="40"/>
  </r>
  <r>
    <s v="Id1873"/>
    <s v="Ashley J."/>
    <n v="28.594999999999999"/>
    <n v="5.43"/>
    <s v="No"/>
    <x v="0"/>
    <x v="0"/>
    <n v="0"/>
    <x v="1"/>
    <x v="1"/>
    <x v="2"/>
    <s v="1-Dec-1991"/>
    <x v="1872"/>
    <x v="2"/>
    <s v="tier - 1"/>
    <x v="1"/>
    <n v="31"/>
  </r>
  <r>
    <s v="Id1874"/>
    <s v="Turner J."/>
    <n v="25.934999999999999"/>
    <n v="4.29"/>
    <s v="No"/>
    <x v="0"/>
    <x v="0"/>
    <n v="0"/>
    <x v="1"/>
    <x v="1"/>
    <x v="2"/>
    <s v="3-Nov-1991"/>
    <x v="1873"/>
    <x v="1"/>
    <s v="tier - 2"/>
    <x v="1"/>
    <n v="31"/>
  </r>
  <r>
    <s v="Id1875"/>
    <s v="Roger"/>
    <n v="27.645"/>
    <n v="5.25"/>
    <s v="No"/>
    <x v="0"/>
    <x v="0"/>
    <n v="1"/>
    <x v="1"/>
    <x v="1"/>
    <x v="2"/>
    <s v="27-Jun-1992"/>
    <x v="1874"/>
    <x v="2"/>
    <s v="tier - 1"/>
    <x v="4"/>
    <n v="30"/>
  </r>
  <r>
    <s v="Id1876"/>
    <s v="Pamela"/>
    <n v="30.1"/>
    <n v="4.04"/>
    <s v="No"/>
    <x v="0"/>
    <x v="0"/>
    <n v="1"/>
    <x v="1"/>
    <x v="0"/>
    <x v="2"/>
    <s v="14-Dec-1998"/>
    <x v="1875"/>
    <x v="1"/>
    <s v="tier - 1"/>
    <x v="3"/>
    <n v="24"/>
  </r>
  <r>
    <s v="Id1877"/>
    <s v="Allison M."/>
    <n v="26.79"/>
    <n v="5"/>
    <s v="Yes"/>
    <x v="0"/>
    <x v="1"/>
    <n v="1"/>
    <x v="1"/>
    <x v="1"/>
    <x v="2"/>
    <s v="6-Sep-1997"/>
    <x v="1876"/>
    <x v="1"/>
    <s v="tier - 2"/>
    <x v="1"/>
    <n v="25"/>
  </r>
  <r>
    <s v="Id1878"/>
    <s v="Katherine H."/>
    <n v="27.1"/>
    <n v="4.01"/>
    <s v="Yes"/>
    <x v="0"/>
    <x v="0"/>
    <n v="1"/>
    <x v="1"/>
    <x v="1"/>
    <x v="2"/>
    <s v="3-Oct-1995"/>
    <x v="1877"/>
    <x v="1"/>
    <s v="tier - 2"/>
    <x v="15"/>
    <n v="27"/>
  </r>
  <r>
    <s v="Id1879"/>
    <s v="Robin"/>
    <n v="24.31"/>
    <n v="5.4"/>
    <s v="No"/>
    <x v="0"/>
    <x v="0"/>
    <n v="0"/>
    <x v="1"/>
    <x v="2"/>
    <x v="2"/>
    <s v="25-Jun-1989"/>
    <x v="1878"/>
    <x v="1"/>
    <s v="tier - 3"/>
    <x v="0"/>
    <n v="33"/>
  </r>
  <r>
    <s v="Id1880"/>
    <s v="Terri"/>
    <n v="15.53"/>
    <n v="5.81"/>
    <s v="No"/>
    <x v="0"/>
    <x v="0"/>
    <n v="1"/>
    <x v="1"/>
    <x v="3"/>
    <x v="1"/>
    <s v="16-Sep-1984"/>
    <x v="1879"/>
    <x v="1"/>
    <s v="tier - 2"/>
    <x v="1"/>
    <n v="38"/>
  </r>
  <r>
    <s v="Id1881"/>
    <s v="Eddie"/>
    <n v="30.7"/>
    <n v="5.82"/>
    <s v="No"/>
    <x v="0"/>
    <x v="0"/>
    <n v="1"/>
    <x v="1"/>
    <x v="0"/>
    <x v="1"/>
    <s v="26-Nov-1998"/>
    <x v="1880"/>
    <x v="1"/>
    <s v="tier - 1"/>
    <x v="1"/>
    <n v="24"/>
  </r>
  <r>
    <s v="Id1882"/>
    <s v="Pamela"/>
    <n v="33.33"/>
    <n v="4.82"/>
    <s v="No"/>
    <x v="0"/>
    <x v="0"/>
    <n v="1"/>
    <x v="1"/>
    <x v="0"/>
    <x v="2"/>
    <s v="4-Aug-1992"/>
    <x v="1881"/>
    <x v="1"/>
    <s v="tier - 2"/>
    <x v="0"/>
    <n v="30"/>
  </r>
  <r>
    <s v="Id1883"/>
    <s v="Joyce"/>
    <n v="32.4"/>
    <n v="5.08"/>
    <s v="No"/>
    <x v="0"/>
    <x v="0"/>
    <n v="1"/>
    <x v="1"/>
    <x v="0"/>
    <x v="2"/>
    <s v="28-Jun-1992"/>
    <x v="1882"/>
    <x v="1"/>
    <s v="tier - 1"/>
    <x v="3"/>
    <n v="30"/>
  </r>
  <r>
    <s v="Id1884"/>
    <s v="Alison W."/>
    <n v="27.93"/>
    <n v="5.59"/>
    <s v="No"/>
    <x v="0"/>
    <x v="0"/>
    <n v="1"/>
    <x v="1"/>
    <x v="1"/>
    <x v="2"/>
    <s v="18-Jun-1992"/>
    <x v="1883"/>
    <x v="1"/>
    <s v="tier - 3"/>
    <x v="2"/>
    <n v="30"/>
  </r>
  <r>
    <s v="Id1885"/>
    <s v="Tammara C"/>
    <n v="21.754999999999999"/>
    <n v="5.12"/>
    <s v="No"/>
    <x v="0"/>
    <x v="0"/>
    <n v="0"/>
    <x v="1"/>
    <x v="2"/>
    <x v="2"/>
    <s v="6-Aug-1991"/>
    <x v="1884"/>
    <x v="1"/>
    <s v="tier - 1"/>
    <x v="1"/>
    <n v="31"/>
  </r>
  <r>
    <s v="Id1886"/>
    <s v="Dorota"/>
    <n v="25.934999999999999"/>
    <n v="4.95"/>
    <s v="No"/>
    <x v="0"/>
    <x v="0"/>
    <n v="0"/>
    <x v="1"/>
    <x v="1"/>
    <x v="2"/>
    <s v="21-Aug-1994"/>
    <x v="1885"/>
    <x v="1"/>
    <s v="tier - 3"/>
    <x v="1"/>
    <n v="28"/>
  </r>
  <r>
    <s v="Id1887"/>
    <s v="Jose Norberto Sr."/>
    <n v="31.5"/>
    <n v="6.16"/>
    <s v="No"/>
    <x v="0"/>
    <x v="0"/>
    <n v="0"/>
    <x v="1"/>
    <x v="0"/>
    <x v="1"/>
    <s v="14-Dec-1990"/>
    <x v="1886"/>
    <x v="1"/>
    <s v="tier - 3"/>
    <x v="3"/>
    <n v="32"/>
  </r>
  <r>
    <s v="Id1888"/>
    <s v="Peter"/>
    <n v="30.03"/>
    <n v="6.41"/>
    <s v="No"/>
    <x v="0"/>
    <x v="0"/>
    <n v="0"/>
    <x v="1"/>
    <x v="0"/>
    <x v="1"/>
    <s v="1-Dec-1990"/>
    <x v="1887"/>
    <x v="2"/>
    <s v="tier - 2"/>
    <x v="0"/>
    <n v="32"/>
  </r>
  <r>
    <s v="Id1889"/>
    <s v="Bryant"/>
    <n v="33.479999999999997"/>
    <n v="8.94"/>
    <s v="No"/>
    <x v="0"/>
    <x v="0"/>
    <n v="0"/>
    <x v="1"/>
    <x v="0"/>
    <x v="0"/>
    <s v="18-Oct-2002"/>
    <x v="1888"/>
    <x v="1"/>
    <s v="tier - 1"/>
    <x v="1"/>
    <n v="20"/>
  </r>
  <r>
    <s v="Id1890"/>
    <s v="Christina"/>
    <n v="16.510000000000002"/>
    <n v="4.42"/>
    <s v="Yes"/>
    <x v="0"/>
    <x v="1"/>
    <n v="1"/>
    <x v="1"/>
    <x v="3"/>
    <x v="2"/>
    <s v="16-Sep-1983"/>
    <x v="1889"/>
    <x v="1"/>
    <s v="tier - 1"/>
    <x v="0"/>
    <n v="39"/>
  </r>
  <r>
    <s v="Id1891"/>
    <s v="John"/>
    <n v="33.155000000000001"/>
    <n v="5.3"/>
    <s v="Yes"/>
    <x v="0"/>
    <x v="0"/>
    <n v="1"/>
    <x v="1"/>
    <x v="0"/>
    <x v="2"/>
    <s v="14-Sep-1995"/>
    <x v="1890"/>
    <x v="2"/>
    <s v="tier - 3"/>
    <x v="1"/>
    <n v="27"/>
  </r>
  <r>
    <s v="Id1892"/>
    <s v="Eduardo"/>
    <n v="37.29"/>
    <n v="4.6399999999999997"/>
    <s v="No"/>
    <x v="0"/>
    <x v="1"/>
    <n v="1"/>
    <x v="1"/>
    <x v="0"/>
    <x v="2"/>
    <s v="13-Aug-1993"/>
    <x v="1891"/>
    <x v="1"/>
    <s v="tier - 1"/>
    <x v="0"/>
    <n v="29"/>
  </r>
  <r>
    <s v="Id1893"/>
    <s v="Laura M."/>
    <n v="20.23"/>
    <n v="6.16"/>
    <s v="Yes"/>
    <x v="0"/>
    <x v="0"/>
    <n v="1"/>
    <x v="1"/>
    <x v="2"/>
    <x v="1"/>
    <s v="30-Nov-1988"/>
    <x v="1892"/>
    <x v="1"/>
    <s v="tier - 1"/>
    <x v="0"/>
    <n v="34"/>
  </r>
  <r>
    <s v="Id1894"/>
    <s v="Charlie"/>
    <n v="28.975000000000001"/>
    <n v="4.12"/>
    <s v="No"/>
    <x v="0"/>
    <x v="1"/>
    <n v="1"/>
    <x v="1"/>
    <x v="1"/>
    <x v="2"/>
    <s v="26-Dec-1993"/>
    <x v="1893"/>
    <x v="2"/>
    <s v="tier - 3"/>
    <x v="5"/>
    <n v="29"/>
  </r>
  <r>
    <s v="Id1895"/>
    <s v="Melissa D."/>
    <n v="16.420000000000002"/>
    <n v="5.77"/>
    <s v="Yes"/>
    <x v="0"/>
    <x v="1"/>
    <n v="1"/>
    <x v="1"/>
    <x v="3"/>
    <x v="1"/>
    <s v="10-Nov-1983"/>
    <x v="1894"/>
    <x v="1"/>
    <s v="tier - 1"/>
    <x v="0"/>
    <n v="39"/>
  </r>
  <r>
    <s v="Id1896"/>
    <s v="Dan C. Jr."/>
    <n v="17.559999999999999"/>
    <n v="6.2"/>
    <s v="No"/>
    <x v="0"/>
    <x v="0"/>
    <n v="1"/>
    <x v="1"/>
    <x v="3"/>
    <x v="1"/>
    <s v="7-Jul-1984"/>
    <x v="1895"/>
    <x v="1"/>
    <s v="tier - 1"/>
    <x v="0"/>
    <n v="38"/>
  </r>
  <r>
    <s v="Id1897"/>
    <s v="Matthew"/>
    <n v="24.13"/>
    <n v="4.3899999999999997"/>
    <s v="No"/>
    <x v="0"/>
    <x v="0"/>
    <n v="1"/>
    <x v="1"/>
    <x v="2"/>
    <x v="2"/>
    <s v="11-Oct-1992"/>
    <x v="1896"/>
    <x v="2"/>
    <s v="tier - 3"/>
    <x v="1"/>
    <n v="30"/>
  </r>
  <r>
    <s v="Id1898"/>
    <s v="Wesley C."/>
    <n v="19.95"/>
    <n v="5.13"/>
    <s v="No"/>
    <x v="1"/>
    <x v="0"/>
    <n v="2"/>
    <x v="1"/>
    <x v="2"/>
    <x v="2"/>
    <s v="13-Sep-2000"/>
    <x v="1897"/>
    <x v="1"/>
    <s v="tier - 1"/>
    <x v="5"/>
    <n v="22"/>
  </r>
  <r>
    <s v="Id1899"/>
    <s v="Christopher"/>
    <n v="21.24"/>
    <n v="4.49"/>
    <s v="No"/>
    <x v="0"/>
    <x v="0"/>
    <n v="0"/>
    <x v="1"/>
    <x v="2"/>
    <x v="2"/>
    <s v="10-Jul-1989"/>
    <x v="1898"/>
    <x v="1"/>
    <s v="tier - 1"/>
    <x v="0"/>
    <n v="33"/>
  </r>
  <r>
    <s v="Id1900"/>
    <s v="Jessica"/>
    <n v="44.22"/>
    <n v="6.35"/>
    <s v="No"/>
    <x v="0"/>
    <x v="0"/>
    <n v="0"/>
    <x v="1"/>
    <x v="0"/>
    <x v="1"/>
    <s v="1-Nov-1990"/>
    <x v="1899"/>
    <x v="1"/>
    <s v="tier - 2"/>
    <x v="0"/>
    <n v="32"/>
  </r>
  <r>
    <s v="Id1901"/>
    <s v="Christin"/>
    <n v="41.1"/>
    <n v="5.79"/>
    <s v="No"/>
    <x v="0"/>
    <x v="0"/>
    <n v="0"/>
    <x v="1"/>
    <x v="0"/>
    <x v="1"/>
    <s v="22-Nov-1990"/>
    <x v="1900"/>
    <x v="1"/>
    <s v="tier - 2"/>
    <x v="3"/>
    <n v="32"/>
  </r>
  <r>
    <s v="Id1902"/>
    <s v="Sara"/>
    <n v="34.200000000000003"/>
    <n v="4.78"/>
    <s v="Yes"/>
    <x v="0"/>
    <x v="0"/>
    <n v="0"/>
    <x v="1"/>
    <x v="0"/>
    <x v="2"/>
    <s v="8-Sep-1996"/>
    <x v="1901"/>
    <x v="1"/>
    <s v="tier - 2"/>
    <x v="3"/>
    <n v="26"/>
  </r>
  <r>
    <s v="Id1903"/>
    <s v="Elizabeth"/>
    <n v="29.92"/>
    <n v="6.02"/>
    <s v="Yes"/>
    <x v="0"/>
    <x v="0"/>
    <n v="0"/>
    <x v="1"/>
    <x v="1"/>
    <x v="1"/>
    <s v="17-Aug-1996"/>
    <x v="1902"/>
    <x v="1"/>
    <s v="tier - 2"/>
    <x v="0"/>
    <n v="26"/>
  </r>
  <r>
    <s v="Id1904"/>
    <s v="Margaret P."/>
    <n v="28.93"/>
    <n v="4.4400000000000004"/>
    <s v="No"/>
    <x v="0"/>
    <x v="0"/>
    <n v="0"/>
    <x v="1"/>
    <x v="1"/>
    <x v="2"/>
    <s v="29-Jul-1990"/>
    <x v="1903"/>
    <x v="1"/>
    <s v="tier - 3"/>
    <x v="0"/>
    <n v="32"/>
  </r>
  <r>
    <s v="Id1905"/>
    <s v="Tiffany K"/>
    <n v="31.254999999999999"/>
    <n v="5.84"/>
    <s v="Yes"/>
    <x v="0"/>
    <x v="0"/>
    <n v="1"/>
    <x v="1"/>
    <x v="0"/>
    <x v="1"/>
    <s v="11-Jul-1995"/>
    <x v="1904"/>
    <x v="1"/>
    <s v="tier - 2"/>
    <x v="1"/>
    <n v="27"/>
  </r>
  <r>
    <s v="Id1906"/>
    <s v="David M."/>
    <n v="29.83"/>
    <n v="5.39"/>
    <s v="No"/>
    <x v="0"/>
    <x v="0"/>
    <n v="0"/>
    <x v="1"/>
    <x v="1"/>
    <x v="2"/>
    <s v="10-Jul-1999"/>
    <x v="1905"/>
    <x v="1"/>
    <s v="tier - 3"/>
    <x v="14"/>
    <n v="23"/>
  </r>
  <r>
    <s v="Id1907"/>
    <s v="Christine E"/>
    <n v="29.59"/>
    <n v="6.16"/>
    <s v="No"/>
    <x v="0"/>
    <x v="1"/>
    <n v="1"/>
    <x v="1"/>
    <x v="1"/>
    <x v="1"/>
    <s v="11-Nov-1993"/>
    <x v="1906"/>
    <x v="1"/>
    <s v="tier - 2"/>
    <x v="0"/>
    <n v="29"/>
  </r>
  <r>
    <s v="Id1908"/>
    <s v="Donna"/>
    <n v="31.16"/>
    <n v="4.49"/>
    <s v="No"/>
    <x v="0"/>
    <x v="1"/>
    <n v="1"/>
    <x v="1"/>
    <x v="0"/>
    <x v="2"/>
    <s v="29-Sep-1993"/>
    <x v="1907"/>
    <x v="1"/>
    <s v="tier - 3"/>
    <x v="2"/>
    <n v="29"/>
  </r>
  <r>
    <s v="Id1909"/>
    <s v="Rod"/>
    <n v="34.21"/>
    <n v="4.4800000000000004"/>
    <s v="Yes"/>
    <x v="0"/>
    <x v="0"/>
    <n v="1"/>
    <x v="1"/>
    <x v="0"/>
    <x v="2"/>
    <s v="24-Oct-1988"/>
    <x v="1908"/>
    <x v="2"/>
    <s v="tier - 1"/>
    <x v="0"/>
    <n v="34"/>
  </r>
  <r>
    <s v="Id1910"/>
    <s v="Joe"/>
    <n v="34.86"/>
    <n v="10.97"/>
    <s v="No"/>
    <x v="0"/>
    <x v="0"/>
    <n v="0"/>
    <x v="1"/>
    <x v="0"/>
    <x v="0"/>
    <s v="15-Jun-2002"/>
    <x v="1909"/>
    <x v="1"/>
    <s v="tier - 3"/>
    <x v="3"/>
    <n v="20"/>
  </r>
  <r>
    <s v="Id1911"/>
    <s v="Kayleigh"/>
    <n v="34.58"/>
    <n v="5.14"/>
    <s v="No"/>
    <x v="1"/>
    <x v="0"/>
    <n v="2"/>
    <x v="1"/>
    <x v="0"/>
    <x v="2"/>
    <s v="10-Jul-2000"/>
    <x v="1910"/>
    <x v="1"/>
    <s v="tier - 2"/>
    <x v="2"/>
    <n v="22"/>
  </r>
  <r>
    <s v="Id1912"/>
    <s v="Lorcan A."/>
    <n v="17.940000000000001"/>
    <n v="5.17"/>
    <s v="Yes"/>
    <x v="0"/>
    <x v="0"/>
    <n v="0"/>
    <x v="1"/>
    <x v="3"/>
    <x v="2"/>
    <s v="5-Jul-1985"/>
    <x v="1911"/>
    <x v="1"/>
    <s v="tier - 2"/>
    <x v="0"/>
    <n v="37"/>
  </r>
  <r>
    <s v="Id1913"/>
    <s v="Billy"/>
    <n v="26.8"/>
    <n v="6.18"/>
    <s v="Yes"/>
    <x v="0"/>
    <x v="1"/>
    <n v="1"/>
    <x v="1"/>
    <x v="1"/>
    <x v="1"/>
    <s v="24-Nov-1997"/>
    <x v="1912"/>
    <x v="2"/>
    <s v="tier - 3"/>
    <x v="3"/>
    <n v="25"/>
  </r>
  <r>
    <s v="Id1914"/>
    <s v="Paul M."/>
    <n v="17.690000000000001"/>
    <n v="9.07"/>
    <s v="Yes"/>
    <x v="0"/>
    <x v="0"/>
    <n v="0"/>
    <x v="1"/>
    <x v="3"/>
    <x v="0"/>
    <s v="27-Aug-1981"/>
    <x v="1913"/>
    <x v="1"/>
    <s v="tier - 2"/>
    <x v="0"/>
    <n v="41"/>
  </r>
  <r>
    <s v="Id1915"/>
    <s v="Brenda M."/>
    <n v="25.77"/>
    <n v="4.43"/>
    <s v="No"/>
    <x v="0"/>
    <x v="1"/>
    <n v="1"/>
    <x v="1"/>
    <x v="1"/>
    <x v="2"/>
    <s v="14-Sep-1993"/>
    <x v="1914"/>
    <x v="1"/>
    <s v="tier - 2"/>
    <x v="1"/>
    <n v="29"/>
  </r>
  <r>
    <s v="Id1916"/>
    <s v="Jeff H"/>
    <n v="34.46"/>
    <n v="4.17"/>
    <s v="No"/>
    <x v="1"/>
    <x v="0"/>
    <n v="1"/>
    <x v="1"/>
    <x v="0"/>
    <x v="2"/>
    <s v="13-Jul-2004"/>
    <x v="1915"/>
    <x v="1"/>
    <s v="tier - 2"/>
    <x v="1"/>
    <n v="18"/>
  </r>
  <r>
    <s v="Id1917"/>
    <s v="Michael"/>
    <n v="30.875"/>
    <n v="4.95"/>
    <s v="Yes"/>
    <x v="0"/>
    <x v="0"/>
    <n v="0"/>
    <x v="1"/>
    <x v="0"/>
    <x v="2"/>
    <s v="23-Oct-1996"/>
    <x v="1916"/>
    <x v="0"/>
    <s v="tier - 3"/>
    <x v="1"/>
    <n v="26"/>
  </r>
  <r>
    <s v="Id1918"/>
    <s v="Jan"/>
    <n v="39.49"/>
    <n v="5.13"/>
    <s v="No"/>
    <x v="0"/>
    <x v="0"/>
    <n v="0"/>
    <x v="1"/>
    <x v="0"/>
    <x v="2"/>
    <s v="25-Jul-1991"/>
    <x v="1917"/>
    <x v="1"/>
    <s v="tier - 3"/>
    <x v="0"/>
    <n v="31"/>
  </r>
  <r>
    <s v="Id1919"/>
    <s v="Bernard"/>
    <n v="28.88"/>
    <n v="4.0999999999999996"/>
    <s v="No"/>
    <x v="0"/>
    <x v="0"/>
    <n v="0"/>
    <x v="1"/>
    <x v="1"/>
    <x v="2"/>
    <s v="24-Jun-1990"/>
    <x v="1918"/>
    <x v="0"/>
    <s v="tier - 1"/>
    <x v="1"/>
    <n v="32"/>
  </r>
  <r>
    <s v="Id1920"/>
    <s v="Craig"/>
    <n v="20.234999999999999"/>
    <n v="5.01"/>
    <s v="Yes"/>
    <x v="0"/>
    <x v="0"/>
    <n v="0"/>
    <x v="1"/>
    <x v="2"/>
    <x v="2"/>
    <s v="18-Oct-2001"/>
    <x v="1919"/>
    <x v="1"/>
    <s v="tier - 2"/>
    <x v="4"/>
    <n v="21"/>
  </r>
  <r>
    <s v="Id1921"/>
    <s v="Bryn"/>
    <n v="30.67"/>
    <n v="5.09"/>
    <s v="Yes"/>
    <x v="0"/>
    <x v="0"/>
    <n v="0"/>
    <x v="1"/>
    <x v="0"/>
    <x v="2"/>
    <s v="6-Jun-2001"/>
    <x v="1920"/>
    <x v="1"/>
    <s v="tier - 3"/>
    <x v="15"/>
    <n v="22"/>
  </r>
  <r>
    <s v="Id1922"/>
    <s v="Michael"/>
    <n v="30.875"/>
    <n v="6.49"/>
    <s v="No"/>
    <x v="0"/>
    <x v="0"/>
    <n v="0"/>
    <x v="1"/>
    <x v="0"/>
    <x v="1"/>
    <s v="19-Aug-1991"/>
    <x v="1921"/>
    <x v="2"/>
    <s v="tier - 1"/>
    <x v="4"/>
    <n v="31"/>
  </r>
  <r>
    <s v="Id1923"/>
    <s v="Benjamin"/>
    <n v="23.8"/>
    <n v="4.08"/>
    <s v="No"/>
    <x v="0"/>
    <x v="0"/>
    <n v="0"/>
    <x v="1"/>
    <x v="2"/>
    <x v="2"/>
    <s v="12-Aug-1994"/>
    <x v="1922"/>
    <x v="2"/>
    <s v="tier - 2"/>
    <x v="3"/>
    <n v="28"/>
  </r>
  <r>
    <s v="Id1924"/>
    <s v="Jay"/>
    <n v="15.37"/>
    <n v="8.6300000000000008"/>
    <s v="Yes"/>
    <x v="0"/>
    <x v="0"/>
    <n v="0"/>
    <x v="1"/>
    <x v="3"/>
    <x v="0"/>
    <s v="29-Sep-1981"/>
    <x v="1923"/>
    <x v="1"/>
    <s v="tier - 3"/>
    <x v="1"/>
    <n v="41"/>
  </r>
  <r>
    <s v="Id1925"/>
    <s v="William"/>
    <n v="30.4"/>
    <n v="5.28"/>
    <s v="No"/>
    <x v="0"/>
    <x v="0"/>
    <n v="0"/>
    <x v="1"/>
    <x v="0"/>
    <x v="2"/>
    <s v="24-Jun-1999"/>
    <x v="1924"/>
    <x v="1"/>
    <s v="tier - 3"/>
    <x v="1"/>
    <n v="23"/>
  </r>
  <r>
    <s v="Id1926"/>
    <s v="Shelley"/>
    <n v="19.48"/>
    <n v="5.63"/>
    <s v="Yes"/>
    <x v="0"/>
    <x v="0"/>
    <n v="1"/>
    <x v="1"/>
    <x v="2"/>
    <x v="2"/>
    <s v="28-Aug-1988"/>
    <x v="1925"/>
    <x v="1"/>
    <s v="tier - 3"/>
    <x v="0"/>
    <n v="34"/>
  </r>
  <r>
    <s v="Id1927"/>
    <s v="Jekaterina"/>
    <n v="16.96"/>
    <n v="11.47"/>
    <s v="Yes"/>
    <x v="0"/>
    <x v="0"/>
    <n v="0"/>
    <x v="1"/>
    <x v="3"/>
    <x v="0"/>
    <s v="13-Dec-1981"/>
    <x v="1926"/>
    <x v="1"/>
    <s v="tier - 1"/>
    <x v="0"/>
    <n v="41"/>
  </r>
  <r>
    <s v="Id1928"/>
    <s v="Daniel"/>
    <n v="19.05"/>
    <n v="4.92"/>
    <s v="No"/>
    <x v="0"/>
    <x v="0"/>
    <n v="1"/>
    <x v="1"/>
    <x v="2"/>
    <x v="2"/>
    <s v="24-Oct-1987"/>
    <x v="1927"/>
    <x v="1"/>
    <s v="tier - 3"/>
    <x v="0"/>
    <n v="35"/>
  </r>
  <r>
    <s v="Id1929"/>
    <s v="Pauline"/>
    <n v="37.619999999999997"/>
    <n v="4.18"/>
    <s v="No"/>
    <x v="0"/>
    <x v="0"/>
    <n v="0"/>
    <x v="1"/>
    <x v="0"/>
    <x v="2"/>
    <s v="21-Nov-1994"/>
    <x v="1928"/>
    <x v="1"/>
    <s v="tier - 1"/>
    <x v="0"/>
    <n v="28"/>
  </r>
  <r>
    <s v="Id1930"/>
    <s v="Colleen"/>
    <n v="29.1"/>
    <n v="4.67"/>
    <s v="No"/>
    <x v="0"/>
    <x v="0"/>
    <n v="0"/>
    <x v="1"/>
    <x v="1"/>
    <x v="2"/>
    <s v="24-Oct-1991"/>
    <x v="1929"/>
    <x v="1"/>
    <s v="tier - 3"/>
    <x v="3"/>
    <n v="31"/>
  </r>
  <r>
    <s v="Id1931"/>
    <s v="Aleah K"/>
    <n v="26.62"/>
    <n v="6.24"/>
    <s v="No"/>
    <x v="0"/>
    <x v="0"/>
    <n v="0"/>
    <x v="1"/>
    <x v="1"/>
    <x v="1"/>
    <s v="25-Aug-1991"/>
    <x v="1930"/>
    <x v="1"/>
    <s v="tier - 1"/>
    <x v="0"/>
    <n v="31"/>
  </r>
  <r>
    <s v="Id1932"/>
    <s v="Mare"/>
    <n v="25.74"/>
    <n v="5.99"/>
    <s v="No"/>
    <x v="0"/>
    <x v="0"/>
    <n v="0"/>
    <x v="1"/>
    <x v="1"/>
    <x v="1"/>
    <s v="28-Oct-1991"/>
    <x v="1931"/>
    <x v="1"/>
    <s v="tier - 2"/>
    <x v="0"/>
    <n v="31"/>
  </r>
  <r>
    <s v="Id1933"/>
    <s v="Kevin"/>
    <n v="18.22"/>
    <n v="10.27"/>
    <s v="Yes"/>
    <x v="0"/>
    <x v="0"/>
    <n v="1"/>
    <x v="1"/>
    <x v="3"/>
    <x v="0"/>
    <s v="9-Sep-1986"/>
    <x v="1932"/>
    <x v="1"/>
    <s v="tier - 2"/>
    <x v="0"/>
    <n v="36"/>
  </r>
  <r>
    <s v="Id1934"/>
    <s v="Jessica"/>
    <n v="26.03"/>
    <n v="5.97"/>
    <s v="No"/>
    <x v="0"/>
    <x v="1"/>
    <n v="1"/>
    <x v="1"/>
    <x v="1"/>
    <x v="1"/>
    <s v="22-Jun-1993"/>
    <x v="1933"/>
    <x v="1"/>
    <s v="tier - 2"/>
    <x v="1"/>
    <n v="29"/>
  </r>
  <r>
    <s v="Id1935"/>
    <s v="Amanda R"/>
    <n v="17.29"/>
    <n v="4.9800000000000004"/>
    <s v="No"/>
    <x v="0"/>
    <x v="0"/>
    <n v="0"/>
    <x v="1"/>
    <x v="3"/>
    <x v="2"/>
    <s v="22-Aug-1994"/>
    <x v="1934"/>
    <x v="1"/>
    <s v="tier - 3"/>
    <x v="2"/>
    <n v="28"/>
  </r>
  <r>
    <s v="Id1936"/>
    <s v="Murray W."/>
    <n v="18.170000000000002"/>
    <n v="6.91"/>
    <s v="Yes"/>
    <x v="0"/>
    <x v="0"/>
    <n v="1"/>
    <x v="1"/>
    <x v="3"/>
    <x v="0"/>
    <s v="1-Dec-1986"/>
    <x v="1935"/>
    <x v="1"/>
    <s v="tier - 2"/>
    <x v="0"/>
    <n v="36"/>
  </r>
  <r>
    <s v="Id1937"/>
    <s v="Meghan P."/>
    <n v="32.54"/>
    <n v="6.38"/>
    <s v="No"/>
    <x v="1"/>
    <x v="0"/>
    <n v="1"/>
    <x v="1"/>
    <x v="0"/>
    <x v="1"/>
    <s v="5-Nov-2004"/>
    <x v="1936"/>
    <x v="1"/>
    <s v="tier - 2"/>
    <x v="15"/>
    <n v="18"/>
  </r>
  <r>
    <s v="Id1938"/>
    <s v="David"/>
    <n v="30.25"/>
    <n v="4.7699999999999996"/>
    <s v="No"/>
    <x v="0"/>
    <x v="0"/>
    <n v="0"/>
    <x v="1"/>
    <x v="0"/>
    <x v="2"/>
    <s v="2-Dec-1989"/>
    <x v="1937"/>
    <x v="1"/>
    <s v="tier - 2"/>
    <x v="0"/>
    <n v="33"/>
  </r>
  <r>
    <s v="Id1939"/>
    <s v="Seth"/>
    <n v="19.59"/>
    <n v="6.04"/>
    <s v="Yes"/>
    <x v="0"/>
    <x v="0"/>
    <n v="1"/>
    <x v="1"/>
    <x v="2"/>
    <x v="1"/>
    <s v="18-Aug-1988"/>
    <x v="1938"/>
    <x v="1"/>
    <s v="tier - 3"/>
    <x v="0"/>
    <n v="34"/>
  </r>
  <r>
    <s v="Id1940"/>
    <s v="Michael P."/>
    <n v="45.9"/>
    <n v="4.3"/>
    <s v="Yes"/>
    <x v="0"/>
    <x v="0"/>
    <n v="1"/>
    <x v="1"/>
    <x v="0"/>
    <x v="2"/>
    <s v="21-Oct-1995"/>
    <x v="1939"/>
    <x v="1"/>
    <s v="tier - 3"/>
    <x v="3"/>
    <n v="27"/>
  </r>
  <r>
    <s v="Id1941"/>
    <s v="Russell M"/>
    <n v="17.059999999999999"/>
    <n v="8.75"/>
    <s v="Yes"/>
    <x v="0"/>
    <x v="0"/>
    <n v="0"/>
    <x v="1"/>
    <x v="3"/>
    <x v="0"/>
    <s v="14-Dec-1981"/>
    <x v="1940"/>
    <x v="1"/>
    <s v="tier - 2"/>
    <x v="0"/>
    <n v="41"/>
  </r>
  <r>
    <s v="Id1942"/>
    <s v="Martin"/>
    <n v="32.07"/>
    <n v="5.25"/>
    <s v="No"/>
    <x v="0"/>
    <x v="1"/>
    <n v="1"/>
    <x v="1"/>
    <x v="0"/>
    <x v="2"/>
    <s v="10-Jul-2003"/>
    <x v="1941"/>
    <x v="1"/>
    <s v="tier - 2"/>
    <x v="14"/>
    <n v="19"/>
  </r>
  <r>
    <s v="Id1943"/>
    <s v="Michael"/>
    <n v="16.5"/>
    <n v="5.03"/>
    <s v="No"/>
    <x v="0"/>
    <x v="0"/>
    <n v="1"/>
    <x v="1"/>
    <x v="3"/>
    <x v="2"/>
    <s v="6-Jul-1984"/>
    <x v="1942"/>
    <x v="1"/>
    <s v="tier - 3"/>
    <x v="0"/>
    <n v="38"/>
  </r>
  <r>
    <s v="Id1944"/>
    <s v="Miles"/>
    <n v="31.4"/>
    <n v="5.88"/>
    <s v="No"/>
    <x v="0"/>
    <x v="0"/>
    <n v="1"/>
    <x v="1"/>
    <x v="0"/>
    <x v="1"/>
    <s v="14-Sep-1992"/>
    <x v="1943"/>
    <x v="2"/>
    <s v="tier - 1"/>
    <x v="3"/>
    <n v="30"/>
  </r>
  <r>
    <s v="Id1945"/>
    <s v="Amanda"/>
    <n v="20.36"/>
    <n v="4.49"/>
    <s v="No"/>
    <x v="0"/>
    <x v="0"/>
    <n v="0"/>
    <x v="1"/>
    <x v="2"/>
    <x v="2"/>
    <s v="8-Nov-1990"/>
    <x v="1944"/>
    <x v="1"/>
    <s v="tier - 3"/>
    <x v="3"/>
    <n v="32"/>
  </r>
  <r>
    <s v="Id1946"/>
    <s v="Roger"/>
    <n v="25.46"/>
    <n v="4.1399999999999997"/>
    <s v="No"/>
    <x v="0"/>
    <x v="0"/>
    <n v="1"/>
    <x v="1"/>
    <x v="1"/>
    <x v="2"/>
    <s v="17-Nov-1992"/>
    <x v="1945"/>
    <x v="0"/>
    <s v="tier - 2"/>
    <x v="7"/>
    <n v="30"/>
  </r>
  <r>
    <s v="Id1947"/>
    <s v="Brock J"/>
    <n v="17.09"/>
    <n v="5.8"/>
    <s v="Yes"/>
    <x v="0"/>
    <x v="0"/>
    <n v="0"/>
    <x v="1"/>
    <x v="3"/>
    <x v="1"/>
    <s v="14-Jun-1985"/>
    <x v="1946"/>
    <x v="1"/>
    <s v="tier - 1"/>
    <x v="0"/>
    <n v="37"/>
  </r>
  <r>
    <s v="Id1948"/>
    <s v="Stephen F."/>
    <n v="20.83"/>
    <n v="5.12"/>
    <s v="No"/>
    <x v="0"/>
    <x v="0"/>
    <n v="0"/>
    <x v="1"/>
    <x v="2"/>
    <x v="2"/>
    <s v="11-Oct-1990"/>
    <x v="1947"/>
    <x v="1"/>
    <s v="tier - 1"/>
    <x v="0"/>
    <n v="32"/>
  </r>
  <r>
    <s v="Id1949"/>
    <s v="Missy"/>
    <n v="18.920000000000002"/>
    <n v="5.98"/>
    <s v="Yes"/>
    <x v="0"/>
    <x v="0"/>
    <n v="1"/>
    <x v="1"/>
    <x v="2"/>
    <x v="1"/>
    <s v="4-Nov-1988"/>
    <x v="1948"/>
    <x v="1"/>
    <s v="tier - 1"/>
    <x v="0"/>
    <n v="34"/>
  </r>
  <r>
    <s v="Id1950"/>
    <s v="William"/>
    <n v="37.1"/>
    <n v="5.46"/>
    <s v="No"/>
    <x v="0"/>
    <x v="0"/>
    <n v="0"/>
    <x v="1"/>
    <x v="0"/>
    <x v="2"/>
    <s v="12-Aug-1999"/>
    <x v="1949"/>
    <x v="1"/>
    <s v="tier - 2"/>
    <x v="3"/>
    <n v="23"/>
  </r>
  <r>
    <s v="Id1951"/>
    <s v="Lauren M"/>
    <n v="22.515000000000001"/>
    <n v="4.91"/>
    <s v="Yes"/>
    <x v="0"/>
    <x v="1"/>
    <n v="1"/>
    <x v="1"/>
    <x v="2"/>
    <x v="2"/>
    <s v="4-Nov-1997"/>
    <x v="1950"/>
    <x v="1"/>
    <s v="tier - 2"/>
    <x v="1"/>
    <n v="25"/>
  </r>
  <r>
    <s v="Id1952"/>
    <s v="Apolo U."/>
    <n v="32.700000000000003"/>
    <n v="4.66"/>
    <s v="No"/>
    <x v="0"/>
    <x v="0"/>
    <n v="0"/>
    <x v="1"/>
    <x v="0"/>
    <x v="2"/>
    <s v="6-Jun-1999"/>
    <x v="1951"/>
    <x v="1"/>
    <s v="tier - 3"/>
    <x v="3"/>
    <n v="24"/>
  </r>
  <r>
    <s v="Id1953"/>
    <s v="Alfons"/>
    <n v="17.75"/>
    <n v="6.8"/>
    <s v="Yes"/>
    <x v="0"/>
    <x v="0"/>
    <n v="1"/>
    <x v="1"/>
    <x v="3"/>
    <x v="0"/>
    <s v="27-Dec-1986"/>
    <x v="1952"/>
    <x v="1"/>
    <s v="tier - 2"/>
    <x v="0"/>
    <n v="36"/>
  </r>
  <r>
    <s v="Id1954"/>
    <s v="Amber"/>
    <n v="33.630000000000003"/>
    <n v="4.47"/>
    <s v="Yes"/>
    <x v="0"/>
    <x v="0"/>
    <n v="0"/>
    <x v="1"/>
    <x v="0"/>
    <x v="2"/>
    <s v="11-Nov-2001"/>
    <x v="1953"/>
    <x v="1"/>
    <s v="tier - 2"/>
    <x v="1"/>
    <n v="21"/>
  </r>
  <r>
    <s v="Id1955"/>
    <s v="Leah C."/>
    <n v="34.799999999999997"/>
    <n v="4.08"/>
    <s v="Yes"/>
    <x v="0"/>
    <x v="0"/>
    <n v="1"/>
    <x v="1"/>
    <x v="0"/>
    <x v="2"/>
    <s v="23-Aug-1995"/>
    <x v="1954"/>
    <x v="1"/>
    <s v="tier - 3"/>
    <x v="3"/>
    <n v="27"/>
  </r>
  <r>
    <s v="Id1956"/>
    <s v="Lilia"/>
    <n v="16.809999999999999"/>
    <n v="5.51"/>
    <s v="Yes"/>
    <x v="0"/>
    <x v="0"/>
    <n v="1"/>
    <x v="1"/>
    <x v="3"/>
    <x v="2"/>
    <s v="18-Aug-1988"/>
    <x v="1955"/>
    <x v="1"/>
    <s v="tier - 1"/>
    <x v="1"/>
    <n v="34"/>
  </r>
  <r>
    <s v="Id1957"/>
    <s v="Danny"/>
    <n v="16.690000000000001"/>
    <n v="8.4"/>
    <s v="Yes"/>
    <x v="0"/>
    <x v="0"/>
    <n v="0"/>
    <x v="1"/>
    <x v="3"/>
    <x v="0"/>
    <s v="10-Oct-1981"/>
    <x v="1956"/>
    <x v="1"/>
    <s v="tier - 1"/>
    <x v="0"/>
    <n v="41"/>
  </r>
  <r>
    <s v="Id1958"/>
    <s v="Lauren"/>
    <n v="23.21"/>
    <n v="5.14"/>
    <s v="Yes"/>
    <x v="0"/>
    <x v="0"/>
    <n v="1"/>
    <x v="1"/>
    <x v="2"/>
    <x v="2"/>
    <s v="16-Jun-1995"/>
    <x v="1957"/>
    <x v="1"/>
    <s v="tier - 1"/>
    <x v="0"/>
    <n v="27"/>
  </r>
  <r>
    <s v="Id1959"/>
    <s v="Courtney"/>
    <n v="25.175000000000001"/>
    <n v="5.21"/>
    <s v="Yes"/>
    <x v="0"/>
    <x v="0"/>
    <n v="1"/>
    <x v="1"/>
    <x v="1"/>
    <x v="2"/>
    <s v="9-Oct-1995"/>
    <x v="1958"/>
    <x v="1"/>
    <s v="tier - 3"/>
    <x v="2"/>
    <n v="27"/>
  </r>
  <r>
    <s v="Id1960"/>
    <s v="Elizabeth"/>
    <n v="34.770000000000003"/>
    <n v="6.23"/>
    <s v="No"/>
    <x v="0"/>
    <x v="0"/>
    <n v="0"/>
    <x v="1"/>
    <x v="0"/>
    <x v="1"/>
    <s v="24-Sep-1994"/>
    <x v="1959"/>
    <x v="1"/>
    <s v="tier - 3"/>
    <x v="1"/>
    <n v="28"/>
  </r>
  <r>
    <s v="Id1961"/>
    <s v="Satomi"/>
    <n v="27.7"/>
    <n v="5.6"/>
    <s v="No"/>
    <x v="0"/>
    <x v="0"/>
    <n v="1"/>
    <x v="1"/>
    <x v="1"/>
    <x v="2"/>
    <s v="22-Dec-1992"/>
    <x v="1960"/>
    <x v="1"/>
    <s v="tier - 3"/>
    <x v="3"/>
    <n v="30"/>
  </r>
  <r>
    <s v="Id1962"/>
    <s v="Matthew D"/>
    <n v="19.12"/>
    <n v="4.72"/>
    <s v="Yes"/>
    <x v="0"/>
    <x v="0"/>
    <n v="1"/>
    <x v="1"/>
    <x v="2"/>
    <x v="2"/>
    <s v="15-Oct-1988"/>
    <x v="1961"/>
    <x v="1"/>
    <s v="tier - 1"/>
    <x v="0"/>
    <n v="34"/>
  </r>
  <r>
    <s v="Id1963"/>
    <s v="Peter T II"/>
    <n v="32.67"/>
    <n v="4.67"/>
    <s v="No"/>
    <x v="0"/>
    <x v="1"/>
    <n v="1"/>
    <x v="1"/>
    <x v="0"/>
    <x v="2"/>
    <s v="24-Aug-2003"/>
    <x v="1962"/>
    <x v="1"/>
    <s v="tier - 2"/>
    <x v="1"/>
    <n v="19"/>
  </r>
  <r>
    <s v="Id1964"/>
    <s v="Manuel"/>
    <n v="28.5"/>
    <n v="6.11"/>
    <s v="No"/>
    <x v="0"/>
    <x v="0"/>
    <n v="1"/>
    <x v="1"/>
    <x v="1"/>
    <x v="1"/>
    <s v="16-Sep-1998"/>
    <x v="1963"/>
    <x v="2"/>
    <s v="tier - 3"/>
    <x v="1"/>
    <n v="24"/>
  </r>
  <r>
    <s v="Id1965"/>
    <s v="Kindsey P."/>
    <n v="39.270000000000003"/>
    <n v="6.25"/>
    <s v="No"/>
    <x v="0"/>
    <x v="0"/>
    <n v="0"/>
    <x v="1"/>
    <x v="0"/>
    <x v="1"/>
    <s v="22-Sep-1999"/>
    <x v="1964"/>
    <x v="1"/>
    <s v="tier - 2"/>
    <x v="0"/>
    <n v="23"/>
  </r>
  <r>
    <s v="Id1966"/>
    <s v="Thomas G."/>
    <n v="32.49"/>
    <n v="4"/>
    <s v="Yes"/>
    <x v="0"/>
    <x v="0"/>
    <n v="0"/>
    <x v="1"/>
    <x v="0"/>
    <x v="2"/>
    <s v="18-Sep-1996"/>
    <x v="1965"/>
    <x v="0"/>
    <s v="tier - 2"/>
    <x v="5"/>
    <n v="26"/>
  </r>
  <r>
    <s v="Id1967"/>
    <s v="Kyle S"/>
    <n v="23.7"/>
    <n v="5.55"/>
    <s v="Yes"/>
    <x v="0"/>
    <x v="0"/>
    <n v="0"/>
    <x v="1"/>
    <x v="2"/>
    <x v="2"/>
    <s v="19-Sep-1996"/>
    <x v="1966"/>
    <x v="2"/>
    <s v="tier - 3"/>
    <x v="3"/>
    <n v="26"/>
  </r>
  <r>
    <s v="Id1968"/>
    <s v="Alexander J."/>
    <n v="30.4"/>
    <n v="5.95"/>
    <s v="No"/>
    <x v="1"/>
    <x v="0"/>
    <n v="1"/>
    <x v="1"/>
    <x v="0"/>
    <x v="1"/>
    <s v="26-Jun-2004"/>
    <x v="1967"/>
    <x v="1"/>
    <s v="tier - 3"/>
    <x v="4"/>
    <n v="18"/>
  </r>
  <r>
    <s v="Id1969"/>
    <s v="Dustin L"/>
    <n v="38.94"/>
    <n v="4.3600000000000003"/>
    <s v="No"/>
    <x v="0"/>
    <x v="1"/>
    <n v="1"/>
    <x v="1"/>
    <x v="0"/>
    <x v="2"/>
    <s v="12-Oct-1993"/>
    <x v="1968"/>
    <x v="1"/>
    <s v="tier - 2"/>
    <x v="0"/>
    <n v="29"/>
  </r>
  <r>
    <s v="Id1970"/>
    <s v="Chloe"/>
    <n v="31.02"/>
    <n v="4.84"/>
    <s v="No"/>
    <x v="0"/>
    <x v="1"/>
    <n v="1"/>
    <x v="1"/>
    <x v="0"/>
    <x v="2"/>
    <s v="29-Jul-2003"/>
    <x v="1969"/>
    <x v="1"/>
    <s v="tier - 1"/>
    <x v="15"/>
    <n v="19"/>
  </r>
  <r>
    <s v="Id1971"/>
    <s v="Cailtlin"/>
    <n v="17.5"/>
    <n v="4.5599999999999996"/>
    <s v="No"/>
    <x v="0"/>
    <x v="0"/>
    <n v="1"/>
    <x v="1"/>
    <x v="3"/>
    <x v="2"/>
    <s v="14-Sep-1987"/>
    <x v="1970"/>
    <x v="1"/>
    <s v="tier - 1"/>
    <x v="3"/>
    <n v="35"/>
  </r>
  <r>
    <s v="Id1972"/>
    <s v="Joshua"/>
    <n v="34.799999999999997"/>
    <n v="4.42"/>
    <s v="Yes"/>
    <x v="1"/>
    <x v="0"/>
    <n v="2"/>
    <x v="1"/>
    <x v="0"/>
    <x v="2"/>
    <s v="20-Jun-2000"/>
    <x v="1971"/>
    <x v="1"/>
    <s v="tier - 1"/>
    <x v="3"/>
    <n v="22"/>
  </r>
  <r>
    <s v="Id1973"/>
    <s v="Chuy"/>
    <n v="17.3"/>
    <n v="7.66"/>
    <s v="Yes"/>
    <x v="0"/>
    <x v="0"/>
    <n v="1"/>
    <x v="1"/>
    <x v="3"/>
    <x v="0"/>
    <s v="27-Aug-1986"/>
    <x v="1972"/>
    <x v="1"/>
    <s v="tier - 1"/>
    <x v="0"/>
    <n v="36"/>
  </r>
  <r>
    <s v="Id1974"/>
    <s v="Laurie B"/>
    <n v="32.25"/>
    <n v="5.2"/>
    <s v="Yes"/>
    <x v="0"/>
    <x v="0"/>
    <n v="0"/>
    <x v="1"/>
    <x v="0"/>
    <x v="2"/>
    <s v="26-Dec-2001"/>
    <x v="1973"/>
    <x v="1"/>
    <s v="tier - 2"/>
    <x v="3"/>
    <n v="21"/>
  </r>
  <r>
    <s v="Id1975"/>
    <s v="Rachel B."/>
    <n v="42.4"/>
    <n v="5.53"/>
    <s v="Yes"/>
    <x v="0"/>
    <x v="0"/>
    <n v="0"/>
    <x v="1"/>
    <x v="0"/>
    <x v="2"/>
    <s v="19-Dec-1996"/>
    <x v="1974"/>
    <x v="1"/>
    <s v="tier - 2"/>
    <x v="3"/>
    <n v="26"/>
  </r>
  <r>
    <s v="Id1976"/>
    <s v="Liza"/>
    <n v="38.664999999999999"/>
    <n v="4.8600000000000003"/>
    <s v="No"/>
    <x v="1"/>
    <x v="0"/>
    <n v="1"/>
    <x v="1"/>
    <x v="0"/>
    <x v="2"/>
    <s v="16-Jul-2004"/>
    <x v="1975"/>
    <x v="1"/>
    <s v="tier - 2"/>
    <x v="8"/>
    <n v="18"/>
  </r>
  <r>
    <s v="Id1977"/>
    <s v="Lindsey"/>
    <n v="29.92"/>
    <n v="5.49"/>
    <s v="Yes"/>
    <x v="0"/>
    <x v="0"/>
    <n v="0"/>
    <x v="1"/>
    <x v="1"/>
    <x v="2"/>
    <s v="27-Oct-1996"/>
    <x v="1976"/>
    <x v="1"/>
    <s v="tier - 3"/>
    <x v="0"/>
    <n v="26"/>
  </r>
  <r>
    <s v="Id1978"/>
    <s v="Lindsay E."/>
    <n v="29.48"/>
    <n v="4.09"/>
    <s v="Yes"/>
    <x v="0"/>
    <x v="0"/>
    <n v="0"/>
    <x v="1"/>
    <x v="1"/>
    <x v="2"/>
    <s v="10-Aug-1996"/>
    <x v="1977"/>
    <x v="1"/>
    <s v="tier - 3"/>
    <x v="0"/>
    <n v="26"/>
  </r>
  <r>
    <s v="Id1979"/>
    <s v="Kathleen M."/>
    <n v="28.785"/>
    <n v="4.3099999999999996"/>
    <s v="Yes"/>
    <x v="0"/>
    <x v="0"/>
    <n v="0"/>
    <x v="1"/>
    <x v="1"/>
    <x v="2"/>
    <s v="13-Nov-1996"/>
    <x v="1978"/>
    <x v="1"/>
    <s v="tier - 2"/>
    <x v="2"/>
    <n v="26"/>
  </r>
  <r>
    <s v="Id1980"/>
    <s v="Aya"/>
    <n v="19.8"/>
    <n v="4"/>
    <s v="Yes"/>
    <x v="0"/>
    <x v="0"/>
    <n v="0"/>
    <x v="1"/>
    <x v="2"/>
    <x v="2"/>
    <s v="14-Dec-1996"/>
    <x v="1979"/>
    <x v="1"/>
    <s v="tier - 1"/>
    <x v="3"/>
    <n v="26"/>
  </r>
  <r>
    <s v="Id1981"/>
    <s v="Carolyn R"/>
    <n v="35.53"/>
    <n v="4.68"/>
    <s v="No"/>
    <x v="0"/>
    <x v="1"/>
    <n v="1"/>
    <x v="1"/>
    <x v="0"/>
    <x v="2"/>
    <s v="7-Oct-1993"/>
    <x v="1980"/>
    <x v="1"/>
    <s v="tier - 2"/>
    <x v="0"/>
    <n v="29"/>
  </r>
  <r>
    <s v="Id1982"/>
    <s v="Bethany"/>
    <n v="21.47"/>
    <n v="4.0199999999999996"/>
    <s v="Yes"/>
    <x v="0"/>
    <x v="0"/>
    <n v="1"/>
    <x v="1"/>
    <x v="2"/>
    <x v="2"/>
    <s v="23-Jun-1995"/>
    <x v="1981"/>
    <x v="1"/>
    <s v="tier - 3"/>
    <x v="1"/>
    <n v="27"/>
  </r>
  <r>
    <s v="Id1983"/>
    <s v="Holly A"/>
    <n v="25.9"/>
    <n v="5.12"/>
    <s v="No"/>
    <x v="0"/>
    <x v="1"/>
    <n v="1"/>
    <x v="1"/>
    <x v="1"/>
    <x v="2"/>
    <s v="28-Oct-1993"/>
    <x v="1982"/>
    <x v="1"/>
    <s v="tier - 1"/>
    <x v="3"/>
    <n v="29"/>
  </r>
  <r>
    <s v="Id1984"/>
    <s v="Ping"/>
    <n v="20.81"/>
    <n v="5.52"/>
    <s v="No"/>
    <x v="0"/>
    <x v="0"/>
    <n v="0"/>
    <x v="1"/>
    <x v="2"/>
    <x v="2"/>
    <s v="1-Sep-1991"/>
    <x v="1983"/>
    <x v="1"/>
    <s v="tier - 1"/>
    <x v="0"/>
    <n v="31"/>
  </r>
  <r>
    <s v="Id1985"/>
    <s v="Tim"/>
    <n v="25.84"/>
    <n v="5.81"/>
    <s v="Yes"/>
    <x v="0"/>
    <x v="1"/>
    <n v="1"/>
    <x v="1"/>
    <x v="1"/>
    <x v="1"/>
    <s v="20-Jun-1997"/>
    <x v="1984"/>
    <x v="2"/>
    <s v="tier - 3"/>
    <x v="6"/>
    <n v="25"/>
  </r>
  <r>
    <s v="Id1986"/>
    <s v="John"/>
    <n v="30.95"/>
    <n v="5.16"/>
    <s v="No"/>
    <x v="0"/>
    <x v="1"/>
    <n v="1"/>
    <x v="1"/>
    <x v="0"/>
    <x v="2"/>
    <s v="18-Nov-2003"/>
    <x v="1985"/>
    <x v="1"/>
    <s v="tier - 1"/>
    <x v="14"/>
    <n v="19"/>
  </r>
  <r>
    <s v="Id1987"/>
    <s v="Cynthia"/>
    <n v="30.54"/>
    <n v="5"/>
    <s v="No"/>
    <x v="0"/>
    <x v="1"/>
    <n v="1"/>
    <x v="1"/>
    <x v="0"/>
    <x v="2"/>
    <s v="5-Dec-2003"/>
    <x v="1986"/>
    <x v="1"/>
    <s v="tier - 2"/>
    <x v="15"/>
    <n v="19"/>
  </r>
  <r>
    <s v="Id1988"/>
    <s v="Emmett"/>
    <n v="33.914999999999999"/>
    <n v="5.84"/>
    <s v="Yes"/>
    <x v="0"/>
    <x v="0"/>
    <n v="0"/>
    <x v="1"/>
    <x v="0"/>
    <x v="1"/>
    <s v="17-Nov-1996"/>
    <x v="1987"/>
    <x v="1"/>
    <s v="tier - 2"/>
    <x v="1"/>
    <n v="26"/>
  </r>
  <r>
    <s v="Id1989"/>
    <s v="Kate"/>
    <n v="33.31"/>
    <n v="4.1900000000000004"/>
    <s v="No"/>
    <x v="0"/>
    <x v="1"/>
    <n v="1"/>
    <x v="1"/>
    <x v="0"/>
    <x v="2"/>
    <s v="3-Jul-2003"/>
    <x v="1988"/>
    <x v="1"/>
    <s v="tier - 3"/>
    <x v="3"/>
    <n v="19"/>
  </r>
  <r>
    <s v="Id1990"/>
    <s v="Christopher L."/>
    <n v="25.745000000000001"/>
    <n v="4.62"/>
    <s v="Yes"/>
    <x v="0"/>
    <x v="0"/>
    <n v="0"/>
    <x v="1"/>
    <x v="1"/>
    <x v="2"/>
    <s v="6-Oct-2001"/>
    <x v="1989"/>
    <x v="1"/>
    <s v="tier - 1"/>
    <x v="6"/>
    <n v="21"/>
  </r>
  <r>
    <s v="Id1991"/>
    <s v="Christopher P."/>
    <n v="37.1"/>
    <n v="6.24"/>
    <s v="No"/>
    <x v="0"/>
    <x v="0"/>
    <n v="0"/>
    <x v="1"/>
    <x v="0"/>
    <x v="1"/>
    <s v="1-Jul-1994"/>
    <x v="1990"/>
    <x v="1"/>
    <s v="tier - 3"/>
    <x v="3"/>
    <n v="28"/>
  </r>
  <r>
    <s v="Id1992"/>
    <s v="Christopher W"/>
    <n v="35.435000000000002"/>
    <n v="5.81"/>
    <s v="No"/>
    <x v="0"/>
    <x v="0"/>
    <n v="0"/>
    <x v="1"/>
    <x v="0"/>
    <x v="1"/>
    <s v="2-Dec-1994"/>
    <x v="1991"/>
    <x v="2"/>
    <s v="tier - 1"/>
    <x v="4"/>
    <n v="28"/>
  </r>
  <r>
    <s v="Id1993"/>
    <s v="Norman H."/>
    <n v="20.399999999999999"/>
    <n v="4.83"/>
    <s v="No"/>
    <x v="0"/>
    <x v="0"/>
    <n v="0"/>
    <x v="1"/>
    <x v="2"/>
    <x v="2"/>
    <s v="13-Nov-1991"/>
    <x v="1992"/>
    <x v="2"/>
    <s v="tier - 2"/>
    <x v="3"/>
    <n v="31"/>
  </r>
  <r>
    <s v="Id1994"/>
    <s v="Susan"/>
    <n v="42.13"/>
    <n v="5.72"/>
    <s v="Yes"/>
    <x v="0"/>
    <x v="1"/>
    <n v="1"/>
    <x v="1"/>
    <x v="0"/>
    <x v="1"/>
    <s v="2-Sep-1997"/>
    <x v="1993"/>
    <x v="1"/>
    <s v="tier - 3"/>
    <x v="0"/>
    <n v="25"/>
  </r>
  <r>
    <s v="Id1995"/>
    <s v="Tatyana K"/>
    <n v="33.99"/>
    <n v="4.83"/>
    <s v="Yes"/>
    <x v="0"/>
    <x v="1"/>
    <n v="1"/>
    <x v="1"/>
    <x v="0"/>
    <x v="2"/>
    <s v="2-Aug-1997"/>
    <x v="1994"/>
    <x v="1"/>
    <s v="tier - 3"/>
    <x v="0"/>
    <n v="25"/>
  </r>
  <r>
    <s v="Id1996"/>
    <s v="Chrissy"/>
    <n v="28.594999999999999"/>
    <n v="4.1399999999999997"/>
    <s v="Yes"/>
    <x v="0"/>
    <x v="1"/>
    <n v="1"/>
    <x v="1"/>
    <x v="1"/>
    <x v="2"/>
    <s v="6-Jul-1997"/>
    <x v="1995"/>
    <x v="1"/>
    <s v="tier - 2"/>
    <x v="2"/>
    <n v="25"/>
  </r>
  <r>
    <s v="Id1997"/>
    <s v="Carrie"/>
    <n v="20.8"/>
    <n v="4.07"/>
    <s v="Yes"/>
    <x v="0"/>
    <x v="1"/>
    <n v="1"/>
    <x v="1"/>
    <x v="2"/>
    <x v="2"/>
    <s v="22-Dec-1997"/>
    <x v="1996"/>
    <x v="1"/>
    <s v="tier - 3"/>
    <x v="3"/>
    <n v="25"/>
  </r>
  <r>
    <s v="Id1998"/>
    <s v="Halle"/>
    <n v="23.465"/>
    <n v="6.26"/>
    <s v="Yes"/>
    <x v="0"/>
    <x v="1"/>
    <n v="1"/>
    <x v="1"/>
    <x v="2"/>
    <x v="1"/>
    <s v="5-Jul-1997"/>
    <x v="1997"/>
    <x v="1"/>
    <s v="tier - 3"/>
    <x v="2"/>
    <n v="25"/>
  </r>
  <r>
    <s v="Id1999"/>
    <s v="Carolyn"/>
    <n v="40.185000000000002"/>
    <n v="5.88"/>
    <s v="Yes"/>
    <x v="0"/>
    <x v="0"/>
    <n v="0"/>
    <x v="1"/>
    <x v="0"/>
    <x v="1"/>
    <s v="11-Oct-1996"/>
    <x v="1998"/>
    <x v="1"/>
    <s v="tier - 3"/>
    <x v="1"/>
    <n v="26"/>
  </r>
  <r>
    <s v="Id2000"/>
    <s v="Tara D."/>
    <n v="21.89"/>
    <n v="5.72"/>
    <s v="Yes"/>
    <x v="0"/>
    <x v="0"/>
    <n v="0"/>
    <x v="1"/>
    <x v="2"/>
    <x v="1"/>
    <s v="2-Sep-2001"/>
    <x v="1999"/>
    <x v="1"/>
    <s v="tier - 2"/>
    <x v="0"/>
    <n v="21"/>
  </r>
  <r>
    <s v="Id2001"/>
    <s v="Rasim M"/>
    <n v="29.34"/>
    <n v="6.09"/>
    <s v="Yes"/>
    <x v="1"/>
    <x v="0"/>
    <n v="2"/>
    <x v="1"/>
    <x v="1"/>
    <x v="1"/>
    <s v="23-Sep-2000"/>
    <x v="2000"/>
    <x v="1"/>
    <s v="tier - 2"/>
    <x v="1"/>
    <n v="22"/>
  </r>
  <r>
    <s v="Id2002"/>
    <s v="Dina"/>
    <n v="22.61"/>
    <n v="4.25"/>
    <s v="Yes"/>
    <x v="0"/>
    <x v="0"/>
    <n v="0"/>
    <x v="1"/>
    <x v="2"/>
    <x v="2"/>
    <s v="3-Jul-1996"/>
    <x v="2001"/>
    <x v="1"/>
    <s v="tier - 1"/>
    <x v="1"/>
    <n v="26"/>
  </r>
  <r>
    <s v="Id2003"/>
    <s v="Lisa"/>
    <n v="22.23"/>
    <n v="6.09"/>
    <s v="Yes"/>
    <x v="0"/>
    <x v="0"/>
    <n v="0"/>
    <x v="1"/>
    <x v="2"/>
    <x v="1"/>
    <s v="14-Aug-1996"/>
    <x v="2002"/>
    <x v="1"/>
    <s v="tier - 2"/>
    <x v="1"/>
    <n v="26"/>
  </r>
  <r>
    <s v="Id2004"/>
    <s v="Caitrin"/>
    <n v="33.4"/>
    <n v="5.51"/>
    <s v="No"/>
    <x v="0"/>
    <x v="0"/>
    <n v="0"/>
    <x v="1"/>
    <x v="0"/>
    <x v="2"/>
    <s v="6-Jul-1994"/>
    <x v="2003"/>
    <x v="1"/>
    <s v="tier - 1"/>
    <x v="3"/>
    <n v="28"/>
  </r>
  <r>
    <s v="Id2005"/>
    <s v="Adriana S"/>
    <n v="33.11"/>
    <n v="5.63"/>
    <s v="No"/>
    <x v="0"/>
    <x v="0"/>
    <n v="0"/>
    <x v="1"/>
    <x v="0"/>
    <x v="2"/>
    <s v="25-Oct-1994"/>
    <x v="2004"/>
    <x v="1"/>
    <s v="tier - 3"/>
    <x v="0"/>
    <n v="28"/>
  </r>
  <r>
    <s v="Id2006"/>
    <s v="Megan"/>
    <n v="16.815000000000001"/>
    <n v="5.29"/>
    <s v="Yes"/>
    <x v="0"/>
    <x v="0"/>
    <n v="0"/>
    <x v="1"/>
    <x v="3"/>
    <x v="2"/>
    <s v="29-Aug-2001"/>
    <x v="2005"/>
    <x v="1"/>
    <s v="tier - 3"/>
    <x v="2"/>
    <n v="21"/>
  </r>
  <r>
    <s v="Id2007"/>
    <s v="Kristen M"/>
    <n v="25.61"/>
    <n v="4"/>
    <s v="No"/>
    <x v="0"/>
    <x v="1"/>
    <n v="1"/>
    <x v="1"/>
    <x v="1"/>
    <x v="2"/>
    <s v="25-Sep-1993"/>
    <x v="2006"/>
    <x v="1"/>
    <s v="tier - 3"/>
    <x v="0"/>
    <n v="29"/>
  </r>
  <r>
    <s v="Id2008"/>
    <s v="Alix"/>
    <n v="25.8"/>
    <n v="5.49"/>
    <s v="No"/>
    <x v="0"/>
    <x v="0"/>
    <n v="0"/>
    <x v="1"/>
    <x v="1"/>
    <x v="2"/>
    <s v="10-Jul-1994"/>
    <x v="2007"/>
    <x v="1"/>
    <s v="tier - 1"/>
    <x v="3"/>
    <n v="28"/>
  </r>
  <r>
    <s v="Id2009"/>
    <s v="Kakushin"/>
    <n v="27.39"/>
    <n v="5.34"/>
    <s v="No"/>
    <x v="0"/>
    <x v="0"/>
    <n v="0"/>
    <x v="1"/>
    <x v="1"/>
    <x v="2"/>
    <s v="25-Jun-1999"/>
    <x v="2008"/>
    <x v="1"/>
    <s v="tier - 3"/>
    <x v="14"/>
    <n v="23"/>
  </r>
  <r>
    <s v="Id2010"/>
    <s v="Michael J"/>
    <n v="17.03"/>
    <n v="4.12"/>
    <s v="No"/>
    <x v="0"/>
    <x v="0"/>
    <n v="1"/>
    <x v="1"/>
    <x v="3"/>
    <x v="2"/>
    <s v="1-Aug-1987"/>
    <x v="2009"/>
    <x v="1"/>
    <s v="tier - 2"/>
    <x v="0"/>
    <n v="35"/>
  </r>
  <r>
    <s v="Id2011"/>
    <s v="Bradley"/>
    <n v="23.75"/>
    <n v="5.49"/>
    <s v="Yes"/>
    <x v="0"/>
    <x v="0"/>
    <n v="0"/>
    <x v="1"/>
    <x v="2"/>
    <x v="2"/>
    <s v="13-Oct-2001"/>
    <x v="2010"/>
    <x v="1"/>
    <s v="tier - 1"/>
    <x v="1"/>
    <n v="21"/>
  </r>
  <r>
    <s v="Id2012"/>
    <s v="Matt"/>
    <n v="26.03"/>
    <n v="5.1100000000000003"/>
    <s v="Yes"/>
    <x v="0"/>
    <x v="0"/>
    <n v="1"/>
    <x v="1"/>
    <x v="1"/>
    <x v="2"/>
    <s v="10-Sep-1995"/>
    <x v="2011"/>
    <x v="2"/>
    <s v="tier - 1"/>
    <x v="6"/>
    <n v="27"/>
  </r>
  <r>
    <s v="Id2013"/>
    <s v="Amanda C."/>
    <n v="16.079999999999998"/>
    <n v="5.94"/>
    <s v="No"/>
    <x v="0"/>
    <x v="0"/>
    <n v="0"/>
    <x v="1"/>
    <x v="3"/>
    <x v="1"/>
    <s v="1-Oct-1989"/>
    <x v="2012"/>
    <x v="1"/>
    <s v="tier - 1"/>
    <x v="1"/>
    <n v="33"/>
  </r>
  <r>
    <s v="Id2014"/>
    <s v="Valur"/>
    <n v="30.875"/>
    <n v="5.54"/>
    <s v="No"/>
    <x v="0"/>
    <x v="0"/>
    <n v="0"/>
    <x v="1"/>
    <x v="0"/>
    <x v="2"/>
    <s v="26-Sep-1994"/>
    <x v="2013"/>
    <x v="2"/>
    <s v="tier - 1"/>
    <x v="1"/>
    <n v="28"/>
  </r>
  <r>
    <s v="Id2015"/>
    <s v="Erica J"/>
    <n v="31.79"/>
    <n v="7.09"/>
    <s v="No"/>
    <x v="0"/>
    <x v="0"/>
    <n v="0"/>
    <x v="1"/>
    <x v="0"/>
    <x v="0"/>
    <s v="21-Jun-2002"/>
    <x v="2014"/>
    <x v="1"/>
    <s v="tier - 3"/>
    <x v="0"/>
    <n v="20"/>
  </r>
  <r>
    <s v="Id2016"/>
    <s v="Stephen F."/>
    <n v="28.48"/>
    <n v="6.22"/>
    <s v="Yes"/>
    <x v="0"/>
    <x v="1"/>
    <n v="1"/>
    <x v="1"/>
    <x v="1"/>
    <x v="1"/>
    <s v="22-Dec-1997"/>
    <x v="2015"/>
    <x v="1"/>
    <s v="tier - 2"/>
    <x v="3"/>
    <n v="25"/>
  </r>
  <r>
    <s v="Id2017"/>
    <s v="Lissa"/>
    <n v="26.6"/>
    <n v="4.33"/>
    <s v="No"/>
    <x v="0"/>
    <x v="0"/>
    <n v="1"/>
    <x v="1"/>
    <x v="1"/>
    <x v="2"/>
    <s v="9-Aug-1998"/>
    <x v="2016"/>
    <x v="1"/>
    <s v="tier - 1"/>
    <x v="8"/>
    <n v="24"/>
  </r>
  <r>
    <s v="Id2018"/>
    <s v="Megan"/>
    <n v="25.27"/>
    <n v="5.83"/>
    <s v="No"/>
    <x v="0"/>
    <x v="0"/>
    <n v="1"/>
    <x v="1"/>
    <x v="1"/>
    <x v="1"/>
    <s v="15-Sep-1998"/>
    <x v="2017"/>
    <x v="1"/>
    <s v="tier - 3"/>
    <x v="2"/>
    <n v="24"/>
  </r>
  <r>
    <s v="Id2019"/>
    <s v="Alyson"/>
    <n v="34.484999999999999"/>
    <n v="4.7"/>
    <s v="Yes"/>
    <x v="0"/>
    <x v="1"/>
    <n v="1"/>
    <x v="1"/>
    <x v="0"/>
    <x v="2"/>
    <s v="19-Dec-1997"/>
    <x v="2018"/>
    <x v="1"/>
    <s v="tier - 3"/>
    <x v="1"/>
    <n v="25"/>
  </r>
  <r>
    <s v="Id2020"/>
    <s v="Chance B"/>
    <n v="15.57"/>
    <n v="4.07"/>
    <s v="Yes"/>
    <x v="0"/>
    <x v="0"/>
    <n v="1"/>
    <x v="1"/>
    <x v="3"/>
    <x v="2"/>
    <s v="28-Sep-1988"/>
    <x v="2019"/>
    <x v="1"/>
    <s v="tier - 2"/>
    <x v="1"/>
    <n v="34"/>
  </r>
  <r>
    <s v="Id2021"/>
    <s v="Sean P"/>
    <n v="30.36"/>
    <n v="9.39"/>
    <s v="No"/>
    <x v="0"/>
    <x v="0"/>
    <n v="0"/>
    <x v="1"/>
    <x v="0"/>
    <x v="0"/>
    <s v="15-Dec-2002"/>
    <x v="2020"/>
    <x v="1"/>
    <s v="tier - 3"/>
    <x v="1"/>
    <n v="20"/>
  </r>
  <r>
    <s v="Id2022"/>
    <s v="Therese"/>
    <n v="19.37"/>
    <n v="4.18"/>
    <s v="No"/>
    <x v="0"/>
    <x v="0"/>
    <n v="0"/>
    <x v="1"/>
    <x v="2"/>
    <x v="2"/>
    <s v="20-Nov-1991"/>
    <x v="2021"/>
    <x v="1"/>
    <s v="tier - 2"/>
    <x v="0"/>
    <n v="31"/>
  </r>
  <r>
    <s v="Id2023"/>
    <s v="Beau"/>
    <n v="16.71"/>
    <n v="4.18"/>
    <s v="No"/>
    <x v="0"/>
    <x v="0"/>
    <n v="1"/>
    <x v="1"/>
    <x v="3"/>
    <x v="2"/>
    <s v="18-Jun-1987"/>
    <x v="2022"/>
    <x v="1"/>
    <s v="tier - 3"/>
    <x v="0"/>
    <n v="35"/>
  </r>
  <r>
    <s v="Id2024"/>
    <s v="Kelsey M"/>
    <n v="24.1"/>
    <n v="4.4000000000000004"/>
    <s v="Yes"/>
    <x v="0"/>
    <x v="0"/>
    <n v="1"/>
    <x v="1"/>
    <x v="2"/>
    <x v="2"/>
    <s v="24-Sep-1995"/>
    <x v="2023"/>
    <x v="1"/>
    <s v="tier - 1"/>
    <x v="3"/>
    <n v="27"/>
  </r>
  <r>
    <s v="Id2025"/>
    <s v="Gretchen"/>
    <n v="29.77"/>
    <n v="9.9"/>
    <s v="No"/>
    <x v="0"/>
    <x v="0"/>
    <n v="0"/>
    <x v="1"/>
    <x v="1"/>
    <x v="0"/>
    <s v="30-Sep-2002"/>
    <x v="2024"/>
    <x v="1"/>
    <s v="tier - 3"/>
    <x v="1"/>
    <n v="20"/>
  </r>
  <r>
    <s v="Id2026"/>
    <s v="Nicholas E."/>
    <n v="46.53"/>
    <n v="4.84"/>
    <s v="Yes"/>
    <x v="0"/>
    <x v="0"/>
    <n v="0"/>
    <x v="1"/>
    <x v="0"/>
    <x v="2"/>
    <s v="30-Jun-1996"/>
    <x v="2025"/>
    <x v="1"/>
    <s v="tier - 2"/>
    <x v="0"/>
    <n v="26"/>
  </r>
  <r>
    <s v="Id2027"/>
    <s v="Deborah"/>
    <n v="23.4"/>
    <n v="5.53"/>
    <s v="No"/>
    <x v="0"/>
    <x v="1"/>
    <n v="1"/>
    <x v="1"/>
    <x v="2"/>
    <x v="2"/>
    <s v="5-Jun-2003"/>
    <x v="2026"/>
    <x v="1"/>
    <s v="tier - 2"/>
    <x v="3"/>
    <n v="20"/>
  </r>
  <r>
    <s v="Id2028"/>
    <s v="Chuck W. Jr."/>
    <n v="30"/>
    <n v="4.33"/>
    <s v="Yes"/>
    <x v="0"/>
    <x v="0"/>
    <n v="0"/>
    <x v="1"/>
    <x v="0"/>
    <x v="2"/>
    <s v="13-Jun-1996"/>
    <x v="2027"/>
    <x v="1"/>
    <s v="tier - 2"/>
    <x v="3"/>
    <n v="26"/>
  </r>
  <r>
    <s v="Id2029"/>
    <s v="Daniel"/>
    <n v="29.15"/>
    <n v="4.91"/>
    <s v="Yes"/>
    <x v="0"/>
    <x v="0"/>
    <n v="0"/>
    <x v="1"/>
    <x v="1"/>
    <x v="2"/>
    <s v="24-Oct-1996"/>
    <x v="2028"/>
    <x v="1"/>
    <s v="tier - 2"/>
    <x v="0"/>
    <n v="26"/>
  </r>
  <r>
    <s v="Id2030"/>
    <s v="Amany"/>
    <n v="34.865000000000002"/>
    <n v="4.8"/>
    <s v="No"/>
    <x v="0"/>
    <x v="0"/>
    <n v="0"/>
    <x v="1"/>
    <x v="0"/>
    <x v="2"/>
    <s v="1-Nov-1999"/>
    <x v="2029"/>
    <x v="1"/>
    <s v="tier - 2"/>
    <x v="2"/>
    <n v="23"/>
  </r>
  <r>
    <s v="Id2031"/>
    <s v="Kipling"/>
    <n v="28.12"/>
    <n v="5.55"/>
    <s v="Yes"/>
    <x v="1"/>
    <x v="0"/>
    <n v="2"/>
    <x v="1"/>
    <x v="1"/>
    <x v="2"/>
    <s v="14-Jul-2000"/>
    <x v="2030"/>
    <x v="1"/>
    <s v="tier - 1"/>
    <x v="1"/>
    <n v="22"/>
  </r>
  <r>
    <s v="Id2032"/>
    <s v="Duncan"/>
    <n v="29.45"/>
    <n v="5.24"/>
    <s v="Yes"/>
    <x v="0"/>
    <x v="0"/>
    <n v="0"/>
    <x v="1"/>
    <x v="1"/>
    <x v="2"/>
    <s v="21-Jun-1996"/>
    <x v="2031"/>
    <x v="2"/>
    <s v="tier - 3"/>
    <x v="4"/>
    <n v="26"/>
  </r>
  <r>
    <s v="Id2033"/>
    <s v="Louis C."/>
    <n v="27.94"/>
    <n v="6.08"/>
    <s v="No"/>
    <x v="0"/>
    <x v="1"/>
    <n v="1"/>
    <x v="1"/>
    <x v="1"/>
    <x v="1"/>
    <s v="12-Aug-1993"/>
    <x v="2032"/>
    <x v="0"/>
    <s v="tier - 3"/>
    <x v="0"/>
    <n v="29"/>
  </r>
  <r>
    <s v="Id2034"/>
    <s v="Daniel J"/>
    <n v="27.2"/>
    <n v="5.83"/>
    <s v="No"/>
    <x v="0"/>
    <x v="1"/>
    <n v="1"/>
    <x v="1"/>
    <x v="1"/>
    <x v="1"/>
    <s v="1-Nov-1993"/>
    <x v="2033"/>
    <x v="2"/>
    <s v="tier - 3"/>
    <x v="3"/>
    <n v="29"/>
  </r>
  <r>
    <s v="Id2035"/>
    <s v="Ildiko M."/>
    <n v="33.344999999999999"/>
    <n v="4.29"/>
    <s v="No"/>
    <x v="0"/>
    <x v="0"/>
    <n v="1"/>
    <x v="1"/>
    <x v="0"/>
    <x v="2"/>
    <s v="4-Sep-1998"/>
    <x v="2034"/>
    <x v="1"/>
    <s v="tier - 3"/>
    <x v="1"/>
    <n v="24"/>
  </r>
  <r>
    <s v="Id2036"/>
    <s v="Melinda E."/>
    <n v="29.925000000000001"/>
    <n v="5.3"/>
    <s v="No"/>
    <x v="0"/>
    <x v="0"/>
    <n v="1"/>
    <x v="1"/>
    <x v="1"/>
    <x v="2"/>
    <s v="17-Jun-1998"/>
    <x v="2035"/>
    <x v="1"/>
    <s v="tier - 3"/>
    <x v="1"/>
    <n v="24"/>
  </r>
  <r>
    <s v="Id2037"/>
    <s v="Ashley M"/>
    <n v="24.225000000000001"/>
    <n v="4.42"/>
    <s v="No"/>
    <x v="0"/>
    <x v="0"/>
    <n v="1"/>
    <x v="1"/>
    <x v="2"/>
    <x v="2"/>
    <s v="15-Nov-1998"/>
    <x v="2036"/>
    <x v="1"/>
    <s v="tier - 3"/>
    <x v="1"/>
    <n v="24"/>
  </r>
  <r>
    <s v="Id2038"/>
    <s v="Stephanie"/>
    <n v="29.68"/>
    <n v="5.68"/>
    <s v="No"/>
    <x v="1"/>
    <x v="0"/>
    <n v="1"/>
    <x v="1"/>
    <x v="1"/>
    <x v="2"/>
    <s v="1-Oct-2000"/>
    <x v="2037"/>
    <x v="1"/>
    <s v="tier - 3"/>
    <x v="3"/>
    <n v="22"/>
  </r>
  <r>
    <s v="Id2039"/>
    <s v="Sean P."/>
    <n v="20.614999999999998"/>
    <n v="6.05"/>
    <s v="No"/>
    <x v="0"/>
    <x v="1"/>
    <n v="1"/>
    <x v="1"/>
    <x v="2"/>
    <x v="1"/>
    <s v="23-Sep-2003"/>
    <x v="2038"/>
    <x v="1"/>
    <s v="tier - 1"/>
    <x v="1"/>
    <n v="19"/>
  </r>
  <r>
    <s v="Id2040"/>
    <s v="Emily G"/>
    <n v="32.119999999999997"/>
    <n v="5.33"/>
    <s v="No"/>
    <x v="1"/>
    <x v="0"/>
    <n v="1"/>
    <x v="1"/>
    <x v="0"/>
    <x v="2"/>
    <s v="4-Aug-2004"/>
    <x v="2039"/>
    <x v="1"/>
    <s v="tier - 3"/>
    <x v="0"/>
    <n v="18"/>
  </r>
  <r>
    <s v="Id2041"/>
    <s v="Malcolm"/>
    <n v="27.36"/>
    <n v="6.22"/>
    <s v="No"/>
    <x v="0"/>
    <x v="0"/>
    <n v="0"/>
    <x v="1"/>
    <x v="1"/>
    <x v="1"/>
    <s v="24-Dec-1999"/>
    <x v="2040"/>
    <x v="1"/>
    <s v="tier - 3"/>
    <x v="1"/>
    <n v="23"/>
  </r>
  <r>
    <s v="Id2042"/>
    <s v="Danilo"/>
    <n v="17.385000000000002"/>
    <n v="5.84"/>
    <s v="No"/>
    <x v="0"/>
    <x v="0"/>
    <n v="0"/>
    <x v="1"/>
    <x v="3"/>
    <x v="1"/>
    <s v="29-Aug-1999"/>
    <x v="2041"/>
    <x v="1"/>
    <s v="tier - 1"/>
    <x v="1"/>
    <n v="23"/>
  </r>
  <r>
    <s v="Id2043"/>
    <s v="Mikko"/>
    <n v="30.13"/>
    <n v="5.71"/>
    <s v="No"/>
    <x v="1"/>
    <x v="0"/>
    <n v="1"/>
    <x v="1"/>
    <x v="0"/>
    <x v="1"/>
    <s v="14-Nov-2004"/>
    <x v="2042"/>
    <x v="1"/>
    <s v="tier - 1"/>
    <x v="14"/>
    <n v="18"/>
  </r>
  <r>
    <s v="Id2044"/>
    <s v="Paula C."/>
    <n v="25.44"/>
    <n v="6.04"/>
    <s v="Yes"/>
    <x v="0"/>
    <x v="1"/>
    <n v="1"/>
    <x v="1"/>
    <x v="1"/>
    <x v="1"/>
    <s v="10-Aug-1997"/>
    <x v="2043"/>
    <x v="1"/>
    <s v="tier - 1"/>
    <x v="1"/>
    <n v="25"/>
  </r>
  <r>
    <s v="Id2045"/>
    <s v="Kirsten N."/>
    <n v="39.805"/>
    <n v="4.38"/>
    <s v="No"/>
    <x v="1"/>
    <x v="0"/>
    <n v="1"/>
    <x v="1"/>
    <x v="0"/>
    <x v="2"/>
    <s v="11-Oct-2000"/>
    <x v="2044"/>
    <x v="1"/>
    <s v="tier - 1"/>
    <x v="2"/>
    <n v="22"/>
  </r>
  <r>
    <s v="Id2046"/>
    <s v="Christy"/>
    <n v="30.4"/>
    <n v="5.56"/>
    <s v="Yes"/>
    <x v="1"/>
    <x v="0"/>
    <n v="1"/>
    <x v="1"/>
    <x v="0"/>
    <x v="2"/>
    <s v="3-Oct-2000"/>
    <x v="2045"/>
    <x v="1"/>
    <s v="tier - 3"/>
    <x v="2"/>
    <n v="22"/>
  </r>
  <r>
    <s v="Id2047"/>
    <s v="Jennifer"/>
    <n v="23.18"/>
    <n v="4.24"/>
    <s v="No"/>
    <x v="1"/>
    <x v="0"/>
    <n v="1"/>
    <x v="1"/>
    <x v="2"/>
    <x v="2"/>
    <s v="17-Dec-2000"/>
    <x v="2046"/>
    <x v="1"/>
    <s v="tier - 3"/>
    <x v="2"/>
    <n v="22"/>
  </r>
  <r>
    <s v="Id2048"/>
    <s v="Jingjing"/>
    <n v="39.615000000000002"/>
    <n v="6.32"/>
    <s v="No"/>
    <x v="0"/>
    <x v="1"/>
    <n v="1"/>
    <x v="1"/>
    <x v="0"/>
    <x v="1"/>
    <s v="3-Dec-2003"/>
    <x v="2047"/>
    <x v="1"/>
    <s v="tier - 3"/>
    <x v="1"/>
    <n v="19"/>
  </r>
  <r>
    <s v="Id2049"/>
    <s v="Morgan"/>
    <n v="30.59"/>
    <n v="6.3"/>
    <s v="Yes"/>
    <x v="0"/>
    <x v="1"/>
    <n v="1"/>
    <x v="1"/>
    <x v="0"/>
    <x v="1"/>
    <s v="6-Oct-1997"/>
    <x v="2048"/>
    <x v="2"/>
    <s v="tier - 3"/>
    <x v="4"/>
    <n v="25"/>
  </r>
  <r>
    <s v="Id2050"/>
    <s v="Patrick J."/>
    <n v="16.72"/>
    <n v="4.38"/>
    <s v="Yes"/>
    <x v="0"/>
    <x v="0"/>
    <n v="1"/>
    <x v="1"/>
    <x v="3"/>
    <x v="2"/>
    <s v="20-Aug-1988"/>
    <x v="2049"/>
    <x v="1"/>
    <s v="tier - 2"/>
    <x v="0"/>
    <n v="34"/>
  </r>
  <r>
    <s v="Id2051"/>
    <s v="Frankline"/>
    <n v="26.22"/>
    <n v="4.6500000000000004"/>
    <s v="Yes"/>
    <x v="0"/>
    <x v="1"/>
    <n v="1"/>
    <x v="1"/>
    <x v="1"/>
    <x v="2"/>
    <s v="30-Oct-1997"/>
    <x v="2050"/>
    <x v="0"/>
    <s v="tier - 3"/>
    <x v="7"/>
    <n v="25"/>
  </r>
  <r>
    <s v="Id2052"/>
    <s v="Laura T."/>
    <n v="31.824999999999999"/>
    <n v="4.7"/>
    <s v="No"/>
    <x v="0"/>
    <x v="1"/>
    <n v="1"/>
    <x v="1"/>
    <x v="0"/>
    <x v="2"/>
    <s v="6-Aug-2003"/>
    <x v="2051"/>
    <x v="1"/>
    <s v="tier - 2"/>
    <x v="1"/>
    <n v="19"/>
  </r>
  <r>
    <s v="Id2053"/>
    <s v="Natalia"/>
    <n v="25.745000000000001"/>
    <n v="4.34"/>
    <s v="No"/>
    <x v="0"/>
    <x v="1"/>
    <n v="1"/>
    <x v="1"/>
    <x v="1"/>
    <x v="2"/>
    <s v="1-Dec-2003"/>
    <x v="2052"/>
    <x v="1"/>
    <s v="tier - 3"/>
    <x v="1"/>
    <n v="19"/>
  </r>
  <r>
    <s v="Id2054"/>
    <s v="Jennifer L."/>
    <n v="24.605"/>
    <n v="5.62"/>
    <s v="No"/>
    <x v="0"/>
    <x v="1"/>
    <n v="1"/>
    <x v="1"/>
    <x v="2"/>
    <x v="2"/>
    <s v="21-Nov-2003"/>
    <x v="2053"/>
    <x v="1"/>
    <s v="tier - 2"/>
    <x v="1"/>
    <n v="19"/>
  </r>
  <r>
    <s v="Id2055"/>
    <s v="Brooke"/>
    <n v="24.51"/>
    <n v="4.24"/>
    <s v="No"/>
    <x v="0"/>
    <x v="1"/>
    <n v="1"/>
    <x v="1"/>
    <x v="2"/>
    <x v="2"/>
    <s v="17-Jul-2003"/>
    <x v="2054"/>
    <x v="1"/>
    <s v="tier - 2"/>
    <x v="1"/>
    <n v="19"/>
  </r>
  <r>
    <s v="Id2056"/>
    <s v="Jeremy M"/>
    <n v="31.065000000000001"/>
    <n v="4.57"/>
    <s v="Yes"/>
    <x v="0"/>
    <x v="0"/>
    <n v="0"/>
    <x v="1"/>
    <x v="0"/>
    <x v="2"/>
    <s v="13-Jun-1996"/>
    <x v="2055"/>
    <x v="1"/>
    <s v="tier - 1"/>
    <x v="1"/>
    <n v="26"/>
  </r>
  <r>
    <s v="Id2057"/>
    <s v="Megan L."/>
    <n v="28.12"/>
    <n v="5.05"/>
    <s v="No"/>
    <x v="0"/>
    <x v="0"/>
    <n v="0"/>
    <x v="1"/>
    <x v="1"/>
    <x v="2"/>
    <s v="11-Jun-1999"/>
    <x v="2056"/>
    <x v="1"/>
    <s v="tier - 2"/>
    <x v="1"/>
    <n v="23"/>
  </r>
  <r>
    <s v="Id2058"/>
    <s v="Bryan"/>
    <n v="38.06"/>
    <n v="6.16"/>
    <s v="No"/>
    <x v="0"/>
    <x v="0"/>
    <n v="0"/>
    <x v="1"/>
    <x v="0"/>
    <x v="1"/>
    <s v="2-Oct-1994"/>
    <x v="2057"/>
    <x v="2"/>
    <s v="tier - 2"/>
    <x v="0"/>
    <n v="28"/>
  </r>
  <r>
    <s v="Id2059"/>
    <s v="Marny"/>
    <n v="24.96"/>
    <n v="4.57"/>
    <s v="No"/>
    <x v="0"/>
    <x v="0"/>
    <n v="0"/>
    <x v="1"/>
    <x v="2"/>
    <x v="2"/>
    <s v="17-Sep-1994"/>
    <x v="2058"/>
    <x v="1"/>
    <s v="tier - 2"/>
    <x v="0"/>
    <n v="28"/>
  </r>
  <r>
    <s v="Id2060"/>
    <s v="Marc"/>
    <n v="17.670000000000002"/>
    <n v="5.53"/>
    <s v="Yes"/>
    <x v="0"/>
    <x v="0"/>
    <n v="0"/>
    <x v="1"/>
    <x v="3"/>
    <x v="2"/>
    <s v="5-Aug-1996"/>
    <x v="2059"/>
    <x v="2"/>
    <s v="tier - 2"/>
    <x v="1"/>
    <n v="26"/>
  </r>
  <r>
    <s v="Id2061"/>
    <s v="Benjamin L"/>
    <n v="31.35"/>
    <n v="5.84"/>
    <s v="No"/>
    <x v="1"/>
    <x v="0"/>
    <n v="1"/>
    <x v="1"/>
    <x v="0"/>
    <x v="1"/>
    <s v="9-Dec-2000"/>
    <x v="2060"/>
    <x v="1"/>
    <s v="tier - 1"/>
    <x v="1"/>
    <n v="22"/>
  </r>
  <r>
    <s v="Id2062"/>
    <s v="Rob G"/>
    <n v="28.31"/>
    <n v="6.41"/>
    <s v="No"/>
    <x v="1"/>
    <x v="0"/>
    <n v="1"/>
    <x v="1"/>
    <x v="1"/>
    <x v="1"/>
    <s v="24-Jun-2000"/>
    <x v="2061"/>
    <x v="1"/>
    <s v="tier - 2"/>
    <x v="1"/>
    <n v="22"/>
  </r>
  <r>
    <s v="Id2063"/>
    <s v="Stefanie A"/>
    <n v="30.3"/>
    <n v="4.7300000000000004"/>
    <s v="Yes"/>
    <x v="0"/>
    <x v="1"/>
    <n v="1"/>
    <x v="1"/>
    <x v="0"/>
    <x v="2"/>
    <s v="26-Aug-1997"/>
    <x v="2062"/>
    <x v="1"/>
    <s v="tier - 1"/>
    <x v="3"/>
    <n v="25"/>
  </r>
  <r>
    <s v="Id2064"/>
    <s v="Stephanie"/>
    <n v="26.4"/>
    <n v="6.22"/>
    <s v="Yes"/>
    <x v="0"/>
    <x v="0"/>
    <n v="0"/>
    <x v="1"/>
    <x v="1"/>
    <x v="1"/>
    <s v="26-Aug-2001"/>
    <x v="2063"/>
    <x v="1"/>
    <s v="tier - 1"/>
    <x v="3"/>
    <n v="21"/>
  </r>
  <r>
    <s v="Id2065"/>
    <s v="Caroline F."/>
    <n v="22.135000000000002"/>
    <n v="4.46"/>
    <s v="Yes"/>
    <x v="0"/>
    <x v="0"/>
    <n v="0"/>
    <x v="1"/>
    <x v="2"/>
    <x v="2"/>
    <s v="28-Jul-2001"/>
    <x v="2064"/>
    <x v="1"/>
    <s v="tier - 2"/>
    <x v="2"/>
    <n v="21"/>
  </r>
  <r>
    <s v="Id2066"/>
    <s v="Julia J."/>
    <n v="17.399999999999999"/>
    <n v="4.5"/>
    <s v="Yes"/>
    <x v="0"/>
    <x v="0"/>
    <n v="0"/>
    <x v="1"/>
    <x v="3"/>
    <x v="2"/>
    <s v="15-Oct-2001"/>
    <x v="2065"/>
    <x v="1"/>
    <s v="tier - 3"/>
    <x v="3"/>
    <n v="21"/>
  </r>
  <r>
    <s v="Id2067"/>
    <s v="Jack"/>
    <n v="28.06"/>
    <n v="8.93"/>
    <s v="No"/>
    <x v="0"/>
    <x v="0"/>
    <n v="0"/>
    <x v="1"/>
    <x v="1"/>
    <x v="0"/>
    <s v="20-Jul-2002"/>
    <x v="2066"/>
    <x v="1"/>
    <s v="tier - 2"/>
    <x v="14"/>
    <n v="20"/>
  </r>
  <r>
    <s v="Id2068"/>
    <s v="Bernat"/>
    <n v="31.13"/>
    <n v="11.02"/>
    <s v="No"/>
    <x v="0"/>
    <x v="0"/>
    <n v="0"/>
    <x v="1"/>
    <x v="0"/>
    <x v="0"/>
    <s v="11-Oct-2002"/>
    <x v="2067"/>
    <x v="1"/>
    <s v="tier - 3"/>
    <x v="0"/>
    <n v="20"/>
  </r>
  <r>
    <s v="Id2069"/>
    <s v="Hicham"/>
    <n v="18.46"/>
    <n v="5.25"/>
    <s v="No"/>
    <x v="0"/>
    <x v="0"/>
    <n v="0"/>
    <x v="1"/>
    <x v="3"/>
    <x v="2"/>
    <s v="17-Nov-1991"/>
    <x v="2068"/>
    <x v="1"/>
    <s v="tier - 1"/>
    <x v="0"/>
    <n v="31"/>
  </r>
  <r>
    <s v="Id2070"/>
    <s v="Sarah"/>
    <n v="17.3"/>
    <n v="4.75"/>
    <s v="No"/>
    <x v="0"/>
    <x v="0"/>
    <n v="0"/>
    <x v="1"/>
    <x v="3"/>
    <x v="2"/>
    <s v="1-Oct-1990"/>
    <x v="2069"/>
    <x v="1"/>
    <s v="tier - 2"/>
    <x v="0"/>
    <n v="32"/>
  </r>
  <r>
    <s v="Id2071"/>
    <s v="Anthony S"/>
    <n v="35.625"/>
    <n v="4.68"/>
    <s v="Yes"/>
    <x v="0"/>
    <x v="1"/>
    <n v="1"/>
    <x v="1"/>
    <x v="0"/>
    <x v="2"/>
    <s v="28-Jul-1997"/>
    <x v="2070"/>
    <x v="2"/>
    <s v="tier - 3"/>
    <x v="1"/>
    <n v="25"/>
  </r>
  <r>
    <s v="Id2072"/>
    <s v="Elisabetta"/>
    <n v="20.234999999999999"/>
    <n v="6.17"/>
    <s v="Yes"/>
    <x v="1"/>
    <x v="0"/>
    <n v="2"/>
    <x v="1"/>
    <x v="2"/>
    <x v="1"/>
    <s v="25-Aug-2000"/>
    <x v="2071"/>
    <x v="1"/>
    <s v="tier - 3"/>
    <x v="1"/>
    <n v="22"/>
  </r>
  <r>
    <s v="Id2073"/>
    <s v="Trevor N."/>
    <n v="27.55"/>
    <n v="4.5599999999999996"/>
    <s v="Yes"/>
    <x v="0"/>
    <x v="1"/>
    <n v="1"/>
    <x v="1"/>
    <x v="1"/>
    <x v="2"/>
    <s v="2-Nov-1997"/>
    <x v="2072"/>
    <x v="2"/>
    <s v="tier - 1"/>
    <x v="1"/>
    <n v="25"/>
  </r>
  <r>
    <s v="Id2074"/>
    <s v="Nancy"/>
    <n v="17.97"/>
    <n v="6.3"/>
    <s v="No"/>
    <x v="0"/>
    <x v="0"/>
    <n v="0"/>
    <x v="1"/>
    <x v="3"/>
    <x v="1"/>
    <s v="5-Aug-1991"/>
    <x v="2073"/>
    <x v="1"/>
    <s v="tier - 1"/>
    <x v="0"/>
    <n v="31"/>
  </r>
  <r>
    <s v="Id2075"/>
    <s v="Allison R."/>
    <n v="29.98"/>
    <n v="6.03"/>
    <s v="No"/>
    <x v="1"/>
    <x v="0"/>
    <n v="1"/>
    <x v="1"/>
    <x v="1"/>
    <x v="1"/>
    <s v="6-Sep-2004"/>
    <x v="2074"/>
    <x v="1"/>
    <s v="tier - 2"/>
    <x v="1"/>
    <n v="18"/>
  </r>
  <r>
    <s v="Id2076"/>
    <s v="Robert J."/>
    <n v="33.659999999999997"/>
    <n v="4.2"/>
    <s v="Yes"/>
    <x v="0"/>
    <x v="0"/>
    <n v="1"/>
    <x v="1"/>
    <x v="0"/>
    <x v="2"/>
    <s v="15-Oct-1995"/>
    <x v="2075"/>
    <x v="2"/>
    <s v="tier - 3"/>
    <x v="0"/>
    <n v="27"/>
  </r>
  <r>
    <s v="Id2077"/>
    <s v="Nicholas"/>
    <n v="32.67"/>
    <n v="5.61"/>
    <s v="Yes"/>
    <x v="0"/>
    <x v="0"/>
    <n v="1"/>
    <x v="1"/>
    <x v="0"/>
    <x v="2"/>
    <s v="9-Jul-1995"/>
    <x v="2076"/>
    <x v="2"/>
    <s v="tier - 3"/>
    <x v="0"/>
    <n v="27"/>
  </r>
  <r>
    <s v="Id2078"/>
    <s v="Kevin L"/>
    <n v="30.5"/>
    <n v="5.88"/>
    <s v="Yes"/>
    <x v="0"/>
    <x v="0"/>
    <n v="1"/>
    <x v="1"/>
    <x v="0"/>
    <x v="1"/>
    <s v="14-Oct-1995"/>
    <x v="2077"/>
    <x v="2"/>
    <s v="tier - 1"/>
    <x v="3"/>
    <n v="27"/>
  </r>
  <r>
    <s v="Id2079"/>
    <s v="Bryan"/>
    <n v="23.1"/>
    <n v="5.92"/>
    <s v="Yes"/>
    <x v="0"/>
    <x v="0"/>
    <n v="1"/>
    <x v="1"/>
    <x v="2"/>
    <x v="1"/>
    <s v="6-Nov-1995"/>
    <x v="2078"/>
    <x v="2"/>
    <s v="tier - 2"/>
    <x v="0"/>
    <n v="27"/>
  </r>
  <r>
    <s v="Id2080"/>
    <s v="Janae N."/>
    <n v="39.49"/>
    <n v="4.8099999999999996"/>
    <s v="No"/>
    <x v="0"/>
    <x v="0"/>
    <n v="1"/>
    <x v="1"/>
    <x v="0"/>
    <x v="2"/>
    <s v="20-Jun-1998"/>
    <x v="2079"/>
    <x v="1"/>
    <s v="tier - 2"/>
    <x v="0"/>
    <n v="24"/>
  </r>
  <r>
    <s v="Id2081"/>
    <s v="Audrey"/>
    <n v="33.99"/>
    <n v="4.55"/>
    <s v="No"/>
    <x v="0"/>
    <x v="0"/>
    <n v="1"/>
    <x v="1"/>
    <x v="0"/>
    <x v="2"/>
    <s v="2-Jul-1998"/>
    <x v="2080"/>
    <x v="1"/>
    <s v="tier - 3"/>
    <x v="0"/>
    <n v="24"/>
  </r>
  <r>
    <s v="Id2082"/>
    <s v="Laura"/>
    <n v="27.72"/>
    <n v="6.43"/>
    <s v="No"/>
    <x v="0"/>
    <x v="0"/>
    <n v="1"/>
    <x v="1"/>
    <x v="1"/>
    <x v="1"/>
    <s v="17-Aug-1998"/>
    <x v="2081"/>
    <x v="1"/>
    <s v="tier - 3"/>
    <x v="0"/>
    <n v="24"/>
  </r>
  <r>
    <s v="Id2083"/>
    <s v="Nicole F"/>
    <n v="30.59"/>
    <n v="11.62"/>
    <s v="No"/>
    <x v="0"/>
    <x v="0"/>
    <n v="0"/>
    <x v="1"/>
    <x v="0"/>
    <x v="0"/>
    <s v="11-Jul-2002"/>
    <x v="2082"/>
    <x v="1"/>
    <s v="tier - 2"/>
    <x v="2"/>
    <n v="20"/>
  </r>
  <r>
    <s v="Id2084"/>
    <s v="Krista L"/>
    <n v="22.6"/>
    <n v="6.04"/>
    <s v="No"/>
    <x v="0"/>
    <x v="0"/>
    <n v="1"/>
    <x v="1"/>
    <x v="2"/>
    <x v="1"/>
    <s v="19-Nov-1998"/>
    <x v="2083"/>
    <x v="1"/>
    <s v="tier - 1"/>
    <x v="3"/>
    <n v="24"/>
  </r>
  <r>
    <s v="Id2085"/>
    <s v="Denise"/>
    <n v="28.785"/>
    <n v="8.82"/>
    <s v="No"/>
    <x v="0"/>
    <x v="0"/>
    <n v="0"/>
    <x v="1"/>
    <x v="1"/>
    <x v="0"/>
    <s v="29-Jul-2002"/>
    <x v="2084"/>
    <x v="1"/>
    <s v="tier - 1"/>
    <x v="2"/>
    <n v="20"/>
  </r>
  <r>
    <s v="Id2086"/>
    <s v="Ariel"/>
    <n v="50.38"/>
    <n v="5.8"/>
    <s v="No"/>
    <x v="0"/>
    <x v="0"/>
    <n v="0"/>
    <x v="1"/>
    <x v="0"/>
    <x v="1"/>
    <s v="21-Nov-1999"/>
    <x v="2085"/>
    <x v="1"/>
    <s v="tier - 2"/>
    <x v="0"/>
    <n v="23"/>
  </r>
  <r>
    <s v="Id2087"/>
    <s v="Jeremy"/>
    <n v="35.200000000000003"/>
    <n v="4.28"/>
    <s v="No"/>
    <x v="0"/>
    <x v="0"/>
    <n v="0"/>
    <x v="1"/>
    <x v="0"/>
    <x v="2"/>
    <s v="12-Nov-1999"/>
    <x v="2086"/>
    <x v="1"/>
    <s v="tier - 2"/>
    <x v="3"/>
    <n v="23"/>
  </r>
  <r>
    <s v="Id2088"/>
    <s v="Rosalie"/>
    <n v="35.72"/>
    <n v="5.5"/>
    <s v="Yes"/>
    <x v="0"/>
    <x v="0"/>
    <n v="0"/>
    <x v="1"/>
    <x v="0"/>
    <x v="2"/>
    <s v="3-Jun-2001"/>
    <x v="2087"/>
    <x v="1"/>
    <s v="tier - 3"/>
    <x v="1"/>
    <n v="22"/>
  </r>
  <r>
    <s v="Id2089"/>
    <s v="Jay"/>
    <n v="24.51"/>
    <n v="4.6900000000000004"/>
    <s v="No"/>
    <x v="0"/>
    <x v="0"/>
    <n v="0"/>
    <x v="1"/>
    <x v="2"/>
    <x v="2"/>
    <s v="10-Aug-1999"/>
    <x v="2088"/>
    <x v="1"/>
    <s v="tier - 1"/>
    <x v="9"/>
    <n v="23"/>
  </r>
  <r>
    <s v="Id2090"/>
    <s v="Vitaliy"/>
    <n v="23.844999999999999"/>
    <n v="4.43"/>
    <s v="No"/>
    <x v="0"/>
    <x v="0"/>
    <n v="0"/>
    <x v="1"/>
    <x v="2"/>
    <x v="2"/>
    <s v="17-Dec-1999"/>
    <x v="2089"/>
    <x v="1"/>
    <s v="tier - 1"/>
    <x v="7"/>
    <n v="23"/>
  </r>
  <r>
    <s v="Id2091"/>
    <s v="Benjamin W."/>
    <n v="15.68"/>
    <n v="6.16"/>
    <s v="Yes"/>
    <x v="0"/>
    <x v="0"/>
    <n v="1"/>
    <x v="1"/>
    <x v="3"/>
    <x v="1"/>
    <s v="12-Dec-1988"/>
    <x v="2090"/>
    <x v="1"/>
    <s v="tier - 2"/>
    <x v="0"/>
    <n v="34"/>
  </r>
  <r>
    <s v="Id2092"/>
    <s v="Jesse"/>
    <n v="32.395000000000003"/>
    <n v="6.66"/>
    <s v="No"/>
    <x v="0"/>
    <x v="0"/>
    <n v="0"/>
    <x v="1"/>
    <x v="0"/>
    <x v="0"/>
    <s v="5-Nov-2002"/>
    <x v="2091"/>
    <x v="1"/>
    <s v="tier - 1"/>
    <x v="1"/>
    <n v="20"/>
  </r>
  <r>
    <s v="Id2093"/>
    <s v="Mark"/>
    <n v="23.655000000000001"/>
    <n v="5.92"/>
    <s v="No"/>
    <x v="0"/>
    <x v="0"/>
    <n v="1"/>
    <x v="1"/>
    <x v="2"/>
    <x v="1"/>
    <s v="21-Oct-1998"/>
    <x v="2092"/>
    <x v="2"/>
    <s v="tier - 3"/>
    <x v="1"/>
    <n v="24"/>
  </r>
  <r>
    <s v="Id2094"/>
    <s v="Lauren"/>
    <n v="28.4"/>
    <n v="5.97"/>
    <s v="No"/>
    <x v="0"/>
    <x v="1"/>
    <n v="1"/>
    <x v="1"/>
    <x v="1"/>
    <x v="1"/>
    <s v="18-Nov-2003"/>
    <x v="2093"/>
    <x v="1"/>
    <s v="tier - 3"/>
    <x v="3"/>
    <n v="19"/>
  </r>
  <r>
    <s v="Id2095"/>
    <s v="Massimiliano"/>
    <n v="35.42"/>
    <n v="4.6399999999999997"/>
    <s v="Yes"/>
    <x v="0"/>
    <x v="0"/>
    <n v="0"/>
    <x v="1"/>
    <x v="0"/>
    <x v="2"/>
    <s v="17-Dec-1996"/>
    <x v="2094"/>
    <x v="1"/>
    <s v="tier - 1"/>
    <x v="0"/>
    <n v="26"/>
  </r>
  <r>
    <s v="Id2096"/>
    <s v="Josh"/>
    <n v="26.18"/>
    <n v="6.12"/>
    <s v="No"/>
    <x v="1"/>
    <x v="0"/>
    <n v="1"/>
    <x v="1"/>
    <x v="1"/>
    <x v="1"/>
    <s v="6-Sep-2004"/>
    <x v="2095"/>
    <x v="1"/>
    <s v="tier - 3"/>
    <x v="0"/>
    <n v="18"/>
  </r>
  <r>
    <s v="Id2097"/>
    <s v="Kiyokatsu"/>
    <n v="20.8"/>
    <n v="4.87"/>
    <s v="Yes"/>
    <x v="0"/>
    <x v="0"/>
    <n v="0"/>
    <x v="1"/>
    <x v="2"/>
    <x v="2"/>
    <s v="28-Nov-1996"/>
    <x v="2096"/>
    <x v="0"/>
    <s v="tier - 2"/>
    <x v="3"/>
    <n v="26"/>
  </r>
  <r>
    <s v="Id2098"/>
    <s v="Amanda L"/>
    <n v="15.82"/>
    <n v="4.5999999999999996"/>
    <s v="No"/>
    <x v="0"/>
    <x v="0"/>
    <n v="0"/>
    <x v="1"/>
    <x v="3"/>
    <x v="2"/>
    <s v="5-Oct-1989"/>
    <x v="2097"/>
    <x v="1"/>
    <s v="tier - 1"/>
    <x v="0"/>
    <n v="33"/>
  </r>
  <r>
    <s v="Id2099"/>
    <s v="Matthew"/>
    <n v="17.670000000000002"/>
    <n v="4.78"/>
    <s v="No"/>
    <x v="0"/>
    <x v="0"/>
    <n v="0"/>
    <x v="1"/>
    <x v="3"/>
    <x v="2"/>
    <s v="16-Jun-1991"/>
    <x v="2098"/>
    <x v="1"/>
    <s v="tier - 1"/>
    <x v="0"/>
    <n v="31"/>
  </r>
  <r>
    <s v="Id2100"/>
    <s v="Julia M"/>
    <n v="31.92"/>
    <n v="11.05"/>
    <s v="No"/>
    <x v="0"/>
    <x v="0"/>
    <n v="0"/>
    <x v="1"/>
    <x v="0"/>
    <x v="0"/>
    <s v="12-Nov-2002"/>
    <x v="2099"/>
    <x v="1"/>
    <s v="tier - 1"/>
    <x v="1"/>
    <n v="20"/>
  </r>
  <r>
    <s v="Id2101"/>
    <s v="Rhea"/>
    <n v="28.975000000000001"/>
    <n v="7.62"/>
    <s v="No"/>
    <x v="0"/>
    <x v="0"/>
    <n v="0"/>
    <x v="1"/>
    <x v="1"/>
    <x v="0"/>
    <s v="15-Jul-2002"/>
    <x v="2100"/>
    <x v="1"/>
    <s v="tier - 1"/>
    <x v="1"/>
    <n v="20"/>
  </r>
  <r>
    <s v="Id2102"/>
    <s v="Justin"/>
    <n v="31.73"/>
    <n v="4.78"/>
    <s v="Yes"/>
    <x v="1"/>
    <x v="0"/>
    <n v="2"/>
    <x v="1"/>
    <x v="0"/>
    <x v="2"/>
    <s v="11-Dec-2000"/>
    <x v="2101"/>
    <x v="1"/>
    <s v="tier - 3"/>
    <x v="4"/>
    <n v="22"/>
  </r>
  <r>
    <s v="Id2103"/>
    <s v="Shamus M."/>
    <n v="28.88"/>
    <n v="6.09"/>
    <s v="Yes"/>
    <x v="1"/>
    <x v="0"/>
    <n v="2"/>
    <x v="1"/>
    <x v="1"/>
    <x v="1"/>
    <s v="30-Jun-2000"/>
    <x v="2102"/>
    <x v="1"/>
    <s v="tier - 2"/>
    <x v="11"/>
    <n v="22"/>
  </r>
  <r>
    <s v="Id2104"/>
    <s v="Mike"/>
    <n v="25.555"/>
    <n v="5.1100000000000003"/>
    <s v="No"/>
    <x v="0"/>
    <x v="1"/>
    <n v="1"/>
    <x v="1"/>
    <x v="1"/>
    <x v="2"/>
    <s v="10-Dec-2003"/>
    <x v="2103"/>
    <x v="1"/>
    <s v="tier - 3"/>
    <x v="1"/>
    <n v="19"/>
  </r>
  <r>
    <s v="Id2105"/>
    <s v="Mary Beth"/>
    <n v="37.29"/>
    <n v="4.46"/>
    <s v="No"/>
    <x v="1"/>
    <x v="0"/>
    <n v="1"/>
    <x v="1"/>
    <x v="0"/>
    <x v="2"/>
    <s v="12-Dec-2004"/>
    <x v="2104"/>
    <x v="1"/>
    <s v="tier - 1"/>
    <x v="0"/>
    <n v="18"/>
  </r>
  <r>
    <s v="Id2106"/>
    <s v="Erin"/>
    <n v="40.28"/>
    <n v="6.11"/>
    <s v="No"/>
    <x v="1"/>
    <x v="0"/>
    <n v="1"/>
    <x v="1"/>
    <x v="0"/>
    <x v="1"/>
    <s v="25-Sep-2004"/>
    <x v="2105"/>
    <x v="1"/>
    <s v="tier - 1"/>
    <x v="2"/>
    <n v="18"/>
  </r>
  <r>
    <s v="Id2107"/>
    <s v="Hallie"/>
    <n v="40.185000000000002"/>
    <n v="4.66"/>
    <s v="No"/>
    <x v="1"/>
    <x v="0"/>
    <n v="1"/>
    <x v="1"/>
    <x v="0"/>
    <x v="2"/>
    <s v="13-Jun-2004"/>
    <x v="2106"/>
    <x v="1"/>
    <s v="tier - 1"/>
    <x v="2"/>
    <n v="18"/>
  </r>
  <r>
    <s v="Id2108"/>
    <s v="Paige P"/>
    <n v="23.57"/>
    <n v="6.14"/>
    <s v="No"/>
    <x v="0"/>
    <x v="0"/>
    <n v="0"/>
    <x v="1"/>
    <x v="2"/>
    <x v="1"/>
    <s v="17-Nov-1994"/>
    <x v="2107"/>
    <x v="1"/>
    <s v="tier - 2"/>
    <x v="0"/>
    <n v="28"/>
  </r>
  <r>
    <s v="Id2109"/>
    <s v="Ji"/>
    <n v="35.625"/>
    <n v="6.21"/>
    <s v="No"/>
    <x v="1"/>
    <x v="0"/>
    <n v="1"/>
    <x v="1"/>
    <x v="0"/>
    <x v="1"/>
    <s v="27-Jul-2004"/>
    <x v="2108"/>
    <x v="1"/>
    <s v="tier - 2"/>
    <x v="2"/>
    <n v="18"/>
  </r>
  <r>
    <s v="Id2110"/>
    <s v="Carissa A"/>
    <n v="33.155000000000001"/>
    <n v="4.5999999999999996"/>
    <s v="No"/>
    <x v="1"/>
    <x v="0"/>
    <n v="1"/>
    <x v="1"/>
    <x v="0"/>
    <x v="2"/>
    <s v="6-Aug-2004"/>
    <x v="2109"/>
    <x v="1"/>
    <s v="tier - 2"/>
    <x v="2"/>
    <n v="18"/>
  </r>
  <r>
    <s v="Id2111"/>
    <s v="Mona"/>
    <n v="31.92"/>
    <n v="5.04"/>
    <s v="No"/>
    <x v="1"/>
    <x v="0"/>
    <n v="1"/>
    <x v="1"/>
    <x v="0"/>
    <x v="2"/>
    <s v="13-Nov-2004"/>
    <x v="2110"/>
    <x v="1"/>
    <s v="tier - 3"/>
    <x v="2"/>
    <n v="18"/>
  </r>
  <r>
    <s v="Id2112"/>
    <s v="Kristin R."/>
    <n v="30.305"/>
    <n v="5.08"/>
    <s v="No"/>
    <x v="1"/>
    <x v="0"/>
    <n v="1"/>
    <x v="1"/>
    <x v="0"/>
    <x v="2"/>
    <s v="28-Oct-2004"/>
    <x v="2111"/>
    <x v="1"/>
    <s v="tier - 2"/>
    <x v="2"/>
    <n v="18"/>
  </r>
  <r>
    <s v="Id2113"/>
    <s v="Beth"/>
    <n v="30.114999999999998"/>
    <n v="4.38"/>
    <s v="No"/>
    <x v="1"/>
    <x v="0"/>
    <n v="1"/>
    <x v="1"/>
    <x v="0"/>
    <x v="2"/>
    <s v="6-Aug-2004"/>
    <x v="2112"/>
    <x v="1"/>
    <s v="tier - 2"/>
    <x v="2"/>
    <n v="18"/>
  </r>
  <r>
    <s v="Id2114"/>
    <s v="Allison"/>
    <n v="24.09"/>
    <n v="4.79"/>
    <s v="No"/>
    <x v="1"/>
    <x v="0"/>
    <n v="1"/>
    <x v="1"/>
    <x v="2"/>
    <x v="2"/>
    <s v="27-Jul-2004"/>
    <x v="2113"/>
    <x v="1"/>
    <s v="tier - 3"/>
    <x v="0"/>
    <n v="18"/>
  </r>
  <r>
    <s v="Id2115"/>
    <s v="Ashley E"/>
    <n v="28.215"/>
    <n v="4.21"/>
    <s v="No"/>
    <x v="1"/>
    <x v="0"/>
    <n v="1"/>
    <x v="1"/>
    <x v="1"/>
    <x v="2"/>
    <s v="12-Sep-2004"/>
    <x v="2114"/>
    <x v="1"/>
    <s v="tier - 2"/>
    <x v="2"/>
    <n v="18"/>
  </r>
  <r>
    <s v="Id2116"/>
    <s v="Hilary K."/>
    <n v="26.315000000000001"/>
    <n v="5.47"/>
    <s v="No"/>
    <x v="1"/>
    <x v="0"/>
    <n v="1"/>
    <x v="1"/>
    <x v="1"/>
    <x v="2"/>
    <s v="3-Sep-2004"/>
    <x v="2115"/>
    <x v="1"/>
    <s v="tier - 1"/>
    <x v="8"/>
    <n v="18"/>
  </r>
  <r>
    <s v="Id2117"/>
    <s v="Dominique"/>
    <n v="25.08"/>
    <n v="5.09"/>
    <s v="No"/>
    <x v="1"/>
    <x v="0"/>
    <n v="1"/>
    <x v="1"/>
    <x v="1"/>
    <x v="2"/>
    <s v="7-Dec-2004"/>
    <x v="2116"/>
    <x v="1"/>
    <s v="tier - 3"/>
    <x v="2"/>
    <n v="18"/>
  </r>
  <r>
    <s v="Id2118"/>
    <s v="Carlos I"/>
    <n v="15.41"/>
    <n v="5.08"/>
    <s v="No"/>
    <x v="0"/>
    <x v="0"/>
    <n v="0"/>
    <x v="1"/>
    <x v="3"/>
    <x v="2"/>
    <s v="16-Dec-1991"/>
    <x v="2117"/>
    <x v="1"/>
    <s v="tier - 2"/>
    <x v="1"/>
    <n v="31"/>
  </r>
  <r>
    <s v="Id2119"/>
    <s v="Matthew"/>
    <n v="23.83"/>
    <n v="5.68"/>
    <s v="No"/>
    <x v="0"/>
    <x v="0"/>
    <n v="0"/>
    <x v="1"/>
    <x v="2"/>
    <x v="2"/>
    <s v="27-Sep-1994"/>
    <x v="2118"/>
    <x v="1"/>
    <s v="tier - 2"/>
    <x v="0"/>
    <n v="28"/>
  </r>
  <r>
    <s v="Id2120"/>
    <s v="Kara"/>
    <n v="36"/>
    <n v="4.66"/>
    <s v="No"/>
    <x v="1"/>
    <x v="0"/>
    <n v="1"/>
    <x v="1"/>
    <x v="0"/>
    <x v="2"/>
    <s v="23-Aug-2000"/>
    <x v="2119"/>
    <x v="1"/>
    <s v="tier - 2"/>
    <x v="3"/>
    <n v="22"/>
  </r>
  <r>
    <s v="Id2121"/>
    <s v="Sarah S"/>
    <n v="28.82"/>
    <n v="5.59"/>
    <s v="No"/>
    <x v="1"/>
    <x v="0"/>
    <n v="1"/>
    <x v="1"/>
    <x v="1"/>
    <x v="2"/>
    <s v="10-Dec-2000"/>
    <x v="2120"/>
    <x v="1"/>
    <s v="tier - 2"/>
    <x v="0"/>
    <n v="22"/>
  </r>
  <r>
    <s v="Id2122"/>
    <s v="Shauna R."/>
    <n v="28.05"/>
    <n v="6.2"/>
    <s v="No"/>
    <x v="1"/>
    <x v="0"/>
    <n v="1"/>
    <x v="1"/>
    <x v="1"/>
    <x v="1"/>
    <s v="29-Nov-2000"/>
    <x v="2121"/>
    <x v="1"/>
    <s v="tier - 3"/>
    <x v="0"/>
    <n v="22"/>
  </r>
  <r>
    <s v="Id2123"/>
    <s v="Lindsay J."/>
    <n v="27.1"/>
    <n v="4.45"/>
    <s v="No"/>
    <x v="1"/>
    <x v="0"/>
    <n v="1"/>
    <x v="1"/>
    <x v="1"/>
    <x v="2"/>
    <s v="22-Oct-2000"/>
    <x v="2122"/>
    <x v="1"/>
    <s v="tier - 2"/>
    <x v="3"/>
    <n v="22"/>
  </r>
  <r>
    <s v="Id2124"/>
    <s v="Danya A."/>
    <n v="24.3"/>
    <n v="6.1"/>
    <s v="Yes"/>
    <x v="1"/>
    <x v="0"/>
    <n v="1"/>
    <x v="1"/>
    <x v="2"/>
    <x v="1"/>
    <s v="27-Dec-2000"/>
    <x v="2123"/>
    <x v="1"/>
    <s v="tier - 3"/>
    <x v="3"/>
    <n v="22"/>
  </r>
  <r>
    <s v="Id2125"/>
    <s v="Lorraine"/>
    <n v="30.72"/>
    <n v="6.06"/>
    <s v="No"/>
    <x v="1"/>
    <x v="0"/>
    <n v="1"/>
    <x v="1"/>
    <x v="0"/>
    <x v="1"/>
    <s v="4-Oct-2004"/>
    <x v="2124"/>
    <x v="1"/>
    <s v="tier - 1"/>
    <x v="3"/>
    <n v="18"/>
  </r>
  <r>
    <s v="Id2126"/>
    <s v="Jennifer L."/>
    <n v="37.43"/>
    <n v="4.5599999999999996"/>
    <s v="No"/>
    <x v="0"/>
    <x v="1"/>
    <n v="1"/>
    <x v="1"/>
    <x v="0"/>
    <x v="2"/>
    <s v="19-Aug-2003"/>
    <x v="2125"/>
    <x v="1"/>
    <s v="tier - 1"/>
    <x v="1"/>
    <n v="19"/>
  </r>
  <r>
    <s v="Id2127"/>
    <s v="Jesus Sr."/>
    <n v="25.74"/>
    <n v="6.41"/>
    <s v="Yes"/>
    <x v="0"/>
    <x v="1"/>
    <n v="1"/>
    <x v="1"/>
    <x v="1"/>
    <x v="1"/>
    <s v="3-Sep-1997"/>
    <x v="2126"/>
    <x v="2"/>
    <s v="tier - 1"/>
    <x v="0"/>
    <n v="25"/>
  </r>
  <r>
    <s v="Id2128"/>
    <s v="Kristen"/>
    <n v="36.575000000000003"/>
    <n v="5.57"/>
    <s v="No"/>
    <x v="0"/>
    <x v="1"/>
    <n v="1"/>
    <x v="1"/>
    <x v="0"/>
    <x v="2"/>
    <s v="26-Sep-2003"/>
    <x v="2127"/>
    <x v="1"/>
    <s v="tier - 2"/>
    <x v="1"/>
    <n v="19"/>
  </r>
  <r>
    <s v="Id2129"/>
    <s v="Catherine C."/>
    <n v="35.15"/>
    <n v="5.47"/>
    <s v="No"/>
    <x v="0"/>
    <x v="1"/>
    <n v="1"/>
    <x v="1"/>
    <x v="0"/>
    <x v="2"/>
    <s v="1-Sep-2003"/>
    <x v="2128"/>
    <x v="1"/>
    <s v="tier - 3"/>
    <x v="1"/>
    <n v="19"/>
  </r>
  <r>
    <s v="Id2130"/>
    <s v="Paula"/>
    <n v="32.11"/>
    <n v="4.43"/>
    <s v="No"/>
    <x v="0"/>
    <x v="1"/>
    <n v="1"/>
    <x v="1"/>
    <x v="0"/>
    <x v="2"/>
    <s v="22-Dec-2003"/>
    <x v="2129"/>
    <x v="1"/>
    <s v="tier - 3"/>
    <x v="1"/>
    <n v="19"/>
  </r>
  <r>
    <s v="Id2131"/>
    <s v="Evan"/>
    <n v="30.495000000000001"/>
    <n v="4.95"/>
    <s v="No"/>
    <x v="0"/>
    <x v="1"/>
    <n v="1"/>
    <x v="1"/>
    <x v="0"/>
    <x v="2"/>
    <s v="30-Aug-2003"/>
    <x v="2130"/>
    <x v="1"/>
    <s v="tier - 1"/>
    <x v="1"/>
    <n v="19"/>
  </r>
  <r>
    <s v="Id2132"/>
    <s v="Nathan J"/>
    <n v="29.24"/>
    <n v="4.04"/>
    <s v="No"/>
    <x v="1"/>
    <x v="0"/>
    <n v="1"/>
    <x v="1"/>
    <x v="1"/>
    <x v="2"/>
    <s v="4-Nov-2004"/>
    <x v="2131"/>
    <x v="1"/>
    <s v="tier - 1"/>
    <x v="1"/>
    <n v="18"/>
  </r>
  <r>
    <s v="Id2133"/>
    <s v="Ashley M"/>
    <n v="22.515000000000001"/>
    <n v="5.93"/>
    <s v="No"/>
    <x v="0"/>
    <x v="1"/>
    <n v="1"/>
    <x v="1"/>
    <x v="2"/>
    <x v="1"/>
    <s v="30-Sep-2003"/>
    <x v="2132"/>
    <x v="1"/>
    <s v="tier - 3"/>
    <x v="1"/>
    <n v="19"/>
  </r>
  <r>
    <s v="Id2134"/>
    <s v="Jason"/>
    <n v="15.65"/>
    <n v="4.2300000000000004"/>
    <s v="No"/>
    <x v="0"/>
    <x v="0"/>
    <n v="0"/>
    <x v="1"/>
    <x v="3"/>
    <x v="2"/>
    <s v="21-Jul-1989"/>
    <x v="2133"/>
    <x v="1"/>
    <s v="tier - 2"/>
    <x v="0"/>
    <n v="33"/>
  </r>
  <r>
    <s v="Id2135"/>
    <s v="Marshall"/>
    <n v="27.36"/>
    <n v="5.59"/>
    <s v="Yes"/>
    <x v="0"/>
    <x v="0"/>
    <n v="0"/>
    <x v="1"/>
    <x v="1"/>
    <x v="2"/>
    <s v="28-Nov-2001"/>
    <x v="2134"/>
    <x v="1"/>
    <s v="tier - 1"/>
    <x v="4"/>
    <n v="21"/>
  </r>
  <r>
    <s v="Id2136"/>
    <s v="Lavar"/>
    <n v="22.3"/>
    <n v="4.8899999999999997"/>
    <s v="Yes"/>
    <x v="0"/>
    <x v="0"/>
    <n v="0"/>
    <x v="1"/>
    <x v="2"/>
    <x v="2"/>
    <s v="22-Jun-2001"/>
    <x v="2135"/>
    <x v="2"/>
    <s v="tier - 2"/>
    <x v="3"/>
    <n v="21"/>
  </r>
  <r>
    <s v="Id2137"/>
    <s v="Charlie T."/>
    <n v="26.03"/>
    <n v="5.81"/>
    <s v="Yes"/>
    <x v="0"/>
    <x v="0"/>
    <n v="0"/>
    <x v="1"/>
    <x v="1"/>
    <x v="1"/>
    <s v="14-Aug-2001"/>
    <x v="2136"/>
    <x v="2"/>
    <s v="tier - 2"/>
    <x v="9"/>
    <n v="21"/>
  </r>
  <r>
    <s v="Id2138"/>
    <s v="Lauren"/>
    <n v="27.74"/>
    <n v="4.29"/>
    <s v="No"/>
    <x v="1"/>
    <x v="0"/>
    <n v="1"/>
    <x v="1"/>
    <x v="1"/>
    <x v="2"/>
    <s v="12-Jun-2004"/>
    <x v="2137"/>
    <x v="2"/>
    <s v="tier - 2"/>
    <x v="15"/>
    <n v="18"/>
  </r>
  <r>
    <s v="Id2139"/>
    <s v="Arthur"/>
    <n v="32.11"/>
    <n v="4.03"/>
    <s v="Yes"/>
    <x v="1"/>
    <x v="0"/>
    <n v="2"/>
    <x v="1"/>
    <x v="0"/>
    <x v="2"/>
    <s v="26-Jul-2000"/>
    <x v="2138"/>
    <x v="2"/>
    <s v="tier - 3"/>
    <x v="1"/>
    <n v="22"/>
  </r>
  <r>
    <s v="Id2140"/>
    <s v="Thomas"/>
    <n v="25.175000000000001"/>
    <n v="6.29"/>
    <s v="Yes"/>
    <x v="1"/>
    <x v="0"/>
    <n v="2"/>
    <x v="1"/>
    <x v="1"/>
    <x v="1"/>
    <s v="2-Sep-2000"/>
    <x v="2139"/>
    <x v="2"/>
    <s v="tier - 3"/>
    <x v="1"/>
    <n v="22"/>
  </r>
  <r>
    <s v="Id2141"/>
    <s v="Jennifer"/>
    <n v="39.49"/>
    <n v="4.4800000000000004"/>
    <s v="Yes"/>
    <x v="0"/>
    <x v="0"/>
    <n v="0"/>
    <x v="1"/>
    <x v="0"/>
    <x v="2"/>
    <s v="4-Aug-2001"/>
    <x v="2140"/>
    <x v="2"/>
    <s v="tier - 2"/>
    <x v="0"/>
    <n v="21"/>
  </r>
  <r>
    <s v="Id2142"/>
    <s v="Tammy"/>
    <n v="34.869999999999997"/>
    <n v="5.51"/>
    <s v="Yes"/>
    <x v="0"/>
    <x v="0"/>
    <n v="0"/>
    <x v="1"/>
    <x v="0"/>
    <x v="2"/>
    <s v="6-Sep-2001"/>
    <x v="2141"/>
    <x v="2"/>
    <s v="tier - 2"/>
    <x v="0"/>
    <n v="21"/>
  </r>
  <r>
    <s v="Id2143"/>
    <s v="Lena"/>
    <n v="34.6"/>
    <n v="4.5"/>
    <s v="Yes"/>
    <x v="0"/>
    <x v="0"/>
    <n v="0"/>
    <x v="1"/>
    <x v="0"/>
    <x v="2"/>
    <s v="1-Jul-2001"/>
    <x v="2142"/>
    <x v="2"/>
    <s v="tier - 1"/>
    <x v="3"/>
    <n v="21"/>
  </r>
  <r>
    <s v="Id2144"/>
    <s v="Valentina"/>
    <n v="25.8"/>
    <n v="6.29"/>
    <s v="Yes"/>
    <x v="0"/>
    <x v="0"/>
    <n v="0"/>
    <x v="1"/>
    <x v="1"/>
    <x v="1"/>
    <s v="14-Aug-2001"/>
    <x v="2143"/>
    <x v="2"/>
    <s v="tier - 2"/>
    <x v="3"/>
    <n v="21"/>
  </r>
  <r>
    <s v="Id2145"/>
    <s v="Russell N."/>
    <n v="35.86"/>
    <n v="4.33"/>
    <s v="No"/>
    <x v="0"/>
    <x v="0"/>
    <n v="1"/>
    <x v="1"/>
    <x v="0"/>
    <x v="2"/>
    <s v="14-Sep-1998"/>
    <x v="2144"/>
    <x v="2"/>
    <s v="tier - 2"/>
    <x v="0"/>
    <n v="24"/>
  </r>
  <r>
    <s v="Id2146"/>
    <s v="Scott R."/>
    <n v="40.47"/>
    <n v="11.15"/>
    <s v="No"/>
    <x v="0"/>
    <x v="0"/>
    <n v="0"/>
    <x v="1"/>
    <x v="0"/>
    <x v="0"/>
    <s v="29-Sep-2002"/>
    <x v="2145"/>
    <x v="2"/>
    <s v="tier - 3"/>
    <x v="4"/>
    <n v="20"/>
  </r>
  <r>
    <s v="Id2147"/>
    <s v="Jose Francisco Sr."/>
    <n v="32.01"/>
    <n v="6.45"/>
    <s v="No"/>
    <x v="0"/>
    <x v="0"/>
    <n v="1"/>
    <x v="1"/>
    <x v="0"/>
    <x v="1"/>
    <s v="29-Dec-1998"/>
    <x v="2146"/>
    <x v="2"/>
    <s v="tier - 1"/>
    <x v="0"/>
    <n v="24"/>
  </r>
  <r>
    <s v="Id2148"/>
    <s v="Paul J"/>
    <n v="33"/>
    <n v="9.27"/>
    <s v="No"/>
    <x v="0"/>
    <x v="0"/>
    <n v="0"/>
    <x v="1"/>
    <x v="0"/>
    <x v="0"/>
    <s v="16-Jul-2002"/>
    <x v="2147"/>
    <x v="2"/>
    <s v="tier - 3"/>
    <x v="3"/>
    <n v="20"/>
  </r>
  <r>
    <s v="Id2149"/>
    <s v="Adam"/>
    <n v="29.3"/>
    <n v="6.15"/>
    <s v="No"/>
    <x v="0"/>
    <x v="0"/>
    <n v="1"/>
    <x v="1"/>
    <x v="1"/>
    <x v="1"/>
    <s v="29-Sep-1998"/>
    <x v="2148"/>
    <x v="2"/>
    <s v="tier - 1"/>
    <x v="3"/>
    <n v="24"/>
  </r>
  <r>
    <s v="Id2150"/>
    <s v="Edward J."/>
    <n v="25.8"/>
    <n v="4.13"/>
    <s v="No"/>
    <x v="0"/>
    <x v="0"/>
    <n v="1"/>
    <x v="1"/>
    <x v="1"/>
    <x v="2"/>
    <s v="5-Oct-1998"/>
    <x v="2149"/>
    <x v="2"/>
    <s v="tier - 1"/>
    <x v="3"/>
    <n v="24"/>
  </r>
  <r>
    <s v="Id2151"/>
    <s v="Patrick A."/>
    <n v="23.4"/>
    <n v="4.24"/>
    <s v="No"/>
    <x v="0"/>
    <x v="0"/>
    <n v="1"/>
    <x v="1"/>
    <x v="2"/>
    <x v="2"/>
    <s v="28-Sep-1998"/>
    <x v="2150"/>
    <x v="2"/>
    <s v="tier - 3"/>
    <x v="3"/>
    <n v="24"/>
  </r>
  <r>
    <s v="Id2152"/>
    <s v="Geraint H"/>
    <n v="27.93"/>
    <n v="9.8800000000000008"/>
    <s v="No"/>
    <x v="0"/>
    <x v="0"/>
    <n v="0"/>
    <x v="1"/>
    <x v="1"/>
    <x v="0"/>
    <s v="29-Jul-2002"/>
    <x v="2151"/>
    <x v="2"/>
    <s v="tier - 2"/>
    <x v="4"/>
    <n v="20"/>
  </r>
  <r>
    <s v="Id2153"/>
    <s v="Dj"/>
    <n v="22"/>
    <n v="9.5"/>
    <s v="No"/>
    <x v="0"/>
    <x v="0"/>
    <n v="0"/>
    <x v="1"/>
    <x v="2"/>
    <x v="0"/>
    <s v="7-Sep-2002"/>
    <x v="2152"/>
    <x v="2"/>
    <s v="tier - 1"/>
    <x v="3"/>
    <n v="20"/>
  </r>
  <r>
    <s v="Id2154"/>
    <s v="Zachary A"/>
    <n v="36.86"/>
    <n v="4.97"/>
    <s v="Yes"/>
    <x v="0"/>
    <x v="0"/>
    <n v="0"/>
    <x v="1"/>
    <x v="0"/>
    <x v="2"/>
    <s v="9-Dec-2001"/>
    <x v="2153"/>
    <x v="2"/>
    <s v="tier - 2"/>
    <x v="1"/>
    <n v="21"/>
  </r>
  <r>
    <s v="Id2155"/>
    <s v="Brian W."/>
    <n v="31.254999999999999"/>
    <n v="5.49"/>
    <s v="Yes"/>
    <x v="0"/>
    <x v="0"/>
    <n v="0"/>
    <x v="1"/>
    <x v="0"/>
    <x v="2"/>
    <s v="3-Aug-2001"/>
    <x v="2154"/>
    <x v="2"/>
    <s v="tier - 3"/>
    <x v="1"/>
    <n v="21"/>
  </r>
  <r>
    <s v="Id2156"/>
    <s v="Joe"/>
    <n v="23.06"/>
    <n v="4.47"/>
    <s v="No"/>
    <x v="0"/>
    <x v="0"/>
    <n v="0"/>
    <x v="1"/>
    <x v="2"/>
    <x v="2"/>
    <s v="6-Oct-1994"/>
    <x v="2155"/>
    <x v="2"/>
    <s v="tier - 3"/>
    <x v="0"/>
    <n v="28"/>
  </r>
  <r>
    <s v="Id2157"/>
    <s v="Stephen"/>
    <n v="28.975000000000001"/>
    <n v="4.34"/>
    <s v="Yes"/>
    <x v="0"/>
    <x v="0"/>
    <n v="0"/>
    <x v="1"/>
    <x v="1"/>
    <x v="2"/>
    <s v="10-Aug-2001"/>
    <x v="2156"/>
    <x v="2"/>
    <s v="tier - 1"/>
    <x v="1"/>
    <n v="21"/>
  </r>
  <r>
    <s v="Id2158"/>
    <s v="Ellen L."/>
    <n v="33.299999999999997"/>
    <n v="9.49"/>
    <s v="No"/>
    <x v="0"/>
    <x v="0"/>
    <n v="0"/>
    <x v="1"/>
    <x v="0"/>
    <x v="0"/>
    <s v="21-Aug-2002"/>
    <x v="2157"/>
    <x v="2"/>
    <s v="tier - 1"/>
    <x v="3"/>
    <n v="20"/>
  </r>
  <r>
    <s v="Id2159"/>
    <s v="Cindy"/>
    <n v="33"/>
    <n v="10.16"/>
    <s v="No"/>
    <x v="0"/>
    <x v="0"/>
    <n v="0"/>
    <x v="1"/>
    <x v="0"/>
    <x v="0"/>
    <s v="29-Aug-2002"/>
    <x v="2158"/>
    <x v="2"/>
    <s v="tier - 2"/>
    <x v="0"/>
    <n v="20"/>
  </r>
  <r>
    <s v="Id2160"/>
    <s v="Abigail R."/>
    <n v="31.46"/>
    <n v="11.19"/>
    <s v="No"/>
    <x v="0"/>
    <x v="0"/>
    <n v="0"/>
    <x v="1"/>
    <x v="0"/>
    <x v="0"/>
    <s v="29-Oct-2002"/>
    <x v="2159"/>
    <x v="2"/>
    <s v="tier - 1"/>
    <x v="0"/>
    <n v="20"/>
  </r>
  <r>
    <s v="Id2161"/>
    <s v="Amy L."/>
    <n v="29.6"/>
    <n v="11.03"/>
    <s v="No"/>
    <x v="0"/>
    <x v="0"/>
    <n v="0"/>
    <x v="1"/>
    <x v="1"/>
    <x v="0"/>
    <s v="22-Sep-2002"/>
    <x v="2160"/>
    <x v="2"/>
    <s v="tier - 2"/>
    <x v="3"/>
    <n v="20"/>
  </r>
  <r>
    <s v="Id2162"/>
    <s v="Amy"/>
    <n v="22.05"/>
    <n v="4.43"/>
    <s v="Yes"/>
    <x v="0"/>
    <x v="0"/>
    <n v="0"/>
    <x v="1"/>
    <x v="2"/>
    <x v="2"/>
    <s v="2-Jul-1996"/>
    <x v="2161"/>
    <x v="2"/>
    <s v="tier - 3"/>
    <x v="1"/>
    <n v="26"/>
  </r>
  <r>
    <s v="Id2163"/>
    <s v="Grace H"/>
    <n v="27.06"/>
    <n v="6.14"/>
    <s v="No"/>
    <x v="1"/>
    <x v="0"/>
    <n v="1"/>
    <x v="1"/>
    <x v="1"/>
    <x v="1"/>
    <s v="27-Dec-2004"/>
    <x v="2162"/>
    <x v="2"/>
    <s v="tier - 1"/>
    <x v="15"/>
    <n v="18"/>
  </r>
  <r>
    <s v="Id2164"/>
    <s v="Caitie J."/>
    <n v="20.49"/>
    <n v="4.87"/>
    <s v="No"/>
    <x v="0"/>
    <x v="0"/>
    <n v="0"/>
    <x v="1"/>
    <x v="2"/>
    <x v="2"/>
    <s v="6-Dec-1994"/>
    <x v="2163"/>
    <x v="2"/>
    <s v="tier - 2"/>
    <x v="1"/>
    <n v="28"/>
  </r>
  <r>
    <s v="Id2165"/>
    <s v="Benjamin"/>
    <n v="28.4"/>
    <n v="4.3"/>
    <s v="No"/>
    <x v="0"/>
    <x v="1"/>
    <n v="1"/>
    <x v="1"/>
    <x v="1"/>
    <x v="2"/>
    <s v="20-Jul-2003"/>
    <x v="2164"/>
    <x v="2"/>
    <s v="tier - 2"/>
    <x v="3"/>
    <n v="19"/>
  </r>
  <r>
    <s v="Id2166"/>
    <s v="Ian T"/>
    <n v="41.91"/>
    <n v="6.19"/>
    <s v="No"/>
    <x v="0"/>
    <x v="0"/>
    <n v="0"/>
    <x v="1"/>
    <x v="0"/>
    <x v="1"/>
    <s v="12-Dec-1999"/>
    <x v="2165"/>
    <x v="2"/>
    <s v="tier - 2"/>
    <x v="0"/>
    <n v="23"/>
  </r>
  <r>
    <s v="Id2167"/>
    <s v="Tadese"/>
    <n v="24.6"/>
    <n v="6.19"/>
    <s v="No"/>
    <x v="0"/>
    <x v="1"/>
    <n v="1"/>
    <x v="1"/>
    <x v="2"/>
    <x v="1"/>
    <s v="4-Aug-2003"/>
    <x v="2166"/>
    <x v="2"/>
    <s v="tier - 2"/>
    <x v="3"/>
    <n v="19"/>
  </r>
  <r>
    <s v="Id2168"/>
    <s v="Jonathan"/>
    <n v="20.9"/>
    <n v="5.12"/>
    <s v="No"/>
    <x v="0"/>
    <x v="1"/>
    <n v="1"/>
    <x v="1"/>
    <x v="2"/>
    <x v="2"/>
    <s v="11-Aug-2003"/>
    <x v="2167"/>
    <x v="2"/>
    <s v="tier - 3"/>
    <x v="3"/>
    <n v="19"/>
  </r>
  <r>
    <s v="Id2169"/>
    <s v="Dathan"/>
    <n v="34.4"/>
    <n v="4.04"/>
    <s v="No"/>
    <x v="0"/>
    <x v="0"/>
    <n v="0"/>
    <x v="1"/>
    <x v="0"/>
    <x v="2"/>
    <s v="1-Oct-1999"/>
    <x v="2168"/>
    <x v="2"/>
    <s v="tier - 2"/>
    <x v="3"/>
    <n v="23"/>
  </r>
  <r>
    <s v="Id2170"/>
    <s v="Eric"/>
    <n v="32.56"/>
    <n v="5.36"/>
    <s v="No"/>
    <x v="0"/>
    <x v="0"/>
    <n v="0"/>
    <x v="1"/>
    <x v="0"/>
    <x v="2"/>
    <s v="17-Nov-1999"/>
    <x v="2169"/>
    <x v="2"/>
    <s v="tier - 3"/>
    <x v="0"/>
    <n v="23"/>
  </r>
  <r>
    <s v="Id2171"/>
    <s v="Allison M"/>
    <n v="27.98"/>
    <n v="4.38"/>
    <s v="No"/>
    <x v="1"/>
    <x v="0"/>
    <n v="1"/>
    <x v="1"/>
    <x v="1"/>
    <x v="2"/>
    <s v="19-Aug-2004"/>
    <x v="2170"/>
    <x v="2"/>
    <s v="tier - 1"/>
    <x v="1"/>
    <n v="18"/>
  </r>
  <r>
    <s v="Id2172"/>
    <s v="Paul"/>
    <n v="26.51"/>
    <n v="4.58"/>
    <s v="No"/>
    <x v="0"/>
    <x v="0"/>
    <n v="0"/>
    <x v="1"/>
    <x v="1"/>
    <x v="2"/>
    <s v="25-Sep-1999"/>
    <x v="2171"/>
    <x v="2"/>
    <s v="tier - 3"/>
    <x v="0"/>
    <n v="23"/>
  </r>
  <r>
    <s v="Id2173"/>
    <s v="Aaron R"/>
    <n v="29.734999999999999"/>
    <n v="11.92"/>
    <s v="No"/>
    <x v="0"/>
    <x v="0"/>
    <n v="0"/>
    <x v="1"/>
    <x v="1"/>
    <x v="0"/>
    <s v="13-Dec-2002"/>
    <x v="2172"/>
    <x v="2"/>
    <s v="tier - 3"/>
    <x v="1"/>
    <n v="20"/>
  </r>
  <r>
    <s v="Id2174"/>
    <s v="Caitlin H."/>
    <n v="40.5"/>
    <n v="5.4"/>
    <s v="No"/>
    <x v="0"/>
    <x v="1"/>
    <n v="1"/>
    <x v="1"/>
    <x v="0"/>
    <x v="2"/>
    <s v="19-Nov-2003"/>
    <x v="2173"/>
    <x v="2"/>
    <s v="tier - 1"/>
    <x v="3"/>
    <n v="19"/>
  </r>
  <r>
    <s v="Id2175"/>
    <s v="Harald E."/>
    <n v="25.64"/>
    <n v="4.76"/>
    <s v="No"/>
    <x v="0"/>
    <x v="0"/>
    <n v="1"/>
    <x v="1"/>
    <x v="1"/>
    <x v="2"/>
    <s v="7-Oct-1998"/>
    <x v="2174"/>
    <x v="2"/>
    <s v="tier - 3"/>
    <x v="0"/>
    <n v="24"/>
  </r>
  <r>
    <s v="Id2176"/>
    <s v="Siobhan A."/>
    <n v="32.9"/>
    <n v="4.78"/>
    <s v="No"/>
    <x v="0"/>
    <x v="1"/>
    <n v="1"/>
    <x v="1"/>
    <x v="0"/>
    <x v="2"/>
    <s v="26-Sep-2003"/>
    <x v="2175"/>
    <x v="2"/>
    <s v="tier - 1"/>
    <x v="3"/>
    <n v="19"/>
  </r>
  <r>
    <s v="Id2177"/>
    <s v="Andrea J."/>
    <n v="29.8"/>
    <n v="4.26"/>
    <s v="No"/>
    <x v="0"/>
    <x v="1"/>
    <n v="1"/>
    <x v="1"/>
    <x v="1"/>
    <x v="2"/>
    <s v="28-Jul-2003"/>
    <x v="2176"/>
    <x v="2"/>
    <s v="tier - 1"/>
    <x v="3"/>
    <n v="19"/>
  </r>
  <r>
    <s v="Id2178"/>
    <s v="Marie"/>
    <n v="28.9"/>
    <n v="5.85"/>
    <s v="No"/>
    <x v="0"/>
    <x v="1"/>
    <n v="1"/>
    <x v="1"/>
    <x v="1"/>
    <x v="1"/>
    <s v="25-Jul-2003"/>
    <x v="2177"/>
    <x v="2"/>
    <s v="tier - 1"/>
    <x v="3"/>
    <n v="19"/>
  </r>
  <r>
    <s v="Id2179"/>
    <s v="Rachel A."/>
    <n v="24.7"/>
    <n v="5.32"/>
    <s v="No"/>
    <x v="0"/>
    <x v="1"/>
    <n v="1"/>
    <x v="1"/>
    <x v="2"/>
    <x v="2"/>
    <s v="14-Nov-2003"/>
    <x v="2178"/>
    <x v="2"/>
    <s v="tier - 2"/>
    <x v="3"/>
    <n v="19"/>
  </r>
  <r>
    <s v="Id2180"/>
    <s v="Emma"/>
    <n v="20.6"/>
    <n v="5.14"/>
    <s v="No"/>
    <x v="0"/>
    <x v="1"/>
    <n v="1"/>
    <x v="1"/>
    <x v="2"/>
    <x v="2"/>
    <s v="9-Nov-2003"/>
    <x v="2179"/>
    <x v="2"/>
    <s v="tier - 2"/>
    <x v="3"/>
    <n v="19"/>
  </r>
  <r>
    <s v="Id2181"/>
    <s v="Kiersten"/>
    <n v="18.600000000000001"/>
    <n v="5"/>
    <s v="No"/>
    <x v="0"/>
    <x v="1"/>
    <n v="1"/>
    <x v="1"/>
    <x v="2"/>
    <x v="2"/>
    <s v="1-Sep-2003"/>
    <x v="2180"/>
    <x v="2"/>
    <s v="tier - 2"/>
    <x v="3"/>
    <n v="19"/>
  </r>
  <r>
    <s v="Id2182"/>
    <s v="Rachael"/>
    <n v="17.8"/>
    <n v="4.55"/>
    <s v="No"/>
    <x v="0"/>
    <x v="1"/>
    <n v="1"/>
    <x v="1"/>
    <x v="3"/>
    <x v="2"/>
    <s v="21-Nov-2003"/>
    <x v="2181"/>
    <x v="2"/>
    <s v="tier - 3"/>
    <x v="3"/>
    <n v="19"/>
  </r>
  <r>
    <s v="Id2183"/>
    <s v="Timothy P."/>
    <n v="35.200000000000003"/>
    <n v="5.97"/>
    <s v="No"/>
    <x v="1"/>
    <x v="0"/>
    <n v="1"/>
    <x v="1"/>
    <x v="0"/>
    <x v="1"/>
    <s v="9-Sep-2004"/>
    <x v="2182"/>
    <x v="2"/>
    <s v="tier - 1"/>
    <x v="0"/>
    <n v="18"/>
  </r>
  <r>
    <s v="Id2184"/>
    <s v="Lelisa"/>
    <n v="33.770000000000003"/>
    <n v="4.0199999999999996"/>
    <s v="No"/>
    <x v="1"/>
    <x v="0"/>
    <n v="1"/>
    <x v="1"/>
    <x v="0"/>
    <x v="2"/>
    <s v="21-Oct-2004"/>
    <x v="2183"/>
    <x v="2"/>
    <s v="tier - 2"/>
    <x v="0"/>
    <n v="18"/>
  </r>
  <r>
    <s v="Id2185"/>
    <s v="Nate"/>
    <n v="30.03"/>
    <n v="4.04"/>
    <s v="No"/>
    <x v="1"/>
    <x v="0"/>
    <n v="1"/>
    <x v="1"/>
    <x v="0"/>
    <x v="2"/>
    <s v="11-Sep-2004"/>
    <x v="2184"/>
    <x v="2"/>
    <s v="tier - 3"/>
    <x v="0"/>
    <n v="18"/>
  </r>
  <r>
    <s v="Id2186"/>
    <s v="Chris C."/>
    <n v="29.37"/>
    <n v="5.54"/>
    <s v="No"/>
    <x v="1"/>
    <x v="0"/>
    <n v="1"/>
    <x v="1"/>
    <x v="1"/>
    <x v="2"/>
    <s v="10-Jun-2004"/>
    <x v="2185"/>
    <x v="2"/>
    <s v="tier - 3"/>
    <x v="0"/>
    <n v="18"/>
  </r>
  <r>
    <s v="Id2187"/>
    <s v="Scott"/>
    <n v="28.5"/>
    <n v="4.03"/>
    <s v="No"/>
    <x v="1"/>
    <x v="0"/>
    <n v="1"/>
    <x v="1"/>
    <x v="1"/>
    <x v="2"/>
    <s v="21-Sep-2004"/>
    <x v="2186"/>
    <x v="2"/>
    <s v="tier - 1"/>
    <x v="4"/>
    <n v="18"/>
  </r>
  <r>
    <s v="Id2188"/>
    <s v="Kevin"/>
    <n v="23.32"/>
    <n v="5.62"/>
    <s v="No"/>
    <x v="1"/>
    <x v="0"/>
    <n v="1"/>
    <x v="1"/>
    <x v="2"/>
    <x v="2"/>
    <s v="19-Sep-2004"/>
    <x v="2187"/>
    <x v="2"/>
    <s v="tier - 3"/>
    <x v="0"/>
    <n v="18"/>
  </r>
  <r>
    <s v="Id2189"/>
    <s v="Erik C."/>
    <n v="26.125"/>
    <n v="5.27"/>
    <s v="No"/>
    <x v="1"/>
    <x v="0"/>
    <n v="1"/>
    <x v="1"/>
    <x v="1"/>
    <x v="2"/>
    <s v="12-Dec-2004"/>
    <x v="2188"/>
    <x v="2"/>
    <s v="tier - 1"/>
    <x v="9"/>
    <n v="18"/>
  </r>
  <r>
    <s v="Id2190"/>
    <s v="Shawn C"/>
    <n v="25.46"/>
    <n v="5.18"/>
    <s v="No"/>
    <x v="1"/>
    <x v="0"/>
    <n v="1"/>
    <x v="1"/>
    <x v="1"/>
    <x v="2"/>
    <s v="17-Oct-2004"/>
    <x v="2189"/>
    <x v="2"/>
    <s v="tier - 2"/>
    <x v="4"/>
    <n v="18"/>
  </r>
  <r>
    <s v="Id2191"/>
    <s v="Vajin L."/>
    <n v="23.75"/>
    <n v="5.27"/>
    <s v="No"/>
    <x v="1"/>
    <x v="0"/>
    <n v="1"/>
    <x v="1"/>
    <x v="2"/>
    <x v="2"/>
    <s v="6-Dec-2004"/>
    <x v="2190"/>
    <x v="1"/>
    <s v="tier - 2"/>
    <x v="5"/>
    <n v="18"/>
  </r>
  <r>
    <s v="Id2192"/>
    <s v="John K. Jr."/>
    <n v="23.085000000000001"/>
    <n v="5.62"/>
    <s v="No"/>
    <x v="1"/>
    <x v="0"/>
    <n v="1"/>
    <x v="1"/>
    <x v="2"/>
    <x v="2"/>
    <s v="14-Dec-2004"/>
    <x v="2191"/>
    <x v="1"/>
    <s v="tier - 3"/>
    <x v="11"/>
    <n v="18"/>
  </r>
  <r>
    <s v="Id2193"/>
    <s v="Kevin J."/>
    <n v="22.99"/>
    <n v="5.0599999999999996"/>
    <s v="No"/>
    <x v="1"/>
    <x v="0"/>
    <n v="1"/>
    <x v="1"/>
    <x v="2"/>
    <x v="2"/>
    <s v="7-Nov-2004"/>
    <x v="2192"/>
    <x v="1"/>
    <s v="tier - 1"/>
    <x v="4"/>
    <n v="18"/>
  </r>
  <r>
    <s v="Id2194"/>
    <s v="Kirby W."/>
    <n v="21.47"/>
    <n v="4.6900000000000004"/>
    <s v="No"/>
    <x v="1"/>
    <x v="0"/>
    <n v="1"/>
    <x v="1"/>
    <x v="2"/>
    <x v="2"/>
    <s v="10-Dec-2004"/>
    <x v="2193"/>
    <x v="1"/>
    <s v="tier - 3"/>
    <x v="9"/>
    <n v="18"/>
  </r>
  <r>
    <s v="Id2195"/>
    <s v="J A"/>
    <n v="15.96"/>
    <n v="5.44"/>
    <s v="No"/>
    <x v="1"/>
    <x v="0"/>
    <n v="1"/>
    <x v="1"/>
    <x v="3"/>
    <x v="2"/>
    <s v="17-Nov-2004"/>
    <x v="2194"/>
    <x v="1"/>
    <s v="tier - 2"/>
    <x v="5"/>
    <n v="18"/>
  </r>
  <r>
    <s v="Id2196"/>
    <s v="Dustin G."/>
    <n v="39.5"/>
    <n v="5.05"/>
    <s v="No"/>
    <x v="1"/>
    <x v="0"/>
    <n v="1"/>
    <x v="1"/>
    <x v="0"/>
    <x v="2"/>
    <s v="21-Oct-2000"/>
    <x v="2195"/>
    <x v="1"/>
    <s v="tier - 2"/>
    <x v="3"/>
    <n v="22"/>
  </r>
  <r>
    <s v="Id2197"/>
    <s v="Anthony G"/>
    <n v="33.770000000000003"/>
    <n v="6"/>
    <s v="No"/>
    <x v="1"/>
    <x v="0"/>
    <n v="1"/>
    <x v="1"/>
    <x v="0"/>
    <x v="1"/>
    <s v="10-Jun-2000"/>
    <x v="2196"/>
    <x v="1"/>
    <s v="tier - 2"/>
    <x v="0"/>
    <n v="22"/>
  </r>
  <r>
    <s v="Id2198"/>
    <s v="Ryan"/>
    <n v="26.84"/>
    <n v="5.99"/>
    <s v="Yes"/>
    <x v="1"/>
    <x v="0"/>
    <n v="1"/>
    <x v="1"/>
    <x v="1"/>
    <x v="1"/>
    <s v="23-Oct-2000"/>
    <x v="2197"/>
    <x v="1"/>
    <s v="tier - 2"/>
    <x v="0"/>
    <n v="22"/>
  </r>
  <r>
    <s v="Id2199"/>
    <s v="Eric N"/>
    <n v="35.53"/>
    <n v="4.3600000000000003"/>
    <s v="No"/>
    <x v="0"/>
    <x v="1"/>
    <n v="1"/>
    <x v="1"/>
    <x v="0"/>
    <x v="2"/>
    <s v="30-Dec-2003"/>
    <x v="2198"/>
    <x v="1"/>
    <s v="tier - 1"/>
    <x v="1"/>
    <n v="19"/>
  </r>
  <r>
    <s v="Id2200"/>
    <s v="Connor"/>
    <n v="30.59"/>
    <n v="4.41"/>
    <s v="No"/>
    <x v="0"/>
    <x v="1"/>
    <n v="1"/>
    <x v="1"/>
    <x v="0"/>
    <x v="2"/>
    <s v="21-Aug-2003"/>
    <x v="2199"/>
    <x v="1"/>
    <s v="tier - 2"/>
    <x v="1"/>
    <n v="19"/>
  </r>
  <r>
    <s v="Id2201"/>
    <s v="Patrick H."/>
    <n v="30.59"/>
    <n v="4.17"/>
    <s v="No"/>
    <x v="0"/>
    <x v="1"/>
    <n v="1"/>
    <x v="1"/>
    <x v="0"/>
    <x v="2"/>
    <s v="16-Sep-2003"/>
    <x v="2199"/>
    <x v="1"/>
    <s v="tier - 2"/>
    <x v="1"/>
    <n v="19"/>
  </r>
  <r>
    <s v="Id2202"/>
    <s v="Tyler"/>
    <n v="27.835000000000001"/>
    <n v="4.4400000000000004"/>
    <s v="No"/>
    <x v="0"/>
    <x v="1"/>
    <n v="1"/>
    <x v="1"/>
    <x v="1"/>
    <x v="2"/>
    <s v="30-Dec-2003"/>
    <x v="2200"/>
    <x v="1"/>
    <s v="tier - 3"/>
    <x v="1"/>
    <n v="19"/>
  </r>
  <r>
    <s v="Id2203"/>
    <s v="Deborah L."/>
    <n v="40.26"/>
    <n v="5.52"/>
    <s v="No"/>
    <x v="1"/>
    <x v="0"/>
    <n v="1"/>
    <x v="1"/>
    <x v="0"/>
    <x v="2"/>
    <s v="13-Jun-2004"/>
    <x v="2201"/>
    <x v="1"/>
    <s v="tier - 2"/>
    <x v="0"/>
    <n v="18"/>
  </r>
  <r>
    <s v="Id2204"/>
    <s v="Andrea K"/>
    <n v="39.82"/>
    <n v="6.01"/>
    <s v="No"/>
    <x v="1"/>
    <x v="0"/>
    <n v="1"/>
    <x v="1"/>
    <x v="0"/>
    <x v="1"/>
    <s v="8-Aug-2004"/>
    <x v="2202"/>
    <x v="1"/>
    <s v="tier - 1"/>
    <x v="0"/>
    <n v="18"/>
  </r>
  <r>
    <s v="Id2205"/>
    <s v="Elleree"/>
    <n v="39.159999999999997"/>
    <n v="5.81"/>
    <s v="No"/>
    <x v="1"/>
    <x v="0"/>
    <n v="1"/>
    <x v="1"/>
    <x v="0"/>
    <x v="1"/>
    <s v="13-Dec-2004"/>
    <x v="2203"/>
    <x v="1"/>
    <s v="tier - 2"/>
    <x v="0"/>
    <n v="18"/>
  </r>
  <r>
    <s v="Id2206"/>
    <s v="Brandon J"/>
    <n v="25.555"/>
    <n v="4.37"/>
    <s v="No"/>
    <x v="0"/>
    <x v="1"/>
    <n v="1"/>
    <x v="1"/>
    <x v="1"/>
    <x v="2"/>
    <s v="16-Sep-2003"/>
    <x v="2204"/>
    <x v="1"/>
    <s v="tier - 2"/>
    <x v="1"/>
    <n v="19"/>
  </r>
  <r>
    <s v="Id2207"/>
    <s v="Steve"/>
    <n v="25.175000000000001"/>
    <n v="5.74"/>
    <s v="No"/>
    <x v="0"/>
    <x v="1"/>
    <n v="1"/>
    <x v="1"/>
    <x v="1"/>
    <x v="1"/>
    <s v="3-Oct-2003"/>
    <x v="2205"/>
    <x v="1"/>
    <s v="tier - 2"/>
    <x v="1"/>
    <n v="19"/>
  </r>
  <r>
    <s v="Id2208"/>
    <s v="Nina Wavik Sr."/>
    <n v="38.28"/>
    <n v="5.39"/>
    <s v="No"/>
    <x v="1"/>
    <x v="0"/>
    <n v="1"/>
    <x v="1"/>
    <x v="0"/>
    <x v="2"/>
    <s v="9-Jul-2004"/>
    <x v="2206"/>
    <x v="1"/>
    <s v="tier - 1"/>
    <x v="0"/>
    <n v="18"/>
  </r>
  <r>
    <s v="Id2209"/>
    <s v="Dani"/>
    <n v="38.17"/>
    <n v="4.07"/>
    <s v="No"/>
    <x v="1"/>
    <x v="0"/>
    <n v="1"/>
    <x v="1"/>
    <x v="0"/>
    <x v="2"/>
    <s v="5-Dec-2004"/>
    <x v="2207"/>
    <x v="1"/>
    <s v="tier - 3"/>
    <x v="0"/>
    <n v="18"/>
  </r>
  <r>
    <s v="Id2210"/>
    <s v="Jennifer A."/>
    <n v="36.85"/>
    <n v="5.49"/>
    <s v="No"/>
    <x v="1"/>
    <x v="0"/>
    <n v="1"/>
    <x v="1"/>
    <x v="0"/>
    <x v="2"/>
    <s v="4-Oct-2004"/>
    <x v="2208"/>
    <x v="1"/>
    <s v="tier - 2"/>
    <x v="0"/>
    <n v="18"/>
  </r>
  <r>
    <s v="Id2211"/>
    <s v="Martin"/>
    <n v="22.61"/>
    <n v="5.68"/>
    <s v="No"/>
    <x v="0"/>
    <x v="1"/>
    <n v="1"/>
    <x v="1"/>
    <x v="2"/>
    <x v="2"/>
    <s v="17-Jul-2003"/>
    <x v="2209"/>
    <x v="1"/>
    <s v="tier - 1"/>
    <x v="1"/>
    <n v="19"/>
  </r>
  <r>
    <s v="Id2212"/>
    <s v="Steve"/>
    <n v="21.754999999999999"/>
    <n v="6.09"/>
    <s v="No"/>
    <x v="0"/>
    <x v="1"/>
    <n v="1"/>
    <x v="1"/>
    <x v="2"/>
    <x v="1"/>
    <s v="4-Dec-2003"/>
    <x v="2210"/>
    <x v="1"/>
    <s v="tier - 2"/>
    <x v="1"/>
    <n v="19"/>
  </r>
  <r>
    <s v="Id2213"/>
    <s v="Christopher"/>
    <n v="20.425000000000001"/>
    <n v="5.53"/>
    <s v="No"/>
    <x v="0"/>
    <x v="1"/>
    <n v="1"/>
    <x v="1"/>
    <x v="2"/>
    <x v="2"/>
    <s v="9-Sep-2003"/>
    <x v="2211"/>
    <x v="1"/>
    <s v="tier - 3"/>
    <x v="1"/>
    <n v="19"/>
  </r>
  <r>
    <s v="Id2214"/>
    <s v="Kathryn M."/>
    <n v="31.35"/>
    <n v="4.28"/>
    <s v="No"/>
    <x v="1"/>
    <x v="0"/>
    <n v="1"/>
    <x v="1"/>
    <x v="0"/>
    <x v="2"/>
    <s v="25-Jul-2004"/>
    <x v="2212"/>
    <x v="1"/>
    <s v="tier - 1"/>
    <x v="0"/>
    <n v="18"/>
  </r>
  <r>
    <s v="Id2215"/>
    <s v="Emily"/>
    <n v="31.13"/>
    <n v="6.01"/>
    <s v="No"/>
    <x v="1"/>
    <x v="0"/>
    <n v="1"/>
    <x v="1"/>
    <x v="0"/>
    <x v="1"/>
    <s v="21-Aug-2004"/>
    <x v="2213"/>
    <x v="1"/>
    <s v="tier - 2"/>
    <x v="0"/>
    <n v="18"/>
  </r>
  <r>
    <s v="Id2216"/>
    <s v="Trent A"/>
    <n v="17.48"/>
    <n v="4.59"/>
    <s v="No"/>
    <x v="0"/>
    <x v="1"/>
    <n v="1"/>
    <x v="1"/>
    <x v="3"/>
    <x v="2"/>
    <s v="14-Sep-2003"/>
    <x v="2214"/>
    <x v="1"/>
    <s v="tier - 2"/>
    <x v="1"/>
    <n v="19"/>
  </r>
  <r>
    <s v="Id2217"/>
    <s v="Jennifer E"/>
    <n v="22.57"/>
    <n v="5.8"/>
    <s v="Yes"/>
    <x v="0"/>
    <x v="0"/>
    <n v="1"/>
    <x v="1"/>
    <x v="2"/>
    <x v="1"/>
    <s v="5-Aug-1995"/>
    <x v="2215"/>
    <x v="1"/>
    <s v="tier - 1"/>
    <x v="0"/>
    <n v="27"/>
  </r>
  <r>
    <s v="Id2218"/>
    <s v="Polly"/>
    <n v="26.73"/>
    <n v="5.08"/>
    <s v="No"/>
    <x v="1"/>
    <x v="0"/>
    <n v="1"/>
    <x v="1"/>
    <x v="1"/>
    <x v="2"/>
    <s v="22-Jul-2004"/>
    <x v="2216"/>
    <x v="1"/>
    <s v="tier - 1"/>
    <x v="0"/>
    <n v="18"/>
  </r>
  <r>
    <s v="Id2219"/>
    <s v="Elizabeth"/>
    <n v="20.79"/>
    <n v="5.84"/>
    <s v="No"/>
    <x v="1"/>
    <x v="0"/>
    <n v="1"/>
    <x v="1"/>
    <x v="2"/>
    <x v="1"/>
    <s v="19-Nov-2004"/>
    <x v="2217"/>
    <x v="1"/>
    <s v="tier - 3"/>
    <x v="0"/>
    <n v="18"/>
  </r>
  <r>
    <s v="Id2220"/>
    <s v="Tiffany A."/>
    <n v="20.149999999999999"/>
    <n v="4.1500000000000004"/>
    <s v="No"/>
    <x v="0"/>
    <x v="0"/>
    <n v="1"/>
    <x v="1"/>
    <x v="2"/>
    <x v="2"/>
    <s v="22-Sep-1992"/>
    <x v="2218"/>
    <x v="1"/>
    <s v="tier - 1"/>
    <x v="0"/>
    <n v="30"/>
  </r>
  <r>
    <s v="Id2221"/>
    <s v="Cole"/>
    <n v="36.85"/>
    <n v="4.3600000000000003"/>
    <s v="Yes"/>
    <x v="0"/>
    <x v="0"/>
    <n v="0"/>
    <x v="1"/>
    <x v="0"/>
    <x v="2"/>
    <s v="5-Dec-2001"/>
    <x v="2219"/>
    <x v="1"/>
    <s v="tier - 2"/>
    <x v="0"/>
    <n v="21"/>
  </r>
  <r>
    <s v="Id2222"/>
    <s v="Matthew T."/>
    <n v="35.53"/>
    <n v="4.55"/>
    <s v="Yes"/>
    <x v="0"/>
    <x v="0"/>
    <n v="0"/>
    <x v="1"/>
    <x v="0"/>
    <x v="2"/>
    <s v="2-Jun-2001"/>
    <x v="2220"/>
    <x v="1"/>
    <s v="tier - 2"/>
    <x v="0"/>
    <n v="22"/>
  </r>
  <r>
    <s v="Id2223"/>
    <s v="Zachary"/>
    <n v="31.1"/>
    <n v="4.37"/>
    <s v="Yes"/>
    <x v="0"/>
    <x v="0"/>
    <n v="0"/>
    <x v="1"/>
    <x v="0"/>
    <x v="2"/>
    <s v="7-Jul-2001"/>
    <x v="2221"/>
    <x v="1"/>
    <s v="tier - 3"/>
    <x v="3"/>
    <n v="21"/>
  </r>
  <r>
    <s v="Id2224"/>
    <s v="Matthew T."/>
    <n v="23.21"/>
    <n v="5.24"/>
    <s v="Yes"/>
    <x v="0"/>
    <x v="0"/>
    <n v="0"/>
    <x v="1"/>
    <x v="2"/>
    <x v="2"/>
    <s v="25-Aug-2001"/>
    <x v="2222"/>
    <x v="1"/>
    <s v="tier - 3"/>
    <x v="0"/>
    <n v="21"/>
  </r>
  <r>
    <s v="Id2225"/>
    <s v="Pat"/>
    <n v="18.36"/>
    <n v="5.96"/>
    <s v="No"/>
    <x v="0"/>
    <x v="0"/>
    <n v="1"/>
    <x v="1"/>
    <x v="3"/>
    <x v="1"/>
    <s v="19-Jun-1998"/>
    <x v="2223"/>
    <x v="1"/>
    <s v="tier - 2"/>
    <x v="0"/>
    <n v="24"/>
  </r>
  <r>
    <s v="Id2226"/>
    <s v="Ashley"/>
    <n v="15.92"/>
    <n v="4.76"/>
    <s v="Yes"/>
    <x v="0"/>
    <x v="0"/>
    <n v="1"/>
    <x v="1"/>
    <x v="3"/>
    <x v="2"/>
    <s v="7-Oct-1995"/>
    <x v="2224"/>
    <x v="1"/>
    <s v="tier - 3"/>
    <x v="0"/>
    <n v="27"/>
  </r>
  <r>
    <s v="Id2227"/>
    <s v="Elizabeth A."/>
    <n v="15.17"/>
    <n v="4.3"/>
    <s v="Yes"/>
    <x v="0"/>
    <x v="1"/>
    <n v="1"/>
    <x v="1"/>
    <x v="3"/>
    <x v="2"/>
    <s v="9-Jun-1997"/>
    <x v="2225"/>
    <x v="1"/>
    <s v="tier - 1"/>
    <x v="1"/>
    <n v="25"/>
  </r>
  <r>
    <s v="Id2228"/>
    <s v="Rebecca M."/>
    <n v="16.63"/>
    <n v="4.5"/>
    <s v="No"/>
    <x v="0"/>
    <x v="0"/>
    <n v="1"/>
    <x v="1"/>
    <x v="3"/>
    <x v="2"/>
    <s v="7-Dec-1998"/>
    <x v="2226"/>
    <x v="1"/>
    <s v="tier - 1"/>
    <x v="0"/>
    <n v="24"/>
  </r>
  <r>
    <s v="Id2229"/>
    <s v="Ruth"/>
    <n v="19.39"/>
    <n v="5.59"/>
    <s v="No"/>
    <x v="0"/>
    <x v="1"/>
    <n v="1"/>
    <x v="1"/>
    <x v="2"/>
    <x v="2"/>
    <s v="20-Jun-2003"/>
    <x v="2227"/>
    <x v="1"/>
    <s v="tier - 2"/>
    <x v="0"/>
    <n v="19"/>
  </r>
  <r>
    <s v="Id2230"/>
    <s v="Gregory S"/>
    <n v="17.34"/>
    <n v="6.29"/>
    <s v="Yes"/>
    <x v="0"/>
    <x v="1"/>
    <n v="1"/>
    <x v="1"/>
    <x v="3"/>
    <x v="1"/>
    <s v="19-Jun-1997"/>
    <x v="2228"/>
    <x v="1"/>
    <s v="tier - 1"/>
    <x v="0"/>
    <n v="25"/>
  </r>
  <r>
    <s v="Id2231"/>
    <s v="Alexandra S"/>
    <n v="17.940000000000001"/>
    <n v="4.1900000000000004"/>
    <s v="No"/>
    <x v="1"/>
    <x v="0"/>
    <n v="1"/>
    <x v="1"/>
    <x v="3"/>
    <x v="2"/>
    <s v="1-Sep-2000"/>
    <x v="2229"/>
    <x v="1"/>
    <s v="tier - 2"/>
    <x v="0"/>
    <n v="22"/>
  </r>
  <r>
    <s v="Id2232"/>
    <s v="Hillary"/>
    <n v="16.670000000000002"/>
    <n v="4.7"/>
    <s v="Yes"/>
    <x v="0"/>
    <x v="1"/>
    <n v="1"/>
    <x v="1"/>
    <x v="3"/>
    <x v="2"/>
    <s v="5-Dec-1997"/>
    <x v="2230"/>
    <x v="1"/>
    <s v="tier - 2"/>
    <x v="0"/>
    <n v="25"/>
  </r>
  <r>
    <s v="Id2233"/>
    <s v="Amy K."/>
    <n v="20.58"/>
    <n v="5.64"/>
    <s v="Yes"/>
    <x v="0"/>
    <x v="0"/>
    <n v="0"/>
    <x v="1"/>
    <x v="2"/>
    <x v="2"/>
    <s v="23-Aug-2001"/>
    <x v="2231"/>
    <x v="1"/>
    <s v="tier - 2"/>
    <x v="0"/>
    <n v="21"/>
  </r>
  <r>
    <s v="Id2234"/>
    <s v="Scott"/>
    <n v="16.5"/>
    <n v="4.1100000000000003"/>
    <s v="Yes"/>
    <x v="0"/>
    <x v="0"/>
    <n v="0"/>
    <x v="1"/>
    <x v="3"/>
    <x v="2"/>
    <s v="23-Jun-1996"/>
    <x v="2232"/>
    <x v="1"/>
    <s v="tier - 3"/>
    <x v="0"/>
    <n v="26"/>
  </r>
  <r>
    <s v="Id2235"/>
    <s v="John"/>
    <n v="15.41"/>
    <n v="5.43"/>
    <s v="Yes"/>
    <x v="0"/>
    <x v="1"/>
    <n v="1"/>
    <x v="1"/>
    <x v="3"/>
    <x v="2"/>
    <s v="27-Oct-1997"/>
    <x v="2233"/>
    <x v="1"/>
    <s v="tier - 3"/>
    <x v="3"/>
    <n v="25"/>
  </r>
  <r>
    <s v="Id2236"/>
    <s v="Maaikel"/>
    <n v="24.59"/>
    <n v="4.38"/>
    <s v="No"/>
    <x v="0"/>
    <x v="0"/>
    <n v="1"/>
    <x v="1"/>
    <x v="2"/>
    <x v="2"/>
    <s v="5-Sep-1998"/>
    <x v="2234"/>
    <x v="1"/>
    <s v="tier - 2"/>
    <x v="0"/>
    <n v="24"/>
  </r>
  <r>
    <s v="Id2237"/>
    <s v="Daniel C"/>
    <n v="33.33"/>
    <n v="9.7899999999999991"/>
    <s v="No"/>
    <x v="0"/>
    <x v="0"/>
    <n v="0"/>
    <x v="1"/>
    <x v="0"/>
    <x v="0"/>
    <s v="22-Dec-2002"/>
    <x v="2235"/>
    <x v="1"/>
    <s v="tier - 1"/>
    <x v="0"/>
    <n v="20"/>
  </r>
  <r>
    <s v="Id2238"/>
    <s v="Christopher S."/>
    <n v="18.5"/>
    <n v="11.84"/>
    <s v="No"/>
    <x v="0"/>
    <x v="0"/>
    <n v="0"/>
    <x v="1"/>
    <x v="2"/>
    <x v="0"/>
    <s v="14-Nov-2002"/>
    <x v="2236"/>
    <x v="1"/>
    <s v="tier - 2"/>
    <x v="0"/>
    <n v="20"/>
  </r>
  <r>
    <s v="Id2239"/>
    <s v="William R"/>
    <n v="18.579999999999998"/>
    <n v="6.22"/>
    <s v="No"/>
    <x v="0"/>
    <x v="0"/>
    <n v="0"/>
    <x v="1"/>
    <x v="2"/>
    <x v="1"/>
    <s v="6-Jul-1999"/>
    <x v="2237"/>
    <x v="1"/>
    <s v="tier - 2"/>
    <x v="0"/>
    <n v="23"/>
  </r>
  <r>
    <s v="Id2240"/>
    <s v="Lyndsy"/>
    <n v="16.64"/>
    <n v="10.01"/>
    <s v="No"/>
    <x v="0"/>
    <x v="0"/>
    <n v="0"/>
    <x v="1"/>
    <x v="3"/>
    <x v="0"/>
    <s v="15-Aug-2002"/>
    <x v="2238"/>
    <x v="1"/>
    <s v="tier - 1"/>
    <x v="0"/>
    <n v="20"/>
  </r>
  <r>
    <s v="Id2241"/>
    <s v="Jessica"/>
    <n v="19.329999999999998"/>
    <n v="4.32"/>
    <s v="No"/>
    <x v="0"/>
    <x v="0"/>
    <n v="1"/>
    <x v="1"/>
    <x v="2"/>
    <x v="2"/>
    <s v="3-Dec-1998"/>
    <x v="2239"/>
    <x v="1"/>
    <s v="tier - 1"/>
    <x v="0"/>
    <n v="24"/>
  </r>
  <r>
    <s v="Id2242"/>
    <s v="Anna"/>
    <n v="21.26"/>
    <n v="5.65"/>
    <s v="Yes"/>
    <x v="0"/>
    <x v="1"/>
    <n v="1"/>
    <x v="1"/>
    <x v="2"/>
    <x v="2"/>
    <s v="7-Nov-1997"/>
    <x v="2240"/>
    <x v="1"/>
    <s v="tier - 2"/>
    <x v="1"/>
    <n v="25"/>
  </r>
  <r>
    <s v="Id2243"/>
    <s v="Jordan"/>
    <n v="15.6"/>
    <n v="4.12"/>
    <s v="Yes"/>
    <x v="0"/>
    <x v="0"/>
    <n v="1"/>
    <x v="1"/>
    <x v="3"/>
    <x v="2"/>
    <s v="30-Jul-1995"/>
    <x v="2241"/>
    <x v="1"/>
    <s v="tier - 3"/>
    <x v="1"/>
    <n v="27"/>
  </r>
  <r>
    <s v="Id2244"/>
    <s v="Brian"/>
    <n v="24.39"/>
    <n v="6.24"/>
    <s v="No"/>
    <x v="0"/>
    <x v="0"/>
    <n v="1"/>
    <x v="1"/>
    <x v="2"/>
    <x v="1"/>
    <s v="12-Jul-1998"/>
    <x v="2242"/>
    <x v="1"/>
    <s v="tier - 3"/>
    <x v="0"/>
    <n v="24"/>
  </r>
  <r>
    <s v="Id2245"/>
    <s v="Katherine A"/>
    <n v="24.75"/>
    <n v="4.83"/>
    <s v="No"/>
    <x v="0"/>
    <x v="0"/>
    <n v="0"/>
    <x v="1"/>
    <x v="2"/>
    <x v="2"/>
    <s v="14-Oct-1999"/>
    <x v="2243"/>
    <x v="1"/>
    <s v="tier - 3"/>
    <x v="0"/>
    <n v="23"/>
  </r>
  <r>
    <s v="Id2246"/>
    <s v="Melanie"/>
    <n v="20.88"/>
    <n v="7.4"/>
    <s v="No"/>
    <x v="0"/>
    <x v="0"/>
    <n v="0"/>
    <x v="1"/>
    <x v="2"/>
    <x v="0"/>
    <s v="13-Oct-2002"/>
    <x v="2244"/>
    <x v="1"/>
    <s v="tier - 2"/>
    <x v="0"/>
    <n v="20"/>
  </r>
  <r>
    <s v="Id2247"/>
    <s v="Jessica"/>
    <n v="20.43"/>
    <n v="4.54"/>
    <s v="No"/>
    <x v="0"/>
    <x v="0"/>
    <n v="0"/>
    <x v="1"/>
    <x v="2"/>
    <x v="2"/>
    <s v="2-Dec-1999"/>
    <x v="2245"/>
    <x v="1"/>
    <s v="tier - 2"/>
    <x v="0"/>
    <n v="23"/>
  </r>
  <r>
    <s v="Id2248"/>
    <s v="Eric S"/>
    <n v="15.18"/>
    <n v="11.11"/>
    <s v="No"/>
    <x v="0"/>
    <x v="0"/>
    <n v="0"/>
    <x v="1"/>
    <x v="3"/>
    <x v="0"/>
    <s v="10-Dec-2002"/>
    <x v="2245"/>
    <x v="1"/>
    <s v="tier - 2"/>
    <x v="1"/>
    <n v="20"/>
  </r>
  <r>
    <s v="Id2249"/>
    <s v="Joseph"/>
    <n v="15.12"/>
    <n v="4.03"/>
    <s v="Yes"/>
    <x v="0"/>
    <x v="0"/>
    <n v="0"/>
    <x v="1"/>
    <x v="3"/>
    <x v="2"/>
    <s v="29-Nov-2001"/>
    <x v="2246"/>
    <x v="1"/>
    <s v="tier - 3"/>
    <x v="1"/>
    <n v="21"/>
  </r>
  <r>
    <s v="Id2250"/>
    <s v="Mary"/>
    <n v="23.88"/>
    <n v="4.51"/>
    <s v="No"/>
    <x v="0"/>
    <x v="0"/>
    <n v="1"/>
    <x v="1"/>
    <x v="2"/>
    <x v="2"/>
    <s v="4-Jun-1998"/>
    <x v="2247"/>
    <x v="1"/>
    <s v="tier - 2"/>
    <x v="0"/>
    <n v="25"/>
  </r>
  <r>
    <s v="Id2251"/>
    <s v="Natalie"/>
    <n v="16.13"/>
    <n v="5.56"/>
    <s v="No"/>
    <x v="1"/>
    <x v="0"/>
    <n v="1"/>
    <x v="1"/>
    <x v="3"/>
    <x v="2"/>
    <s v="26-Jun-2000"/>
    <x v="2248"/>
    <x v="1"/>
    <s v="tier - 2"/>
    <x v="0"/>
    <n v="22"/>
  </r>
  <r>
    <s v="Id2252"/>
    <s v="Christopher"/>
    <n v="24.09"/>
    <n v="4.0999999999999996"/>
    <s v="No"/>
    <x v="1"/>
    <x v="0"/>
    <n v="1"/>
    <x v="1"/>
    <x v="2"/>
    <x v="2"/>
    <s v="28-Jul-2004"/>
    <x v="2249"/>
    <x v="1"/>
    <s v="tier - 3"/>
    <x v="0"/>
    <n v="18"/>
  </r>
  <r>
    <s v="Id2253"/>
    <s v="Sonja"/>
    <n v="19.43"/>
    <n v="5.85"/>
    <s v="No"/>
    <x v="1"/>
    <x v="0"/>
    <n v="1"/>
    <x v="1"/>
    <x v="2"/>
    <x v="1"/>
    <s v="30-Sep-2004"/>
    <x v="2250"/>
    <x v="1"/>
    <s v="tier - 1"/>
    <x v="0"/>
    <n v="18"/>
  </r>
  <r>
    <s v="Id2254"/>
    <s v="Alexandra"/>
    <n v="15.22"/>
    <n v="4.92"/>
    <s v="Yes"/>
    <x v="0"/>
    <x v="1"/>
    <n v="1"/>
    <x v="1"/>
    <x v="3"/>
    <x v="2"/>
    <s v="26-Oct-1997"/>
    <x v="2251"/>
    <x v="1"/>
    <s v="tier - 2"/>
    <x v="1"/>
    <n v="25"/>
  </r>
  <r>
    <s v="Id2255"/>
    <s v="Martha L."/>
    <n v="20.72"/>
    <n v="9.4600000000000009"/>
    <s v="No"/>
    <x v="0"/>
    <x v="0"/>
    <n v="0"/>
    <x v="1"/>
    <x v="2"/>
    <x v="0"/>
    <s v="4-Dec-2002"/>
    <x v="2252"/>
    <x v="1"/>
    <s v="tier - 1"/>
    <x v="0"/>
    <n v="20"/>
  </r>
  <r>
    <s v="Id2256"/>
    <s v="Ryan C."/>
    <n v="35.4"/>
    <n v="5.94"/>
    <s v="No"/>
    <x v="0"/>
    <x v="1"/>
    <n v="1"/>
    <x v="1"/>
    <x v="0"/>
    <x v="1"/>
    <s v="21-Nov-2003"/>
    <x v="2253"/>
    <x v="1"/>
    <s v="tier - 3"/>
    <x v="3"/>
    <n v="19"/>
  </r>
  <r>
    <s v="Id2257"/>
    <s v="Cliff"/>
    <n v="34.4"/>
    <n v="5.7"/>
    <s v="No"/>
    <x v="0"/>
    <x v="1"/>
    <n v="1"/>
    <x v="1"/>
    <x v="0"/>
    <x v="1"/>
    <s v="15-Aug-2003"/>
    <x v="2254"/>
    <x v="1"/>
    <s v="tier - 3"/>
    <x v="3"/>
    <n v="19"/>
  </r>
  <r>
    <s v="Id2258"/>
    <s v="Blue"/>
    <n v="34.1"/>
    <n v="4.13"/>
    <s v="No"/>
    <x v="0"/>
    <x v="1"/>
    <n v="1"/>
    <x v="1"/>
    <x v="0"/>
    <x v="2"/>
    <s v="30-Oct-2003"/>
    <x v="2255"/>
    <x v="1"/>
    <s v="tier - 3"/>
    <x v="3"/>
    <n v="19"/>
  </r>
  <r>
    <s v="Id2259"/>
    <s v="Jeffrey M"/>
    <n v="30.4"/>
    <n v="4.7699999999999996"/>
    <s v="No"/>
    <x v="0"/>
    <x v="1"/>
    <n v="1"/>
    <x v="1"/>
    <x v="0"/>
    <x v="2"/>
    <s v="13-Oct-2003"/>
    <x v="2256"/>
    <x v="1"/>
    <s v="tier - 3"/>
    <x v="3"/>
    <n v="19"/>
  </r>
  <r>
    <s v="Id2260"/>
    <s v="Andrew"/>
    <n v="28.7"/>
    <n v="4.99"/>
    <s v="No"/>
    <x v="0"/>
    <x v="1"/>
    <n v="1"/>
    <x v="1"/>
    <x v="1"/>
    <x v="2"/>
    <s v="10-Dec-2003"/>
    <x v="2257"/>
    <x v="1"/>
    <s v="tier - 2"/>
    <x v="3"/>
    <n v="19"/>
  </r>
  <r>
    <s v="Id2261"/>
    <s v="Julia"/>
    <n v="17.440000000000001"/>
    <n v="4.42"/>
    <s v="Yes"/>
    <x v="0"/>
    <x v="1"/>
    <n v="1"/>
    <x v="1"/>
    <x v="3"/>
    <x v="2"/>
    <s v="4-Nov-1997"/>
    <x v="2258"/>
    <x v="1"/>
    <s v="tier - 2"/>
    <x v="0"/>
    <n v="25"/>
  </r>
  <r>
    <s v="Id2262"/>
    <s v="Daniel"/>
    <n v="27.6"/>
    <n v="4.01"/>
    <s v="No"/>
    <x v="0"/>
    <x v="1"/>
    <n v="1"/>
    <x v="1"/>
    <x v="1"/>
    <x v="2"/>
    <s v="15-Sep-2003"/>
    <x v="2259"/>
    <x v="1"/>
    <s v="tier - 3"/>
    <x v="3"/>
    <n v="19"/>
  </r>
  <r>
    <s v="Id2263"/>
    <s v="Jaime"/>
    <n v="20.7"/>
    <n v="4.49"/>
    <s v="No"/>
    <x v="0"/>
    <x v="1"/>
    <n v="1"/>
    <x v="1"/>
    <x v="2"/>
    <x v="2"/>
    <s v="8-Sep-2003"/>
    <x v="2260"/>
    <x v="1"/>
    <s v="tier - 1"/>
    <x v="3"/>
    <n v="19"/>
  </r>
  <r>
    <s v="Id2264"/>
    <s v="Mohd Syahidan"/>
    <n v="20.3"/>
    <n v="6.37"/>
    <s v="No"/>
    <x v="0"/>
    <x v="1"/>
    <n v="1"/>
    <x v="1"/>
    <x v="2"/>
    <x v="1"/>
    <s v="15-Sep-2003"/>
    <x v="2261"/>
    <x v="1"/>
    <s v="tier - 1"/>
    <x v="3"/>
    <n v="19"/>
  </r>
  <r>
    <s v="Id2265"/>
    <s v="Matthew"/>
    <n v="19.8"/>
    <n v="5.12"/>
    <s v="No"/>
    <x v="0"/>
    <x v="1"/>
    <n v="1"/>
    <x v="1"/>
    <x v="2"/>
    <x v="2"/>
    <s v="2-Aug-2003"/>
    <x v="2262"/>
    <x v="1"/>
    <s v="tier - 2"/>
    <x v="3"/>
    <n v="19"/>
  </r>
  <r>
    <s v="Id2266"/>
    <s v="Elizabeth S."/>
    <n v="21.87"/>
    <n v="8.59"/>
    <s v="No"/>
    <x v="0"/>
    <x v="0"/>
    <n v="0"/>
    <x v="1"/>
    <x v="2"/>
    <x v="0"/>
    <s v="1-Jul-2002"/>
    <x v="2263"/>
    <x v="1"/>
    <s v="tier - 2"/>
    <x v="0"/>
    <n v="20"/>
  </r>
  <r>
    <s v="Id2267"/>
    <s v="Katie"/>
    <n v="16.600000000000001"/>
    <n v="5.87"/>
    <s v="No"/>
    <x v="0"/>
    <x v="0"/>
    <n v="1"/>
    <x v="1"/>
    <x v="3"/>
    <x v="1"/>
    <s v="11-Oct-1998"/>
    <x v="2264"/>
    <x v="1"/>
    <s v="tier - 1"/>
    <x v="1"/>
    <n v="24"/>
  </r>
  <r>
    <s v="Id2268"/>
    <s v="Christi A."/>
    <n v="21.98"/>
    <n v="7.03"/>
    <s v="No"/>
    <x v="0"/>
    <x v="0"/>
    <n v="0"/>
    <x v="1"/>
    <x v="2"/>
    <x v="0"/>
    <s v="12-Dec-2002"/>
    <x v="2265"/>
    <x v="1"/>
    <s v="tier - 2"/>
    <x v="0"/>
    <n v="20"/>
  </r>
  <r>
    <s v="Id2269"/>
    <s v="Sandra K."/>
    <n v="19.7"/>
    <n v="5.51"/>
    <s v="No"/>
    <x v="0"/>
    <x v="0"/>
    <n v="1"/>
    <x v="1"/>
    <x v="2"/>
    <x v="2"/>
    <s v="13-Jul-1998"/>
    <x v="2266"/>
    <x v="1"/>
    <s v="tier - 1"/>
    <x v="0"/>
    <n v="24"/>
  </r>
  <r>
    <s v="Id2270"/>
    <s v="Katharine"/>
    <n v="19.21"/>
    <n v="4.76"/>
    <s v="No"/>
    <x v="1"/>
    <x v="0"/>
    <n v="1"/>
    <x v="1"/>
    <x v="2"/>
    <x v="2"/>
    <s v="16-Oct-2004"/>
    <x v="2267"/>
    <x v="1"/>
    <s v="tier - 1"/>
    <x v="1"/>
    <n v="18"/>
  </r>
  <r>
    <s v="Id2271"/>
    <s v="Jerome"/>
    <n v="19.3"/>
    <n v="4.7"/>
    <s v="No"/>
    <x v="1"/>
    <x v="0"/>
    <n v="1"/>
    <x v="1"/>
    <x v="2"/>
    <x v="2"/>
    <s v="9-Jul-2004"/>
    <x v="2268"/>
    <x v="1"/>
    <s v="tier - 1"/>
    <x v="0"/>
    <n v="18"/>
  </r>
  <r>
    <s v="Id2272"/>
    <s v="Julia R"/>
    <n v="16.22"/>
    <n v="6.21"/>
    <s v="Yes"/>
    <x v="0"/>
    <x v="0"/>
    <n v="0"/>
    <x v="1"/>
    <x v="3"/>
    <x v="1"/>
    <s v="4-Nov-1996"/>
    <x v="2269"/>
    <x v="1"/>
    <s v="tier - 3"/>
    <x v="1"/>
    <n v="26"/>
  </r>
  <r>
    <s v="Id2273"/>
    <s v="Sean Henry"/>
    <n v="17.12"/>
    <n v="4.5199999999999996"/>
    <s v="No"/>
    <x v="1"/>
    <x v="0"/>
    <n v="1"/>
    <x v="1"/>
    <x v="3"/>
    <x v="2"/>
    <s v="2-Jun-2004"/>
    <x v="2270"/>
    <x v="1"/>
    <s v="tier - 1"/>
    <x v="0"/>
    <n v="19"/>
  </r>
  <r>
    <s v="Id2274"/>
    <s v="Rachel A."/>
    <n v="19.07"/>
    <n v="5.45"/>
    <s v="No"/>
    <x v="0"/>
    <x v="0"/>
    <n v="1"/>
    <x v="1"/>
    <x v="2"/>
    <x v="2"/>
    <s v="6-Oct-1992"/>
    <x v="2271"/>
    <x v="1"/>
    <s v="tier - 3"/>
    <x v="0"/>
    <n v="30"/>
  </r>
  <r>
    <s v="Id2275"/>
    <s v="Jim"/>
    <n v="15.56"/>
    <n v="4.42"/>
    <s v="No"/>
    <x v="0"/>
    <x v="0"/>
    <n v="0"/>
    <x v="1"/>
    <x v="3"/>
    <x v="2"/>
    <s v="28-Jun-1999"/>
    <x v="2272"/>
    <x v="1"/>
    <s v="tier - 3"/>
    <x v="1"/>
    <n v="23"/>
  </r>
  <r>
    <s v="Id2276"/>
    <s v="Tim"/>
    <n v="22.76"/>
    <n v="9.44"/>
    <s v="No"/>
    <x v="0"/>
    <x v="0"/>
    <n v="0"/>
    <x v="1"/>
    <x v="2"/>
    <x v="0"/>
    <s v="26-Aug-2002"/>
    <x v="2273"/>
    <x v="1"/>
    <s v="tier - 1"/>
    <x v="0"/>
    <n v="20"/>
  </r>
  <r>
    <s v="Id2277"/>
    <s v="Abby L."/>
    <n v="22.79"/>
    <n v="6.15"/>
    <s v="Yes"/>
    <x v="0"/>
    <x v="1"/>
    <n v="1"/>
    <x v="1"/>
    <x v="2"/>
    <x v="1"/>
    <s v="28-Jun-1997"/>
    <x v="2274"/>
    <x v="1"/>
    <s v="tier - 2"/>
    <x v="0"/>
    <n v="25"/>
  </r>
  <r>
    <s v="Id2278"/>
    <s v="Mark"/>
    <n v="17.41"/>
    <n v="5.13"/>
    <s v="Yes"/>
    <x v="0"/>
    <x v="0"/>
    <n v="0"/>
    <x v="1"/>
    <x v="3"/>
    <x v="2"/>
    <s v="11-Aug-1996"/>
    <x v="2275"/>
    <x v="1"/>
    <s v="tier - 3"/>
    <x v="0"/>
    <n v="26"/>
  </r>
  <r>
    <s v="Id2279"/>
    <s v="Ali"/>
    <n v="19.32"/>
    <n v="4.96"/>
    <s v="Yes"/>
    <x v="0"/>
    <x v="0"/>
    <n v="0"/>
    <x v="1"/>
    <x v="2"/>
    <x v="2"/>
    <s v="12-Nov-2001"/>
    <x v="2276"/>
    <x v="1"/>
    <s v="tier - 1"/>
    <x v="0"/>
    <n v="21"/>
  </r>
  <r>
    <s v="Id2280"/>
    <s v="Joshua"/>
    <n v="18.25"/>
    <n v="10.95"/>
    <s v="No"/>
    <x v="0"/>
    <x v="0"/>
    <n v="0"/>
    <x v="1"/>
    <x v="3"/>
    <x v="0"/>
    <s v="11-Jun-2002"/>
    <x v="2277"/>
    <x v="1"/>
    <s v="tier - 3"/>
    <x v="1"/>
    <n v="20"/>
  </r>
  <r>
    <s v="Id2281"/>
    <s v="Pierre"/>
    <n v="53.13"/>
    <n v="4.4400000000000004"/>
    <s v="No"/>
    <x v="1"/>
    <x v="0"/>
    <n v="1"/>
    <x v="1"/>
    <x v="0"/>
    <x v="2"/>
    <s v="11-Nov-2004"/>
    <x v="2278"/>
    <x v="1"/>
    <s v="tier - 3"/>
    <x v="0"/>
    <n v="18"/>
  </r>
  <r>
    <s v="Id2282"/>
    <s v="Kate"/>
    <n v="20.46"/>
    <n v="4.0199999999999996"/>
    <s v="No"/>
    <x v="0"/>
    <x v="0"/>
    <n v="0"/>
    <x v="1"/>
    <x v="2"/>
    <x v="2"/>
    <s v="26-Jul-1994"/>
    <x v="2279"/>
    <x v="1"/>
    <s v="tier - 1"/>
    <x v="0"/>
    <n v="28"/>
  </r>
  <r>
    <s v="Id2283"/>
    <s v="David"/>
    <n v="43.01"/>
    <n v="5.44"/>
    <s v="No"/>
    <x v="1"/>
    <x v="0"/>
    <n v="1"/>
    <x v="1"/>
    <x v="0"/>
    <x v="2"/>
    <s v="18-Jul-2004"/>
    <x v="2280"/>
    <x v="1"/>
    <s v="tier - 2"/>
    <x v="0"/>
    <n v="18"/>
  </r>
  <r>
    <s v="Id2284"/>
    <s v="Carla"/>
    <n v="15.01"/>
    <n v="4.1500000000000004"/>
    <s v="No"/>
    <x v="0"/>
    <x v="1"/>
    <n v="1"/>
    <x v="1"/>
    <x v="3"/>
    <x v="2"/>
    <s v="12-Jun-2003"/>
    <x v="2281"/>
    <x v="1"/>
    <s v="tier - 1"/>
    <x v="1"/>
    <n v="19"/>
  </r>
  <r>
    <s v="Id2285"/>
    <s v="Alvaro Sr."/>
    <n v="41.14"/>
    <n v="6.02"/>
    <s v="No"/>
    <x v="1"/>
    <x v="0"/>
    <n v="1"/>
    <x v="1"/>
    <x v="0"/>
    <x v="1"/>
    <s v="10-Jun-2004"/>
    <x v="2282"/>
    <x v="1"/>
    <s v="tier - 2"/>
    <x v="0"/>
    <n v="18"/>
  </r>
  <r>
    <s v="Id2286"/>
    <s v="Hope"/>
    <n v="16.55"/>
    <n v="7.73"/>
    <s v="No"/>
    <x v="0"/>
    <x v="0"/>
    <n v="0"/>
    <x v="1"/>
    <x v="3"/>
    <x v="0"/>
    <s v="1-Oct-2002"/>
    <x v="2283"/>
    <x v="2"/>
    <s v="tier - 2"/>
    <x v="3"/>
    <n v="20"/>
  </r>
  <r>
    <s v="Id2287"/>
    <s v="Mark P."/>
    <n v="37.29"/>
    <n v="5.03"/>
    <s v="No"/>
    <x v="1"/>
    <x v="0"/>
    <n v="1"/>
    <x v="1"/>
    <x v="0"/>
    <x v="2"/>
    <s v="12-Sep-2004"/>
    <x v="2284"/>
    <x v="2"/>
    <s v="tier - 3"/>
    <x v="0"/>
    <n v="18"/>
  </r>
  <r>
    <s v="Id2288"/>
    <s v="Desiree"/>
    <n v="16.739999999999998"/>
    <n v="4.08"/>
    <s v="Yes"/>
    <x v="0"/>
    <x v="0"/>
    <n v="0"/>
    <x v="1"/>
    <x v="3"/>
    <x v="2"/>
    <s v="25-Oct-2001"/>
    <x v="2285"/>
    <x v="2"/>
    <s v="tier - 1"/>
    <x v="0"/>
    <n v="21"/>
  </r>
  <r>
    <s v="Id2289"/>
    <s v="Mario Jr."/>
    <n v="34.43"/>
    <n v="4.2699999999999996"/>
    <s v="No"/>
    <x v="1"/>
    <x v="0"/>
    <n v="1"/>
    <x v="1"/>
    <x v="0"/>
    <x v="2"/>
    <s v="27-Nov-2004"/>
    <x v="2286"/>
    <x v="2"/>
    <s v="tier - 2"/>
    <x v="0"/>
    <n v="18"/>
  </r>
  <r>
    <s v="Id2290"/>
    <s v="Lusapho"/>
    <n v="34.1"/>
    <n v="4.07"/>
    <s v="No"/>
    <x v="1"/>
    <x v="0"/>
    <n v="1"/>
    <x v="1"/>
    <x v="0"/>
    <x v="2"/>
    <s v="15-Oct-2004"/>
    <x v="2287"/>
    <x v="2"/>
    <s v="tier - 1"/>
    <x v="0"/>
    <n v="18"/>
  </r>
  <r>
    <s v="Id2291"/>
    <s v="Erin C."/>
    <n v="19.3"/>
    <n v="10.36"/>
    <s v="No"/>
    <x v="0"/>
    <x v="0"/>
    <n v="0"/>
    <x v="1"/>
    <x v="2"/>
    <x v="0"/>
    <s v="11-Aug-2002"/>
    <x v="2288"/>
    <x v="2"/>
    <s v="tier - 1"/>
    <x v="0"/>
    <n v="20"/>
  </r>
  <r>
    <s v="Id2292"/>
    <s v="Alan F"/>
    <n v="33.659999999999997"/>
    <n v="5.71"/>
    <s v="No"/>
    <x v="1"/>
    <x v="0"/>
    <n v="1"/>
    <x v="1"/>
    <x v="0"/>
    <x v="1"/>
    <s v="28-Nov-2004"/>
    <x v="2289"/>
    <x v="2"/>
    <s v="tier - 3"/>
    <x v="0"/>
    <n v="18"/>
  </r>
  <r>
    <s v="Id2293"/>
    <s v="Ryan"/>
    <n v="33.33"/>
    <n v="6.08"/>
    <s v="No"/>
    <x v="1"/>
    <x v="0"/>
    <n v="1"/>
    <x v="1"/>
    <x v="0"/>
    <x v="1"/>
    <s v="11-Jun-2004"/>
    <x v="2290"/>
    <x v="2"/>
    <s v="tier - 3"/>
    <x v="0"/>
    <n v="18"/>
  </r>
  <r>
    <s v="Id2294"/>
    <s v="Hope"/>
    <n v="21.84"/>
    <n v="5.71"/>
    <s v="No"/>
    <x v="1"/>
    <x v="0"/>
    <n v="1"/>
    <x v="1"/>
    <x v="2"/>
    <x v="1"/>
    <s v="6-Oct-2004"/>
    <x v="2291"/>
    <x v="2"/>
    <s v="tier - 3"/>
    <x v="0"/>
    <n v="18"/>
  </r>
  <r>
    <s v="Id2295"/>
    <s v="Josh"/>
    <n v="16.87"/>
    <n v="9.1300000000000008"/>
    <s v="No"/>
    <x v="0"/>
    <x v="0"/>
    <n v="0"/>
    <x v="1"/>
    <x v="3"/>
    <x v="0"/>
    <s v="19-Jul-2002"/>
    <x v="2292"/>
    <x v="2"/>
    <s v="tier - 1"/>
    <x v="0"/>
    <n v="20"/>
  </r>
  <r>
    <s v="Id2296"/>
    <s v="Jacob J"/>
    <n v="30.14"/>
    <n v="5.49"/>
    <s v="No"/>
    <x v="1"/>
    <x v="0"/>
    <n v="1"/>
    <x v="1"/>
    <x v="0"/>
    <x v="2"/>
    <s v="14-Jun-2004"/>
    <x v="2293"/>
    <x v="2"/>
    <s v="tier - 1"/>
    <x v="0"/>
    <n v="18"/>
  </r>
  <r>
    <s v="Id2297"/>
    <s v="Jose Tomas"/>
    <n v="23.21"/>
    <n v="4.37"/>
    <s v="No"/>
    <x v="1"/>
    <x v="0"/>
    <n v="1"/>
    <x v="1"/>
    <x v="2"/>
    <x v="2"/>
    <s v="12-Nov-2004"/>
    <x v="2294"/>
    <x v="2"/>
    <s v="tier - 1"/>
    <x v="0"/>
    <n v="18"/>
  </r>
  <r>
    <s v="Id2298"/>
    <s v="Mary Evan"/>
    <n v="17.170000000000002"/>
    <n v="8.4600000000000009"/>
    <s v="No"/>
    <x v="0"/>
    <x v="0"/>
    <n v="0"/>
    <x v="1"/>
    <x v="3"/>
    <x v="0"/>
    <s v="13-Aug-2002"/>
    <x v="2295"/>
    <x v="2"/>
    <s v="tier - 3"/>
    <x v="0"/>
    <n v="20"/>
  </r>
  <r>
    <s v="Id2299"/>
    <s v="Justin K."/>
    <n v="15.61"/>
    <n v="5.28"/>
    <s v="No"/>
    <x v="0"/>
    <x v="0"/>
    <n v="1"/>
    <x v="1"/>
    <x v="3"/>
    <x v="2"/>
    <s v="26-Dec-1998"/>
    <x v="2296"/>
    <x v="2"/>
    <s v="tier - 2"/>
    <x v="0"/>
    <n v="24"/>
  </r>
  <r>
    <s v="Id2300"/>
    <s v="Patrick"/>
    <n v="17.98"/>
    <n v="5.33"/>
    <s v="Yes"/>
    <x v="0"/>
    <x v="1"/>
    <n v="1"/>
    <x v="1"/>
    <x v="3"/>
    <x v="2"/>
    <s v="13-Aug-1997"/>
    <x v="2297"/>
    <x v="2"/>
    <s v="tier - 3"/>
    <x v="0"/>
    <n v="25"/>
  </r>
  <r>
    <s v="Id2301"/>
    <s v="Roman"/>
    <n v="21.64"/>
    <n v="5.5"/>
    <s v="No"/>
    <x v="1"/>
    <x v="0"/>
    <n v="1"/>
    <x v="1"/>
    <x v="2"/>
    <x v="2"/>
    <s v="24-Aug-2004"/>
    <x v="2298"/>
    <x v="2"/>
    <s v="tier - 3"/>
    <x v="0"/>
    <n v="18"/>
  </r>
  <r>
    <s v="Id2302"/>
    <s v="David"/>
    <n v="16.399999999999999"/>
    <n v="5.4"/>
    <s v="No"/>
    <x v="0"/>
    <x v="1"/>
    <n v="1"/>
    <x v="1"/>
    <x v="3"/>
    <x v="2"/>
    <s v="28-Sep-1993"/>
    <x v="2299"/>
    <x v="2"/>
    <s v="tier - 1"/>
    <x v="0"/>
    <n v="29"/>
  </r>
  <r>
    <s v="Id2303"/>
    <s v="Evelyn L"/>
    <n v="15.77"/>
    <n v="6.05"/>
    <s v="Yes"/>
    <x v="0"/>
    <x v="0"/>
    <n v="1"/>
    <x v="1"/>
    <x v="3"/>
    <x v="1"/>
    <s v="1-Jun-1995"/>
    <x v="2300"/>
    <x v="2"/>
    <s v="tier - 2"/>
    <x v="0"/>
    <n v="28"/>
  </r>
  <r>
    <s v="Id2304"/>
    <s v="Jim"/>
    <n v="18.27"/>
    <n v="11.46"/>
    <s v="No"/>
    <x v="0"/>
    <x v="0"/>
    <n v="0"/>
    <x v="1"/>
    <x v="3"/>
    <x v="0"/>
    <s v="1-Jul-2002"/>
    <x v="2301"/>
    <x v="2"/>
    <s v="tier - 2"/>
    <x v="1"/>
    <n v="20"/>
  </r>
  <r>
    <s v="Id2305"/>
    <s v="Matthew S"/>
    <n v="16.489999999999998"/>
    <n v="8.48"/>
    <s v="No"/>
    <x v="0"/>
    <x v="0"/>
    <n v="0"/>
    <x v="1"/>
    <x v="3"/>
    <x v="0"/>
    <s v="20-Jul-2002"/>
    <x v="2302"/>
    <x v="2"/>
    <s v="tier - 1"/>
    <x v="0"/>
    <n v="20"/>
  </r>
  <r>
    <s v="Id2306"/>
    <s v="Kenneth"/>
    <n v="16.14"/>
    <n v="4.8600000000000003"/>
    <s v="No"/>
    <x v="0"/>
    <x v="0"/>
    <n v="0"/>
    <x v="1"/>
    <x v="3"/>
    <x v="2"/>
    <s v="17-Nov-1994"/>
    <x v="2303"/>
    <x v="2"/>
    <s v="tier - 2"/>
    <x v="0"/>
    <n v="28"/>
  </r>
  <r>
    <s v="Id2307"/>
    <s v="Andrea"/>
    <n v="20.85"/>
    <n v="4.45"/>
    <s v="Yes"/>
    <x v="0"/>
    <x v="0"/>
    <n v="1"/>
    <x v="1"/>
    <x v="2"/>
    <x v="2"/>
    <s v="5-Oct-1995"/>
    <x v="2304"/>
    <x v="2"/>
    <s v="tier - 1"/>
    <x v="0"/>
    <n v="27"/>
  </r>
  <r>
    <s v="Id2308"/>
    <s v="Kristina"/>
    <n v="15.88"/>
    <n v="4.3600000000000003"/>
    <s v="No"/>
    <x v="0"/>
    <x v="0"/>
    <n v="0"/>
    <x v="1"/>
    <x v="3"/>
    <x v="2"/>
    <s v="5-Aug-1999"/>
    <x v="2305"/>
    <x v="2"/>
    <s v="tier - 2"/>
    <x v="0"/>
    <n v="23"/>
  </r>
  <r>
    <s v="Id2309"/>
    <s v="Kristen"/>
    <n v="20.66"/>
    <n v="5.8"/>
    <s v="No"/>
    <x v="1"/>
    <x v="0"/>
    <n v="1"/>
    <x v="1"/>
    <x v="2"/>
    <x v="1"/>
    <s v="9-Oct-2000"/>
    <x v="2306"/>
    <x v="2"/>
    <s v="tier - 2"/>
    <x v="0"/>
    <n v="22"/>
  </r>
  <r>
    <s v="Id2310"/>
    <s v="Matthew"/>
    <n v="20.399999999999999"/>
    <n v="5.27"/>
    <s v="No"/>
    <x v="0"/>
    <x v="0"/>
    <n v="0"/>
    <x v="1"/>
    <x v="2"/>
    <x v="2"/>
    <s v="22-Nov-1994"/>
    <x v="2307"/>
    <x v="2"/>
    <s v="tier - 2"/>
    <x v="0"/>
    <n v="28"/>
  </r>
  <r>
    <s v="Id2311"/>
    <s v="Kathleen"/>
    <n v="25.19"/>
    <n v="5.64"/>
    <s v="Yes"/>
    <x v="0"/>
    <x v="0"/>
    <n v="0"/>
    <x v="1"/>
    <x v="1"/>
    <x v="2"/>
    <s v="19-Aug-2001"/>
    <x v="2308"/>
    <x v="2"/>
    <s v="tier - 2"/>
    <x v="0"/>
    <n v="21"/>
  </r>
  <r>
    <s v="Id2312"/>
    <s v="Lindsey"/>
    <n v="20.54"/>
    <n v="4.2"/>
    <s v="Yes"/>
    <x v="0"/>
    <x v="0"/>
    <n v="1"/>
    <x v="1"/>
    <x v="2"/>
    <x v="2"/>
    <s v="28-Oct-1995"/>
    <x v="2309"/>
    <x v="2"/>
    <s v="tier - 1"/>
    <x v="0"/>
    <n v="27"/>
  </r>
  <r>
    <s v="Id2313"/>
    <s v="Robert"/>
    <n v="20.13"/>
    <n v="5.42"/>
    <s v="No"/>
    <x v="0"/>
    <x v="0"/>
    <n v="0"/>
    <x v="1"/>
    <x v="2"/>
    <x v="2"/>
    <s v="30-Oct-1994"/>
    <x v="2310"/>
    <x v="2"/>
    <s v="tier - 1"/>
    <x v="0"/>
    <n v="28"/>
  </r>
  <r>
    <s v="Id2314"/>
    <s v="Sarah E."/>
    <n v="18.93"/>
    <n v="6.11"/>
    <s v="No"/>
    <x v="0"/>
    <x v="1"/>
    <n v="1"/>
    <x v="1"/>
    <x v="2"/>
    <x v="1"/>
    <s v="27-Nov-1993"/>
    <x v="2311"/>
    <x v="2"/>
    <s v="tier - 1"/>
    <x v="0"/>
    <n v="29"/>
  </r>
  <r>
    <s v="Id2315"/>
    <s v="Flannery"/>
    <n v="24.14"/>
    <n v="5.29"/>
    <s v="No"/>
    <x v="1"/>
    <x v="0"/>
    <n v="1"/>
    <x v="1"/>
    <x v="2"/>
    <x v="2"/>
    <s v="18-Nov-2000"/>
    <x v="2312"/>
    <x v="2"/>
    <s v="tier - 1"/>
    <x v="0"/>
    <n v="22"/>
  </r>
  <r>
    <s v="Id2316"/>
    <s v="John T"/>
    <n v="25.03"/>
    <n v="5.91"/>
    <s v="No"/>
    <x v="1"/>
    <x v="0"/>
    <n v="1"/>
    <x v="1"/>
    <x v="1"/>
    <x v="1"/>
    <s v="7-Oct-2004"/>
    <x v="2313"/>
    <x v="2"/>
    <s v="tier - 2"/>
    <x v="3"/>
    <n v="18"/>
  </r>
  <r>
    <s v="Id2317"/>
    <s v="Koji"/>
    <n v="20.47"/>
    <n v="5.81"/>
    <s v="Yes"/>
    <x v="0"/>
    <x v="0"/>
    <n v="1"/>
    <x v="1"/>
    <x v="2"/>
    <x v="1"/>
    <s v="7-Dec-1995"/>
    <x v="2314"/>
    <x v="2"/>
    <s v="tier - 2"/>
    <x v="0"/>
    <n v="27"/>
  </r>
  <r>
    <s v="Id2318"/>
    <s v="Candice M"/>
    <n v="18.82"/>
    <n v="5.51"/>
    <s v="Yes"/>
    <x v="0"/>
    <x v="0"/>
    <n v="0"/>
    <x v="1"/>
    <x v="2"/>
    <x v="2"/>
    <s v="18-Sep-1996"/>
    <x v="2315"/>
    <x v="2"/>
    <s v="tier - 2"/>
    <x v="1"/>
    <n v="26"/>
  </r>
  <r>
    <s v="Id2319"/>
    <s v="Theodore A."/>
    <n v="17.079999999999998"/>
    <n v="5.73"/>
    <s v="No"/>
    <x v="0"/>
    <x v="1"/>
    <n v="1"/>
    <x v="1"/>
    <x v="3"/>
    <x v="1"/>
    <s v="28-Jun-1993"/>
    <x v="2316"/>
    <x v="2"/>
    <s v="tier - 3"/>
    <x v="0"/>
    <n v="29"/>
  </r>
  <r>
    <s v="Id2320"/>
    <s v="Lindy"/>
    <n v="19.21"/>
    <n v="5.53"/>
    <s v="Yes"/>
    <x v="0"/>
    <x v="0"/>
    <n v="0"/>
    <x v="1"/>
    <x v="2"/>
    <x v="2"/>
    <s v="22-Oct-1996"/>
    <x v="2317"/>
    <x v="2"/>
    <s v="tier - 3"/>
    <x v="0"/>
    <n v="26"/>
  </r>
  <r>
    <s v="Id2321"/>
    <s v="Thomas"/>
    <n v="17.86"/>
    <n v="5.43"/>
    <s v="No"/>
    <x v="0"/>
    <x v="1"/>
    <n v="1"/>
    <x v="1"/>
    <x v="3"/>
    <x v="2"/>
    <s v="9-Aug-1993"/>
    <x v="2317"/>
    <x v="2"/>
    <s v="tier - 1"/>
    <x v="0"/>
    <n v="29"/>
  </r>
  <r>
    <s v="Id2322"/>
    <s v="Holly"/>
    <n v="21.38"/>
    <n v="8.01"/>
    <s v="No"/>
    <x v="0"/>
    <x v="0"/>
    <n v="0"/>
    <x v="1"/>
    <x v="2"/>
    <x v="0"/>
    <s v="19-Sep-2002"/>
    <x v="2318"/>
    <x v="2"/>
    <s v="tier - 1"/>
    <x v="1"/>
    <n v="20"/>
  </r>
  <r>
    <s v="Id2323"/>
    <s v="Matthew"/>
    <n v="23.35"/>
    <n v="5.94"/>
    <s v="No"/>
    <x v="0"/>
    <x v="0"/>
    <n v="0"/>
    <x v="1"/>
    <x v="2"/>
    <x v="1"/>
    <s v="14-Dec-1999"/>
    <x v="2319"/>
    <x v="2"/>
    <s v="tier - 1"/>
    <x v="0"/>
    <n v="23"/>
  </r>
  <r>
    <s v="Id2324"/>
    <s v="Meghan K"/>
    <n v="22.24"/>
    <n v="5.04"/>
    <s v="No"/>
    <x v="0"/>
    <x v="0"/>
    <n v="0"/>
    <x v="1"/>
    <x v="2"/>
    <x v="2"/>
    <s v="26-Dec-1999"/>
    <x v="2320"/>
    <x v="1"/>
    <s v="tier - 3"/>
    <x v="0"/>
    <n v="23"/>
  </r>
  <r>
    <s v="Id2325"/>
    <s v="Fred"/>
    <n v="24.76"/>
    <n v="4.54"/>
    <s v="Yes"/>
    <x v="0"/>
    <x v="0"/>
    <n v="0"/>
    <x v="1"/>
    <x v="2"/>
    <x v="2"/>
    <s v="12-Sep-2001"/>
    <x v="2321"/>
    <x v="2"/>
    <s v="tier - 2"/>
    <x v="0"/>
    <n v="21"/>
  </r>
  <r>
    <s v="Id2326"/>
    <s v="Sebastian"/>
    <n v="20.100000000000001"/>
    <n v="5.6"/>
    <s v="Yes"/>
    <x v="0"/>
    <x v="1"/>
    <n v="1"/>
    <x v="1"/>
    <x v="2"/>
    <x v="2"/>
    <s v="9-Nov-1997"/>
    <x v="2322"/>
    <x v="2"/>
    <s v="tier - 3"/>
    <x v="0"/>
    <n v="25"/>
  </r>
  <r>
    <s v="Id2327"/>
    <s v="Laura"/>
    <n v="21.77"/>
    <n v="10.67"/>
    <s v="No"/>
    <x v="0"/>
    <x v="0"/>
    <n v="0"/>
    <x v="1"/>
    <x v="2"/>
    <x v="0"/>
    <s v="29-Nov-2002"/>
    <x v="2323"/>
    <x v="2"/>
    <s v="tier - 2"/>
    <x v="1"/>
    <n v="20"/>
  </r>
  <r>
    <s v="Id2328"/>
    <s v="Nicole"/>
    <n v="17.82"/>
    <n v="5.26"/>
    <s v="Yes"/>
    <x v="0"/>
    <x v="0"/>
    <n v="1"/>
    <x v="1"/>
    <x v="3"/>
    <x v="2"/>
    <s v="4-Jul-1995"/>
    <x v="2324"/>
    <x v="2"/>
    <s v="tier - 3"/>
    <x v="0"/>
    <n v="27"/>
  </r>
  <r>
    <s v="Id2329"/>
    <s v="Susan E"/>
    <n v="17.07"/>
    <n v="5.22"/>
    <s v="No"/>
    <x v="0"/>
    <x v="1"/>
    <n v="1"/>
    <x v="1"/>
    <x v="3"/>
    <x v="2"/>
    <s v="1-Jun-1993"/>
    <x v="2324"/>
    <x v="2"/>
    <s v="tier - 3"/>
    <x v="0"/>
    <n v="30"/>
  </r>
  <r>
    <s v="Id2330"/>
    <s v="Katy"/>
    <n v="22.24"/>
    <n v="4.29"/>
    <s v="Yes"/>
    <x v="0"/>
    <x v="0"/>
    <n v="0"/>
    <x v="1"/>
    <x v="2"/>
    <x v="2"/>
    <s v="20-Nov-2001"/>
    <x v="2325"/>
    <x v="2"/>
    <s v="tier - 3"/>
    <x v="1"/>
    <n v="21"/>
  </r>
  <r>
    <s v="Id2331"/>
    <s v="Jordan"/>
    <n v="22.34"/>
    <n v="5.57"/>
    <s v="No"/>
    <x v="0"/>
    <x v="0"/>
    <n v="1"/>
    <x v="1"/>
    <x v="2"/>
    <x v="2"/>
    <s v="27-Jul-1998"/>
    <x v="2326"/>
    <x v="2"/>
    <s v="tier - 3"/>
    <x v="0"/>
    <n v="24"/>
  </r>
  <r>
    <s v="Id2332"/>
    <s v="Juan D. Sr."/>
    <n v="17.7"/>
    <n v="6.28"/>
    <s v="No"/>
    <x v="0"/>
    <x v="0"/>
    <n v="1"/>
    <x v="1"/>
    <x v="3"/>
    <x v="1"/>
    <s v="13-Sep-1992"/>
    <x v="2327"/>
    <x v="2"/>
    <s v="tier - 3"/>
    <x v="0"/>
    <n v="30"/>
  </r>
  <r>
    <s v="Id2333"/>
    <s v="Julie"/>
    <n v="16.47"/>
    <n v="6.35"/>
    <s v="No"/>
    <x v="0"/>
    <x v="1"/>
    <n v="1"/>
    <x v="1"/>
    <x v="3"/>
    <x v="1"/>
    <s v="30-Jun-1993"/>
    <x v="2328"/>
    <x v="1"/>
    <s v="tier - 1"/>
    <x v="0"/>
    <n v="29"/>
  </r>
  <r>
    <s v="Id2334"/>
    <s v="Evan P"/>
    <n v="17.600000000000001"/>
    <n v="4.3899999999999997"/>
    <s v="No"/>
    <x v="0"/>
    <x v="0"/>
    <n v="1"/>
    <x v="1"/>
    <x v="3"/>
    <x v="2"/>
    <s v="30-Nov-1992"/>
    <x v="2329"/>
    <x v="1"/>
    <s v="tier - 1"/>
    <x v="0"/>
    <n v="30"/>
  </r>
  <r>
    <s v="Id2335"/>
    <s v="Aaron K"/>
    <n v="17.579999999999998"/>
    <n v="4.51"/>
    <s v="No"/>
    <x v="0"/>
    <x v="0"/>
    <n v="1"/>
    <x v="1"/>
    <x v="3"/>
    <x v="2"/>
    <s v="9-Jul-1992"/>
    <x v="2330"/>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5B6BD1-808F-41E1-95D8-6FF58F92E88F}" name="PivotTable5" cacheId="13"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4">
  <location ref="A3:E22" firstHeaderRow="1" firstDataRow="2" firstDataCol="1"/>
  <pivotFields count="17">
    <pivotField showAll="0"/>
    <pivotField showAll="0"/>
    <pivotField numFmtId="2" showAll="0"/>
    <pivotField numFmtId="2" showAll="0"/>
    <pivotField showAll="0"/>
    <pivotField showAll="0"/>
    <pivotField showAll="0"/>
    <pivotField showAll="0"/>
    <pivotField showAll="0"/>
    <pivotField showAll="0"/>
    <pivotField showAll="0">
      <items count="4">
        <item x="0"/>
        <item x="2"/>
        <item x="1"/>
        <item t="default"/>
      </items>
    </pivotField>
    <pivotField showAll="0"/>
    <pivotField dataField="1" numFmtI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0" baseItem="9" numFmtId="2"/>
  </dataFields>
  <formats count="1">
    <format dxfId="1">
      <pivotArea outline="0" collapsedLevelsAreSubtotals="1" fieldPosition="0"/>
    </format>
  </format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0"/>
          </reference>
        </references>
      </pivotArea>
    </chartFormat>
    <chartFormat chart="1" format="4" series="1">
      <pivotArea type="data" outline="0" fieldPosition="0">
        <references count="2">
          <reference field="4294967294" count="1" selected="0">
            <x v="0"/>
          </reference>
          <reference field="13" count="1" selected="0">
            <x v="1"/>
          </reference>
        </references>
      </pivotArea>
    </chartFormat>
    <chartFormat chart="1" format="5"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CB9248-8138-4EBD-B6E7-E076F81D0030}" name="PivotTable4"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E9" firstHeaderRow="1" firstDataRow="2" firstDataCol="1"/>
  <pivotFields count="17">
    <pivotField showAll="0"/>
    <pivotField showAll="0"/>
    <pivotField numFmtId="2" showAll="0"/>
    <pivotField numFmtId="2"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numFmtI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5"/>
  </dataFields>
  <formats count="1">
    <format dxfId="0">
      <pivotArea outline="0" collapsedLevelsAreSubtotals="1" fieldPosition="0"/>
    </format>
  </formats>
  <chartFormats count="6">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 chart="7" format="12" series="1">
      <pivotArea type="data" outline="0" fieldPosition="0">
        <references count="2">
          <reference field="4294967294" count="1" selected="0">
            <x v="0"/>
          </reference>
          <reference field="10" count="1" selected="0">
            <x v="0"/>
          </reference>
        </references>
      </pivotArea>
    </chartFormat>
    <chartFormat chart="7" format="13" series="1">
      <pivotArea type="data" outline="0" fieldPosition="0">
        <references count="2">
          <reference field="4294967294" count="1" selected="0">
            <x v="0"/>
          </reference>
          <reference field="10" count="1" selected="0">
            <x v="1"/>
          </reference>
        </references>
      </pivotArea>
    </chartFormat>
    <chartFormat chart="7" format="14"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602B9A-5572-4A2C-B040-3835DEC8E7FB}" name="PivotTable3"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C6" firstHeaderRow="0" firstDataRow="1" firstDataCol="1"/>
  <pivotFields count="17">
    <pivotField showAll="0"/>
    <pivotField showAll="0"/>
    <pivotField numFmtId="2" showAll="0"/>
    <pivotField dataField="1" numFmtId="2"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showAll="0"/>
    <pivotField numFmtId="1"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numFmtId="2"/>
  </dataFields>
  <formats count="1">
    <format dxfId="2">
      <pivotArea outline="0" collapsedLevelsAreSubtotals="1" fieldPosition="0">
        <references count="1">
          <reference field="4294967294" count="1" selected="0">
            <x v="1"/>
          </reference>
        </references>
      </pivotArea>
    </format>
  </format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5" count="1" selected="0">
            <x v="0"/>
          </reference>
        </references>
      </pivotArea>
    </chartFormat>
    <chartFormat chart="6" format="10">
      <pivotArea type="data" outline="0" fieldPosition="0">
        <references count="2">
          <reference field="4294967294" count="1" selected="0">
            <x v="0"/>
          </reference>
          <reference field="5" count="1" selected="0">
            <x v="1"/>
          </reference>
        </references>
      </pivotArea>
    </chartFormat>
    <chartFormat chart="6" format="11" series="1">
      <pivotArea type="data" outline="0" fieldPosition="0">
        <references count="1">
          <reference field="4294967294" count="1" selected="0">
            <x v="1"/>
          </reference>
        </references>
      </pivotArea>
    </chartFormat>
    <chartFormat chart="6" format="12">
      <pivotArea type="data" outline="0" fieldPosition="0">
        <references count="2">
          <reference field="4294967294" count="1" selected="0">
            <x v="1"/>
          </reference>
          <reference field="5" count="1" selected="0">
            <x v="0"/>
          </reference>
        </references>
      </pivotArea>
    </chartFormat>
    <chartFormat chart="6"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2AE5DB-B4AF-4BAF-893A-8E338E350E76}" name="PivotTable1"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D7" firstHeaderRow="1" firstDataRow="2" firstDataCol="1"/>
  <pivotFields count="17">
    <pivotField dataField="1" showAll="0"/>
    <pivotField showAll="0"/>
    <pivotField numFmtId="2" showAll="0"/>
    <pivotField numFmtId="2" showAll="0"/>
    <pivotField showAll="0"/>
    <pivotField showAll="0"/>
    <pivotField axis="axisCol" showAll="0">
      <items count="3">
        <item x="0"/>
        <item x="1"/>
        <item t="default"/>
      </items>
    </pivotField>
    <pivotField showAll="0"/>
    <pivotField axis="axisRow" showAll="0">
      <items count="3">
        <item x="1"/>
        <item x="0"/>
        <item t="default"/>
      </items>
    </pivotField>
    <pivotField showAll="0"/>
    <pivotField showAll="0">
      <items count="4">
        <item x="0"/>
        <item x="2"/>
        <item x="1"/>
        <item t="default"/>
      </items>
    </pivotField>
    <pivotField showAll="0"/>
    <pivotField numFmtId="1"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formats count="12">
    <format dxfId="3">
      <pivotArea outline="0" collapsedLevelsAreSubtotals="1" fieldPosition="0"/>
    </format>
    <format dxfId="4">
      <pivotArea field="8" type="button" dataOnly="0" labelOnly="1" outline="0" axis="axisRow" fieldPosition="0"/>
    </format>
    <format dxfId="5">
      <pivotArea dataOnly="0" labelOnly="1" fieldPosition="0">
        <references count="1">
          <reference field="8" count="0"/>
        </references>
      </pivotArea>
    </format>
    <format dxfId="6">
      <pivotArea dataOnly="0" labelOnly="1" grandRow="1" outline="0" fieldPosition="0"/>
    </format>
    <format dxfId="7">
      <pivotArea dataOnly="0" labelOnly="1" fieldPosition="0">
        <references count="1">
          <reference field="6" count="0"/>
        </references>
      </pivotArea>
    </format>
    <format dxfId="8">
      <pivotArea dataOnly="0" labelOnly="1" grandCol="1" outline="0" fieldPosition="0"/>
    </format>
    <format dxfId="9">
      <pivotArea outline="0" collapsedLevelsAreSubtotals="1" fieldPosition="0"/>
    </format>
    <format dxfId="10">
      <pivotArea field="8" type="button" dataOnly="0" labelOnly="1" outline="0" axis="axisRow" fieldPosition="0"/>
    </format>
    <format dxfId="11">
      <pivotArea dataOnly="0" labelOnly="1" fieldPosition="0">
        <references count="1">
          <reference field="8" count="0"/>
        </references>
      </pivotArea>
    </format>
    <format dxfId="12">
      <pivotArea dataOnly="0" labelOnly="1" grandRow="1" outline="0" fieldPosition="0"/>
    </format>
    <format dxfId="13">
      <pivotArea dataOnly="0" labelOnly="1" fieldPosition="0">
        <references count="1">
          <reference field="6" count="0"/>
        </references>
      </pivotArea>
    </format>
    <format dxfId="14">
      <pivotArea dataOnly="0" labelOnly="1" grandCol="1" outline="0" fieldPosition="0"/>
    </format>
  </formats>
  <chartFormats count="12">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pivotArea type="data" outline="0" fieldPosition="0">
        <references count="3">
          <reference field="4294967294" count="1" selected="0">
            <x v="0"/>
          </reference>
          <reference field="6" count="1" selected="0">
            <x v="1"/>
          </reference>
          <reference field="8" count="1" selected="0">
            <x v="1"/>
          </reference>
        </references>
      </pivotArea>
    </chartFormat>
    <chartFormat chart="4" format="3">
      <pivotArea type="data" outline="0" fieldPosition="0">
        <references count="3">
          <reference field="4294967294" count="1" selected="0">
            <x v="0"/>
          </reference>
          <reference field="6" count="1" selected="0">
            <x v="0"/>
          </reference>
          <reference field="8" count="1" selected="0">
            <x v="1"/>
          </reference>
        </references>
      </pivotArea>
    </chartFormat>
    <chartFormat chart="4" format="4">
      <pivotArea type="data" outline="0" fieldPosition="0">
        <references count="3">
          <reference field="4294967294" count="1" selected="0">
            <x v="0"/>
          </reference>
          <reference field="6" count="1" selected="0">
            <x v="1"/>
          </reference>
          <reference field="8" count="1" selected="0">
            <x v="0"/>
          </reference>
        </references>
      </pivotArea>
    </chartFormat>
    <chartFormat chart="4" format="5">
      <pivotArea type="data" outline="0" fieldPosition="0">
        <references count="3">
          <reference field="4294967294" count="1" selected="0">
            <x v="0"/>
          </reference>
          <reference field="6" count="1" selected="0">
            <x v="0"/>
          </reference>
          <reference field="8" count="1" selected="0">
            <x v="0"/>
          </reference>
        </references>
      </pivotArea>
    </chartFormat>
    <chartFormat chart="7" format="12" series="1">
      <pivotArea type="data" outline="0" fieldPosition="0">
        <references count="2">
          <reference field="4294967294" count="1" selected="0">
            <x v="0"/>
          </reference>
          <reference field="6" count="1" selected="0">
            <x v="0"/>
          </reference>
        </references>
      </pivotArea>
    </chartFormat>
    <chartFormat chart="7" format="13">
      <pivotArea type="data" outline="0" fieldPosition="0">
        <references count="3">
          <reference field="4294967294" count="1" selected="0">
            <x v="0"/>
          </reference>
          <reference field="6" count="1" selected="0">
            <x v="0"/>
          </reference>
          <reference field="8" count="1" selected="0">
            <x v="0"/>
          </reference>
        </references>
      </pivotArea>
    </chartFormat>
    <chartFormat chart="7" format="14">
      <pivotArea type="data" outline="0" fieldPosition="0">
        <references count="3">
          <reference field="4294967294" count="1" selected="0">
            <x v="0"/>
          </reference>
          <reference field="6" count="1" selected="0">
            <x v="0"/>
          </reference>
          <reference field="8" count="1" selected="0">
            <x v="1"/>
          </reference>
        </references>
      </pivotArea>
    </chartFormat>
    <chartFormat chart="7" format="15" series="1">
      <pivotArea type="data" outline="0" fieldPosition="0">
        <references count="2">
          <reference field="4294967294" count="1" selected="0">
            <x v="0"/>
          </reference>
          <reference field="6" count="1" selected="0">
            <x v="1"/>
          </reference>
        </references>
      </pivotArea>
    </chartFormat>
    <chartFormat chart="7" format="16">
      <pivotArea type="data" outline="0" fieldPosition="0">
        <references count="3">
          <reference field="4294967294" count="1" selected="0">
            <x v="0"/>
          </reference>
          <reference field="6" count="1" selected="0">
            <x v="1"/>
          </reference>
          <reference field="8" count="1" selected="0">
            <x v="0"/>
          </reference>
        </references>
      </pivotArea>
    </chartFormat>
    <chartFormat chart="7"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0CAA604-1574-4172-80AB-FE482FA43CD3}" sourceName="Weight Status">
  <pivotTables>
    <pivotTable tabId="9" name="PivotTable4"/>
  </pivotTables>
  <data>
    <tabular pivotCacheId="100973214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3D2C96FE-F2B7-420C-8689-9DEBBCF0DF54}" sourceName="Diabetes Status">
  <pivotTables>
    <pivotTable tabId="9" name="PivotTable4"/>
    <pivotTable tabId="8" name="PivotTable3"/>
  </pivotTables>
  <data>
    <tabular pivotCacheId="100973214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9BC564C1-33F4-4D3E-A055-073C74F8E954}" cache="Slicer_Weight_Status" caption="Weight Status" rowHeight="241300"/>
  <slicer name="Diabetes Status" xr10:uid="{05CEDD93-992D-47FA-BCB6-B8CC934DCD67}" cache="Slicer_Diabetes_Status" caption="Diabetes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36"/>
  <sheetViews>
    <sheetView workbookViewId="0">
      <selection activeCell="D1219" sqref="D2:D2336"/>
    </sheetView>
  </sheetViews>
  <sheetFormatPr defaultRowHeight="14.5" x14ac:dyDescent="0.35"/>
  <cols>
    <col min="1" max="1" width="15.54296875" style="1" customWidth="1"/>
    <col min="2" max="2" width="37.453125" bestFit="1" customWidth="1"/>
    <col min="4" max="4" width="10.7265625" bestFit="1" customWidth="1"/>
    <col min="5" max="5" width="17.26953125" bestFit="1" customWidth="1"/>
    <col min="6" max="6" width="7.08984375" customWidth="1"/>
    <col min="7" max="7" width="10.26953125" customWidth="1"/>
  </cols>
  <sheetData>
    <row r="1" spans="1:7" s="1" customFormat="1" ht="19" customHeight="1" x14ac:dyDescent="0.35">
      <c r="A1" s="4" t="s">
        <v>0</v>
      </c>
      <c r="B1" s="5" t="s">
        <v>2382</v>
      </c>
      <c r="C1" s="5" t="s">
        <v>4729</v>
      </c>
      <c r="D1" s="5" t="s">
        <v>4730</v>
      </c>
      <c r="E1" s="5" t="s">
        <v>4731</v>
      </c>
      <c r="F1" s="46" t="s">
        <v>8348</v>
      </c>
      <c r="G1" s="47"/>
    </row>
    <row r="2" spans="1:7" ht="15.5" x14ac:dyDescent="0.35">
      <c r="A2" s="8" t="s">
        <v>2372</v>
      </c>
      <c r="B2" s="8" t="s">
        <v>2383</v>
      </c>
      <c r="C2" s="23" t="s">
        <v>4732</v>
      </c>
      <c r="D2" s="23" t="s">
        <v>5165</v>
      </c>
      <c r="E2" s="23" t="s">
        <v>4734</v>
      </c>
      <c r="G2" s="24" t="str">
        <f>TRIM(MID(B2,FIND(",",B2)+1,4))</f>
        <v>Ms.</v>
      </c>
    </row>
    <row r="3" spans="1:7" ht="15.5" x14ac:dyDescent="0.35">
      <c r="A3" s="8" t="s">
        <v>2371</v>
      </c>
      <c r="B3" s="8" t="s">
        <v>2384</v>
      </c>
      <c r="C3" s="23" t="s">
        <v>4733</v>
      </c>
      <c r="D3" s="23" t="s">
        <v>7373</v>
      </c>
      <c r="E3" t="s">
        <v>4735</v>
      </c>
      <c r="G3" s="24" t="str">
        <f t="shared" ref="G3:G66" si="0">TRIM(MID(B3,FIND(",",B3)+1,4))</f>
        <v>Mr.</v>
      </c>
    </row>
    <row r="4" spans="1:7" ht="15.5" x14ac:dyDescent="0.35">
      <c r="A4" s="8" t="s">
        <v>2370</v>
      </c>
      <c r="B4" s="8" t="s">
        <v>2385</v>
      </c>
      <c r="C4" s="23" t="s">
        <v>4733</v>
      </c>
      <c r="D4" s="23" t="s">
        <v>6738</v>
      </c>
      <c r="E4" t="s">
        <v>4736</v>
      </c>
      <c r="G4" s="24" t="str">
        <f t="shared" si="0"/>
        <v>Mr.</v>
      </c>
    </row>
    <row r="5" spans="1:7" ht="15.5" x14ac:dyDescent="0.35">
      <c r="A5" s="8" t="s">
        <v>2369</v>
      </c>
      <c r="B5" s="8" t="s">
        <v>2386</v>
      </c>
      <c r="C5" s="23" t="s">
        <v>4732</v>
      </c>
      <c r="D5" s="23" t="s">
        <v>6739</v>
      </c>
      <c r="E5" t="s">
        <v>4737</v>
      </c>
      <c r="G5" s="24" t="str">
        <f t="shared" si="0"/>
        <v>Ms.</v>
      </c>
    </row>
    <row r="6" spans="1:7" ht="15.5" x14ac:dyDescent="0.35">
      <c r="A6" s="8" t="s">
        <v>2368</v>
      </c>
      <c r="B6" s="8" t="s">
        <v>2387</v>
      </c>
      <c r="C6" s="23" t="s">
        <v>4732</v>
      </c>
      <c r="D6" s="23" t="s">
        <v>6740</v>
      </c>
      <c r="E6" t="s">
        <v>4738</v>
      </c>
      <c r="G6" s="24" t="str">
        <f t="shared" si="0"/>
        <v>Ms.</v>
      </c>
    </row>
    <row r="7" spans="1:7" ht="15.5" x14ac:dyDescent="0.35">
      <c r="A7" s="8" t="s">
        <v>2367</v>
      </c>
      <c r="B7" s="8" t="s">
        <v>2388</v>
      </c>
      <c r="C7" s="23" t="s">
        <v>4733</v>
      </c>
      <c r="D7" s="23" t="s">
        <v>7374</v>
      </c>
      <c r="E7" t="s">
        <v>4739</v>
      </c>
      <c r="G7" s="24" t="str">
        <f t="shared" si="0"/>
        <v>Mr.</v>
      </c>
    </row>
    <row r="8" spans="1:7" ht="15.5" x14ac:dyDescent="0.35">
      <c r="A8" s="8" t="s">
        <v>2366</v>
      </c>
      <c r="B8" s="8" t="s">
        <v>2389</v>
      </c>
      <c r="C8" s="23" t="s">
        <v>4733</v>
      </c>
      <c r="D8" s="23" t="s">
        <v>5303</v>
      </c>
      <c r="E8" t="s">
        <v>4740</v>
      </c>
      <c r="G8" s="24" t="str">
        <f t="shared" si="0"/>
        <v>Mr.</v>
      </c>
    </row>
    <row r="9" spans="1:7" ht="15.5" x14ac:dyDescent="0.35">
      <c r="A9" s="8" t="s">
        <v>2365</v>
      </c>
      <c r="B9" s="8" t="s">
        <v>2390</v>
      </c>
      <c r="C9" s="23" t="s">
        <v>4733</v>
      </c>
      <c r="D9" s="23" t="s">
        <v>6741</v>
      </c>
      <c r="E9" t="s">
        <v>4741</v>
      </c>
      <c r="G9" s="24" t="str">
        <f t="shared" si="0"/>
        <v>Mr.</v>
      </c>
    </row>
    <row r="10" spans="1:7" ht="15.5" x14ac:dyDescent="0.35">
      <c r="A10" s="8" t="s">
        <v>2364</v>
      </c>
      <c r="B10" s="8" t="s">
        <v>2391</v>
      </c>
      <c r="C10" s="23" t="s">
        <v>4733</v>
      </c>
      <c r="D10" s="23" t="s">
        <v>7375</v>
      </c>
      <c r="E10" t="s">
        <v>4742</v>
      </c>
      <c r="G10" s="24" t="str">
        <f t="shared" si="0"/>
        <v>Mr.</v>
      </c>
    </row>
    <row r="11" spans="1:7" ht="15.5" x14ac:dyDescent="0.35">
      <c r="A11" s="8" t="s">
        <v>2363</v>
      </c>
      <c r="B11" s="8" t="s">
        <v>2392</v>
      </c>
      <c r="C11" s="23" t="s">
        <v>4732</v>
      </c>
      <c r="D11" s="23" t="s">
        <v>7376</v>
      </c>
      <c r="E11" t="s">
        <v>4743</v>
      </c>
      <c r="G11" s="24" t="str">
        <f t="shared" si="0"/>
        <v>Ms.</v>
      </c>
    </row>
    <row r="12" spans="1:7" ht="15.5" x14ac:dyDescent="0.35">
      <c r="A12" s="8" t="s">
        <v>2362</v>
      </c>
      <c r="B12" s="8" t="s">
        <v>2393</v>
      </c>
      <c r="C12" s="23" t="s">
        <v>4732</v>
      </c>
      <c r="D12" s="23" t="s">
        <v>8321</v>
      </c>
      <c r="E12" t="s">
        <v>4744</v>
      </c>
      <c r="G12" s="24" t="str">
        <f t="shared" si="0"/>
        <v>Ms.</v>
      </c>
    </row>
    <row r="13" spans="1:7" ht="15.5" x14ac:dyDescent="0.35">
      <c r="A13" s="8" t="s">
        <v>2361</v>
      </c>
      <c r="B13" s="8" t="s">
        <v>2394</v>
      </c>
      <c r="C13" s="23" t="s">
        <v>4733</v>
      </c>
      <c r="D13" s="23" t="s">
        <v>6743</v>
      </c>
      <c r="E13" t="s">
        <v>4745</v>
      </c>
      <c r="G13" s="24" t="str">
        <f t="shared" si="0"/>
        <v>Mr.</v>
      </c>
    </row>
    <row r="14" spans="1:7" ht="15.5" x14ac:dyDescent="0.35">
      <c r="A14" s="8" t="s">
        <v>2360</v>
      </c>
      <c r="B14" s="8" t="s">
        <v>2395</v>
      </c>
      <c r="C14" s="23" t="s">
        <v>4733</v>
      </c>
      <c r="D14" s="23" t="s">
        <v>6744</v>
      </c>
      <c r="E14" t="s">
        <v>4746</v>
      </c>
      <c r="G14" s="24" t="str">
        <f t="shared" si="0"/>
        <v>Mr.</v>
      </c>
    </row>
    <row r="15" spans="1:7" ht="15.5" x14ac:dyDescent="0.35">
      <c r="A15" s="8" t="s">
        <v>2359</v>
      </c>
      <c r="B15" s="8" t="s">
        <v>2396</v>
      </c>
      <c r="C15" s="23" t="s">
        <v>4733</v>
      </c>
      <c r="D15" s="23" t="s">
        <v>6745</v>
      </c>
      <c r="E15" t="s">
        <v>4747</v>
      </c>
      <c r="G15" s="24" t="str">
        <f t="shared" si="0"/>
        <v>Mr.</v>
      </c>
    </row>
    <row r="16" spans="1:7" ht="15.5" x14ac:dyDescent="0.35">
      <c r="A16" s="8" t="s">
        <v>2358</v>
      </c>
      <c r="B16" s="8" t="s">
        <v>2397</v>
      </c>
      <c r="C16" s="23" t="s">
        <v>4732</v>
      </c>
      <c r="D16" s="23" t="s">
        <v>7377</v>
      </c>
      <c r="E16" t="s">
        <v>4748</v>
      </c>
      <c r="G16" s="24" t="str">
        <f t="shared" si="0"/>
        <v>Ms.</v>
      </c>
    </row>
    <row r="17" spans="1:7" ht="15.5" x14ac:dyDescent="0.35">
      <c r="A17" s="8" t="s">
        <v>2357</v>
      </c>
      <c r="B17" s="8" t="s">
        <v>2398</v>
      </c>
      <c r="C17" s="23" t="s">
        <v>4733</v>
      </c>
      <c r="D17" s="23" t="s">
        <v>6746</v>
      </c>
      <c r="E17" t="s">
        <v>4749</v>
      </c>
      <c r="G17" s="24" t="str">
        <f t="shared" si="0"/>
        <v>Mr.</v>
      </c>
    </row>
    <row r="18" spans="1:7" ht="15.5" x14ac:dyDescent="0.35">
      <c r="A18" s="8" t="s">
        <v>2356</v>
      </c>
      <c r="B18" s="8" t="s">
        <v>2399</v>
      </c>
      <c r="C18" s="23" t="s">
        <v>4732</v>
      </c>
      <c r="D18" s="23" t="s">
        <v>7378</v>
      </c>
      <c r="E18" t="s">
        <v>4750</v>
      </c>
      <c r="G18" s="24" t="str">
        <f t="shared" si="0"/>
        <v>Ms.</v>
      </c>
    </row>
    <row r="19" spans="1:7" ht="15.5" x14ac:dyDescent="0.35">
      <c r="A19" s="8" t="s">
        <v>2355</v>
      </c>
      <c r="B19" s="8" t="s">
        <v>2400</v>
      </c>
      <c r="C19" s="23" t="s">
        <v>4732</v>
      </c>
      <c r="D19" s="23" t="s">
        <v>7379</v>
      </c>
      <c r="E19" t="s">
        <v>4751</v>
      </c>
      <c r="G19" s="24" t="str">
        <f t="shared" si="0"/>
        <v>Ms.</v>
      </c>
    </row>
    <row r="20" spans="1:7" ht="15.5" x14ac:dyDescent="0.35">
      <c r="A20" s="8" t="s">
        <v>2354</v>
      </c>
      <c r="B20" s="8" t="s">
        <v>2401</v>
      </c>
      <c r="C20" s="23" t="s">
        <v>4733</v>
      </c>
      <c r="D20" s="23" t="s">
        <v>7380</v>
      </c>
      <c r="E20" t="s">
        <v>4752</v>
      </c>
      <c r="G20" s="24" t="str">
        <f t="shared" si="0"/>
        <v>Mr.</v>
      </c>
    </row>
    <row r="21" spans="1:7" ht="15.5" x14ac:dyDescent="0.35">
      <c r="A21" s="8" t="s">
        <v>2353</v>
      </c>
      <c r="B21" s="8" t="s">
        <v>2402</v>
      </c>
      <c r="C21" s="23" t="s">
        <v>4733</v>
      </c>
      <c r="D21" s="23" t="s">
        <v>6747</v>
      </c>
      <c r="E21" t="s">
        <v>4753</v>
      </c>
      <c r="G21" s="24" t="str">
        <f t="shared" si="0"/>
        <v>Mr.</v>
      </c>
    </row>
    <row r="22" spans="1:7" ht="15.5" x14ac:dyDescent="0.35">
      <c r="A22" s="8" t="s">
        <v>2352</v>
      </c>
      <c r="B22" s="8" t="s">
        <v>2403</v>
      </c>
      <c r="C22" s="23" t="s">
        <v>4733</v>
      </c>
      <c r="D22" s="23" t="s">
        <v>6748</v>
      </c>
      <c r="E22" t="s">
        <v>4754</v>
      </c>
      <c r="G22" s="24" t="str">
        <f t="shared" si="0"/>
        <v>Mr.</v>
      </c>
    </row>
    <row r="23" spans="1:7" ht="15.5" x14ac:dyDescent="0.35">
      <c r="A23" s="8" t="s">
        <v>2351</v>
      </c>
      <c r="B23" s="8" t="s">
        <v>2404</v>
      </c>
      <c r="C23" s="23" t="s">
        <v>4732</v>
      </c>
      <c r="D23" s="23" t="s">
        <v>7381</v>
      </c>
      <c r="E23" t="s">
        <v>4755</v>
      </c>
      <c r="G23" s="24" t="str">
        <f t="shared" si="0"/>
        <v>Ms.</v>
      </c>
    </row>
    <row r="24" spans="1:7" ht="15.5" x14ac:dyDescent="0.35">
      <c r="A24" s="8" t="s">
        <v>2350</v>
      </c>
      <c r="B24" s="8" t="s">
        <v>2405</v>
      </c>
      <c r="C24" s="23" t="s">
        <v>4732</v>
      </c>
      <c r="D24" s="23" t="s">
        <v>6749</v>
      </c>
      <c r="E24" t="s">
        <v>4756</v>
      </c>
      <c r="G24" s="24" t="str">
        <f t="shared" si="0"/>
        <v>Ms.</v>
      </c>
    </row>
    <row r="25" spans="1:7" ht="15.5" x14ac:dyDescent="0.35">
      <c r="A25" s="8" t="s">
        <v>2349</v>
      </c>
      <c r="B25" s="8" t="s">
        <v>2406</v>
      </c>
      <c r="C25" s="23" t="s">
        <v>4733</v>
      </c>
      <c r="D25" s="23" t="s">
        <v>7382</v>
      </c>
      <c r="E25" t="s">
        <v>4757</v>
      </c>
      <c r="G25" s="24" t="str">
        <f t="shared" si="0"/>
        <v>Mr.</v>
      </c>
    </row>
    <row r="26" spans="1:7" ht="15.5" x14ac:dyDescent="0.35">
      <c r="A26" s="8" t="s">
        <v>2348</v>
      </c>
      <c r="B26" s="8" t="s">
        <v>2407</v>
      </c>
      <c r="C26" s="23" t="s">
        <v>4733</v>
      </c>
      <c r="D26" s="23" t="s">
        <v>7383</v>
      </c>
      <c r="E26" t="s">
        <v>4758</v>
      </c>
      <c r="G26" s="24" t="str">
        <f t="shared" si="0"/>
        <v>Mr.</v>
      </c>
    </row>
    <row r="27" spans="1:7" ht="15.5" x14ac:dyDescent="0.35">
      <c r="A27" s="8" t="s">
        <v>2347</v>
      </c>
      <c r="B27" s="8" t="s">
        <v>2408</v>
      </c>
      <c r="C27" s="23" t="s">
        <v>4733</v>
      </c>
      <c r="D27" s="23" t="s">
        <v>6750</v>
      </c>
      <c r="E27" t="s">
        <v>4759</v>
      </c>
      <c r="G27" s="24" t="str">
        <f t="shared" si="0"/>
        <v>Mr.</v>
      </c>
    </row>
    <row r="28" spans="1:7" ht="15.5" x14ac:dyDescent="0.35">
      <c r="A28" s="8" t="s">
        <v>2346</v>
      </c>
      <c r="B28" s="8" t="s">
        <v>2409</v>
      </c>
      <c r="C28" s="23" t="s">
        <v>4733</v>
      </c>
      <c r="D28" s="23" t="s">
        <v>6751</v>
      </c>
      <c r="E28" t="s">
        <v>4760</v>
      </c>
      <c r="G28" s="24" t="str">
        <f t="shared" si="0"/>
        <v>Mr.</v>
      </c>
    </row>
    <row r="29" spans="1:7" ht="15.5" x14ac:dyDescent="0.35">
      <c r="A29" s="8" t="s">
        <v>2345</v>
      </c>
      <c r="B29" s="8" t="s">
        <v>2410</v>
      </c>
      <c r="C29" s="23" t="s">
        <v>4732</v>
      </c>
      <c r="D29" s="23" t="s">
        <v>7384</v>
      </c>
      <c r="E29" t="s">
        <v>4761</v>
      </c>
      <c r="G29" s="24" t="str">
        <f t="shared" si="0"/>
        <v>Ms.</v>
      </c>
    </row>
    <row r="30" spans="1:7" ht="15.5" x14ac:dyDescent="0.35">
      <c r="A30" s="8" t="s">
        <v>2344</v>
      </c>
      <c r="B30" s="8" t="s">
        <v>2411</v>
      </c>
      <c r="C30" s="23" t="s">
        <v>4733</v>
      </c>
      <c r="D30" s="23" t="s">
        <v>6741</v>
      </c>
      <c r="E30" t="s">
        <v>4762</v>
      </c>
      <c r="G30" s="24" t="str">
        <f t="shared" si="0"/>
        <v>Mr.</v>
      </c>
    </row>
    <row r="31" spans="1:7" ht="15.5" x14ac:dyDescent="0.35">
      <c r="A31" s="8" t="s">
        <v>2343</v>
      </c>
      <c r="B31" s="8" t="s">
        <v>2412</v>
      </c>
      <c r="C31" s="23" t="s">
        <v>4732</v>
      </c>
      <c r="D31" s="23" t="s">
        <v>6752</v>
      </c>
      <c r="E31" t="s">
        <v>4763</v>
      </c>
      <c r="G31" s="24" t="str">
        <f t="shared" si="0"/>
        <v>Ms.</v>
      </c>
    </row>
    <row r="32" spans="1:7" ht="15.5" x14ac:dyDescent="0.35">
      <c r="A32" s="8" t="s">
        <v>2342</v>
      </c>
      <c r="B32" s="8" t="s">
        <v>2413</v>
      </c>
      <c r="C32" s="23" t="s">
        <v>4732</v>
      </c>
      <c r="D32" s="23" t="s">
        <v>7385</v>
      </c>
      <c r="E32" t="s">
        <v>4764</v>
      </c>
      <c r="G32" s="24" t="str">
        <f t="shared" si="0"/>
        <v>Ms.</v>
      </c>
    </row>
    <row r="33" spans="1:7" ht="15.5" x14ac:dyDescent="0.35">
      <c r="A33" s="8" t="s">
        <v>2341</v>
      </c>
      <c r="B33" s="8" t="s">
        <v>2414</v>
      </c>
      <c r="C33" s="23" t="s">
        <v>4733</v>
      </c>
      <c r="D33" s="23" t="s">
        <v>7386</v>
      </c>
      <c r="E33" t="s">
        <v>4765</v>
      </c>
      <c r="G33" s="24" t="str">
        <f t="shared" si="0"/>
        <v>Mr.</v>
      </c>
    </row>
    <row r="34" spans="1:7" ht="15.5" x14ac:dyDescent="0.35">
      <c r="A34" s="8" t="s">
        <v>2340</v>
      </c>
      <c r="B34" s="8" t="s">
        <v>2415</v>
      </c>
      <c r="C34" s="23" t="s">
        <v>4733</v>
      </c>
      <c r="D34" s="23" t="s">
        <v>7387</v>
      </c>
      <c r="E34" t="s">
        <v>4766</v>
      </c>
      <c r="G34" s="24" t="str">
        <f t="shared" si="0"/>
        <v>Mr.</v>
      </c>
    </row>
    <row r="35" spans="1:7" ht="15.5" x14ac:dyDescent="0.35">
      <c r="A35" s="8" t="s">
        <v>2339</v>
      </c>
      <c r="B35" s="8" t="s">
        <v>2416</v>
      </c>
      <c r="C35" s="23" t="s">
        <v>4732</v>
      </c>
      <c r="D35" s="23" t="s">
        <v>6753</v>
      </c>
      <c r="E35" t="s">
        <v>4767</v>
      </c>
      <c r="G35" s="24" t="str">
        <f t="shared" si="0"/>
        <v>Ms.</v>
      </c>
    </row>
    <row r="36" spans="1:7" ht="15.5" x14ac:dyDescent="0.35">
      <c r="A36" s="8" t="s">
        <v>2338</v>
      </c>
      <c r="B36" s="8" t="s">
        <v>2417</v>
      </c>
      <c r="C36" s="23" t="s">
        <v>4732</v>
      </c>
      <c r="D36" s="23" t="s">
        <v>7388</v>
      </c>
      <c r="E36" t="s">
        <v>4768</v>
      </c>
      <c r="G36" s="24" t="str">
        <f t="shared" si="0"/>
        <v>Ms.</v>
      </c>
    </row>
    <row r="37" spans="1:7" ht="15.5" x14ac:dyDescent="0.35">
      <c r="A37" s="8" t="s">
        <v>2337</v>
      </c>
      <c r="B37" s="8" t="s">
        <v>2418</v>
      </c>
      <c r="C37" s="23" t="s">
        <v>4733</v>
      </c>
      <c r="D37" s="23" t="s">
        <v>6754</v>
      </c>
      <c r="E37" t="s">
        <v>4769</v>
      </c>
      <c r="G37" s="24" t="str">
        <f t="shared" si="0"/>
        <v>Mr.</v>
      </c>
    </row>
    <row r="38" spans="1:7" ht="15.5" x14ac:dyDescent="0.35">
      <c r="A38" s="8" t="s">
        <v>2336</v>
      </c>
      <c r="B38" s="8" t="s">
        <v>2419</v>
      </c>
      <c r="C38" s="23" t="s">
        <v>4733</v>
      </c>
      <c r="D38" s="23" t="s">
        <v>7389</v>
      </c>
      <c r="E38" t="s">
        <v>4770</v>
      </c>
      <c r="G38" s="24" t="str">
        <f t="shared" si="0"/>
        <v>Mr.</v>
      </c>
    </row>
    <row r="39" spans="1:7" ht="15.5" x14ac:dyDescent="0.35">
      <c r="A39" s="8" t="s">
        <v>2335</v>
      </c>
      <c r="B39" s="8" t="s">
        <v>2420</v>
      </c>
      <c r="C39" s="23" t="s">
        <v>4732</v>
      </c>
      <c r="D39" s="23" t="s">
        <v>7390</v>
      </c>
      <c r="E39" t="s">
        <v>4771</v>
      </c>
      <c r="G39" s="24" t="str">
        <f t="shared" si="0"/>
        <v>Ms.</v>
      </c>
    </row>
    <row r="40" spans="1:7" ht="15.5" x14ac:dyDescent="0.35">
      <c r="A40" s="8" t="s">
        <v>2334</v>
      </c>
      <c r="B40" s="8" t="s">
        <v>2421</v>
      </c>
      <c r="C40" s="23" t="s">
        <v>4732</v>
      </c>
      <c r="D40" s="23" t="s">
        <v>6755</v>
      </c>
      <c r="E40" t="s">
        <v>4772</v>
      </c>
      <c r="G40" s="24" t="str">
        <f t="shared" si="0"/>
        <v>Ms.</v>
      </c>
    </row>
    <row r="41" spans="1:7" ht="15.5" x14ac:dyDescent="0.35">
      <c r="A41" s="8" t="s">
        <v>2333</v>
      </c>
      <c r="B41" s="8" t="s">
        <v>2422</v>
      </c>
      <c r="C41" s="23" t="s">
        <v>4733</v>
      </c>
      <c r="D41" s="23" t="s">
        <v>6756</v>
      </c>
      <c r="E41" t="s">
        <v>4773</v>
      </c>
      <c r="G41" s="24" t="str">
        <f t="shared" si="0"/>
        <v>Mr.</v>
      </c>
    </row>
    <row r="42" spans="1:7" ht="15.5" x14ac:dyDescent="0.35">
      <c r="A42" s="8" t="s">
        <v>2332</v>
      </c>
      <c r="B42" s="8" t="s">
        <v>2423</v>
      </c>
      <c r="C42" s="23" t="s">
        <v>4733</v>
      </c>
      <c r="D42" s="23" t="s">
        <v>7391</v>
      </c>
      <c r="E42" t="s">
        <v>4774</v>
      </c>
      <c r="G42" s="24" t="str">
        <f t="shared" si="0"/>
        <v>Mr.</v>
      </c>
    </row>
    <row r="43" spans="1:7" ht="15.5" x14ac:dyDescent="0.35">
      <c r="A43" s="8" t="s">
        <v>2331</v>
      </c>
      <c r="B43" s="8" t="s">
        <v>2424</v>
      </c>
      <c r="C43" s="23" t="s">
        <v>4732</v>
      </c>
      <c r="D43" s="23" t="s">
        <v>6757</v>
      </c>
      <c r="E43" t="s">
        <v>4775</v>
      </c>
      <c r="G43" s="24" t="str">
        <f t="shared" si="0"/>
        <v>Ms.</v>
      </c>
    </row>
    <row r="44" spans="1:7" ht="15.5" x14ac:dyDescent="0.35">
      <c r="A44" s="8" t="s">
        <v>2330</v>
      </c>
      <c r="B44" s="8" t="s">
        <v>2425</v>
      </c>
      <c r="C44" s="23" t="s">
        <v>4732</v>
      </c>
      <c r="D44" s="23" t="s">
        <v>6749</v>
      </c>
      <c r="E44" t="s">
        <v>4776</v>
      </c>
      <c r="G44" s="24" t="str">
        <f t="shared" si="0"/>
        <v>Ms.</v>
      </c>
    </row>
    <row r="45" spans="1:7" ht="15.5" x14ac:dyDescent="0.35">
      <c r="A45" s="8" t="s">
        <v>2329</v>
      </c>
      <c r="B45" s="8" t="s">
        <v>2426</v>
      </c>
      <c r="C45" s="23" t="s">
        <v>4733</v>
      </c>
      <c r="D45" s="23" t="s">
        <v>5056</v>
      </c>
      <c r="E45" t="s">
        <v>4777</v>
      </c>
      <c r="G45" s="24" t="str">
        <f t="shared" si="0"/>
        <v>Mr.</v>
      </c>
    </row>
    <row r="46" spans="1:7" ht="15.5" x14ac:dyDescent="0.35">
      <c r="A46" s="8" t="s">
        <v>2328</v>
      </c>
      <c r="B46" s="8" t="s">
        <v>2427</v>
      </c>
      <c r="C46" s="23" t="s">
        <v>4733</v>
      </c>
      <c r="D46" s="23" t="s">
        <v>7392</v>
      </c>
      <c r="E46" t="s">
        <v>4778</v>
      </c>
      <c r="G46" s="24" t="str">
        <f t="shared" si="0"/>
        <v>Mr.</v>
      </c>
    </row>
    <row r="47" spans="1:7" ht="15.5" x14ac:dyDescent="0.35">
      <c r="A47" s="8" t="s">
        <v>2327</v>
      </c>
      <c r="B47" s="8" t="s">
        <v>2428</v>
      </c>
      <c r="C47" s="23" t="s">
        <v>4732</v>
      </c>
      <c r="D47" s="23" t="s">
        <v>7393</v>
      </c>
      <c r="E47" t="s">
        <v>4779</v>
      </c>
      <c r="G47" s="24" t="str">
        <f t="shared" si="0"/>
        <v>Ms.</v>
      </c>
    </row>
    <row r="48" spans="1:7" ht="15.5" x14ac:dyDescent="0.35">
      <c r="A48" s="8" t="s">
        <v>2326</v>
      </c>
      <c r="B48" s="8" t="s">
        <v>2429</v>
      </c>
      <c r="C48" s="23" t="s">
        <v>4733</v>
      </c>
      <c r="D48" s="23" t="s">
        <v>7394</v>
      </c>
      <c r="E48" t="s">
        <v>4780</v>
      </c>
      <c r="G48" s="24" t="str">
        <f t="shared" si="0"/>
        <v>Mr.</v>
      </c>
    </row>
    <row r="49" spans="1:7" ht="15.5" x14ac:dyDescent="0.35">
      <c r="A49" s="8" t="s">
        <v>2325</v>
      </c>
      <c r="B49" s="8" t="s">
        <v>2430</v>
      </c>
      <c r="C49" s="23" t="s">
        <v>4732</v>
      </c>
      <c r="D49" s="23" t="s">
        <v>7395</v>
      </c>
      <c r="E49" t="s">
        <v>4775</v>
      </c>
      <c r="G49" s="24" t="str">
        <f t="shared" si="0"/>
        <v>Ms.</v>
      </c>
    </row>
    <row r="50" spans="1:7" ht="15.5" x14ac:dyDescent="0.35">
      <c r="A50" s="8" t="s">
        <v>2324</v>
      </c>
      <c r="B50" s="8" t="s">
        <v>2431</v>
      </c>
      <c r="C50" s="23" t="s">
        <v>4733</v>
      </c>
      <c r="D50" s="23" t="s">
        <v>6758</v>
      </c>
      <c r="E50" t="s">
        <v>4781</v>
      </c>
      <c r="G50" s="24" t="str">
        <f t="shared" si="0"/>
        <v>Mr.</v>
      </c>
    </row>
    <row r="51" spans="1:7" ht="15.5" x14ac:dyDescent="0.35">
      <c r="A51" s="8" t="s">
        <v>2323</v>
      </c>
      <c r="B51" s="8" t="s">
        <v>2432</v>
      </c>
      <c r="C51" s="23" t="s">
        <v>4733</v>
      </c>
      <c r="D51" s="23" t="s">
        <v>5199</v>
      </c>
      <c r="E51" t="s">
        <v>4782</v>
      </c>
      <c r="G51" s="24" t="str">
        <f t="shared" si="0"/>
        <v>Mr.</v>
      </c>
    </row>
    <row r="52" spans="1:7" ht="15.5" x14ac:dyDescent="0.35">
      <c r="A52" s="8" t="s">
        <v>2322</v>
      </c>
      <c r="B52" s="8" t="s">
        <v>2433</v>
      </c>
      <c r="C52" s="23" t="s">
        <v>4733</v>
      </c>
      <c r="D52" s="23" t="s">
        <v>7396</v>
      </c>
      <c r="E52" t="s">
        <v>4783</v>
      </c>
      <c r="G52" s="24" t="str">
        <f t="shared" si="0"/>
        <v>Mr.</v>
      </c>
    </row>
    <row r="53" spans="1:7" ht="15.5" x14ac:dyDescent="0.35">
      <c r="A53" s="8" t="s">
        <v>2321</v>
      </c>
      <c r="B53" s="8" t="s">
        <v>2434</v>
      </c>
      <c r="C53" s="23" t="s">
        <v>4732</v>
      </c>
      <c r="D53" s="23" t="s">
        <v>6759</v>
      </c>
      <c r="E53" t="s">
        <v>4784</v>
      </c>
      <c r="G53" s="24" t="str">
        <f t="shared" si="0"/>
        <v>Ms.</v>
      </c>
    </row>
    <row r="54" spans="1:7" ht="15.5" x14ac:dyDescent="0.35">
      <c r="A54" s="8" t="s">
        <v>2320</v>
      </c>
      <c r="B54" s="8" t="s">
        <v>2435</v>
      </c>
      <c r="C54" s="23" t="s">
        <v>4733</v>
      </c>
      <c r="D54" s="23" t="s">
        <v>6743</v>
      </c>
      <c r="E54" t="s">
        <v>4785</v>
      </c>
      <c r="G54" s="24" t="str">
        <f t="shared" si="0"/>
        <v>Mr.</v>
      </c>
    </row>
    <row r="55" spans="1:7" ht="15.5" x14ac:dyDescent="0.35">
      <c r="A55" s="8" t="s">
        <v>2319</v>
      </c>
      <c r="B55" s="8" t="s">
        <v>2436</v>
      </c>
      <c r="C55" s="23" t="s">
        <v>4733</v>
      </c>
      <c r="D55" s="23" t="s">
        <v>7397</v>
      </c>
      <c r="E55" t="s">
        <v>4786</v>
      </c>
      <c r="G55" s="24" t="str">
        <f t="shared" si="0"/>
        <v>Mr.</v>
      </c>
    </row>
    <row r="56" spans="1:7" ht="15.5" x14ac:dyDescent="0.35">
      <c r="A56" s="8" t="s">
        <v>2318</v>
      </c>
      <c r="B56" s="8" t="s">
        <v>2437</v>
      </c>
      <c r="C56" s="23" t="s">
        <v>4732</v>
      </c>
      <c r="D56" s="23" t="s">
        <v>7398</v>
      </c>
      <c r="E56" t="s">
        <v>4787</v>
      </c>
      <c r="G56" s="24" t="str">
        <f t="shared" si="0"/>
        <v>Ms.</v>
      </c>
    </row>
    <row r="57" spans="1:7" ht="15.5" x14ac:dyDescent="0.35">
      <c r="A57" s="8" t="s">
        <v>2317</v>
      </c>
      <c r="B57" s="8" t="s">
        <v>2438</v>
      </c>
      <c r="C57" s="23" t="s">
        <v>4732</v>
      </c>
      <c r="D57" s="23" t="s">
        <v>6760</v>
      </c>
      <c r="E57" t="s">
        <v>4788</v>
      </c>
      <c r="G57" s="24" t="str">
        <f t="shared" si="0"/>
        <v>Ms.</v>
      </c>
    </row>
    <row r="58" spans="1:7" ht="15.5" x14ac:dyDescent="0.35">
      <c r="A58" s="8" t="s">
        <v>2316</v>
      </c>
      <c r="B58" s="8" t="s">
        <v>2439</v>
      </c>
      <c r="C58" s="23" t="s">
        <v>4733</v>
      </c>
      <c r="D58" s="23" t="s">
        <v>6761</v>
      </c>
      <c r="E58" t="s">
        <v>4789</v>
      </c>
      <c r="G58" s="24" t="str">
        <f t="shared" si="0"/>
        <v>Mr.</v>
      </c>
    </row>
    <row r="59" spans="1:7" ht="15.5" x14ac:dyDescent="0.35">
      <c r="A59" s="8" t="s">
        <v>2315</v>
      </c>
      <c r="B59" s="8" t="s">
        <v>2440</v>
      </c>
      <c r="C59" s="23" t="s">
        <v>4732</v>
      </c>
      <c r="D59" s="23" t="s">
        <v>5979</v>
      </c>
      <c r="E59" t="s">
        <v>4790</v>
      </c>
      <c r="G59" s="24" t="str">
        <f t="shared" si="0"/>
        <v>Ms.</v>
      </c>
    </row>
    <row r="60" spans="1:7" ht="15.5" x14ac:dyDescent="0.35">
      <c r="A60" s="8" t="s">
        <v>2314</v>
      </c>
      <c r="B60" s="8" t="s">
        <v>2441</v>
      </c>
      <c r="C60" s="23" t="s">
        <v>4733</v>
      </c>
      <c r="D60" s="23" t="s">
        <v>6762</v>
      </c>
      <c r="E60" t="s">
        <v>4791</v>
      </c>
      <c r="G60" s="24" t="str">
        <f t="shared" si="0"/>
        <v>Mr.</v>
      </c>
    </row>
    <row r="61" spans="1:7" ht="15.5" x14ac:dyDescent="0.35">
      <c r="A61" s="8" t="s">
        <v>2313</v>
      </c>
      <c r="B61" s="8" t="s">
        <v>2442</v>
      </c>
      <c r="C61" s="23" t="s">
        <v>4732</v>
      </c>
      <c r="D61" s="23" t="s">
        <v>6763</v>
      </c>
      <c r="E61" t="s">
        <v>4792</v>
      </c>
      <c r="G61" s="24" t="str">
        <f t="shared" si="0"/>
        <v>Ms.</v>
      </c>
    </row>
    <row r="62" spans="1:7" ht="15.5" x14ac:dyDescent="0.35">
      <c r="A62" s="8" t="s">
        <v>2312</v>
      </c>
      <c r="B62" s="8" t="s">
        <v>2443</v>
      </c>
      <c r="C62" s="23" t="s">
        <v>4733</v>
      </c>
      <c r="D62" s="23" t="s">
        <v>6764</v>
      </c>
      <c r="E62" t="s">
        <v>4793</v>
      </c>
      <c r="G62" s="24" t="str">
        <f t="shared" si="0"/>
        <v>Mr.</v>
      </c>
    </row>
    <row r="63" spans="1:7" ht="15.5" x14ac:dyDescent="0.35">
      <c r="A63" s="8" t="s">
        <v>2311</v>
      </c>
      <c r="B63" s="8" t="s">
        <v>2444</v>
      </c>
      <c r="C63" s="23" t="s">
        <v>4732</v>
      </c>
      <c r="D63" s="23" t="s">
        <v>7399</v>
      </c>
      <c r="E63" t="s">
        <v>4794</v>
      </c>
      <c r="G63" s="24" t="str">
        <f t="shared" si="0"/>
        <v>Ms.</v>
      </c>
    </row>
    <row r="64" spans="1:7" ht="15.5" x14ac:dyDescent="0.35">
      <c r="A64" s="8" t="s">
        <v>2310</v>
      </c>
      <c r="B64" s="8" t="s">
        <v>2445</v>
      </c>
      <c r="C64" s="23" t="s">
        <v>4732</v>
      </c>
      <c r="D64" s="23" t="s">
        <v>6114</v>
      </c>
      <c r="E64" t="s">
        <v>4795</v>
      </c>
      <c r="G64" s="24" t="str">
        <f t="shared" si="0"/>
        <v>Ms.</v>
      </c>
    </row>
    <row r="65" spans="1:7" ht="15.5" x14ac:dyDescent="0.35">
      <c r="A65" s="8" t="s">
        <v>2309</v>
      </c>
      <c r="B65" s="8" t="s">
        <v>2446</v>
      </c>
      <c r="C65" s="23" t="s">
        <v>4733</v>
      </c>
      <c r="D65" s="23" t="s">
        <v>6743</v>
      </c>
      <c r="E65" t="s">
        <v>4796</v>
      </c>
      <c r="G65" s="24" t="str">
        <f t="shared" si="0"/>
        <v>Mr.</v>
      </c>
    </row>
    <row r="66" spans="1:7" ht="15.5" x14ac:dyDescent="0.35">
      <c r="A66" s="8" t="s">
        <v>2308</v>
      </c>
      <c r="B66" s="8" t="s">
        <v>2447</v>
      </c>
      <c r="C66" s="23" t="s">
        <v>4733</v>
      </c>
      <c r="D66" s="23" t="s">
        <v>7400</v>
      </c>
      <c r="E66" t="s">
        <v>4797</v>
      </c>
      <c r="G66" s="24" t="str">
        <f t="shared" si="0"/>
        <v>Mr.</v>
      </c>
    </row>
    <row r="67" spans="1:7" ht="15.5" x14ac:dyDescent="0.35">
      <c r="A67" s="8" t="s">
        <v>2307</v>
      </c>
      <c r="B67" s="8" t="s">
        <v>2448</v>
      </c>
      <c r="C67" s="23" t="s">
        <v>4732</v>
      </c>
      <c r="D67" s="23" t="s">
        <v>6765</v>
      </c>
      <c r="E67" t="s">
        <v>4798</v>
      </c>
      <c r="G67" s="24" t="str">
        <f t="shared" ref="G67:G130" si="1">TRIM(MID(B67,FIND(",",B67)+1,4))</f>
        <v>Ms.</v>
      </c>
    </row>
    <row r="68" spans="1:7" ht="15.5" x14ac:dyDescent="0.35">
      <c r="A68" s="8" t="s">
        <v>2306</v>
      </c>
      <c r="B68" s="8" t="s">
        <v>2449</v>
      </c>
      <c r="C68" s="23" t="s">
        <v>4733</v>
      </c>
      <c r="D68" s="23" t="s">
        <v>6766</v>
      </c>
      <c r="E68" t="s">
        <v>4799</v>
      </c>
      <c r="G68" s="24" t="str">
        <f t="shared" si="1"/>
        <v>Mr.</v>
      </c>
    </row>
    <row r="69" spans="1:7" ht="15.5" x14ac:dyDescent="0.35">
      <c r="A69" s="8" t="s">
        <v>2305</v>
      </c>
      <c r="B69" s="8" t="s">
        <v>2450</v>
      </c>
      <c r="C69" s="23" t="s">
        <v>4733</v>
      </c>
      <c r="D69" s="23" t="s">
        <v>7401</v>
      </c>
      <c r="E69" t="s">
        <v>4800</v>
      </c>
      <c r="G69" s="24" t="str">
        <f t="shared" si="1"/>
        <v>Mr.</v>
      </c>
    </row>
    <row r="70" spans="1:7" ht="15.5" x14ac:dyDescent="0.35">
      <c r="A70" s="8" t="s">
        <v>2304</v>
      </c>
      <c r="B70" s="8" t="s">
        <v>2451</v>
      </c>
      <c r="C70" s="23" t="s">
        <v>4732</v>
      </c>
      <c r="D70" s="23" t="s">
        <v>7402</v>
      </c>
      <c r="E70" t="s">
        <v>4801</v>
      </c>
      <c r="G70" s="24" t="str">
        <f t="shared" si="1"/>
        <v>Ms.</v>
      </c>
    </row>
    <row r="71" spans="1:7" ht="15.5" x14ac:dyDescent="0.35">
      <c r="A71" s="8" t="s">
        <v>2303</v>
      </c>
      <c r="B71" s="8" t="s">
        <v>2452</v>
      </c>
      <c r="C71" s="23" t="s">
        <v>4733</v>
      </c>
      <c r="D71" s="23" t="s">
        <v>6641</v>
      </c>
      <c r="E71" t="s">
        <v>4802</v>
      </c>
      <c r="G71" s="24" t="str">
        <f t="shared" si="1"/>
        <v>Mr.</v>
      </c>
    </row>
    <row r="72" spans="1:7" ht="15.5" x14ac:dyDescent="0.35">
      <c r="A72" s="8" t="s">
        <v>2302</v>
      </c>
      <c r="B72" s="8" t="s">
        <v>2453</v>
      </c>
      <c r="C72" s="23" t="s">
        <v>4733</v>
      </c>
      <c r="D72" s="23" t="s">
        <v>6767</v>
      </c>
      <c r="E72" t="s">
        <v>4803</v>
      </c>
      <c r="G72" s="24" t="str">
        <f t="shared" si="1"/>
        <v>Mr.</v>
      </c>
    </row>
    <row r="73" spans="1:7" ht="15.5" x14ac:dyDescent="0.35">
      <c r="A73" s="8" t="s">
        <v>2301</v>
      </c>
      <c r="B73" s="8" t="s">
        <v>2454</v>
      </c>
      <c r="C73" s="23" t="s">
        <v>4733</v>
      </c>
      <c r="D73" s="23" t="s">
        <v>7403</v>
      </c>
      <c r="E73" t="s">
        <v>4804</v>
      </c>
      <c r="G73" s="24" t="str">
        <f t="shared" si="1"/>
        <v>Mr.</v>
      </c>
    </row>
    <row r="74" spans="1:7" ht="15.5" x14ac:dyDescent="0.35">
      <c r="A74" s="8" t="s">
        <v>2300</v>
      </c>
      <c r="B74" s="8" t="s">
        <v>2455</v>
      </c>
      <c r="C74" s="23" t="s">
        <v>4732</v>
      </c>
      <c r="D74" s="23" t="s">
        <v>6768</v>
      </c>
      <c r="E74" t="s">
        <v>4805</v>
      </c>
      <c r="G74" s="24" t="str">
        <f t="shared" si="1"/>
        <v>Ms.</v>
      </c>
    </row>
    <row r="75" spans="1:7" ht="15.5" x14ac:dyDescent="0.35">
      <c r="A75" s="8" t="s">
        <v>2299</v>
      </c>
      <c r="B75" s="8" t="s">
        <v>2456</v>
      </c>
      <c r="C75" s="23" t="s">
        <v>4732</v>
      </c>
      <c r="D75" s="23" t="s">
        <v>7404</v>
      </c>
      <c r="E75" t="s">
        <v>4806</v>
      </c>
      <c r="G75" s="24" t="str">
        <f t="shared" si="1"/>
        <v>Ms.</v>
      </c>
    </row>
    <row r="76" spans="1:7" ht="15.5" x14ac:dyDescent="0.35">
      <c r="A76" s="8" t="s">
        <v>2298</v>
      </c>
      <c r="B76" s="8" t="s">
        <v>2457</v>
      </c>
      <c r="C76" s="23" t="s">
        <v>4732</v>
      </c>
      <c r="D76" s="23" t="s">
        <v>7405</v>
      </c>
      <c r="E76" t="s">
        <v>4807</v>
      </c>
      <c r="G76" s="24" t="str">
        <f t="shared" si="1"/>
        <v>Ms.</v>
      </c>
    </row>
    <row r="77" spans="1:7" ht="15.5" x14ac:dyDescent="0.35">
      <c r="A77" s="8" t="s">
        <v>2297</v>
      </c>
      <c r="B77" s="8" t="s">
        <v>2458</v>
      </c>
      <c r="C77" s="23" t="s">
        <v>4733</v>
      </c>
      <c r="D77" s="23" t="s">
        <v>6769</v>
      </c>
      <c r="E77" t="s">
        <v>4808</v>
      </c>
      <c r="G77" s="24" t="str">
        <f t="shared" si="1"/>
        <v>Mr.</v>
      </c>
    </row>
    <row r="78" spans="1:7" ht="15.5" x14ac:dyDescent="0.35">
      <c r="A78" s="8" t="s">
        <v>2296</v>
      </c>
      <c r="B78" s="8" t="s">
        <v>2459</v>
      </c>
      <c r="C78" s="23" t="s">
        <v>4732</v>
      </c>
      <c r="D78" s="23" t="s">
        <v>6770</v>
      </c>
      <c r="E78" t="s">
        <v>4809</v>
      </c>
      <c r="G78" s="24" t="str">
        <f t="shared" si="1"/>
        <v>Ms.</v>
      </c>
    </row>
    <row r="79" spans="1:7" ht="15.5" x14ac:dyDescent="0.35">
      <c r="A79" s="8" t="s">
        <v>2295</v>
      </c>
      <c r="B79" s="8" t="s">
        <v>2460</v>
      </c>
      <c r="C79" s="23" t="s">
        <v>4732</v>
      </c>
      <c r="D79" s="23" t="s">
        <v>5989</v>
      </c>
      <c r="E79" t="s">
        <v>4810</v>
      </c>
      <c r="G79" s="24" t="str">
        <f t="shared" si="1"/>
        <v>Ms.</v>
      </c>
    </row>
    <row r="80" spans="1:7" ht="15.5" x14ac:dyDescent="0.35">
      <c r="A80" s="8" t="s">
        <v>2294</v>
      </c>
      <c r="B80" s="8" t="s">
        <v>2461</v>
      </c>
      <c r="C80" s="23" t="s">
        <v>4733</v>
      </c>
      <c r="D80" s="23" t="s">
        <v>6771</v>
      </c>
      <c r="E80" t="s">
        <v>4811</v>
      </c>
      <c r="G80" s="24" t="str">
        <f t="shared" si="1"/>
        <v>Mr.</v>
      </c>
    </row>
    <row r="81" spans="1:7" ht="15.5" x14ac:dyDescent="0.35">
      <c r="A81" s="8" t="s">
        <v>2293</v>
      </c>
      <c r="B81" s="8" t="s">
        <v>2462</v>
      </c>
      <c r="C81" s="23" t="s">
        <v>4732</v>
      </c>
      <c r="D81" s="23" t="s">
        <v>6772</v>
      </c>
      <c r="E81" t="s">
        <v>4812</v>
      </c>
      <c r="G81" s="24" t="str">
        <f t="shared" si="1"/>
        <v>Ms.</v>
      </c>
    </row>
    <row r="82" spans="1:7" ht="15.5" x14ac:dyDescent="0.35">
      <c r="A82" s="8" t="s">
        <v>2292</v>
      </c>
      <c r="B82" s="8" t="s">
        <v>2463</v>
      </c>
      <c r="C82" s="23" t="s">
        <v>4732</v>
      </c>
      <c r="D82" s="23" t="s">
        <v>7406</v>
      </c>
      <c r="E82" t="s">
        <v>4813</v>
      </c>
      <c r="G82" s="24" t="str">
        <f t="shared" si="1"/>
        <v>Ms.</v>
      </c>
    </row>
    <row r="83" spans="1:7" ht="15.5" x14ac:dyDescent="0.35">
      <c r="A83" s="8" t="s">
        <v>2291</v>
      </c>
      <c r="B83" s="8" t="s">
        <v>2464</v>
      </c>
      <c r="C83" s="23" t="s">
        <v>4733</v>
      </c>
      <c r="D83" s="23" t="s">
        <v>5864</v>
      </c>
      <c r="E83" t="s">
        <v>4814</v>
      </c>
      <c r="G83" s="24" t="str">
        <f t="shared" si="1"/>
        <v>Mr.</v>
      </c>
    </row>
    <row r="84" spans="1:7" ht="15.5" x14ac:dyDescent="0.35">
      <c r="A84" s="8" t="s">
        <v>2290</v>
      </c>
      <c r="B84" s="8" t="s">
        <v>2465</v>
      </c>
      <c r="C84" s="23" t="s">
        <v>4732</v>
      </c>
      <c r="D84" s="23" t="s">
        <v>6773</v>
      </c>
      <c r="E84" t="s">
        <v>4815</v>
      </c>
      <c r="G84" s="24" t="str">
        <f t="shared" si="1"/>
        <v>Ms.</v>
      </c>
    </row>
    <row r="85" spans="1:7" ht="15.5" x14ac:dyDescent="0.35">
      <c r="A85" s="8" t="s">
        <v>2289</v>
      </c>
      <c r="B85" s="8" t="s">
        <v>2466</v>
      </c>
      <c r="C85" s="23" t="s">
        <v>4733</v>
      </c>
      <c r="D85" s="23" t="s">
        <v>6774</v>
      </c>
      <c r="E85" t="s">
        <v>4816</v>
      </c>
      <c r="G85" s="24" t="str">
        <f t="shared" si="1"/>
        <v>Mr.</v>
      </c>
    </row>
    <row r="86" spans="1:7" ht="15.5" x14ac:dyDescent="0.35">
      <c r="A86" s="8" t="s">
        <v>2288</v>
      </c>
      <c r="B86" s="8" t="s">
        <v>2467</v>
      </c>
      <c r="C86" s="23" t="s">
        <v>4733</v>
      </c>
      <c r="D86" s="23" t="s">
        <v>7407</v>
      </c>
      <c r="E86" t="s">
        <v>4817</v>
      </c>
      <c r="G86" s="24" t="str">
        <f t="shared" si="1"/>
        <v>Mr.</v>
      </c>
    </row>
    <row r="87" spans="1:7" ht="15.5" x14ac:dyDescent="0.35">
      <c r="A87" s="8" t="s">
        <v>2287</v>
      </c>
      <c r="B87" s="8" t="s">
        <v>2468</v>
      </c>
      <c r="C87" s="23" t="s">
        <v>4733</v>
      </c>
      <c r="D87" s="23" t="s">
        <v>6775</v>
      </c>
      <c r="E87" t="s">
        <v>4818</v>
      </c>
      <c r="G87" s="24" t="str">
        <f t="shared" si="1"/>
        <v>Mr.</v>
      </c>
    </row>
    <row r="88" spans="1:7" ht="15.5" x14ac:dyDescent="0.35">
      <c r="A88" s="8" t="s">
        <v>2286</v>
      </c>
      <c r="B88" s="8" t="s">
        <v>2469</v>
      </c>
      <c r="C88" s="23" t="s">
        <v>4733</v>
      </c>
      <c r="D88" s="23" t="s">
        <v>7408</v>
      </c>
      <c r="E88" t="s">
        <v>4819</v>
      </c>
      <c r="G88" s="24" t="str">
        <f t="shared" si="1"/>
        <v>Mr.</v>
      </c>
    </row>
    <row r="89" spans="1:7" ht="15.5" x14ac:dyDescent="0.35">
      <c r="A89" s="8" t="s">
        <v>2285</v>
      </c>
      <c r="B89" s="8" t="s">
        <v>2470</v>
      </c>
      <c r="C89" s="23" t="s">
        <v>4732</v>
      </c>
      <c r="D89" s="23" t="s">
        <v>6776</v>
      </c>
      <c r="E89" t="s">
        <v>4820</v>
      </c>
      <c r="G89" s="24" t="str">
        <f t="shared" si="1"/>
        <v>Ms.</v>
      </c>
    </row>
    <row r="90" spans="1:7" ht="15.5" x14ac:dyDescent="0.35">
      <c r="A90" s="8" t="s">
        <v>2284</v>
      </c>
      <c r="B90" s="8" t="s">
        <v>2471</v>
      </c>
      <c r="C90" s="23" t="s">
        <v>4732</v>
      </c>
      <c r="D90" s="23" t="s">
        <v>5059</v>
      </c>
      <c r="E90" t="s">
        <v>4821</v>
      </c>
      <c r="G90" s="24" t="str">
        <f t="shared" si="1"/>
        <v>Ms.</v>
      </c>
    </row>
    <row r="91" spans="1:7" ht="15.5" x14ac:dyDescent="0.35">
      <c r="A91" s="8" t="s">
        <v>2283</v>
      </c>
      <c r="B91" s="8" t="s">
        <v>2472</v>
      </c>
      <c r="C91" s="23" t="s">
        <v>4732</v>
      </c>
      <c r="D91" s="23" t="s">
        <v>7409</v>
      </c>
      <c r="E91" t="s">
        <v>4822</v>
      </c>
      <c r="G91" s="24" t="str">
        <f t="shared" si="1"/>
        <v>Ms.</v>
      </c>
    </row>
    <row r="92" spans="1:7" ht="15.5" x14ac:dyDescent="0.35">
      <c r="A92" s="8" t="s">
        <v>2282</v>
      </c>
      <c r="B92" s="8" t="s">
        <v>2473</v>
      </c>
      <c r="C92" s="23" t="s">
        <v>4732</v>
      </c>
      <c r="D92" s="23" t="s">
        <v>6777</v>
      </c>
      <c r="E92" t="s">
        <v>4823</v>
      </c>
      <c r="G92" s="24" t="str">
        <f t="shared" si="1"/>
        <v>Ms.</v>
      </c>
    </row>
    <row r="93" spans="1:7" ht="15.5" x14ac:dyDescent="0.35">
      <c r="A93" s="8" t="s">
        <v>2281</v>
      </c>
      <c r="B93" s="8" t="s">
        <v>2474</v>
      </c>
      <c r="C93" s="23" t="s">
        <v>4732</v>
      </c>
      <c r="D93" s="23" t="s">
        <v>7410</v>
      </c>
      <c r="E93" t="s">
        <v>4824</v>
      </c>
      <c r="G93" s="24" t="str">
        <f t="shared" si="1"/>
        <v>Ms.</v>
      </c>
    </row>
    <row r="94" spans="1:7" ht="15.5" x14ac:dyDescent="0.35">
      <c r="A94" s="8" t="s">
        <v>2280</v>
      </c>
      <c r="B94" s="8" t="s">
        <v>2475</v>
      </c>
      <c r="C94" s="23" t="s">
        <v>4733</v>
      </c>
      <c r="D94" s="23" t="s">
        <v>6778</v>
      </c>
      <c r="E94" t="s">
        <v>4825</v>
      </c>
      <c r="G94" s="24" t="str">
        <f t="shared" si="1"/>
        <v>Mr.</v>
      </c>
    </row>
    <row r="95" spans="1:7" ht="15.5" x14ac:dyDescent="0.35">
      <c r="A95" s="8" t="s">
        <v>2279</v>
      </c>
      <c r="B95" s="8" t="s">
        <v>2476</v>
      </c>
      <c r="C95" s="23" t="s">
        <v>4733</v>
      </c>
      <c r="D95" s="23" t="s">
        <v>6743</v>
      </c>
      <c r="E95" t="s">
        <v>4826</v>
      </c>
      <c r="G95" s="24" t="str">
        <f t="shared" si="1"/>
        <v>Mr.</v>
      </c>
    </row>
    <row r="96" spans="1:7" ht="15.5" x14ac:dyDescent="0.35">
      <c r="A96" s="8" t="s">
        <v>2278</v>
      </c>
      <c r="B96" s="8" t="s">
        <v>2477</v>
      </c>
      <c r="C96" s="23" t="s">
        <v>4732</v>
      </c>
      <c r="D96" s="23" t="s">
        <v>6752</v>
      </c>
      <c r="E96" t="s">
        <v>4827</v>
      </c>
      <c r="G96" s="24" t="str">
        <f t="shared" si="1"/>
        <v>Ms.</v>
      </c>
    </row>
    <row r="97" spans="1:7" ht="15.5" x14ac:dyDescent="0.35">
      <c r="A97" s="8" t="s">
        <v>2277</v>
      </c>
      <c r="B97" s="8" t="s">
        <v>2478</v>
      </c>
      <c r="C97" s="23" t="s">
        <v>4733</v>
      </c>
      <c r="D97" s="23" t="s">
        <v>5574</v>
      </c>
      <c r="E97" t="s">
        <v>4828</v>
      </c>
      <c r="G97" s="24" t="str">
        <f t="shared" si="1"/>
        <v>Mr.</v>
      </c>
    </row>
    <row r="98" spans="1:7" ht="15.5" x14ac:dyDescent="0.35">
      <c r="A98" s="8" t="s">
        <v>2276</v>
      </c>
      <c r="B98" s="8" t="s">
        <v>2479</v>
      </c>
      <c r="C98" s="23" t="s">
        <v>4732</v>
      </c>
      <c r="D98" s="23" t="s">
        <v>7708</v>
      </c>
      <c r="E98" t="s">
        <v>4829</v>
      </c>
      <c r="G98" s="24" t="str">
        <f t="shared" si="1"/>
        <v>Ms.</v>
      </c>
    </row>
    <row r="99" spans="1:7" ht="15.5" x14ac:dyDescent="0.35">
      <c r="A99" s="8" t="s">
        <v>2275</v>
      </c>
      <c r="B99" s="8" t="s">
        <v>2480</v>
      </c>
      <c r="C99" s="23" t="s">
        <v>4732</v>
      </c>
      <c r="D99" s="23" t="s">
        <v>6779</v>
      </c>
      <c r="E99" t="s">
        <v>4830</v>
      </c>
      <c r="G99" s="24" t="str">
        <f t="shared" si="1"/>
        <v>Ms.</v>
      </c>
    </row>
    <row r="100" spans="1:7" ht="15.5" x14ac:dyDescent="0.35">
      <c r="A100" s="8" t="s">
        <v>2274</v>
      </c>
      <c r="B100" s="8" t="s">
        <v>2481</v>
      </c>
      <c r="C100" s="23" t="s">
        <v>4733</v>
      </c>
      <c r="D100" s="23" t="s">
        <v>7411</v>
      </c>
      <c r="E100" t="s">
        <v>4831</v>
      </c>
      <c r="G100" s="24" t="str">
        <f t="shared" si="1"/>
        <v>Mr.</v>
      </c>
    </row>
    <row r="101" spans="1:7" ht="15.5" x14ac:dyDescent="0.35">
      <c r="A101" s="8" t="s">
        <v>2273</v>
      </c>
      <c r="B101" s="8" t="s">
        <v>2482</v>
      </c>
      <c r="C101" s="23" t="s">
        <v>4733</v>
      </c>
      <c r="D101" s="23" t="s">
        <v>6766</v>
      </c>
      <c r="E101" t="s">
        <v>4832</v>
      </c>
      <c r="G101" s="24" t="str">
        <f t="shared" si="1"/>
        <v>Mr.</v>
      </c>
    </row>
    <row r="102" spans="1:7" ht="15.5" x14ac:dyDescent="0.35">
      <c r="A102" s="8" t="s">
        <v>2272</v>
      </c>
      <c r="B102" s="8" t="s">
        <v>2483</v>
      </c>
      <c r="C102" s="23" t="s">
        <v>4733</v>
      </c>
      <c r="D102" s="23" t="s">
        <v>6286</v>
      </c>
      <c r="E102" t="s">
        <v>4833</v>
      </c>
      <c r="G102" s="24" t="str">
        <f t="shared" si="1"/>
        <v>Mr.</v>
      </c>
    </row>
    <row r="103" spans="1:7" ht="15.5" x14ac:dyDescent="0.35">
      <c r="A103" s="8" t="s">
        <v>2271</v>
      </c>
      <c r="B103" s="8" t="s">
        <v>2484</v>
      </c>
      <c r="C103" s="23" t="s">
        <v>4732</v>
      </c>
      <c r="D103" s="23" t="s">
        <v>6780</v>
      </c>
      <c r="E103" t="s">
        <v>4834</v>
      </c>
      <c r="G103" s="24" t="str">
        <f t="shared" si="1"/>
        <v>Ms.</v>
      </c>
    </row>
    <row r="104" spans="1:7" ht="15.5" x14ac:dyDescent="0.35">
      <c r="A104" s="8" t="s">
        <v>2270</v>
      </c>
      <c r="B104" s="8" t="s">
        <v>2485</v>
      </c>
      <c r="C104" s="23" t="s">
        <v>4733</v>
      </c>
      <c r="D104" s="23" t="s">
        <v>7412</v>
      </c>
      <c r="E104" t="s">
        <v>4835</v>
      </c>
      <c r="G104" s="24" t="str">
        <f t="shared" si="1"/>
        <v>Mr.</v>
      </c>
    </row>
    <row r="105" spans="1:7" ht="15.5" x14ac:dyDescent="0.35">
      <c r="A105" s="8" t="s">
        <v>2269</v>
      </c>
      <c r="B105" s="8" t="s">
        <v>2486</v>
      </c>
      <c r="C105" s="23" t="s">
        <v>4733</v>
      </c>
      <c r="D105" s="23" t="s">
        <v>6781</v>
      </c>
      <c r="E105" t="s">
        <v>4836</v>
      </c>
      <c r="G105" s="24" t="str">
        <f t="shared" si="1"/>
        <v>Mr.</v>
      </c>
    </row>
    <row r="106" spans="1:7" ht="15.5" x14ac:dyDescent="0.35">
      <c r="A106" s="8" t="s">
        <v>2268</v>
      </c>
      <c r="B106" s="8" t="s">
        <v>2487</v>
      </c>
      <c r="C106" s="23" t="s">
        <v>4733</v>
      </c>
      <c r="D106" s="23" t="s">
        <v>6782</v>
      </c>
      <c r="E106" t="s">
        <v>4837</v>
      </c>
      <c r="G106" s="24" t="str">
        <f t="shared" si="1"/>
        <v>Mr.</v>
      </c>
    </row>
    <row r="107" spans="1:7" ht="15.5" x14ac:dyDescent="0.35">
      <c r="A107" s="8" t="s">
        <v>2267</v>
      </c>
      <c r="B107" s="8" t="s">
        <v>2488</v>
      </c>
      <c r="C107" s="23" t="s">
        <v>4733</v>
      </c>
      <c r="D107" s="23" t="s">
        <v>6783</v>
      </c>
      <c r="E107" t="s">
        <v>4838</v>
      </c>
      <c r="G107" s="24" t="str">
        <f t="shared" si="1"/>
        <v>Mr.</v>
      </c>
    </row>
    <row r="108" spans="1:7" ht="15.5" x14ac:dyDescent="0.35">
      <c r="A108" s="8" t="s">
        <v>2266</v>
      </c>
      <c r="B108" s="8" t="s">
        <v>2489</v>
      </c>
      <c r="C108" s="23" t="s">
        <v>4733</v>
      </c>
      <c r="D108" s="23" t="s">
        <v>7413</v>
      </c>
      <c r="E108" t="s">
        <v>4839</v>
      </c>
      <c r="G108" s="24" t="str">
        <f t="shared" si="1"/>
        <v>Mr.</v>
      </c>
    </row>
    <row r="109" spans="1:7" ht="15.5" x14ac:dyDescent="0.35">
      <c r="A109" s="8" t="s">
        <v>2265</v>
      </c>
      <c r="B109" s="8" t="s">
        <v>2490</v>
      </c>
      <c r="C109" s="23" t="s">
        <v>4732</v>
      </c>
      <c r="D109" s="23" t="s">
        <v>7414</v>
      </c>
      <c r="E109" t="s">
        <v>4840</v>
      </c>
      <c r="G109" s="24" t="str">
        <f t="shared" si="1"/>
        <v>Ms.</v>
      </c>
    </row>
    <row r="110" spans="1:7" ht="15.5" x14ac:dyDescent="0.35">
      <c r="A110" s="8" t="s">
        <v>2264</v>
      </c>
      <c r="B110" s="8" t="s">
        <v>2491</v>
      </c>
      <c r="C110" s="23" t="s">
        <v>4732</v>
      </c>
      <c r="D110" s="23" t="s">
        <v>6784</v>
      </c>
      <c r="E110" t="s">
        <v>4841</v>
      </c>
      <c r="G110" s="24" t="str">
        <f t="shared" si="1"/>
        <v>Ms.</v>
      </c>
    </row>
    <row r="111" spans="1:7" ht="15.5" x14ac:dyDescent="0.35">
      <c r="A111" s="8" t="s">
        <v>2263</v>
      </c>
      <c r="B111" s="8" t="s">
        <v>2492</v>
      </c>
      <c r="C111" s="23" t="s">
        <v>4733</v>
      </c>
      <c r="D111" s="23" t="s">
        <v>6778</v>
      </c>
      <c r="E111" t="s">
        <v>4842</v>
      </c>
      <c r="G111" s="24" t="str">
        <f t="shared" si="1"/>
        <v>Mr.</v>
      </c>
    </row>
    <row r="112" spans="1:7" ht="15.5" x14ac:dyDescent="0.35">
      <c r="A112" s="8" t="s">
        <v>2262</v>
      </c>
      <c r="B112" s="8" t="s">
        <v>2493</v>
      </c>
      <c r="C112" s="23" t="s">
        <v>4733</v>
      </c>
      <c r="D112" s="23" t="s">
        <v>6785</v>
      </c>
      <c r="E112" t="s">
        <v>4843</v>
      </c>
      <c r="G112" s="24" t="str">
        <f t="shared" si="1"/>
        <v>Mr.</v>
      </c>
    </row>
    <row r="113" spans="1:7" ht="15.5" x14ac:dyDescent="0.35">
      <c r="A113" s="8" t="s">
        <v>2261</v>
      </c>
      <c r="B113" s="8" t="s">
        <v>2494</v>
      </c>
      <c r="C113" s="23" t="s">
        <v>4732</v>
      </c>
      <c r="D113" s="23" t="s">
        <v>6786</v>
      </c>
      <c r="E113" t="s">
        <v>4844</v>
      </c>
      <c r="G113" s="24" t="str">
        <f t="shared" si="1"/>
        <v>Ms.</v>
      </c>
    </row>
    <row r="114" spans="1:7" ht="15.5" x14ac:dyDescent="0.35">
      <c r="A114" s="8" t="s">
        <v>2260</v>
      </c>
      <c r="B114" s="8" t="s">
        <v>2495</v>
      </c>
      <c r="C114" s="23" t="s">
        <v>4732</v>
      </c>
      <c r="D114" s="23" t="s">
        <v>6787</v>
      </c>
      <c r="E114" t="s">
        <v>4845</v>
      </c>
      <c r="G114" s="24" t="str">
        <f t="shared" si="1"/>
        <v>Ms.</v>
      </c>
    </row>
    <row r="115" spans="1:7" ht="15.5" x14ac:dyDescent="0.35">
      <c r="A115" s="8" t="s">
        <v>2259</v>
      </c>
      <c r="B115" s="8" t="s">
        <v>2496</v>
      </c>
      <c r="C115" s="23" t="s">
        <v>4733</v>
      </c>
      <c r="D115" s="23" t="s">
        <v>7415</v>
      </c>
      <c r="E115" t="s">
        <v>4846</v>
      </c>
      <c r="G115" s="24" t="str">
        <f t="shared" si="1"/>
        <v>Mr.</v>
      </c>
    </row>
    <row r="116" spans="1:7" ht="15.5" x14ac:dyDescent="0.35">
      <c r="A116" s="8" t="s">
        <v>2258</v>
      </c>
      <c r="B116" s="8" t="s">
        <v>2497</v>
      </c>
      <c r="C116" s="23" t="s">
        <v>4733</v>
      </c>
      <c r="D116" s="23" t="s">
        <v>5244</v>
      </c>
      <c r="E116" t="s">
        <v>4847</v>
      </c>
      <c r="G116" s="24" t="str">
        <f t="shared" si="1"/>
        <v>Mr.</v>
      </c>
    </row>
    <row r="117" spans="1:7" ht="15.5" x14ac:dyDescent="0.35">
      <c r="A117" s="8" t="s">
        <v>2257</v>
      </c>
      <c r="B117" s="8" t="s">
        <v>2498</v>
      </c>
      <c r="C117" s="23" t="s">
        <v>4732</v>
      </c>
      <c r="D117" s="23" t="s">
        <v>6788</v>
      </c>
      <c r="E117" t="s">
        <v>4848</v>
      </c>
      <c r="G117" s="24" t="str">
        <f t="shared" si="1"/>
        <v>Ms.</v>
      </c>
    </row>
    <row r="118" spans="1:7" ht="15.5" x14ac:dyDescent="0.35">
      <c r="A118" s="8" t="s">
        <v>2256</v>
      </c>
      <c r="B118" s="8" t="s">
        <v>2499</v>
      </c>
      <c r="C118" s="23" t="s">
        <v>4733</v>
      </c>
      <c r="D118" s="23" t="s">
        <v>7416</v>
      </c>
      <c r="E118" t="s">
        <v>4849</v>
      </c>
      <c r="G118" s="24" t="str">
        <f t="shared" si="1"/>
        <v>Mr.</v>
      </c>
    </row>
    <row r="119" spans="1:7" ht="15.5" x14ac:dyDescent="0.35">
      <c r="A119" s="8" t="s">
        <v>2255</v>
      </c>
      <c r="B119" s="8" t="s">
        <v>2500</v>
      </c>
      <c r="C119" s="23" t="s">
        <v>4733</v>
      </c>
      <c r="D119" s="23" t="s">
        <v>6747</v>
      </c>
      <c r="E119" t="s">
        <v>4850</v>
      </c>
      <c r="G119" s="24" t="str">
        <f t="shared" si="1"/>
        <v>Mr.</v>
      </c>
    </row>
    <row r="120" spans="1:7" ht="15.5" x14ac:dyDescent="0.35">
      <c r="A120" s="8" t="s">
        <v>2254</v>
      </c>
      <c r="B120" s="8" t="s">
        <v>2501</v>
      </c>
      <c r="C120" s="23" t="s">
        <v>4733</v>
      </c>
      <c r="D120" s="23" t="s">
        <v>6789</v>
      </c>
      <c r="E120" t="s">
        <v>4851</v>
      </c>
      <c r="G120" s="24" t="str">
        <f t="shared" si="1"/>
        <v>Mr.</v>
      </c>
    </row>
    <row r="121" spans="1:7" ht="15.5" x14ac:dyDescent="0.35">
      <c r="A121" s="8" t="s">
        <v>2253</v>
      </c>
      <c r="B121" s="8" t="s">
        <v>2502</v>
      </c>
      <c r="C121" s="23" t="s">
        <v>4733</v>
      </c>
      <c r="D121" s="23" t="s">
        <v>6790</v>
      </c>
      <c r="E121" t="s">
        <v>4852</v>
      </c>
      <c r="G121" s="24" t="str">
        <f t="shared" si="1"/>
        <v>Mr.</v>
      </c>
    </row>
    <row r="122" spans="1:7" ht="15.5" x14ac:dyDescent="0.35">
      <c r="A122" s="8" t="s">
        <v>2252</v>
      </c>
      <c r="B122" s="8" t="s">
        <v>2503</v>
      </c>
      <c r="C122" s="23" t="s">
        <v>4733</v>
      </c>
      <c r="D122" s="23" t="s">
        <v>7417</v>
      </c>
      <c r="E122" t="s">
        <v>4853</v>
      </c>
      <c r="G122" s="24" t="str">
        <f t="shared" si="1"/>
        <v>Mr.</v>
      </c>
    </row>
    <row r="123" spans="1:7" ht="15.5" x14ac:dyDescent="0.35">
      <c r="A123" s="8" t="s">
        <v>2251</v>
      </c>
      <c r="B123" s="8" t="s">
        <v>2504</v>
      </c>
      <c r="C123" s="23" t="s">
        <v>4733</v>
      </c>
      <c r="D123" s="23" t="s">
        <v>7418</v>
      </c>
      <c r="E123" t="s">
        <v>4854</v>
      </c>
      <c r="G123" s="24" t="str">
        <f t="shared" si="1"/>
        <v>Mr.</v>
      </c>
    </row>
    <row r="124" spans="1:7" ht="15.5" x14ac:dyDescent="0.35">
      <c r="A124" s="8" t="s">
        <v>2250</v>
      </c>
      <c r="B124" s="8" t="s">
        <v>2505</v>
      </c>
      <c r="C124" s="23" t="s">
        <v>4732</v>
      </c>
      <c r="D124" s="23" t="s">
        <v>6791</v>
      </c>
      <c r="E124" t="s">
        <v>4855</v>
      </c>
      <c r="G124" s="24" t="str">
        <f t="shared" si="1"/>
        <v>Ms.</v>
      </c>
    </row>
    <row r="125" spans="1:7" ht="15.5" x14ac:dyDescent="0.35">
      <c r="A125" s="8" t="s">
        <v>2249</v>
      </c>
      <c r="B125" s="8" t="s">
        <v>2506</v>
      </c>
      <c r="C125" s="23" t="s">
        <v>4733</v>
      </c>
      <c r="D125" s="23" t="s">
        <v>6792</v>
      </c>
      <c r="E125" t="s">
        <v>4856</v>
      </c>
      <c r="G125" s="24" t="str">
        <f t="shared" si="1"/>
        <v>Mr.</v>
      </c>
    </row>
    <row r="126" spans="1:7" ht="15.5" x14ac:dyDescent="0.35">
      <c r="A126" s="8" t="s">
        <v>2248</v>
      </c>
      <c r="B126" s="8" t="s">
        <v>2507</v>
      </c>
      <c r="C126" s="23" t="s">
        <v>4732</v>
      </c>
      <c r="D126" s="23" t="s">
        <v>7419</v>
      </c>
      <c r="E126" t="s">
        <v>4857</v>
      </c>
      <c r="G126" s="24" t="str">
        <f t="shared" si="1"/>
        <v>Ms.</v>
      </c>
    </row>
    <row r="127" spans="1:7" ht="15.5" x14ac:dyDescent="0.35">
      <c r="A127" s="8" t="s">
        <v>2247</v>
      </c>
      <c r="B127" s="8" t="s">
        <v>2508</v>
      </c>
      <c r="C127" s="23" t="s">
        <v>4733</v>
      </c>
      <c r="D127" s="23" t="s">
        <v>7420</v>
      </c>
      <c r="E127" t="s">
        <v>4858</v>
      </c>
      <c r="G127" s="24" t="str">
        <f t="shared" si="1"/>
        <v>Mr.</v>
      </c>
    </row>
    <row r="128" spans="1:7" ht="15.5" x14ac:dyDescent="0.35">
      <c r="A128" s="8" t="s">
        <v>2246</v>
      </c>
      <c r="B128" s="8" t="s">
        <v>2509</v>
      </c>
      <c r="C128" s="23" t="s">
        <v>4733</v>
      </c>
      <c r="D128" s="23" t="s">
        <v>8322</v>
      </c>
      <c r="E128" t="s">
        <v>4859</v>
      </c>
      <c r="G128" s="24" t="str">
        <f t="shared" si="1"/>
        <v>Mr.</v>
      </c>
    </row>
    <row r="129" spans="1:7" ht="15.5" x14ac:dyDescent="0.35">
      <c r="A129" s="8" t="s">
        <v>2245</v>
      </c>
      <c r="B129" s="8" t="s">
        <v>2510</v>
      </c>
      <c r="C129" s="23" t="s">
        <v>4733</v>
      </c>
      <c r="D129" s="23" t="s">
        <v>7421</v>
      </c>
      <c r="E129" t="s">
        <v>4860</v>
      </c>
      <c r="G129" s="24" t="str">
        <f t="shared" si="1"/>
        <v>Mr.</v>
      </c>
    </row>
    <row r="130" spans="1:7" ht="15.5" x14ac:dyDescent="0.35">
      <c r="A130" s="8" t="s">
        <v>2244</v>
      </c>
      <c r="B130" s="8" t="s">
        <v>2511</v>
      </c>
      <c r="C130" s="23" t="s">
        <v>4733</v>
      </c>
      <c r="D130" s="23" t="s">
        <v>6793</v>
      </c>
      <c r="E130" t="s">
        <v>4861</v>
      </c>
      <c r="G130" s="24" t="str">
        <f t="shared" si="1"/>
        <v>Mr.</v>
      </c>
    </row>
    <row r="131" spans="1:7" ht="15.5" x14ac:dyDescent="0.35">
      <c r="A131" s="8" t="s">
        <v>2243</v>
      </c>
      <c r="B131" s="8" t="s">
        <v>2512</v>
      </c>
      <c r="C131" s="23" t="s">
        <v>4733</v>
      </c>
      <c r="D131" s="23" t="s">
        <v>6794</v>
      </c>
      <c r="E131" t="s">
        <v>4862</v>
      </c>
      <c r="G131" s="24" t="str">
        <f t="shared" ref="G131:G194" si="2">TRIM(MID(B131,FIND(",",B131)+1,4))</f>
        <v>Mr.</v>
      </c>
    </row>
    <row r="132" spans="1:7" ht="15.5" x14ac:dyDescent="0.35">
      <c r="A132" s="8" t="s">
        <v>2242</v>
      </c>
      <c r="B132" s="8" t="s">
        <v>2513</v>
      </c>
      <c r="C132" s="23" t="s">
        <v>4733</v>
      </c>
      <c r="D132" s="23" t="s">
        <v>7422</v>
      </c>
      <c r="E132" t="s">
        <v>4863</v>
      </c>
      <c r="G132" s="24" t="str">
        <f t="shared" si="2"/>
        <v>Mr.</v>
      </c>
    </row>
    <row r="133" spans="1:7" ht="15.5" x14ac:dyDescent="0.35">
      <c r="A133" s="8" t="s">
        <v>2241</v>
      </c>
      <c r="B133" s="8" t="s">
        <v>2514</v>
      </c>
      <c r="C133" s="23" t="s">
        <v>4732</v>
      </c>
      <c r="D133" s="23" t="s">
        <v>7423</v>
      </c>
      <c r="E133" t="s">
        <v>4864</v>
      </c>
      <c r="G133" s="24" t="str">
        <f t="shared" si="2"/>
        <v>Ms.</v>
      </c>
    </row>
    <row r="134" spans="1:7" ht="15.5" x14ac:dyDescent="0.35">
      <c r="A134" s="8" t="s">
        <v>2240</v>
      </c>
      <c r="B134" s="8" t="s">
        <v>2515</v>
      </c>
      <c r="C134" s="23" t="s">
        <v>4733</v>
      </c>
      <c r="D134" s="23" t="s">
        <v>6795</v>
      </c>
      <c r="E134" t="s">
        <v>4865</v>
      </c>
      <c r="G134" s="24" t="str">
        <f t="shared" si="2"/>
        <v>Mr.</v>
      </c>
    </row>
    <row r="135" spans="1:7" ht="15.5" x14ac:dyDescent="0.35">
      <c r="A135" s="8" t="s">
        <v>2239</v>
      </c>
      <c r="B135" s="8" t="s">
        <v>2516</v>
      </c>
      <c r="C135" s="23" t="s">
        <v>4733</v>
      </c>
      <c r="D135" s="23" t="s">
        <v>6796</v>
      </c>
      <c r="E135" t="s">
        <v>4866</v>
      </c>
      <c r="G135" s="24" t="str">
        <f t="shared" si="2"/>
        <v>Mr.</v>
      </c>
    </row>
    <row r="136" spans="1:7" ht="15.5" x14ac:dyDescent="0.35">
      <c r="A136" s="8" t="s">
        <v>2238</v>
      </c>
      <c r="B136" s="8" t="s">
        <v>2517</v>
      </c>
      <c r="C136" s="23" t="s">
        <v>4732</v>
      </c>
      <c r="D136" s="23" t="s">
        <v>7424</v>
      </c>
      <c r="E136" t="s">
        <v>4867</v>
      </c>
      <c r="G136" s="24" t="str">
        <f t="shared" si="2"/>
        <v>Ms.</v>
      </c>
    </row>
    <row r="137" spans="1:7" ht="15.5" x14ac:dyDescent="0.35">
      <c r="A137" s="8" t="s">
        <v>2237</v>
      </c>
      <c r="B137" s="8" t="s">
        <v>2518</v>
      </c>
      <c r="C137" s="23" t="s">
        <v>4732</v>
      </c>
      <c r="D137" s="23" t="s">
        <v>7425</v>
      </c>
      <c r="E137" t="s">
        <v>4868</v>
      </c>
      <c r="G137" s="24" t="str">
        <f t="shared" si="2"/>
        <v>Ms.</v>
      </c>
    </row>
    <row r="138" spans="1:7" ht="15.5" x14ac:dyDescent="0.35">
      <c r="A138" s="8" t="s">
        <v>2236</v>
      </c>
      <c r="B138" s="8" t="s">
        <v>2519</v>
      </c>
      <c r="C138" s="23" t="s">
        <v>4732</v>
      </c>
      <c r="D138" s="23" t="s">
        <v>7426</v>
      </c>
      <c r="E138" t="s">
        <v>4869</v>
      </c>
      <c r="G138" s="24" t="str">
        <f t="shared" si="2"/>
        <v>Ms.</v>
      </c>
    </row>
    <row r="139" spans="1:7" ht="15.5" x14ac:dyDescent="0.35">
      <c r="A139" s="8" t="s">
        <v>2235</v>
      </c>
      <c r="B139" s="8" t="s">
        <v>2520</v>
      </c>
      <c r="C139" s="23" t="s">
        <v>4733</v>
      </c>
      <c r="D139" s="23" t="s">
        <v>7427</v>
      </c>
      <c r="E139" t="s">
        <v>4870</v>
      </c>
      <c r="G139" s="24" t="str">
        <f t="shared" si="2"/>
        <v>Mr.</v>
      </c>
    </row>
    <row r="140" spans="1:7" ht="15.5" x14ac:dyDescent="0.35">
      <c r="A140" s="8" t="s">
        <v>2234</v>
      </c>
      <c r="B140" s="8" t="s">
        <v>2521</v>
      </c>
      <c r="C140" s="23" t="s">
        <v>4733</v>
      </c>
      <c r="D140" s="23" t="s">
        <v>6797</v>
      </c>
      <c r="E140" t="s">
        <v>4871</v>
      </c>
      <c r="G140" s="24" t="str">
        <f t="shared" si="2"/>
        <v>Mr.</v>
      </c>
    </row>
    <row r="141" spans="1:7" ht="15.5" x14ac:dyDescent="0.35">
      <c r="A141" s="8" t="s">
        <v>2233</v>
      </c>
      <c r="B141" s="8" t="s">
        <v>2522</v>
      </c>
      <c r="C141" s="23" t="s">
        <v>4733</v>
      </c>
      <c r="D141" s="23" t="s">
        <v>6798</v>
      </c>
      <c r="E141" t="s">
        <v>4872</v>
      </c>
      <c r="G141" s="24" t="str">
        <f t="shared" si="2"/>
        <v>Mr.</v>
      </c>
    </row>
    <row r="142" spans="1:7" ht="15.5" x14ac:dyDescent="0.35">
      <c r="A142" s="8" t="s">
        <v>2232</v>
      </c>
      <c r="B142" s="8" t="s">
        <v>2523</v>
      </c>
      <c r="C142" s="23" t="s">
        <v>4733</v>
      </c>
      <c r="D142" s="23" t="s">
        <v>6799</v>
      </c>
      <c r="E142" t="s">
        <v>4873</v>
      </c>
      <c r="G142" s="24" t="str">
        <f t="shared" si="2"/>
        <v>Mr.</v>
      </c>
    </row>
    <row r="143" spans="1:7" ht="15.5" x14ac:dyDescent="0.35">
      <c r="A143" s="8" t="s">
        <v>2231</v>
      </c>
      <c r="B143" s="8" t="s">
        <v>2524</v>
      </c>
      <c r="C143" s="23" t="s">
        <v>4733</v>
      </c>
      <c r="D143" s="23" t="s">
        <v>6800</v>
      </c>
      <c r="E143" t="s">
        <v>4874</v>
      </c>
      <c r="G143" s="24" t="str">
        <f t="shared" si="2"/>
        <v>Mr.</v>
      </c>
    </row>
    <row r="144" spans="1:7" ht="15.5" x14ac:dyDescent="0.35">
      <c r="A144" s="8" t="s">
        <v>2230</v>
      </c>
      <c r="B144" s="8" t="s">
        <v>2525</v>
      </c>
      <c r="C144" s="23" t="s">
        <v>4732</v>
      </c>
      <c r="D144" s="23" t="s">
        <v>7428</v>
      </c>
      <c r="E144" t="s">
        <v>4875</v>
      </c>
      <c r="G144" s="24" t="str">
        <f t="shared" si="2"/>
        <v>Ms.</v>
      </c>
    </row>
    <row r="145" spans="1:7" ht="15.5" x14ac:dyDescent="0.35">
      <c r="A145" s="8" t="s">
        <v>2229</v>
      </c>
      <c r="B145" s="8" t="s">
        <v>2526</v>
      </c>
      <c r="C145" s="23" t="s">
        <v>4733</v>
      </c>
      <c r="D145" s="23" t="s">
        <v>7429</v>
      </c>
      <c r="E145" t="s">
        <v>4876</v>
      </c>
      <c r="G145" s="24" t="str">
        <f t="shared" si="2"/>
        <v>Mr.</v>
      </c>
    </row>
    <row r="146" spans="1:7" ht="15.5" x14ac:dyDescent="0.35">
      <c r="A146" s="8" t="s">
        <v>2228</v>
      </c>
      <c r="B146" s="8" t="s">
        <v>2527</v>
      </c>
      <c r="C146" s="23" t="s">
        <v>4733</v>
      </c>
      <c r="D146" s="23" t="s">
        <v>6801</v>
      </c>
      <c r="E146" t="s">
        <v>4877</v>
      </c>
      <c r="G146" s="24" t="str">
        <f t="shared" si="2"/>
        <v>Mr.</v>
      </c>
    </row>
    <row r="147" spans="1:7" ht="15.5" x14ac:dyDescent="0.35">
      <c r="A147" s="8" t="s">
        <v>2227</v>
      </c>
      <c r="B147" s="8" t="s">
        <v>2528</v>
      </c>
      <c r="C147" s="23" t="s">
        <v>4732</v>
      </c>
      <c r="D147" s="23" t="s">
        <v>7430</v>
      </c>
      <c r="E147" t="s">
        <v>4878</v>
      </c>
      <c r="G147" s="24" t="str">
        <f t="shared" si="2"/>
        <v>Ms.</v>
      </c>
    </row>
    <row r="148" spans="1:7" ht="15.5" x14ac:dyDescent="0.35">
      <c r="A148" s="8" t="s">
        <v>2226</v>
      </c>
      <c r="B148" s="8" t="s">
        <v>2529</v>
      </c>
      <c r="C148" s="23" t="s">
        <v>4733</v>
      </c>
      <c r="D148" s="23" t="s">
        <v>7431</v>
      </c>
      <c r="E148" t="s">
        <v>4813</v>
      </c>
      <c r="G148" s="24" t="str">
        <f t="shared" si="2"/>
        <v>Mr.</v>
      </c>
    </row>
    <row r="149" spans="1:7" ht="15.5" x14ac:dyDescent="0.35">
      <c r="A149" s="8" t="s">
        <v>2225</v>
      </c>
      <c r="B149" s="8" t="s">
        <v>2530</v>
      </c>
      <c r="C149" s="23" t="s">
        <v>4733</v>
      </c>
      <c r="D149" s="23" t="s">
        <v>6802</v>
      </c>
      <c r="E149" t="s">
        <v>4879</v>
      </c>
      <c r="G149" s="24" t="str">
        <f t="shared" si="2"/>
        <v>Mr.</v>
      </c>
    </row>
    <row r="150" spans="1:7" ht="15.5" x14ac:dyDescent="0.35">
      <c r="A150" s="8" t="s">
        <v>2224</v>
      </c>
      <c r="B150" s="8" t="s">
        <v>2531</v>
      </c>
      <c r="C150" s="23" t="s">
        <v>4733</v>
      </c>
      <c r="D150" s="23" t="s">
        <v>6803</v>
      </c>
      <c r="E150" t="s">
        <v>4880</v>
      </c>
      <c r="G150" s="24" t="str">
        <f t="shared" si="2"/>
        <v>Mr.</v>
      </c>
    </row>
    <row r="151" spans="1:7" ht="15.5" x14ac:dyDescent="0.35">
      <c r="A151" s="8" t="s">
        <v>2223</v>
      </c>
      <c r="B151" s="8" t="s">
        <v>2532</v>
      </c>
      <c r="C151" s="23" t="s">
        <v>4733</v>
      </c>
      <c r="D151" s="23" t="s">
        <v>7432</v>
      </c>
      <c r="E151" t="s">
        <v>4881</v>
      </c>
      <c r="G151" s="24" t="str">
        <f t="shared" si="2"/>
        <v>Mr.</v>
      </c>
    </row>
    <row r="152" spans="1:7" ht="15.5" x14ac:dyDescent="0.35">
      <c r="A152" s="8" t="s">
        <v>2222</v>
      </c>
      <c r="B152" s="8" t="s">
        <v>2533</v>
      </c>
      <c r="C152" s="23" t="s">
        <v>4732</v>
      </c>
      <c r="D152" s="23" t="s">
        <v>6804</v>
      </c>
      <c r="E152" t="s">
        <v>4882</v>
      </c>
      <c r="G152" s="24" t="str">
        <f t="shared" si="2"/>
        <v>Ms.</v>
      </c>
    </row>
    <row r="153" spans="1:7" ht="15.5" x14ac:dyDescent="0.35">
      <c r="A153" s="8" t="s">
        <v>2221</v>
      </c>
      <c r="B153" s="8" t="s">
        <v>2534</v>
      </c>
      <c r="C153" s="23" t="s">
        <v>4733</v>
      </c>
      <c r="D153" s="23" t="s">
        <v>7431</v>
      </c>
      <c r="E153" t="s">
        <v>4883</v>
      </c>
      <c r="G153" s="24" t="str">
        <f t="shared" si="2"/>
        <v>Mr.</v>
      </c>
    </row>
    <row r="154" spans="1:7" ht="15.5" x14ac:dyDescent="0.35">
      <c r="A154" s="8" t="s">
        <v>2220</v>
      </c>
      <c r="B154" s="8" t="s">
        <v>2535</v>
      </c>
      <c r="C154" s="23" t="s">
        <v>4733</v>
      </c>
      <c r="D154" s="23" t="s">
        <v>5749</v>
      </c>
      <c r="E154" t="s">
        <v>4884</v>
      </c>
      <c r="G154" s="24" t="str">
        <f t="shared" si="2"/>
        <v>Mr.</v>
      </c>
    </row>
    <row r="155" spans="1:7" ht="15.5" x14ac:dyDescent="0.35">
      <c r="A155" s="8" t="s">
        <v>2219</v>
      </c>
      <c r="B155" s="8" t="s">
        <v>2536</v>
      </c>
      <c r="C155" s="23" t="s">
        <v>4733</v>
      </c>
      <c r="D155" s="23" t="s">
        <v>6805</v>
      </c>
      <c r="E155" t="s">
        <v>4885</v>
      </c>
      <c r="G155" s="24" t="str">
        <f t="shared" si="2"/>
        <v>Mr.</v>
      </c>
    </row>
    <row r="156" spans="1:7" ht="15.5" x14ac:dyDescent="0.35">
      <c r="A156" s="8" t="s">
        <v>2218</v>
      </c>
      <c r="B156" s="8" t="s">
        <v>2537</v>
      </c>
      <c r="C156" s="23" t="s">
        <v>4733</v>
      </c>
      <c r="D156" s="23" t="s">
        <v>6806</v>
      </c>
      <c r="E156" t="s">
        <v>4886</v>
      </c>
      <c r="G156" s="24" t="str">
        <f t="shared" si="2"/>
        <v>Mr.</v>
      </c>
    </row>
    <row r="157" spans="1:7" ht="15.5" x14ac:dyDescent="0.35">
      <c r="A157" s="8" t="s">
        <v>2217</v>
      </c>
      <c r="B157" s="8" t="s">
        <v>2538</v>
      </c>
      <c r="C157" s="23" t="s">
        <v>4733</v>
      </c>
      <c r="D157" s="23" t="s">
        <v>6807</v>
      </c>
      <c r="E157" t="s">
        <v>4887</v>
      </c>
      <c r="G157" s="24" t="str">
        <f t="shared" si="2"/>
        <v>Mr.</v>
      </c>
    </row>
    <row r="158" spans="1:7" ht="15.5" x14ac:dyDescent="0.35">
      <c r="A158" s="8" t="s">
        <v>2216</v>
      </c>
      <c r="B158" s="8" t="s">
        <v>2539</v>
      </c>
      <c r="C158" s="23" t="s">
        <v>4733</v>
      </c>
      <c r="D158" s="23" t="s">
        <v>6766</v>
      </c>
      <c r="E158" t="s">
        <v>4888</v>
      </c>
      <c r="G158" s="24" t="str">
        <f t="shared" si="2"/>
        <v>Mr.</v>
      </c>
    </row>
    <row r="159" spans="1:7" ht="15.5" x14ac:dyDescent="0.35">
      <c r="A159" s="8" t="s">
        <v>2215</v>
      </c>
      <c r="B159" s="8" t="s">
        <v>2540</v>
      </c>
      <c r="C159" s="23" t="s">
        <v>4732</v>
      </c>
      <c r="D159" s="23" t="s">
        <v>6808</v>
      </c>
      <c r="E159" t="s">
        <v>4889</v>
      </c>
      <c r="G159" s="24" t="str">
        <f t="shared" si="2"/>
        <v>Ms.</v>
      </c>
    </row>
    <row r="160" spans="1:7" ht="15.5" x14ac:dyDescent="0.35">
      <c r="A160" s="8" t="s">
        <v>2214</v>
      </c>
      <c r="B160" s="8" t="s">
        <v>2541</v>
      </c>
      <c r="C160" s="23" t="s">
        <v>4732</v>
      </c>
      <c r="D160" s="23" t="s">
        <v>6809</v>
      </c>
      <c r="E160" t="s">
        <v>4890</v>
      </c>
      <c r="G160" s="24" t="str">
        <f t="shared" si="2"/>
        <v>Ms.</v>
      </c>
    </row>
    <row r="161" spans="1:7" ht="15.5" x14ac:dyDescent="0.35">
      <c r="A161" s="8" t="s">
        <v>2213</v>
      </c>
      <c r="B161" s="8" t="s">
        <v>2542</v>
      </c>
      <c r="C161" s="23" t="s">
        <v>4733</v>
      </c>
      <c r="D161" s="23" t="s">
        <v>7433</v>
      </c>
      <c r="E161" t="s">
        <v>4891</v>
      </c>
      <c r="G161" s="24" t="str">
        <f t="shared" si="2"/>
        <v>Mr.</v>
      </c>
    </row>
    <row r="162" spans="1:7" ht="15.5" x14ac:dyDescent="0.35">
      <c r="A162" s="8" t="s">
        <v>2212</v>
      </c>
      <c r="B162" s="8" t="s">
        <v>2543</v>
      </c>
      <c r="C162" s="23" t="s">
        <v>4733</v>
      </c>
      <c r="D162" s="23" t="s">
        <v>6810</v>
      </c>
      <c r="E162" t="s">
        <v>4892</v>
      </c>
      <c r="G162" s="24" t="str">
        <f t="shared" si="2"/>
        <v>Mr.</v>
      </c>
    </row>
    <row r="163" spans="1:7" ht="15.5" x14ac:dyDescent="0.35">
      <c r="A163" s="8" t="s">
        <v>2211</v>
      </c>
      <c r="B163" s="8" t="s">
        <v>2544</v>
      </c>
      <c r="C163" s="23" t="s">
        <v>4733</v>
      </c>
      <c r="D163" s="23" t="s">
        <v>7434</v>
      </c>
      <c r="E163" t="s">
        <v>4893</v>
      </c>
      <c r="G163" s="24" t="str">
        <f t="shared" si="2"/>
        <v>Mr.</v>
      </c>
    </row>
    <row r="164" spans="1:7" ht="15.5" x14ac:dyDescent="0.35">
      <c r="A164" s="8" t="s">
        <v>2210</v>
      </c>
      <c r="B164" s="8" t="s">
        <v>2545</v>
      </c>
      <c r="C164" s="23" t="s">
        <v>4733</v>
      </c>
      <c r="D164" s="23" t="s">
        <v>6811</v>
      </c>
      <c r="E164" t="s">
        <v>4894</v>
      </c>
      <c r="G164" s="24" t="str">
        <f t="shared" si="2"/>
        <v>Mr.</v>
      </c>
    </row>
    <row r="165" spans="1:7" ht="15.5" x14ac:dyDescent="0.35">
      <c r="A165" s="8" t="s">
        <v>2209</v>
      </c>
      <c r="B165" s="8" t="s">
        <v>2546</v>
      </c>
      <c r="C165" s="23" t="s">
        <v>4733</v>
      </c>
      <c r="D165" s="23" t="s">
        <v>6812</v>
      </c>
      <c r="E165" t="s">
        <v>4895</v>
      </c>
      <c r="G165" s="24" t="str">
        <f t="shared" si="2"/>
        <v>Mr.</v>
      </c>
    </row>
    <row r="166" spans="1:7" ht="15.5" x14ac:dyDescent="0.35">
      <c r="A166" s="8" t="s">
        <v>2208</v>
      </c>
      <c r="B166" s="8" t="s">
        <v>2547</v>
      </c>
      <c r="C166" s="23" t="s">
        <v>4732</v>
      </c>
      <c r="D166" s="23" t="s">
        <v>6813</v>
      </c>
      <c r="E166" t="s">
        <v>4896</v>
      </c>
      <c r="G166" s="24" t="str">
        <f t="shared" si="2"/>
        <v>Ms.</v>
      </c>
    </row>
    <row r="167" spans="1:7" ht="15.5" x14ac:dyDescent="0.35">
      <c r="A167" s="8" t="s">
        <v>2207</v>
      </c>
      <c r="B167" s="8" t="s">
        <v>2548</v>
      </c>
      <c r="C167" s="23" t="s">
        <v>4733</v>
      </c>
      <c r="D167" s="23" t="s">
        <v>7435</v>
      </c>
      <c r="E167" t="s">
        <v>4897</v>
      </c>
      <c r="G167" s="24" t="str">
        <f t="shared" si="2"/>
        <v>Mr.</v>
      </c>
    </row>
    <row r="168" spans="1:7" ht="15.5" x14ac:dyDescent="0.35">
      <c r="A168" s="8" t="s">
        <v>2206</v>
      </c>
      <c r="B168" s="8" t="s">
        <v>2549</v>
      </c>
      <c r="C168" s="23" t="s">
        <v>4732</v>
      </c>
      <c r="D168" s="23" t="s">
        <v>7436</v>
      </c>
      <c r="E168" t="s">
        <v>4898</v>
      </c>
      <c r="G168" s="24" t="str">
        <f t="shared" si="2"/>
        <v>Ms.</v>
      </c>
    </row>
    <row r="169" spans="1:7" ht="15.5" x14ac:dyDescent="0.35">
      <c r="A169" s="8" t="s">
        <v>2205</v>
      </c>
      <c r="B169" s="8" t="s">
        <v>2550</v>
      </c>
      <c r="C169" s="23" t="s">
        <v>4732</v>
      </c>
      <c r="D169" s="23" t="s">
        <v>7437</v>
      </c>
      <c r="E169" t="s">
        <v>4899</v>
      </c>
      <c r="G169" s="24" t="str">
        <f t="shared" si="2"/>
        <v>Ms.</v>
      </c>
    </row>
    <row r="170" spans="1:7" ht="15.5" x14ac:dyDescent="0.35">
      <c r="A170" s="8" t="s">
        <v>2204</v>
      </c>
      <c r="B170" s="8" t="s">
        <v>2551</v>
      </c>
      <c r="C170" s="23" t="s">
        <v>4733</v>
      </c>
      <c r="D170" s="23" t="s">
        <v>7438</v>
      </c>
      <c r="E170" t="s">
        <v>4900</v>
      </c>
      <c r="G170" s="24" t="str">
        <f t="shared" si="2"/>
        <v>Mr.</v>
      </c>
    </row>
    <row r="171" spans="1:7" ht="15.5" x14ac:dyDescent="0.35">
      <c r="A171" s="8" t="s">
        <v>2203</v>
      </c>
      <c r="B171" s="8" t="s">
        <v>2552</v>
      </c>
      <c r="C171" s="23" t="s">
        <v>4733</v>
      </c>
      <c r="D171" s="23" t="s">
        <v>6814</v>
      </c>
      <c r="E171" t="s">
        <v>4901</v>
      </c>
      <c r="G171" s="24" t="str">
        <f t="shared" si="2"/>
        <v>Mr.</v>
      </c>
    </row>
    <row r="172" spans="1:7" ht="15.5" x14ac:dyDescent="0.35">
      <c r="A172" s="8" t="s">
        <v>2202</v>
      </c>
      <c r="B172" s="8" t="s">
        <v>2553</v>
      </c>
      <c r="C172" s="23" t="s">
        <v>4732</v>
      </c>
      <c r="D172" s="23" t="s">
        <v>6752</v>
      </c>
      <c r="E172" t="s">
        <v>4902</v>
      </c>
      <c r="G172" s="24" t="str">
        <f t="shared" si="2"/>
        <v>Ms.</v>
      </c>
    </row>
    <row r="173" spans="1:7" ht="15.5" x14ac:dyDescent="0.35">
      <c r="A173" s="8" t="s">
        <v>2201</v>
      </c>
      <c r="B173" s="8" t="s">
        <v>2554</v>
      </c>
      <c r="C173" s="23" t="s">
        <v>4732</v>
      </c>
      <c r="D173" s="23" t="s">
        <v>6815</v>
      </c>
      <c r="E173" t="s">
        <v>4903</v>
      </c>
      <c r="G173" s="24" t="str">
        <f t="shared" si="2"/>
        <v>Ms.</v>
      </c>
    </row>
    <row r="174" spans="1:7" ht="15.5" x14ac:dyDescent="0.35">
      <c r="A174" s="8" t="s">
        <v>2200</v>
      </c>
      <c r="B174" s="8" t="s">
        <v>2555</v>
      </c>
      <c r="C174" s="23" t="s">
        <v>4733</v>
      </c>
      <c r="D174" s="23" t="s">
        <v>6816</v>
      </c>
      <c r="E174" t="s">
        <v>4904</v>
      </c>
      <c r="G174" s="24" t="str">
        <f t="shared" si="2"/>
        <v>Mr.</v>
      </c>
    </row>
    <row r="175" spans="1:7" ht="15.5" x14ac:dyDescent="0.35">
      <c r="A175" s="8" t="s">
        <v>2199</v>
      </c>
      <c r="B175" s="8" t="s">
        <v>2556</v>
      </c>
      <c r="C175" s="23" t="s">
        <v>4732</v>
      </c>
      <c r="D175" s="23" t="s">
        <v>6784</v>
      </c>
      <c r="E175" t="s">
        <v>4905</v>
      </c>
      <c r="G175" s="24" t="str">
        <f t="shared" si="2"/>
        <v>Ms.</v>
      </c>
    </row>
    <row r="176" spans="1:7" ht="15.5" x14ac:dyDescent="0.35">
      <c r="A176" s="8" t="s">
        <v>2198</v>
      </c>
      <c r="B176" s="8" t="s">
        <v>2557</v>
      </c>
      <c r="C176" s="23" t="s">
        <v>4733</v>
      </c>
      <c r="D176" s="23" t="s">
        <v>6817</v>
      </c>
      <c r="E176" t="s">
        <v>4906</v>
      </c>
      <c r="G176" s="24" t="str">
        <f t="shared" si="2"/>
        <v>Mr.</v>
      </c>
    </row>
    <row r="177" spans="1:7" ht="15.5" x14ac:dyDescent="0.35">
      <c r="A177" s="8" t="s">
        <v>2197</v>
      </c>
      <c r="B177" s="8" t="s">
        <v>2558</v>
      </c>
      <c r="C177" s="23" t="s">
        <v>4733</v>
      </c>
      <c r="D177" s="23" t="s">
        <v>6747</v>
      </c>
      <c r="E177" t="s">
        <v>4907</v>
      </c>
      <c r="G177" s="24" t="str">
        <f t="shared" si="2"/>
        <v>Mr.</v>
      </c>
    </row>
    <row r="178" spans="1:7" ht="15.5" x14ac:dyDescent="0.35">
      <c r="A178" s="8" t="s">
        <v>2196</v>
      </c>
      <c r="B178" s="8" t="s">
        <v>2559</v>
      </c>
      <c r="C178" s="23" t="s">
        <v>4732</v>
      </c>
      <c r="D178" s="23" t="s">
        <v>7439</v>
      </c>
      <c r="E178" t="s">
        <v>4908</v>
      </c>
      <c r="G178" s="24" t="str">
        <f t="shared" si="2"/>
        <v>Ms.</v>
      </c>
    </row>
    <row r="179" spans="1:7" ht="15.5" x14ac:dyDescent="0.35">
      <c r="A179" s="8" t="s">
        <v>2195</v>
      </c>
      <c r="B179" s="8" t="s">
        <v>2560</v>
      </c>
      <c r="C179" s="23" t="s">
        <v>4732</v>
      </c>
      <c r="D179" s="23" t="s">
        <v>8323</v>
      </c>
      <c r="E179" t="s">
        <v>4909</v>
      </c>
      <c r="G179" s="24" t="str">
        <f t="shared" si="2"/>
        <v>Ms.</v>
      </c>
    </row>
    <row r="180" spans="1:7" ht="15.5" x14ac:dyDescent="0.35">
      <c r="A180" s="8" t="s">
        <v>2194</v>
      </c>
      <c r="B180" s="8" t="s">
        <v>2561</v>
      </c>
      <c r="C180" s="23" t="s">
        <v>4732</v>
      </c>
      <c r="D180" s="23" t="s">
        <v>6818</v>
      </c>
      <c r="E180" t="s">
        <v>4910</v>
      </c>
      <c r="G180" s="24" t="str">
        <f t="shared" si="2"/>
        <v>Ms.</v>
      </c>
    </row>
    <row r="181" spans="1:7" ht="15.5" x14ac:dyDescent="0.35">
      <c r="A181" s="8" t="s">
        <v>2193</v>
      </c>
      <c r="B181" s="8" t="s">
        <v>2562</v>
      </c>
      <c r="C181" s="23" t="s">
        <v>4732</v>
      </c>
      <c r="D181" s="23" t="s">
        <v>7440</v>
      </c>
      <c r="E181" t="s">
        <v>4911</v>
      </c>
      <c r="G181" s="24" t="str">
        <f t="shared" si="2"/>
        <v>Ms.</v>
      </c>
    </row>
    <row r="182" spans="1:7" ht="15.5" x14ac:dyDescent="0.35">
      <c r="A182" s="8" t="s">
        <v>2192</v>
      </c>
      <c r="B182" s="8" t="s">
        <v>2563</v>
      </c>
      <c r="C182" s="23" t="s">
        <v>4732</v>
      </c>
      <c r="D182" s="23" t="s">
        <v>7441</v>
      </c>
      <c r="E182" t="s">
        <v>4912</v>
      </c>
      <c r="G182" s="24" t="str">
        <f t="shared" si="2"/>
        <v>Ms.</v>
      </c>
    </row>
    <row r="183" spans="1:7" ht="15.5" x14ac:dyDescent="0.35">
      <c r="A183" s="8" t="s">
        <v>2191</v>
      </c>
      <c r="B183" s="8" t="s">
        <v>2564</v>
      </c>
      <c r="C183" s="23" t="s">
        <v>4733</v>
      </c>
      <c r="D183" s="23" t="s">
        <v>6819</v>
      </c>
      <c r="E183" t="s">
        <v>4913</v>
      </c>
      <c r="G183" s="24" t="str">
        <f t="shared" si="2"/>
        <v>Mr.</v>
      </c>
    </row>
    <row r="184" spans="1:7" ht="15.5" x14ac:dyDescent="0.35">
      <c r="A184" s="8" t="s">
        <v>2190</v>
      </c>
      <c r="B184" s="8" t="s">
        <v>2565</v>
      </c>
      <c r="C184" s="23" t="s">
        <v>4733</v>
      </c>
      <c r="D184" s="23" t="s">
        <v>6820</v>
      </c>
      <c r="E184" t="s">
        <v>4914</v>
      </c>
      <c r="G184" s="24" t="str">
        <f t="shared" si="2"/>
        <v>Mr.</v>
      </c>
    </row>
    <row r="185" spans="1:7" ht="15.5" x14ac:dyDescent="0.35">
      <c r="A185" s="8" t="s">
        <v>2189</v>
      </c>
      <c r="B185" s="8" t="s">
        <v>2566</v>
      </c>
      <c r="C185" s="23" t="s">
        <v>4733</v>
      </c>
      <c r="D185" s="23" t="s">
        <v>7442</v>
      </c>
      <c r="E185" t="s">
        <v>4915</v>
      </c>
      <c r="G185" s="24" t="str">
        <f t="shared" si="2"/>
        <v>Mr.</v>
      </c>
    </row>
    <row r="186" spans="1:7" ht="15.5" x14ac:dyDescent="0.35">
      <c r="A186" s="8" t="s">
        <v>2188</v>
      </c>
      <c r="B186" s="8" t="s">
        <v>2567</v>
      </c>
      <c r="C186" s="23" t="s">
        <v>4733</v>
      </c>
      <c r="D186" s="23" t="s">
        <v>7443</v>
      </c>
      <c r="E186" t="s">
        <v>4916</v>
      </c>
      <c r="G186" s="24" t="str">
        <f t="shared" si="2"/>
        <v>Mr.</v>
      </c>
    </row>
    <row r="187" spans="1:7" ht="15.5" x14ac:dyDescent="0.35">
      <c r="A187" s="8" t="s">
        <v>2187</v>
      </c>
      <c r="B187" s="8" t="s">
        <v>2568</v>
      </c>
      <c r="C187" s="23" t="s">
        <v>4732</v>
      </c>
      <c r="D187" s="23" t="s">
        <v>6821</v>
      </c>
      <c r="E187" t="s">
        <v>4917</v>
      </c>
      <c r="G187" s="24" t="str">
        <f t="shared" si="2"/>
        <v>Ms.</v>
      </c>
    </row>
    <row r="188" spans="1:7" ht="15.5" x14ac:dyDescent="0.35">
      <c r="A188" s="8" t="s">
        <v>2186</v>
      </c>
      <c r="B188" s="8" t="s">
        <v>2569</v>
      </c>
      <c r="C188" s="23" t="s">
        <v>4733</v>
      </c>
      <c r="D188" s="23" t="s">
        <v>7444</v>
      </c>
      <c r="E188" t="s">
        <v>4918</v>
      </c>
      <c r="G188" s="24" t="str">
        <f t="shared" si="2"/>
        <v>Mr.</v>
      </c>
    </row>
    <row r="189" spans="1:7" ht="15.5" x14ac:dyDescent="0.35">
      <c r="A189" s="8" t="s">
        <v>2185</v>
      </c>
      <c r="B189" s="8" t="s">
        <v>2570</v>
      </c>
      <c r="C189" s="23" t="s">
        <v>4733</v>
      </c>
      <c r="D189" s="23" t="s">
        <v>7445</v>
      </c>
      <c r="E189" t="s">
        <v>4919</v>
      </c>
      <c r="G189" s="24" t="str">
        <f t="shared" si="2"/>
        <v>Mr.</v>
      </c>
    </row>
    <row r="190" spans="1:7" ht="15.5" x14ac:dyDescent="0.35">
      <c r="A190" s="8" t="s">
        <v>2184</v>
      </c>
      <c r="B190" s="8" t="s">
        <v>2571</v>
      </c>
      <c r="C190" s="23" t="s">
        <v>4732</v>
      </c>
      <c r="D190" s="23" t="s">
        <v>6822</v>
      </c>
      <c r="E190" t="s">
        <v>4920</v>
      </c>
      <c r="G190" s="24" t="str">
        <f t="shared" si="2"/>
        <v>Ms.</v>
      </c>
    </row>
    <row r="191" spans="1:7" ht="15.5" x14ac:dyDescent="0.35">
      <c r="A191" s="8" t="s">
        <v>2183</v>
      </c>
      <c r="B191" s="8" t="s">
        <v>2572</v>
      </c>
      <c r="C191" s="23" t="s">
        <v>4732</v>
      </c>
      <c r="D191" s="23" t="s">
        <v>6823</v>
      </c>
      <c r="E191" t="s">
        <v>4921</v>
      </c>
      <c r="G191" s="24" t="str">
        <f t="shared" si="2"/>
        <v>Ms.</v>
      </c>
    </row>
    <row r="192" spans="1:7" ht="15.5" x14ac:dyDescent="0.35">
      <c r="A192" s="8" t="s">
        <v>2182</v>
      </c>
      <c r="B192" s="8" t="s">
        <v>2573</v>
      </c>
      <c r="C192" s="23" t="s">
        <v>4733</v>
      </c>
      <c r="D192" s="23" t="s">
        <v>6824</v>
      </c>
      <c r="E192" t="s">
        <v>4922</v>
      </c>
      <c r="G192" s="24" t="str">
        <f t="shared" si="2"/>
        <v>Mr.</v>
      </c>
    </row>
    <row r="193" spans="1:7" ht="15.5" x14ac:dyDescent="0.35">
      <c r="A193" s="8" t="s">
        <v>2181</v>
      </c>
      <c r="B193" s="8" t="s">
        <v>2574</v>
      </c>
      <c r="C193" s="23" t="s">
        <v>4733</v>
      </c>
      <c r="D193" s="23" t="s">
        <v>6825</v>
      </c>
      <c r="E193" t="s">
        <v>4923</v>
      </c>
      <c r="G193" s="24" t="str">
        <f t="shared" si="2"/>
        <v>Mr.</v>
      </c>
    </row>
    <row r="194" spans="1:7" ht="15.5" x14ac:dyDescent="0.35">
      <c r="A194" s="8" t="s">
        <v>2180</v>
      </c>
      <c r="B194" s="8" t="s">
        <v>2575</v>
      </c>
      <c r="C194" s="23" t="s">
        <v>4732</v>
      </c>
      <c r="D194" s="23" t="s">
        <v>6826</v>
      </c>
      <c r="E194" t="s">
        <v>4924</v>
      </c>
      <c r="G194" s="24" t="str">
        <f t="shared" si="2"/>
        <v>Ms.</v>
      </c>
    </row>
    <row r="195" spans="1:7" ht="15.5" x14ac:dyDescent="0.35">
      <c r="A195" s="8" t="s">
        <v>2179</v>
      </c>
      <c r="B195" s="8" t="s">
        <v>2576</v>
      </c>
      <c r="C195" s="23" t="s">
        <v>4733</v>
      </c>
      <c r="D195" s="23" t="s">
        <v>6827</v>
      </c>
      <c r="E195" t="s">
        <v>4925</v>
      </c>
      <c r="G195" s="24" t="str">
        <f t="shared" ref="G195:G258" si="3">TRIM(MID(B195,FIND(",",B195)+1,4))</f>
        <v>Mr.</v>
      </c>
    </row>
    <row r="196" spans="1:7" ht="15.5" x14ac:dyDescent="0.35">
      <c r="A196" s="8" t="s">
        <v>2178</v>
      </c>
      <c r="B196" s="8" t="s">
        <v>2577</v>
      </c>
      <c r="C196" s="23" t="s">
        <v>4733</v>
      </c>
      <c r="D196" s="23" t="s">
        <v>7446</v>
      </c>
      <c r="E196" t="s">
        <v>4926</v>
      </c>
      <c r="G196" s="24" t="str">
        <f t="shared" si="3"/>
        <v>Mr.</v>
      </c>
    </row>
    <row r="197" spans="1:7" ht="15.5" x14ac:dyDescent="0.35">
      <c r="A197" s="8" t="s">
        <v>2177</v>
      </c>
      <c r="B197" s="8" t="s">
        <v>2578</v>
      </c>
      <c r="C197" s="23" t="s">
        <v>4733</v>
      </c>
      <c r="D197" s="23" t="s">
        <v>6828</v>
      </c>
      <c r="E197" t="s">
        <v>4927</v>
      </c>
      <c r="G197" s="24" t="str">
        <f t="shared" si="3"/>
        <v>Mr.</v>
      </c>
    </row>
    <row r="198" spans="1:7" ht="15.5" x14ac:dyDescent="0.35">
      <c r="A198" s="8" t="s">
        <v>2176</v>
      </c>
      <c r="B198" s="8" t="s">
        <v>2579</v>
      </c>
      <c r="C198" s="23" t="s">
        <v>4733</v>
      </c>
      <c r="D198" s="23" t="s">
        <v>7447</v>
      </c>
      <c r="E198" t="s">
        <v>4928</v>
      </c>
      <c r="G198" s="24" t="str">
        <f t="shared" si="3"/>
        <v>Mr.</v>
      </c>
    </row>
    <row r="199" spans="1:7" ht="15.5" x14ac:dyDescent="0.35">
      <c r="A199" s="8" t="s">
        <v>2175</v>
      </c>
      <c r="B199" s="8" t="s">
        <v>2580</v>
      </c>
      <c r="C199" s="23" t="s">
        <v>4733</v>
      </c>
      <c r="D199" s="23" t="s">
        <v>6800</v>
      </c>
      <c r="E199" t="s">
        <v>4929</v>
      </c>
      <c r="G199" s="24" t="str">
        <f t="shared" si="3"/>
        <v>Mr.</v>
      </c>
    </row>
    <row r="200" spans="1:7" ht="15.5" x14ac:dyDescent="0.35">
      <c r="A200" s="8" t="s">
        <v>2174</v>
      </c>
      <c r="B200" s="8" t="s">
        <v>2581</v>
      </c>
      <c r="C200" s="23" t="s">
        <v>4732</v>
      </c>
      <c r="D200" s="23" t="s">
        <v>6829</v>
      </c>
      <c r="E200" t="s">
        <v>4930</v>
      </c>
      <c r="G200" s="24" t="str">
        <f t="shared" si="3"/>
        <v>Ms.</v>
      </c>
    </row>
    <row r="201" spans="1:7" ht="15.5" x14ac:dyDescent="0.35">
      <c r="A201" s="8" t="s">
        <v>2173</v>
      </c>
      <c r="B201" s="8" t="s">
        <v>2582</v>
      </c>
      <c r="C201" s="23" t="s">
        <v>4733</v>
      </c>
      <c r="D201" s="23" t="s">
        <v>6797</v>
      </c>
      <c r="E201" t="s">
        <v>4931</v>
      </c>
      <c r="G201" s="24" t="str">
        <f t="shared" si="3"/>
        <v>Mr.</v>
      </c>
    </row>
    <row r="202" spans="1:7" ht="15.5" x14ac:dyDescent="0.35">
      <c r="A202" s="8" t="s">
        <v>2172</v>
      </c>
      <c r="B202" s="8" t="s">
        <v>2583</v>
      </c>
      <c r="C202" s="23" t="s">
        <v>4733</v>
      </c>
      <c r="D202" s="23" t="s">
        <v>6830</v>
      </c>
      <c r="E202" t="s">
        <v>4932</v>
      </c>
      <c r="G202" s="24" t="str">
        <f t="shared" si="3"/>
        <v>Mr.</v>
      </c>
    </row>
    <row r="203" spans="1:7" ht="15.5" x14ac:dyDescent="0.35">
      <c r="A203" s="8" t="s">
        <v>2171</v>
      </c>
      <c r="B203" s="8" t="s">
        <v>2584</v>
      </c>
      <c r="C203" s="23" t="s">
        <v>4733</v>
      </c>
      <c r="D203" s="23" t="s">
        <v>7448</v>
      </c>
      <c r="E203" t="s">
        <v>4933</v>
      </c>
      <c r="G203" s="24" t="str">
        <f t="shared" si="3"/>
        <v>Mr.</v>
      </c>
    </row>
    <row r="204" spans="1:7" ht="15.5" x14ac:dyDescent="0.35">
      <c r="A204" s="8" t="s">
        <v>2170</v>
      </c>
      <c r="B204" s="8" t="s">
        <v>2585</v>
      </c>
      <c r="C204" s="23" t="s">
        <v>4733</v>
      </c>
      <c r="D204" s="23" t="s">
        <v>7449</v>
      </c>
      <c r="E204" t="s">
        <v>4934</v>
      </c>
      <c r="G204" s="24" t="str">
        <f t="shared" si="3"/>
        <v>Mr.</v>
      </c>
    </row>
    <row r="205" spans="1:7" ht="15.5" x14ac:dyDescent="0.35">
      <c r="A205" s="8" t="s">
        <v>2169</v>
      </c>
      <c r="B205" s="8" t="s">
        <v>2586</v>
      </c>
      <c r="C205" s="23" t="s">
        <v>4732</v>
      </c>
      <c r="D205" s="23" t="s">
        <v>6776</v>
      </c>
      <c r="E205" t="s">
        <v>4935</v>
      </c>
      <c r="G205" s="24" t="str">
        <f t="shared" si="3"/>
        <v>Ms.</v>
      </c>
    </row>
    <row r="206" spans="1:7" ht="15.5" x14ac:dyDescent="0.35">
      <c r="A206" s="8" t="s">
        <v>2168</v>
      </c>
      <c r="B206" s="8" t="s">
        <v>2587</v>
      </c>
      <c r="C206" s="23" t="s">
        <v>4733</v>
      </c>
      <c r="D206" s="23" t="s">
        <v>6831</v>
      </c>
      <c r="E206" t="s">
        <v>4936</v>
      </c>
      <c r="G206" s="24" t="str">
        <f t="shared" si="3"/>
        <v>Mr.</v>
      </c>
    </row>
    <row r="207" spans="1:7" ht="15.5" x14ac:dyDescent="0.35">
      <c r="A207" s="8" t="s">
        <v>2167</v>
      </c>
      <c r="B207" s="8" t="s">
        <v>2588</v>
      </c>
      <c r="C207" s="23" t="s">
        <v>4732</v>
      </c>
      <c r="D207" s="23" t="s">
        <v>7450</v>
      </c>
      <c r="E207" t="s">
        <v>4937</v>
      </c>
      <c r="G207" s="24" t="str">
        <f t="shared" si="3"/>
        <v>Ms.</v>
      </c>
    </row>
    <row r="208" spans="1:7" ht="15.5" x14ac:dyDescent="0.35">
      <c r="A208" s="8" t="s">
        <v>2166</v>
      </c>
      <c r="B208" s="8" t="s">
        <v>2589</v>
      </c>
      <c r="C208" s="23" t="s">
        <v>4732</v>
      </c>
      <c r="D208" s="23" t="s">
        <v>6832</v>
      </c>
      <c r="E208" t="s">
        <v>4938</v>
      </c>
      <c r="G208" s="24" t="str">
        <f t="shared" si="3"/>
        <v>Ms.</v>
      </c>
    </row>
    <row r="209" spans="1:7" ht="15.5" x14ac:dyDescent="0.35">
      <c r="A209" s="8" t="s">
        <v>2165</v>
      </c>
      <c r="B209" s="8" t="s">
        <v>2590</v>
      </c>
      <c r="C209" s="23" t="s">
        <v>4733</v>
      </c>
      <c r="D209" s="23" t="s">
        <v>6833</v>
      </c>
      <c r="E209" t="s">
        <v>4939</v>
      </c>
      <c r="G209" s="24" t="str">
        <f t="shared" si="3"/>
        <v>Mr.</v>
      </c>
    </row>
    <row r="210" spans="1:7" ht="15.5" x14ac:dyDescent="0.35">
      <c r="A210" s="8" t="s">
        <v>2164</v>
      </c>
      <c r="B210" s="8" t="s">
        <v>2591</v>
      </c>
      <c r="C210" s="23" t="s">
        <v>4732</v>
      </c>
      <c r="D210" s="23" t="s">
        <v>6834</v>
      </c>
      <c r="E210" t="s">
        <v>4940</v>
      </c>
      <c r="G210" s="24" t="str">
        <f t="shared" si="3"/>
        <v>Ms.</v>
      </c>
    </row>
    <row r="211" spans="1:7" ht="15.5" x14ac:dyDescent="0.35">
      <c r="A211" s="8" t="s">
        <v>2163</v>
      </c>
      <c r="B211" s="8" t="s">
        <v>2592</v>
      </c>
      <c r="C211" s="23" t="s">
        <v>4732</v>
      </c>
      <c r="D211" s="23" t="s">
        <v>7451</v>
      </c>
      <c r="E211" t="s">
        <v>4941</v>
      </c>
      <c r="G211" s="24" t="str">
        <f t="shared" si="3"/>
        <v>Ms.</v>
      </c>
    </row>
    <row r="212" spans="1:7" ht="15.5" x14ac:dyDescent="0.35">
      <c r="A212" s="8" t="s">
        <v>2162</v>
      </c>
      <c r="B212" s="8" t="s">
        <v>2593</v>
      </c>
      <c r="C212" s="23" t="s">
        <v>4733</v>
      </c>
      <c r="D212" s="23" t="s">
        <v>6835</v>
      </c>
      <c r="E212" t="s">
        <v>4942</v>
      </c>
      <c r="G212" s="24" t="str">
        <f t="shared" si="3"/>
        <v>Mr.</v>
      </c>
    </row>
    <row r="213" spans="1:7" ht="15.5" x14ac:dyDescent="0.35">
      <c r="A213" s="8" t="s">
        <v>2161</v>
      </c>
      <c r="B213" s="8" t="s">
        <v>2594</v>
      </c>
      <c r="C213" s="23" t="s">
        <v>4733</v>
      </c>
      <c r="D213" s="23" t="s">
        <v>7452</v>
      </c>
      <c r="E213" t="s">
        <v>4943</v>
      </c>
      <c r="G213" s="24" t="str">
        <f t="shared" si="3"/>
        <v>Mr.</v>
      </c>
    </row>
    <row r="214" spans="1:7" ht="15.5" x14ac:dyDescent="0.35">
      <c r="A214" s="8" t="s">
        <v>2160</v>
      </c>
      <c r="B214" s="8" t="s">
        <v>2595</v>
      </c>
      <c r="C214" s="23" t="s">
        <v>4733</v>
      </c>
      <c r="D214" s="23" t="s">
        <v>7453</v>
      </c>
      <c r="E214" t="s">
        <v>4944</v>
      </c>
      <c r="G214" s="24" t="str">
        <f t="shared" si="3"/>
        <v>Mr.</v>
      </c>
    </row>
    <row r="215" spans="1:7" ht="15.5" x14ac:dyDescent="0.35">
      <c r="A215" s="8" t="s">
        <v>2159</v>
      </c>
      <c r="B215" s="8" t="s">
        <v>2596</v>
      </c>
      <c r="C215" s="23" t="s">
        <v>4733</v>
      </c>
      <c r="D215" s="23" t="s">
        <v>7373</v>
      </c>
      <c r="E215" t="s">
        <v>4945</v>
      </c>
      <c r="G215" s="24" t="str">
        <f t="shared" si="3"/>
        <v>Mr.</v>
      </c>
    </row>
    <row r="216" spans="1:7" ht="15.5" x14ac:dyDescent="0.35">
      <c r="A216" s="8" t="s">
        <v>2158</v>
      </c>
      <c r="B216" s="8" t="s">
        <v>2597</v>
      </c>
      <c r="C216" s="23" t="s">
        <v>4732</v>
      </c>
      <c r="D216" s="23" t="s">
        <v>6779</v>
      </c>
      <c r="E216" t="s">
        <v>4946</v>
      </c>
      <c r="G216" s="24" t="str">
        <f t="shared" si="3"/>
        <v>Ms.</v>
      </c>
    </row>
    <row r="217" spans="1:7" ht="15.5" x14ac:dyDescent="0.35">
      <c r="A217" s="8" t="s">
        <v>2157</v>
      </c>
      <c r="B217" s="8" t="s">
        <v>2598</v>
      </c>
      <c r="C217" s="23" t="s">
        <v>4733</v>
      </c>
      <c r="D217" s="23" t="s">
        <v>6836</v>
      </c>
      <c r="E217" t="s">
        <v>4947</v>
      </c>
      <c r="G217" s="24" t="str">
        <f t="shared" si="3"/>
        <v>Mr.</v>
      </c>
    </row>
    <row r="218" spans="1:7" ht="15.5" x14ac:dyDescent="0.35">
      <c r="A218" s="8" t="s">
        <v>2156</v>
      </c>
      <c r="B218" s="8" t="s">
        <v>2599</v>
      </c>
      <c r="C218" s="23" t="s">
        <v>4733</v>
      </c>
      <c r="D218" s="23" t="s">
        <v>6759</v>
      </c>
      <c r="E218" t="s">
        <v>4948</v>
      </c>
      <c r="G218" s="24" t="str">
        <f t="shared" si="3"/>
        <v>Mr.</v>
      </c>
    </row>
    <row r="219" spans="1:7" ht="15.5" x14ac:dyDescent="0.35">
      <c r="A219" s="8" t="s">
        <v>2155</v>
      </c>
      <c r="B219" s="8" t="s">
        <v>2600</v>
      </c>
      <c r="C219" s="23" t="s">
        <v>4733</v>
      </c>
      <c r="D219" s="23" t="s">
        <v>6774</v>
      </c>
      <c r="E219" t="s">
        <v>4949</v>
      </c>
      <c r="G219" s="24" t="str">
        <f t="shared" si="3"/>
        <v>Mr.</v>
      </c>
    </row>
    <row r="220" spans="1:7" ht="15.5" x14ac:dyDescent="0.35">
      <c r="A220" s="8" t="s">
        <v>2154</v>
      </c>
      <c r="B220" s="8" t="s">
        <v>2601</v>
      </c>
      <c r="C220" s="23" t="s">
        <v>4733</v>
      </c>
      <c r="D220" s="23" t="s">
        <v>7454</v>
      </c>
      <c r="E220" t="s">
        <v>4950</v>
      </c>
      <c r="G220" s="24" t="str">
        <f t="shared" si="3"/>
        <v>Mr.</v>
      </c>
    </row>
    <row r="221" spans="1:7" ht="15.5" x14ac:dyDescent="0.35">
      <c r="A221" s="8" t="s">
        <v>2153</v>
      </c>
      <c r="B221" s="8" t="s">
        <v>2602</v>
      </c>
      <c r="C221" s="23" t="s">
        <v>4733</v>
      </c>
      <c r="D221" s="23" t="s">
        <v>7455</v>
      </c>
      <c r="E221" t="s">
        <v>4813</v>
      </c>
      <c r="G221" s="24" t="str">
        <f t="shared" si="3"/>
        <v>Mr.</v>
      </c>
    </row>
    <row r="222" spans="1:7" ht="15.5" x14ac:dyDescent="0.35">
      <c r="A222" s="8" t="s">
        <v>2152</v>
      </c>
      <c r="B222" s="8" t="s">
        <v>2603</v>
      </c>
      <c r="C222" s="23" t="s">
        <v>4732</v>
      </c>
      <c r="D222" s="23" t="s">
        <v>7456</v>
      </c>
      <c r="E222" t="s">
        <v>4951</v>
      </c>
      <c r="G222" s="24" t="str">
        <f t="shared" si="3"/>
        <v>Ms.</v>
      </c>
    </row>
    <row r="223" spans="1:7" ht="15.5" x14ac:dyDescent="0.35">
      <c r="A223" s="8" t="s">
        <v>2151</v>
      </c>
      <c r="B223" s="8" t="s">
        <v>2604</v>
      </c>
      <c r="C223" s="23" t="s">
        <v>4733</v>
      </c>
      <c r="D223" s="23" t="s">
        <v>7457</v>
      </c>
      <c r="E223" t="s">
        <v>4952</v>
      </c>
      <c r="G223" s="24" t="str">
        <f t="shared" si="3"/>
        <v>Mr.</v>
      </c>
    </row>
    <row r="224" spans="1:7" ht="15.5" x14ac:dyDescent="0.35">
      <c r="A224" s="8" t="s">
        <v>2150</v>
      </c>
      <c r="B224" s="8" t="s">
        <v>2605</v>
      </c>
      <c r="C224" s="23" t="s">
        <v>4733</v>
      </c>
      <c r="D224" s="23" t="s">
        <v>6837</v>
      </c>
      <c r="E224" t="s">
        <v>4953</v>
      </c>
      <c r="G224" s="24" t="str">
        <f t="shared" si="3"/>
        <v>Mr.</v>
      </c>
    </row>
    <row r="225" spans="1:7" ht="15.5" x14ac:dyDescent="0.35">
      <c r="A225" s="8" t="s">
        <v>2149</v>
      </c>
      <c r="B225" s="8" t="s">
        <v>2606</v>
      </c>
      <c r="C225" s="23" t="s">
        <v>4732</v>
      </c>
      <c r="D225" s="23" t="s">
        <v>7458</v>
      </c>
      <c r="E225" t="s">
        <v>4954</v>
      </c>
      <c r="G225" s="24" t="str">
        <f t="shared" si="3"/>
        <v>Ms.</v>
      </c>
    </row>
    <row r="226" spans="1:7" ht="15.5" x14ac:dyDescent="0.35">
      <c r="A226" s="8" t="s">
        <v>2148</v>
      </c>
      <c r="B226" s="8" t="s">
        <v>2607</v>
      </c>
      <c r="C226" s="23" t="s">
        <v>4732</v>
      </c>
      <c r="D226" s="23" t="s">
        <v>6772</v>
      </c>
      <c r="E226" t="s">
        <v>4955</v>
      </c>
      <c r="G226" s="24" t="str">
        <f t="shared" si="3"/>
        <v>Ms.</v>
      </c>
    </row>
    <row r="227" spans="1:7" ht="15.5" x14ac:dyDescent="0.35">
      <c r="A227" s="8" t="s">
        <v>2147</v>
      </c>
      <c r="B227" s="8" t="s">
        <v>2608</v>
      </c>
      <c r="C227" s="23" t="s">
        <v>4733</v>
      </c>
      <c r="D227" s="23" t="s">
        <v>6838</v>
      </c>
      <c r="E227" t="s">
        <v>4797</v>
      </c>
      <c r="G227" s="24" t="str">
        <f t="shared" si="3"/>
        <v>Mr.</v>
      </c>
    </row>
    <row r="228" spans="1:7" ht="15.5" x14ac:dyDescent="0.35">
      <c r="A228" s="8" t="s">
        <v>2146</v>
      </c>
      <c r="B228" s="8" t="s">
        <v>2609</v>
      </c>
      <c r="C228" s="23" t="s">
        <v>4732</v>
      </c>
      <c r="D228" s="23" t="s">
        <v>7459</v>
      </c>
      <c r="E228" t="s">
        <v>4956</v>
      </c>
      <c r="G228" s="24" t="str">
        <f t="shared" si="3"/>
        <v>Ms.</v>
      </c>
    </row>
    <row r="229" spans="1:7" ht="15.5" x14ac:dyDescent="0.35">
      <c r="A229" s="8" t="s">
        <v>2145</v>
      </c>
      <c r="B229" s="8" t="s">
        <v>2610</v>
      </c>
      <c r="C229" s="23" t="s">
        <v>4733</v>
      </c>
      <c r="D229" s="23" t="s">
        <v>6839</v>
      </c>
      <c r="E229" t="s">
        <v>4957</v>
      </c>
      <c r="G229" s="24" t="str">
        <f t="shared" si="3"/>
        <v>Mr.</v>
      </c>
    </row>
    <row r="230" spans="1:7" ht="15.5" x14ac:dyDescent="0.35">
      <c r="A230" s="8" t="s">
        <v>2144</v>
      </c>
      <c r="B230" s="8" t="s">
        <v>2611</v>
      </c>
      <c r="C230" s="23" t="s">
        <v>4732</v>
      </c>
      <c r="D230" s="23" t="s">
        <v>7460</v>
      </c>
      <c r="E230" t="s">
        <v>4958</v>
      </c>
      <c r="G230" s="24" t="str">
        <f t="shared" si="3"/>
        <v>Ms.</v>
      </c>
    </row>
    <row r="231" spans="1:7" ht="15.5" x14ac:dyDescent="0.35">
      <c r="A231" s="8" t="s">
        <v>2143</v>
      </c>
      <c r="B231" s="8" t="s">
        <v>2612</v>
      </c>
      <c r="C231" s="23" t="s">
        <v>4732</v>
      </c>
      <c r="D231" s="23" t="s">
        <v>6840</v>
      </c>
      <c r="E231" t="s">
        <v>4959</v>
      </c>
      <c r="G231" s="24" t="str">
        <f t="shared" si="3"/>
        <v>Ms.</v>
      </c>
    </row>
    <row r="232" spans="1:7" ht="15.5" x14ac:dyDescent="0.35">
      <c r="A232" s="8" t="s">
        <v>2142</v>
      </c>
      <c r="B232" s="8" t="s">
        <v>2613</v>
      </c>
      <c r="C232" s="23" t="s">
        <v>4733</v>
      </c>
      <c r="D232" s="23" t="s">
        <v>6262</v>
      </c>
      <c r="E232" t="s">
        <v>4960</v>
      </c>
      <c r="G232" s="24" t="str">
        <f t="shared" si="3"/>
        <v>Mr.</v>
      </c>
    </row>
    <row r="233" spans="1:7" ht="15.5" x14ac:dyDescent="0.35">
      <c r="A233" s="8" t="s">
        <v>2141</v>
      </c>
      <c r="B233" s="8" t="s">
        <v>2614</v>
      </c>
      <c r="C233" s="23" t="s">
        <v>4733</v>
      </c>
      <c r="D233" s="23" t="s">
        <v>7461</v>
      </c>
      <c r="E233" t="s">
        <v>4961</v>
      </c>
      <c r="G233" s="24" t="str">
        <f t="shared" si="3"/>
        <v>Mr.</v>
      </c>
    </row>
    <row r="234" spans="1:7" ht="15.5" x14ac:dyDescent="0.35">
      <c r="A234" s="8" t="s">
        <v>2140</v>
      </c>
      <c r="B234" s="8" t="s">
        <v>2615</v>
      </c>
      <c r="C234" s="23" t="s">
        <v>4733</v>
      </c>
      <c r="D234" s="23" t="s">
        <v>6841</v>
      </c>
      <c r="E234" t="s">
        <v>4962</v>
      </c>
      <c r="G234" s="24" t="str">
        <f t="shared" si="3"/>
        <v>Mr.</v>
      </c>
    </row>
    <row r="235" spans="1:7" ht="15.5" x14ac:dyDescent="0.35">
      <c r="A235" s="8" t="s">
        <v>2139</v>
      </c>
      <c r="B235" s="8" t="s">
        <v>2616</v>
      </c>
      <c r="C235" s="23" t="s">
        <v>4733</v>
      </c>
      <c r="D235" s="23" t="s">
        <v>7462</v>
      </c>
      <c r="E235" t="s">
        <v>4963</v>
      </c>
      <c r="G235" s="24" t="str">
        <f t="shared" si="3"/>
        <v>Mr.</v>
      </c>
    </row>
    <row r="236" spans="1:7" ht="15.5" x14ac:dyDescent="0.35">
      <c r="A236" s="8" t="s">
        <v>2138</v>
      </c>
      <c r="B236" s="8" t="s">
        <v>2617</v>
      </c>
      <c r="C236" s="23" t="s">
        <v>4733</v>
      </c>
      <c r="D236" s="23" t="s">
        <v>6839</v>
      </c>
      <c r="E236" t="s">
        <v>4866</v>
      </c>
      <c r="G236" s="24" t="str">
        <f t="shared" si="3"/>
        <v>Mr.</v>
      </c>
    </row>
    <row r="237" spans="1:7" ht="15.5" x14ac:dyDescent="0.35">
      <c r="A237" s="8" t="s">
        <v>2137</v>
      </c>
      <c r="B237" s="8" t="s">
        <v>2618</v>
      </c>
      <c r="C237" s="23" t="s">
        <v>4732</v>
      </c>
      <c r="D237" s="23" t="s">
        <v>6842</v>
      </c>
      <c r="E237" t="s">
        <v>4964</v>
      </c>
      <c r="G237" s="24" t="str">
        <f t="shared" si="3"/>
        <v>Ms.</v>
      </c>
    </row>
    <row r="238" spans="1:7" ht="15.5" x14ac:dyDescent="0.35">
      <c r="A238" s="8" t="s">
        <v>2136</v>
      </c>
      <c r="B238" s="8" t="s">
        <v>2619</v>
      </c>
      <c r="C238" s="23" t="s">
        <v>4733</v>
      </c>
      <c r="D238" s="23" t="s">
        <v>6843</v>
      </c>
      <c r="E238" t="s">
        <v>4965</v>
      </c>
      <c r="G238" s="24" t="str">
        <f t="shared" si="3"/>
        <v>Mr.</v>
      </c>
    </row>
    <row r="239" spans="1:7" ht="15.5" x14ac:dyDescent="0.35">
      <c r="A239" s="8" t="s">
        <v>2135</v>
      </c>
      <c r="B239" s="8" t="s">
        <v>2620</v>
      </c>
      <c r="C239" s="23" t="s">
        <v>4733</v>
      </c>
      <c r="D239" s="23" t="s">
        <v>6844</v>
      </c>
      <c r="E239" t="s">
        <v>4966</v>
      </c>
      <c r="G239" s="24" t="str">
        <f t="shared" si="3"/>
        <v>Mr.</v>
      </c>
    </row>
    <row r="240" spans="1:7" ht="15.5" x14ac:dyDescent="0.35">
      <c r="A240" s="8" t="s">
        <v>2134</v>
      </c>
      <c r="B240" s="8" t="s">
        <v>2621</v>
      </c>
      <c r="C240" s="23" t="s">
        <v>4732</v>
      </c>
      <c r="D240" s="23" t="s">
        <v>7463</v>
      </c>
      <c r="E240" t="s">
        <v>4967</v>
      </c>
      <c r="G240" s="24" t="str">
        <f t="shared" si="3"/>
        <v>Ms.</v>
      </c>
    </row>
    <row r="241" spans="1:7" ht="15.5" x14ac:dyDescent="0.35">
      <c r="A241" s="8" t="s">
        <v>2133</v>
      </c>
      <c r="B241" s="8" t="s">
        <v>2622</v>
      </c>
      <c r="C241" s="23" t="s">
        <v>4732</v>
      </c>
      <c r="D241" s="23" t="s">
        <v>7464</v>
      </c>
      <c r="E241" t="s">
        <v>4968</v>
      </c>
      <c r="G241" s="24" t="str">
        <f t="shared" si="3"/>
        <v>Ms.</v>
      </c>
    </row>
    <row r="242" spans="1:7" ht="15.5" x14ac:dyDescent="0.35">
      <c r="A242" s="8" t="s">
        <v>2132</v>
      </c>
      <c r="B242" s="8" t="s">
        <v>2623</v>
      </c>
      <c r="C242" s="23" t="s">
        <v>4733</v>
      </c>
      <c r="D242" s="23" t="s">
        <v>7465</v>
      </c>
      <c r="E242" t="s">
        <v>4969</v>
      </c>
      <c r="G242" s="24" t="str">
        <f t="shared" si="3"/>
        <v>Mr.</v>
      </c>
    </row>
    <row r="243" spans="1:7" ht="15.5" x14ac:dyDescent="0.35">
      <c r="A243" s="8" t="s">
        <v>2130</v>
      </c>
      <c r="B243" s="8" t="s">
        <v>2624</v>
      </c>
      <c r="C243" s="23" t="s">
        <v>4733</v>
      </c>
      <c r="D243" s="23" t="s">
        <v>6040</v>
      </c>
      <c r="E243" t="s">
        <v>4970</v>
      </c>
      <c r="G243" s="24" t="str">
        <f t="shared" si="3"/>
        <v>Mr.</v>
      </c>
    </row>
    <row r="244" spans="1:7" ht="15.5" x14ac:dyDescent="0.35">
      <c r="A244" s="8" t="s">
        <v>2129</v>
      </c>
      <c r="B244" s="8" t="s">
        <v>2625</v>
      </c>
      <c r="C244" s="23" t="s">
        <v>4733</v>
      </c>
      <c r="D244" s="23" t="s">
        <v>6845</v>
      </c>
      <c r="E244" t="s">
        <v>4971</v>
      </c>
      <c r="G244" s="24" t="str">
        <f t="shared" si="3"/>
        <v>Mr.</v>
      </c>
    </row>
    <row r="245" spans="1:7" ht="15.5" x14ac:dyDescent="0.35">
      <c r="A245" s="8" t="s">
        <v>2128</v>
      </c>
      <c r="B245" s="8" t="s">
        <v>2626</v>
      </c>
      <c r="C245" s="23" t="s">
        <v>4733</v>
      </c>
      <c r="D245" s="23" t="s">
        <v>7466</v>
      </c>
      <c r="E245" t="s">
        <v>4972</v>
      </c>
      <c r="G245" s="24" t="str">
        <f t="shared" si="3"/>
        <v>Mr.</v>
      </c>
    </row>
    <row r="246" spans="1:7" ht="15.5" x14ac:dyDescent="0.35">
      <c r="A246" s="8" t="s">
        <v>2127</v>
      </c>
      <c r="B246" s="8" t="s">
        <v>2627</v>
      </c>
      <c r="C246" s="23" t="s">
        <v>4733</v>
      </c>
      <c r="D246" s="23" t="s">
        <v>7467</v>
      </c>
      <c r="E246" t="s">
        <v>4973</v>
      </c>
      <c r="G246" s="24" t="str">
        <f t="shared" si="3"/>
        <v>Mr.</v>
      </c>
    </row>
    <row r="247" spans="1:7" ht="15.5" x14ac:dyDescent="0.35">
      <c r="A247" s="8" t="s">
        <v>2126</v>
      </c>
      <c r="B247" s="8" t="s">
        <v>2628</v>
      </c>
      <c r="C247" s="23" t="s">
        <v>4733</v>
      </c>
      <c r="D247" s="23" t="s">
        <v>7468</v>
      </c>
      <c r="E247" t="s">
        <v>4974</v>
      </c>
      <c r="G247" s="24" t="str">
        <f t="shared" si="3"/>
        <v>Mr.</v>
      </c>
    </row>
    <row r="248" spans="1:7" ht="15.5" x14ac:dyDescent="0.35">
      <c r="A248" s="8" t="s">
        <v>2125</v>
      </c>
      <c r="B248" s="8" t="s">
        <v>2629</v>
      </c>
      <c r="C248" s="23" t="s">
        <v>4732</v>
      </c>
      <c r="D248" s="23" t="s">
        <v>6846</v>
      </c>
      <c r="E248" t="s">
        <v>4975</v>
      </c>
      <c r="G248" s="24" t="str">
        <f t="shared" si="3"/>
        <v>Ms.</v>
      </c>
    </row>
    <row r="249" spans="1:7" ht="15.5" x14ac:dyDescent="0.35">
      <c r="A249" s="8" t="s">
        <v>2124</v>
      </c>
      <c r="B249" s="8" t="s">
        <v>2630</v>
      </c>
      <c r="C249" s="23" t="s">
        <v>4732</v>
      </c>
      <c r="D249" s="23" t="s">
        <v>7469</v>
      </c>
      <c r="E249" t="s">
        <v>4976</v>
      </c>
      <c r="G249" s="24" t="str">
        <f t="shared" si="3"/>
        <v>Ms.</v>
      </c>
    </row>
    <row r="250" spans="1:7" ht="15.5" x14ac:dyDescent="0.35">
      <c r="A250" s="8" t="s">
        <v>2123</v>
      </c>
      <c r="B250" s="8" t="s">
        <v>2631</v>
      </c>
      <c r="C250" s="23" t="s">
        <v>4732</v>
      </c>
      <c r="D250" s="23" t="s">
        <v>5026</v>
      </c>
      <c r="E250" t="s">
        <v>4977</v>
      </c>
      <c r="G250" s="24" t="str">
        <f t="shared" si="3"/>
        <v>Ms.</v>
      </c>
    </row>
    <row r="251" spans="1:7" ht="15.5" x14ac:dyDescent="0.35">
      <c r="A251" s="8" t="s">
        <v>2122</v>
      </c>
      <c r="B251" s="8" t="s">
        <v>2632</v>
      </c>
      <c r="C251" s="23" t="s">
        <v>4732</v>
      </c>
      <c r="D251" s="23" t="s">
        <v>7470</v>
      </c>
      <c r="E251" t="s">
        <v>4978</v>
      </c>
      <c r="G251" s="24" t="str">
        <f t="shared" si="3"/>
        <v>Ms.</v>
      </c>
    </row>
    <row r="252" spans="1:7" ht="15.5" x14ac:dyDescent="0.35">
      <c r="A252" s="8" t="s">
        <v>2121</v>
      </c>
      <c r="B252" s="8" t="s">
        <v>2633</v>
      </c>
      <c r="C252" s="23" t="s">
        <v>4732</v>
      </c>
      <c r="D252" s="23" t="s">
        <v>6847</v>
      </c>
      <c r="E252" t="s">
        <v>4979</v>
      </c>
      <c r="G252" s="24" t="str">
        <f t="shared" si="3"/>
        <v>Ms.</v>
      </c>
    </row>
    <row r="253" spans="1:7" ht="15.5" x14ac:dyDescent="0.35">
      <c r="A253" s="8" t="s">
        <v>2120</v>
      </c>
      <c r="B253" s="8" t="s">
        <v>2634</v>
      </c>
      <c r="C253" s="23" t="s">
        <v>4732</v>
      </c>
      <c r="D253" s="23" t="s">
        <v>5165</v>
      </c>
      <c r="E253" t="s">
        <v>4980</v>
      </c>
      <c r="G253" s="24" t="str">
        <f t="shared" si="3"/>
        <v>Ms.</v>
      </c>
    </row>
    <row r="254" spans="1:7" ht="15.5" x14ac:dyDescent="0.35">
      <c r="A254" s="8" t="s">
        <v>2119</v>
      </c>
      <c r="B254" s="8" t="s">
        <v>2635</v>
      </c>
      <c r="C254" s="23" t="s">
        <v>4732</v>
      </c>
      <c r="D254" s="23" t="s">
        <v>6848</v>
      </c>
      <c r="E254" t="s">
        <v>4981</v>
      </c>
      <c r="G254" s="24" t="str">
        <f t="shared" si="3"/>
        <v>Ms.</v>
      </c>
    </row>
    <row r="255" spans="1:7" ht="15.5" x14ac:dyDescent="0.35">
      <c r="A255" s="8" t="s">
        <v>2118</v>
      </c>
      <c r="B255" s="8" t="s">
        <v>2636</v>
      </c>
      <c r="C255" s="23" t="s">
        <v>4733</v>
      </c>
      <c r="D255" s="23" t="s">
        <v>6759</v>
      </c>
      <c r="E255" t="s">
        <v>4982</v>
      </c>
      <c r="G255" s="24" t="str">
        <f t="shared" si="3"/>
        <v>Mr.</v>
      </c>
    </row>
    <row r="256" spans="1:7" ht="15.5" x14ac:dyDescent="0.35">
      <c r="A256" s="8" t="s">
        <v>2117</v>
      </c>
      <c r="B256" s="8" t="s">
        <v>2637</v>
      </c>
      <c r="C256" s="23" t="s">
        <v>4733</v>
      </c>
      <c r="D256" s="23" t="s">
        <v>7471</v>
      </c>
      <c r="E256" t="s">
        <v>4983</v>
      </c>
      <c r="G256" s="24" t="str">
        <f t="shared" si="3"/>
        <v>Mr.</v>
      </c>
    </row>
    <row r="257" spans="1:7" ht="15.5" x14ac:dyDescent="0.35">
      <c r="A257" s="8" t="s">
        <v>2116</v>
      </c>
      <c r="B257" s="8" t="s">
        <v>2638</v>
      </c>
      <c r="C257" s="23" t="s">
        <v>4733</v>
      </c>
      <c r="D257" s="23" t="s">
        <v>6849</v>
      </c>
      <c r="E257" t="s">
        <v>4984</v>
      </c>
      <c r="G257" s="24" t="str">
        <f t="shared" si="3"/>
        <v>Mr.</v>
      </c>
    </row>
    <row r="258" spans="1:7" ht="15.5" x14ac:dyDescent="0.35">
      <c r="A258" s="8" t="s">
        <v>2115</v>
      </c>
      <c r="B258" s="8" t="s">
        <v>2639</v>
      </c>
      <c r="C258" s="23" t="s">
        <v>4733</v>
      </c>
      <c r="D258" s="23" t="s">
        <v>6850</v>
      </c>
      <c r="E258" t="s">
        <v>4985</v>
      </c>
      <c r="G258" s="24" t="str">
        <f t="shared" si="3"/>
        <v>Mr.</v>
      </c>
    </row>
    <row r="259" spans="1:7" ht="15.5" x14ac:dyDescent="0.35">
      <c r="A259" s="8" t="s">
        <v>2114</v>
      </c>
      <c r="B259" s="8" t="s">
        <v>2640</v>
      </c>
      <c r="C259" s="23" t="s">
        <v>4733</v>
      </c>
      <c r="D259" s="23" t="s">
        <v>7472</v>
      </c>
      <c r="E259" t="s">
        <v>4986</v>
      </c>
      <c r="G259" s="24" t="str">
        <f t="shared" ref="G259:G322" si="4">TRIM(MID(B259,FIND(",",B259)+1,4))</f>
        <v>Mr.</v>
      </c>
    </row>
    <row r="260" spans="1:7" ht="15.5" x14ac:dyDescent="0.35">
      <c r="A260" s="8" t="s">
        <v>2113</v>
      </c>
      <c r="B260" s="8" t="s">
        <v>2641</v>
      </c>
      <c r="C260" s="23" t="s">
        <v>4733</v>
      </c>
      <c r="D260" s="23" t="s">
        <v>6851</v>
      </c>
      <c r="E260" t="s">
        <v>4987</v>
      </c>
      <c r="G260" s="24" t="str">
        <f t="shared" si="4"/>
        <v>Mr.</v>
      </c>
    </row>
    <row r="261" spans="1:7" ht="15.5" x14ac:dyDescent="0.35">
      <c r="A261" s="8" t="s">
        <v>2112</v>
      </c>
      <c r="B261" s="8" t="s">
        <v>2642</v>
      </c>
      <c r="C261" s="23" t="s">
        <v>4732</v>
      </c>
      <c r="D261" s="23" t="s">
        <v>7473</v>
      </c>
      <c r="E261" t="s">
        <v>4988</v>
      </c>
      <c r="G261" s="24" t="str">
        <f t="shared" si="4"/>
        <v>Ms.</v>
      </c>
    </row>
    <row r="262" spans="1:7" ht="15.5" x14ac:dyDescent="0.35">
      <c r="A262" s="8" t="s">
        <v>2111</v>
      </c>
      <c r="B262" s="8" t="s">
        <v>2643</v>
      </c>
      <c r="C262" s="23" t="s">
        <v>4733</v>
      </c>
      <c r="D262" s="23" t="s">
        <v>7474</v>
      </c>
      <c r="E262" t="s">
        <v>4989</v>
      </c>
      <c r="G262" s="24" t="str">
        <f t="shared" si="4"/>
        <v>Mr.</v>
      </c>
    </row>
    <row r="263" spans="1:7" ht="15.5" x14ac:dyDescent="0.35">
      <c r="A263" s="8" t="s">
        <v>2110</v>
      </c>
      <c r="B263" s="8" t="s">
        <v>2644</v>
      </c>
      <c r="C263" s="23" t="s">
        <v>4732</v>
      </c>
      <c r="D263" s="23" t="s">
        <v>7475</v>
      </c>
      <c r="E263" t="s">
        <v>4990</v>
      </c>
      <c r="G263" s="24" t="str">
        <f t="shared" si="4"/>
        <v>Ms.</v>
      </c>
    </row>
    <row r="264" spans="1:7" ht="15.5" x14ac:dyDescent="0.35">
      <c r="A264" s="8" t="s">
        <v>2109</v>
      </c>
      <c r="B264" s="8" t="s">
        <v>2645</v>
      </c>
      <c r="C264" s="23" t="s">
        <v>4733</v>
      </c>
      <c r="D264" s="23" t="s">
        <v>7476</v>
      </c>
      <c r="E264" t="s">
        <v>4991</v>
      </c>
      <c r="G264" s="24" t="str">
        <f t="shared" si="4"/>
        <v>Mr.</v>
      </c>
    </row>
    <row r="265" spans="1:7" ht="15.5" x14ac:dyDescent="0.35">
      <c r="A265" s="8" t="s">
        <v>2108</v>
      </c>
      <c r="B265" s="8" t="s">
        <v>2646</v>
      </c>
      <c r="C265" s="23" t="s">
        <v>4732</v>
      </c>
      <c r="D265" s="23" t="s">
        <v>7477</v>
      </c>
      <c r="E265" t="s">
        <v>4992</v>
      </c>
      <c r="G265" s="24" t="str">
        <f t="shared" si="4"/>
        <v>Ms.</v>
      </c>
    </row>
    <row r="266" spans="1:7" ht="15.5" x14ac:dyDescent="0.35">
      <c r="A266" s="8" t="s">
        <v>2107</v>
      </c>
      <c r="B266" s="8" t="s">
        <v>2647</v>
      </c>
      <c r="C266" s="23" t="s">
        <v>4732</v>
      </c>
      <c r="D266" s="23" t="s">
        <v>7478</v>
      </c>
      <c r="E266" t="s">
        <v>4993</v>
      </c>
      <c r="G266" s="24" t="str">
        <f t="shared" si="4"/>
        <v>Ms.</v>
      </c>
    </row>
    <row r="267" spans="1:7" ht="15.5" x14ac:dyDescent="0.35">
      <c r="A267" s="8" t="s">
        <v>2106</v>
      </c>
      <c r="B267" s="8" t="s">
        <v>2648</v>
      </c>
      <c r="C267" s="23" t="s">
        <v>4733</v>
      </c>
      <c r="D267" s="23" t="s">
        <v>6837</v>
      </c>
      <c r="E267" t="s">
        <v>4994</v>
      </c>
      <c r="G267" s="24" t="str">
        <f t="shared" si="4"/>
        <v>Mr.</v>
      </c>
    </row>
    <row r="268" spans="1:7" ht="15.5" x14ac:dyDescent="0.35">
      <c r="A268" s="8" t="s">
        <v>2105</v>
      </c>
      <c r="B268" s="8" t="s">
        <v>2649</v>
      </c>
      <c r="C268" s="23" t="s">
        <v>4732</v>
      </c>
      <c r="D268" s="23" t="s">
        <v>7479</v>
      </c>
      <c r="E268" t="s">
        <v>4995</v>
      </c>
      <c r="G268" s="24" t="str">
        <f t="shared" si="4"/>
        <v>Ms.</v>
      </c>
    </row>
    <row r="269" spans="1:7" ht="15.5" x14ac:dyDescent="0.35">
      <c r="A269" s="8" t="s">
        <v>2104</v>
      </c>
      <c r="B269" s="8" t="s">
        <v>2650</v>
      </c>
      <c r="C269" s="23" t="s">
        <v>4732</v>
      </c>
      <c r="D269" s="23" t="s">
        <v>6852</v>
      </c>
      <c r="E269" t="s">
        <v>4921</v>
      </c>
      <c r="G269" s="24" t="str">
        <f t="shared" si="4"/>
        <v>Ms.</v>
      </c>
    </row>
    <row r="270" spans="1:7" ht="15.5" x14ac:dyDescent="0.35">
      <c r="A270" s="8" t="s">
        <v>2103</v>
      </c>
      <c r="B270" s="8" t="s">
        <v>2651</v>
      </c>
      <c r="C270" s="23" t="s">
        <v>4733</v>
      </c>
      <c r="D270" s="23" t="s">
        <v>6750</v>
      </c>
      <c r="E270" t="s">
        <v>4996</v>
      </c>
      <c r="G270" s="24" t="str">
        <f t="shared" si="4"/>
        <v>Mr.</v>
      </c>
    </row>
    <row r="271" spans="1:7" ht="15.5" x14ac:dyDescent="0.35">
      <c r="A271" s="8" t="s">
        <v>2102</v>
      </c>
      <c r="B271" s="8" t="s">
        <v>2652</v>
      </c>
      <c r="C271" s="23" t="s">
        <v>4733</v>
      </c>
      <c r="D271" s="23" t="s">
        <v>6853</v>
      </c>
      <c r="E271" t="s">
        <v>4997</v>
      </c>
      <c r="G271" s="24" t="str">
        <f t="shared" si="4"/>
        <v>Mr.</v>
      </c>
    </row>
    <row r="272" spans="1:7" ht="15.5" x14ac:dyDescent="0.35">
      <c r="A272" s="8" t="s">
        <v>2101</v>
      </c>
      <c r="B272" s="8" t="s">
        <v>2653</v>
      </c>
      <c r="C272" s="23" t="s">
        <v>4733</v>
      </c>
      <c r="D272" s="23" t="s">
        <v>7480</v>
      </c>
      <c r="E272" t="s">
        <v>4998</v>
      </c>
      <c r="G272" s="24" t="str">
        <f t="shared" si="4"/>
        <v>Mr.</v>
      </c>
    </row>
    <row r="273" spans="1:7" ht="15.5" x14ac:dyDescent="0.35">
      <c r="A273" s="8" t="s">
        <v>2100</v>
      </c>
      <c r="B273" s="8" t="s">
        <v>2654</v>
      </c>
      <c r="C273" s="23" t="s">
        <v>4733</v>
      </c>
      <c r="D273" s="23" t="s">
        <v>6741</v>
      </c>
      <c r="E273" t="s">
        <v>4999</v>
      </c>
      <c r="G273" s="24" t="str">
        <f t="shared" si="4"/>
        <v>Mr.</v>
      </c>
    </row>
    <row r="274" spans="1:7" ht="15.5" x14ac:dyDescent="0.35">
      <c r="A274" s="8" t="s">
        <v>2099</v>
      </c>
      <c r="B274" s="8" t="s">
        <v>2655</v>
      </c>
      <c r="C274" s="23" t="s">
        <v>4733</v>
      </c>
      <c r="D274" s="23" t="s">
        <v>7481</v>
      </c>
      <c r="E274" t="s">
        <v>5000</v>
      </c>
      <c r="G274" s="24" t="str">
        <f t="shared" si="4"/>
        <v>Mr.</v>
      </c>
    </row>
    <row r="275" spans="1:7" ht="15.5" x14ac:dyDescent="0.35">
      <c r="A275" s="8" t="s">
        <v>2098</v>
      </c>
      <c r="B275" s="8" t="s">
        <v>2656</v>
      </c>
      <c r="C275" s="23" t="s">
        <v>4733</v>
      </c>
      <c r="D275" s="23" t="s">
        <v>6854</v>
      </c>
      <c r="E275" t="s">
        <v>5001</v>
      </c>
      <c r="G275" s="24" t="str">
        <f t="shared" si="4"/>
        <v>Mr.</v>
      </c>
    </row>
    <row r="276" spans="1:7" ht="15.5" x14ac:dyDescent="0.35">
      <c r="A276" s="8" t="s">
        <v>2097</v>
      </c>
      <c r="B276" s="8" t="s">
        <v>2657</v>
      </c>
      <c r="C276" s="23" t="s">
        <v>4733</v>
      </c>
      <c r="D276" s="23" t="s">
        <v>7482</v>
      </c>
      <c r="E276" t="s">
        <v>5002</v>
      </c>
      <c r="G276" s="24" t="str">
        <f t="shared" si="4"/>
        <v>Mr.</v>
      </c>
    </row>
    <row r="277" spans="1:7" ht="15.5" x14ac:dyDescent="0.35">
      <c r="A277" s="8" t="s">
        <v>2096</v>
      </c>
      <c r="B277" s="8" t="s">
        <v>2658</v>
      </c>
      <c r="C277" s="23" t="s">
        <v>4733</v>
      </c>
      <c r="D277" s="23" t="s">
        <v>6831</v>
      </c>
      <c r="E277" t="s">
        <v>5003</v>
      </c>
      <c r="G277" s="24" t="str">
        <f t="shared" si="4"/>
        <v>Mr.</v>
      </c>
    </row>
    <row r="278" spans="1:7" ht="15.5" x14ac:dyDescent="0.35">
      <c r="A278" s="8" t="s">
        <v>2095</v>
      </c>
      <c r="B278" s="8" t="s">
        <v>2659</v>
      </c>
      <c r="C278" s="23" t="s">
        <v>4733</v>
      </c>
      <c r="D278" s="23" t="s">
        <v>6855</v>
      </c>
      <c r="E278" t="s">
        <v>5004</v>
      </c>
      <c r="G278" s="24" t="str">
        <f t="shared" si="4"/>
        <v>Mr.</v>
      </c>
    </row>
    <row r="279" spans="1:7" ht="15.5" x14ac:dyDescent="0.35">
      <c r="A279" s="8" t="s">
        <v>2094</v>
      </c>
      <c r="B279" s="8" t="s">
        <v>2660</v>
      </c>
      <c r="C279" s="23" t="s">
        <v>4733</v>
      </c>
      <c r="D279" s="23" t="s">
        <v>7483</v>
      </c>
      <c r="E279" t="s">
        <v>5005</v>
      </c>
      <c r="G279" s="24" t="str">
        <f t="shared" si="4"/>
        <v>Mr.</v>
      </c>
    </row>
    <row r="280" spans="1:7" ht="15.5" x14ac:dyDescent="0.35">
      <c r="A280" s="8" t="s">
        <v>2093</v>
      </c>
      <c r="B280" s="8" t="s">
        <v>2661</v>
      </c>
      <c r="C280" s="23" t="s">
        <v>4732</v>
      </c>
      <c r="D280" s="23" t="s">
        <v>6856</v>
      </c>
      <c r="E280" t="s">
        <v>4912</v>
      </c>
      <c r="G280" s="24" t="str">
        <f t="shared" si="4"/>
        <v>Ms.</v>
      </c>
    </row>
    <row r="281" spans="1:7" ht="15.5" x14ac:dyDescent="0.35">
      <c r="A281" s="8" t="s">
        <v>2092</v>
      </c>
      <c r="B281" s="8" t="s">
        <v>2662</v>
      </c>
      <c r="C281" s="23" t="s">
        <v>4733</v>
      </c>
      <c r="D281" s="23" t="s">
        <v>7484</v>
      </c>
      <c r="E281" t="s">
        <v>5006</v>
      </c>
      <c r="G281" s="24" t="str">
        <f t="shared" si="4"/>
        <v>Mr.</v>
      </c>
    </row>
    <row r="282" spans="1:7" ht="15.5" x14ac:dyDescent="0.35">
      <c r="A282" s="8" t="s">
        <v>2091</v>
      </c>
      <c r="B282" s="8" t="s">
        <v>2663</v>
      </c>
      <c r="C282" s="23" t="s">
        <v>4732</v>
      </c>
      <c r="D282" s="23" t="s">
        <v>7485</v>
      </c>
      <c r="E282" t="s">
        <v>5007</v>
      </c>
      <c r="G282" s="24" t="str">
        <f t="shared" si="4"/>
        <v>Ms.</v>
      </c>
    </row>
    <row r="283" spans="1:7" ht="15.5" x14ac:dyDescent="0.35">
      <c r="A283" s="8" t="s">
        <v>2090</v>
      </c>
      <c r="B283" s="8" t="s">
        <v>2664</v>
      </c>
      <c r="C283" s="23" t="s">
        <v>4733</v>
      </c>
      <c r="D283" s="23" t="s">
        <v>7486</v>
      </c>
      <c r="E283" t="s">
        <v>4826</v>
      </c>
      <c r="G283" s="24" t="str">
        <f t="shared" si="4"/>
        <v>Mr.</v>
      </c>
    </row>
    <row r="284" spans="1:7" ht="15.5" x14ac:dyDescent="0.35">
      <c r="A284" s="8" t="s">
        <v>2089</v>
      </c>
      <c r="B284" s="8" t="s">
        <v>2665</v>
      </c>
      <c r="C284" s="23" t="s">
        <v>4733</v>
      </c>
      <c r="D284" s="23" t="s">
        <v>7487</v>
      </c>
      <c r="E284" t="s">
        <v>5008</v>
      </c>
      <c r="G284" s="24" t="str">
        <f t="shared" si="4"/>
        <v>Mr.</v>
      </c>
    </row>
    <row r="285" spans="1:7" ht="15.5" x14ac:dyDescent="0.35">
      <c r="A285" s="8" t="s">
        <v>2088</v>
      </c>
      <c r="B285" s="8" t="s">
        <v>2666</v>
      </c>
      <c r="C285" s="23" t="s">
        <v>4733</v>
      </c>
      <c r="D285" s="23" t="s">
        <v>7488</v>
      </c>
      <c r="E285" t="s">
        <v>5009</v>
      </c>
      <c r="G285" s="24" t="str">
        <f t="shared" si="4"/>
        <v>Mr.</v>
      </c>
    </row>
    <row r="286" spans="1:7" ht="15.5" x14ac:dyDescent="0.35">
      <c r="A286" s="8" t="s">
        <v>2087</v>
      </c>
      <c r="B286" s="8" t="s">
        <v>2667</v>
      </c>
      <c r="C286" s="23" t="s">
        <v>4733</v>
      </c>
      <c r="D286" s="23" t="s">
        <v>6857</v>
      </c>
      <c r="E286" t="s">
        <v>5010</v>
      </c>
      <c r="G286" s="24" t="str">
        <f t="shared" si="4"/>
        <v>Mr.</v>
      </c>
    </row>
    <row r="287" spans="1:7" ht="15.5" x14ac:dyDescent="0.35">
      <c r="A287" s="8" t="s">
        <v>2086</v>
      </c>
      <c r="B287" s="8" t="s">
        <v>2668</v>
      </c>
      <c r="C287" s="23" t="s">
        <v>4732</v>
      </c>
      <c r="D287" s="23" t="s">
        <v>6742</v>
      </c>
      <c r="E287" t="s">
        <v>5011</v>
      </c>
      <c r="G287" s="24" t="str">
        <f t="shared" si="4"/>
        <v>Ms.</v>
      </c>
    </row>
    <row r="288" spans="1:7" ht="15.5" x14ac:dyDescent="0.35">
      <c r="A288" s="8" t="s">
        <v>2085</v>
      </c>
      <c r="B288" s="8" t="s">
        <v>2669</v>
      </c>
      <c r="C288" s="23" t="s">
        <v>4732</v>
      </c>
      <c r="D288" s="23" t="s">
        <v>7489</v>
      </c>
      <c r="E288" t="s">
        <v>5012</v>
      </c>
      <c r="G288" s="24" t="str">
        <f t="shared" si="4"/>
        <v>Ms.</v>
      </c>
    </row>
    <row r="289" spans="1:7" ht="15.5" x14ac:dyDescent="0.35">
      <c r="A289" s="8" t="s">
        <v>2084</v>
      </c>
      <c r="B289" s="8" t="s">
        <v>2670</v>
      </c>
      <c r="C289" s="23" t="s">
        <v>4733</v>
      </c>
      <c r="D289" s="23" t="s">
        <v>6831</v>
      </c>
      <c r="E289" t="s">
        <v>5013</v>
      </c>
      <c r="G289" s="24" t="str">
        <f t="shared" si="4"/>
        <v>Mr.</v>
      </c>
    </row>
    <row r="290" spans="1:7" ht="15.5" x14ac:dyDescent="0.35">
      <c r="A290" s="8" t="s">
        <v>2083</v>
      </c>
      <c r="B290" s="8" t="s">
        <v>2671</v>
      </c>
      <c r="C290" s="23" t="s">
        <v>4733</v>
      </c>
      <c r="D290" s="23" t="s">
        <v>4802</v>
      </c>
      <c r="E290" t="s">
        <v>5014</v>
      </c>
      <c r="G290" s="24" t="str">
        <f t="shared" si="4"/>
        <v>Mr.</v>
      </c>
    </row>
    <row r="291" spans="1:7" ht="15.5" x14ac:dyDescent="0.35">
      <c r="A291" s="8" t="s">
        <v>2082</v>
      </c>
      <c r="B291" s="8" t="s">
        <v>2672</v>
      </c>
      <c r="C291" s="23" t="s">
        <v>4733</v>
      </c>
      <c r="D291" s="23" t="s">
        <v>6838</v>
      </c>
      <c r="E291" t="s">
        <v>5015</v>
      </c>
      <c r="G291" s="24" t="str">
        <f t="shared" si="4"/>
        <v>Mr.</v>
      </c>
    </row>
    <row r="292" spans="1:7" ht="15.5" x14ac:dyDescent="0.35">
      <c r="A292" s="8" t="s">
        <v>2081</v>
      </c>
      <c r="B292" s="8" t="s">
        <v>2673</v>
      </c>
      <c r="C292" s="23" t="s">
        <v>4733</v>
      </c>
      <c r="D292" s="23" t="s">
        <v>7490</v>
      </c>
      <c r="E292" t="s">
        <v>5016</v>
      </c>
      <c r="G292" s="24" t="str">
        <f t="shared" si="4"/>
        <v>Mr.</v>
      </c>
    </row>
    <row r="293" spans="1:7" ht="15.5" x14ac:dyDescent="0.35">
      <c r="A293" s="8" t="s">
        <v>2080</v>
      </c>
      <c r="B293" s="8" t="s">
        <v>2674</v>
      </c>
      <c r="C293" s="23" t="s">
        <v>4733</v>
      </c>
      <c r="D293" s="23" t="s">
        <v>7491</v>
      </c>
      <c r="E293" t="s">
        <v>5017</v>
      </c>
      <c r="G293" s="24" t="str">
        <f t="shared" si="4"/>
        <v>Mr.</v>
      </c>
    </row>
    <row r="294" spans="1:7" ht="15.5" x14ac:dyDescent="0.35">
      <c r="A294" s="8" t="s">
        <v>2079</v>
      </c>
      <c r="B294" s="8" t="s">
        <v>2675</v>
      </c>
      <c r="C294" s="23" t="s">
        <v>4733</v>
      </c>
      <c r="D294" s="23" t="s">
        <v>6858</v>
      </c>
      <c r="E294" t="s">
        <v>5018</v>
      </c>
      <c r="G294" s="24" t="str">
        <f t="shared" si="4"/>
        <v>Mr.</v>
      </c>
    </row>
    <row r="295" spans="1:7" ht="15.5" x14ac:dyDescent="0.35">
      <c r="A295" s="8" t="s">
        <v>2078</v>
      </c>
      <c r="B295" s="8" t="s">
        <v>2676</v>
      </c>
      <c r="C295" s="23" t="s">
        <v>4732</v>
      </c>
      <c r="D295" s="23" t="s">
        <v>7492</v>
      </c>
      <c r="E295" t="s">
        <v>5019</v>
      </c>
      <c r="G295" s="24" t="str">
        <f t="shared" si="4"/>
        <v>Ms.</v>
      </c>
    </row>
    <row r="296" spans="1:7" ht="15.5" x14ac:dyDescent="0.35">
      <c r="A296" s="8" t="s">
        <v>2077</v>
      </c>
      <c r="B296" s="8" t="s">
        <v>2677</v>
      </c>
      <c r="C296" s="23" t="s">
        <v>4733</v>
      </c>
      <c r="D296" s="23" t="s">
        <v>7493</v>
      </c>
      <c r="E296" t="s">
        <v>5020</v>
      </c>
      <c r="G296" s="24" t="str">
        <f t="shared" si="4"/>
        <v>Mr.</v>
      </c>
    </row>
    <row r="297" spans="1:7" ht="15.5" x14ac:dyDescent="0.35">
      <c r="A297" s="8" t="s">
        <v>2076</v>
      </c>
      <c r="B297" s="8" t="s">
        <v>2678</v>
      </c>
      <c r="C297" s="23" t="s">
        <v>4733</v>
      </c>
      <c r="D297" s="23" t="s">
        <v>6859</v>
      </c>
      <c r="E297" t="s">
        <v>5021</v>
      </c>
      <c r="G297" s="24" t="str">
        <f t="shared" si="4"/>
        <v>Mr.</v>
      </c>
    </row>
    <row r="298" spans="1:7" ht="15.5" x14ac:dyDescent="0.35">
      <c r="A298" s="8" t="s">
        <v>2075</v>
      </c>
      <c r="B298" s="8" t="s">
        <v>2679</v>
      </c>
      <c r="C298" s="23" t="s">
        <v>4733</v>
      </c>
      <c r="D298" s="23" t="s">
        <v>6860</v>
      </c>
      <c r="E298" t="s">
        <v>5022</v>
      </c>
      <c r="G298" s="24" t="str">
        <f t="shared" si="4"/>
        <v>Mr.</v>
      </c>
    </row>
    <row r="299" spans="1:7" ht="15.5" x14ac:dyDescent="0.35">
      <c r="A299" s="8" t="s">
        <v>2074</v>
      </c>
      <c r="B299" s="8" t="s">
        <v>2680</v>
      </c>
      <c r="C299" s="23" t="s">
        <v>4732</v>
      </c>
      <c r="D299" s="23" t="s">
        <v>7494</v>
      </c>
      <c r="E299" t="s">
        <v>5023</v>
      </c>
      <c r="G299" s="24" t="str">
        <f t="shared" si="4"/>
        <v>Ms.</v>
      </c>
    </row>
    <row r="300" spans="1:7" ht="15.5" x14ac:dyDescent="0.35">
      <c r="A300" s="8" t="s">
        <v>2073</v>
      </c>
      <c r="B300" s="8" t="s">
        <v>2681</v>
      </c>
      <c r="C300" s="23" t="s">
        <v>4733</v>
      </c>
      <c r="D300" s="23" t="s">
        <v>7495</v>
      </c>
      <c r="E300" t="s">
        <v>5024</v>
      </c>
      <c r="G300" s="24" t="str">
        <f t="shared" si="4"/>
        <v>Mr.</v>
      </c>
    </row>
    <row r="301" spans="1:7" ht="15.5" x14ac:dyDescent="0.35">
      <c r="A301" s="8" t="s">
        <v>2072</v>
      </c>
      <c r="B301" s="8" t="s">
        <v>2682</v>
      </c>
      <c r="C301" s="23" t="s">
        <v>4732</v>
      </c>
      <c r="D301" s="23" t="s">
        <v>6861</v>
      </c>
      <c r="E301" t="s">
        <v>5025</v>
      </c>
      <c r="G301" s="24" t="str">
        <f t="shared" si="4"/>
        <v>Ms.</v>
      </c>
    </row>
    <row r="302" spans="1:7" ht="15.5" x14ac:dyDescent="0.35">
      <c r="A302" s="8" t="s">
        <v>2071</v>
      </c>
      <c r="B302" s="8" t="s">
        <v>2683</v>
      </c>
      <c r="C302" s="23" t="s">
        <v>4733</v>
      </c>
      <c r="D302" s="23" t="s">
        <v>6654</v>
      </c>
      <c r="E302" t="s">
        <v>4971</v>
      </c>
      <c r="G302" s="24" t="str">
        <f t="shared" si="4"/>
        <v>Mr.</v>
      </c>
    </row>
    <row r="303" spans="1:7" ht="15.5" x14ac:dyDescent="0.35">
      <c r="A303" s="8" t="s">
        <v>2070</v>
      </c>
      <c r="B303" s="8" t="s">
        <v>2684</v>
      </c>
      <c r="C303" s="23" t="s">
        <v>4732</v>
      </c>
      <c r="D303" s="23" t="s">
        <v>6773</v>
      </c>
      <c r="E303" t="s">
        <v>5026</v>
      </c>
      <c r="G303" s="24" t="str">
        <f t="shared" si="4"/>
        <v>Ms.</v>
      </c>
    </row>
    <row r="304" spans="1:7" ht="15.5" x14ac:dyDescent="0.35">
      <c r="A304" s="8" t="s">
        <v>2069</v>
      </c>
      <c r="B304" s="8" t="s">
        <v>2685</v>
      </c>
      <c r="C304" s="23" t="s">
        <v>4733</v>
      </c>
      <c r="D304" s="23" t="s">
        <v>7496</v>
      </c>
      <c r="E304" t="s">
        <v>5027</v>
      </c>
      <c r="G304" s="24" t="str">
        <f t="shared" si="4"/>
        <v>Mr.</v>
      </c>
    </row>
    <row r="305" spans="1:7" ht="15.5" x14ac:dyDescent="0.35">
      <c r="A305" s="8" t="s">
        <v>2068</v>
      </c>
      <c r="B305" s="8" t="s">
        <v>2686</v>
      </c>
      <c r="C305" s="23" t="s">
        <v>4732</v>
      </c>
      <c r="D305" s="23" t="s">
        <v>6862</v>
      </c>
      <c r="E305" t="s">
        <v>5028</v>
      </c>
      <c r="G305" s="24" t="str">
        <f t="shared" si="4"/>
        <v>Ms.</v>
      </c>
    </row>
    <row r="306" spans="1:7" ht="15.5" x14ac:dyDescent="0.35">
      <c r="A306" s="8" t="s">
        <v>2067</v>
      </c>
      <c r="B306" s="8" t="s">
        <v>2687</v>
      </c>
      <c r="C306" s="23" t="s">
        <v>4732</v>
      </c>
      <c r="D306" s="23" t="s">
        <v>6863</v>
      </c>
      <c r="E306" t="s">
        <v>5029</v>
      </c>
      <c r="G306" s="24" t="str">
        <f t="shared" si="4"/>
        <v>Ms.</v>
      </c>
    </row>
    <row r="307" spans="1:7" ht="15.5" x14ac:dyDescent="0.35">
      <c r="A307" s="8" t="s">
        <v>2066</v>
      </c>
      <c r="B307" s="8" t="s">
        <v>2688</v>
      </c>
      <c r="C307" s="23" t="s">
        <v>4732</v>
      </c>
      <c r="D307" s="23" t="s">
        <v>7497</v>
      </c>
      <c r="E307" t="s">
        <v>4968</v>
      </c>
      <c r="G307" s="24" t="str">
        <f t="shared" si="4"/>
        <v>Ms.</v>
      </c>
    </row>
    <row r="308" spans="1:7" ht="15.5" x14ac:dyDescent="0.35">
      <c r="A308" s="8" t="s">
        <v>2065</v>
      </c>
      <c r="B308" s="8" t="s">
        <v>2689</v>
      </c>
      <c r="C308" s="23" t="s">
        <v>4732</v>
      </c>
      <c r="D308" s="23" t="s">
        <v>6765</v>
      </c>
      <c r="E308" t="s">
        <v>5030</v>
      </c>
      <c r="G308" s="24" t="str">
        <f t="shared" si="4"/>
        <v>Ms.</v>
      </c>
    </row>
    <row r="309" spans="1:7" ht="15.5" x14ac:dyDescent="0.35">
      <c r="A309" s="8" t="s">
        <v>2064</v>
      </c>
      <c r="B309" s="8" t="s">
        <v>2690</v>
      </c>
      <c r="C309" s="23" t="s">
        <v>4733</v>
      </c>
      <c r="D309" s="23" t="s">
        <v>7498</v>
      </c>
      <c r="E309" t="s">
        <v>5031</v>
      </c>
      <c r="G309" s="24" t="str">
        <f t="shared" si="4"/>
        <v>Mr.</v>
      </c>
    </row>
    <row r="310" spans="1:7" ht="15.5" x14ac:dyDescent="0.35">
      <c r="A310" s="8" t="s">
        <v>2063</v>
      </c>
      <c r="B310" s="8" t="s">
        <v>2691</v>
      </c>
      <c r="C310" s="23" t="s">
        <v>4732</v>
      </c>
      <c r="D310" s="23" t="s">
        <v>6864</v>
      </c>
      <c r="E310" t="s">
        <v>5032</v>
      </c>
      <c r="G310" s="24" t="str">
        <f t="shared" si="4"/>
        <v>Ms.</v>
      </c>
    </row>
    <row r="311" spans="1:7" ht="15.5" x14ac:dyDescent="0.35">
      <c r="A311" s="8" t="s">
        <v>2062</v>
      </c>
      <c r="B311" s="8" t="s">
        <v>2692</v>
      </c>
      <c r="C311" s="23" t="s">
        <v>4732</v>
      </c>
      <c r="D311" s="23" t="s">
        <v>6865</v>
      </c>
      <c r="E311" t="s">
        <v>5033</v>
      </c>
      <c r="G311" s="24" t="str">
        <f t="shared" si="4"/>
        <v>Ms.</v>
      </c>
    </row>
    <row r="312" spans="1:7" ht="15.5" x14ac:dyDescent="0.35">
      <c r="A312" s="8" t="s">
        <v>2061</v>
      </c>
      <c r="B312" s="8" t="s">
        <v>2693</v>
      </c>
      <c r="C312" s="23" t="s">
        <v>4733</v>
      </c>
      <c r="D312" s="23" t="s">
        <v>7499</v>
      </c>
      <c r="E312" t="s">
        <v>4803</v>
      </c>
      <c r="G312" s="24" t="str">
        <f t="shared" si="4"/>
        <v>Mr.</v>
      </c>
    </row>
    <row r="313" spans="1:7" ht="15.5" x14ac:dyDescent="0.35">
      <c r="A313" s="8" t="s">
        <v>2060</v>
      </c>
      <c r="B313" s="8" t="s">
        <v>2694</v>
      </c>
      <c r="C313" s="23" t="s">
        <v>4733</v>
      </c>
      <c r="D313" s="23" t="s">
        <v>7500</v>
      </c>
      <c r="E313" t="s">
        <v>5034</v>
      </c>
      <c r="G313" s="24" t="str">
        <f t="shared" si="4"/>
        <v>Mr.</v>
      </c>
    </row>
    <row r="314" spans="1:7" ht="15.5" x14ac:dyDescent="0.35">
      <c r="A314" s="8" t="s">
        <v>2059</v>
      </c>
      <c r="B314" s="8" t="s">
        <v>2695</v>
      </c>
      <c r="C314" s="23" t="s">
        <v>4733</v>
      </c>
      <c r="D314" s="23" t="s">
        <v>7501</v>
      </c>
      <c r="E314" t="s">
        <v>5035</v>
      </c>
      <c r="G314" s="24" t="str">
        <f t="shared" si="4"/>
        <v>Mr.</v>
      </c>
    </row>
    <row r="315" spans="1:7" ht="15.5" x14ac:dyDescent="0.35">
      <c r="A315" s="8" t="s">
        <v>2058</v>
      </c>
      <c r="B315" s="8" t="s">
        <v>2696</v>
      </c>
      <c r="C315" s="23" t="s">
        <v>4732</v>
      </c>
      <c r="D315" s="23" t="s">
        <v>8324</v>
      </c>
      <c r="E315" t="s">
        <v>5036</v>
      </c>
      <c r="G315" s="24" t="str">
        <f t="shared" si="4"/>
        <v>Ms.</v>
      </c>
    </row>
    <row r="316" spans="1:7" ht="15.5" x14ac:dyDescent="0.35">
      <c r="A316" s="8" t="s">
        <v>2057</v>
      </c>
      <c r="B316" s="8" t="s">
        <v>2697</v>
      </c>
      <c r="C316" s="23" t="s">
        <v>4732</v>
      </c>
      <c r="D316" s="23" t="s">
        <v>7502</v>
      </c>
      <c r="E316" t="s">
        <v>5037</v>
      </c>
      <c r="G316" s="24" t="str">
        <f t="shared" si="4"/>
        <v>Ms.</v>
      </c>
    </row>
    <row r="317" spans="1:7" ht="15.5" x14ac:dyDescent="0.35">
      <c r="A317" s="8" t="s">
        <v>2056</v>
      </c>
      <c r="B317" s="8" t="s">
        <v>2698</v>
      </c>
      <c r="C317" s="23" t="s">
        <v>4733</v>
      </c>
      <c r="D317" s="23" t="s">
        <v>6817</v>
      </c>
      <c r="E317" t="s">
        <v>5038</v>
      </c>
      <c r="G317" s="24" t="str">
        <f t="shared" si="4"/>
        <v>Mr.</v>
      </c>
    </row>
    <row r="318" spans="1:7" ht="15.5" x14ac:dyDescent="0.35">
      <c r="A318" s="8" t="s">
        <v>2055</v>
      </c>
      <c r="B318" s="8" t="s">
        <v>2699</v>
      </c>
      <c r="C318" s="23" t="s">
        <v>4733</v>
      </c>
      <c r="D318" s="23" t="s">
        <v>6747</v>
      </c>
      <c r="E318" t="s">
        <v>5039</v>
      </c>
      <c r="G318" s="24" t="str">
        <f t="shared" si="4"/>
        <v>Mr.</v>
      </c>
    </row>
    <row r="319" spans="1:7" ht="15.5" x14ac:dyDescent="0.35">
      <c r="A319" s="8" t="s">
        <v>2054</v>
      </c>
      <c r="B319" s="8" t="s">
        <v>2700</v>
      </c>
      <c r="C319" s="23" t="s">
        <v>4733</v>
      </c>
      <c r="D319" s="23" t="s">
        <v>6866</v>
      </c>
      <c r="E319" t="s">
        <v>5040</v>
      </c>
      <c r="G319" s="24" t="str">
        <f t="shared" si="4"/>
        <v>Mr.</v>
      </c>
    </row>
    <row r="320" spans="1:7" ht="15.5" x14ac:dyDescent="0.35">
      <c r="A320" s="8" t="s">
        <v>2053</v>
      </c>
      <c r="B320" s="8" t="s">
        <v>2701</v>
      </c>
      <c r="C320" s="23" t="s">
        <v>4733</v>
      </c>
      <c r="D320" s="23" t="s">
        <v>7503</v>
      </c>
      <c r="E320" t="s">
        <v>5041</v>
      </c>
      <c r="G320" s="24" t="str">
        <f t="shared" si="4"/>
        <v>Mr.</v>
      </c>
    </row>
    <row r="321" spans="1:7" ht="15.5" x14ac:dyDescent="0.35">
      <c r="A321" s="8" t="s">
        <v>2052</v>
      </c>
      <c r="B321" s="8" t="s">
        <v>2702</v>
      </c>
      <c r="C321" s="23" t="s">
        <v>4732</v>
      </c>
      <c r="D321" s="23" t="s">
        <v>7504</v>
      </c>
      <c r="E321" t="s">
        <v>5042</v>
      </c>
      <c r="G321" s="24" t="str">
        <f t="shared" si="4"/>
        <v>Ms.</v>
      </c>
    </row>
    <row r="322" spans="1:7" ht="15.5" x14ac:dyDescent="0.35">
      <c r="A322" s="8" t="s">
        <v>2051</v>
      </c>
      <c r="B322" s="8" t="s">
        <v>2703</v>
      </c>
      <c r="C322" s="23" t="s">
        <v>4732</v>
      </c>
      <c r="D322" s="23" t="s">
        <v>6867</v>
      </c>
      <c r="E322" t="s">
        <v>5043</v>
      </c>
      <c r="G322" s="24" t="str">
        <f t="shared" si="4"/>
        <v>Ms.</v>
      </c>
    </row>
    <row r="323" spans="1:7" ht="15.5" x14ac:dyDescent="0.35">
      <c r="A323" s="8" t="s">
        <v>2050</v>
      </c>
      <c r="B323" s="8" t="s">
        <v>2704</v>
      </c>
      <c r="C323" s="23" t="s">
        <v>4733</v>
      </c>
      <c r="D323" s="23" t="s">
        <v>7505</v>
      </c>
      <c r="E323" t="s">
        <v>5044</v>
      </c>
      <c r="G323" s="24" t="str">
        <f t="shared" ref="G323:G386" si="5">TRIM(MID(B323,FIND(",",B323)+1,4))</f>
        <v>Mr.</v>
      </c>
    </row>
    <row r="324" spans="1:7" ht="15.5" x14ac:dyDescent="0.35">
      <c r="A324" s="8" t="s">
        <v>2049</v>
      </c>
      <c r="B324" s="8" t="s">
        <v>2705</v>
      </c>
      <c r="C324" s="23" t="s">
        <v>4733</v>
      </c>
      <c r="D324" s="23" t="s">
        <v>7506</v>
      </c>
      <c r="E324" t="s">
        <v>5008</v>
      </c>
      <c r="G324" s="24" t="str">
        <f t="shared" si="5"/>
        <v>Mr.</v>
      </c>
    </row>
    <row r="325" spans="1:7" ht="15.5" x14ac:dyDescent="0.35">
      <c r="A325" s="8" t="s">
        <v>2048</v>
      </c>
      <c r="B325" s="8" t="s">
        <v>2706</v>
      </c>
      <c r="C325" s="23" t="s">
        <v>4733</v>
      </c>
      <c r="D325" s="23" t="s">
        <v>6805</v>
      </c>
      <c r="E325" t="s">
        <v>5045</v>
      </c>
      <c r="G325" s="24" t="str">
        <f t="shared" si="5"/>
        <v>Mr.</v>
      </c>
    </row>
    <row r="326" spans="1:7" ht="15.5" x14ac:dyDescent="0.35">
      <c r="A326" s="8" t="s">
        <v>2047</v>
      </c>
      <c r="B326" s="8" t="s">
        <v>2707</v>
      </c>
      <c r="C326" s="23" t="s">
        <v>4732</v>
      </c>
      <c r="D326" s="23" t="s">
        <v>7507</v>
      </c>
      <c r="E326" t="s">
        <v>5046</v>
      </c>
      <c r="G326" s="24" t="str">
        <f t="shared" si="5"/>
        <v>Ms.</v>
      </c>
    </row>
    <row r="327" spans="1:7" ht="15.5" x14ac:dyDescent="0.35">
      <c r="A327" s="8" t="s">
        <v>2046</v>
      </c>
      <c r="B327" s="8" t="s">
        <v>2708</v>
      </c>
      <c r="C327" s="23" t="s">
        <v>4733</v>
      </c>
      <c r="D327" s="23" t="s">
        <v>7508</v>
      </c>
      <c r="E327" t="s">
        <v>5047</v>
      </c>
      <c r="G327" s="24" t="str">
        <f t="shared" si="5"/>
        <v>Mr.</v>
      </c>
    </row>
    <row r="328" spans="1:7" ht="15.5" x14ac:dyDescent="0.35">
      <c r="A328" s="8" t="s">
        <v>2045</v>
      </c>
      <c r="B328" s="8" t="s">
        <v>2709</v>
      </c>
      <c r="C328" s="23" t="s">
        <v>4733</v>
      </c>
      <c r="D328" s="23" t="s">
        <v>6262</v>
      </c>
      <c r="E328" t="s">
        <v>5048</v>
      </c>
      <c r="G328" s="24" t="str">
        <f t="shared" si="5"/>
        <v>Mr.</v>
      </c>
    </row>
    <row r="329" spans="1:7" ht="15.5" x14ac:dyDescent="0.35">
      <c r="A329" s="8" t="s">
        <v>2044</v>
      </c>
      <c r="B329" s="8" t="s">
        <v>2710</v>
      </c>
      <c r="C329" s="23" t="s">
        <v>4733</v>
      </c>
      <c r="D329" s="23" t="s">
        <v>6306</v>
      </c>
      <c r="E329" t="s">
        <v>5049</v>
      </c>
      <c r="G329" s="24" t="str">
        <f t="shared" si="5"/>
        <v>Mr.</v>
      </c>
    </row>
    <row r="330" spans="1:7" ht="15.5" x14ac:dyDescent="0.35">
      <c r="A330" s="8" t="s">
        <v>2043</v>
      </c>
      <c r="B330" s="8" t="s">
        <v>2711</v>
      </c>
      <c r="C330" s="23" t="s">
        <v>4733</v>
      </c>
      <c r="D330" s="23" t="s">
        <v>6838</v>
      </c>
      <c r="E330" t="s">
        <v>5050</v>
      </c>
      <c r="G330" s="24" t="str">
        <f t="shared" si="5"/>
        <v>Mr.</v>
      </c>
    </row>
    <row r="331" spans="1:7" ht="15.5" x14ac:dyDescent="0.35">
      <c r="A331" s="8" t="s">
        <v>2042</v>
      </c>
      <c r="B331" s="8" t="s">
        <v>2712</v>
      </c>
      <c r="C331" s="23" t="s">
        <v>4733</v>
      </c>
      <c r="D331" s="23" t="s">
        <v>6868</v>
      </c>
      <c r="E331" t="s">
        <v>5051</v>
      </c>
      <c r="G331" s="24" t="str">
        <f t="shared" si="5"/>
        <v>Mr.</v>
      </c>
    </row>
    <row r="332" spans="1:7" ht="15.5" x14ac:dyDescent="0.35">
      <c r="A332" s="8" t="s">
        <v>2041</v>
      </c>
      <c r="B332" s="8" t="s">
        <v>2713</v>
      </c>
      <c r="C332" s="23" t="s">
        <v>4733</v>
      </c>
      <c r="D332" s="23" t="s">
        <v>7509</v>
      </c>
      <c r="E332" t="s">
        <v>5052</v>
      </c>
      <c r="G332" s="24" t="str">
        <f t="shared" si="5"/>
        <v>Mr.</v>
      </c>
    </row>
    <row r="333" spans="1:7" ht="15.5" x14ac:dyDescent="0.35">
      <c r="A333" s="8" t="s">
        <v>2040</v>
      </c>
      <c r="B333" s="8" t="s">
        <v>2714</v>
      </c>
      <c r="C333" s="23" t="s">
        <v>4733</v>
      </c>
      <c r="D333" s="23" t="s">
        <v>7503</v>
      </c>
      <c r="E333" t="s">
        <v>5053</v>
      </c>
      <c r="G333" s="24" t="str">
        <f t="shared" si="5"/>
        <v>Mr.</v>
      </c>
    </row>
    <row r="334" spans="1:7" ht="15.5" x14ac:dyDescent="0.35">
      <c r="A334" s="8" t="s">
        <v>2039</v>
      </c>
      <c r="B334" s="8" t="s">
        <v>2715</v>
      </c>
      <c r="C334" s="23" t="s">
        <v>4732</v>
      </c>
      <c r="D334" s="23" t="s">
        <v>7510</v>
      </c>
      <c r="E334" t="s">
        <v>5054</v>
      </c>
      <c r="G334" s="24" t="str">
        <f t="shared" si="5"/>
        <v>Ms.</v>
      </c>
    </row>
    <row r="335" spans="1:7" ht="15.5" x14ac:dyDescent="0.35">
      <c r="A335" s="8" t="s">
        <v>2038</v>
      </c>
      <c r="B335" s="8" t="s">
        <v>2716</v>
      </c>
      <c r="C335" s="23" t="s">
        <v>4733</v>
      </c>
      <c r="D335" s="23" t="s">
        <v>7511</v>
      </c>
      <c r="E335" t="s">
        <v>5055</v>
      </c>
      <c r="G335" s="24" t="str">
        <f t="shared" si="5"/>
        <v>Mr.</v>
      </c>
    </row>
    <row r="336" spans="1:7" ht="15.5" x14ac:dyDescent="0.35">
      <c r="A336" s="8" t="s">
        <v>2037</v>
      </c>
      <c r="B336" s="8" t="s">
        <v>2717</v>
      </c>
      <c r="C336" s="23" t="s">
        <v>4732</v>
      </c>
      <c r="D336" s="23" t="s">
        <v>6869</v>
      </c>
      <c r="E336" t="s">
        <v>5056</v>
      </c>
      <c r="G336" s="24" t="str">
        <f t="shared" si="5"/>
        <v>Ms.</v>
      </c>
    </row>
    <row r="337" spans="1:7" ht="15.5" x14ac:dyDescent="0.35">
      <c r="A337" s="8" t="s">
        <v>2036</v>
      </c>
      <c r="B337" s="8" t="s">
        <v>2718</v>
      </c>
      <c r="C337" s="23" t="s">
        <v>4733</v>
      </c>
      <c r="D337" s="23" t="s">
        <v>7512</v>
      </c>
      <c r="E337" t="s">
        <v>5057</v>
      </c>
      <c r="G337" s="24" t="str">
        <f t="shared" si="5"/>
        <v>Mr.</v>
      </c>
    </row>
    <row r="338" spans="1:7" ht="15.5" x14ac:dyDescent="0.35">
      <c r="A338" s="8" t="s">
        <v>2035</v>
      </c>
      <c r="B338" s="8" t="s">
        <v>2719</v>
      </c>
      <c r="C338" s="23" t="s">
        <v>4732</v>
      </c>
      <c r="D338" s="23" t="s">
        <v>6870</v>
      </c>
      <c r="E338" t="s">
        <v>5058</v>
      </c>
      <c r="G338" s="24" t="str">
        <f t="shared" si="5"/>
        <v>Ms.</v>
      </c>
    </row>
    <row r="339" spans="1:7" ht="15.5" x14ac:dyDescent="0.35">
      <c r="A339" s="8" t="s">
        <v>2034</v>
      </c>
      <c r="B339" s="8" t="s">
        <v>2720</v>
      </c>
      <c r="C339" s="23" t="s">
        <v>4732</v>
      </c>
      <c r="D339" s="23" t="s">
        <v>7513</v>
      </c>
      <c r="E339" t="s">
        <v>5059</v>
      </c>
      <c r="G339" s="24" t="str">
        <f t="shared" si="5"/>
        <v>Ms.</v>
      </c>
    </row>
    <row r="340" spans="1:7" ht="15.5" x14ac:dyDescent="0.35">
      <c r="A340" s="8" t="s">
        <v>2033</v>
      </c>
      <c r="B340" s="8" t="s">
        <v>2721</v>
      </c>
      <c r="C340" s="23" t="s">
        <v>4733</v>
      </c>
      <c r="D340" s="23" t="s">
        <v>6812</v>
      </c>
      <c r="E340" t="s">
        <v>5060</v>
      </c>
      <c r="G340" s="24" t="str">
        <f t="shared" si="5"/>
        <v>Mr.</v>
      </c>
    </row>
    <row r="341" spans="1:7" ht="15.5" x14ac:dyDescent="0.35">
      <c r="A341" s="8" t="s">
        <v>2032</v>
      </c>
      <c r="B341" s="8" t="s">
        <v>2722</v>
      </c>
      <c r="C341" s="23" t="s">
        <v>4732</v>
      </c>
      <c r="D341" s="23" t="s">
        <v>7514</v>
      </c>
      <c r="E341" t="s">
        <v>5061</v>
      </c>
      <c r="G341" s="24" t="str">
        <f t="shared" si="5"/>
        <v>Ms.</v>
      </c>
    </row>
    <row r="342" spans="1:7" ht="15.5" x14ac:dyDescent="0.35">
      <c r="A342" s="8" t="s">
        <v>2031</v>
      </c>
      <c r="B342" s="8" t="s">
        <v>2723</v>
      </c>
      <c r="C342" s="23" t="s">
        <v>4732</v>
      </c>
      <c r="D342" s="23" t="s">
        <v>7515</v>
      </c>
      <c r="E342" t="s">
        <v>5062</v>
      </c>
      <c r="G342" s="24" t="str">
        <f t="shared" si="5"/>
        <v>Ms.</v>
      </c>
    </row>
    <row r="343" spans="1:7" ht="15.5" x14ac:dyDescent="0.35">
      <c r="A343" s="8" t="s">
        <v>2030</v>
      </c>
      <c r="B343" s="8" t="s">
        <v>2724</v>
      </c>
      <c r="C343" s="23" t="s">
        <v>4732</v>
      </c>
      <c r="D343" s="23" t="s">
        <v>6871</v>
      </c>
      <c r="E343" t="s">
        <v>5063</v>
      </c>
      <c r="G343" s="24" t="str">
        <f t="shared" si="5"/>
        <v>Ms.</v>
      </c>
    </row>
    <row r="344" spans="1:7" ht="15.5" x14ac:dyDescent="0.35">
      <c r="A344" s="8" t="s">
        <v>2029</v>
      </c>
      <c r="B344" s="8" t="s">
        <v>2725</v>
      </c>
      <c r="C344" s="23" t="s">
        <v>4732</v>
      </c>
      <c r="D344" s="23" t="s">
        <v>6779</v>
      </c>
      <c r="E344" t="s">
        <v>5064</v>
      </c>
      <c r="G344" s="24" t="str">
        <f t="shared" si="5"/>
        <v>Ms.</v>
      </c>
    </row>
    <row r="345" spans="1:7" ht="15.5" x14ac:dyDescent="0.35">
      <c r="A345" s="8" t="s">
        <v>2028</v>
      </c>
      <c r="B345" s="8" t="s">
        <v>2726</v>
      </c>
      <c r="C345" s="23" t="s">
        <v>4733</v>
      </c>
      <c r="D345" s="23" t="s">
        <v>6087</v>
      </c>
      <c r="E345" t="s">
        <v>5065</v>
      </c>
      <c r="G345" s="24" t="str">
        <f t="shared" si="5"/>
        <v>Mr.</v>
      </c>
    </row>
    <row r="346" spans="1:7" ht="15.5" x14ac:dyDescent="0.35">
      <c r="A346" s="8" t="s">
        <v>2027</v>
      </c>
      <c r="B346" s="8" t="s">
        <v>2727</v>
      </c>
      <c r="C346" s="23" t="s">
        <v>4732</v>
      </c>
      <c r="D346" s="23" t="s">
        <v>6872</v>
      </c>
      <c r="E346" t="s">
        <v>5066</v>
      </c>
      <c r="G346" s="24" t="str">
        <f t="shared" si="5"/>
        <v>Ms.</v>
      </c>
    </row>
    <row r="347" spans="1:7" ht="15.5" x14ac:dyDescent="0.35">
      <c r="A347" s="8" t="s">
        <v>2026</v>
      </c>
      <c r="B347" s="8" t="s">
        <v>2728</v>
      </c>
      <c r="C347" s="23" t="s">
        <v>4733</v>
      </c>
      <c r="D347" s="23" t="s">
        <v>6759</v>
      </c>
      <c r="E347" t="s">
        <v>5067</v>
      </c>
      <c r="G347" s="24" t="str">
        <f t="shared" si="5"/>
        <v>Mr.</v>
      </c>
    </row>
    <row r="348" spans="1:7" ht="15.5" x14ac:dyDescent="0.35">
      <c r="A348" s="8" t="s">
        <v>2025</v>
      </c>
      <c r="B348" s="8" t="s">
        <v>2729</v>
      </c>
      <c r="C348" s="23" t="s">
        <v>4732</v>
      </c>
      <c r="D348" s="23" t="s">
        <v>6873</v>
      </c>
      <c r="E348" t="s">
        <v>5068</v>
      </c>
      <c r="G348" s="24" t="str">
        <f t="shared" si="5"/>
        <v>Ms.</v>
      </c>
    </row>
    <row r="349" spans="1:7" ht="15.5" x14ac:dyDescent="0.35">
      <c r="A349" s="8" t="s">
        <v>2024</v>
      </c>
      <c r="B349" s="8" t="s">
        <v>2730</v>
      </c>
      <c r="C349" s="23" t="s">
        <v>4732</v>
      </c>
      <c r="D349" s="23" t="s">
        <v>6874</v>
      </c>
      <c r="E349" t="s">
        <v>5069</v>
      </c>
      <c r="G349" s="24" t="str">
        <f t="shared" si="5"/>
        <v>Ms.</v>
      </c>
    </row>
    <row r="350" spans="1:7" ht="15.5" x14ac:dyDescent="0.35">
      <c r="A350" s="8" t="s">
        <v>2023</v>
      </c>
      <c r="B350" s="8" t="s">
        <v>2731</v>
      </c>
      <c r="C350" s="23" t="s">
        <v>4733</v>
      </c>
      <c r="D350" s="23" t="s">
        <v>7516</v>
      </c>
      <c r="E350" t="s">
        <v>5070</v>
      </c>
      <c r="G350" s="24" t="str">
        <f t="shared" si="5"/>
        <v>Mr.</v>
      </c>
    </row>
    <row r="351" spans="1:7" ht="15.5" x14ac:dyDescent="0.35">
      <c r="A351" s="8" t="s">
        <v>2022</v>
      </c>
      <c r="B351" s="8" t="s">
        <v>2732</v>
      </c>
      <c r="C351" s="23" t="s">
        <v>4732</v>
      </c>
      <c r="D351" s="23" t="s">
        <v>7517</v>
      </c>
      <c r="E351" t="s">
        <v>5071</v>
      </c>
      <c r="G351" s="24" t="str">
        <f t="shared" si="5"/>
        <v>Ms.</v>
      </c>
    </row>
    <row r="352" spans="1:7" ht="15.5" x14ac:dyDescent="0.35">
      <c r="A352" s="8" t="s">
        <v>2021</v>
      </c>
      <c r="B352" s="8" t="s">
        <v>2733</v>
      </c>
      <c r="C352" s="23" t="s">
        <v>4733</v>
      </c>
      <c r="D352" s="23" t="s">
        <v>7518</v>
      </c>
      <c r="E352" t="s">
        <v>5072</v>
      </c>
      <c r="G352" s="24" t="str">
        <f t="shared" si="5"/>
        <v>Mr.</v>
      </c>
    </row>
    <row r="353" spans="1:7" ht="15.5" x14ac:dyDescent="0.35">
      <c r="A353" s="8" t="s">
        <v>2020</v>
      </c>
      <c r="B353" s="8" t="s">
        <v>2734</v>
      </c>
      <c r="C353" s="23" t="s">
        <v>4732</v>
      </c>
      <c r="D353" s="23" t="s">
        <v>7519</v>
      </c>
      <c r="E353" t="s">
        <v>5073</v>
      </c>
      <c r="G353" s="24" t="str">
        <f t="shared" si="5"/>
        <v>Ms.</v>
      </c>
    </row>
    <row r="354" spans="1:7" ht="15.5" x14ac:dyDescent="0.35">
      <c r="A354" s="8" t="s">
        <v>2019</v>
      </c>
      <c r="B354" s="8" t="s">
        <v>2735</v>
      </c>
      <c r="C354" s="23" t="s">
        <v>4733</v>
      </c>
      <c r="D354" s="23" t="s">
        <v>6875</v>
      </c>
      <c r="E354" t="s">
        <v>4813</v>
      </c>
      <c r="G354" s="24" t="str">
        <f t="shared" si="5"/>
        <v>Mr.</v>
      </c>
    </row>
    <row r="355" spans="1:7" ht="15.5" x14ac:dyDescent="0.35">
      <c r="A355" s="8" t="s">
        <v>2018</v>
      </c>
      <c r="B355" s="8" t="s">
        <v>2736</v>
      </c>
      <c r="C355" s="23" t="s">
        <v>4732</v>
      </c>
      <c r="D355" s="23" t="s">
        <v>6876</v>
      </c>
      <c r="E355" t="s">
        <v>5074</v>
      </c>
      <c r="G355" s="24" t="str">
        <f t="shared" si="5"/>
        <v>Ms.</v>
      </c>
    </row>
    <row r="356" spans="1:7" ht="15.5" x14ac:dyDescent="0.35">
      <c r="A356" s="8" t="s">
        <v>2017</v>
      </c>
      <c r="B356" s="8" t="s">
        <v>2737</v>
      </c>
      <c r="C356" s="23" t="s">
        <v>4732</v>
      </c>
      <c r="D356" s="23" t="s">
        <v>6877</v>
      </c>
      <c r="E356" t="s">
        <v>5075</v>
      </c>
      <c r="G356" s="24" t="str">
        <f t="shared" si="5"/>
        <v>Ms.</v>
      </c>
    </row>
    <row r="357" spans="1:7" ht="15.5" x14ac:dyDescent="0.35">
      <c r="A357" s="8" t="s">
        <v>2016</v>
      </c>
      <c r="B357" s="8" t="s">
        <v>2738</v>
      </c>
      <c r="C357" s="23" t="s">
        <v>4732</v>
      </c>
      <c r="D357" s="23" t="s">
        <v>6878</v>
      </c>
      <c r="E357" t="s">
        <v>5076</v>
      </c>
      <c r="G357" s="24" t="str">
        <f t="shared" si="5"/>
        <v>Ms.</v>
      </c>
    </row>
    <row r="358" spans="1:7" ht="15.5" x14ac:dyDescent="0.35">
      <c r="A358" s="8" t="s">
        <v>2015</v>
      </c>
      <c r="B358" s="8" t="s">
        <v>2739</v>
      </c>
      <c r="C358" s="23" t="s">
        <v>4733</v>
      </c>
      <c r="D358" s="23" t="s">
        <v>6125</v>
      </c>
      <c r="E358" t="s">
        <v>5077</v>
      </c>
      <c r="G358" s="24" t="str">
        <f t="shared" si="5"/>
        <v>Mr.</v>
      </c>
    </row>
    <row r="359" spans="1:7" ht="15.5" x14ac:dyDescent="0.35">
      <c r="A359" s="8" t="s">
        <v>2014</v>
      </c>
      <c r="B359" s="8" t="s">
        <v>2740</v>
      </c>
      <c r="C359" s="23" t="s">
        <v>4733</v>
      </c>
      <c r="D359" s="23" t="s">
        <v>6879</v>
      </c>
      <c r="E359" t="s">
        <v>5078</v>
      </c>
      <c r="G359" s="24" t="str">
        <f t="shared" si="5"/>
        <v>Mr.</v>
      </c>
    </row>
    <row r="360" spans="1:7" ht="15.5" x14ac:dyDescent="0.35">
      <c r="A360" s="8" t="s">
        <v>2013</v>
      </c>
      <c r="B360" s="8" t="s">
        <v>2741</v>
      </c>
      <c r="C360" s="23" t="s">
        <v>4733</v>
      </c>
      <c r="D360" s="23" t="s">
        <v>6880</v>
      </c>
      <c r="E360" t="s">
        <v>5079</v>
      </c>
      <c r="G360" s="24" t="str">
        <f t="shared" si="5"/>
        <v>Mr.</v>
      </c>
    </row>
    <row r="361" spans="1:7" ht="15.5" x14ac:dyDescent="0.35">
      <c r="A361" s="8" t="s">
        <v>2012</v>
      </c>
      <c r="B361" s="8" t="s">
        <v>2742</v>
      </c>
      <c r="C361" s="23" t="s">
        <v>4733</v>
      </c>
      <c r="D361" s="23" t="s">
        <v>6881</v>
      </c>
      <c r="E361" t="s">
        <v>4920</v>
      </c>
      <c r="G361" s="24" t="str">
        <f t="shared" si="5"/>
        <v>Mr.</v>
      </c>
    </row>
    <row r="362" spans="1:7" ht="15.5" x14ac:dyDescent="0.35">
      <c r="A362" s="8" t="s">
        <v>2011</v>
      </c>
      <c r="B362" s="8" t="s">
        <v>2743</v>
      </c>
      <c r="C362" s="23" t="s">
        <v>4733</v>
      </c>
      <c r="D362" s="23" t="s">
        <v>7520</v>
      </c>
      <c r="E362" t="s">
        <v>5080</v>
      </c>
      <c r="G362" s="24" t="str">
        <f t="shared" si="5"/>
        <v>Mr.</v>
      </c>
    </row>
    <row r="363" spans="1:7" ht="15.5" x14ac:dyDescent="0.35">
      <c r="A363" s="8" t="s">
        <v>2010</v>
      </c>
      <c r="B363" s="8" t="s">
        <v>2744</v>
      </c>
      <c r="C363" s="23" t="s">
        <v>4733</v>
      </c>
      <c r="D363" s="23" t="s">
        <v>6766</v>
      </c>
      <c r="E363" t="s">
        <v>5081</v>
      </c>
      <c r="G363" s="24" t="str">
        <f t="shared" si="5"/>
        <v>Mr.</v>
      </c>
    </row>
    <row r="364" spans="1:7" ht="15.5" x14ac:dyDescent="0.35">
      <c r="A364" s="8" t="s">
        <v>2009</v>
      </c>
      <c r="B364" s="8" t="s">
        <v>2745</v>
      </c>
      <c r="C364" s="23" t="s">
        <v>4733</v>
      </c>
      <c r="D364" s="23" t="s">
        <v>7521</v>
      </c>
      <c r="E364" t="s">
        <v>5082</v>
      </c>
      <c r="G364" s="24" t="str">
        <f t="shared" si="5"/>
        <v>Mr.</v>
      </c>
    </row>
    <row r="365" spans="1:7" ht="15.5" x14ac:dyDescent="0.35">
      <c r="A365" s="8" t="s">
        <v>2008</v>
      </c>
      <c r="B365" s="8" t="s">
        <v>2746</v>
      </c>
      <c r="C365" s="23" t="s">
        <v>4732</v>
      </c>
      <c r="D365" s="23" t="s">
        <v>7522</v>
      </c>
      <c r="E365" t="s">
        <v>5083</v>
      </c>
      <c r="G365" s="24" t="str">
        <f t="shared" si="5"/>
        <v>Ms.</v>
      </c>
    </row>
    <row r="366" spans="1:7" ht="15.5" x14ac:dyDescent="0.35">
      <c r="A366" s="8" t="s">
        <v>2007</v>
      </c>
      <c r="B366" s="8" t="s">
        <v>2747</v>
      </c>
      <c r="C366" s="23" t="s">
        <v>4732</v>
      </c>
      <c r="D366" s="23" t="s">
        <v>6882</v>
      </c>
      <c r="E366" t="s">
        <v>5084</v>
      </c>
      <c r="G366" s="24" t="str">
        <f t="shared" si="5"/>
        <v>Ms.</v>
      </c>
    </row>
    <row r="367" spans="1:7" ht="15.5" x14ac:dyDescent="0.35">
      <c r="A367" s="8" t="s">
        <v>2006</v>
      </c>
      <c r="B367" s="8" t="s">
        <v>2748</v>
      </c>
      <c r="C367" s="23" t="s">
        <v>4733</v>
      </c>
      <c r="D367" s="23" t="s">
        <v>7523</v>
      </c>
      <c r="E367" t="s">
        <v>5085</v>
      </c>
      <c r="G367" s="24" t="str">
        <f t="shared" si="5"/>
        <v>Mr.</v>
      </c>
    </row>
    <row r="368" spans="1:7" ht="15.5" x14ac:dyDescent="0.35">
      <c r="A368" s="8" t="s">
        <v>2005</v>
      </c>
      <c r="B368" s="8" t="s">
        <v>2749</v>
      </c>
      <c r="C368" s="23" t="s">
        <v>4733</v>
      </c>
      <c r="D368" s="23" t="s">
        <v>7524</v>
      </c>
      <c r="E368" t="s">
        <v>5086</v>
      </c>
      <c r="G368" s="24" t="str">
        <f t="shared" si="5"/>
        <v>Mr.</v>
      </c>
    </row>
    <row r="369" spans="1:7" ht="15.5" x14ac:dyDescent="0.35">
      <c r="A369" s="8" t="s">
        <v>2004</v>
      </c>
      <c r="B369" s="8" t="s">
        <v>2750</v>
      </c>
      <c r="C369" s="23" t="s">
        <v>4732</v>
      </c>
      <c r="D369" s="23" t="s">
        <v>6883</v>
      </c>
      <c r="E369" t="s">
        <v>5087</v>
      </c>
      <c r="G369" s="24" t="str">
        <f t="shared" si="5"/>
        <v>Ms.</v>
      </c>
    </row>
    <row r="370" spans="1:7" ht="15.5" x14ac:dyDescent="0.35">
      <c r="A370" s="8" t="s">
        <v>2003</v>
      </c>
      <c r="B370" s="8" t="s">
        <v>2751</v>
      </c>
      <c r="C370" s="23" t="s">
        <v>4733</v>
      </c>
      <c r="D370" s="23" t="s">
        <v>7525</v>
      </c>
      <c r="E370" t="s">
        <v>5088</v>
      </c>
      <c r="G370" s="24" t="str">
        <f t="shared" si="5"/>
        <v>Mr.</v>
      </c>
    </row>
    <row r="371" spans="1:7" ht="15.5" x14ac:dyDescent="0.35">
      <c r="A371" s="8" t="s">
        <v>2002</v>
      </c>
      <c r="B371" s="8" t="s">
        <v>2752</v>
      </c>
      <c r="C371" s="23" t="s">
        <v>4733</v>
      </c>
      <c r="D371" s="23" t="s">
        <v>6884</v>
      </c>
      <c r="E371" t="s">
        <v>5089</v>
      </c>
      <c r="G371" s="24" t="str">
        <f t="shared" si="5"/>
        <v>Mr.</v>
      </c>
    </row>
    <row r="372" spans="1:7" ht="15.5" x14ac:dyDescent="0.35">
      <c r="A372" s="8" t="s">
        <v>2001</v>
      </c>
      <c r="B372" s="8" t="s">
        <v>2753</v>
      </c>
      <c r="C372" s="23" t="s">
        <v>4732</v>
      </c>
      <c r="D372" s="23" t="s">
        <v>7526</v>
      </c>
      <c r="E372" t="s">
        <v>5090</v>
      </c>
      <c r="G372" s="24" t="str">
        <f t="shared" si="5"/>
        <v>Ms.</v>
      </c>
    </row>
    <row r="373" spans="1:7" ht="15.5" x14ac:dyDescent="0.35">
      <c r="A373" s="8" t="s">
        <v>2000</v>
      </c>
      <c r="B373" s="8" t="s">
        <v>2754</v>
      </c>
      <c r="C373" s="23" t="s">
        <v>4733</v>
      </c>
      <c r="D373" s="23" t="s">
        <v>5464</v>
      </c>
      <c r="E373" t="s">
        <v>5091</v>
      </c>
      <c r="G373" s="24" t="str">
        <f t="shared" si="5"/>
        <v>Mr.</v>
      </c>
    </row>
    <row r="374" spans="1:7" ht="15.5" x14ac:dyDescent="0.35">
      <c r="A374" s="8" t="s">
        <v>1999</v>
      </c>
      <c r="B374" s="8" t="s">
        <v>2755</v>
      </c>
      <c r="C374" s="23" t="s">
        <v>4732</v>
      </c>
      <c r="D374" s="23" t="s">
        <v>7527</v>
      </c>
      <c r="E374" t="s">
        <v>5092</v>
      </c>
      <c r="G374" s="24" t="str">
        <f t="shared" si="5"/>
        <v>Ms.</v>
      </c>
    </row>
    <row r="375" spans="1:7" ht="15.5" x14ac:dyDescent="0.35">
      <c r="A375" s="8" t="s">
        <v>1998</v>
      </c>
      <c r="B375" s="8" t="s">
        <v>2756</v>
      </c>
      <c r="C375" s="23" t="s">
        <v>4732</v>
      </c>
      <c r="D375" s="23" t="s">
        <v>6742</v>
      </c>
      <c r="E375" t="s">
        <v>5093</v>
      </c>
      <c r="G375" s="24" t="str">
        <f t="shared" si="5"/>
        <v>Ms.</v>
      </c>
    </row>
    <row r="376" spans="1:7" ht="15.5" x14ac:dyDescent="0.35">
      <c r="A376" s="8" t="s">
        <v>1997</v>
      </c>
      <c r="B376" s="8" t="s">
        <v>2757</v>
      </c>
      <c r="C376" s="23" t="s">
        <v>4732</v>
      </c>
      <c r="D376" s="23" t="s">
        <v>7528</v>
      </c>
      <c r="E376" t="s">
        <v>5094</v>
      </c>
      <c r="G376" s="24" t="str">
        <f t="shared" si="5"/>
        <v>Ms.</v>
      </c>
    </row>
    <row r="377" spans="1:7" ht="15.5" x14ac:dyDescent="0.35">
      <c r="A377" s="8" t="s">
        <v>1996</v>
      </c>
      <c r="B377" s="8" t="s">
        <v>2758</v>
      </c>
      <c r="C377" s="23" t="s">
        <v>4733</v>
      </c>
      <c r="D377" s="23" t="s">
        <v>6885</v>
      </c>
      <c r="E377" t="s">
        <v>5095</v>
      </c>
      <c r="G377" s="24" t="str">
        <f t="shared" si="5"/>
        <v>Mr.</v>
      </c>
    </row>
    <row r="378" spans="1:7" ht="15.5" x14ac:dyDescent="0.35">
      <c r="A378" s="8" t="s">
        <v>1995</v>
      </c>
      <c r="B378" s="8" t="s">
        <v>2759</v>
      </c>
      <c r="C378" s="23" t="s">
        <v>4733</v>
      </c>
      <c r="D378" s="23" t="s">
        <v>6805</v>
      </c>
      <c r="E378" t="s">
        <v>5096</v>
      </c>
      <c r="G378" s="24" t="str">
        <f t="shared" si="5"/>
        <v>Mr.</v>
      </c>
    </row>
    <row r="379" spans="1:7" ht="15.5" x14ac:dyDescent="0.35">
      <c r="A379" s="8" t="s">
        <v>1994</v>
      </c>
      <c r="B379" s="8" t="s">
        <v>2760</v>
      </c>
      <c r="C379" s="23" t="s">
        <v>4732</v>
      </c>
      <c r="D379" s="23" t="s">
        <v>7529</v>
      </c>
      <c r="E379" t="s">
        <v>5097</v>
      </c>
      <c r="G379" s="24" t="str">
        <f t="shared" si="5"/>
        <v>Ms.</v>
      </c>
    </row>
    <row r="380" spans="1:7" ht="15.5" x14ac:dyDescent="0.35">
      <c r="A380" s="8" t="s">
        <v>1993</v>
      </c>
      <c r="B380" s="8" t="s">
        <v>2761</v>
      </c>
      <c r="C380" s="23" t="s">
        <v>4732</v>
      </c>
      <c r="D380" s="23" t="s">
        <v>6826</v>
      </c>
      <c r="E380" t="s">
        <v>5098</v>
      </c>
      <c r="G380" s="24" t="str">
        <f t="shared" si="5"/>
        <v>Ms.</v>
      </c>
    </row>
    <row r="381" spans="1:7" ht="15.5" x14ac:dyDescent="0.35">
      <c r="A381" s="8" t="s">
        <v>1992</v>
      </c>
      <c r="B381" s="8" t="s">
        <v>2762</v>
      </c>
      <c r="C381" s="23" t="s">
        <v>4733</v>
      </c>
      <c r="D381" s="23" t="s">
        <v>6886</v>
      </c>
      <c r="E381" t="s">
        <v>5099</v>
      </c>
      <c r="G381" s="24" t="str">
        <f t="shared" si="5"/>
        <v>Mr.</v>
      </c>
    </row>
    <row r="382" spans="1:7" ht="15.5" x14ac:dyDescent="0.35">
      <c r="A382" s="8" t="s">
        <v>1991</v>
      </c>
      <c r="B382" s="8" t="s">
        <v>2763</v>
      </c>
      <c r="C382" s="23" t="s">
        <v>4732</v>
      </c>
      <c r="D382" s="23" t="s">
        <v>7530</v>
      </c>
      <c r="E382" t="s">
        <v>5100</v>
      </c>
      <c r="G382" s="24" t="str">
        <f t="shared" si="5"/>
        <v>Ms.</v>
      </c>
    </row>
    <row r="383" spans="1:7" ht="15.5" x14ac:dyDescent="0.35">
      <c r="A383" s="8" t="s">
        <v>1990</v>
      </c>
      <c r="B383" s="8" t="s">
        <v>2764</v>
      </c>
      <c r="C383" s="23" t="s">
        <v>4733</v>
      </c>
      <c r="D383" s="23" t="s">
        <v>5303</v>
      </c>
      <c r="E383" t="s">
        <v>5101</v>
      </c>
      <c r="G383" s="24" t="str">
        <f t="shared" si="5"/>
        <v>Mr.</v>
      </c>
    </row>
    <row r="384" spans="1:7" ht="15.5" x14ac:dyDescent="0.35">
      <c r="A384" s="8" t="s">
        <v>1989</v>
      </c>
      <c r="B384" s="8" t="s">
        <v>2765</v>
      </c>
      <c r="C384" s="23" t="s">
        <v>4733</v>
      </c>
      <c r="D384" s="23" t="s">
        <v>6841</v>
      </c>
      <c r="E384" t="s">
        <v>5102</v>
      </c>
      <c r="G384" s="24" t="str">
        <f t="shared" si="5"/>
        <v>Mr.</v>
      </c>
    </row>
    <row r="385" spans="1:7" ht="15.5" x14ac:dyDescent="0.35">
      <c r="A385" s="8" t="s">
        <v>1988</v>
      </c>
      <c r="B385" s="8" t="s">
        <v>2766</v>
      </c>
      <c r="C385" s="23" t="s">
        <v>4732</v>
      </c>
      <c r="D385" s="23" t="s">
        <v>6770</v>
      </c>
      <c r="E385" t="s">
        <v>5103</v>
      </c>
      <c r="G385" s="24" t="str">
        <f t="shared" si="5"/>
        <v>Ms.</v>
      </c>
    </row>
    <row r="386" spans="1:7" ht="15.5" x14ac:dyDescent="0.35">
      <c r="A386" s="8" t="s">
        <v>1987</v>
      </c>
      <c r="B386" s="8" t="s">
        <v>2767</v>
      </c>
      <c r="C386" s="23" t="s">
        <v>4733</v>
      </c>
      <c r="D386" s="23" t="s">
        <v>7531</v>
      </c>
      <c r="E386" t="s">
        <v>5104</v>
      </c>
      <c r="G386" s="24" t="str">
        <f t="shared" si="5"/>
        <v>Mr.</v>
      </c>
    </row>
    <row r="387" spans="1:7" ht="15.5" x14ac:dyDescent="0.35">
      <c r="A387" s="8" t="s">
        <v>1986</v>
      </c>
      <c r="B387" s="8" t="s">
        <v>2768</v>
      </c>
      <c r="C387" s="23" t="s">
        <v>4733</v>
      </c>
      <c r="D387" s="23" t="s">
        <v>7532</v>
      </c>
      <c r="E387" t="s">
        <v>5105</v>
      </c>
      <c r="G387" s="24" t="str">
        <f t="shared" ref="G387:G450" si="6">TRIM(MID(B387,FIND(",",B387)+1,4))</f>
        <v>Mr.</v>
      </c>
    </row>
    <row r="388" spans="1:7" ht="15.5" x14ac:dyDescent="0.35">
      <c r="A388" s="8" t="s">
        <v>1985</v>
      </c>
      <c r="B388" s="8" t="s">
        <v>2769</v>
      </c>
      <c r="C388" s="23" t="s">
        <v>4732</v>
      </c>
      <c r="D388" s="23" t="s">
        <v>6887</v>
      </c>
      <c r="E388" t="s">
        <v>5106</v>
      </c>
      <c r="G388" s="24" t="str">
        <f t="shared" si="6"/>
        <v>Ms.</v>
      </c>
    </row>
    <row r="389" spans="1:7" ht="15.5" x14ac:dyDescent="0.35">
      <c r="A389" s="8" t="s">
        <v>1984</v>
      </c>
      <c r="B389" s="8" t="s">
        <v>2770</v>
      </c>
      <c r="C389" s="23" t="s">
        <v>4733</v>
      </c>
      <c r="D389" s="23" t="s">
        <v>7533</v>
      </c>
      <c r="E389" t="s">
        <v>5107</v>
      </c>
      <c r="G389" s="24" t="str">
        <f t="shared" si="6"/>
        <v>Mr.</v>
      </c>
    </row>
    <row r="390" spans="1:7" ht="15.5" x14ac:dyDescent="0.35">
      <c r="A390" s="8" t="s">
        <v>1983</v>
      </c>
      <c r="B390" s="8" t="s">
        <v>2771</v>
      </c>
      <c r="C390" s="23" t="s">
        <v>4732</v>
      </c>
      <c r="D390" s="23" t="s">
        <v>6865</v>
      </c>
      <c r="E390" t="s">
        <v>5108</v>
      </c>
      <c r="G390" s="24" t="str">
        <f t="shared" si="6"/>
        <v>Ms.</v>
      </c>
    </row>
    <row r="391" spans="1:7" ht="15.5" x14ac:dyDescent="0.35">
      <c r="A391" s="8" t="s">
        <v>1982</v>
      </c>
      <c r="B391" s="8" t="s">
        <v>2772</v>
      </c>
      <c r="C391" s="23" t="s">
        <v>4732</v>
      </c>
      <c r="D391" s="23" t="s">
        <v>7534</v>
      </c>
      <c r="E391" t="s">
        <v>5109</v>
      </c>
      <c r="G391" s="24" t="str">
        <f t="shared" si="6"/>
        <v>Ms.</v>
      </c>
    </row>
    <row r="392" spans="1:7" ht="15.5" x14ac:dyDescent="0.35">
      <c r="A392" s="8" t="s">
        <v>1981</v>
      </c>
      <c r="B392" s="8" t="s">
        <v>2773</v>
      </c>
      <c r="C392" s="23" t="s">
        <v>4733</v>
      </c>
      <c r="D392" s="23" t="s">
        <v>6888</v>
      </c>
      <c r="E392" t="s">
        <v>5110</v>
      </c>
      <c r="G392" s="24" t="str">
        <f t="shared" si="6"/>
        <v>Mr.</v>
      </c>
    </row>
    <row r="393" spans="1:7" ht="15.5" x14ac:dyDescent="0.35">
      <c r="A393" s="8" t="s">
        <v>1980</v>
      </c>
      <c r="B393" s="8" t="s">
        <v>2774</v>
      </c>
      <c r="C393" s="23" t="s">
        <v>4733</v>
      </c>
      <c r="D393" s="23" t="s">
        <v>5199</v>
      </c>
      <c r="E393" t="s">
        <v>5111</v>
      </c>
      <c r="G393" s="24" t="str">
        <f t="shared" si="6"/>
        <v>Mr.</v>
      </c>
    </row>
    <row r="394" spans="1:7" ht="15.5" x14ac:dyDescent="0.35">
      <c r="A394" s="8" t="s">
        <v>1979</v>
      </c>
      <c r="B394" s="8" t="s">
        <v>2775</v>
      </c>
      <c r="C394" s="23" t="s">
        <v>4732</v>
      </c>
      <c r="D394" s="23" t="s">
        <v>6889</v>
      </c>
      <c r="E394" t="s">
        <v>5112</v>
      </c>
      <c r="G394" s="24" t="str">
        <f t="shared" si="6"/>
        <v>Ms.</v>
      </c>
    </row>
    <row r="395" spans="1:7" ht="15.5" x14ac:dyDescent="0.35">
      <c r="A395" s="8" t="s">
        <v>1978</v>
      </c>
      <c r="B395" s="8" t="s">
        <v>2776</v>
      </c>
      <c r="C395" s="23" t="s">
        <v>4733</v>
      </c>
      <c r="D395" s="23" t="s">
        <v>6890</v>
      </c>
      <c r="E395" t="s">
        <v>4937</v>
      </c>
      <c r="G395" s="24" t="str">
        <f t="shared" si="6"/>
        <v>Mr.</v>
      </c>
    </row>
    <row r="396" spans="1:7" ht="15.5" x14ac:dyDescent="0.35">
      <c r="A396" s="8" t="s">
        <v>1977</v>
      </c>
      <c r="B396" s="8" t="s">
        <v>2777</v>
      </c>
      <c r="C396" s="23" t="s">
        <v>4732</v>
      </c>
      <c r="D396" s="23" t="s">
        <v>6891</v>
      </c>
      <c r="E396" t="s">
        <v>5113</v>
      </c>
      <c r="G396" s="24" t="str">
        <f t="shared" si="6"/>
        <v>Ms.</v>
      </c>
    </row>
    <row r="397" spans="1:7" ht="15.5" x14ac:dyDescent="0.35">
      <c r="A397" s="8" t="s">
        <v>1976</v>
      </c>
      <c r="B397" s="8" t="s">
        <v>2778</v>
      </c>
      <c r="C397" s="23" t="s">
        <v>4732</v>
      </c>
      <c r="D397" s="23" t="s">
        <v>7535</v>
      </c>
      <c r="E397" t="s">
        <v>5114</v>
      </c>
      <c r="G397" s="24" t="str">
        <f t="shared" si="6"/>
        <v>Ms.</v>
      </c>
    </row>
    <row r="398" spans="1:7" ht="15.5" x14ac:dyDescent="0.35">
      <c r="A398" s="8" t="s">
        <v>1975</v>
      </c>
      <c r="B398" s="8" t="s">
        <v>2779</v>
      </c>
      <c r="C398" s="23" t="s">
        <v>4732</v>
      </c>
      <c r="D398" s="23" t="s">
        <v>6892</v>
      </c>
      <c r="E398" t="s">
        <v>5115</v>
      </c>
      <c r="G398" s="24" t="str">
        <f t="shared" si="6"/>
        <v>Ms.</v>
      </c>
    </row>
    <row r="399" spans="1:7" ht="15.5" x14ac:dyDescent="0.35">
      <c r="A399" s="8" t="s">
        <v>1974</v>
      </c>
      <c r="B399" s="8" t="s">
        <v>2780</v>
      </c>
      <c r="C399" s="23" t="s">
        <v>4733</v>
      </c>
      <c r="D399" s="23" t="s">
        <v>6893</v>
      </c>
      <c r="E399" t="s">
        <v>5116</v>
      </c>
      <c r="G399" s="24" t="str">
        <f t="shared" si="6"/>
        <v>Mr.</v>
      </c>
    </row>
    <row r="400" spans="1:7" ht="15.5" x14ac:dyDescent="0.35">
      <c r="A400" s="8" t="s">
        <v>1973</v>
      </c>
      <c r="B400" s="8" t="s">
        <v>2781</v>
      </c>
      <c r="C400" s="23" t="s">
        <v>4732</v>
      </c>
      <c r="D400" s="23" t="s">
        <v>6776</v>
      </c>
      <c r="E400" t="s">
        <v>5117</v>
      </c>
      <c r="G400" s="24" t="str">
        <f t="shared" si="6"/>
        <v>Ms.</v>
      </c>
    </row>
    <row r="401" spans="1:7" ht="15.5" x14ac:dyDescent="0.35">
      <c r="A401" s="8" t="s">
        <v>1972</v>
      </c>
      <c r="B401" s="8" t="s">
        <v>2782</v>
      </c>
      <c r="C401" s="23" t="s">
        <v>4732</v>
      </c>
      <c r="D401" s="23" t="s">
        <v>7536</v>
      </c>
      <c r="E401" t="s">
        <v>5118</v>
      </c>
      <c r="G401" s="24" t="str">
        <f t="shared" si="6"/>
        <v>Ms.</v>
      </c>
    </row>
    <row r="402" spans="1:7" ht="15.5" x14ac:dyDescent="0.35">
      <c r="A402" s="8" t="s">
        <v>1971</v>
      </c>
      <c r="B402" s="8" t="s">
        <v>2783</v>
      </c>
      <c r="C402" s="23" t="s">
        <v>4733</v>
      </c>
      <c r="D402" s="23" t="s">
        <v>6894</v>
      </c>
      <c r="E402" t="s">
        <v>5119</v>
      </c>
      <c r="G402" s="24" t="str">
        <f t="shared" si="6"/>
        <v>Mr.</v>
      </c>
    </row>
    <row r="403" spans="1:7" ht="15.5" x14ac:dyDescent="0.35">
      <c r="A403" s="8" t="s">
        <v>1970</v>
      </c>
      <c r="B403" s="8" t="s">
        <v>2784</v>
      </c>
      <c r="C403" s="23" t="s">
        <v>4732</v>
      </c>
      <c r="D403" s="23" t="s">
        <v>7784</v>
      </c>
      <c r="E403" t="s">
        <v>5120</v>
      </c>
      <c r="G403" s="24" t="str">
        <f t="shared" si="6"/>
        <v>Ms.</v>
      </c>
    </row>
    <row r="404" spans="1:7" ht="15.5" x14ac:dyDescent="0.35">
      <c r="A404" s="8" t="s">
        <v>1969</v>
      </c>
      <c r="B404" s="8" t="s">
        <v>2785</v>
      </c>
      <c r="C404" s="23" t="s">
        <v>4732</v>
      </c>
      <c r="D404" s="23" t="s">
        <v>7537</v>
      </c>
      <c r="E404" t="s">
        <v>5121</v>
      </c>
      <c r="G404" s="24" t="str">
        <f t="shared" si="6"/>
        <v>Ms.</v>
      </c>
    </row>
    <row r="405" spans="1:7" ht="15.5" x14ac:dyDescent="0.35">
      <c r="A405" s="8" t="s">
        <v>1968</v>
      </c>
      <c r="B405" s="8" t="s">
        <v>2786</v>
      </c>
      <c r="C405" s="23" t="s">
        <v>4733</v>
      </c>
      <c r="D405" s="23" t="s">
        <v>7538</v>
      </c>
      <c r="E405" t="s">
        <v>5122</v>
      </c>
      <c r="G405" s="24" t="str">
        <f t="shared" si="6"/>
        <v>Mr.</v>
      </c>
    </row>
    <row r="406" spans="1:7" ht="15.5" x14ac:dyDescent="0.35">
      <c r="A406" s="8" t="s">
        <v>1967</v>
      </c>
      <c r="B406" s="8" t="s">
        <v>2787</v>
      </c>
      <c r="C406" s="23" t="s">
        <v>4733</v>
      </c>
      <c r="D406" s="23" t="s">
        <v>6895</v>
      </c>
      <c r="E406" t="s">
        <v>5123</v>
      </c>
      <c r="G406" s="24" t="str">
        <f t="shared" si="6"/>
        <v>Mr.</v>
      </c>
    </row>
    <row r="407" spans="1:7" ht="15.5" x14ac:dyDescent="0.35">
      <c r="A407" s="8" t="s">
        <v>1966</v>
      </c>
      <c r="B407" s="8" t="s">
        <v>2788</v>
      </c>
      <c r="C407" s="23" t="s">
        <v>4733</v>
      </c>
      <c r="D407" s="23" t="s">
        <v>7539</v>
      </c>
      <c r="E407" t="s">
        <v>5124</v>
      </c>
      <c r="G407" s="24" t="str">
        <f t="shared" si="6"/>
        <v>Mr.</v>
      </c>
    </row>
    <row r="408" spans="1:7" ht="15.5" x14ac:dyDescent="0.35">
      <c r="A408" s="8" t="s">
        <v>1965</v>
      </c>
      <c r="B408" s="8" t="s">
        <v>2789</v>
      </c>
      <c r="C408" s="23" t="s">
        <v>4733</v>
      </c>
      <c r="D408" s="23" t="s">
        <v>6896</v>
      </c>
      <c r="E408" t="s">
        <v>5125</v>
      </c>
      <c r="G408" s="24" t="str">
        <f t="shared" si="6"/>
        <v>Mr.</v>
      </c>
    </row>
    <row r="409" spans="1:7" ht="15.5" x14ac:dyDescent="0.35">
      <c r="A409" s="8" t="s">
        <v>1964</v>
      </c>
      <c r="B409" s="8" t="s">
        <v>2790</v>
      </c>
      <c r="C409" s="23" t="s">
        <v>4733</v>
      </c>
      <c r="D409" s="23" t="s">
        <v>7540</v>
      </c>
      <c r="E409" t="s">
        <v>5126</v>
      </c>
      <c r="G409" s="24" t="str">
        <f t="shared" si="6"/>
        <v>Mr.</v>
      </c>
    </row>
    <row r="410" spans="1:7" ht="15.5" x14ac:dyDescent="0.35">
      <c r="A410" s="8" t="s">
        <v>1963</v>
      </c>
      <c r="B410" s="8" t="s">
        <v>2791</v>
      </c>
      <c r="C410" s="23" t="s">
        <v>4733</v>
      </c>
      <c r="D410" s="23" t="s">
        <v>7541</v>
      </c>
      <c r="E410" t="s">
        <v>5127</v>
      </c>
      <c r="G410" s="24" t="str">
        <f t="shared" si="6"/>
        <v>Mr.</v>
      </c>
    </row>
    <row r="411" spans="1:7" ht="15.5" x14ac:dyDescent="0.35">
      <c r="A411" s="8" t="s">
        <v>1962</v>
      </c>
      <c r="B411" s="8" t="s">
        <v>2792</v>
      </c>
      <c r="C411" s="23" t="s">
        <v>4732</v>
      </c>
      <c r="D411" s="23" t="s">
        <v>6897</v>
      </c>
      <c r="E411" t="s">
        <v>5128</v>
      </c>
      <c r="G411" s="24" t="str">
        <f t="shared" si="6"/>
        <v>Ms.</v>
      </c>
    </row>
    <row r="412" spans="1:7" ht="15.5" x14ac:dyDescent="0.35">
      <c r="A412" s="8" t="s">
        <v>1961</v>
      </c>
      <c r="B412" s="8" t="s">
        <v>2793</v>
      </c>
      <c r="C412" s="23" t="s">
        <v>4732</v>
      </c>
      <c r="D412" s="23" t="s">
        <v>6898</v>
      </c>
      <c r="E412" t="s">
        <v>5129</v>
      </c>
      <c r="G412" s="24" t="str">
        <f t="shared" si="6"/>
        <v>Ms.</v>
      </c>
    </row>
    <row r="413" spans="1:7" ht="15.5" x14ac:dyDescent="0.35">
      <c r="A413" s="8" t="s">
        <v>1960</v>
      </c>
      <c r="B413" s="8" t="s">
        <v>2794</v>
      </c>
      <c r="C413" s="23" t="s">
        <v>4733</v>
      </c>
      <c r="D413" s="23" t="s">
        <v>6899</v>
      </c>
      <c r="E413" t="s">
        <v>5130</v>
      </c>
      <c r="G413" s="24" t="str">
        <f t="shared" si="6"/>
        <v>Mr.</v>
      </c>
    </row>
    <row r="414" spans="1:7" ht="15.5" x14ac:dyDescent="0.35">
      <c r="A414" s="8" t="s">
        <v>1959</v>
      </c>
      <c r="B414" s="8" t="s">
        <v>2795</v>
      </c>
      <c r="C414" s="23" t="s">
        <v>4732</v>
      </c>
      <c r="D414" s="23" t="s">
        <v>7542</v>
      </c>
      <c r="E414" t="s">
        <v>5131</v>
      </c>
      <c r="G414" s="24" t="str">
        <f t="shared" si="6"/>
        <v>Ms.</v>
      </c>
    </row>
    <row r="415" spans="1:7" ht="15.5" x14ac:dyDescent="0.35">
      <c r="A415" s="8" t="s">
        <v>1958</v>
      </c>
      <c r="B415" s="8" t="s">
        <v>2796</v>
      </c>
      <c r="C415" s="23" t="s">
        <v>4732</v>
      </c>
      <c r="D415" s="23" t="s">
        <v>6900</v>
      </c>
      <c r="E415" t="s">
        <v>5132</v>
      </c>
      <c r="G415" s="24" t="str">
        <f t="shared" si="6"/>
        <v>Ms.</v>
      </c>
    </row>
    <row r="416" spans="1:7" ht="15.5" x14ac:dyDescent="0.35">
      <c r="A416" s="8" t="s">
        <v>1957</v>
      </c>
      <c r="B416" s="8" t="s">
        <v>2797</v>
      </c>
      <c r="C416" s="23" t="s">
        <v>4733</v>
      </c>
      <c r="D416" s="23" t="s">
        <v>6901</v>
      </c>
      <c r="E416" t="s">
        <v>5133</v>
      </c>
      <c r="G416" s="24" t="str">
        <f t="shared" si="6"/>
        <v>Mr.</v>
      </c>
    </row>
    <row r="417" spans="1:7" ht="15.5" x14ac:dyDescent="0.35">
      <c r="A417" s="8" t="s">
        <v>1956</v>
      </c>
      <c r="B417" s="8" t="s">
        <v>2798</v>
      </c>
      <c r="C417" s="23" t="s">
        <v>4733</v>
      </c>
      <c r="D417" s="23" t="s">
        <v>5303</v>
      </c>
      <c r="E417" t="s">
        <v>5134</v>
      </c>
      <c r="G417" s="24" t="str">
        <f t="shared" si="6"/>
        <v>Mr.</v>
      </c>
    </row>
    <row r="418" spans="1:7" ht="15.5" x14ac:dyDescent="0.35">
      <c r="A418" s="8" t="s">
        <v>1955</v>
      </c>
      <c r="B418" s="8" t="s">
        <v>2799</v>
      </c>
      <c r="C418" s="23" t="s">
        <v>4732</v>
      </c>
      <c r="D418" s="23" t="s">
        <v>6902</v>
      </c>
      <c r="E418" t="s">
        <v>5135</v>
      </c>
      <c r="G418" s="24" t="str">
        <f t="shared" si="6"/>
        <v>Ms.</v>
      </c>
    </row>
    <row r="419" spans="1:7" ht="15.5" x14ac:dyDescent="0.35">
      <c r="A419" s="8" t="s">
        <v>1954</v>
      </c>
      <c r="B419" s="8" t="s">
        <v>2800</v>
      </c>
      <c r="C419" s="23" t="s">
        <v>4732</v>
      </c>
      <c r="D419" s="23" t="s">
        <v>6872</v>
      </c>
      <c r="E419" t="s">
        <v>5136</v>
      </c>
      <c r="G419" s="24" t="str">
        <f t="shared" si="6"/>
        <v>Ms.</v>
      </c>
    </row>
    <row r="420" spans="1:7" ht="15.5" x14ac:dyDescent="0.35">
      <c r="A420" s="8" t="s">
        <v>1953</v>
      </c>
      <c r="B420" s="8" t="s">
        <v>2801</v>
      </c>
      <c r="C420" s="23" t="s">
        <v>4732</v>
      </c>
      <c r="D420" s="23" t="s">
        <v>7543</v>
      </c>
      <c r="E420" t="s">
        <v>5137</v>
      </c>
      <c r="G420" s="24" t="str">
        <f t="shared" si="6"/>
        <v>Ms.</v>
      </c>
    </row>
    <row r="421" spans="1:7" ht="15.5" x14ac:dyDescent="0.35">
      <c r="A421" s="8" t="s">
        <v>1952</v>
      </c>
      <c r="B421" s="8" t="s">
        <v>2802</v>
      </c>
      <c r="C421" s="23" t="s">
        <v>4732</v>
      </c>
      <c r="D421" s="23" t="s">
        <v>7544</v>
      </c>
      <c r="E421" t="s">
        <v>5138</v>
      </c>
      <c r="G421" s="24" t="str">
        <f t="shared" si="6"/>
        <v>Ms.</v>
      </c>
    </row>
    <row r="422" spans="1:7" ht="15.5" x14ac:dyDescent="0.35">
      <c r="A422" s="8" t="s">
        <v>1951</v>
      </c>
      <c r="B422" s="8" t="s">
        <v>2803</v>
      </c>
      <c r="C422" s="23" t="s">
        <v>4733</v>
      </c>
      <c r="D422" s="23" t="s">
        <v>7545</v>
      </c>
      <c r="E422" t="s">
        <v>5139</v>
      </c>
      <c r="G422" s="24" t="str">
        <f t="shared" si="6"/>
        <v>Mr.</v>
      </c>
    </row>
    <row r="423" spans="1:7" ht="15.5" x14ac:dyDescent="0.35">
      <c r="A423" s="8" t="s">
        <v>1950</v>
      </c>
      <c r="B423" s="8" t="s">
        <v>2804</v>
      </c>
      <c r="C423" s="23" t="s">
        <v>4732</v>
      </c>
      <c r="D423" s="23" t="s">
        <v>6903</v>
      </c>
      <c r="E423" t="s">
        <v>4843</v>
      </c>
      <c r="G423" s="24" t="str">
        <f t="shared" si="6"/>
        <v>Ms.</v>
      </c>
    </row>
    <row r="424" spans="1:7" ht="15.5" x14ac:dyDescent="0.35">
      <c r="A424" s="8" t="s">
        <v>1949</v>
      </c>
      <c r="B424" s="8" t="s">
        <v>2805</v>
      </c>
      <c r="C424" s="23" t="s">
        <v>4732</v>
      </c>
      <c r="D424" s="23" t="s">
        <v>6904</v>
      </c>
      <c r="E424" t="s">
        <v>5140</v>
      </c>
      <c r="G424" s="24" t="str">
        <f t="shared" si="6"/>
        <v>Ms.</v>
      </c>
    </row>
    <row r="425" spans="1:7" ht="15.5" x14ac:dyDescent="0.35">
      <c r="A425" s="8" t="s">
        <v>1948</v>
      </c>
      <c r="B425" s="8" t="s">
        <v>2806</v>
      </c>
      <c r="C425" s="23" t="s">
        <v>4732</v>
      </c>
      <c r="D425" s="23" t="s">
        <v>6905</v>
      </c>
      <c r="E425" t="s">
        <v>5141</v>
      </c>
      <c r="G425" s="24" t="str">
        <f t="shared" si="6"/>
        <v>Ms.</v>
      </c>
    </row>
    <row r="426" spans="1:7" ht="15.5" x14ac:dyDescent="0.35">
      <c r="A426" s="8" t="s">
        <v>1947</v>
      </c>
      <c r="B426" s="8" t="s">
        <v>2807</v>
      </c>
      <c r="C426" s="23" t="s">
        <v>4733</v>
      </c>
      <c r="D426" s="23" t="s">
        <v>6900</v>
      </c>
      <c r="E426" t="s">
        <v>5142</v>
      </c>
      <c r="G426" s="24" t="str">
        <f t="shared" si="6"/>
        <v>Mr.</v>
      </c>
    </row>
    <row r="427" spans="1:7" ht="15.5" x14ac:dyDescent="0.35">
      <c r="A427" s="8" t="s">
        <v>1946</v>
      </c>
      <c r="B427" s="8" t="s">
        <v>2808</v>
      </c>
      <c r="C427" s="23" t="s">
        <v>4733</v>
      </c>
      <c r="D427" s="23" t="s">
        <v>6831</v>
      </c>
      <c r="E427" t="s">
        <v>5143</v>
      </c>
      <c r="G427" s="24" t="str">
        <f t="shared" si="6"/>
        <v>Mr.</v>
      </c>
    </row>
    <row r="428" spans="1:7" ht="15.5" x14ac:dyDescent="0.35">
      <c r="A428" s="8" t="s">
        <v>1945</v>
      </c>
      <c r="B428" s="8" t="s">
        <v>2809</v>
      </c>
      <c r="C428" s="23" t="s">
        <v>4732</v>
      </c>
      <c r="D428" s="23" t="s">
        <v>7546</v>
      </c>
      <c r="E428" t="s">
        <v>5144</v>
      </c>
      <c r="G428" s="24" t="str">
        <f t="shared" si="6"/>
        <v>Ms.</v>
      </c>
    </row>
    <row r="429" spans="1:7" ht="15.5" x14ac:dyDescent="0.35">
      <c r="A429" s="8" t="s">
        <v>1944</v>
      </c>
      <c r="B429" s="8" t="s">
        <v>2810</v>
      </c>
      <c r="C429" s="23" t="s">
        <v>4732</v>
      </c>
      <c r="D429" s="23" t="s">
        <v>6906</v>
      </c>
      <c r="E429" t="s">
        <v>5145</v>
      </c>
      <c r="G429" s="24" t="str">
        <f t="shared" si="6"/>
        <v>Ms.</v>
      </c>
    </row>
    <row r="430" spans="1:7" ht="15.5" x14ac:dyDescent="0.35">
      <c r="A430" s="8" t="s">
        <v>1943</v>
      </c>
      <c r="B430" s="8" t="s">
        <v>2811</v>
      </c>
      <c r="C430" s="23" t="s">
        <v>4732</v>
      </c>
      <c r="D430" s="23" t="s">
        <v>6772</v>
      </c>
      <c r="E430" t="s">
        <v>5146</v>
      </c>
      <c r="G430" s="24" t="str">
        <f t="shared" si="6"/>
        <v>Ms.</v>
      </c>
    </row>
    <row r="431" spans="1:7" ht="15.5" x14ac:dyDescent="0.35">
      <c r="A431" s="8" t="s">
        <v>1942</v>
      </c>
      <c r="B431" s="8" t="s">
        <v>2812</v>
      </c>
      <c r="C431" s="23" t="s">
        <v>4732</v>
      </c>
      <c r="D431" s="23" t="s">
        <v>7547</v>
      </c>
      <c r="E431" t="s">
        <v>5147</v>
      </c>
      <c r="G431" s="24" t="str">
        <f t="shared" si="6"/>
        <v>Ms.</v>
      </c>
    </row>
    <row r="432" spans="1:7" ht="15.5" x14ac:dyDescent="0.35">
      <c r="A432" s="8" t="s">
        <v>1941</v>
      </c>
      <c r="B432" s="8" t="s">
        <v>2813</v>
      </c>
      <c r="C432" s="23" t="s">
        <v>4732</v>
      </c>
      <c r="D432" s="23" t="s">
        <v>7548</v>
      </c>
      <c r="E432" t="s">
        <v>5148</v>
      </c>
      <c r="G432" s="24" t="str">
        <f t="shared" si="6"/>
        <v>Ms.</v>
      </c>
    </row>
    <row r="433" spans="1:7" ht="15.5" x14ac:dyDescent="0.35">
      <c r="A433" s="8" t="s">
        <v>1940</v>
      </c>
      <c r="B433" s="8" t="s">
        <v>2814</v>
      </c>
      <c r="C433" s="23" t="s">
        <v>4732</v>
      </c>
      <c r="D433" s="23" t="s">
        <v>6907</v>
      </c>
      <c r="E433" t="s">
        <v>5149</v>
      </c>
      <c r="G433" s="24" t="str">
        <f t="shared" si="6"/>
        <v>Ms.</v>
      </c>
    </row>
    <row r="434" spans="1:7" ht="15.5" x14ac:dyDescent="0.35">
      <c r="A434" s="8" t="s">
        <v>1939</v>
      </c>
      <c r="B434" s="8" t="s">
        <v>2815</v>
      </c>
      <c r="C434" s="23" t="s">
        <v>4733</v>
      </c>
      <c r="D434" s="23" t="s">
        <v>6896</v>
      </c>
      <c r="E434" t="s">
        <v>5150</v>
      </c>
      <c r="G434" s="24" t="str">
        <f t="shared" si="6"/>
        <v>Mr.</v>
      </c>
    </row>
    <row r="435" spans="1:7" ht="15.5" x14ac:dyDescent="0.35">
      <c r="A435" s="8" t="s">
        <v>1938</v>
      </c>
      <c r="B435" s="8" t="s">
        <v>2816</v>
      </c>
      <c r="C435" s="23" t="s">
        <v>4732</v>
      </c>
      <c r="D435" s="23" t="s">
        <v>6776</v>
      </c>
      <c r="E435" t="s">
        <v>5151</v>
      </c>
      <c r="G435" s="24" t="str">
        <f t="shared" si="6"/>
        <v>Ms.</v>
      </c>
    </row>
    <row r="436" spans="1:7" ht="15.5" x14ac:dyDescent="0.35">
      <c r="A436" s="8" t="s">
        <v>1937</v>
      </c>
      <c r="B436" s="8" t="s">
        <v>2817</v>
      </c>
      <c r="C436" s="23" t="s">
        <v>4733</v>
      </c>
      <c r="D436" s="23" t="s">
        <v>7549</v>
      </c>
      <c r="E436" t="s">
        <v>5152</v>
      </c>
      <c r="G436" s="24" t="str">
        <f t="shared" si="6"/>
        <v>Mr.</v>
      </c>
    </row>
    <row r="437" spans="1:7" ht="15.5" x14ac:dyDescent="0.35">
      <c r="A437" s="8" t="s">
        <v>1936</v>
      </c>
      <c r="B437" s="8" t="s">
        <v>2818</v>
      </c>
      <c r="C437" s="23" t="s">
        <v>4733</v>
      </c>
      <c r="D437" s="23" t="s">
        <v>6908</v>
      </c>
      <c r="E437" t="s">
        <v>5153</v>
      </c>
      <c r="G437" s="24" t="str">
        <f t="shared" si="6"/>
        <v>Mr.</v>
      </c>
    </row>
    <row r="438" spans="1:7" ht="15.5" x14ac:dyDescent="0.35">
      <c r="A438" s="8" t="s">
        <v>1935</v>
      </c>
      <c r="B438" s="8" t="s">
        <v>2819</v>
      </c>
      <c r="C438" s="23" t="s">
        <v>4733</v>
      </c>
      <c r="D438" s="23" t="s">
        <v>7550</v>
      </c>
      <c r="E438" t="s">
        <v>5154</v>
      </c>
      <c r="G438" s="24" t="str">
        <f t="shared" si="6"/>
        <v>Mr.</v>
      </c>
    </row>
    <row r="439" spans="1:7" ht="15.5" x14ac:dyDescent="0.35">
      <c r="A439" s="8" t="s">
        <v>1934</v>
      </c>
      <c r="B439" s="8" t="s">
        <v>2820</v>
      </c>
      <c r="C439" s="23" t="s">
        <v>4732</v>
      </c>
      <c r="D439" s="23" t="s">
        <v>6882</v>
      </c>
      <c r="E439" t="s">
        <v>5155</v>
      </c>
      <c r="G439" s="24" t="str">
        <f t="shared" si="6"/>
        <v>Ms.</v>
      </c>
    </row>
    <row r="440" spans="1:7" ht="15.5" x14ac:dyDescent="0.35">
      <c r="A440" s="8" t="s">
        <v>1933</v>
      </c>
      <c r="B440" s="8" t="s">
        <v>2821</v>
      </c>
      <c r="C440" s="23" t="s">
        <v>4733</v>
      </c>
      <c r="D440" s="23" t="s">
        <v>7551</v>
      </c>
      <c r="E440" t="s">
        <v>5156</v>
      </c>
      <c r="G440" s="24" t="str">
        <f t="shared" si="6"/>
        <v>Mr.</v>
      </c>
    </row>
    <row r="441" spans="1:7" ht="15.5" x14ac:dyDescent="0.35">
      <c r="A441" s="8" t="s">
        <v>1932</v>
      </c>
      <c r="B441" s="8" t="s">
        <v>2822</v>
      </c>
      <c r="C441" s="23" t="s">
        <v>4732</v>
      </c>
      <c r="D441" s="23" t="s">
        <v>6909</v>
      </c>
      <c r="E441" t="s">
        <v>5157</v>
      </c>
      <c r="G441" s="24" t="str">
        <f t="shared" si="6"/>
        <v>Ms.</v>
      </c>
    </row>
    <row r="442" spans="1:7" ht="15.5" x14ac:dyDescent="0.35">
      <c r="A442" s="8" t="s">
        <v>1931</v>
      </c>
      <c r="B442" s="8" t="s">
        <v>2823</v>
      </c>
      <c r="C442" s="23" t="s">
        <v>4732</v>
      </c>
      <c r="D442" s="23" t="s">
        <v>7552</v>
      </c>
      <c r="E442" t="s">
        <v>5158</v>
      </c>
      <c r="G442" s="24" t="str">
        <f t="shared" si="6"/>
        <v>Ms.</v>
      </c>
    </row>
    <row r="443" spans="1:7" ht="15.5" x14ac:dyDescent="0.35">
      <c r="A443" s="8" t="s">
        <v>1930</v>
      </c>
      <c r="B443" s="8" t="s">
        <v>2824</v>
      </c>
      <c r="C443" s="23" t="s">
        <v>4733</v>
      </c>
      <c r="D443" s="23" t="s">
        <v>7553</v>
      </c>
      <c r="E443" t="s">
        <v>5159</v>
      </c>
      <c r="G443" s="24" t="str">
        <f t="shared" si="6"/>
        <v>Mr.</v>
      </c>
    </row>
    <row r="444" spans="1:7" ht="15.5" x14ac:dyDescent="0.35">
      <c r="A444" s="8" t="s">
        <v>1929</v>
      </c>
      <c r="B444" s="8" t="s">
        <v>2825</v>
      </c>
      <c r="C444" s="23" t="s">
        <v>4733</v>
      </c>
      <c r="D444" s="23" t="s">
        <v>7554</v>
      </c>
      <c r="E444" t="s">
        <v>4802</v>
      </c>
      <c r="G444" s="24" t="str">
        <f t="shared" si="6"/>
        <v>Mr.</v>
      </c>
    </row>
    <row r="445" spans="1:7" ht="15.5" x14ac:dyDescent="0.35">
      <c r="A445" s="8" t="s">
        <v>1928</v>
      </c>
      <c r="B445" s="8" t="s">
        <v>2826</v>
      </c>
      <c r="C445" s="23" t="s">
        <v>4732</v>
      </c>
      <c r="D445" s="23" t="s">
        <v>6910</v>
      </c>
      <c r="E445" t="s">
        <v>5160</v>
      </c>
      <c r="G445" s="24" t="str">
        <f t="shared" si="6"/>
        <v>Ms.</v>
      </c>
    </row>
    <row r="446" spans="1:7" ht="15.5" x14ac:dyDescent="0.35">
      <c r="A446" s="8" t="s">
        <v>1927</v>
      </c>
      <c r="B446" s="8" t="s">
        <v>2827</v>
      </c>
      <c r="C446" s="23" t="s">
        <v>4732</v>
      </c>
      <c r="D446" s="23" t="s">
        <v>6911</v>
      </c>
      <c r="E446" t="s">
        <v>5161</v>
      </c>
      <c r="G446" s="24" t="str">
        <f t="shared" si="6"/>
        <v>Ms.</v>
      </c>
    </row>
    <row r="447" spans="1:7" ht="15.5" x14ac:dyDescent="0.35">
      <c r="A447" s="8" t="s">
        <v>1926</v>
      </c>
      <c r="B447" s="8" t="s">
        <v>2828</v>
      </c>
      <c r="C447" s="23" t="s">
        <v>4733</v>
      </c>
      <c r="D447" s="23" t="s">
        <v>6306</v>
      </c>
      <c r="E447" t="s">
        <v>5162</v>
      </c>
      <c r="G447" s="24" t="str">
        <f t="shared" si="6"/>
        <v>Mr.</v>
      </c>
    </row>
    <row r="448" spans="1:7" ht="15.5" x14ac:dyDescent="0.35">
      <c r="A448" s="8" t="s">
        <v>1925</v>
      </c>
      <c r="B448" s="8" t="s">
        <v>2829</v>
      </c>
      <c r="C448" s="23" t="s">
        <v>4732</v>
      </c>
      <c r="D448" s="23" t="s">
        <v>7555</v>
      </c>
      <c r="E448" t="s">
        <v>5163</v>
      </c>
      <c r="G448" s="24" t="str">
        <f t="shared" si="6"/>
        <v>Ms.</v>
      </c>
    </row>
    <row r="449" spans="1:7" ht="15.5" x14ac:dyDescent="0.35">
      <c r="A449" s="8" t="s">
        <v>1924</v>
      </c>
      <c r="B449" s="8" t="s">
        <v>2830</v>
      </c>
      <c r="C449" s="23" t="s">
        <v>4733</v>
      </c>
      <c r="D449" s="23" t="s">
        <v>7556</v>
      </c>
      <c r="E449" t="s">
        <v>5164</v>
      </c>
      <c r="G449" s="24" t="str">
        <f t="shared" si="6"/>
        <v>Mr.</v>
      </c>
    </row>
    <row r="450" spans="1:7" ht="15.5" x14ac:dyDescent="0.35">
      <c r="A450" s="8" t="s">
        <v>1923</v>
      </c>
      <c r="B450" s="8" t="s">
        <v>2831</v>
      </c>
      <c r="C450" s="23" t="s">
        <v>4733</v>
      </c>
      <c r="D450" s="23" t="s">
        <v>7557</v>
      </c>
      <c r="E450" t="s">
        <v>5165</v>
      </c>
      <c r="G450" s="24" t="str">
        <f t="shared" si="6"/>
        <v>Mr.</v>
      </c>
    </row>
    <row r="451" spans="1:7" ht="15.5" x14ac:dyDescent="0.35">
      <c r="A451" s="8" t="s">
        <v>1922</v>
      </c>
      <c r="B451" s="8" t="s">
        <v>2832</v>
      </c>
      <c r="C451" s="23" t="s">
        <v>4732</v>
      </c>
      <c r="D451" s="23" t="s">
        <v>6912</v>
      </c>
      <c r="E451" t="s">
        <v>5166</v>
      </c>
      <c r="G451" s="24" t="str">
        <f t="shared" ref="G451:G514" si="7">TRIM(MID(B451,FIND(",",B451)+1,4))</f>
        <v>Ms.</v>
      </c>
    </row>
    <row r="452" spans="1:7" ht="15.5" x14ac:dyDescent="0.35">
      <c r="A452" s="8" t="s">
        <v>1921</v>
      </c>
      <c r="B452" s="8" t="s">
        <v>2833</v>
      </c>
      <c r="C452" s="23" t="s">
        <v>4732</v>
      </c>
      <c r="D452" s="23" t="s">
        <v>7558</v>
      </c>
      <c r="E452" t="s">
        <v>5071</v>
      </c>
      <c r="G452" s="24" t="str">
        <f t="shared" si="7"/>
        <v>Ms.</v>
      </c>
    </row>
    <row r="453" spans="1:7" ht="15.5" x14ac:dyDescent="0.35">
      <c r="A453" s="8" t="s">
        <v>1920</v>
      </c>
      <c r="B453" s="8" t="s">
        <v>2834</v>
      </c>
      <c r="C453" s="23" t="s">
        <v>4733</v>
      </c>
      <c r="D453" s="23" t="s">
        <v>6913</v>
      </c>
      <c r="E453" t="s">
        <v>4784</v>
      </c>
      <c r="G453" s="24" t="str">
        <f t="shared" si="7"/>
        <v>Mr.</v>
      </c>
    </row>
    <row r="454" spans="1:7" ht="15.5" x14ac:dyDescent="0.35">
      <c r="A454" s="8" t="s">
        <v>1919</v>
      </c>
      <c r="B454" s="8" t="s">
        <v>2835</v>
      </c>
      <c r="C454" s="23" t="s">
        <v>4732</v>
      </c>
      <c r="D454" s="23" t="s">
        <v>7559</v>
      </c>
      <c r="E454" t="s">
        <v>5167</v>
      </c>
      <c r="G454" s="24" t="str">
        <f t="shared" si="7"/>
        <v>Ms.</v>
      </c>
    </row>
    <row r="455" spans="1:7" ht="15.5" x14ac:dyDescent="0.35">
      <c r="A455" s="8" t="s">
        <v>1918</v>
      </c>
      <c r="B455" s="8" t="s">
        <v>2836</v>
      </c>
      <c r="C455" s="23" t="s">
        <v>4733</v>
      </c>
      <c r="D455" s="23" t="s">
        <v>6795</v>
      </c>
      <c r="E455" t="s">
        <v>5168</v>
      </c>
      <c r="G455" s="24" t="str">
        <f t="shared" si="7"/>
        <v>Mr.</v>
      </c>
    </row>
    <row r="456" spans="1:7" ht="15.5" x14ac:dyDescent="0.35">
      <c r="A456" s="8" t="s">
        <v>1917</v>
      </c>
      <c r="B456" s="8" t="s">
        <v>2837</v>
      </c>
      <c r="C456" s="23" t="s">
        <v>4733</v>
      </c>
      <c r="D456" s="23" t="s">
        <v>5303</v>
      </c>
      <c r="E456" t="s">
        <v>5169</v>
      </c>
      <c r="G456" s="24" t="str">
        <f t="shared" si="7"/>
        <v>Mr.</v>
      </c>
    </row>
    <row r="457" spans="1:7" ht="15.5" x14ac:dyDescent="0.35">
      <c r="A457" s="8" t="s">
        <v>1916</v>
      </c>
      <c r="B457" s="8" t="s">
        <v>2838</v>
      </c>
      <c r="C457" s="23" t="s">
        <v>4733</v>
      </c>
      <c r="D457" s="23" t="s">
        <v>4970</v>
      </c>
      <c r="E457" t="s">
        <v>5170</v>
      </c>
      <c r="G457" s="24" t="str">
        <f t="shared" si="7"/>
        <v>Mr.</v>
      </c>
    </row>
    <row r="458" spans="1:7" ht="15.5" x14ac:dyDescent="0.35">
      <c r="A458" s="8" t="s">
        <v>1915</v>
      </c>
      <c r="B458" s="8" t="s">
        <v>2839</v>
      </c>
      <c r="C458" s="23" t="s">
        <v>4733</v>
      </c>
      <c r="D458" s="23" t="s">
        <v>4802</v>
      </c>
      <c r="E458" t="s">
        <v>5171</v>
      </c>
      <c r="G458" s="24" t="str">
        <f t="shared" si="7"/>
        <v>Mr.</v>
      </c>
    </row>
    <row r="459" spans="1:7" ht="15.5" x14ac:dyDescent="0.35">
      <c r="A459" s="8" t="s">
        <v>1914</v>
      </c>
      <c r="B459" s="8" t="s">
        <v>2840</v>
      </c>
      <c r="C459" s="23" t="s">
        <v>4733</v>
      </c>
      <c r="D459" s="23" t="s">
        <v>6914</v>
      </c>
      <c r="E459" t="s">
        <v>5172</v>
      </c>
      <c r="G459" s="24" t="str">
        <f t="shared" si="7"/>
        <v>Mr.</v>
      </c>
    </row>
    <row r="460" spans="1:7" ht="15.5" x14ac:dyDescent="0.35">
      <c r="A460" s="8" t="s">
        <v>1913</v>
      </c>
      <c r="B460" s="8" t="s">
        <v>2841</v>
      </c>
      <c r="C460" s="23" t="s">
        <v>4732</v>
      </c>
      <c r="D460" s="23" t="s">
        <v>7560</v>
      </c>
      <c r="E460" t="s">
        <v>5173</v>
      </c>
      <c r="G460" s="24" t="str">
        <f t="shared" si="7"/>
        <v>Ms.</v>
      </c>
    </row>
    <row r="461" spans="1:7" ht="15.5" x14ac:dyDescent="0.35">
      <c r="A461" s="8" t="s">
        <v>1912</v>
      </c>
      <c r="B461" s="8" t="s">
        <v>2842</v>
      </c>
      <c r="C461" s="23" t="s">
        <v>4733</v>
      </c>
      <c r="D461" s="23" t="s">
        <v>7561</v>
      </c>
      <c r="E461" t="s">
        <v>4797</v>
      </c>
      <c r="G461" s="24" t="str">
        <f t="shared" si="7"/>
        <v>Mr.</v>
      </c>
    </row>
    <row r="462" spans="1:7" ht="15.5" x14ac:dyDescent="0.35">
      <c r="A462" s="8" t="s">
        <v>1911</v>
      </c>
      <c r="B462" s="8" t="s">
        <v>2843</v>
      </c>
      <c r="C462" s="23" t="s">
        <v>4732</v>
      </c>
      <c r="D462" s="23" t="s">
        <v>6916</v>
      </c>
      <c r="E462" t="s">
        <v>5020</v>
      </c>
      <c r="G462" s="24" t="str">
        <f t="shared" si="7"/>
        <v>Ms.</v>
      </c>
    </row>
    <row r="463" spans="1:7" ht="15.5" x14ac:dyDescent="0.35">
      <c r="A463" s="8" t="s">
        <v>1910</v>
      </c>
      <c r="B463" s="8" t="s">
        <v>2844</v>
      </c>
      <c r="C463" s="23" t="s">
        <v>4732</v>
      </c>
      <c r="D463" s="23" t="s">
        <v>5979</v>
      </c>
      <c r="E463" t="s">
        <v>4813</v>
      </c>
      <c r="G463" s="24" t="str">
        <f t="shared" si="7"/>
        <v>Ms.</v>
      </c>
    </row>
    <row r="464" spans="1:7" ht="15.5" x14ac:dyDescent="0.35">
      <c r="A464" s="8" t="s">
        <v>1909</v>
      </c>
      <c r="B464" s="8" t="s">
        <v>2845</v>
      </c>
      <c r="C464" s="23" t="s">
        <v>4732</v>
      </c>
      <c r="D464" s="23" t="s">
        <v>7562</v>
      </c>
      <c r="E464" t="s">
        <v>5174</v>
      </c>
      <c r="G464" s="24" t="str">
        <f t="shared" si="7"/>
        <v>Ms.</v>
      </c>
    </row>
    <row r="465" spans="1:7" ht="15.5" x14ac:dyDescent="0.35">
      <c r="A465" s="8" t="s">
        <v>1908</v>
      </c>
      <c r="B465" s="8" t="s">
        <v>2846</v>
      </c>
      <c r="C465" s="23" t="s">
        <v>4733</v>
      </c>
      <c r="D465" s="23" t="s">
        <v>7563</v>
      </c>
      <c r="E465" t="s">
        <v>5175</v>
      </c>
      <c r="G465" s="24" t="str">
        <f t="shared" si="7"/>
        <v>Mr.</v>
      </c>
    </row>
    <row r="466" spans="1:7" ht="15.5" x14ac:dyDescent="0.35">
      <c r="A466" s="8" t="s">
        <v>1907</v>
      </c>
      <c r="B466" s="8" t="s">
        <v>2847</v>
      </c>
      <c r="C466" s="23" t="s">
        <v>4732</v>
      </c>
      <c r="D466" s="23" t="s">
        <v>6770</v>
      </c>
      <c r="E466" t="s">
        <v>5176</v>
      </c>
      <c r="G466" s="24" t="str">
        <f t="shared" si="7"/>
        <v>Ms.</v>
      </c>
    </row>
    <row r="467" spans="1:7" ht="15.5" x14ac:dyDescent="0.35">
      <c r="A467" s="8" t="s">
        <v>1906</v>
      </c>
      <c r="B467" s="8" t="s">
        <v>2848</v>
      </c>
      <c r="C467" s="23" t="s">
        <v>4733</v>
      </c>
      <c r="D467" s="23" t="s">
        <v>6917</v>
      </c>
      <c r="E467" t="s">
        <v>5177</v>
      </c>
      <c r="G467" s="24" t="str">
        <f t="shared" si="7"/>
        <v>Mr.</v>
      </c>
    </row>
    <row r="468" spans="1:7" ht="15.5" x14ac:dyDescent="0.35">
      <c r="A468" s="8" t="s">
        <v>1905</v>
      </c>
      <c r="B468" s="8" t="s">
        <v>2849</v>
      </c>
      <c r="C468" s="23" t="s">
        <v>4733</v>
      </c>
      <c r="D468" s="23" t="s">
        <v>7564</v>
      </c>
      <c r="E468" t="s">
        <v>4800</v>
      </c>
      <c r="G468" s="24" t="str">
        <f t="shared" si="7"/>
        <v>Mr.</v>
      </c>
    </row>
    <row r="469" spans="1:7" ht="15.5" x14ac:dyDescent="0.35">
      <c r="A469" s="8" t="s">
        <v>1904</v>
      </c>
      <c r="B469" s="8" t="s">
        <v>2850</v>
      </c>
      <c r="C469" s="23" t="s">
        <v>4732</v>
      </c>
      <c r="D469" s="23" t="s">
        <v>7565</v>
      </c>
      <c r="E469" t="s">
        <v>5178</v>
      </c>
      <c r="G469" s="24" t="str">
        <f t="shared" si="7"/>
        <v>Ms.</v>
      </c>
    </row>
    <row r="470" spans="1:7" ht="15.5" x14ac:dyDescent="0.35">
      <c r="A470" s="8" t="s">
        <v>1903</v>
      </c>
      <c r="B470" s="8" t="s">
        <v>2851</v>
      </c>
      <c r="C470" s="23" t="s">
        <v>4732</v>
      </c>
      <c r="D470" s="23" t="s">
        <v>6918</v>
      </c>
      <c r="E470" t="s">
        <v>5179</v>
      </c>
      <c r="G470" s="24" t="str">
        <f t="shared" si="7"/>
        <v>Ms.</v>
      </c>
    </row>
    <row r="471" spans="1:7" ht="15.5" x14ac:dyDescent="0.35">
      <c r="A471" s="8" t="s">
        <v>1902</v>
      </c>
      <c r="B471" s="8" t="s">
        <v>2852</v>
      </c>
      <c r="C471" s="23" t="s">
        <v>4733</v>
      </c>
      <c r="D471" s="23" t="s">
        <v>6919</v>
      </c>
      <c r="E471" t="s">
        <v>5180</v>
      </c>
      <c r="G471" s="24" t="str">
        <f t="shared" si="7"/>
        <v>Mr.</v>
      </c>
    </row>
    <row r="472" spans="1:7" ht="15.5" x14ac:dyDescent="0.35">
      <c r="A472" s="8" t="s">
        <v>1901</v>
      </c>
      <c r="B472" s="8" t="s">
        <v>2853</v>
      </c>
      <c r="C472" s="23" t="s">
        <v>4733</v>
      </c>
      <c r="D472" s="23" t="s">
        <v>6920</v>
      </c>
      <c r="E472" t="s">
        <v>5181</v>
      </c>
      <c r="G472" s="24" t="str">
        <f t="shared" si="7"/>
        <v>Mr.</v>
      </c>
    </row>
    <row r="473" spans="1:7" ht="15.5" x14ac:dyDescent="0.35">
      <c r="A473" s="8" t="s">
        <v>1900</v>
      </c>
      <c r="B473" s="8" t="s">
        <v>2854</v>
      </c>
      <c r="C473" s="23" t="s">
        <v>4733</v>
      </c>
      <c r="D473" s="23" t="s">
        <v>6838</v>
      </c>
      <c r="E473" t="s">
        <v>5182</v>
      </c>
      <c r="G473" s="24" t="str">
        <f t="shared" si="7"/>
        <v>Mr.</v>
      </c>
    </row>
    <row r="474" spans="1:7" ht="15.5" x14ac:dyDescent="0.35">
      <c r="A474" s="8" t="s">
        <v>1899</v>
      </c>
      <c r="B474" s="8" t="s">
        <v>2855</v>
      </c>
      <c r="C474" s="23" t="s">
        <v>4733</v>
      </c>
      <c r="D474" s="23" t="s">
        <v>7566</v>
      </c>
      <c r="E474" t="s">
        <v>4973</v>
      </c>
      <c r="G474" s="24" t="str">
        <f t="shared" si="7"/>
        <v>Mr.</v>
      </c>
    </row>
    <row r="475" spans="1:7" ht="15.5" x14ac:dyDescent="0.35">
      <c r="A475" s="8" t="s">
        <v>1898</v>
      </c>
      <c r="B475" s="8" t="s">
        <v>2856</v>
      </c>
      <c r="C475" s="23" t="s">
        <v>4733</v>
      </c>
      <c r="D475" s="23" t="s">
        <v>6743</v>
      </c>
      <c r="E475" t="s">
        <v>5183</v>
      </c>
      <c r="G475" s="24" t="str">
        <f t="shared" si="7"/>
        <v>Mr.</v>
      </c>
    </row>
    <row r="476" spans="1:7" ht="15.5" x14ac:dyDescent="0.35">
      <c r="A476" s="8" t="s">
        <v>1897</v>
      </c>
      <c r="B476" s="8" t="s">
        <v>2857</v>
      </c>
      <c r="C476" s="23" t="s">
        <v>4733</v>
      </c>
      <c r="D476" s="23" t="s">
        <v>6921</v>
      </c>
      <c r="E476" t="s">
        <v>5184</v>
      </c>
      <c r="G476" s="24" t="str">
        <f t="shared" si="7"/>
        <v>Mr.</v>
      </c>
    </row>
    <row r="477" spans="1:7" ht="15.5" x14ac:dyDescent="0.35">
      <c r="A477" s="8" t="s">
        <v>1895</v>
      </c>
      <c r="B477" s="8" t="s">
        <v>2858</v>
      </c>
      <c r="C477" s="23" t="s">
        <v>4733</v>
      </c>
      <c r="D477" s="23" t="s">
        <v>7567</v>
      </c>
      <c r="E477" t="s">
        <v>5185</v>
      </c>
      <c r="G477" s="24" t="str">
        <f t="shared" si="7"/>
        <v>Mr.</v>
      </c>
    </row>
    <row r="478" spans="1:7" ht="15.5" x14ac:dyDescent="0.35">
      <c r="A478" s="8" t="s">
        <v>1894</v>
      </c>
      <c r="B478" s="8" t="s">
        <v>2859</v>
      </c>
      <c r="C478" s="23" t="s">
        <v>4732</v>
      </c>
      <c r="D478" s="23" t="s">
        <v>7568</v>
      </c>
      <c r="E478" t="s">
        <v>5186</v>
      </c>
      <c r="G478" s="24" t="str">
        <f t="shared" si="7"/>
        <v>Ms.</v>
      </c>
    </row>
    <row r="479" spans="1:7" ht="15.5" x14ac:dyDescent="0.35">
      <c r="A479" s="8" t="s">
        <v>1893</v>
      </c>
      <c r="B479" s="8" t="s">
        <v>2860</v>
      </c>
      <c r="C479" s="23" t="s">
        <v>4733</v>
      </c>
      <c r="D479" s="23" t="s">
        <v>7569</v>
      </c>
      <c r="E479" t="s">
        <v>5187</v>
      </c>
      <c r="G479" s="24" t="str">
        <f t="shared" si="7"/>
        <v>Mr.</v>
      </c>
    </row>
    <row r="480" spans="1:7" ht="15.5" x14ac:dyDescent="0.35">
      <c r="A480" s="8" t="s">
        <v>1892</v>
      </c>
      <c r="B480" s="8" t="s">
        <v>2861</v>
      </c>
      <c r="C480" s="23" t="s">
        <v>4733</v>
      </c>
      <c r="D480" s="23" t="s">
        <v>7570</v>
      </c>
      <c r="E480" t="s">
        <v>5188</v>
      </c>
      <c r="G480" s="24" t="str">
        <f t="shared" si="7"/>
        <v>Mr.</v>
      </c>
    </row>
    <row r="481" spans="1:7" ht="15.5" x14ac:dyDescent="0.35">
      <c r="A481" s="8" t="s">
        <v>1891</v>
      </c>
      <c r="B481" s="8" t="s">
        <v>2862</v>
      </c>
      <c r="C481" s="23" t="s">
        <v>4733</v>
      </c>
      <c r="D481" s="23" t="s">
        <v>6922</v>
      </c>
      <c r="E481" t="s">
        <v>5189</v>
      </c>
      <c r="G481" s="24" t="str">
        <f t="shared" si="7"/>
        <v>Mr.</v>
      </c>
    </row>
    <row r="482" spans="1:7" ht="15.5" x14ac:dyDescent="0.35">
      <c r="A482" s="8" t="s">
        <v>1890</v>
      </c>
      <c r="B482" s="8" t="s">
        <v>2863</v>
      </c>
      <c r="C482" s="23" t="s">
        <v>4733</v>
      </c>
      <c r="D482" s="23" t="s">
        <v>6820</v>
      </c>
      <c r="E482" t="s">
        <v>5190</v>
      </c>
      <c r="G482" s="24" t="str">
        <f t="shared" si="7"/>
        <v>Mr.</v>
      </c>
    </row>
    <row r="483" spans="1:7" ht="15.5" x14ac:dyDescent="0.35">
      <c r="A483" s="8" t="s">
        <v>1889</v>
      </c>
      <c r="B483" s="8" t="s">
        <v>2864</v>
      </c>
      <c r="C483" s="23" t="s">
        <v>4733</v>
      </c>
      <c r="D483" s="23" t="s">
        <v>7571</v>
      </c>
      <c r="E483" t="s">
        <v>5191</v>
      </c>
      <c r="G483" s="24" t="str">
        <f t="shared" si="7"/>
        <v>Mr.</v>
      </c>
    </row>
    <row r="484" spans="1:7" ht="15.5" x14ac:dyDescent="0.35">
      <c r="A484" s="8" t="s">
        <v>1888</v>
      </c>
      <c r="B484" s="8" t="s">
        <v>2865</v>
      </c>
      <c r="C484" s="23" t="s">
        <v>4732</v>
      </c>
      <c r="D484" s="23" t="s">
        <v>7572</v>
      </c>
      <c r="E484" t="s">
        <v>5192</v>
      </c>
      <c r="G484" s="24" t="str">
        <f t="shared" si="7"/>
        <v>Ms.</v>
      </c>
    </row>
    <row r="485" spans="1:7" ht="15.5" x14ac:dyDescent="0.35">
      <c r="A485" s="8" t="s">
        <v>1887</v>
      </c>
      <c r="B485" s="8" t="s">
        <v>2866</v>
      </c>
      <c r="C485" s="23" t="s">
        <v>4732</v>
      </c>
      <c r="D485" s="23" t="s">
        <v>6923</v>
      </c>
      <c r="E485" t="s">
        <v>4863</v>
      </c>
      <c r="G485" s="24" t="str">
        <f t="shared" si="7"/>
        <v>Ms.</v>
      </c>
    </row>
    <row r="486" spans="1:7" ht="15.5" x14ac:dyDescent="0.35">
      <c r="A486" s="8" t="s">
        <v>1886</v>
      </c>
      <c r="B486" s="8" t="s">
        <v>2867</v>
      </c>
      <c r="C486" s="23" t="s">
        <v>4733</v>
      </c>
      <c r="D486" s="23" t="s">
        <v>6807</v>
      </c>
      <c r="E486" t="s">
        <v>5193</v>
      </c>
      <c r="G486" s="24" t="str">
        <f t="shared" si="7"/>
        <v>Mr.</v>
      </c>
    </row>
    <row r="487" spans="1:7" ht="15.5" x14ac:dyDescent="0.35">
      <c r="A487" s="8" t="s">
        <v>1885</v>
      </c>
      <c r="B487" s="8" t="s">
        <v>2868</v>
      </c>
      <c r="C487" s="23" t="s">
        <v>4733</v>
      </c>
      <c r="D487" s="23" t="s">
        <v>6767</v>
      </c>
      <c r="E487" t="s">
        <v>5050</v>
      </c>
      <c r="G487" s="24" t="str">
        <f t="shared" si="7"/>
        <v>Mr.</v>
      </c>
    </row>
    <row r="488" spans="1:7" ht="15.5" x14ac:dyDescent="0.35">
      <c r="A488" s="8" t="s">
        <v>1884</v>
      </c>
      <c r="B488" s="8" t="s">
        <v>2869</v>
      </c>
      <c r="C488" s="23" t="s">
        <v>8325</v>
      </c>
      <c r="D488" s="23" t="s">
        <v>7573</v>
      </c>
      <c r="E488" t="s">
        <v>5194</v>
      </c>
      <c r="G488" s="24" t="str">
        <f t="shared" si="7"/>
        <v>Mrs</v>
      </c>
    </row>
    <row r="489" spans="1:7" ht="15.5" x14ac:dyDescent="0.35">
      <c r="A489" s="8" t="s">
        <v>1883</v>
      </c>
      <c r="B489" s="8" t="s">
        <v>2870</v>
      </c>
      <c r="C489" s="23" t="s">
        <v>4732</v>
      </c>
      <c r="D489" s="23" t="s">
        <v>6924</v>
      </c>
      <c r="E489" t="s">
        <v>5195</v>
      </c>
      <c r="G489" s="24" t="str">
        <f t="shared" si="7"/>
        <v>Ms.</v>
      </c>
    </row>
    <row r="490" spans="1:7" ht="15.5" x14ac:dyDescent="0.35">
      <c r="A490" s="8" t="s">
        <v>1882</v>
      </c>
      <c r="B490" s="8" t="s">
        <v>2871</v>
      </c>
      <c r="C490" s="23" t="s">
        <v>4733</v>
      </c>
      <c r="D490" s="23" t="s">
        <v>6796</v>
      </c>
      <c r="E490" t="s">
        <v>5196</v>
      </c>
      <c r="G490" s="24" t="str">
        <f t="shared" si="7"/>
        <v>Mr.</v>
      </c>
    </row>
    <row r="491" spans="1:7" ht="15.5" x14ac:dyDescent="0.35">
      <c r="A491" s="8" t="s">
        <v>1881</v>
      </c>
      <c r="B491" s="8" t="s">
        <v>2872</v>
      </c>
      <c r="C491" s="23" t="s">
        <v>4733</v>
      </c>
      <c r="D491" s="23" t="s">
        <v>5303</v>
      </c>
      <c r="E491" t="s">
        <v>5197</v>
      </c>
      <c r="G491" s="24" t="str">
        <f t="shared" si="7"/>
        <v>Mr.</v>
      </c>
    </row>
    <row r="492" spans="1:7" ht="15.5" x14ac:dyDescent="0.35">
      <c r="A492" s="8" t="s">
        <v>1880</v>
      </c>
      <c r="B492" s="8" t="s">
        <v>2873</v>
      </c>
      <c r="C492" s="23" t="s">
        <v>4732</v>
      </c>
      <c r="D492" s="23" t="s">
        <v>7574</v>
      </c>
      <c r="E492" t="s">
        <v>5198</v>
      </c>
      <c r="G492" s="24" t="str">
        <f t="shared" si="7"/>
        <v>Ms.</v>
      </c>
    </row>
    <row r="493" spans="1:7" ht="15.5" x14ac:dyDescent="0.35">
      <c r="A493" s="8" t="s">
        <v>1879</v>
      </c>
      <c r="B493" s="8" t="s">
        <v>2874</v>
      </c>
      <c r="C493" s="23" t="s">
        <v>4732</v>
      </c>
      <c r="D493" s="23" t="s">
        <v>6925</v>
      </c>
      <c r="E493" t="s">
        <v>5199</v>
      </c>
      <c r="G493" s="24" t="str">
        <f t="shared" si="7"/>
        <v>Ms.</v>
      </c>
    </row>
    <row r="494" spans="1:7" ht="15.5" x14ac:dyDescent="0.35">
      <c r="A494" s="8" t="s">
        <v>1878</v>
      </c>
      <c r="B494" s="8" t="s">
        <v>2875</v>
      </c>
      <c r="C494" s="23" t="s">
        <v>4732</v>
      </c>
      <c r="D494" s="23" t="s">
        <v>6862</v>
      </c>
      <c r="E494" t="s">
        <v>5200</v>
      </c>
      <c r="G494" s="24" t="str">
        <f t="shared" si="7"/>
        <v>Ms.</v>
      </c>
    </row>
    <row r="495" spans="1:7" ht="15.5" x14ac:dyDescent="0.35">
      <c r="A495" s="8" t="s">
        <v>1877</v>
      </c>
      <c r="B495" s="8" t="s">
        <v>2876</v>
      </c>
      <c r="C495" s="23" t="s">
        <v>4733</v>
      </c>
      <c r="D495" s="23" t="s">
        <v>6926</v>
      </c>
      <c r="E495" t="s">
        <v>5201</v>
      </c>
      <c r="G495" s="24" t="str">
        <f t="shared" si="7"/>
        <v>Mr.</v>
      </c>
    </row>
    <row r="496" spans="1:7" ht="15.5" x14ac:dyDescent="0.35">
      <c r="A496" s="8" t="s">
        <v>1876</v>
      </c>
      <c r="B496" s="8" t="s">
        <v>2877</v>
      </c>
      <c r="C496" s="23" t="s">
        <v>4733</v>
      </c>
      <c r="D496" s="23" t="s">
        <v>7575</v>
      </c>
      <c r="E496" t="s">
        <v>5190</v>
      </c>
      <c r="G496" s="24" t="str">
        <f t="shared" si="7"/>
        <v>Mr.</v>
      </c>
    </row>
    <row r="497" spans="1:7" ht="15.5" x14ac:dyDescent="0.35">
      <c r="A497" s="8" t="s">
        <v>1875</v>
      </c>
      <c r="B497" s="8" t="s">
        <v>2878</v>
      </c>
      <c r="C497" s="23" t="s">
        <v>8325</v>
      </c>
      <c r="D497" s="23" t="s">
        <v>6779</v>
      </c>
      <c r="E497" t="s">
        <v>5202</v>
      </c>
      <c r="G497" s="24" t="str">
        <f t="shared" si="7"/>
        <v>Mrs</v>
      </c>
    </row>
    <row r="498" spans="1:7" ht="15.5" x14ac:dyDescent="0.35">
      <c r="A498" s="8" t="s">
        <v>1874</v>
      </c>
      <c r="B498" s="8" t="s">
        <v>2879</v>
      </c>
      <c r="C498" s="23" t="s">
        <v>4732</v>
      </c>
      <c r="D498" s="23" t="s">
        <v>7576</v>
      </c>
      <c r="E498" t="s">
        <v>5203</v>
      </c>
      <c r="G498" s="24" t="str">
        <f t="shared" si="7"/>
        <v>Ms.</v>
      </c>
    </row>
    <row r="499" spans="1:7" ht="15.5" x14ac:dyDescent="0.35">
      <c r="A499" s="8" t="s">
        <v>1873</v>
      </c>
      <c r="B499" s="8" t="s">
        <v>2880</v>
      </c>
      <c r="C499" s="23" t="s">
        <v>4733</v>
      </c>
      <c r="D499" s="23" t="s">
        <v>6838</v>
      </c>
      <c r="E499" t="s">
        <v>5204</v>
      </c>
      <c r="G499" s="24" t="str">
        <f t="shared" si="7"/>
        <v>Mr.</v>
      </c>
    </row>
    <row r="500" spans="1:7" ht="15.5" x14ac:dyDescent="0.35">
      <c r="A500" s="8" t="s">
        <v>1872</v>
      </c>
      <c r="B500" s="8" t="s">
        <v>2881</v>
      </c>
      <c r="C500" s="23" t="s">
        <v>4732</v>
      </c>
      <c r="D500" s="23" t="s">
        <v>6927</v>
      </c>
      <c r="E500" t="s">
        <v>5205</v>
      </c>
      <c r="G500" s="24" t="str">
        <f t="shared" si="7"/>
        <v>Ms.</v>
      </c>
    </row>
    <row r="501" spans="1:7" ht="15.5" x14ac:dyDescent="0.35">
      <c r="A501" s="8" t="s">
        <v>1871</v>
      </c>
      <c r="B501" s="8" t="s">
        <v>2882</v>
      </c>
      <c r="C501" s="23" t="s">
        <v>4732</v>
      </c>
      <c r="D501" s="23" t="s">
        <v>6779</v>
      </c>
      <c r="E501" t="s">
        <v>5206</v>
      </c>
      <c r="G501" s="24" t="str">
        <f t="shared" si="7"/>
        <v>Ms.</v>
      </c>
    </row>
    <row r="502" spans="1:7" ht="15.5" x14ac:dyDescent="0.35">
      <c r="A502" s="8" t="s">
        <v>1870</v>
      </c>
      <c r="B502" s="8" t="s">
        <v>2883</v>
      </c>
      <c r="C502" s="23" t="s">
        <v>4733</v>
      </c>
      <c r="D502" s="23" t="s">
        <v>6928</v>
      </c>
      <c r="E502" t="s">
        <v>5207</v>
      </c>
      <c r="G502" s="24" t="str">
        <f t="shared" si="7"/>
        <v>Mr.</v>
      </c>
    </row>
    <row r="503" spans="1:7" ht="15.5" x14ac:dyDescent="0.35">
      <c r="A503" s="8" t="s">
        <v>1869</v>
      </c>
      <c r="B503" s="8" t="s">
        <v>2884</v>
      </c>
      <c r="C503" s="23" t="s">
        <v>4733</v>
      </c>
      <c r="D503" s="23" t="s">
        <v>7577</v>
      </c>
      <c r="E503" t="s">
        <v>4802</v>
      </c>
      <c r="G503" s="24" t="str">
        <f t="shared" si="7"/>
        <v>Mr.</v>
      </c>
    </row>
    <row r="504" spans="1:7" ht="15.5" x14ac:dyDescent="0.35">
      <c r="A504" s="8" t="s">
        <v>1868</v>
      </c>
      <c r="B504" s="8" t="s">
        <v>2885</v>
      </c>
      <c r="C504" s="23" t="s">
        <v>4732</v>
      </c>
      <c r="D504" s="23" t="s">
        <v>7578</v>
      </c>
      <c r="E504" t="s">
        <v>5208</v>
      </c>
      <c r="G504" s="24" t="str">
        <f t="shared" si="7"/>
        <v>Ms.</v>
      </c>
    </row>
    <row r="505" spans="1:7" ht="15.5" x14ac:dyDescent="0.35">
      <c r="A505" s="8" t="s">
        <v>1867</v>
      </c>
      <c r="B505" s="8" t="s">
        <v>2886</v>
      </c>
      <c r="C505" s="23" t="s">
        <v>4732</v>
      </c>
      <c r="D505" s="23" t="s">
        <v>7579</v>
      </c>
      <c r="E505" t="s">
        <v>5209</v>
      </c>
      <c r="G505" s="24" t="str">
        <f t="shared" si="7"/>
        <v>Ms.</v>
      </c>
    </row>
    <row r="506" spans="1:7" ht="15.5" x14ac:dyDescent="0.35">
      <c r="A506" s="8" t="s">
        <v>1866</v>
      </c>
      <c r="B506" s="8" t="s">
        <v>2887</v>
      </c>
      <c r="C506" s="23" t="s">
        <v>4732</v>
      </c>
      <c r="D506" s="23" t="s">
        <v>6772</v>
      </c>
      <c r="E506" t="s">
        <v>5210</v>
      </c>
      <c r="G506" s="24" t="str">
        <f t="shared" si="7"/>
        <v>Ms.</v>
      </c>
    </row>
    <row r="507" spans="1:7" ht="15.5" x14ac:dyDescent="0.35">
      <c r="A507" s="8" t="s">
        <v>1865</v>
      </c>
      <c r="B507" s="8" t="s">
        <v>2888</v>
      </c>
      <c r="C507" s="23" t="s">
        <v>4732</v>
      </c>
      <c r="D507" s="23" t="s">
        <v>6929</v>
      </c>
      <c r="E507" t="s">
        <v>5211</v>
      </c>
      <c r="G507" s="24" t="str">
        <f t="shared" si="7"/>
        <v>Ms.</v>
      </c>
    </row>
    <row r="508" spans="1:7" ht="15.5" x14ac:dyDescent="0.35">
      <c r="A508" s="8" t="s">
        <v>1864</v>
      </c>
      <c r="B508" s="8" t="s">
        <v>2889</v>
      </c>
      <c r="C508" s="23" t="s">
        <v>4733</v>
      </c>
      <c r="D508" s="23" t="s">
        <v>7580</v>
      </c>
      <c r="E508" t="s">
        <v>5212</v>
      </c>
      <c r="G508" s="24" t="str">
        <f t="shared" si="7"/>
        <v>Mr.</v>
      </c>
    </row>
    <row r="509" spans="1:7" ht="15.5" x14ac:dyDescent="0.35">
      <c r="A509" s="8" t="s">
        <v>1863</v>
      </c>
      <c r="B509" s="8" t="s">
        <v>2890</v>
      </c>
      <c r="C509" s="23" t="s">
        <v>4733</v>
      </c>
      <c r="D509" s="23" t="s">
        <v>6930</v>
      </c>
      <c r="E509" t="s">
        <v>5213</v>
      </c>
      <c r="G509" s="24" t="str">
        <f t="shared" si="7"/>
        <v>Mr.</v>
      </c>
    </row>
    <row r="510" spans="1:7" ht="15.5" x14ac:dyDescent="0.35">
      <c r="A510" s="8" t="s">
        <v>1862</v>
      </c>
      <c r="B510" s="8" t="s">
        <v>2891</v>
      </c>
      <c r="C510" s="23" t="s">
        <v>4732</v>
      </c>
      <c r="D510" s="23" t="s">
        <v>7581</v>
      </c>
      <c r="E510" t="s">
        <v>5214</v>
      </c>
      <c r="G510" s="24" t="str">
        <f t="shared" si="7"/>
        <v>Ms.</v>
      </c>
    </row>
    <row r="511" spans="1:7" ht="15.5" x14ac:dyDescent="0.35">
      <c r="A511" s="8" t="s">
        <v>1861</v>
      </c>
      <c r="B511" s="8" t="s">
        <v>2892</v>
      </c>
      <c r="C511" s="23" t="s">
        <v>4733</v>
      </c>
      <c r="D511" s="23" t="s">
        <v>7582</v>
      </c>
      <c r="E511" t="s">
        <v>5215</v>
      </c>
      <c r="G511" s="24" t="str">
        <f t="shared" si="7"/>
        <v>Mr.</v>
      </c>
    </row>
    <row r="512" spans="1:7" ht="15.5" x14ac:dyDescent="0.35">
      <c r="A512" s="8" t="s">
        <v>1860</v>
      </c>
      <c r="B512" s="8" t="s">
        <v>2893</v>
      </c>
      <c r="C512" s="23" t="s">
        <v>4733</v>
      </c>
      <c r="D512" s="23" t="s">
        <v>6881</v>
      </c>
      <c r="E512" t="s">
        <v>5216</v>
      </c>
      <c r="G512" s="24" t="str">
        <f t="shared" si="7"/>
        <v>Mr.</v>
      </c>
    </row>
    <row r="513" spans="1:7" ht="15.5" x14ac:dyDescent="0.35">
      <c r="A513" s="8" t="s">
        <v>1859</v>
      </c>
      <c r="B513" s="8" t="s">
        <v>2894</v>
      </c>
      <c r="C513" s="23" t="s">
        <v>4733</v>
      </c>
      <c r="D513" s="23" t="s">
        <v>6807</v>
      </c>
      <c r="E513" t="s">
        <v>5217</v>
      </c>
      <c r="G513" s="24" t="str">
        <f t="shared" si="7"/>
        <v>Mr.</v>
      </c>
    </row>
    <row r="514" spans="1:7" ht="15.5" x14ac:dyDescent="0.35">
      <c r="A514" s="8" t="s">
        <v>1858</v>
      </c>
      <c r="B514" s="8" t="s">
        <v>2895</v>
      </c>
      <c r="C514" s="23" t="s">
        <v>4733</v>
      </c>
      <c r="D514" s="23" t="s">
        <v>6557</v>
      </c>
      <c r="E514" t="s">
        <v>5218</v>
      </c>
      <c r="G514" s="24" t="str">
        <f t="shared" si="7"/>
        <v>Mr.</v>
      </c>
    </row>
    <row r="515" spans="1:7" ht="15.5" x14ac:dyDescent="0.35">
      <c r="A515" s="8" t="s">
        <v>1857</v>
      </c>
      <c r="B515" s="8" t="s">
        <v>2896</v>
      </c>
      <c r="C515" s="23" t="s">
        <v>4732</v>
      </c>
      <c r="D515" s="23" t="s">
        <v>6931</v>
      </c>
      <c r="E515" t="s">
        <v>5219</v>
      </c>
      <c r="G515" s="24" t="str">
        <f t="shared" ref="G515:G578" si="8">TRIM(MID(B515,FIND(",",B515)+1,4))</f>
        <v>Ms.</v>
      </c>
    </row>
    <row r="516" spans="1:7" ht="15.5" x14ac:dyDescent="0.35">
      <c r="A516" s="8" t="s">
        <v>1856</v>
      </c>
      <c r="B516" s="8" t="s">
        <v>2897</v>
      </c>
      <c r="C516" s="23" t="s">
        <v>4733</v>
      </c>
      <c r="D516" s="23" t="s">
        <v>7583</v>
      </c>
      <c r="E516" t="s">
        <v>5220</v>
      </c>
      <c r="G516" s="24" t="str">
        <f t="shared" si="8"/>
        <v>Mr.</v>
      </c>
    </row>
    <row r="517" spans="1:7" ht="15.5" x14ac:dyDescent="0.35">
      <c r="A517" s="8" t="s">
        <v>1855</v>
      </c>
      <c r="B517" s="8" t="s">
        <v>2898</v>
      </c>
      <c r="C517" s="23" t="s">
        <v>4733</v>
      </c>
      <c r="D517" s="23" t="s">
        <v>6766</v>
      </c>
      <c r="E517" t="s">
        <v>5221</v>
      </c>
      <c r="G517" s="24" t="str">
        <f t="shared" si="8"/>
        <v>Mr.</v>
      </c>
    </row>
    <row r="518" spans="1:7" ht="15.5" x14ac:dyDescent="0.35">
      <c r="A518" s="8" t="s">
        <v>1854</v>
      </c>
      <c r="B518" s="8" t="s">
        <v>2899</v>
      </c>
      <c r="C518" s="23" t="s">
        <v>4732</v>
      </c>
      <c r="D518" s="23" t="s">
        <v>6784</v>
      </c>
      <c r="E518" t="s">
        <v>5222</v>
      </c>
      <c r="G518" s="24" t="str">
        <f t="shared" si="8"/>
        <v>Ms.</v>
      </c>
    </row>
    <row r="519" spans="1:7" ht="15.5" x14ac:dyDescent="0.35">
      <c r="A519" s="8" t="s">
        <v>1853</v>
      </c>
      <c r="B519" s="8" t="s">
        <v>2900</v>
      </c>
      <c r="C519" s="23" t="s">
        <v>4732</v>
      </c>
      <c r="D519" s="23" t="s">
        <v>6927</v>
      </c>
      <c r="E519" t="s">
        <v>5223</v>
      </c>
      <c r="G519" s="24" t="str">
        <f t="shared" si="8"/>
        <v>Ms.</v>
      </c>
    </row>
    <row r="520" spans="1:7" ht="15.5" x14ac:dyDescent="0.35">
      <c r="A520" s="8" t="s">
        <v>1852</v>
      </c>
      <c r="B520" s="8" t="s">
        <v>2901</v>
      </c>
      <c r="C520" s="23" t="s">
        <v>4733</v>
      </c>
      <c r="D520" s="23" t="s">
        <v>6894</v>
      </c>
      <c r="E520" t="s">
        <v>5224</v>
      </c>
      <c r="G520" s="24" t="str">
        <f t="shared" si="8"/>
        <v>Mr.</v>
      </c>
    </row>
    <row r="521" spans="1:7" ht="15.5" x14ac:dyDescent="0.35">
      <c r="A521" s="8" t="s">
        <v>1851</v>
      </c>
      <c r="B521" s="8" t="s">
        <v>2902</v>
      </c>
      <c r="C521" s="23" t="s">
        <v>4732</v>
      </c>
      <c r="D521" s="23" t="s">
        <v>6932</v>
      </c>
      <c r="E521" t="s">
        <v>5225</v>
      </c>
      <c r="G521" s="24" t="str">
        <f t="shared" si="8"/>
        <v>Ms.</v>
      </c>
    </row>
    <row r="522" spans="1:7" ht="15.5" x14ac:dyDescent="0.35">
      <c r="A522" s="8" t="s">
        <v>1850</v>
      </c>
      <c r="B522" s="8" t="s">
        <v>2903</v>
      </c>
      <c r="C522" s="23" t="s">
        <v>4733</v>
      </c>
      <c r="D522" s="23" t="s">
        <v>6933</v>
      </c>
      <c r="E522" t="s">
        <v>5226</v>
      </c>
      <c r="G522" s="24" t="str">
        <f t="shared" si="8"/>
        <v>Mr.</v>
      </c>
    </row>
    <row r="523" spans="1:7" ht="15.5" x14ac:dyDescent="0.35">
      <c r="A523" s="8" t="s">
        <v>1849</v>
      </c>
      <c r="B523" s="8" t="s">
        <v>2904</v>
      </c>
      <c r="C523" s="23" t="s">
        <v>4733</v>
      </c>
      <c r="D523" s="23" t="s">
        <v>6750</v>
      </c>
      <c r="E523" t="s">
        <v>5227</v>
      </c>
      <c r="G523" s="24" t="str">
        <f t="shared" si="8"/>
        <v>Mr.</v>
      </c>
    </row>
    <row r="524" spans="1:7" ht="15.5" x14ac:dyDescent="0.35">
      <c r="A524" s="8" t="s">
        <v>1848</v>
      </c>
      <c r="B524" s="8" t="s">
        <v>2905</v>
      </c>
      <c r="C524" s="23" t="s">
        <v>4732</v>
      </c>
      <c r="D524" s="23" t="s">
        <v>7584</v>
      </c>
      <c r="E524" t="s">
        <v>5228</v>
      </c>
      <c r="G524" s="24" t="str">
        <f t="shared" si="8"/>
        <v>Ms.</v>
      </c>
    </row>
    <row r="525" spans="1:7" ht="15.5" x14ac:dyDescent="0.35">
      <c r="A525" s="8" t="s">
        <v>1847</v>
      </c>
      <c r="B525" s="8" t="s">
        <v>2906</v>
      </c>
      <c r="C525" s="23" t="s">
        <v>8325</v>
      </c>
      <c r="D525" s="23" t="s">
        <v>7585</v>
      </c>
      <c r="E525" t="s">
        <v>5229</v>
      </c>
      <c r="G525" s="24" t="str">
        <f t="shared" si="8"/>
        <v>Mrs</v>
      </c>
    </row>
    <row r="526" spans="1:7" ht="15.5" x14ac:dyDescent="0.35">
      <c r="A526" s="8" t="s">
        <v>1846</v>
      </c>
      <c r="B526" s="8" t="s">
        <v>2907</v>
      </c>
      <c r="C526" s="23" t="s">
        <v>4732</v>
      </c>
      <c r="D526" s="23" t="s">
        <v>7586</v>
      </c>
      <c r="E526" t="s">
        <v>5230</v>
      </c>
      <c r="G526" s="24" t="str">
        <f t="shared" si="8"/>
        <v>Ms.</v>
      </c>
    </row>
    <row r="527" spans="1:7" ht="15.5" x14ac:dyDescent="0.35">
      <c r="A527" s="8" t="s">
        <v>1845</v>
      </c>
      <c r="B527" s="8" t="s">
        <v>2908</v>
      </c>
      <c r="C527" s="23" t="s">
        <v>4732</v>
      </c>
      <c r="D527" s="23" t="s">
        <v>6822</v>
      </c>
      <c r="E527" t="s">
        <v>5231</v>
      </c>
      <c r="G527" s="24" t="str">
        <f t="shared" si="8"/>
        <v>Ms.</v>
      </c>
    </row>
    <row r="528" spans="1:7" ht="15.5" x14ac:dyDescent="0.35">
      <c r="A528" s="8" t="s">
        <v>1844</v>
      </c>
      <c r="B528" s="8" t="s">
        <v>2909</v>
      </c>
      <c r="C528" s="23" t="s">
        <v>8325</v>
      </c>
      <c r="D528" s="23" t="s">
        <v>7587</v>
      </c>
      <c r="E528" t="s">
        <v>5232</v>
      </c>
      <c r="G528" s="24" t="str">
        <f t="shared" si="8"/>
        <v>Mrs</v>
      </c>
    </row>
    <row r="529" spans="1:7" ht="15.5" x14ac:dyDescent="0.35">
      <c r="A529" s="8" t="s">
        <v>1843</v>
      </c>
      <c r="B529" s="8" t="s">
        <v>2910</v>
      </c>
      <c r="C529" s="23" t="s">
        <v>4732</v>
      </c>
      <c r="D529" s="23" t="s">
        <v>5979</v>
      </c>
      <c r="E529" t="s">
        <v>5233</v>
      </c>
      <c r="G529" s="24" t="str">
        <f t="shared" si="8"/>
        <v>Ms.</v>
      </c>
    </row>
    <row r="530" spans="1:7" ht="15.5" x14ac:dyDescent="0.35">
      <c r="A530" s="8" t="s">
        <v>1842</v>
      </c>
      <c r="B530" s="8" t="s">
        <v>2911</v>
      </c>
      <c r="C530" s="23" t="s">
        <v>4733</v>
      </c>
      <c r="D530" s="23" t="s">
        <v>6849</v>
      </c>
      <c r="E530" t="s">
        <v>5234</v>
      </c>
      <c r="G530" s="24" t="str">
        <f t="shared" si="8"/>
        <v>Mr.</v>
      </c>
    </row>
    <row r="531" spans="1:7" ht="15.5" x14ac:dyDescent="0.35">
      <c r="A531" s="8" t="s">
        <v>1841</v>
      </c>
      <c r="B531" s="8" t="s">
        <v>2912</v>
      </c>
      <c r="C531" s="23" t="s">
        <v>4733</v>
      </c>
      <c r="D531" s="23" t="s">
        <v>7588</v>
      </c>
      <c r="E531" t="s">
        <v>5235</v>
      </c>
      <c r="G531" s="24" t="str">
        <f t="shared" si="8"/>
        <v>Mr.</v>
      </c>
    </row>
    <row r="532" spans="1:7" ht="15.5" x14ac:dyDescent="0.35">
      <c r="A532" s="8" t="s">
        <v>1840</v>
      </c>
      <c r="B532" s="8" t="s">
        <v>2913</v>
      </c>
      <c r="C532" s="23" t="s">
        <v>4732</v>
      </c>
      <c r="D532" s="23" t="s">
        <v>6934</v>
      </c>
      <c r="E532" t="s">
        <v>5236</v>
      </c>
      <c r="G532" s="24" t="str">
        <f t="shared" si="8"/>
        <v>Ms.</v>
      </c>
    </row>
    <row r="533" spans="1:7" ht="15.5" x14ac:dyDescent="0.35">
      <c r="A533" s="8" t="s">
        <v>1839</v>
      </c>
      <c r="B533" s="8" t="s">
        <v>2914</v>
      </c>
      <c r="C533" s="23" t="s">
        <v>4733</v>
      </c>
      <c r="D533" s="23" t="s">
        <v>6801</v>
      </c>
      <c r="E533" t="s">
        <v>5237</v>
      </c>
      <c r="G533" s="24" t="str">
        <f t="shared" si="8"/>
        <v>Mr.</v>
      </c>
    </row>
    <row r="534" spans="1:7" ht="15.5" x14ac:dyDescent="0.35">
      <c r="A534" s="8" t="s">
        <v>1838</v>
      </c>
      <c r="B534" s="8" t="s">
        <v>2915</v>
      </c>
      <c r="C534" s="23" t="s">
        <v>4732</v>
      </c>
      <c r="D534" s="23" t="s">
        <v>6935</v>
      </c>
      <c r="E534" t="s">
        <v>5238</v>
      </c>
      <c r="G534" s="24" t="str">
        <f t="shared" si="8"/>
        <v>Ms.</v>
      </c>
    </row>
    <row r="535" spans="1:7" ht="15.5" x14ac:dyDescent="0.35">
      <c r="A535" s="8" t="s">
        <v>1837</v>
      </c>
      <c r="B535" s="8" t="s">
        <v>2916</v>
      </c>
      <c r="C535" s="23" t="s">
        <v>4733</v>
      </c>
      <c r="D535" s="23" t="s">
        <v>6930</v>
      </c>
      <c r="E535" t="s">
        <v>5239</v>
      </c>
      <c r="G535" s="24" t="str">
        <f t="shared" si="8"/>
        <v>Mr.</v>
      </c>
    </row>
    <row r="536" spans="1:7" ht="15.5" x14ac:dyDescent="0.35">
      <c r="A536" s="8" t="s">
        <v>1836</v>
      </c>
      <c r="B536" s="8" t="s">
        <v>2917</v>
      </c>
      <c r="C536" s="23" t="s">
        <v>4732</v>
      </c>
      <c r="D536" s="23" t="s">
        <v>6936</v>
      </c>
      <c r="E536" t="s">
        <v>5240</v>
      </c>
      <c r="G536" s="24" t="str">
        <f t="shared" si="8"/>
        <v>Ms.</v>
      </c>
    </row>
    <row r="537" spans="1:7" ht="15.5" x14ac:dyDescent="0.35">
      <c r="A537" s="8" t="s">
        <v>1835</v>
      </c>
      <c r="B537" s="8" t="s">
        <v>2918</v>
      </c>
      <c r="C537" s="23" t="s">
        <v>4733</v>
      </c>
      <c r="D537" s="23" t="s">
        <v>6937</v>
      </c>
      <c r="E537" t="s">
        <v>4802</v>
      </c>
      <c r="G537" s="24" t="str">
        <f t="shared" si="8"/>
        <v>Mr.</v>
      </c>
    </row>
    <row r="538" spans="1:7" ht="15.5" x14ac:dyDescent="0.35">
      <c r="A538" s="8" t="s">
        <v>1834</v>
      </c>
      <c r="B538" s="8" t="s">
        <v>2919</v>
      </c>
      <c r="C538" s="23" t="s">
        <v>4732</v>
      </c>
      <c r="D538" s="23" t="s">
        <v>6938</v>
      </c>
      <c r="E538" t="s">
        <v>5241</v>
      </c>
      <c r="G538" s="24" t="str">
        <f t="shared" si="8"/>
        <v>Ms.</v>
      </c>
    </row>
    <row r="539" spans="1:7" ht="15.5" x14ac:dyDescent="0.35">
      <c r="A539" s="8" t="s">
        <v>1833</v>
      </c>
      <c r="B539" s="8" t="s">
        <v>2920</v>
      </c>
      <c r="C539" s="23" t="s">
        <v>4732</v>
      </c>
      <c r="D539" s="23" t="s">
        <v>4991</v>
      </c>
      <c r="E539" t="s">
        <v>5242</v>
      </c>
      <c r="G539" s="24" t="str">
        <f t="shared" si="8"/>
        <v>Ms.</v>
      </c>
    </row>
    <row r="540" spans="1:7" ht="15.5" x14ac:dyDescent="0.35">
      <c r="A540" s="8" t="s">
        <v>1832</v>
      </c>
      <c r="B540" s="8" t="s">
        <v>2921</v>
      </c>
      <c r="C540" s="23" t="s">
        <v>4732</v>
      </c>
      <c r="D540" s="23" t="s">
        <v>6934</v>
      </c>
      <c r="E540" t="s">
        <v>5243</v>
      </c>
      <c r="G540" s="24" t="str">
        <f t="shared" si="8"/>
        <v>Ms.</v>
      </c>
    </row>
    <row r="541" spans="1:7" ht="15.5" x14ac:dyDescent="0.35">
      <c r="A541" s="8" t="s">
        <v>1831</v>
      </c>
      <c r="B541" s="8" t="s">
        <v>2922</v>
      </c>
      <c r="C541" s="23" t="s">
        <v>4733</v>
      </c>
      <c r="D541" s="23" t="s">
        <v>6766</v>
      </c>
      <c r="E541" t="s">
        <v>5244</v>
      </c>
      <c r="G541" s="24" t="str">
        <f t="shared" si="8"/>
        <v>Mr.</v>
      </c>
    </row>
    <row r="542" spans="1:7" ht="15.5" x14ac:dyDescent="0.35">
      <c r="A542" s="8" t="s">
        <v>1830</v>
      </c>
      <c r="B542" s="8" t="s">
        <v>2923</v>
      </c>
      <c r="C542" s="23" t="s">
        <v>4733</v>
      </c>
      <c r="D542" s="23" t="s">
        <v>7589</v>
      </c>
      <c r="E542" t="s">
        <v>5245</v>
      </c>
      <c r="G542" s="24" t="str">
        <f t="shared" si="8"/>
        <v>Mr.</v>
      </c>
    </row>
    <row r="543" spans="1:7" ht="15.5" x14ac:dyDescent="0.35">
      <c r="A543" s="8" t="s">
        <v>1829</v>
      </c>
      <c r="B543" s="8" t="s">
        <v>2924</v>
      </c>
      <c r="C543" s="23" t="s">
        <v>4733</v>
      </c>
      <c r="D543" s="23" t="s">
        <v>7590</v>
      </c>
      <c r="E543" t="s">
        <v>5246</v>
      </c>
      <c r="G543" s="24" t="str">
        <f t="shared" si="8"/>
        <v>Mr.</v>
      </c>
    </row>
    <row r="544" spans="1:7" ht="15.5" x14ac:dyDescent="0.35">
      <c r="A544" s="8" t="s">
        <v>1828</v>
      </c>
      <c r="B544" s="8" t="s">
        <v>2925</v>
      </c>
      <c r="C544" s="23" t="s">
        <v>4732</v>
      </c>
      <c r="D544" s="23" t="s">
        <v>6840</v>
      </c>
      <c r="E544" t="s">
        <v>5247</v>
      </c>
      <c r="G544" s="24" t="str">
        <f t="shared" si="8"/>
        <v>Ms.</v>
      </c>
    </row>
    <row r="545" spans="1:7" ht="15.5" x14ac:dyDescent="0.35">
      <c r="A545" s="8" t="s">
        <v>1827</v>
      </c>
      <c r="B545" s="8" t="s">
        <v>2926</v>
      </c>
      <c r="C545" s="23" t="s">
        <v>4732</v>
      </c>
      <c r="D545" s="23" t="s">
        <v>7591</v>
      </c>
      <c r="E545" t="s">
        <v>5248</v>
      </c>
      <c r="G545" s="24" t="str">
        <f t="shared" si="8"/>
        <v>Ms.</v>
      </c>
    </row>
    <row r="546" spans="1:7" ht="15.5" x14ac:dyDescent="0.35">
      <c r="A546" s="8" t="s">
        <v>1826</v>
      </c>
      <c r="B546" s="8" t="s">
        <v>2927</v>
      </c>
      <c r="C546" s="23" t="s">
        <v>8325</v>
      </c>
      <c r="D546" s="23" t="s">
        <v>6939</v>
      </c>
      <c r="E546" t="s">
        <v>5249</v>
      </c>
      <c r="G546" s="24" t="str">
        <f t="shared" si="8"/>
        <v>Mrs</v>
      </c>
    </row>
    <row r="547" spans="1:7" ht="15.5" x14ac:dyDescent="0.35">
      <c r="A547" s="8" t="s">
        <v>1825</v>
      </c>
      <c r="B547" s="8" t="s">
        <v>2928</v>
      </c>
      <c r="C547" s="23" t="s">
        <v>4733</v>
      </c>
      <c r="D547" s="23" t="s">
        <v>6885</v>
      </c>
      <c r="E547" t="s">
        <v>5250</v>
      </c>
      <c r="G547" s="24" t="str">
        <f t="shared" si="8"/>
        <v>Mr.</v>
      </c>
    </row>
    <row r="548" spans="1:7" ht="15.5" x14ac:dyDescent="0.35">
      <c r="A548" s="8" t="s">
        <v>1824</v>
      </c>
      <c r="B548" s="8" t="s">
        <v>2929</v>
      </c>
      <c r="C548" s="23" t="s">
        <v>4732</v>
      </c>
      <c r="D548" s="23" t="s">
        <v>6940</v>
      </c>
      <c r="E548" t="s">
        <v>5251</v>
      </c>
      <c r="G548" s="24" t="str">
        <f t="shared" si="8"/>
        <v>Ms.</v>
      </c>
    </row>
    <row r="549" spans="1:7" ht="15.5" x14ac:dyDescent="0.35">
      <c r="A549" s="8" t="s">
        <v>1823</v>
      </c>
      <c r="B549" s="8" t="s">
        <v>2930</v>
      </c>
      <c r="C549" s="23" t="s">
        <v>4733</v>
      </c>
      <c r="D549" s="23" t="s">
        <v>7592</v>
      </c>
      <c r="E549" t="s">
        <v>5252</v>
      </c>
      <c r="G549" s="24" t="str">
        <f t="shared" si="8"/>
        <v>Mr.</v>
      </c>
    </row>
    <row r="550" spans="1:7" ht="15.5" x14ac:dyDescent="0.35">
      <c r="A550" s="8" t="s">
        <v>1822</v>
      </c>
      <c r="B550" s="8" t="s">
        <v>2931</v>
      </c>
      <c r="C550" s="23" t="s">
        <v>4733</v>
      </c>
      <c r="D550" s="23" t="s">
        <v>7593</v>
      </c>
      <c r="E550" t="s">
        <v>5253</v>
      </c>
      <c r="G550" s="24" t="str">
        <f t="shared" si="8"/>
        <v>Mr.</v>
      </c>
    </row>
    <row r="551" spans="1:7" ht="15.5" x14ac:dyDescent="0.35">
      <c r="A551" s="8" t="s">
        <v>1821</v>
      </c>
      <c r="B551" s="8" t="s">
        <v>2932</v>
      </c>
      <c r="C551" s="23" t="s">
        <v>4733</v>
      </c>
      <c r="D551" s="23" t="s">
        <v>6941</v>
      </c>
      <c r="E551" t="s">
        <v>5254</v>
      </c>
      <c r="G551" s="24" t="str">
        <f t="shared" si="8"/>
        <v>Mr.</v>
      </c>
    </row>
    <row r="552" spans="1:7" ht="15.5" x14ac:dyDescent="0.35">
      <c r="A552" s="8" t="s">
        <v>1820</v>
      </c>
      <c r="B552" s="8" t="s">
        <v>2933</v>
      </c>
      <c r="C552" s="23" t="s">
        <v>4732</v>
      </c>
      <c r="D552" s="23" t="s">
        <v>6942</v>
      </c>
      <c r="E552" t="s">
        <v>5255</v>
      </c>
      <c r="G552" s="24" t="str">
        <f t="shared" si="8"/>
        <v>Ms.</v>
      </c>
    </row>
    <row r="553" spans="1:7" ht="15.5" x14ac:dyDescent="0.35">
      <c r="A553" s="8" t="s">
        <v>1819</v>
      </c>
      <c r="B553" s="8" t="s">
        <v>2934</v>
      </c>
      <c r="C553" s="23" t="s">
        <v>4733</v>
      </c>
      <c r="D553" s="23" t="s">
        <v>6920</v>
      </c>
      <c r="E553" t="s">
        <v>4911</v>
      </c>
      <c r="G553" s="24" t="str">
        <f t="shared" si="8"/>
        <v>Mr.</v>
      </c>
    </row>
    <row r="554" spans="1:7" ht="15.5" x14ac:dyDescent="0.35">
      <c r="A554" s="8" t="s">
        <v>1818</v>
      </c>
      <c r="B554" s="8" t="s">
        <v>2935</v>
      </c>
      <c r="C554" s="23" t="s">
        <v>4733</v>
      </c>
      <c r="D554" s="23" t="s">
        <v>6943</v>
      </c>
      <c r="E554" t="s">
        <v>5256</v>
      </c>
      <c r="G554" s="24" t="str">
        <f t="shared" si="8"/>
        <v>Mr.</v>
      </c>
    </row>
    <row r="555" spans="1:7" ht="15.5" x14ac:dyDescent="0.35">
      <c r="A555" s="8" t="s">
        <v>1817</v>
      </c>
      <c r="B555" s="8" t="s">
        <v>2936</v>
      </c>
      <c r="C555" s="23" t="s">
        <v>4732</v>
      </c>
      <c r="D555" s="23" t="s">
        <v>7594</v>
      </c>
      <c r="E555" t="s">
        <v>5257</v>
      </c>
      <c r="G555" s="24" t="str">
        <f t="shared" si="8"/>
        <v>Ms.</v>
      </c>
    </row>
    <row r="556" spans="1:7" ht="15.5" x14ac:dyDescent="0.35">
      <c r="A556" s="8" t="s">
        <v>1816</v>
      </c>
      <c r="B556" s="8" t="s">
        <v>2937</v>
      </c>
      <c r="C556" s="23" t="s">
        <v>4733</v>
      </c>
      <c r="D556" s="23" t="s">
        <v>6286</v>
      </c>
      <c r="E556" t="s">
        <v>5258</v>
      </c>
      <c r="G556" s="24" t="str">
        <f t="shared" si="8"/>
        <v>Mr.</v>
      </c>
    </row>
    <row r="557" spans="1:7" ht="15.5" x14ac:dyDescent="0.35">
      <c r="A557" s="8" t="s">
        <v>1815</v>
      </c>
      <c r="B557" s="8" t="s">
        <v>2938</v>
      </c>
      <c r="C557" s="23" t="s">
        <v>4733</v>
      </c>
      <c r="D557" s="23" t="s">
        <v>7595</v>
      </c>
      <c r="E557" t="s">
        <v>5259</v>
      </c>
      <c r="G557" s="24" t="str">
        <f t="shared" si="8"/>
        <v>Mr.</v>
      </c>
    </row>
    <row r="558" spans="1:7" ht="15.5" x14ac:dyDescent="0.35">
      <c r="A558" s="8" t="s">
        <v>1814</v>
      </c>
      <c r="B558" s="8" t="s">
        <v>2939</v>
      </c>
      <c r="C558" s="23" t="s">
        <v>4732</v>
      </c>
      <c r="D558" s="23" t="s">
        <v>7596</v>
      </c>
      <c r="E558" t="s">
        <v>5260</v>
      </c>
      <c r="G558" s="24" t="str">
        <f t="shared" si="8"/>
        <v>Ms.</v>
      </c>
    </row>
    <row r="559" spans="1:7" ht="15.5" x14ac:dyDescent="0.35">
      <c r="A559" s="8" t="s">
        <v>1813</v>
      </c>
      <c r="B559" s="8" t="s">
        <v>2940</v>
      </c>
      <c r="C559" s="23" t="s">
        <v>4733</v>
      </c>
      <c r="D559" s="23" t="s">
        <v>6778</v>
      </c>
      <c r="E559" t="s">
        <v>5261</v>
      </c>
      <c r="G559" s="24" t="str">
        <f t="shared" si="8"/>
        <v>Mr.</v>
      </c>
    </row>
    <row r="560" spans="1:7" ht="15.5" x14ac:dyDescent="0.35">
      <c r="A560" s="8" t="s">
        <v>1812</v>
      </c>
      <c r="B560" s="8" t="s">
        <v>2941</v>
      </c>
      <c r="C560" s="23" t="s">
        <v>4732</v>
      </c>
      <c r="D560" s="23" t="s">
        <v>7597</v>
      </c>
      <c r="E560" t="s">
        <v>5262</v>
      </c>
      <c r="G560" s="24" t="str">
        <f t="shared" si="8"/>
        <v>Ms.</v>
      </c>
    </row>
    <row r="561" spans="1:7" ht="15.5" x14ac:dyDescent="0.35">
      <c r="A561" s="8" t="s">
        <v>1811</v>
      </c>
      <c r="B561" s="8" t="s">
        <v>2942</v>
      </c>
      <c r="C561" s="23" t="s">
        <v>4733</v>
      </c>
      <c r="D561" s="23" t="s">
        <v>6944</v>
      </c>
      <c r="E561" t="s">
        <v>5263</v>
      </c>
      <c r="G561" s="24" t="str">
        <f t="shared" si="8"/>
        <v>Mr.</v>
      </c>
    </row>
    <row r="562" spans="1:7" ht="15.5" x14ac:dyDescent="0.35">
      <c r="A562" s="8" t="s">
        <v>1810</v>
      </c>
      <c r="B562" s="8" t="s">
        <v>2943</v>
      </c>
      <c r="C562" s="23" t="s">
        <v>4732</v>
      </c>
      <c r="D562" s="23" t="s">
        <v>7598</v>
      </c>
      <c r="E562" t="s">
        <v>5264</v>
      </c>
      <c r="G562" s="24" t="str">
        <f t="shared" si="8"/>
        <v>Ms.</v>
      </c>
    </row>
    <row r="563" spans="1:7" ht="15.5" x14ac:dyDescent="0.35">
      <c r="A563" s="8" t="s">
        <v>1809</v>
      </c>
      <c r="B563" s="8" t="s">
        <v>2944</v>
      </c>
      <c r="C563" s="23" t="s">
        <v>4733</v>
      </c>
      <c r="D563" s="23" t="s">
        <v>7599</v>
      </c>
      <c r="E563" t="s">
        <v>5265</v>
      </c>
      <c r="G563" s="24" t="str">
        <f t="shared" si="8"/>
        <v>Mr.</v>
      </c>
    </row>
    <row r="564" spans="1:7" ht="15.5" x14ac:dyDescent="0.35">
      <c r="A564" s="8" t="s">
        <v>1808</v>
      </c>
      <c r="B564" s="8" t="s">
        <v>2945</v>
      </c>
      <c r="C564" s="23" t="s">
        <v>4733</v>
      </c>
      <c r="D564" s="23" t="s">
        <v>7600</v>
      </c>
      <c r="E564" t="s">
        <v>5266</v>
      </c>
      <c r="G564" s="24" t="str">
        <f t="shared" si="8"/>
        <v>Mr.</v>
      </c>
    </row>
    <row r="565" spans="1:7" ht="15.5" x14ac:dyDescent="0.35">
      <c r="A565" s="8" t="s">
        <v>1807</v>
      </c>
      <c r="B565" s="8" t="s">
        <v>2946</v>
      </c>
      <c r="C565" s="23" t="s">
        <v>4732</v>
      </c>
      <c r="D565" s="23" t="s">
        <v>7601</v>
      </c>
      <c r="E565" t="s">
        <v>5267</v>
      </c>
      <c r="G565" s="24" t="str">
        <f t="shared" si="8"/>
        <v>Ms.</v>
      </c>
    </row>
    <row r="566" spans="1:7" ht="15.5" x14ac:dyDescent="0.35">
      <c r="A566" s="8" t="s">
        <v>1806</v>
      </c>
      <c r="B566" s="8" t="s">
        <v>2947</v>
      </c>
      <c r="C566" s="23" t="s">
        <v>8325</v>
      </c>
      <c r="D566" s="23" t="s">
        <v>6934</v>
      </c>
      <c r="E566" t="s">
        <v>5268</v>
      </c>
      <c r="G566" s="24" t="str">
        <f t="shared" si="8"/>
        <v>Mrs</v>
      </c>
    </row>
    <row r="567" spans="1:7" ht="15.5" x14ac:dyDescent="0.35">
      <c r="A567" s="8" t="s">
        <v>1805</v>
      </c>
      <c r="B567" s="8" t="s">
        <v>2948</v>
      </c>
      <c r="C567" s="23" t="s">
        <v>4733</v>
      </c>
      <c r="D567" s="23" t="s">
        <v>7602</v>
      </c>
      <c r="E567" t="s">
        <v>5269</v>
      </c>
      <c r="G567" s="24" t="str">
        <f t="shared" si="8"/>
        <v>Mr.</v>
      </c>
    </row>
    <row r="568" spans="1:7" ht="15.5" x14ac:dyDescent="0.35">
      <c r="A568" s="8" t="s">
        <v>1804</v>
      </c>
      <c r="B568" s="8" t="s">
        <v>2949</v>
      </c>
      <c r="C568" s="23" t="s">
        <v>4732</v>
      </c>
      <c r="D568" s="23" t="s">
        <v>6945</v>
      </c>
      <c r="E568" t="s">
        <v>5270</v>
      </c>
      <c r="G568" s="24" t="str">
        <f t="shared" si="8"/>
        <v>Ms.</v>
      </c>
    </row>
    <row r="569" spans="1:7" ht="15.5" x14ac:dyDescent="0.35">
      <c r="A569" s="8" t="s">
        <v>1803</v>
      </c>
      <c r="B569" s="8" t="s">
        <v>2950</v>
      </c>
      <c r="C569" s="23" t="s">
        <v>4732</v>
      </c>
      <c r="D569" s="23" t="s">
        <v>7603</v>
      </c>
      <c r="E569" t="s">
        <v>5271</v>
      </c>
      <c r="G569" s="24" t="str">
        <f t="shared" si="8"/>
        <v>Ms.</v>
      </c>
    </row>
    <row r="570" spans="1:7" ht="15.5" x14ac:dyDescent="0.35">
      <c r="A570" s="8" t="s">
        <v>1802</v>
      </c>
      <c r="B570" s="8" t="s">
        <v>2951</v>
      </c>
      <c r="C570" s="23" t="s">
        <v>4732</v>
      </c>
      <c r="D570" s="23" t="s">
        <v>7604</v>
      </c>
      <c r="E570" t="s">
        <v>5272</v>
      </c>
      <c r="G570" s="24" t="str">
        <f t="shared" si="8"/>
        <v>Ms.</v>
      </c>
    </row>
    <row r="571" spans="1:7" ht="15.5" x14ac:dyDescent="0.35">
      <c r="A571" s="8" t="s">
        <v>1801</v>
      </c>
      <c r="B571" s="8" t="s">
        <v>2952</v>
      </c>
      <c r="C571" s="23" t="s">
        <v>4733</v>
      </c>
      <c r="D571" s="23" t="s">
        <v>7605</v>
      </c>
      <c r="E571" t="s">
        <v>5273</v>
      </c>
      <c r="G571" s="24" t="str">
        <f t="shared" si="8"/>
        <v>Mr.</v>
      </c>
    </row>
    <row r="572" spans="1:7" ht="15.5" x14ac:dyDescent="0.35">
      <c r="A572" s="8" t="s">
        <v>1800</v>
      </c>
      <c r="B572" s="8" t="s">
        <v>2953</v>
      </c>
      <c r="C572" s="23" t="s">
        <v>4733</v>
      </c>
      <c r="D572" s="23" t="s">
        <v>7606</v>
      </c>
      <c r="E572" t="s">
        <v>5274</v>
      </c>
      <c r="G572" s="24" t="str">
        <f t="shared" si="8"/>
        <v>Mr.</v>
      </c>
    </row>
    <row r="573" spans="1:7" ht="15.5" x14ac:dyDescent="0.35">
      <c r="A573" s="8" t="s">
        <v>1799</v>
      </c>
      <c r="B573" s="8" t="s">
        <v>2954</v>
      </c>
      <c r="C573" s="23" t="s">
        <v>4733</v>
      </c>
      <c r="D573" s="23" t="s">
        <v>6830</v>
      </c>
      <c r="E573" t="s">
        <v>5275</v>
      </c>
      <c r="G573" s="24" t="str">
        <f t="shared" si="8"/>
        <v>Mr.</v>
      </c>
    </row>
    <row r="574" spans="1:7" ht="15.5" x14ac:dyDescent="0.35">
      <c r="A574" s="8" t="s">
        <v>1798</v>
      </c>
      <c r="B574" s="8" t="s">
        <v>2955</v>
      </c>
      <c r="C574" s="23" t="s">
        <v>8325</v>
      </c>
      <c r="D574" s="23" t="s">
        <v>7607</v>
      </c>
      <c r="E574" t="s">
        <v>5276</v>
      </c>
      <c r="G574" s="24" t="str">
        <f t="shared" si="8"/>
        <v>Mrs</v>
      </c>
    </row>
    <row r="575" spans="1:7" ht="15.5" x14ac:dyDescent="0.35">
      <c r="A575" s="8" t="s">
        <v>1797</v>
      </c>
      <c r="B575" s="8" t="s">
        <v>2956</v>
      </c>
      <c r="C575" s="23" t="s">
        <v>4733</v>
      </c>
      <c r="D575" s="23" t="s">
        <v>7608</v>
      </c>
      <c r="E575" t="s">
        <v>5277</v>
      </c>
      <c r="G575" s="24" t="str">
        <f t="shared" si="8"/>
        <v>Mr.</v>
      </c>
    </row>
    <row r="576" spans="1:7" ht="15.5" x14ac:dyDescent="0.35">
      <c r="A576" s="8" t="s">
        <v>1796</v>
      </c>
      <c r="B576" s="8" t="s">
        <v>2957</v>
      </c>
      <c r="C576" s="23" t="s">
        <v>4733</v>
      </c>
      <c r="D576" s="23" t="s">
        <v>6946</v>
      </c>
      <c r="E576" t="s">
        <v>5278</v>
      </c>
      <c r="G576" s="24" t="str">
        <f t="shared" si="8"/>
        <v>Mr.</v>
      </c>
    </row>
    <row r="577" spans="1:7" ht="15.5" x14ac:dyDescent="0.35">
      <c r="A577" s="8" t="s">
        <v>1795</v>
      </c>
      <c r="B577" s="8" t="s">
        <v>2958</v>
      </c>
      <c r="C577" s="23" t="s">
        <v>4732</v>
      </c>
      <c r="D577" s="23" t="s">
        <v>7609</v>
      </c>
      <c r="E577" t="s">
        <v>5279</v>
      </c>
      <c r="G577" s="24" t="str">
        <f t="shared" si="8"/>
        <v>Ms.</v>
      </c>
    </row>
    <row r="578" spans="1:7" ht="15.5" x14ac:dyDescent="0.35">
      <c r="A578" s="8" t="s">
        <v>1794</v>
      </c>
      <c r="B578" s="8" t="s">
        <v>2959</v>
      </c>
      <c r="C578" s="23" t="s">
        <v>8325</v>
      </c>
      <c r="D578" s="23" t="s">
        <v>6791</v>
      </c>
      <c r="E578" t="s">
        <v>5280</v>
      </c>
      <c r="G578" s="24" t="str">
        <f t="shared" si="8"/>
        <v>Mrs</v>
      </c>
    </row>
    <row r="579" spans="1:7" ht="15.5" x14ac:dyDescent="0.35">
      <c r="A579" s="8" t="s">
        <v>1793</v>
      </c>
      <c r="B579" s="8" t="s">
        <v>2960</v>
      </c>
      <c r="C579" s="23" t="s">
        <v>4733</v>
      </c>
      <c r="D579" s="23" t="s">
        <v>6947</v>
      </c>
      <c r="E579" t="s">
        <v>5281</v>
      </c>
      <c r="G579" s="24" t="str">
        <f t="shared" ref="G579:G642" si="9">TRIM(MID(B579,FIND(",",B579)+1,4))</f>
        <v>Mr.</v>
      </c>
    </row>
    <row r="580" spans="1:7" ht="15.5" x14ac:dyDescent="0.35">
      <c r="A580" s="8" t="s">
        <v>1792</v>
      </c>
      <c r="B580" s="8" t="s">
        <v>2961</v>
      </c>
      <c r="C580" s="23" t="s">
        <v>4732</v>
      </c>
      <c r="D580" s="23" t="s">
        <v>7610</v>
      </c>
      <c r="E580" t="s">
        <v>5282</v>
      </c>
      <c r="G580" s="24" t="str">
        <f t="shared" si="9"/>
        <v>Ms.</v>
      </c>
    </row>
    <row r="581" spans="1:7" ht="15.5" x14ac:dyDescent="0.35">
      <c r="A581" s="8" t="s">
        <v>1791</v>
      </c>
      <c r="B581" s="8" t="s">
        <v>2962</v>
      </c>
      <c r="C581" s="23" t="s">
        <v>4732</v>
      </c>
      <c r="D581" s="23" t="s">
        <v>7611</v>
      </c>
      <c r="E581" t="s">
        <v>5283</v>
      </c>
      <c r="G581" s="24" t="str">
        <f t="shared" si="9"/>
        <v>Ms.</v>
      </c>
    </row>
    <row r="582" spans="1:7" ht="15.5" x14ac:dyDescent="0.35">
      <c r="A582" s="8" t="s">
        <v>1790</v>
      </c>
      <c r="B582" s="8" t="s">
        <v>2963</v>
      </c>
      <c r="C582" s="23" t="s">
        <v>4733</v>
      </c>
      <c r="D582" s="23" t="s">
        <v>6948</v>
      </c>
      <c r="E582" t="s">
        <v>5284</v>
      </c>
      <c r="G582" s="24" t="str">
        <f t="shared" si="9"/>
        <v>Mr.</v>
      </c>
    </row>
    <row r="583" spans="1:7" ht="15.5" x14ac:dyDescent="0.35">
      <c r="A583" s="8" t="s">
        <v>1789</v>
      </c>
      <c r="B583" s="8" t="s">
        <v>2964</v>
      </c>
      <c r="C583" s="23" t="s">
        <v>4733</v>
      </c>
      <c r="D583" s="23" t="s">
        <v>6738</v>
      </c>
      <c r="E583" t="s">
        <v>5285</v>
      </c>
      <c r="G583" s="24" t="str">
        <f t="shared" si="9"/>
        <v>Mr.</v>
      </c>
    </row>
    <row r="584" spans="1:7" ht="15.5" x14ac:dyDescent="0.35">
      <c r="A584" s="8" t="s">
        <v>1788</v>
      </c>
      <c r="B584" s="8" t="s">
        <v>2965</v>
      </c>
      <c r="C584" s="23" t="s">
        <v>4732</v>
      </c>
      <c r="D584" s="23" t="s">
        <v>7612</v>
      </c>
      <c r="E584" t="s">
        <v>5286</v>
      </c>
      <c r="G584" s="24" t="str">
        <f t="shared" si="9"/>
        <v>Ms.</v>
      </c>
    </row>
    <row r="585" spans="1:7" ht="15.5" x14ac:dyDescent="0.35">
      <c r="A585" s="8" t="s">
        <v>1787</v>
      </c>
      <c r="B585" s="8" t="s">
        <v>2966</v>
      </c>
      <c r="C585" s="23" t="s">
        <v>4733</v>
      </c>
      <c r="D585" s="23" t="s">
        <v>6899</v>
      </c>
      <c r="E585" t="s">
        <v>5287</v>
      </c>
      <c r="G585" s="24" t="str">
        <f t="shared" si="9"/>
        <v>Mr.</v>
      </c>
    </row>
    <row r="586" spans="1:7" ht="15.5" x14ac:dyDescent="0.35">
      <c r="A586" s="8" t="s">
        <v>1786</v>
      </c>
      <c r="B586" s="8" t="s">
        <v>2967</v>
      </c>
      <c r="C586" s="23" t="s">
        <v>4732</v>
      </c>
      <c r="D586" s="23" t="s">
        <v>7613</v>
      </c>
      <c r="E586" t="s">
        <v>5288</v>
      </c>
      <c r="G586" s="24" t="str">
        <f t="shared" si="9"/>
        <v>Ms.</v>
      </c>
    </row>
    <row r="587" spans="1:7" ht="15.5" x14ac:dyDescent="0.35">
      <c r="A587" s="8" t="s">
        <v>1785</v>
      </c>
      <c r="B587" s="8" t="s">
        <v>2968</v>
      </c>
      <c r="C587" s="23" t="s">
        <v>4732</v>
      </c>
      <c r="D587" s="23" t="s">
        <v>6882</v>
      </c>
      <c r="E587" t="s">
        <v>5289</v>
      </c>
      <c r="G587" s="24" t="str">
        <f t="shared" si="9"/>
        <v>Ms.</v>
      </c>
    </row>
    <row r="588" spans="1:7" ht="15.5" x14ac:dyDescent="0.35">
      <c r="A588" s="8" t="s">
        <v>1784</v>
      </c>
      <c r="B588" s="8" t="s">
        <v>2969</v>
      </c>
      <c r="C588" s="23" t="s">
        <v>4732</v>
      </c>
      <c r="D588" s="23" t="s">
        <v>7614</v>
      </c>
      <c r="E588" t="s">
        <v>5290</v>
      </c>
      <c r="G588" s="24" t="str">
        <f t="shared" si="9"/>
        <v>Ms.</v>
      </c>
    </row>
    <row r="589" spans="1:7" ht="15.5" x14ac:dyDescent="0.35">
      <c r="A589" s="8" t="s">
        <v>1783</v>
      </c>
      <c r="B589" s="8" t="s">
        <v>2970</v>
      </c>
      <c r="C589" s="23" t="s">
        <v>4732</v>
      </c>
      <c r="D589" s="23" t="s">
        <v>7615</v>
      </c>
      <c r="E589" t="s">
        <v>5291</v>
      </c>
      <c r="G589" s="24" t="str">
        <f t="shared" si="9"/>
        <v>Ms.</v>
      </c>
    </row>
    <row r="590" spans="1:7" ht="15.5" x14ac:dyDescent="0.35">
      <c r="A590" s="8" t="s">
        <v>1782</v>
      </c>
      <c r="B590" s="8" t="s">
        <v>2971</v>
      </c>
      <c r="C590" s="23" t="s">
        <v>8325</v>
      </c>
      <c r="D590" s="23" t="s">
        <v>4805</v>
      </c>
      <c r="E590" t="s">
        <v>4811</v>
      </c>
      <c r="G590" s="24" t="str">
        <f t="shared" si="9"/>
        <v>Mrs</v>
      </c>
    </row>
    <row r="591" spans="1:7" ht="15.5" x14ac:dyDescent="0.35">
      <c r="A591" s="8" t="s">
        <v>1781</v>
      </c>
      <c r="B591" s="8" t="s">
        <v>2972</v>
      </c>
      <c r="C591" s="23" t="s">
        <v>4732</v>
      </c>
      <c r="D591" s="23" t="s">
        <v>6949</v>
      </c>
      <c r="E591" t="s">
        <v>5292</v>
      </c>
      <c r="G591" s="24" t="str">
        <f t="shared" si="9"/>
        <v>Ms.</v>
      </c>
    </row>
    <row r="592" spans="1:7" ht="15.5" x14ac:dyDescent="0.35">
      <c r="A592" s="8" t="s">
        <v>1780</v>
      </c>
      <c r="B592" s="8" t="s">
        <v>2973</v>
      </c>
      <c r="C592" s="23" t="s">
        <v>4733</v>
      </c>
      <c r="D592" s="23" t="s">
        <v>6851</v>
      </c>
      <c r="E592" t="s">
        <v>5293</v>
      </c>
      <c r="G592" s="24" t="str">
        <f t="shared" si="9"/>
        <v>Mr.</v>
      </c>
    </row>
    <row r="593" spans="1:7" ht="15.5" x14ac:dyDescent="0.35">
      <c r="A593" s="8" t="s">
        <v>1779</v>
      </c>
      <c r="B593" s="8" t="s">
        <v>2974</v>
      </c>
      <c r="C593" s="23" t="s">
        <v>4732</v>
      </c>
      <c r="D593" s="23" t="s">
        <v>6950</v>
      </c>
      <c r="E593" t="s">
        <v>4800</v>
      </c>
      <c r="G593" s="24" t="str">
        <f t="shared" si="9"/>
        <v>Ms.</v>
      </c>
    </row>
    <row r="594" spans="1:7" ht="15.5" x14ac:dyDescent="0.35">
      <c r="A594" s="8" t="s">
        <v>1778</v>
      </c>
      <c r="B594" s="8" t="s">
        <v>2975</v>
      </c>
      <c r="C594" s="23" t="s">
        <v>4732</v>
      </c>
      <c r="D594" s="23" t="s">
        <v>7616</v>
      </c>
      <c r="E594" t="s">
        <v>5294</v>
      </c>
      <c r="G594" s="24" t="str">
        <f t="shared" si="9"/>
        <v>Ms.</v>
      </c>
    </row>
    <row r="595" spans="1:7" ht="15.5" x14ac:dyDescent="0.35">
      <c r="A595" s="8" t="s">
        <v>1777</v>
      </c>
      <c r="B595" s="8" t="s">
        <v>2976</v>
      </c>
      <c r="C595" s="23" t="s">
        <v>8325</v>
      </c>
      <c r="D595" s="23" t="s">
        <v>7617</v>
      </c>
      <c r="E595" t="s">
        <v>5295</v>
      </c>
      <c r="G595" s="24" t="str">
        <f t="shared" si="9"/>
        <v>Mrs</v>
      </c>
    </row>
    <row r="596" spans="1:7" ht="15.5" x14ac:dyDescent="0.35">
      <c r="A596" s="8" t="s">
        <v>1776</v>
      </c>
      <c r="B596" s="8" t="s">
        <v>2977</v>
      </c>
      <c r="C596" s="23" t="s">
        <v>4732</v>
      </c>
      <c r="D596" s="23" t="s">
        <v>7618</v>
      </c>
      <c r="E596" t="s">
        <v>5296</v>
      </c>
      <c r="G596" s="24" t="str">
        <f t="shared" si="9"/>
        <v>Ms.</v>
      </c>
    </row>
    <row r="597" spans="1:7" ht="15.5" x14ac:dyDescent="0.35">
      <c r="A597" s="8" t="s">
        <v>1775</v>
      </c>
      <c r="B597" s="8" t="s">
        <v>2978</v>
      </c>
      <c r="C597" s="23" t="s">
        <v>4733</v>
      </c>
      <c r="D597" s="23" t="s">
        <v>6951</v>
      </c>
      <c r="E597" t="s">
        <v>5297</v>
      </c>
      <c r="G597" s="24" t="str">
        <f t="shared" si="9"/>
        <v>Mr.</v>
      </c>
    </row>
    <row r="598" spans="1:7" ht="15.5" x14ac:dyDescent="0.35">
      <c r="A598" s="8" t="s">
        <v>1774</v>
      </c>
      <c r="B598" s="8" t="s">
        <v>2979</v>
      </c>
      <c r="C598" s="23" t="s">
        <v>4733</v>
      </c>
      <c r="D598" s="23" t="s">
        <v>7619</v>
      </c>
      <c r="E598" t="s">
        <v>5298</v>
      </c>
      <c r="G598" s="24" t="str">
        <f t="shared" si="9"/>
        <v>Mr.</v>
      </c>
    </row>
    <row r="599" spans="1:7" ht="15.5" x14ac:dyDescent="0.35">
      <c r="A599" s="8" t="s">
        <v>1773</v>
      </c>
      <c r="B599" s="8" t="s">
        <v>2980</v>
      </c>
      <c r="C599" s="23" t="s">
        <v>4732</v>
      </c>
      <c r="D599" s="23" t="s">
        <v>7620</v>
      </c>
      <c r="E599" t="s">
        <v>5299</v>
      </c>
      <c r="G599" s="24" t="str">
        <f t="shared" si="9"/>
        <v>Ms.</v>
      </c>
    </row>
    <row r="600" spans="1:7" ht="15.5" x14ac:dyDescent="0.35">
      <c r="A600" s="8" t="s">
        <v>1772</v>
      </c>
      <c r="B600" s="8" t="s">
        <v>2981</v>
      </c>
      <c r="C600" s="23" t="s">
        <v>4732</v>
      </c>
      <c r="D600" s="23" t="s">
        <v>6952</v>
      </c>
      <c r="E600" t="s">
        <v>5300</v>
      </c>
      <c r="G600" s="24" t="str">
        <f t="shared" si="9"/>
        <v>Ms.</v>
      </c>
    </row>
    <row r="601" spans="1:7" ht="15.5" x14ac:dyDescent="0.35">
      <c r="A601" s="8" t="s">
        <v>1771</v>
      </c>
      <c r="B601" s="8" t="s">
        <v>2982</v>
      </c>
      <c r="C601" s="23" t="s">
        <v>4733</v>
      </c>
      <c r="D601" s="23" t="s">
        <v>7621</v>
      </c>
      <c r="E601" t="s">
        <v>5301</v>
      </c>
      <c r="G601" s="24" t="str">
        <f t="shared" si="9"/>
        <v>Mr.</v>
      </c>
    </row>
    <row r="602" spans="1:7" ht="15.5" x14ac:dyDescent="0.35">
      <c r="A602" s="8" t="s">
        <v>1770</v>
      </c>
      <c r="B602" s="8" t="s">
        <v>2983</v>
      </c>
      <c r="C602" s="23" t="s">
        <v>4732</v>
      </c>
      <c r="D602" s="23" t="s">
        <v>7622</v>
      </c>
      <c r="E602" t="s">
        <v>5302</v>
      </c>
      <c r="G602" s="24" t="str">
        <f t="shared" si="9"/>
        <v>Ms.</v>
      </c>
    </row>
    <row r="603" spans="1:7" ht="15.5" x14ac:dyDescent="0.35">
      <c r="A603" s="8" t="s">
        <v>1769</v>
      </c>
      <c r="B603" s="8" t="s">
        <v>2984</v>
      </c>
      <c r="C603" s="23" t="s">
        <v>8325</v>
      </c>
      <c r="D603" s="23" t="s">
        <v>6826</v>
      </c>
      <c r="E603" t="s">
        <v>5303</v>
      </c>
      <c r="G603" s="24" t="str">
        <f t="shared" si="9"/>
        <v>Mrs</v>
      </c>
    </row>
    <row r="604" spans="1:7" ht="15.5" x14ac:dyDescent="0.35">
      <c r="A604" s="8" t="s">
        <v>1768</v>
      </c>
      <c r="B604" s="8" t="s">
        <v>2985</v>
      </c>
      <c r="C604" s="23" t="s">
        <v>8325</v>
      </c>
      <c r="D604" s="23" t="s">
        <v>7623</v>
      </c>
      <c r="E604" t="s">
        <v>5304</v>
      </c>
      <c r="G604" s="24" t="str">
        <f t="shared" si="9"/>
        <v>Mrs</v>
      </c>
    </row>
    <row r="605" spans="1:7" ht="15.5" x14ac:dyDescent="0.35">
      <c r="A605" s="8" t="s">
        <v>1767</v>
      </c>
      <c r="B605" s="8" t="s">
        <v>2986</v>
      </c>
      <c r="C605" s="23" t="s">
        <v>4733</v>
      </c>
      <c r="D605" s="23" t="s">
        <v>6948</v>
      </c>
      <c r="E605" t="s">
        <v>5305</v>
      </c>
      <c r="G605" s="24" t="str">
        <f t="shared" si="9"/>
        <v>Mr.</v>
      </c>
    </row>
    <row r="606" spans="1:7" ht="15.5" x14ac:dyDescent="0.35">
      <c r="A606" s="8" t="s">
        <v>1766</v>
      </c>
      <c r="B606" s="8" t="s">
        <v>2987</v>
      </c>
      <c r="C606" s="23" t="s">
        <v>4733</v>
      </c>
      <c r="D606" s="23" t="s">
        <v>7624</v>
      </c>
      <c r="E606" t="s">
        <v>4848</v>
      </c>
      <c r="G606" s="24" t="str">
        <f t="shared" si="9"/>
        <v>Mr.</v>
      </c>
    </row>
    <row r="607" spans="1:7" ht="15.5" x14ac:dyDescent="0.35">
      <c r="A607" s="8" t="s">
        <v>1765</v>
      </c>
      <c r="B607" s="8" t="s">
        <v>2988</v>
      </c>
      <c r="C607" s="23" t="s">
        <v>4733</v>
      </c>
      <c r="D607" s="23" t="s">
        <v>7625</v>
      </c>
      <c r="E607" t="s">
        <v>5306</v>
      </c>
      <c r="G607" s="24" t="str">
        <f t="shared" si="9"/>
        <v>Mr.</v>
      </c>
    </row>
    <row r="608" spans="1:7" ht="15.5" x14ac:dyDescent="0.35">
      <c r="A608" s="8" t="s">
        <v>1764</v>
      </c>
      <c r="B608" s="8" t="s">
        <v>2989</v>
      </c>
      <c r="C608" s="23" t="s">
        <v>4733</v>
      </c>
      <c r="D608" s="23" t="s">
        <v>6953</v>
      </c>
      <c r="E608" t="s">
        <v>5307</v>
      </c>
      <c r="G608" s="24" t="str">
        <f t="shared" si="9"/>
        <v>Mr.</v>
      </c>
    </row>
    <row r="609" spans="1:7" ht="15.5" x14ac:dyDescent="0.35">
      <c r="A609" s="8" t="s">
        <v>1763</v>
      </c>
      <c r="B609" s="8" t="s">
        <v>2990</v>
      </c>
      <c r="C609" s="23" t="s">
        <v>4733</v>
      </c>
      <c r="D609" s="23" t="s">
        <v>6954</v>
      </c>
      <c r="E609" t="s">
        <v>5308</v>
      </c>
      <c r="G609" s="24" t="str">
        <f t="shared" si="9"/>
        <v>Mr.</v>
      </c>
    </row>
    <row r="610" spans="1:7" ht="15.5" x14ac:dyDescent="0.35">
      <c r="A610" s="8" t="s">
        <v>1762</v>
      </c>
      <c r="B610" s="8" t="s">
        <v>2991</v>
      </c>
      <c r="C610" s="23" t="s">
        <v>4733</v>
      </c>
      <c r="D610" s="23" t="s">
        <v>7626</v>
      </c>
      <c r="E610" t="s">
        <v>5309</v>
      </c>
      <c r="G610" s="24" t="str">
        <f t="shared" si="9"/>
        <v>Mr.</v>
      </c>
    </row>
    <row r="611" spans="1:7" ht="15.5" x14ac:dyDescent="0.35">
      <c r="A611" s="8" t="s">
        <v>1761</v>
      </c>
      <c r="B611" s="8" t="s">
        <v>2992</v>
      </c>
      <c r="C611" s="23" t="s">
        <v>8325</v>
      </c>
      <c r="D611" s="23" t="s">
        <v>6955</v>
      </c>
      <c r="E611" t="s">
        <v>5310</v>
      </c>
      <c r="G611" s="24" t="str">
        <f t="shared" si="9"/>
        <v>Mrs</v>
      </c>
    </row>
    <row r="612" spans="1:7" ht="15.5" x14ac:dyDescent="0.35">
      <c r="A612" s="8" t="s">
        <v>1760</v>
      </c>
      <c r="B612" s="8" t="s">
        <v>2993</v>
      </c>
      <c r="C612" s="23" t="s">
        <v>4733</v>
      </c>
      <c r="D612" s="23" t="s">
        <v>6956</v>
      </c>
      <c r="E612" t="s">
        <v>5311</v>
      </c>
      <c r="G612" s="24" t="str">
        <f t="shared" si="9"/>
        <v>Mr.</v>
      </c>
    </row>
    <row r="613" spans="1:7" ht="15.5" x14ac:dyDescent="0.35">
      <c r="A613" s="8" t="s">
        <v>1759</v>
      </c>
      <c r="B613" s="8" t="s">
        <v>2994</v>
      </c>
      <c r="C613" s="23" t="s">
        <v>4732</v>
      </c>
      <c r="D613" s="23" t="s">
        <v>7473</v>
      </c>
      <c r="E613" t="s">
        <v>5312</v>
      </c>
      <c r="G613" s="24" t="str">
        <f t="shared" si="9"/>
        <v>Ms.</v>
      </c>
    </row>
    <row r="614" spans="1:7" ht="15.5" x14ac:dyDescent="0.35">
      <c r="A614" s="8" t="s">
        <v>1758</v>
      </c>
      <c r="B614" s="8" t="s">
        <v>2995</v>
      </c>
      <c r="C614" s="23" t="s">
        <v>4732</v>
      </c>
      <c r="D614" s="23" t="s">
        <v>7627</v>
      </c>
      <c r="E614" t="s">
        <v>5313</v>
      </c>
      <c r="G614" s="24" t="str">
        <f t="shared" si="9"/>
        <v>Ms.</v>
      </c>
    </row>
    <row r="615" spans="1:7" ht="15.5" x14ac:dyDescent="0.35">
      <c r="A615" s="8" t="s">
        <v>1757</v>
      </c>
      <c r="B615" s="8" t="s">
        <v>2996</v>
      </c>
      <c r="C615" s="23" t="s">
        <v>4733</v>
      </c>
      <c r="D615" s="23" t="s">
        <v>7628</v>
      </c>
      <c r="E615" t="s">
        <v>5314</v>
      </c>
      <c r="G615" s="24" t="str">
        <f t="shared" si="9"/>
        <v>Mr.</v>
      </c>
    </row>
    <row r="616" spans="1:7" ht="15.5" x14ac:dyDescent="0.35">
      <c r="A616" s="8" t="s">
        <v>1756</v>
      </c>
      <c r="B616" s="8" t="s">
        <v>2997</v>
      </c>
      <c r="C616" s="23" t="s">
        <v>4732</v>
      </c>
      <c r="D616" s="23" t="s">
        <v>7629</v>
      </c>
      <c r="E616" t="s">
        <v>5315</v>
      </c>
      <c r="G616" s="24" t="str">
        <f t="shared" si="9"/>
        <v>Ms.</v>
      </c>
    </row>
    <row r="617" spans="1:7" ht="15.5" x14ac:dyDescent="0.35">
      <c r="A617" s="8" t="s">
        <v>1755</v>
      </c>
      <c r="B617" s="8" t="s">
        <v>2998</v>
      </c>
      <c r="C617" s="23" t="s">
        <v>4732</v>
      </c>
      <c r="D617" s="23" t="s">
        <v>7630</v>
      </c>
      <c r="E617" t="s">
        <v>4803</v>
      </c>
      <c r="G617" s="24" t="str">
        <f t="shared" si="9"/>
        <v>Ms.</v>
      </c>
    </row>
    <row r="618" spans="1:7" ht="15.5" x14ac:dyDescent="0.35">
      <c r="A618" s="8" t="s">
        <v>1754</v>
      </c>
      <c r="B618" s="8" t="s">
        <v>2999</v>
      </c>
      <c r="C618" s="23" t="s">
        <v>8325</v>
      </c>
      <c r="D618" s="23" t="s">
        <v>6822</v>
      </c>
      <c r="E618" t="s">
        <v>5008</v>
      </c>
      <c r="G618" s="24" t="str">
        <f t="shared" si="9"/>
        <v>Mrs</v>
      </c>
    </row>
    <row r="619" spans="1:7" ht="15.5" x14ac:dyDescent="0.35">
      <c r="A619" s="8" t="s">
        <v>1753</v>
      </c>
      <c r="B619" s="8" t="s">
        <v>3000</v>
      </c>
      <c r="C619" s="23" t="s">
        <v>4732</v>
      </c>
      <c r="D619" s="23" t="s">
        <v>6821</v>
      </c>
      <c r="E619" t="s">
        <v>5316</v>
      </c>
      <c r="G619" s="24" t="str">
        <f t="shared" si="9"/>
        <v>Ms.</v>
      </c>
    </row>
    <row r="620" spans="1:7" ht="15.5" x14ac:dyDescent="0.35">
      <c r="A620" s="8" t="s">
        <v>1752</v>
      </c>
      <c r="B620" s="8" t="s">
        <v>3001</v>
      </c>
      <c r="C620" s="23" t="s">
        <v>4732</v>
      </c>
      <c r="D620" s="23" t="s">
        <v>7463</v>
      </c>
      <c r="E620" t="s">
        <v>5317</v>
      </c>
      <c r="G620" s="24" t="str">
        <f t="shared" si="9"/>
        <v>Ms.</v>
      </c>
    </row>
    <row r="621" spans="1:7" ht="15.5" x14ac:dyDescent="0.35">
      <c r="A621" s="8" t="s">
        <v>1751</v>
      </c>
      <c r="B621" s="8" t="s">
        <v>3002</v>
      </c>
      <c r="C621" s="23" t="s">
        <v>4732</v>
      </c>
      <c r="D621" s="23" t="s">
        <v>7631</v>
      </c>
      <c r="E621" t="s">
        <v>5318</v>
      </c>
      <c r="G621" s="24" t="str">
        <f t="shared" si="9"/>
        <v>Ms.</v>
      </c>
    </row>
    <row r="622" spans="1:7" ht="15.5" x14ac:dyDescent="0.35">
      <c r="A622" s="8" t="s">
        <v>1750</v>
      </c>
      <c r="B622" s="8" t="s">
        <v>3003</v>
      </c>
      <c r="C622" s="23" t="s">
        <v>8325</v>
      </c>
      <c r="D622" s="23" t="s">
        <v>7632</v>
      </c>
      <c r="E622" t="s">
        <v>5319</v>
      </c>
      <c r="G622" s="24" t="str">
        <f t="shared" si="9"/>
        <v>Mrs</v>
      </c>
    </row>
    <row r="623" spans="1:7" ht="15.5" x14ac:dyDescent="0.35">
      <c r="A623" s="8" t="s">
        <v>1749</v>
      </c>
      <c r="B623" s="8" t="s">
        <v>3004</v>
      </c>
      <c r="C623" s="23" t="s">
        <v>4733</v>
      </c>
      <c r="D623" s="23" t="s">
        <v>6957</v>
      </c>
      <c r="E623" t="s">
        <v>5320</v>
      </c>
      <c r="G623" s="24" t="str">
        <f t="shared" si="9"/>
        <v>Mr.</v>
      </c>
    </row>
    <row r="624" spans="1:7" ht="15.5" x14ac:dyDescent="0.35">
      <c r="A624" s="8" t="s">
        <v>1748</v>
      </c>
      <c r="B624" s="8" t="s">
        <v>3005</v>
      </c>
      <c r="C624" s="23" t="s">
        <v>4732</v>
      </c>
      <c r="D624" s="23" t="s">
        <v>7633</v>
      </c>
      <c r="E624" t="s">
        <v>5321</v>
      </c>
      <c r="G624" s="24" t="str">
        <f t="shared" si="9"/>
        <v>Ms.</v>
      </c>
    </row>
    <row r="625" spans="1:7" ht="15.5" x14ac:dyDescent="0.35">
      <c r="A625" s="8" t="s">
        <v>1747</v>
      </c>
      <c r="B625" s="8" t="s">
        <v>3006</v>
      </c>
      <c r="C625" s="23" t="s">
        <v>4733</v>
      </c>
      <c r="D625" s="23" t="s">
        <v>7634</v>
      </c>
      <c r="E625" t="s">
        <v>5322</v>
      </c>
      <c r="G625" s="24" t="str">
        <f t="shared" si="9"/>
        <v>Mr.</v>
      </c>
    </row>
    <row r="626" spans="1:7" ht="15.5" x14ac:dyDescent="0.35">
      <c r="A626" s="8" t="s">
        <v>1746</v>
      </c>
      <c r="B626" s="8" t="s">
        <v>3007</v>
      </c>
      <c r="C626" s="23" t="s">
        <v>4733</v>
      </c>
      <c r="D626" s="23" t="s">
        <v>6958</v>
      </c>
      <c r="E626" t="s">
        <v>5323</v>
      </c>
      <c r="G626" s="24" t="str">
        <f t="shared" si="9"/>
        <v>Mr.</v>
      </c>
    </row>
    <row r="627" spans="1:7" ht="15.5" x14ac:dyDescent="0.35">
      <c r="A627" s="8" t="s">
        <v>1745</v>
      </c>
      <c r="B627" s="8" t="s">
        <v>3008</v>
      </c>
      <c r="C627" s="23" t="s">
        <v>4733</v>
      </c>
      <c r="D627" s="23" t="s">
        <v>7635</v>
      </c>
      <c r="E627" t="s">
        <v>5324</v>
      </c>
      <c r="G627" s="24" t="str">
        <f t="shared" si="9"/>
        <v>Mr.</v>
      </c>
    </row>
    <row r="628" spans="1:7" ht="15.5" x14ac:dyDescent="0.35">
      <c r="A628" s="8" t="s">
        <v>1744</v>
      </c>
      <c r="B628" s="8" t="s">
        <v>3009</v>
      </c>
      <c r="C628" s="23" t="s">
        <v>4733</v>
      </c>
      <c r="D628" s="23" t="s">
        <v>7636</v>
      </c>
      <c r="E628" t="s">
        <v>5325</v>
      </c>
      <c r="G628" s="24" t="str">
        <f t="shared" si="9"/>
        <v>Mr.</v>
      </c>
    </row>
    <row r="629" spans="1:7" ht="15.5" x14ac:dyDescent="0.35">
      <c r="A629" s="8" t="s">
        <v>1743</v>
      </c>
      <c r="B629" s="8" t="s">
        <v>3010</v>
      </c>
      <c r="C629" s="23" t="s">
        <v>8325</v>
      </c>
      <c r="D629" s="23" t="s">
        <v>7637</v>
      </c>
      <c r="E629" t="s">
        <v>5326</v>
      </c>
      <c r="G629" s="24" t="str">
        <f t="shared" si="9"/>
        <v>Mrs</v>
      </c>
    </row>
    <row r="630" spans="1:7" ht="15.5" x14ac:dyDescent="0.35">
      <c r="A630" s="8" t="s">
        <v>1742</v>
      </c>
      <c r="B630" s="8" t="s">
        <v>3011</v>
      </c>
      <c r="C630" s="23" t="s">
        <v>4733</v>
      </c>
      <c r="D630" s="23" t="s">
        <v>7638</v>
      </c>
      <c r="E630" t="s">
        <v>5327</v>
      </c>
      <c r="G630" s="24" t="str">
        <f t="shared" si="9"/>
        <v>Mr.</v>
      </c>
    </row>
    <row r="631" spans="1:7" ht="15.5" x14ac:dyDescent="0.35">
      <c r="A631" s="8" t="s">
        <v>1741</v>
      </c>
      <c r="B631" s="8" t="s">
        <v>3012</v>
      </c>
      <c r="C631" s="23" t="s">
        <v>4732</v>
      </c>
      <c r="D631" s="23" t="s">
        <v>7639</v>
      </c>
      <c r="E631" t="s">
        <v>4998</v>
      </c>
      <c r="G631" s="24" t="str">
        <f t="shared" si="9"/>
        <v>Ms.</v>
      </c>
    </row>
    <row r="632" spans="1:7" ht="15.5" x14ac:dyDescent="0.35">
      <c r="A632" s="8" t="s">
        <v>1740</v>
      </c>
      <c r="B632" s="8" t="s">
        <v>3013</v>
      </c>
      <c r="C632" s="23" t="s">
        <v>8325</v>
      </c>
      <c r="D632" s="23" t="s">
        <v>7640</v>
      </c>
      <c r="E632" t="s">
        <v>5328</v>
      </c>
      <c r="G632" s="24" t="str">
        <f t="shared" si="9"/>
        <v>Mrs</v>
      </c>
    </row>
    <row r="633" spans="1:7" ht="15.5" x14ac:dyDescent="0.35">
      <c r="A633" s="8" t="s">
        <v>1739</v>
      </c>
      <c r="B633" s="8" t="s">
        <v>3014</v>
      </c>
      <c r="C633" s="23" t="s">
        <v>4733</v>
      </c>
      <c r="D633" s="23" t="s">
        <v>6837</v>
      </c>
      <c r="E633" t="s">
        <v>5329</v>
      </c>
      <c r="G633" s="24" t="str">
        <f t="shared" si="9"/>
        <v>Mr.</v>
      </c>
    </row>
    <row r="634" spans="1:7" ht="15.5" x14ac:dyDescent="0.35">
      <c r="A634" s="8" t="s">
        <v>1738</v>
      </c>
      <c r="B634" s="8" t="s">
        <v>3015</v>
      </c>
      <c r="C634" s="23" t="s">
        <v>4733</v>
      </c>
      <c r="D634" s="23" t="s">
        <v>6899</v>
      </c>
      <c r="E634" t="s">
        <v>5330</v>
      </c>
      <c r="G634" s="24" t="str">
        <f t="shared" si="9"/>
        <v>Mr.</v>
      </c>
    </row>
    <row r="635" spans="1:7" ht="15.5" x14ac:dyDescent="0.35">
      <c r="A635" s="8" t="s">
        <v>1737</v>
      </c>
      <c r="B635" s="8" t="s">
        <v>3016</v>
      </c>
      <c r="C635" s="23" t="s">
        <v>8325</v>
      </c>
      <c r="D635" s="23" t="s">
        <v>6959</v>
      </c>
      <c r="E635" t="s">
        <v>5331</v>
      </c>
      <c r="G635" s="24" t="str">
        <f t="shared" si="9"/>
        <v>Mrs</v>
      </c>
    </row>
    <row r="636" spans="1:7" ht="15.5" x14ac:dyDescent="0.35">
      <c r="A636" s="8" t="s">
        <v>1736</v>
      </c>
      <c r="B636" s="8" t="s">
        <v>3017</v>
      </c>
      <c r="C636" s="23" t="s">
        <v>4733</v>
      </c>
      <c r="D636" s="23" t="s">
        <v>7641</v>
      </c>
      <c r="E636" t="s">
        <v>5053</v>
      </c>
      <c r="G636" s="24" t="str">
        <f t="shared" si="9"/>
        <v>Mr.</v>
      </c>
    </row>
    <row r="637" spans="1:7" ht="15.5" x14ac:dyDescent="0.35">
      <c r="A637" s="8" t="s">
        <v>1735</v>
      </c>
      <c r="B637" s="8" t="s">
        <v>3018</v>
      </c>
      <c r="C637" s="23" t="s">
        <v>8325</v>
      </c>
      <c r="D637" s="23" t="s">
        <v>6960</v>
      </c>
      <c r="E637" t="s">
        <v>5332</v>
      </c>
      <c r="G637" s="24" t="str">
        <f t="shared" si="9"/>
        <v>Mrs</v>
      </c>
    </row>
    <row r="638" spans="1:7" ht="15.5" x14ac:dyDescent="0.35">
      <c r="A638" s="8" t="s">
        <v>1734</v>
      </c>
      <c r="B638" s="8" t="s">
        <v>3019</v>
      </c>
      <c r="C638" s="23" t="s">
        <v>4732</v>
      </c>
      <c r="D638" s="23" t="s">
        <v>6846</v>
      </c>
      <c r="E638" t="s">
        <v>5333</v>
      </c>
      <c r="G638" s="24" t="str">
        <f t="shared" si="9"/>
        <v>Ms.</v>
      </c>
    </row>
    <row r="639" spans="1:7" ht="15.5" x14ac:dyDescent="0.35">
      <c r="A639" s="8" t="s">
        <v>1733</v>
      </c>
      <c r="B639" s="8" t="s">
        <v>3020</v>
      </c>
      <c r="C639" s="23" t="s">
        <v>4733</v>
      </c>
      <c r="D639" s="23" t="s">
        <v>6792</v>
      </c>
      <c r="E639" t="s">
        <v>5334</v>
      </c>
      <c r="G639" s="24" t="str">
        <f t="shared" si="9"/>
        <v>Mr.</v>
      </c>
    </row>
    <row r="640" spans="1:7" ht="15.5" x14ac:dyDescent="0.35">
      <c r="A640" s="8" t="s">
        <v>1732</v>
      </c>
      <c r="B640" s="8" t="s">
        <v>3021</v>
      </c>
      <c r="C640" s="23" t="s">
        <v>4732</v>
      </c>
      <c r="D640" s="23" t="s">
        <v>7642</v>
      </c>
      <c r="E640" t="s">
        <v>5335</v>
      </c>
      <c r="G640" s="24" t="str">
        <f t="shared" si="9"/>
        <v>Ms.</v>
      </c>
    </row>
    <row r="641" spans="1:7" ht="15.5" x14ac:dyDescent="0.35">
      <c r="A641" s="8" t="s">
        <v>1731</v>
      </c>
      <c r="B641" s="8" t="s">
        <v>3022</v>
      </c>
      <c r="C641" s="23" t="s">
        <v>8325</v>
      </c>
      <c r="D641" s="23" t="s">
        <v>7643</v>
      </c>
      <c r="E641" t="s">
        <v>4737</v>
      </c>
      <c r="G641" s="24" t="str">
        <f t="shared" si="9"/>
        <v>Mrs</v>
      </c>
    </row>
    <row r="642" spans="1:7" ht="15.5" x14ac:dyDescent="0.35">
      <c r="A642" s="8" t="s">
        <v>1730</v>
      </c>
      <c r="B642" s="8" t="s">
        <v>3023</v>
      </c>
      <c r="C642" s="23" t="s">
        <v>4733</v>
      </c>
      <c r="D642" s="23" t="s">
        <v>6961</v>
      </c>
      <c r="E642" t="s">
        <v>5336</v>
      </c>
      <c r="G642" s="24" t="str">
        <f t="shared" si="9"/>
        <v>Mr.</v>
      </c>
    </row>
    <row r="643" spans="1:7" ht="15.5" x14ac:dyDescent="0.35">
      <c r="A643" s="8" t="s">
        <v>1729</v>
      </c>
      <c r="B643" s="8" t="s">
        <v>3024</v>
      </c>
      <c r="C643" s="23" t="s">
        <v>4732</v>
      </c>
      <c r="D643" s="23" t="s">
        <v>7644</v>
      </c>
      <c r="E643" t="s">
        <v>4797</v>
      </c>
      <c r="G643" s="24" t="str">
        <f t="shared" ref="G643:G706" si="10">TRIM(MID(B643,FIND(",",B643)+1,4))</f>
        <v>Ms.</v>
      </c>
    </row>
    <row r="644" spans="1:7" ht="15.5" x14ac:dyDescent="0.35">
      <c r="A644" s="8" t="s">
        <v>1728</v>
      </c>
      <c r="B644" s="8" t="s">
        <v>3025</v>
      </c>
      <c r="C644" s="23" t="s">
        <v>4733</v>
      </c>
      <c r="D644" s="23" t="s">
        <v>5303</v>
      </c>
      <c r="E644" t="s">
        <v>5337</v>
      </c>
      <c r="G644" s="24" t="str">
        <f t="shared" si="10"/>
        <v>Mr.</v>
      </c>
    </row>
    <row r="645" spans="1:7" ht="15.5" x14ac:dyDescent="0.35">
      <c r="A645" s="8" t="s">
        <v>1727</v>
      </c>
      <c r="B645" s="8" t="s">
        <v>3026</v>
      </c>
      <c r="C645" s="23" t="s">
        <v>4733</v>
      </c>
      <c r="D645" s="23" t="s">
        <v>6962</v>
      </c>
      <c r="E645" t="s">
        <v>5338</v>
      </c>
      <c r="G645" s="24" t="str">
        <f t="shared" si="10"/>
        <v>Mr.</v>
      </c>
    </row>
    <row r="646" spans="1:7" ht="15.5" x14ac:dyDescent="0.35">
      <c r="A646" s="8" t="s">
        <v>1726</v>
      </c>
      <c r="B646" s="8" t="s">
        <v>3027</v>
      </c>
      <c r="C646" s="23" t="s">
        <v>4732</v>
      </c>
      <c r="D646" s="23" t="s">
        <v>7536</v>
      </c>
      <c r="E646" t="s">
        <v>5339</v>
      </c>
      <c r="G646" s="24" t="str">
        <f t="shared" si="10"/>
        <v>Ms.</v>
      </c>
    </row>
    <row r="647" spans="1:7" ht="15.5" x14ac:dyDescent="0.35">
      <c r="A647" s="8" t="s">
        <v>1725</v>
      </c>
      <c r="B647" s="8" t="s">
        <v>3028</v>
      </c>
      <c r="C647" s="23" t="s">
        <v>4732</v>
      </c>
      <c r="D647" s="23" t="s">
        <v>7645</v>
      </c>
      <c r="E647" t="s">
        <v>5340</v>
      </c>
      <c r="G647" s="24" t="str">
        <f t="shared" si="10"/>
        <v>Ms.</v>
      </c>
    </row>
    <row r="648" spans="1:7" ht="15.5" x14ac:dyDescent="0.35">
      <c r="A648" s="8" t="s">
        <v>1724</v>
      </c>
      <c r="B648" s="8" t="s">
        <v>3029</v>
      </c>
      <c r="C648" s="23" t="s">
        <v>4732</v>
      </c>
      <c r="D648" s="23" t="s">
        <v>7646</v>
      </c>
      <c r="E648" t="s">
        <v>5341</v>
      </c>
      <c r="G648" s="24" t="str">
        <f t="shared" si="10"/>
        <v>Ms.</v>
      </c>
    </row>
    <row r="649" spans="1:7" ht="15.5" x14ac:dyDescent="0.35">
      <c r="A649" s="8" t="s">
        <v>1723</v>
      </c>
      <c r="B649" s="8" t="s">
        <v>3030</v>
      </c>
      <c r="C649" s="23" t="s">
        <v>4733</v>
      </c>
      <c r="D649" s="23" t="s">
        <v>7647</v>
      </c>
      <c r="E649" t="s">
        <v>5342</v>
      </c>
      <c r="G649" s="24" t="str">
        <f t="shared" si="10"/>
        <v>Mr.</v>
      </c>
    </row>
    <row r="650" spans="1:7" ht="15.5" x14ac:dyDescent="0.35">
      <c r="A650" s="8" t="s">
        <v>1722</v>
      </c>
      <c r="B650" s="8" t="s">
        <v>3031</v>
      </c>
      <c r="C650" s="23" t="s">
        <v>4733</v>
      </c>
      <c r="D650" s="23" t="s">
        <v>6894</v>
      </c>
      <c r="E650" t="s">
        <v>5343</v>
      </c>
      <c r="G650" s="24" t="str">
        <f t="shared" si="10"/>
        <v>Mr.</v>
      </c>
    </row>
    <row r="651" spans="1:7" ht="15.5" x14ac:dyDescent="0.35">
      <c r="A651" s="8" t="s">
        <v>1721</v>
      </c>
      <c r="B651" s="8" t="s">
        <v>3032</v>
      </c>
      <c r="C651" s="23" t="s">
        <v>4732</v>
      </c>
      <c r="D651" s="23" t="s">
        <v>6963</v>
      </c>
      <c r="E651" t="s">
        <v>5344</v>
      </c>
      <c r="G651" s="24" t="str">
        <f t="shared" si="10"/>
        <v>Ms.</v>
      </c>
    </row>
    <row r="652" spans="1:7" ht="15.5" x14ac:dyDescent="0.35">
      <c r="A652" s="8" t="s">
        <v>1720</v>
      </c>
      <c r="B652" s="8" t="s">
        <v>3033</v>
      </c>
      <c r="C652" s="23" t="s">
        <v>4733</v>
      </c>
      <c r="D652" s="23" t="s">
        <v>6743</v>
      </c>
      <c r="E652" t="s">
        <v>5345</v>
      </c>
      <c r="G652" s="24" t="str">
        <f t="shared" si="10"/>
        <v>Mr.</v>
      </c>
    </row>
    <row r="653" spans="1:7" ht="15.5" x14ac:dyDescent="0.35">
      <c r="A653" s="8" t="s">
        <v>1719</v>
      </c>
      <c r="B653" s="8" t="s">
        <v>3034</v>
      </c>
      <c r="C653" s="23" t="s">
        <v>4732</v>
      </c>
      <c r="D653" s="23" t="s">
        <v>6964</v>
      </c>
      <c r="E653" t="s">
        <v>5346</v>
      </c>
      <c r="G653" s="24" t="str">
        <f t="shared" si="10"/>
        <v>Ms.</v>
      </c>
    </row>
    <row r="654" spans="1:7" ht="15.5" x14ac:dyDescent="0.35">
      <c r="A654" s="8" t="s">
        <v>1718</v>
      </c>
      <c r="B654" s="8" t="s">
        <v>3035</v>
      </c>
      <c r="C654" s="23" t="s">
        <v>4733</v>
      </c>
      <c r="D654" s="23" t="s">
        <v>6965</v>
      </c>
      <c r="E654" t="s">
        <v>5347</v>
      </c>
      <c r="G654" s="24" t="str">
        <f t="shared" si="10"/>
        <v>Mr.</v>
      </c>
    </row>
    <row r="655" spans="1:7" ht="15.5" x14ac:dyDescent="0.35">
      <c r="A655" s="8" t="s">
        <v>1717</v>
      </c>
      <c r="B655" s="8" t="s">
        <v>3036</v>
      </c>
      <c r="C655" s="23" t="s">
        <v>4733</v>
      </c>
      <c r="D655" s="23" t="s">
        <v>5574</v>
      </c>
      <c r="E655" t="s">
        <v>5348</v>
      </c>
      <c r="G655" s="24" t="str">
        <f t="shared" si="10"/>
        <v>Mr.</v>
      </c>
    </row>
    <row r="656" spans="1:7" ht="15.5" x14ac:dyDescent="0.35">
      <c r="A656" s="8" t="s">
        <v>1716</v>
      </c>
      <c r="B656" s="8" t="s">
        <v>3037</v>
      </c>
      <c r="C656" s="23" t="s">
        <v>4733</v>
      </c>
      <c r="D656" s="23" t="s">
        <v>6966</v>
      </c>
      <c r="E656" t="s">
        <v>5349</v>
      </c>
      <c r="G656" s="24" t="str">
        <f t="shared" si="10"/>
        <v>Mr.</v>
      </c>
    </row>
    <row r="657" spans="1:7" ht="15.5" x14ac:dyDescent="0.35">
      <c r="A657" s="8" t="s">
        <v>1715</v>
      </c>
      <c r="B657" s="8" t="s">
        <v>3038</v>
      </c>
      <c r="C657" s="23" t="s">
        <v>4733</v>
      </c>
      <c r="D657" s="23" t="s">
        <v>7648</v>
      </c>
      <c r="E657" t="s">
        <v>5350</v>
      </c>
      <c r="G657" s="24" t="str">
        <f t="shared" si="10"/>
        <v>Mr.</v>
      </c>
    </row>
    <row r="658" spans="1:7" ht="15.5" x14ac:dyDescent="0.35">
      <c r="A658" s="8" t="s">
        <v>1714</v>
      </c>
      <c r="B658" s="8" t="s">
        <v>3039</v>
      </c>
      <c r="C658" s="23" t="s">
        <v>4732</v>
      </c>
      <c r="D658" s="23" t="s">
        <v>6967</v>
      </c>
      <c r="E658" t="s">
        <v>5351</v>
      </c>
      <c r="G658" s="24" t="str">
        <f t="shared" si="10"/>
        <v>Ms.</v>
      </c>
    </row>
    <row r="659" spans="1:7" ht="15.5" x14ac:dyDescent="0.35">
      <c r="A659" s="8" t="s">
        <v>1713</v>
      </c>
      <c r="B659" s="8" t="s">
        <v>3040</v>
      </c>
      <c r="C659" s="23" t="s">
        <v>4732</v>
      </c>
      <c r="D659" s="23" t="s">
        <v>7649</v>
      </c>
      <c r="E659" t="s">
        <v>5352</v>
      </c>
      <c r="G659" s="24" t="str">
        <f t="shared" si="10"/>
        <v>Ms.</v>
      </c>
    </row>
    <row r="660" spans="1:7" ht="15.5" x14ac:dyDescent="0.35">
      <c r="A660" s="8" t="s">
        <v>1712</v>
      </c>
      <c r="B660" s="8" t="s">
        <v>3041</v>
      </c>
      <c r="C660" s="23" t="s">
        <v>4732</v>
      </c>
      <c r="D660" s="23" t="s">
        <v>6968</v>
      </c>
      <c r="E660" t="s">
        <v>5353</v>
      </c>
      <c r="G660" s="24" t="str">
        <f t="shared" si="10"/>
        <v>Ms.</v>
      </c>
    </row>
    <row r="661" spans="1:7" ht="15.5" x14ac:dyDescent="0.35">
      <c r="A661" s="8" t="s">
        <v>1711</v>
      </c>
      <c r="B661" s="8" t="s">
        <v>3042</v>
      </c>
      <c r="C661" s="23" t="s">
        <v>4732</v>
      </c>
      <c r="D661" s="23" t="s">
        <v>6969</v>
      </c>
      <c r="E661" t="s">
        <v>5354</v>
      </c>
      <c r="G661" s="24" t="str">
        <f t="shared" si="10"/>
        <v>Ms.</v>
      </c>
    </row>
    <row r="662" spans="1:7" ht="15.5" x14ac:dyDescent="0.35">
      <c r="A662" s="8" t="s">
        <v>1710</v>
      </c>
      <c r="B662" s="8" t="s">
        <v>3043</v>
      </c>
      <c r="C662" s="23" t="s">
        <v>4733</v>
      </c>
      <c r="D662" s="23" t="s">
        <v>7650</v>
      </c>
      <c r="E662" t="s">
        <v>5355</v>
      </c>
      <c r="G662" s="24" t="str">
        <f t="shared" si="10"/>
        <v>Mr.</v>
      </c>
    </row>
    <row r="663" spans="1:7" ht="15.5" x14ac:dyDescent="0.35">
      <c r="A663" s="8" t="s">
        <v>1709</v>
      </c>
      <c r="B663" s="8" t="s">
        <v>3044</v>
      </c>
      <c r="C663" s="23" t="s">
        <v>4733</v>
      </c>
      <c r="D663" s="23" t="s">
        <v>7651</v>
      </c>
      <c r="E663" t="s">
        <v>5356</v>
      </c>
      <c r="G663" s="24" t="str">
        <f t="shared" si="10"/>
        <v>Mr.</v>
      </c>
    </row>
    <row r="664" spans="1:7" ht="15.5" x14ac:dyDescent="0.35">
      <c r="A664" s="8" t="s">
        <v>1708</v>
      </c>
      <c r="B664" s="8" t="s">
        <v>3045</v>
      </c>
      <c r="C664" s="23" t="s">
        <v>4733</v>
      </c>
      <c r="D664" s="23" t="s">
        <v>7652</v>
      </c>
      <c r="E664" t="s">
        <v>5357</v>
      </c>
      <c r="G664" s="24" t="str">
        <f t="shared" si="10"/>
        <v>Mr.</v>
      </c>
    </row>
    <row r="665" spans="1:7" ht="15.5" x14ac:dyDescent="0.35">
      <c r="A665" s="8" t="s">
        <v>1707</v>
      </c>
      <c r="B665" s="8" t="s">
        <v>3046</v>
      </c>
      <c r="C665" s="23" t="s">
        <v>4732</v>
      </c>
      <c r="D665" s="23" t="s">
        <v>7653</v>
      </c>
      <c r="E665" t="s">
        <v>5358</v>
      </c>
      <c r="G665" s="24" t="str">
        <f t="shared" si="10"/>
        <v>Ms.</v>
      </c>
    </row>
    <row r="666" spans="1:7" ht="15.5" x14ac:dyDescent="0.35">
      <c r="A666" s="8" t="s">
        <v>1706</v>
      </c>
      <c r="B666" s="8" t="s">
        <v>3047</v>
      </c>
      <c r="C666" s="23" t="s">
        <v>4732</v>
      </c>
      <c r="D666" s="23" t="s">
        <v>7654</v>
      </c>
      <c r="E666" t="s">
        <v>5359</v>
      </c>
      <c r="G666" s="24" t="str">
        <f t="shared" si="10"/>
        <v>Ms.</v>
      </c>
    </row>
    <row r="667" spans="1:7" ht="15.5" x14ac:dyDescent="0.35">
      <c r="A667" s="8" t="s">
        <v>1705</v>
      </c>
      <c r="B667" s="8" t="s">
        <v>3048</v>
      </c>
      <c r="C667" s="23" t="s">
        <v>4733</v>
      </c>
      <c r="D667" s="23" t="s">
        <v>7655</v>
      </c>
      <c r="E667" t="s">
        <v>5360</v>
      </c>
      <c r="G667" s="24" t="str">
        <f t="shared" si="10"/>
        <v>Mr.</v>
      </c>
    </row>
    <row r="668" spans="1:7" ht="15.5" x14ac:dyDescent="0.35">
      <c r="A668" s="8" t="s">
        <v>1704</v>
      </c>
      <c r="B668" s="8" t="s">
        <v>3049</v>
      </c>
      <c r="C668" s="23" t="s">
        <v>8325</v>
      </c>
      <c r="D668" s="23" t="s">
        <v>7598</v>
      </c>
      <c r="E668" t="s">
        <v>5361</v>
      </c>
      <c r="G668" s="24" t="str">
        <f t="shared" si="10"/>
        <v>Mrs</v>
      </c>
    </row>
    <row r="669" spans="1:7" ht="15.5" x14ac:dyDescent="0.35">
      <c r="A669" s="8" t="s">
        <v>1703</v>
      </c>
      <c r="B669" s="8" t="s">
        <v>3050</v>
      </c>
      <c r="C669" s="23" t="s">
        <v>8325</v>
      </c>
      <c r="D669" s="23" t="s">
        <v>7656</v>
      </c>
      <c r="E669" t="s">
        <v>5362</v>
      </c>
      <c r="G669" s="24" t="str">
        <f t="shared" si="10"/>
        <v>Mrs</v>
      </c>
    </row>
    <row r="670" spans="1:7" ht="15.5" x14ac:dyDescent="0.35">
      <c r="A670" s="8" t="s">
        <v>1702</v>
      </c>
      <c r="B670" s="8" t="s">
        <v>3051</v>
      </c>
      <c r="C670" s="23" t="s">
        <v>4733</v>
      </c>
      <c r="D670" s="23" t="s">
        <v>7443</v>
      </c>
      <c r="E670" t="s">
        <v>5363</v>
      </c>
      <c r="G670" s="24" t="str">
        <f t="shared" si="10"/>
        <v>Mr.</v>
      </c>
    </row>
    <row r="671" spans="1:7" ht="15.5" x14ac:dyDescent="0.35">
      <c r="A671" s="8" t="s">
        <v>1701</v>
      </c>
      <c r="B671" s="8" t="s">
        <v>3052</v>
      </c>
      <c r="C671" s="23" t="s">
        <v>8325</v>
      </c>
      <c r="D671" s="23" t="s">
        <v>6772</v>
      </c>
      <c r="E671" t="s">
        <v>5085</v>
      </c>
      <c r="G671" s="24" t="str">
        <f t="shared" si="10"/>
        <v>Mrs</v>
      </c>
    </row>
    <row r="672" spans="1:7" ht="15.5" x14ac:dyDescent="0.35">
      <c r="A672" s="8" t="s">
        <v>1700</v>
      </c>
      <c r="B672" s="8" t="s">
        <v>3053</v>
      </c>
      <c r="C672" s="23" t="s">
        <v>4733</v>
      </c>
      <c r="D672" s="23" t="s">
        <v>7657</v>
      </c>
      <c r="E672" t="s">
        <v>5364</v>
      </c>
      <c r="G672" s="24" t="str">
        <f t="shared" si="10"/>
        <v>Mr.</v>
      </c>
    </row>
    <row r="673" spans="1:7" ht="15.5" x14ac:dyDescent="0.35">
      <c r="A673" s="8" t="s">
        <v>1699</v>
      </c>
      <c r="B673" s="8" t="s">
        <v>3054</v>
      </c>
      <c r="C673" s="23" t="s">
        <v>4732</v>
      </c>
      <c r="D673" s="23" t="s">
        <v>6970</v>
      </c>
      <c r="E673" t="s">
        <v>5365</v>
      </c>
      <c r="G673" s="24" t="str">
        <f t="shared" si="10"/>
        <v>Ms.</v>
      </c>
    </row>
    <row r="674" spans="1:7" ht="15.5" x14ac:dyDescent="0.35">
      <c r="A674" s="8" t="s">
        <v>1698</v>
      </c>
      <c r="B674" s="8" t="s">
        <v>3055</v>
      </c>
      <c r="C674" s="23" t="s">
        <v>4732</v>
      </c>
      <c r="D674" s="23" t="s">
        <v>7658</v>
      </c>
      <c r="E674" t="s">
        <v>5366</v>
      </c>
      <c r="G674" s="24" t="str">
        <f t="shared" si="10"/>
        <v>Ms.</v>
      </c>
    </row>
    <row r="675" spans="1:7" ht="15.5" x14ac:dyDescent="0.35">
      <c r="A675" s="8" t="s">
        <v>1697</v>
      </c>
      <c r="B675" s="8" t="s">
        <v>3056</v>
      </c>
      <c r="C675" s="23" t="s">
        <v>4732</v>
      </c>
      <c r="D675" s="23" t="s">
        <v>6971</v>
      </c>
      <c r="E675" t="s">
        <v>5367</v>
      </c>
      <c r="G675" s="24" t="str">
        <f t="shared" si="10"/>
        <v>Ms.</v>
      </c>
    </row>
    <row r="676" spans="1:7" ht="15.5" x14ac:dyDescent="0.35">
      <c r="A676" s="8" t="s">
        <v>1696</v>
      </c>
      <c r="B676" s="8" t="s">
        <v>3057</v>
      </c>
      <c r="C676" s="23" t="s">
        <v>4732</v>
      </c>
      <c r="D676" s="23" t="s">
        <v>7659</v>
      </c>
      <c r="E676" t="s">
        <v>5368</v>
      </c>
      <c r="G676" s="24" t="str">
        <f t="shared" si="10"/>
        <v>Ms.</v>
      </c>
    </row>
    <row r="677" spans="1:7" ht="15.5" x14ac:dyDescent="0.35">
      <c r="A677" s="8" t="s">
        <v>1695</v>
      </c>
      <c r="B677" s="8" t="s">
        <v>3058</v>
      </c>
      <c r="C677" s="23" t="s">
        <v>4732</v>
      </c>
      <c r="D677" s="23" t="s">
        <v>6972</v>
      </c>
      <c r="E677" t="s">
        <v>5369</v>
      </c>
      <c r="G677" s="24" t="str">
        <f t="shared" si="10"/>
        <v>Ms.</v>
      </c>
    </row>
    <row r="678" spans="1:7" ht="15.5" x14ac:dyDescent="0.35">
      <c r="A678" s="8" t="s">
        <v>1694</v>
      </c>
      <c r="B678" s="8" t="s">
        <v>3059</v>
      </c>
      <c r="C678" s="23" t="s">
        <v>8325</v>
      </c>
      <c r="D678" s="23" t="s">
        <v>6973</v>
      </c>
      <c r="E678" t="s">
        <v>5370</v>
      </c>
      <c r="G678" s="24" t="str">
        <f t="shared" si="10"/>
        <v>Mrs</v>
      </c>
    </row>
    <row r="679" spans="1:7" ht="15.5" x14ac:dyDescent="0.35">
      <c r="A679" s="8" t="s">
        <v>1693</v>
      </c>
      <c r="B679" s="8" t="s">
        <v>3060</v>
      </c>
      <c r="C679" s="23" t="s">
        <v>4732</v>
      </c>
      <c r="D679" s="23" t="s">
        <v>7660</v>
      </c>
      <c r="E679" t="s">
        <v>5371</v>
      </c>
      <c r="G679" s="24" t="str">
        <f t="shared" si="10"/>
        <v>Ms.</v>
      </c>
    </row>
    <row r="680" spans="1:7" ht="15.5" x14ac:dyDescent="0.35">
      <c r="A680" s="8" t="s">
        <v>1692</v>
      </c>
      <c r="B680" s="8" t="s">
        <v>3061</v>
      </c>
      <c r="C680" s="23" t="s">
        <v>4733</v>
      </c>
      <c r="D680" s="23" t="s">
        <v>7661</v>
      </c>
      <c r="E680" t="s">
        <v>5372</v>
      </c>
      <c r="G680" s="24" t="str">
        <f t="shared" si="10"/>
        <v>Mr.</v>
      </c>
    </row>
    <row r="681" spans="1:7" ht="15.5" x14ac:dyDescent="0.35">
      <c r="A681" s="8" t="s">
        <v>1691</v>
      </c>
      <c r="B681" s="8" t="s">
        <v>3062</v>
      </c>
      <c r="C681" s="23" t="s">
        <v>4733</v>
      </c>
      <c r="D681" s="23" t="s">
        <v>6893</v>
      </c>
      <c r="E681" t="s">
        <v>5373</v>
      </c>
      <c r="G681" s="24" t="str">
        <f t="shared" si="10"/>
        <v>Mr.</v>
      </c>
    </row>
    <row r="682" spans="1:7" ht="15.5" x14ac:dyDescent="0.35">
      <c r="A682" s="8" t="s">
        <v>1690</v>
      </c>
      <c r="B682" s="8" t="s">
        <v>3063</v>
      </c>
      <c r="C682" s="23" t="s">
        <v>4732</v>
      </c>
      <c r="D682" s="23" t="s">
        <v>6974</v>
      </c>
      <c r="E682" t="s">
        <v>5374</v>
      </c>
      <c r="G682" s="24" t="str">
        <f t="shared" si="10"/>
        <v>Ms.</v>
      </c>
    </row>
    <row r="683" spans="1:7" ht="15.5" x14ac:dyDescent="0.35">
      <c r="A683" s="8" t="s">
        <v>1689</v>
      </c>
      <c r="B683" s="8" t="s">
        <v>3064</v>
      </c>
      <c r="C683" s="23" t="s">
        <v>8325</v>
      </c>
      <c r="D683" s="23" t="s">
        <v>7662</v>
      </c>
      <c r="E683" t="s">
        <v>5375</v>
      </c>
      <c r="G683" s="24" t="str">
        <f t="shared" si="10"/>
        <v>Mrs</v>
      </c>
    </row>
    <row r="684" spans="1:7" ht="15.5" x14ac:dyDescent="0.35">
      <c r="A684" s="8" t="s">
        <v>1688</v>
      </c>
      <c r="B684" s="8" t="s">
        <v>3065</v>
      </c>
      <c r="C684" s="23" t="s">
        <v>4732</v>
      </c>
      <c r="D684" s="23" t="s">
        <v>6779</v>
      </c>
      <c r="E684" t="s">
        <v>5376</v>
      </c>
      <c r="G684" s="24" t="str">
        <f t="shared" si="10"/>
        <v>Ms.</v>
      </c>
    </row>
    <row r="685" spans="1:7" ht="15.5" x14ac:dyDescent="0.35">
      <c r="A685" s="8" t="s">
        <v>1687</v>
      </c>
      <c r="B685" s="8" t="s">
        <v>3066</v>
      </c>
      <c r="C685" s="23" t="s">
        <v>4732</v>
      </c>
      <c r="D685" s="23" t="s">
        <v>7663</v>
      </c>
      <c r="E685" t="s">
        <v>5377</v>
      </c>
      <c r="G685" s="24" t="str">
        <f t="shared" si="10"/>
        <v>Ms.</v>
      </c>
    </row>
    <row r="686" spans="1:7" ht="15.5" x14ac:dyDescent="0.35">
      <c r="A686" s="8" t="s">
        <v>1686</v>
      </c>
      <c r="B686" s="8" t="s">
        <v>3067</v>
      </c>
      <c r="C686" s="23" t="s">
        <v>4733</v>
      </c>
      <c r="D686" s="23" t="s">
        <v>7664</v>
      </c>
      <c r="E686" t="s">
        <v>5378</v>
      </c>
      <c r="G686" s="24" t="str">
        <f t="shared" si="10"/>
        <v>Mr.</v>
      </c>
    </row>
    <row r="687" spans="1:7" ht="15.5" x14ac:dyDescent="0.35">
      <c r="A687" s="8" t="s">
        <v>1685</v>
      </c>
      <c r="B687" s="8" t="s">
        <v>3068</v>
      </c>
      <c r="C687" s="23" t="s">
        <v>4733</v>
      </c>
      <c r="D687" s="23" t="s">
        <v>7665</v>
      </c>
      <c r="E687" t="s">
        <v>5379</v>
      </c>
      <c r="G687" s="24" t="str">
        <f t="shared" si="10"/>
        <v>Mr.</v>
      </c>
    </row>
    <row r="688" spans="1:7" ht="15.5" x14ac:dyDescent="0.35">
      <c r="A688" s="8" t="s">
        <v>1684</v>
      </c>
      <c r="B688" s="8" t="s">
        <v>3069</v>
      </c>
      <c r="C688" s="23" t="s">
        <v>4732</v>
      </c>
      <c r="D688" s="23" t="s">
        <v>6975</v>
      </c>
      <c r="E688" t="s">
        <v>5380</v>
      </c>
      <c r="G688" s="24" t="str">
        <f t="shared" si="10"/>
        <v>Ms.</v>
      </c>
    </row>
    <row r="689" spans="1:7" ht="15.5" x14ac:dyDescent="0.35">
      <c r="A689" s="8" t="s">
        <v>1683</v>
      </c>
      <c r="B689" s="8" t="s">
        <v>3070</v>
      </c>
      <c r="C689" s="23" t="s">
        <v>4732</v>
      </c>
      <c r="D689" s="23" t="s">
        <v>6976</v>
      </c>
      <c r="E689" t="s">
        <v>5381</v>
      </c>
      <c r="G689" s="24" t="str">
        <f t="shared" si="10"/>
        <v>Ms.</v>
      </c>
    </row>
    <row r="690" spans="1:7" ht="15.5" x14ac:dyDescent="0.35">
      <c r="A690" s="8" t="s">
        <v>1682</v>
      </c>
      <c r="B690" s="8" t="s">
        <v>3071</v>
      </c>
      <c r="C690" s="23" t="s">
        <v>4732</v>
      </c>
      <c r="D690" s="23" t="s">
        <v>7666</v>
      </c>
      <c r="E690" t="s">
        <v>5382</v>
      </c>
      <c r="G690" s="24" t="str">
        <f t="shared" si="10"/>
        <v>Ms.</v>
      </c>
    </row>
    <row r="691" spans="1:7" ht="15.5" x14ac:dyDescent="0.35">
      <c r="A691" s="8" t="s">
        <v>1681</v>
      </c>
      <c r="B691" s="8" t="s">
        <v>3072</v>
      </c>
      <c r="C691" s="23" t="s">
        <v>4732</v>
      </c>
      <c r="D691" s="23" t="s">
        <v>6977</v>
      </c>
      <c r="E691" t="s">
        <v>5383</v>
      </c>
      <c r="G691" s="24" t="str">
        <f t="shared" si="10"/>
        <v>Ms.</v>
      </c>
    </row>
    <row r="692" spans="1:7" ht="15.5" x14ac:dyDescent="0.35">
      <c r="A692" s="8" t="s">
        <v>1680</v>
      </c>
      <c r="B692" s="8" t="s">
        <v>3073</v>
      </c>
      <c r="C692" s="23" t="s">
        <v>4732</v>
      </c>
      <c r="D692" s="23" t="s">
        <v>7667</v>
      </c>
      <c r="E692" t="s">
        <v>5384</v>
      </c>
      <c r="G692" s="24" t="str">
        <f t="shared" si="10"/>
        <v>Ms.</v>
      </c>
    </row>
    <row r="693" spans="1:7" ht="15.5" x14ac:dyDescent="0.35">
      <c r="A693" s="8" t="s">
        <v>1679</v>
      </c>
      <c r="B693" s="8" t="s">
        <v>3074</v>
      </c>
      <c r="C693" s="23" t="s">
        <v>4733</v>
      </c>
      <c r="D693" s="23" t="s">
        <v>6978</v>
      </c>
      <c r="E693" t="s">
        <v>5385</v>
      </c>
      <c r="G693" s="24" t="str">
        <f t="shared" si="10"/>
        <v>Mr.</v>
      </c>
    </row>
    <row r="694" spans="1:7" ht="15.5" x14ac:dyDescent="0.35">
      <c r="A694" s="8" t="s">
        <v>1678</v>
      </c>
      <c r="B694" s="8" t="s">
        <v>3075</v>
      </c>
      <c r="C694" s="23" t="s">
        <v>8325</v>
      </c>
      <c r="D694" s="23" t="s">
        <v>7668</v>
      </c>
      <c r="E694" t="s">
        <v>5386</v>
      </c>
      <c r="G694" s="24" t="str">
        <f t="shared" si="10"/>
        <v>Mrs</v>
      </c>
    </row>
    <row r="695" spans="1:7" ht="15.5" x14ac:dyDescent="0.35">
      <c r="A695" s="8" t="s">
        <v>1677</v>
      </c>
      <c r="B695" s="8" t="s">
        <v>3076</v>
      </c>
      <c r="C695" s="23" t="s">
        <v>4732</v>
      </c>
      <c r="D695" s="23" t="s">
        <v>6979</v>
      </c>
      <c r="E695" t="s">
        <v>5387</v>
      </c>
      <c r="G695" s="24" t="str">
        <f t="shared" si="10"/>
        <v>Ms.</v>
      </c>
    </row>
    <row r="696" spans="1:7" ht="15.5" x14ac:dyDescent="0.35">
      <c r="A696" s="8" t="s">
        <v>1676</v>
      </c>
      <c r="B696" s="8" t="s">
        <v>3077</v>
      </c>
      <c r="C696" s="23" t="s">
        <v>4733</v>
      </c>
      <c r="D696" s="23" t="s">
        <v>6382</v>
      </c>
      <c r="E696" t="s">
        <v>5388</v>
      </c>
      <c r="G696" s="24" t="str">
        <f t="shared" si="10"/>
        <v>Mr.</v>
      </c>
    </row>
    <row r="697" spans="1:7" ht="15.5" x14ac:dyDescent="0.35">
      <c r="A697" s="8" t="s">
        <v>1675</v>
      </c>
      <c r="B697" s="8" t="s">
        <v>3078</v>
      </c>
      <c r="C697" s="23" t="s">
        <v>4733</v>
      </c>
      <c r="D697" s="23" t="s">
        <v>7669</v>
      </c>
      <c r="E697" t="s">
        <v>5389</v>
      </c>
      <c r="G697" s="24" t="str">
        <f t="shared" si="10"/>
        <v>Mr.</v>
      </c>
    </row>
    <row r="698" spans="1:7" ht="15.5" x14ac:dyDescent="0.35">
      <c r="A698" s="8" t="s">
        <v>1674</v>
      </c>
      <c r="B698" s="8" t="s">
        <v>3079</v>
      </c>
      <c r="C698" s="23" t="s">
        <v>4733</v>
      </c>
      <c r="D698" s="23" t="s">
        <v>7670</v>
      </c>
      <c r="E698" t="s">
        <v>5390</v>
      </c>
      <c r="G698" s="24" t="str">
        <f t="shared" si="10"/>
        <v>Mr.</v>
      </c>
    </row>
    <row r="699" spans="1:7" ht="15.5" x14ac:dyDescent="0.35">
      <c r="A699" s="8" t="s">
        <v>1673</v>
      </c>
      <c r="B699" s="8" t="s">
        <v>3080</v>
      </c>
      <c r="C699" s="23" t="s">
        <v>4732</v>
      </c>
      <c r="D699" s="23" t="s">
        <v>6773</v>
      </c>
      <c r="E699" t="s">
        <v>5391</v>
      </c>
      <c r="G699" s="24" t="str">
        <f t="shared" si="10"/>
        <v>Ms.</v>
      </c>
    </row>
    <row r="700" spans="1:7" ht="15.5" x14ac:dyDescent="0.35">
      <c r="A700" s="8" t="s">
        <v>1672</v>
      </c>
      <c r="B700" s="8" t="s">
        <v>3081</v>
      </c>
      <c r="C700" s="23" t="s">
        <v>4732</v>
      </c>
      <c r="D700" s="23" t="s">
        <v>7671</v>
      </c>
      <c r="E700" t="s">
        <v>5392</v>
      </c>
      <c r="G700" s="24" t="str">
        <f t="shared" si="10"/>
        <v>Ms.</v>
      </c>
    </row>
    <row r="701" spans="1:7" ht="15.5" x14ac:dyDescent="0.35">
      <c r="A701" s="8" t="s">
        <v>1671</v>
      </c>
      <c r="B701" s="8" t="s">
        <v>3082</v>
      </c>
      <c r="C701" s="23" t="s">
        <v>4733</v>
      </c>
      <c r="D701" s="23" t="s">
        <v>7672</v>
      </c>
      <c r="E701" t="s">
        <v>5393</v>
      </c>
      <c r="G701" s="24" t="str">
        <f t="shared" si="10"/>
        <v>Mr.</v>
      </c>
    </row>
    <row r="702" spans="1:7" ht="15.5" x14ac:dyDescent="0.35">
      <c r="A702" s="8" t="s">
        <v>1670</v>
      </c>
      <c r="B702" s="8" t="s">
        <v>3083</v>
      </c>
      <c r="C702" s="23" t="s">
        <v>8325</v>
      </c>
      <c r="D702" s="23" t="s">
        <v>6980</v>
      </c>
      <c r="E702" t="s">
        <v>5394</v>
      </c>
      <c r="G702" s="24" t="str">
        <f t="shared" si="10"/>
        <v>Mrs</v>
      </c>
    </row>
    <row r="703" spans="1:7" ht="15.5" x14ac:dyDescent="0.35">
      <c r="A703" s="8" t="s">
        <v>1669</v>
      </c>
      <c r="B703" s="8" t="s">
        <v>3084</v>
      </c>
      <c r="C703" s="23" t="s">
        <v>4733</v>
      </c>
      <c r="D703" s="23" t="s">
        <v>6981</v>
      </c>
      <c r="E703" t="s">
        <v>5395</v>
      </c>
      <c r="G703" s="24" t="str">
        <f t="shared" si="10"/>
        <v>Mr.</v>
      </c>
    </row>
    <row r="704" spans="1:7" ht="15.5" x14ac:dyDescent="0.35">
      <c r="A704" s="8" t="s">
        <v>1668</v>
      </c>
      <c r="B704" s="8" t="s">
        <v>3085</v>
      </c>
      <c r="C704" s="23" t="s">
        <v>4733</v>
      </c>
      <c r="D704" s="23" t="s">
        <v>6982</v>
      </c>
      <c r="E704" t="s">
        <v>5396</v>
      </c>
      <c r="G704" s="24" t="str">
        <f t="shared" si="10"/>
        <v>Mr.</v>
      </c>
    </row>
    <row r="705" spans="1:7" ht="15.5" x14ac:dyDescent="0.35">
      <c r="A705" s="8" t="s">
        <v>1667</v>
      </c>
      <c r="B705" s="8" t="s">
        <v>3086</v>
      </c>
      <c r="C705" s="23" t="s">
        <v>4732</v>
      </c>
      <c r="D705" s="23" t="s">
        <v>6770</v>
      </c>
      <c r="E705" t="s">
        <v>5397</v>
      </c>
      <c r="G705" s="24" t="str">
        <f t="shared" si="10"/>
        <v>Ms.</v>
      </c>
    </row>
    <row r="706" spans="1:7" ht="15.5" x14ac:dyDescent="0.35">
      <c r="A706" s="8" t="s">
        <v>1666</v>
      </c>
      <c r="B706" s="8" t="s">
        <v>3087</v>
      </c>
      <c r="C706" s="23" t="s">
        <v>4732</v>
      </c>
      <c r="D706" s="23" t="s">
        <v>7673</v>
      </c>
      <c r="E706" t="s">
        <v>5398</v>
      </c>
      <c r="G706" s="24" t="str">
        <f t="shared" si="10"/>
        <v>Ms.</v>
      </c>
    </row>
    <row r="707" spans="1:7" ht="15.5" x14ac:dyDescent="0.35">
      <c r="A707" s="8" t="s">
        <v>1665</v>
      </c>
      <c r="B707" s="8" t="s">
        <v>3088</v>
      </c>
      <c r="C707" s="23" t="s">
        <v>4733</v>
      </c>
      <c r="D707" s="23" t="s">
        <v>7674</v>
      </c>
      <c r="E707" t="s">
        <v>5399</v>
      </c>
      <c r="G707" s="24" t="str">
        <f t="shared" ref="G707:G770" si="11">TRIM(MID(B707,FIND(",",B707)+1,4))</f>
        <v>Mr.</v>
      </c>
    </row>
    <row r="708" spans="1:7" ht="15.5" x14ac:dyDescent="0.35">
      <c r="A708" s="8" t="s">
        <v>1664</v>
      </c>
      <c r="B708" s="8" t="s">
        <v>3089</v>
      </c>
      <c r="C708" s="23" t="s">
        <v>4732</v>
      </c>
      <c r="D708" s="23" t="s">
        <v>6904</v>
      </c>
      <c r="E708" t="s">
        <v>5400</v>
      </c>
      <c r="G708" s="24" t="str">
        <f t="shared" si="11"/>
        <v>Ms.</v>
      </c>
    </row>
    <row r="709" spans="1:7" ht="15.5" x14ac:dyDescent="0.35">
      <c r="A709" s="8" t="s">
        <v>1663</v>
      </c>
      <c r="B709" s="8" t="s">
        <v>3090</v>
      </c>
      <c r="C709" s="23" t="s">
        <v>8325</v>
      </c>
      <c r="D709" s="23" t="s">
        <v>6934</v>
      </c>
      <c r="E709" t="s">
        <v>5190</v>
      </c>
      <c r="G709" s="24" t="str">
        <f t="shared" si="11"/>
        <v>Mrs</v>
      </c>
    </row>
    <row r="710" spans="1:7" ht="15.5" x14ac:dyDescent="0.35">
      <c r="A710" s="8" t="s">
        <v>1662</v>
      </c>
      <c r="B710" s="8" t="s">
        <v>3091</v>
      </c>
      <c r="C710" s="23" t="s">
        <v>8325</v>
      </c>
      <c r="D710" s="23" t="s">
        <v>6983</v>
      </c>
      <c r="E710" t="s">
        <v>5401</v>
      </c>
      <c r="G710" s="24" t="str">
        <f t="shared" si="11"/>
        <v>Mrs</v>
      </c>
    </row>
    <row r="711" spans="1:7" ht="15.5" x14ac:dyDescent="0.35">
      <c r="A711" s="8" t="s">
        <v>1661</v>
      </c>
      <c r="B711" s="8" t="s">
        <v>3092</v>
      </c>
      <c r="C711" s="23" t="s">
        <v>4732</v>
      </c>
      <c r="D711" s="23" t="s">
        <v>7675</v>
      </c>
      <c r="E711" t="s">
        <v>5402</v>
      </c>
      <c r="G711" s="24" t="str">
        <f t="shared" si="11"/>
        <v>Ms.</v>
      </c>
    </row>
    <row r="712" spans="1:7" ht="15.5" x14ac:dyDescent="0.35">
      <c r="A712" s="8" t="s">
        <v>1660</v>
      </c>
      <c r="B712" s="8" t="s">
        <v>3093</v>
      </c>
      <c r="C712" s="23" t="s">
        <v>4732</v>
      </c>
      <c r="D712" s="23" t="s">
        <v>6984</v>
      </c>
      <c r="E712" t="s">
        <v>5403</v>
      </c>
      <c r="G712" s="24" t="str">
        <f t="shared" si="11"/>
        <v>Ms.</v>
      </c>
    </row>
    <row r="713" spans="1:7" ht="15.5" x14ac:dyDescent="0.35">
      <c r="A713" s="8" t="s">
        <v>1659</v>
      </c>
      <c r="B713" s="8" t="s">
        <v>3094</v>
      </c>
      <c r="C713" s="23" t="s">
        <v>4732</v>
      </c>
      <c r="D713" s="23" t="s">
        <v>7676</v>
      </c>
      <c r="E713" t="s">
        <v>5404</v>
      </c>
      <c r="G713" s="24" t="str">
        <f t="shared" si="11"/>
        <v>Ms.</v>
      </c>
    </row>
    <row r="714" spans="1:7" ht="15.5" x14ac:dyDescent="0.35">
      <c r="A714" s="8" t="s">
        <v>1658</v>
      </c>
      <c r="B714" s="8" t="s">
        <v>3095</v>
      </c>
      <c r="C714" s="23" t="s">
        <v>4733</v>
      </c>
      <c r="D714" s="23" t="s">
        <v>6985</v>
      </c>
      <c r="E714" t="s">
        <v>5405</v>
      </c>
      <c r="G714" s="24" t="str">
        <f t="shared" si="11"/>
        <v>Mr.</v>
      </c>
    </row>
    <row r="715" spans="1:7" ht="15.5" x14ac:dyDescent="0.35">
      <c r="A715" s="8" t="s">
        <v>1657</v>
      </c>
      <c r="B715" s="8" t="s">
        <v>3096</v>
      </c>
      <c r="C715" s="23" t="s">
        <v>8325</v>
      </c>
      <c r="D715" s="23" t="s">
        <v>5026</v>
      </c>
      <c r="E715" t="s">
        <v>5406</v>
      </c>
      <c r="G715" s="24" t="str">
        <f t="shared" si="11"/>
        <v>Mrs</v>
      </c>
    </row>
    <row r="716" spans="1:7" ht="15.5" x14ac:dyDescent="0.35">
      <c r="A716" s="8" t="s">
        <v>1656</v>
      </c>
      <c r="B716" s="8" t="s">
        <v>3097</v>
      </c>
      <c r="C716" s="23" t="s">
        <v>8325</v>
      </c>
      <c r="D716" s="23" t="s">
        <v>7677</v>
      </c>
      <c r="E716" t="s">
        <v>4797</v>
      </c>
      <c r="G716" s="24" t="str">
        <f t="shared" si="11"/>
        <v>Mrs</v>
      </c>
    </row>
    <row r="717" spans="1:7" ht="15.5" x14ac:dyDescent="0.35">
      <c r="A717" s="8" t="s">
        <v>1655</v>
      </c>
      <c r="B717" s="8" t="s">
        <v>3098</v>
      </c>
      <c r="C717" s="23" t="s">
        <v>4732</v>
      </c>
      <c r="D717" s="23" t="s">
        <v>7678</v>
      </c>
      <c r="E717" t="s">
        <v>5407</v>
      </c>
      <c r="G717" s="24" t="str">
        <f t="shared" si="11"/>
        <v>Ms.</v>
      </c>
    </row>
    <row r="718" spans="1:7" ht="15.5" x14ac:dyDescent="0.35">
      <c r="A718" s="8" t="s">
        <v>1654</v>
      </c>
      <c r="B718" s="8" t="s">
        <v>3099</v>
      </c>
      <c r="C718" s="23" t="s">
        <v>4732</v>
      </c>
      <c r="D718" s="23" t="s">
        <v>7679</v>
      </c>
      <c r="E718" t="s">
        <v>5408</v>
      </c>
      <c r="G718" s="24" t="str">
        <f t="shared" si="11"/>
        <v>Ms.</v>
      </c>
    </row>
    <row r="719" spans="1:7" ht="15.5" x14ac:dyDescent="0.35">
      <c r="A719" s="8" t="s">
        <v>1653</v>
      </c>
      <c r="B719" s="8" t="s">
        <v>3100</v>
      </c>
      <c r="C719" s="23" t="s">
        <v>4733</v>
      </c>
      <c r="D719" s="23" t="s">
        <v>7680</v>
      </c>
      <c r="E719" t="s">
        <v>5409</v>
      </c>
      <c r="G719" s="24" t="str">
        <f t="shared" si="11"/>
        <v>Mr.</v>
      </c>
    </row>
    <row r="720" spans="1:7" ht="15.5" x14ac:dyDescent="0.35">
      <c r="A720" s="8" t="s">
        <v>1652</v>
      </c>
      <c r="B720" s="8" t="s">
        <v>3101</v>
      </c>
      <c r="C720" s="23" t="s">
        <v>4733</v>
      </c>
      <c r="D720" s="23" t="s">
        <v>6986</v>
      </c>
      <c r="E720" t="s">
        <v>5410</v>
      </c>
      <c r="G720" s="24" t="str">
        <f t="shared" si="11"/>
        <v>Mr.</v>
      </c>
    </row>
    <row r="721" spans="1:7" ht="15.5" x14ac:dyDescent="0.35">
      <c r="A721" s="8" t="s">
        <v>1651</v>
      </c>
      <c r="B721" s="8" t="s">
        <v>3102</v>
      </c>
      <c r="C721" s="23" t="s">
        <v>4733</v>
      </c>
      <c r="D721" s="23" t="s">
        <v>6987</v>
      </c>
      <c r="E721" t="s">
        <v>5411</v>
      </c>
      <c r="G721" s="24" t="str">
        <f t="shared" si="11"/>
        <v>Mr.</v>
      </c>
    </row>
    <row r="722" spans="1:7" ht="15.5" x14ac:dyDescent="0.35">
      <c r="A722" s="8" t="s">
        <v>1650</v>
      </c>
      <c r="B722" s="8" t="s">
        <v>3103</v>
      </c>
      <c r="C722" s="23" t="s">
        <v>4732</v>
      </c>
      <c r="D722" s="23" t="s">
        <v>6752</v>
      </c>
      <c r="E722" t="s">
        <v>5412</v>
      </c>
      <c r="G722" s="24" t="str">
        <f t="shared" si="11"/>
        <v>Ms.</v>
      </c>
    </row>
    <row r="723" spans="1:7" ht="15.5" x14ac:dyDescent="0.35">
      <c r="A723" s="8" t="s">
        <v>1649</v>
      </c>
      <c r="B723" s="8" t="s">
        <v>3104</v>
      </c>
      <c r="C723" s="23" t="s">
        <v>4732</v>
      </c>
      <c r="D723" s="23" t="s">
        <v>6897</v>
      </c>
      <c r="E723" t="s">
        <v>5413</v>
      </c>
      <c r="G723" s="24" t="str">
        <f t="shared" si="11"/>
        <v>Ms.</v>
      </c>
    </row>
    <row r="724" spans="1:7" ht="15.5" x14ac:dyDescent="0.35">
      <c r="A724" s="8" t="s">
        <v>1648</v>
      </c>
      <c r="B724" s="8" t="s">
        <v>3105</v>
      </c>
      <c r="C724" s="23" t="s">
        <v>4732</v>
      </c>
      <c r="D724" s="23" t="s">
        <v>7681</v>
      </c>
      <c r="E724" t="s">
        <v>5414</v>
      </c>
      <c r="G724" s="24" t="str">
        <f t="shared" si="11"/>
        <v>Ms.</v>
      </c>
    </row>
    <row r="725" spans="1:7" ht="15.5" x14ac:dyDescent="0.35">
      <c r="A725" s="8" t="s">
        <v>1647</v>
      </c>
      <c r="B725" s="8" t="s">
        <v>3106</v>
      </c>
      <c r="C725" s="23" t="s">
        <v>8325</v>
      </c>
      <c r="D725" s="23" t="s">
        <v>6925</v>
      </c>
      <c r="E725" t="s">
        <v>5415</v>
      </c>
      <c r="G725" s="24" t="str">
        <f t="shared" si="11"/>
        <v>Mrs</v>
      </c>
    </row>
    <row r="726" spans="1:7" ht="15.5" x14ac:dyDescent="0.35">
      <c r="A726" s="8" t="s">
        <v>1646</v>
      </c>
      <c r="B726" s="8" t="s">
        <v>3107</v>
      </c>
      <c r="C726" s="23" t="s">
        <v>4733</v>
      </c>
      <c r="D726" s="23" t="s">
        <v>7682</v>
      </c>
      <c r="E726" t="s">
        <v>5416</v>
      </c>
      <c r="G726" s="24" t="str">
        <f t="shared" si="11"/>
        <v>Mr.</v>
      </c>
    </row>
    <row r="727" spans="1:7" ht="15.5" x14ac:dyDescent="0.35">
      <c r="A727" s="8" t="s">
        <v>1645</v>
      </c>
      <c r="B727" s="8" t="s">
        <v>3108</v>
      </c>
      <c r="C727" s="23" t="s">
        <v>4733</v>
      </c>
      <c r="D727" s="23" t="s">
        <v>6854</v>
      </c>
      <c r="E727" t="s">
        <v>4821</v>
      </c>
      <c r="G727" s="24" t="str">
        <f t="shared" si="11"/>
        <v>Mr.</v>
      </c>
    </row>
    <row r="728" spans="1:7" ht="15.5" x14ac:dyDescent="0.35">
      <c r="A728" s="8" t="s">
        <v>1644</v>
      </c>
      <c r="B728" s="8" t="s">
        <v>3109</v>
      </c>
      <c r="C728" s="23" t="s">
        <v>4733</v>
      </c>
      <c r="D728" s="23" t="s">
        <v>6747</v>
      </c>
      <c r="E728" t="s">
        <v>5417</v>
      </c>
      <c r="G728" s="24" t="str">
        <f t="shared" si="11"/>
        <v>Mr.</v>
      </c>
    </row>
    <row r="729" spans="1:7" ht="15.5" x14ac:dyDescent="0.35">
      <c r="A729" s="8" t="s">
        <v>1643</v>
      </c>
      <c r="B729" s="8" t="s">
        <v>3110</v>
      </c>
      <c r="C729" s="23" t="s">
        <v>4733</v>
      </c>
      <c r="D729" s="23" t="s">
        <v>7683</v>
      </c>
      <c r="E729" t="s">
        <v>5418</v>
      </c>
      <c r="G729" s="24" t="str">
        <f t="shared" si="11"/>
        <v>Mr.</v>
      </c>
    </row>
    <row r="730" spans="1:7" ht="15.5" x14ac:dyDescent="0.35">
      <c r="A730" s="8" t="s">
        <v>1642</v>
      </c>
      <c r="B730" s="8" t="s">
        <v>3111</v>
      </c>
      <c r="C730" s="23" t="s">
        <v>4733</v>
      </c>
      <c r="D730" s="23" t="s">
        <v>6988</v>
      </c>
      <c r="E730" t="s">
        <v>5410</v>
      </c>
      <c r="G730" s="24" t="str">
        <f t="shared" si="11"/>
        <v>Mr.</v>
      </c>
    </row>
    <row r="731" spans="1:7" ht="15.5" x14ac:dyDescent="0.35">
      <c r="A731" s="8" t="s">
        <v>1641</v>
      </c>
      <c r="B731" s="8" t="s">
        <v>3112</v>
      </c>
      <c r="C731" s="23" t="s">
        <v>4732</v>
      </c>
      <c r="D731" s="23" t="s">
        <v>6989</v>
      </c>
      <c r="E731" t="s">
        <v>5419</v>
      </c>
      <c r="G731" s="24" t="str">
        <f t="shared" si="11"/>
        <v>Ms.</v>
      </c>
    </row>
    <row r="732" spans="1:7" ht="15.5" x14ac:dyDescent="0.35">
      <c r="A732" s="8" t="s">
        <v>1640</v>
      </c>
      <c r="B732" s="8" t="s">
        <v>3113</v>
      </c>
      <c r="C732" s="23" t="s">
        <v>4732</v>
      </c>
      <c r="D732" s="23" t="s">
        <v>7440</v>
      </c>
      <c r="E732" t="s">
        <v>5420</v>
      </c>
      <c r="G732" s="24" t="str">
        <f t="shared" si="11"/>
        <v>Ms.</v>
      </c>
    </row>
    <row r="733" spans="1:7" ht="15.5" x14ac:dyDescent="0.35">
      <c r="A733" s="8" t="s">
        <v>1639</v>
      </c>
      <c r="B733" s="8" t="s">
        <v>3114</v>
      </c>
      <c r="C733" s="23" t="s">
        <v>4733</v>
      </c>
      <c r="D733" s="23" t="s">
        <v>6990</v>
      </c>
      <c r="E733" t="s">
        <v>5421</v>
      </c>
      <c r="G733" s="24" t="str">
        <f t="shared" si="11"/>
        <v>Mr.</v>
      </c>
    </row>
    <row r="734" spans="1:7" ht="15.5" x14ac:dyDescent="0.35">
      <c r="A734" s="8" t="s">
        <v>1638</v>
      </c>
      <c r="B734" s="8" t="s">
        <v>3115</v>
      </c>
      <c r="C734" s="23" t="s">
        <v>4732</v>
      </c>
      <c r="D734" s="23" t="s">
        <v>6991</v>
      </c>
      <c r="E734" t="s">
        <v>5422</v>
      </c>
      <c r="G734" s="24" t="str">
        <f t="shared" si="11"/>
        <v>Ms.</v>
      </c>
    </row>
    <row r="735" spans="1:7" ht="15.5" x14ac:dyDescent="0.35">
      <c r="A735" s="8" t="s">
        <v>1637</v>
      </c>
      <c r="B735" s="8" t="s">
        <v>3116</v>
      </c>
      <c r="C735" s="23" t="s">
        <v>4732</v>
      </c>
      <c r="D735" s="23" t="s">
        <v>6992</v>
      </c>
      <c r="E735" t="s">
        <v>4800</v>
      </c>
      <c r="G735" s="24" t="str">
        <f t="shared" si="11"/>
        <v>Ms.</v>
      </c>
    </row>
    <row r="736" spans="1:7" ht="15.5" x14ac:dyDescent="0.35">
      <c r="A736" s="8" t="s">
        <v>1636</v>
      </c>
      <c r="B736" s="8" t="s">
        <v>3117</v>
      </c>
      <c r="C736" s="23" t="s">
        <v>4732</v>
      </c>
      <c r="D736" s="23" t="s">
        <v>7684</v>
      </c>
      <c r="E736" t="s">
        <v>5423</v>
      </c>
      <c r="G736" s="24" t="str">
        <f t="shared" si="11"/>
        <v>Ms.</v>
      </c>
    </row>
    <row r="737" spans="1:7" ht="15.5" x14ac:dyDescent="0.35">
      <c r="A737" s="8" t="s">
        <v>1635</v>
      </c>
      <c r="B737" s="8" t="s">
        <v>3118</v>
      </c>
      <c r="C737" s="23" t="s">
        <v>4732</v>
      </c>
      <c r="D737" s="23" t="s">
        <v>7685</v>
      </c>
      <c r="E737" t="s">
        <v>5424</v>
      </c>
      <c r="G737" s="24" t="str">
        <f t="shared" si="11"/>
        <v>Ms.</v>
      </c>
    </row>
    <row r="738" spans="1:7" ht="15.5" x14ac:dyDescent="0.35">
      <c r="A738" s="8" t="s">
        <v>1634</v>
      </c>
      <c r="B738" s="8" t="s">
        <v>3119</v>
      </c>
      <c r="C738" s="23" t="s">
        <v>4733</v>
      </c>
      <c r="D738" s="23" t="s">
        <v>6654</v>
      </c>
      <c r="E738" t="s">
        <v>5425</v>
      </c>
      <c r="G738" s="24" t="str">
        <f t="shared" si="11"/>
        <v>Mr.</v>
      </c>
    </row>
    <row r="739" spans="1:7" ht="15.5" x14ac:dyDescent="0.35">
      <c r="A739" s="8" t="s">
        <v>1633</v>
      </c>
      <c r="B739" s="8" t="s">
        <v>3120</v>
      </c>
      <c r="C739" s="23" t="s">
        <v>4733</v>
      </c>
      <c r="D739" s="23" t="s">
        <v>7686</v>
      </c>
      <c r="E739" t="s">
        <v>5426</v>
      </c>
      <c r="G739" s="24" t="str">
        <f t="shared" si="11"/>
        <v>Mr.</v>
      </c>
    </row>
    <row r="740" spans="1:7" ht="15.5" x14ac:dyDescent="0.35">
      <c r="A740" s="8" t="s">
        <v>1632</v>
      </c>
      <c r="B740" s="8" t="s">
        <v>3121</v>
      </c>
      <c r="C740" s="23" t="s">
        <v>4733</v>
      </c>
      <c r="D740" s="23" t="s">
        <v>7687</v>
      </c>
      <c r="E740" t="s">
        <v>5427</v>
      </c>
      <c r="G740" s="24" t="str">
        <f t="shared" si="11"/>
        <v>Mr.</v>
      </c>
    </row>
    <row r="741" spans="1:7" ht="15.5" x14ac:dyDescent="0.35">
      <c r="A741" s="8" t="s">
        <v>1631</v>
      </c>
      <c r="B741" s="8" t="s">
        <v>3122</v>
      </c>
      <c r="C741" s="23" t="s">
        <v>8325</v>
      </c>
      <c r="D741" s="23" t="s">
        <v>7688</v>
      </c>
      <c r="E741" t="s">
        <v>5428</v>
      </c>
      <c r="G741" s="24" t="str">
        <f t="shared" si="11"/>
        <v>Mrs</v>
      </c>
    </row>
    <row r="742" spans="1:7" ht="15.5" x14ac:dyDescent="0.35">
      <c r="A742" s="8" t="s">
        <v>1630</v>
      </c>
      <c r="B742" s="8" t="s">
        <v>3123</v>
      </c>
      <c r="C742" s="23" t="s">
        <v>4733</v>
      </c>
      <c r="D742" s="23" t="s">
        <v>6838</v>
      </c>
      <c r="E742" t="s">
        <v>5429</v>
      </c>
      <c r="G742" s="24" t="str">
        <f t="shared" si="11"/>
        <v>Mr.</v>
      </c>
    </row>
    <row r="743" spans="1:7" ht="15.5" x14ac:dyDescent="0.35">
      <c r="A743" s="8" t="s">
        <v>1629</v>
      </c>
      <c r="B743" s="8" t="s">
        <v>3124</v>
      </c>
      <c r="C743" s="23" t="s">
        <v>4733</v>
      </c>
      <c r="D743" s="23" t="s">
        <v>7689</v>
      </c>
      <c r="E743" t="s">
        <v>5430</v>
      </c>
      <c r="G743" s="24" t="str">
        <f t="shared" si="11"/>
        <v>Mr.</v>
      </c>
    </row>
    <row r="744" spans="1:7" ht="15.5" x14ac:dyDescent="0.35">
      <c r="A744" s="8" t="s">
        <v>1628</v>
      </c>
      <c r="B744" s="8" t="s">
        <v>3125</v>
      </c>
      <c r="C744" s="23" t="s">
        <v>8325</v>
      </c>
      <c r="D744" s="23" t="s">
        <v>6912</v>
      </c>
      <c r="E744" t="s">
        <v>5431</v>
      </c>
      <c r="G744" s="24" t="str">
        <f t="shared" si="11"/>
        <v>Mrs</v>
      </c>
    </row>
    <row r="745" spans="1:7" ht="15.5" x14ac:dyDescent="0.35">
      <c r="A745" s="8" t="s">
        <v>1627</v>
      </c>
      <c r="B745" s="8" t="s">
        <v>3126</v>
      </c>
      <c r="C745" s="23" t="s">
        <v>8325</v>
      </c>
      <c r="D745" s="23" t="s">
        <v>7690</v>
      </c>
      <c r="E745" t="s">
        <v>4755</v>
      </c>
      <c r="G745" s="24" t="str">
        <f t="shared" si="11"/>
        <v>Mrs</v>
      </c>
    </row>
    <row r="746" spans="1:7" ht="15.5" x14ac:dyDescent="0.35">
      <c r="A746" s="8" t="s">
        <v>1626</v>
      </c>
      <c r="B746" s="8" t="s">
        <v>3127</v>
      </c>
      <c r="C746" s="23" t="s">
        <v>4732</v>
      </c>
      <c r="D746" s="23" t="s">
        <v>6993</v>
      </c>
      <c r="E746" t="s">
        <v>5432</v>
      </c>
      <c r="G746" s="24" t="str">
        <f t="shared" si="11"/>
        <v>Ms.</v>
      </c>
    </row>
    <row r="747" spans="1:7" ht="15.5" x14ac:dyDescent="0.35">
      <c r="A747" s="8" t="s">
        <v>1625</v>
      </c>
      <c r="B747" s="8" t="s">
        <v>3128</v>
      </c>
      <c r="C747" s="23" t="s">
        <v>4733</v>
      </c>
      <c r="D747" s="23" t="s">
        <v>7691</v>
      </c>
      <c r="E747" t="s">
        <v>5433</v>
      </c>
      <c r="G747" s="24" t="str">
        <f t="shared" si="11"/>
        <v>Mr.</v>
      </c>
    </row>
    <row r="748" spans="1:7" ht="15.5" x14ac:dyDescent="0.35">
      <c r="A748" s="8" t="s">
        <v>1624</v>
      </c>
      <c r="B748" s="8" t="s">
        <v>3129</v>
      </c>
      <c r="C748" s="23" t="s">
        <v>8325</v>
      </c>
      <c r="D748" s="23" t="s">
        <v>7692</v>
      </c>
      <c r="E748" t="s">
        <v>5434</v>
      </c>
      <c r="G748" s="24" t="str">
        <f t="shared" si="11"/>
        <v>Mrs</v>
      </c>
    </row>
    <row r="749" spans="1:7" ht="15.5" x14ac:dyDescent="0.35">
      <c r="A749" s="8" t="s">
        <v>1623</v>
      </c>
      <c r="B749" s="8" t="s">
        <v>3130</v>
      </c>
      <c r="C749" s="23" t="s">
        <v>4733</v>
      </c>
      <c r="D749" s="23" t="s">
        <v>6838</v>
      </c>
      <c r="E749" t="s">
        <v>5435</v>
      </c>
      <c r="G749" s="24" t="str">
        <f t="shared" si="11"/>
        <v>Mr.</v>
      </c>
    </row>
    <row r="750" spans="1:7" ht="15.5" x14ac:dyDescent="0.35">
      <c r="A750" s="8" t="s">
        <v>1622</v>
      </c>
      <c r="B750" s="8" t="s">
        <v>3131</v>
      </c>
      <c r="C750" s="23" t="s">
        <v>4733</v>
      </c>
      <c r="D750" s="23" t="s">
        <v>6766</v>
      </c>
      <c r="E750" t="s">
        <v>5436</v>
      </c>
      <c r="G750" s="24" t="str">
        <f t="shared" si="11"/>
        <v>Mr.</v>
      </c>
    </row>
    <row r="751" spans="1:7" ht="15.5" x14ac:dyDescent="0.35">
      <c r="A751" s="8" t="s">
        <v>1621</v>
      </c>
      <c r="B751" s="8" t="s">
        <v>3132</v>
      </c>
      <c r="C751" s="23" t="s">
        <v>4732</v>
      </c>
      <c r="D751" s="23" t="s">
        <v>6765</v>
      </c>
      <c r="E751" t="s">
        <v>5437</v>
      </c>
      <c r="G751" s="24" t="str">
        <f t="shared" si="11"/>
        <v>Ms.</v>
      </c>
    </row>
    <row r="752" spans="1:7" ht="15.5" x14ac:dyDescent="0.35">
      <c r="A752" s="8" t="s">
        <v>1620</v>
      </c>
      <c r="B752" s="8" t="s">
        <v>3133</v>
      </c>
      <c r="C752" s="23" t="s">
        <v>4733</v>
      </c>
      <c r="D752" s="23" t="s">
        <v>6774</v>
      </c>
      <c r="E752" t="s">
        <v>5438</v>
      </c>
      <c r="G752" s="24" t="str">
        <f t="shared" si="11"/>
        <v>Mr.</v>
      </c>
    </row>
    <row r="753" spans="1:7" ht="15.5" x14ac:dyDescent="0.35">
      <c r="A753" s="8" t="s">
        <v>1619</v>
      </c>
      <c r="B753" s="8" t="s">
        <v>3134</v>
      </c>
      <c r="C753" s="23" t="s">
        <v>4732</v>
      </c>
      <c r="D753" s="23" t="s">
        <v>7693</v>
      </c>
      <c r="E753" t="s">
        <v>5439</v>
      </c>
      <c r="G753" s="24" t="str">
        <f t="shared" si="11"/>
        <v>Ms.</v>
      </c>
    </row>
    <row r="754" spans="1:7" ht="15.5" x14ac:dyDescent="0.35">
      <c r="A754" s="8" t="s">
        <v>1618</v>
      </c>
      <c r="B754" s="8" t="s">
        <v>3135</v>
      </c>
      <c r="C754" s="23" t="s">
        <v>4732</v>
      </c>
      <c r="D754" s="23" t="s">
        <v>6994</v>
      </c>
      <c r="E754" t="s">
        <v>5440</v>
      </c>
      <c r="G754" s="24" t="str">
        <f t="shared" si="11"/>
        <v>Ms.</v>
      </c>
    </row>
    <row r="755" spans="1:7" ht="15.5" x14ac:dyDescent="0.35">
      <c r="A755" s="8" t="s">
        <v>1617</v>
      </c>
      <c r="B755" s="8" t="s">
        <v>3136</v>
      </c>
      <c r="C755" s="23" t="s">
        <v>4732</v>
      </c>
      <c r="D755" s="23" t="s">
        <v>6995</v>
      </c>
      <c r="E755" t="s">
        <v>5441</v>
      </c>
      <c r="G755" s="24" t="str">
        <f t="shared" si="11"/>
        <v>Ms.</v>
      </c>
    </row>
    <row r="756" spans="1:7" ht="15.5" x14ac:dyDescent="0.35">
      <c r="A756" s="8" t="s">
        <v>1616</v>
      </c>
      <c r="B756" s="8" t="s">
        <v>3137</v>
      </c>
      <c r="C756" s="23" t="s">
        <v>8325</v>
      </c>
      <c r="D756" s="23" t="s">
        <v>6996</v>
      </c>
      <c r="E756" t="s">
        <v>5442</v>
      </c>
      <c r="G756" s="24" t="str">
        <f t="shared" si="11"/>
        <v>Mrs</v>
      </c>
    </row>
    <row r="757" spans="1:7" ht="15.5" x14ac:dyDescent="0.35">
      <c r="A757" s="8" t="s">
        <v>1615</v>
      </c>
      <c r="B757" s="8" t="s">
        <v>3138</v>
      </c>
      <c r="C757" s="23" t="s">
        <v>4733</v>
      </c>
      <c r="D757" s="23" t="s">
        <v>7694</v>
      </c>
      <c r="E757" t="s">
        <v>5443</v>
      </c>
      <c r="G757" s="24" t="str">
        <f t="shared" si="11"/>
        <v>Mr.</v>
      </c>
    </row>
    <row r="758" spans="1:7" ht="15.5" x14ac:dyDescent="0.35">
      <c r="A758" s="8" t="s">
        <v>1614</v>
      </c>
      <c r="B758" s="8" t="s">
        <v>3139</v>
      </c>
      <c r="C758" s="23" t="s">
        <v>4733</v>
      </c>
      <c r="D758" s="23" t="s">
        <v>7695</v>
      </c>
      <c r="E758" t="s">
        <v>5444</v>
      </c>
      <c r="G758" s="24" t="str">
        <f t="shared" si="11"/>
        <v>Mr.</v>
      </c>
    </row>
    <row r="759" spans="1:7" ht="15.5" x14ac:dyDescent="0.35">
      <c r="A759" s="8" t="s">
        <v>1613</v>
      </c>
      <c r="B759" s="8" t="s">
        <v>3140</v>
      </c>
      <c r="C759" s="23" t="s">
        <v>4733</v>
      </c>
      <c r="D759" s="23" t="s">
        <v>6817</v>
      </c>
      <c r="E759" t="s">
        <v>5445</v>
      </c>
      <c r="G759" s="24" t="str">
        <f t="shared" si="11"/>
        <v>Mr.</v>
      </c>
    </row>
    <row r="760" spans="1:7" ht="15.5" x14ac:dyDescent="0.35">
      <c r="A760" s="8" t="s">
        <v>1612</v>
      </c>
      <c r="B760" s="8" t="s">
        <v>3141</v>
      </c>
      <c r="C760" s="23" t="s">
        <v>4733</v>
      </c>
      <c r="D760" s="23" t="s">
        <v>6997</v>
      </c>
      <c r="E760" t="s">
        <v>5446</v>
      </c>
      <c r="G760" s="24" t="str">
        <f t="shared" si="11"/>
        <v>Mr.</v>
      </c>
    </row>
    <row r="761" spans="1:7" ht="15.5" x14ac:dyDescent="0.35">
      <c r="A761" s="8" t="s">
        <v>1611</v>
      </c>
      <c r="B761" s="8" t="s">
        <v>3142</v>
      </c>
      <c r="C761" s="23" t="s">
        <v>4732</v>
      </c>
      <c r="D761" s="23" t="s">
        <v>7696</v>
      </c>
      <c r="E761" t="s">
        <v>5447</v>
      </c>
      <c r="G761" s="24" t="str">
        <f t="shared" si="11"/>
        <v>Ms.</v>
      </c>
    </row>
    <row r="762" spans="1:7" ht="15.5" x14ac:dyDescent="0.35">
      <c r="A762" s="8" t="s">
        <v>1610</v>
      </c>
      <c r="B762" s="8" t="s">
        <v>3143</v>
      </c>
      <c r="C762" s="23" t="s">
        <v>4732</v>
      </c>
      <c r="D762" s="23" t="s">
        <v>6925</v>
      </c>
      <c r="E762" t="s">
        <v>5448</v>
      </c>
      <c r="G762" s="24" t="str">
        <f t="shared" si="11"/>
        <v>Ms.</v>
      </c>
    </row>
    <row r="763" spans="1:7" ht="15.5" x14ac:dyDescent="0.35">
      <c r="A763" s="8" t="s">
        <v>1609</v>
      </c>
      <c r="B763" s="8" t="s">
        <v>3144</v>
      </c>
      <c r="C763" s="23" t="s">
        <v>4733</v>
      </c>
      <c r="D763" s="23" t="s">
        <v>6851</v>
      </c>
      <c r="E763" t="s">
        <v>5449</v>
      </c>
      <c r="G763" s="24" t="str">
        <f t="shared" si="11"/>
        <v>Mr.</v>
      </c>
    </row>
    <row r="764" spans="1:7" ht="15.5" x14ac:dyDescent="0.35">
      <c r="A764" s="8" t="s">
        <v>1608</v>
      </c>
      <c r="B764" s="8" t="s">
        <v>3145</v>
      </c>
      <c r="C764" s="23" t="s">
        <v>4732</v>
      </c>
      <c r="D764" s="23" t="s">
        <v>6753</v>
      </c>
      <c r="E764" t="s">
        <v>5450</v>
      </c>
      <c r="G764" s="24" t="str">
        <f t="shared" si="11"/>
        <v>Ms.</v>
      </c>
    </row>
    <row r="765" spans="1:7" ht="15.5" x14ac:dyDescent="0.35">
      <c r="A765" s="8" t="s">
        <v>1607</v>
      </c>
      <c r="B765" s="8" t="s">
        <v>3146</v>
      </c>
      <c r="C765" s="23" t="s">
        <v>4732</v>
      </c>
      <c r="D765" s="23" t="s">
        <v>7697</v>
      </c>
      <c r="E765" t="s">
        <v>5451</v>
      </c>
      <c r="G765" s="24" t="str">
        <f t="shared" si="11"/>
        <v>Ms.</v>
      </c>
    </row>
    <row r="766" spans="1:7" ht="15.5" x14ac:dyDescent="0.35">
      <c r="A766" s="8" t="s">
        <v>1606</v>
      </c>
      <c r="B766" s="8" t="s">
        <v>3147</v>
      </c>
      <c r="C766" s="23" t="s">
        <v>4732</v>
      </c>
      <c r="D766" s="23" t="s">
        <v>7698</v>
      </c>
      <c r="E766" t="s">
        <v>5452</v>
      </c>
      <c r="G766" s="24" t="str">
        <f t="shared" si="11"/>
        <v>Ms.</v>
      </c>
    </row>
    <row r="767" spans="1:7" ht="15.5" x14ac:dyDescent="0.35">
      <c r="A767" s="8" t="s">
        <v>1605</v>
      </c>
      <c r="B767" s="8" t="s">
        <v>3148</v>
      </c>
      <c r="C767" s="23" t="s">
        <v>4732</v>
      </c>
      <c r="D767" s="23" t="s">
        <v>7699</v>
      </c>
      <c r="E767" t="s">
        <v>5453</v>
      </c>
      <c r="G767" s="24" t="str">
        <f t="shared" si="11"/>
        <v>Ms.</v>
      </c>
    </row>
    <row r="768" spans="1:7" ht="15.5" x14ac:dyDescent="0.35">
      <c r="A768" s="8" t="s">
        <v>1604</v>
      </c>
      <c r="B768" s="8" t="s">
        <v>3149</v>
      </c>
      <c r="C768" s="23" t="s">
        <v>4732</v>
      </c>
      <c r="D768" s="23" t="s">
        <v>7700</v>
      </c>
      <c r="E768" t="s">
        <v>5454</v>
      </c>
      <c r="G768" s="24" t="str">
        <f t="shared" si="11"/>
        <v>Ms.</v>
      </c>
    </row>
    <row r="769" spans="1:7" ht="15.5" x14ac:dyDescent="0.35">
      <c r="A769" s="8" t="s">
        <v>1603</v>
      </c>
      <c r="B769" s="8" t="s">
        <v>3150</v>
      </c>
      <c r="C769" s="23" t="s">
        <v>4732</v>
      </c>
      <c r="D769" s="23" t="s">
        <v>6998</v>
      </c>
      <c r="E769" t="s">
        <v>5455</v>
      </c>
      <c r="G769" s="24" t="str">
        <f t="shared" si="11"/>
        <v>Ms.</v>
      </c>
    </row>
    <row r="770" spans="1:7" ht="15.5" x14ac:dyDescent="0.35">
      <c r="A770" s="8" t="s">
        <v>1602</v>
      </c>
      <c r="B770" s="8" t="s">
        <v>3151</v>
      </c>
      <c r="C770" s="23" t="s">
        <v>4732</v>
      </c>
      <c r="D770" s="23" t="s">
        <v>6862</v>
      </c>
      <c r="E770" t="s">
        <v>5456</v>
      </c>
      <c r="G770" s="24" t="str">
        <f t="shared" si="11"/>
        <v>Ms.</v>
      </c>
    </row>
    <row r="771" spans="1:7" ht="15.5" x14ac:dyDescent="0.35">
      <c r="A771" s="8" t="s">
        <v>1601</v>
      </c>
      <c r="B771" s="8" t="s">
        <v>3152</v>
      </c>
      <c r="C771" s="23" t="s">
        <v>4732</v>
      </c>
      <c r="D771" s="23" t="s">
        <v>6999</v>
      </c>
      <c r="E771" t="s">
        <v>5457</v>
      </c>
      <c r="G771" s="24" t="str">
        <f t="shared" ref="G771:G834" si="12">TRIM(MID(B771,FIND(",",B771)+1,4))</f>
        <v>Ms.</v>
      </c>
    </row>
    <row r="772" spans="1:7" ht="15.5" x14ac:dyDescent="0.35">
      <c r="A772" s="8" t="s">
        <v>1600</v>
      </c>
      <c r="B772" s="8" t="s">
        <v>3153</v>
      </c>
      <c r="C772" s="23" t="s">
        <v>4733</v>
      </c>
      <c r="D772" s="23" t="s">
        <v>7373</v>
      </c>
      <c r="E772" t="s">
        <v>5458</v>
      </c>
      <c r="G772" s="24" t="str">
        <f t="shared" si="12"/>
        <v>Mr.</v>
      </c>
    </row>
    <row r="773" spans="1:7" ht="15.5" x14ac:dyDescent="0.35">
      <c r="A773" s="8" t="s">
        <v>1599</v>
      </c>
      <c r="B773" s="8" t="s">
        <v>3154</v>
      </c>
      <c r="C773" s="23" t="s">
        <v>4733</v>
      </c>
      <c r="D773" s="23" t="s">
        <v>6805</v>
      </c>
      <c r="E773" t="s">
        <v>5459</v>
      </c>
      <c r="G773" s="24" t="str">
        <f t="shared" si="12"/>
        <v>Mr.</v>
      </c>
    </row>
    <row r="774" spans="1:7" ht="15.5" x14ac:dyDescent="0.35">
      <c r="A774" s="8" t="s">
        <v>1598</v>
      </c>
      <c r="B774" s="8" t="s">
        <v>3155</v>
      </c>
      <c r="C774" s="23" t="s">
        <v>4733</v>
      </c>
      <c r="D774" s="23" t="s">
        <v>6812</v>
      </c>
      <c r="E774" t="s">
        <v>5460</v>
      </c>
      <c r="G774" s="24" t="str">
        <f t="shared" si="12"/>
        <v>Mr.</v>
      </c>
    </row>
    <row r="775" spans="1:7" ht="15.5" x14ac:dyDescent="0.35">
      <c r="A775" s="8" t="s">
        <v>1597</v>
      </c>
      <c r="B775" s="8" t="s">
        <v>3156</v>
      </c>
      <c r="C775" s="23" t="s">
        <v>4733</v>
      </c>
      <c r="D775" s="23" t="s">
        <v>6838</v>
      </c>
      <c r="E775" t="s">
        <v>5461</v>
      </c>
      <c r="G775" s="24" t="str">
        <f t="shared" si="12"/>
        <v>Mr.</v>
      </c>
    </row>
    <row r="776" spans="1:7" ht="15.5" x14ac:dyDescent="0.35">
      <c r="A776" s="8" t="s">
        <v>1596</v>
      </c>
      <c r="B776" s="8" t="s">
        <v>3157</v>
      </c>
      <c r="C776" s="23" t="s">
        <v>4733</v>
      </c>
      <c r="D776" s="23" t="s">
        <v>7701</v>
      </c>
      <c r="E776" t="s">
        <v>5462</v>
      </c>
      <c r="G776" s="24" t="str">
        <f t="shared" si="12"/>
        <v>Mr.</v>
      </c>
    </row>
    <row r="777" spans="1:7" ht="15.5" x14ac:dyDescent="0.35">
      <c r="A777" s="8" t="s">
        <v>1595</v>
      </c>
      <c r="B777" s="8" t="s">
        <v>3158</v>
      </c>
      <c r="C777" s="23" t="s">
        <v>8325</v>
      </c>
      <c r="D777" s="23" t="s">
        <v>7702</v>
      </c>
      <c r="E777" t="s">
        <v>5463</v>
      </c>
      <c r="G777" s="24" t="str">
        <f t="shared" si="12"/>
        <v>Mrs</v>
      </c>
    </row>
    <row r="778" spans="1:7" ht="15.5" x14ac:dyDescent="0.35">
      <c r="A778" s="8" t="s">
        <v>1594</v>
      </c>
      <c r="B778" s="8" t="s">
        <v>3159</v>
      </c>
      <c r="C778" s="23" t="s">
        <v>8325</v>
      </c>
      <c r="D778" s="23" t="s">
        <v>7703</v>
      </c>
      <c r="E778" t="s">
        <v>4802</v>
      </c>
      <c r="G778" s="24" t="str">
        <f t="shared" si="12"/>
        <v>Mrs</v>
      </c>
    </row>
    <row r="779" spans="1:7" ht="15.5" x14ac:dyDescent="0.35">
      <c r="A779" s="8" t="s">
        <v>1593</v>
      </c>
      <c r="B779" s="8" t="s">
        <v>3160</v>
      </c>
      <c r="C779" s="23" t="s">
        <v>4732</v>
      </c>
      <c r="D779" s="23" t="s">
        <v>7000</v>
      </c>
      <c r="E779" t="s">
        <v>5464</v>
      </c>
      <c r="G779" s="24" t="str">
        <f t="shared" si="12"/>
        <v>Ms.</v>
      </c>
    </row>
    <row r="780" spans="1:7" ht="15.5" x14ac:dyDescent="0.35">
      <c r="A780" s="8" t="s">
        <v>1592</v>
      </c>
      <c r="B780" s="8" t="s">
        <v>3161</v>
      </c>
      <c r="C780" s="23" t="s">
        <v>4733</v>
      </c>
      <c r="D780" s="23" t="s">
        <v>6831</v>
      </c>
      <c r="E780" t="s">
        <v>5465</v>
      </c>
      <c r="G780" s="24" t="str">
        <f t="shared" si="12"/>
        <v>Mr.</v>
      </c>
    </row>
    <row r="781" spans="1:7" ht="15.5" x14ac:dyDescent="0.35">
      <c r="A781" s="8" t="s">
        <v>1591</v>
      </c>
      <c r="B781" s="8" t="s">
        <v>3162</v>
      </c>
      <c r="C781" s="23" t="s">
        <v>4732</v>
      </c>
      <c r="D781" s="23" t="s">
        <v>6904</v>
      </c>
      <c r="E781" t="s">
        <v>5466</v>
      </c>
      <c r="G781" s="24" t="str">
        <f t="shared" si="12"/>
        <v>Ms.</v>
      </c>
    </row>
    <row r="782" spans="1:7" ht="15.5" x14ac:dyDescent="0.35">
      <c r="A782" s="8" t="s">
        <v>1590</v>
      </c>
      <c r="B782" s="8" t="s">
        <v>3163</v>
      </c>
      <c r="C782" s="23" t="s">
        <v>4733</v>
      </c>
      <c r="D782" s="23" t="s">
        <v>7704</v>
      </c>
      <c r="E782" t="s">
        <v>5467</v>
      </c>
      <c r="G782" s="24" t="str">
        <f t="shared" si="12"/>
        <v>Mr.</v>
      </c>
    </row>
    <row r="783" spans="1:7" ht="15.5" x14ac:dyDescent="0.35">
      <c r="A783" s="8" t="s">
        <v>1589</v>
      </c>
      <c r="B783" s="8" t="s">
        <v>3164</v>
      </c>
      <c r="C783" s="23" t="s">
        <v>4732</v>
      </c>
      <c r="D783" s="23" t="s">
        <v>7001</v>
      </c>
      <c r="E783" t="s">
        <v>5361</v>
      </c>
      <c r="G783" s="24" t="str">
        <f t="shared" si="12"/>
        <v>Ms.</v>
      </c>
    </row>
    <row r="784" spans="1:7" ht="15.5" x14ac:dyDescent="0.35">
      <c r="A784" s="8" t="s">
        <v>1588</v>
      </c>
      <c r="B784" s="8" t="s">
        <v>3165</v>
      </c>
      <c r="C784" s="23" t="s">
        <v>4732</v>
      </c>
      <c r="D784" s="23" t="s">
        <v>7705</v>
      </c>
      <c r="E784" t="s">
        <v>5468</v>
      </c>
      <c r="G784" s="24" t="str">
        <f t="shared" si="12"/>
        <v>Ms.</v>
      </c>
    </row>
    <row r="785" spans="1:7" ht="15.5" x14ac:dyDescent="0.35">
      <c r="A785" s="8" t="s">
        <v>1587</v>
      </c>
      <c r="B785" s="8" t="s">
        <v>3166</v>
      </c>
      <c r="C785" s="23" t="s">
        <v>4732</v>
      </c>
      <c r="D785" s="23" t="s">
        <v>7002</v>
      </c>
      <c r="E785" t="s">
        <v>5469</v>
      </c>
      <c r="G785" s="24" t="str">
        <f t="shared" si="12"/>
        <v>Ms.</v>
      </c>
    </row>
    <row r="786" spans="1:7" ht="15.5" x14ac:dyDescent="0.35">
      <c r="A786" s="8" t="s">
        <v>1586</v>
      </c>
      <c r="B786" s="8" t="s">
        <v>3167</v>
      </c>
      <c r="C786" s="23" t="s">
        <v>4732</v>
      </c>
      <c r="D786" s="23" t="s">
        <v>8326</v>
      </c>
      <c r="E786" t="s">
        <v>5470</v>
      </c>
      <c r="G786" s="24" t="str">
        <f t="shared" si="12"/>
        <v>Ms.</v>
      </c>
    </row>
    <row r="787" spans="1:7" ht="15.5" x14ac:dyDescent="0.35">
      <c r="A787" s="8" t="s">
        <v>1585</v>
      </c>
      <c r="B787" s="8" t="s">
        <v>3168</v>
      </c>
      <c r="C787" s="23" t="s">
        <v>4732</v>
      </c>
      <c r="D787" s="23" t="s">
        <v>7706</v>
      </c>
      <c r="E787" t="s">
        <v>5471</v>
      </c>
      <c r="G787" s="24" t="str">
        <f t="shared" si="12"/>
        <v>Ms.</v>
      </c>
    </row>
    <row r="788" spans="1:7" ht="15.5" x14ac:dyDescent="0.35">
      <c r="A788" s="8" t="s">
        <v>1584</v>
      </c>
      <c r="B788" s="8" t="s">
        <v>3169</v>
      </c>
      <c r="C788" s="23" t="s">
        <v>4732</v>
      </c>
      <c r="D788" s="23" t="s">
        <v>7003</v>
      </c>
      <c r="E788" t="s">
        <v>5472</v>
      </c>
      <c r="G788" s="24" t="str">
        <f t="shared" si="12"/>
        <v>Ms.</v>
      </c>
    </row>
    <row r="789" spans="1:7" ht="15.5" x14ac:dyDescent="0.35">
      <c r="A789" s="8" t="s">
        <v>1583</v>
      </c>
      <c r="B789" s="8" t="s">
        <v>3170</v>
      </c>
      <c r="C789" s="23" t="s">
        <v>4733</v>
      </c>
      <c r="D789" s="23" t="s">
        <v>7707</v>
      </c>
      <c r="E789" t="s">
        <v>4773</v>
      </c>
      <c r="G789" s="24" t="str">
        <f t="shared" si="12"/>
        <v>Mr.</v>
      </c>
    </row>
    <row r="790" spans="1:7" ht="15.5" x14ac:dyDescent="0.35">
      <c r="A790" s="8" t="s">
        <v>1582</v>
      </c>
      <c r="B790" s="8" t="s">
        <v>3171</v>
      </c>
      <c r="C790" s="23" t="s">
        <v>4733</v>
      </c>
      <c r="D790" s="23" t="s">
        <v>7004</v>
      </c>
      <c r="E790" t="s">
        <v>5473</v>
      </c>
      <c r="G790" s="24" t="str">
        <f t="shared" si="12"/>
        <v>Mr.</v>
      </c>
    </row>
    <row r="791" spans="1:7" ht="15.5" x14ac:dyDescent="0.35">
      <c r="A791" s="8" t="s">
        <v>1581</v>
      </c>
      <c r="B791" s="8" t="s">
        <v>3172</v>
      </c>
      <c r="C791" s="23" t="s">
        <v>4733</v>
      </c>
      <c r="D791" s="23" t="s">
        <v>7005</v>
      </c>
      <c r="E791" t="s">
        <v>5474</v>
      </c>
      <c r="G791" s="24" t="str">
        <f t="shared" si="12"/>
        <v>Mr.</v>
      </c>
    </row>
    <row r="792" spans="1:7" ht="15.5" x14ac:dyDescent="0.35">
      <c r="A792" s="8" t="s">
        <v>1580</v>
      </c>
      <c r="B792" s="8" t="s">
        <v>3173</v>
      </c>
      <c r="C792" s="23" t="s">
        <v>4732</v>
      </c>
      <c r="D792" s="23" t="s">
        <v>7708</v>
      </c>
      <c r="E792" t="s">
        <v>5475</v>
      </c>
      <c r="G792" s="24" t="str">
        <f t="shared" si="12"/>
        <v>Ms.</v>
      </c>
    </row>
    <row r="793" spans="1:7" ht="15.5" x14ac:dyDescent="0.35">
      <c r="A793" s="8" t="s">
        <v>1579</v>
      </c>
      <c r="B793" s="8" t="s">
        <v>3174</v>
      </c>
      <c r="C793" s="23" t="s">
        <v>4732</v>
      </c>
      <c r="D793" s="23" t="s">
        <v>7006</v>
      </c>
      <c r="E793" t="s">
        <v>5476</v>
      </c>
      <c r="G793" s="24" t="str">
        <f t="shared" si="12"/>
        <v>Ms.</v>
      </c>
    </row>
    <row r="794" spans="1:7" ht="15.5" x14ac:dyDescent="0.35">
      <c r="A794" s="8" t="s">
        <v>1578</v>
      </c>
      <c r="B794" s="8" t="s">
        <v>3175</v>
      </c>
      <c r="C794" s="23" t="s">
        <v>8325</v>
      </c>
      <c r="D794" s="23" t="s">
        <v>7007</v>
      </c>
      <c r="E794" t="s">
        <v>5477</v>
      </c>
      <c r="G794" s="24" t="str">
        <f t="shared" si="12"/>
        <v>Mrs</v>
      </c>
    </row>
    <row r="795" spans="1:7" ht="15.5" x14ac:dyDescent="0.35">
      <c r="A795" s="8" t="s">
        <v>1577</v>
      </c>
      <c r="B795" s="8" t="s">
        <v>3176</v>
      </c>
      <c r="C795" s="23" t="s">
        <v>4733</v>
      </c>
      <c r="D795" s="23" t="s">
        <v>7008</v>
      </c>
      <c r="E795" t="s">
        <v>5478</v>
      </c>
      <c r="G795" s="24" t="str">
        <f t="shared" si="12"/>
        <v>Mr.</v>
      </c>
    </row>
    <row r="796" spans="1:7" ht="15.5" x14ac:dyDescent="0.35">
      <c r="A796" s="8" t="s">
        <v>1576</v>
      </c>
      <c r="B796" s="8" t="s">
        <v>3177</v>
      </c>
      <c r="C796" s="23" t="s">
        <v>4732</v>
      </c>
      <c r="D796" s="23" t="s">
        <v>6822</v>
      </c>
      <c r="E796" t="s">
        <v>5479</v>
      </c>
      <c r="G796" s="24" t="str">
        <f t="shared" si="12"/>
        <v>Ms.</v>
      </c>
    </row>
    <row r="797" spans="1:7" ht="15.5" x14ac:dyDescent="0.35">
      <c r="A797" s="8" t="s">
        <v>1575</v>
      </c>
      <c r="B797" s="8" t="s">
        <v>3178</v>
      </c>
      <c r="C797" s="23" t="s">
        <v>8325</v>
      </c>
      <c r="D797" s="23" t="s">
        <v>7709</v>
      </c>
      <c r="E797" t="s">
        <v>5480</v>
      </c>
      <c r="G797" s="24" t="str">
        <f t="shared" si="12"/>
        <v>Mrs</v>
      </c>
    </row>
    <row r="798" spans="1:7" ht="15.5" x14ac:dyDescent="0.35">
      <c r="A798" s="8" t="s">
        <v>1574</v>
      </c>
      <c r="B798" s="8" t="s">
        <v>3179</v>
      </c>
      <c r="C798" s="23" t="s">
        <v>4732</v>
      </c>
      <c r="D798" s="23" t="s">
        <v>7710</v>
      </c>
      <c r="E798" t="s">
        <v>5481</v>
      </c>
      <c r="G798" s="24" t="str">
        <f t="shared" si="12"/>
        <v>Ms.</v>
      </c>
    </row>
    <row r="799" spans="1:7" ht="15.5" x14ac:dyDescent="0.35">
      <c r="A799" s="8" t="s">
        <v>1573</v>
      </c>
      <c r="B799" s="8" t="s">
        <v>3180</v>
      </c>
      <c r="C799" s="23" t="s">
        <v>8325</v>
      </c>
      <c r="D799" s="23" t="s">
        <v>7009</v>
      </c>
      <c r="E799" t="s">
        <v>5482</v>
      </c>
      <c r="G799" s="24" t="str">
        <f t="shared" si="12"/>
        <v>Mrs</v>
      </c>
    </row>
    <row r="800" spans="1:7" ht="15.5" x14ac:dyDescent="0.35">
      <c r="A800" s="8" t="s">
        <v>1572</v>
      </c>
      <c r="B800" s="8" t="s">
        <v>3181</v>
      </c>
      <c r="C800" s="23" t="s">
        <v>4732</v>
      </c>
      <c r="D800" s="23" t="s">
        <v>7711</v>
      </c>
      <c r="E800" t="s">
        <v>5199</v>
      </c>
      <c r="G800" s="24" t="str">
        <f t="shared" si="12"/>
        <v>Ms.</v>
      </c>
    </row>
    <row r="801" spans="1:7" ht="15.5" x14ac:dyDescent="0.35">
      <c r="A801" s="8" t="s">
        <v>1571</v>
      </c>
      <c r="B801" s="8" t="s">
        <v>3182</v>
      </c>
      <c r="C801" s="23" t="s">
        <v>4732</v>
      </c>
      <c r="D801" s="23" t="s">
        <v>7712</v>
      </c>
      <c r="E801" t="s">
        <v>5483</v>
      </c>
      <c r="G801" s="24" t="str">
        <f t="shared" si="12"/>
        <v>Ms.</v>
      </c>
    </row>
    <row r="802" spans="1:7" ht="15.5" x14ac:dyDescent="0.35">
      <c r="A802" s="8" t="s">
        <v>1570</v>
      </c>
      <c r="B802" s="8" t="s">
        <v>3183</v>
      </c>
      <c r="C802" s="23" t="s">
        <v>4732</v>
      </c>
      <c r="D802" s="23" t="s">
        <v>7713</v>
      </c>
      <c r="E802" t="s">
        <v>5484</v>
      </c>
      <c r="G802" s="24" t="str">
        <f t="shared" si="12"/>
        <v>Ms.</v>
      </c>
    </row>
    <row r="803" spans="1:7" ht="15.5" x14ac:dyDescent="0.35">
      <c r="A803" s="8" t="s">
        <v>1569</v>
      </c>
      <c r="B803" s="8" t="s">
        <v>3184</v>
      </c>
      <c r="C803" s="23" t="s">
        <v>8325</v>
      </c>
      <c r="D803" s="23" t="s">
        <v>7010</v>
      </c>
      <c r="E803" t="s">
        <v>5485</v>
      </c>
      <c r="G803" s="24" t="str">
        <f t="shared" si="12"/>
        <v>Mrs</v>
      </c>
    </row>
    <row r="804" spans="1:7" ht="15.5" x14ac:dyDescent="0.35">
      <c r="A804" s="8" t="s">
        <v>1568</v>
      </c>
      <c r="B804" s="8" t="s">
        <v>3185</v>
      </c>
      <c r="C804" s="23" t="s">
        <v>4732</v>
      </c>
      <c r="D804" s="23" t="s">
        <v>6910</v>
      </c>
      <c r="E804" t="s">
        <v>4998</v>
      </c>
      <c r="G804" s="24" t="str">
        <f t="shared" si="12"/>
        <v>Ms.</v>
      </c>
    </row>
    <row r="805" spans="1:7" ht="15.5" x14ac:dyDescent="0.35">
      <c r="A805" s="8" t="s">
        <v>1567</v>
      </c>
      <c r="B805" s="8" t="s">
        <v>3186</v>
      </c>
      <c r="C805" s="23" t="s">
        <v>4732</v>
      </c>
      <c r="D805" s="23" t="s">
        <v>6910</v>
      </c>
      <c r="E805" t="s">
        <v>5486</v>
      </c>
      <c r="G805" s="24" t="str">
        <f t="shared" si="12"/>
        <v>Ms.</v>
      </c>
    </row>
    <row r="806" spans="1:7" ht="15.5" x14ac:dyDescent="0.35">
      <c r="A806" s="8" t="s">
        <v>1566</v>
      </c>
      <c r="B806" s="8" t="s">
        <v>3187</v>
      </c>
      <c r="C806" s="23" t="s">
        <v>4733</v>
      </c>
      <c r="D806" s="23" t="s">
        <v>7011</v>
      </c>
      <c r="E806" t="s">
        <v>5487</v>
      </c>
      <c r="G806" s="24" t="str">
        <f t="shared" si="12"/>
        <v>Mr.</v>
      </c>
    </row>
    <row r="807" spans="1:7" ht="15.5" x14ac:dyDescent="0.35">
      <c r="A807" s="8" t="s">
        <v>1565</v>
      </c>
      <c r="B807" s="8" t="s">
        <v>3188</v>
      </c>
      <c r="C807" s="23" t="s">
        <v>4733</v>
      </c>
      <c r="D807" s="23" t="s">
        <v>6741</v>
      </c>
      <c r="E807" t="s">
        <v>5488</v>
      </c>
      <c r="G807" s="24" t="str">
        <f t="shared" si="12"/>
        <v>Mr.</v>
      </c>
    </row>
    <row r="808" spans="1:7" ht="15.5" x14ac:dyDescent="0.35">
      <c r="A808" s="8" t="s">
        <v>1564</v>
      </c>
      <c r="B808" s="8" t="s">
        <v>3189</v>
      </c>
      <c r="C808" s="23" t="s">
        <v>4733</v>
      </c>
      <c r="D808" s="23" t="s">
        <v>7012</v>
      </c>
      <c r="E808" t="s">
        <v>5489</v>
      </c>
      <c r="G808" s="24" t="str">
        <f t="shared" si="12"/>
        <v>Mr.</v>
      </c>
    </row>
    <row r="809" spans="1:7" ht="15.5" x14ac:dyDescent="0.35">
      <c r="A809" s="8" t="s">
        <v>1563</v>
      </c>
      <c r="B809" s="8" t="s">
        <v>3190</v>
      </c>
      <c r="C809" s="23" t="s">
        <v>4733</v>
      </c>
      <c r="D809" s="23" t="s">
        <v>7714</v>
      </c>
      <c r="E809" t="s">
        <v>5490</v>
      </c>
      <c r="G809" s="24" t="str">
        <f t="shared" si="12"/>
        <v>Mr.</v>
      </c>
    </row>
    <row r="810" spans="1:7" ht="15.5" x14ac:dyDescent="0.35">
      <c r="A810" s="8" t="s">
        <v>1562</v>
      </c>
      <c r="B810" s="8" t="s">
        <v>3191</v>
      </c>
      <c r="C810" s="23" t="s">
        <v>8325</v>
      </c>
      <c r="D810" s="23" t="s">
        <v>7715</v>
      </c>
      <c r="E810" t="s">
        <v>5491</v>
      </c>
      <c r="G810" s="24" t="str">
        <f t="shared" si="12"/>
        <v>Mrs</v>
      </c>
    </row>
    <row r="811" spans="1:7" ht="15.5" x14ac:dyDescent="0.35">
      <c r="A811" s="8" t="s">
        <v>1561</v>
      </c>
      <c r="B811" s="8" t="s">
        <v>3192</v>
      </c>
      <c r="C811" s="23" t="s">
        <v>4733</v>
      </c>
      <c r="D811" s="23" t="s">
        <v>7716</v>
      </c>
      <c r="E811" t="s">
        <v>5492</v>
      </c>
      <c r="G811" s="24" t="str">
        <f t="shared" si="12"/>
        <v>Mr.</v>
      </c>
    </row>
    <row r="812" spans="1:7" ht="15.5" x14ac:dyDescent="0.35">
      <c r="A812" s="8" t="s">
        <v>1560</v>
      </c>
      <c r="B812" s="8" t="s">
        <v>3193</v>
      </c>
      <c r="C812" s="23" t="s">
        <v>4733</v>
      </c>
      <c r="D812" s="23" t="s">
        <v>6792</v>
      </c>
      <c r="E812" t="s">
        <v>5493</v>
      </c>
      <c r="G812" s="24" t="str">
        <f t="shared" si="12"/>
        <v>Mr.</v>
      </c>
    </row>
    <row r="813" spans="1:7" ht="15.5" x14ac:dyDescent="0.35">
      <c r="A813" s="8" t="s">
        <v>1559</v>
      </c>
      <c r="B813" s="8" t="s">
        <v>3194</v>
      </c>
      <c r="C813" s="23" t="s">
        <v>4733</v>
      </c>
      <c r="D813" s="23" t="s">
        <v>7013</v>
      </c>
      <c r="E813" t="s">
        <v>5118</v>
      </c>
      <c r="G813" s="24" t="str">
        <f t="shared" si="12"/>
        <v>Mr.</v>
      </c>
    </row>
    <row r="814" spans="1:7" ht="15.5" x14ac:dyDescent="0.35">
      <c r="A814" s="8" t="s">
        <v>1558</v>
      </c>
      <c r="B814" s="8" t="s">
        <v>3195</v>
      </c>
      <c r="C814" s="23" t="s">
        <v>4733</v>
      </c>
      <c r="D814" s="23" t="s">
        <v>6948</v>
      </c>
      <c r="E814" t="s">
        <v>5494</v>
      </c>
      <c r="G814" s="24" t="str">
        <f t="shared" si="12"/>
        <v>Mr.</v>
      </c>
    </row>
    <row r="815" spans="1:7" ht="15.5" x14ac:dyDescent="0.35">
      <c r="A815" s="8" t="s">
        <v>1557</v>
      </c>
      <c r="B815" s="8" t="s">
        <v>3196</v>
      </c>
      <c r="C815" s="23" t="s">
        <v>4733</v>
      </c>
      <c r="D815" s="23" t="s">
        <v>7717</v>
      </c>
      <c r="E815" t="s">
        <v>5495</v>
      </c>
      <c r="G815" s="24" t="str">
        <f t="shared" si="12"/>
        <v>Mr.</v>
      </c>
    </row>
    <row r="816" spans="1:7" ht="15.5" x14ac:dyDescent="0.35">
      <c r="A816" s="8" t="s">
        <v>1556</v>
      </c>
      <c r="B816" s="8" t="s">
        <v>3197</v>
      </c>
      <c r="C816" s="23" t="s">
        <v>4733</v>
      </c>
      <c r="D816" s="23" t="s">
        <v>7014</v>
      </c>
      <c r="E816" t="s">
        <v>5496</v>
      </c>
      <c r="G816" s="24" t="str">
        <f t="shared" si="12"/>
        <v>Mr.</v>
      </c>
    </row>
    <row r="817" spans="1:7" ht="15.5" x14ac:dyDescent="0.35">
      <c r="A817" s="8" t="s">
        <v>1555</v>
      </c>
      <c r="B817" s="8" t="s">
        <v>3198</v>
      </c>
      <c r="C817" s="23" t="s">
        <v>4733</v>
      </c>
      <c r="D817" s="23" t="s">
        <v>6259</v>
      </c>
      <c r="E817" t="s">
        <v>5497</v>
      </c>
      <c r="G817" s="24" t="str">
        <f t="shared" si="12"/>
        <v>Mr.</v>
      </c>
    </row>
    <row r="818" spans="1:7" ht="15.5" x14ac:dyDescent="0.35">
      <c r="A818" s="8" t="s">
        <v>1554</v>
      </c>
      <c r="B818" s="8" t="s">
        <v>3199</v>
      </c>
      <c r="C818" s="23" t="s">
        <v>4733</v>
      </c>
      <c r="D818" s="23" t="s">
        <v>7718</v>
      </c>
      <c r="E818" t="s">
        <v>5498</v>
      </c>
      <c r="G818" s="24" t="str">
        <f t="shared" si="12"/>
        <v>Mr.</v>
      </c>
    </row>
    <row r="819" spans="1:7" ht="15.5" x14ac:dyDescent="0.35">
      <c r="A819" s="8" t="s">
        <v>1553</v>
      </c>
      <c r="B819" s="8" t="s">
        <v>3200</v>
      </c>
      <c r="C819" s="23" t="s">
        <v>4733</v>
      </c>
      <c r="D819" s="23" t="s">
        <v>6890</v>
      </c>
      <c r="E819" t="s">
        <v>5028</v>
      </c>
      <c r="G819" s="24" t="str">
        <f t="shared" si="12"/>
        <v>Mr.</v>
      </c>
    </row>
    <row r="820" spans="1:7" ht="15.5" x14ac:dyDescent="0.35">
      <c r="A820" s="8" t="s">
        <v>1552</v>
      </c>
      <c r="B820" s="8" t="s">
        <v>3201</v>
      </c>
      <c r="C820" s="23" t="s">
        <v>4733</v>
      </c>
      <c r="D820" s="23" t="s">
        <v>7015</v>
      </c>
      <c r="E820" t="s">
        <v>5499</v>
      </c>
      <c r="G820" s="24" t="str">
        <f t="shared" si="12"/>
        <v>Mr.</v>
      </c>
    </row>
    <row r="821" spans="1:7" ht="15.5" x14ac:dyDescent="0.35">
      <c r="A821" s="8" t="s">
        <v>1551</v>
      </c>
      <c r="B821" s="8" t="s">
        <v>3202</v>
      </c>
      <c r="C821" s="23" t="s">
        <v>4732</v>
      </c>
      <c r="D821" s="23" t="s">
        <v>6950</v>
      </c>
      <c r="E821" t="s">
        <v>5500</v>
      </c>
      <c r="G821" s="24" t="str">
        <f t="shared" si="12"/>
        <v>Ms.</v>
      </c>
    </row>
    <row r="822" spans="1:7" ht="15.5" x14ac:dyDescent="0.35">
      <c r="A822" s="8" t="s">
        <v>1550</v>
      </c>
      <c r="B822" s="8" t="s">
        <v>3203</v>
      </c>
      <c r="C822" s="23" t="s">
        <v>4733</v>
      </c>
      <c r="D822" s="23" t="s">
        <v>7719</v>
      </c>
      <c r="E822" t="s">
        <v>5501</v>
      </c>
      <c r="G822" s="24" t="str">
        <f t="shared" si="12"/>
        <v>Mr.</v>
      </c>
    </row>
    <row r="823" spans="1:7" ht="15.5" x14ac:dyDescent="0.35">
      <c r="A823" s="8" t="s">
        <v>1549</v>
      </c>
      <c r="B823" s="8" t="s">
        <v>3204</v>
      </c>
      <c r="C823" s="23" t="s">
        <v>4733</v>
      </c>
      <c r="D823" s="23" t="s">
        <v>7720</v>
      </c>
      <c r="E823" t="s">
        <v>5502</v>
      </c>
      <c r="G823" s="24" t="str">
        <f t="shared" si="12"/>
        <v>Mr.</v>
      </c>
    </row>
    <row r="824" spans="1:7" ht="15.5" x14ac:dyDescent="0.35">
      <c r="A824" s="8" t="s">
        <v>1548</v>
      </c>
      <c r="B824" s="8" t="s">
        <v>3205</v>
      </c>
      <c r="C824" s="23" t="s">
        <v>4733</v>
      </c>
      <c r="D824" s="23" t="s">
        <v>6756</v>
      </c>
      <c r="E824" t="s">
        <v>5503</v>
      </c>
      <c r="G824" s="24" t="str">
        <f t="shared" si="12"/>
        <v>Mr.</v>
      </c>
    </row>
    <row r="825" spans="1:7" ht="15.5" x14ac:dyDescent="0.35">
      <c r="A825" s="8" t="s">
        <v>1547</v>
      </c>
      <c r="B825" s="8" t="s">
        <v>3206</v>
      </c>
      <c r="C825" s="23" t="s">
        <v>4733</v>
      </c>
      <c r="D825" s="23" t="s">
        <v>7016</v>
      </c>
      <c r="E825" t="s">
        <v>5383</v>
      </c>
      <c r="G825" s="24" t="str">
        <f t="shared" si="12"/>
        <v>Mr.</v>
      </c>
    </row>
    <row r="826" spans="1:7" ht="15.5" x14ac:dyDescent="0.35">
      <c r="A826" s="8" t="s">
        <v>1546</v>
      </c>
      <c r="B826" s="8" t="s">
        <v>3207</v>
      </c>
      <c r="C826" s="23" t="s">
        <v>4733</v>
      </c>
      <c r="D826" s="23" t="s">
        <v>7721</v>
      </c>
      <c r="E826" t="s">
        <v>5504</v>
      </c>
      <c r="G826" s="24" t="str">
        <f t="shared" si="12"/>
        <v>Mr.</v>
      </c>
    </row>
    <row r="827" spans="1:7" ht="15.5" x14ac:dyDescent="0.35">
      <c r="A827" s="8" t="s">
        <v>1545</v>
      </c>
      <c r="B827" s="8" t="s">
        <v>3208</v>
      </c>
      <c r="C827" s="23" t="s">
        <v>4732</v>
      </c>
      <c r="D827" s="23" t="s">
        <v>7722</v>
      </c>
      <c r="E827" t="s">
        <v>5505</v>
      </c>
      <c r="G827" s="24" t="str">
        <f t="shared" si="12"/>
        <v>Ms.</v>
      </c>
    </row>
    <row r="828" spans="1:7" ht="15.5" x14ac:dyDescent="0.35">
      <c r="A828" s="8" t="s">
        <v>1544</v>
      </c>
      <c r="B828" s="8" t="s">
        <v>3209</v>
      </c>
      <c r="C828" s="23" t="s">
        <v>4732</v>
      </c>
      <c r="D828" s="23" t="s">
        <v>7017</v>
      </c>
      <c r="E828" t="s">
        <v>5506</v>
      </c>
      <c r="G828" s="24" t="str">
        <f t="shared" si="12"/>
        <v>Ms.</v>
      </c>
    </row>
    <row r="829" spans="1:7" ht="15.5" x14ac:dyDescent="0.35">
      <c r="A829" s="8" t="s">
        <v>1543</v>
      </c>
      <c r="B829" s="8" t="s">
        <v>3210</v>
      </c>
      <c r="C829" s="23" t="s">
        <v>8325</v>
      </c>
      <c r="D829" s="23" t="s">
        <v>7723</v>
      </c>
      <c r="E829" t="s">
        <v>5199</v>
      </c>
      <c r="G829" s="24" t="str">
        <f t="shared" si="12"/>
        <v>Mrs</v>
      </c>
    </row>
    <row r="830" spans="1:7" ht="15.5" x14ac:dyDescent="0.35">
      <c r="A830" s="8" t="s">
        <v>1542</v>
      </c>
      <c r="B830" s="8" t="s">
        <v>3211</v>
      </c>
      <c r="C830" s="23" t="s">
        <v>8325</v>
      </c>
      <c r="D830" s="23" t="s">
        <v>7724</v>
      </c>
      <c r="E830" t="s">
        <v>5215</v>
      </c>
      <c r="G830" s="24" t="str">
        <f t="shared" si="12"/>
        <v>Mrs</v>
      </c>
    </row>
    <row r="831" spans="1:7" ht="15.5" x14ac:dyDescent="0.35">
      <c r="A831" s="8" t="s">
        <v>1541</v>
      </c>
      <c r="B831" s="8" t="s">
        <v>3212</v>
      </c>
      <c r="C831" s="23" t="s">
        <v>8325</v>
      </c>
      <c r="D831" s="23" t="s">
        <v>7725</v>
      </c>
      <c r="E831" t="s">
        <v>5507</v>
      </c>
      <c r="G831" s="24" t="str">
        <f t="shared" si="12"/>
        <v>Mrs</v>
      </c>
    </row>
    <row r="832" spans="1:7" ht="15.5" x14ac:dyDescent="0.35">
      <c r="A832" s="8" t="s">
        <v>1540</v>
      </c>
      <c r="B832" s="8" t="s">
        <v>3213</v>
      </c>
      <c r="C832" s="23" t="s">
        <v>4733</v>
      </c>
      <c r="D832" s="23" t="s">
        <v>6805</v>
      </c>
      <c r="E832" t="s">
        <v>5508</v>
      </c>
      <c r="G832" s="24" t="str">
        <f t="shared" si="12"/>
        <v>Mr.</v>
      </c>
    </row>
    <row r="833" spans="1:7" ht="15.5" x14ac:dyDescent="0.35">
      <c r="A833" s="8" t="s">
        <v>1539</v>
      </c>
      <c r="B833" s="8" t="s">
        <v>3214</v>
      </c>
      <c r="C833" s="23" t="s">
        <v>4733</v>
      </c>
      <c r="D833" s="23" t="s">
        <v>7726</v>
      </c>
      <c r="E833" t="s">
        <v>5509</v>
      </c>
      <c r="G833" s="24" t="str">
        <f t="shared" si="12"/>
        <v>Mr.</v>
      </c>
    </row>
    <row r="834" spans="1:7" ht="15.5" x14ac:dyDescent="0.35">
      <c r="A834" s="8" t="s">
        <v>1538</v>
      </c>
      <c r="B834" s="8" t="s">
        <v>3215</v>
      </c>
      <c r="C834" s="23" t="s">
        <v>4733</v>
      </c>
      <c r="D834" s="23" t="s">
        <v>7727</v>
      </c>
      <c r="E834" t="s">
        <v>5510</v>
      </c>
      <c r="G834" s="24" t="str">
        <f t="shared" si="12"/>
        <v>Mr.</v>
      </c>
    </row>
    <row r="835" spans="1:7" ht="15.5" x14ac:dyDescent="0.35">
      <c r="A835" s="8" t="s">
        <v>1537</v>
      </c>
      <c r="B835" s="8" t="s">
        <v>3216</v>
      </c>
      <c r="C835" s="23" t="s">
        <v>8325</v>
      </c>
      <c r="D835" s="23" t="s">
        <v>6975</v>
      </c>
      <c r="E835" t="s">
        <v>5511</v>
      </c>
      <c r="G835" s="24" t="str">
        <f t="shared" ref="G835:G898" si="13">TRIM(MID(B835,FIND(",",B835)+1,4))</f>
        <v>Mrs</v>
      </c>
    </row>
    <row r="836" spans="1:7" ht="15.5" x14ac:dyDescent="0.35">
      <c r="A836" s="8" t="s">
        <v>1536</v>
      </c>
      <c r="B836" s="8" t="s">
        <v>3217</v>
      </c>
      <c r="C836" s="23" t="s">
        <v>4732</v>
      </c>
      <c r="D836" s="23" t="s">
        <v>7728</v>
      </c>
      <c r="E836" t="s">
        <v>5512</v>
      </c>
      <c r="G836" s="24" t="str">
        <f t="shared" si="13"/>
        <v>Ms.</v>
      </c>
    </row>
    <row r="837" spans="1:7" ht="15.5" x14ac:dyDescent="0.35">
      <c r="A837" s="8" t="s">
        <v>1535</v>
      </c>
      <c r="B837" s="8" t="s">
        <v>3218</v>
      </c>
      <c r="C837" s="23" t="s">
        <v>4732</v>
      </c>
      <c r="D837" s="23" t="s">
        <v>7729</v>
      </c>
      <c r="E837" t="s">
        <v>4950</v>
      </c>
      <c r="G837" s="24" t="str">
        <f t="shared" si="13"/>
        <v>Ms.</v>
      </c>
    </row>
    <row r="838" spans="1:7" ht="15.5" x14ac:dyDescent="0.35">
      <c r="A838" s="8" t="s">
        <v>1534</v>
      </c>
      <c r="B838" s="8" t="s">
        <v>3219</v>
      </c>
      <c r="C838" s="23" t="s">
        <v>4732</v>
      </c>
      <c r="D838" s="23" t="s">
        <v>7018</v>
      </c>
      <c r="E838" t="s">
        <v>5513</v>
      </c>
      <c r="G838" s="24" t="str">
        <f t="shared" si="13"/>
        <v>Ms.</v>
      </c>
    </row>
    <row r="839" spans="1:7" ht="15.5" x14ac:dyDescent="0.35">
      <c r="A839" s="8" t="s">
        <v>1533</v>
      </c>
      <c r="B839" s="8" t="s">
        <v>3220</v>
      </c>
      <c r="C839" s="23" t="s">
        <v>4733</v>
      </c>
      <c r="D839" s="23" t="s">
        <v>7602</v>
      </c>
      <c r="E839" t="s">
        <v>5327</v>
      </c>
      <c r="G839" s="24" t="str">
        <f t="shared" si="13"/>
        <v>Mr.</v>
      </c>
    </row>
    <row r="840" spans="1:7" ht="15.5" x14ac:dyDescent="0.35">
      <c r="A840" s="8" t="s">
        <v>1532</v>
      </c>
      <c r="B840" s="8" t="s">
        <v>3221</v>
      </c>
      <c r="C840" s="23" t="s">
        <v>4732</v>
      </c>
      <c r="D840" s="23" t="s">
        <v>6840</v>
      </c>
      <c r="E840" t="s">
        <v>5514</v>
      </c>
      <c r="G840" s="24" t="str">
        <f t="shared" si="13"/>
        <v>Ms.</v>
      </c>
    </row>
    <row r="841" spans="1:7" ht="15.5" x14ac:dyDescent="0.35">
      <c r="A841" s="8" t="s">
        <v>1531</v>
      </c>
      <c r="B841" s="8" t="s">
        <v>3222</v>
      </c>
      <c r="C841" s="23" t="s">
        <v>4732</v>
      </c>
      <c r="D841" s="23" t="s">
        <v>7730</v>
      </c>
      <c r="E841" t="s">
        <v>5515</v>
      </c>
      <c r="G841" s="24" t="str">
        <f t="shared" si="13"/>
        <v>Ms.</v>
      </c>
    </row>
    <row r="842" spans="1:7" ht="15.5" x14ac:dyDescent="0.35">
      <c r="A842" s="8" t="s">
        <v>1530</v>
      </c>
      <c r="B842" s="8" t="s">
        <v>3223</v>
      </c>
      <c r="C842" s="23" t="s">
        <v>4732</v>
      </c>
      <c r="D842" s="23" t="s">
        <v>7731</v>
      </c>
      <c r="E842" t="s">
        <v>5516</v>
      </c>
      <c r="G842" s="24" t="str">
        <f t="shared" si="13"/>
        <v>Ms.</v>
      </c>
    </row>
    <row r="843" spans="1:7" ht="15.5" x14ac:dyDescent="0.35">
      <c r="A843" s="8" t="s">
        <v>1529</v>
      </c>
      <c r="B843" s="8" t="s">
        <v>3224</v>
      </c>
      <c r="C843" s="23" t="s">
        <v>4732</v>
      </c>
      <c r="D843" s="23" t="s">
        <v>7702</v>
      </c>
      <c r="E843" t="s">
        <v>5517</v>
      </c>
      <c r="G843" s="24" t="str">
        <f t="shared" si="13"/>
        <v>Ms.</v>
      </c>
    </row>
    <row r="844" spans="1:7" ht="15.5" x14ac:dyDescent="0.35">
      <c r="A844" s="8" t="s">
        <v>1528</v>
      </c>
      <c r="B844" s="8" t="s">
        <v>3225</v>
      </c>
      <c r="C844" s="23" t="s">
        <v>4732</v>
      </c>
      <c r="D844" s="23" t="s">
        <v>7732</v>
      </c>
      <c r="E844" t="s">
        <v>5518</v>
      </c>
      <c r="G844" s="24" t="str">
        <f t="shared" si="13"/>
        <v>Ms.</v>
      </c>
    </row>
    <row r="845" spans="1:7" ht="15.5" x14ac:dyDescent="0.35">
      <c r="A845" s="8" t="s">
        <v>1527</v>
      </c>
      <c r="B845" s="8" t="s">
        <v>3226</v>
      </c>
      <c r="C845" s="23" t="s">
        <v>4732</v>
      </c>
      <c r="D845" s="23" t="s">
        <v>7586</v>
      </c>
      <c r="E845" t="s">
        <v>4876</v>
      </c>
      <c r="G845" s="24" t="str">
        <f t="shared" si="13"/>
        <v>Ms.</v>
      </c>
    </row>
    <row r="846" spans="1:7" ht="15.5" x14ac:dyDescent="0.35">
      <c r="A846" s="8" t="s">
        <v>1526</v>
      </c>
      <c r="B846" s="8" t="s">
        <v>3227</v>
      </c>
      <c r="C846" s="23" t="s">
        <v>8325</v>
      </c>
      <c r="D846" s="23" t="s">
        <v>7019</v>
      </c>
      <c r="E846" t="s">
        <v>5519</v>
      </c>
      <c r="G846" s="24" t="str">
        <f t="shared" si="13"/>
        <v>Mrs</v>
      </c>
    </row>
    <row r="847" spans="1:7" ht="15.5" x14ac:dyDescent="0.35">
      <c r="A847" s="8" t="s">
        <v>1525</v>
      </c>
      <c r="B847" s="8" t="s">
        <v>3228</v>
      </c>
      <c r="C847" s="23" t="s">
        <v>4732</v>
      </c>
      <c r="D847" s="23" t="s">
        <v>7020</v>
      </c>
      <c r="E847" t="s">
        <v>5520</v>
      </c>
      <c r="G847" s="24" t="str">
        <f t="shared" si="13"/>
        <v>Ms.</v>
      </c>
    </row>
    <row r="848" spans="1:7" ht="15.5" x14ac:dyDescent="0.35">
      <c r="A848" s="8" t="s">
        <v>1524</v>
      </c>
      <c r="B848" s="8" t="s">
        <v>3229</v>
      </c>
      <c r="C848" s="23" t="s">
        <v>4732</v>
      </c>
      <c r="D848" s="23" t="s">
        <v>7733</v>
      </c>
      <c r="E848" t="s">
        <v>5521</v>
      </c>
      <c r="G848" s="24" t="str">
        <f t="shared" si="13"/>
        <v>Ms.</v>
      </c>
    </row>
    <row r="849" spans="1:7" ht="15.5" x14ac:dyDescent="0.35">
      <c r="A849" s="8" t="s">
        <v>1523</v>
      </c>
      <c r="B849" s="8" t="s">
        <v>3230</v>
      </c>
      <c r="C849" s="23" t="s">
        <v>4732</v>
      </c>
      <c r="D849" s="23" t="s">
        <v>7021</v>
      </c>
      <c r="E849" t="s">
        <v>5522</v>
      </c>
      <c r="G849" s="24" t="str">
        <f t="shared" si="13"/>
        <v>Ms.</v>
      </c>
    </row>
    <row r="850" spans="1:7" ht="15.5" x14ac:dyDescent="0.35">
      <c r="A850" s="8" t="s">
        <v>1522</v>
      </c>
      <c r="B850" s="8" t="s">
        <v>3231</v>
      </c>
      <c r="C850" s="23" t="s">
        <v>4733</v>
      </c>
      <c r="D850" s="23" t="s">
        <v>6759</v>
      </c>
      <c r="E850" t="s">
        <v>5523</v>
      </c>
      <c r="G850" s="24" t="str">
        <f t="shared" si="13"/>
        <v>Mr.</v>
      </c>
    </row>
    <row r="851" spans="1:7" ht="15.5" x14ac:dyDescent="0.35">
      <c r="A851" s="8" t="s">
        <v>1521</v>
      </c>
      <c r="B851" s="8" t="s">
        <v>3232</v>
      </c>
      <c r="C851" s="23" t="s">
        <v>4733</v>
      </c>
      <c r="D851" s="23" t="s">
        <v>5056</v>
      </c>
      <c r="E851" t="s">
        <v>5524</v>
      </c>
      <c r="G851" s="24" t="str">
        <f t="shared" si="13"/>
        <v>Mr.</v>
      </c>
    </row>
    <row r="852" spans="1:7" ht="15.5" x14ac:dyDescent="0.35">
      <c r="A852" s="8" t="s">
        <v>1520</v>
      </c>
      <c r="B852" s="8" t="s">
        <v>3233</v>
      </c>
      <c r="C852" s="23" t="s">
        <v>4732</v>
      </c>
      <c r="D852" s="23" t="s">
        <v>7734</v>
      </c>
      <c r="E852" t="s">
        <v>5525</v>
      </c>
      <c r="G852" s="24" t="str">
        <f t="shared" si="13"/>
        <v>Ms.</v>
      </c>
    </row>
    <row r="853" spans="1:7" ht="15.5" x14ac:dyDescent="0.35">
      <c r="A853" s="8" t="s">
        <v>1519</v>
      </c>
      <c r="B853" s="8" t="s">
        <v>3234</v>
      </c>
      <c r="C853" s="23" t="s">
        <v>8325</v>
      </c>
      <c r="D853" s="23" t="s">
        <v>6821</v>
      </c>
      <c r="E853" t="s">
        <v>5526</v>
      </c>
      <c r="G853" s="24" t="str">
        <f t="shared" si="13"/>
        <v>Mrs</v>
      </c>
    </row>
    <row r="854" spans="1:7" ht="15.5" x14ac:dyDescent="0.35">
      <c r="A854" s="8" t="s">
        <v>1518</v>
      </c>
      <c r="B854" s="8" t="s">
        <v>3235</v>
      </c>
      <c r="C854" s="23" t="s">
        <v>4733</v>
      </c>
      <c r="D854" s="23" t="s">
        <v>6771</v>
      </c>
      <c r="E854" t="s">
        <v>4907</v>
      </c>
      <c r="G854" s="24" t="str">
        <f t="shared" si="13"/>
        <v>Mr.</v>
      </c>
    </row>
    <row r="855" spans="1:7" ht="15.5" x14ac:dyDescent="0.35">
      <c r="A855" s="8" t="s">
        <v>1517</v>
      </c>
      <c r="B855" s="8" t="s">
        <v>3236</v>
      </c>
      <c r="C855" s="23" t="s">
        <v>4733</v>
      </c>
      <c r="D855" s="23" t="s">
        <v>7735</v>
      </c>
      <c r="E855" t="s">
        <v>5527</v>
      </c>
      <c r="G855" s="24" t="str">
        <f t="shared" si="13"/>
        <v>Mr.</v>
      </c>
    </row>
    <row r="856" spans="1:7" ht="15.5" x14ac:dyDescent="0.35">
      <c r="A856" s="8" t="s">
        <v>1516</v>
      </c>
      <c r="B856" s="8" t="s">
        <v>3237</v>
      </c>
      <c r="C856" s="23" t="s">
        <v>4733</v>
      </c>
      <c r="D856" s="23" t="s">
        <v>6839</v>
      </c>
      <c r="E856" t="s">
        <v>5528</v>
      </c>
      <c r="G856" s="24" t="str">
        <f t="shared" si="13"/>
        <v>Mr.</v>
      </c>
    </row>
    <row r="857" spans="1:7" ht="15.5" x14ac:dyDescent="0.35">
      <c r="A857" s="8" t="s">
        <v>1515</v>
      </c>
      <c r="B857" s="8" t="s">
        <v>3238</v>
      </c>
      <c r="C857" s="23" t="s">
        <v>4733</v>
      </c>
      <c r="D857" s="23" t="s">
        <v>7736</v>
      </c>
      <c r="E857" t="s">
        <v>5529</v>
      </c>
      <c r="G857" s="24" t="str">
        <f t="shared" si="13"/>
        <v>Mr.</v>
      </c>
    </row>
    <row r="858" spans="1:7" ht="15.5" x14ac:dyDescent="0.35">
      <c r="A858" s="8" t="s">
        <v>1514</v>
      </c>
      <c r="B858" s="8" t="s">
        <v>3239</v>
      </c>
      <c r="C858" s="23" t="s">
        <v>4732</v>
      </c>
      <c r="D858" s="23" t="s">
        <v>7737</v>
      </c>
      <c r="E858" t="s">
        <v>5530</v>
      </c>
      <c r="G858" s="24" t="str">
        <f t="shared" si="13"/>
        <v>Ms.</v>
      </c>
    </row>
    <row r="859" spans="1:7" ht="15.5" x14ac:dyDescent="0.35">
      <c r="A859" s="8" t="s">
        <v>1513</v>
      </c>
      <c r="B859" s="8" t="s">
        <v>3240</v>
      </c>
      <c r="C859" s="23" t="s">
        <v>4732</v>
      </c>
      <c r="D859" s="23" t="s">
        <v>6910</v>
      </c>
      <c r="E859" t="s">
        <v>5531</v>
      </c>
      <c r="G859" s="24" t="str">
        <f t="shared" si="13"/>
        <v>Ms.</v>
      </c>
    </row>
    <row r="860" spans="1:7" ht="15.5" x14ac:dyDescent="0.35">
      <c r="A860" s="8" t="s">
        <v>1512</v>
      </c>
      <c r="B860" s="8" t="s">
        <v>3241</v>
      </c>
      <c r="C860" s="23" t="s">
        <v>4732</v>
      </c>
      <c r="D860" s="23" t="s">
        <v>7738</v>
      </c>
      <c r="E860" t="s">
        <v>5532</v>
      </c>
      <c r="G860" s="24" t="str">
        <f t="shared" si="13"/>
        <v>Ms.</v>
      </c>
    </row>
    <row r="861" spans="1:7" ht="15.5" x14ac:dyDescent="0.35">
      <c r="A861" s="8" t="s">
        <v>1511</v>
      </c>
      <c r="B861" s="8" t="s">
        <v>3242</v>
      </c>
      <c r="C861" s="23" t="s">
        <v>4732</v>
      </c>
      <c r="D861" s="23" t="s">
        <v>7739</v>
      </c>
      <c r="E861" t="s">
        <v>5533</v>
      </c>
      <c r="G861" s="24" t="str">
        <f t="shared" si="13"/>
        <v>Ms.</v>
      </c>
    </row>
    <row r="862" spans="1:7" ht="15.5" x14ac:dyDescent="0.35">
      <c r="A862" s="8" t="s">
        <v>1510</v>
      </c>
      <c r="B862" s="8" t="s">
        <v>3243</v>
      </c>
      <c r="C862" s="23" t="s">
        <v>4733</v>
      </c>
      <c r="D862" s="23" t="s">
        <v>6759</v>
      </c>
      <c r="E862" t="s">
        <v>5534</v>
      </c>
      <c r="G862" s="24" t="str">
        <f t="shared" si="13"/>
        <v>Mr.</v>
      </c>
    </row>
    <row r="863" spans="1:7" ht="15.5" x14ac:dyDescent="0.35">
      <c r="A863" s="8" t="s">
        <v>1509</v>
      </c>
      <c r="B863" s="8" t="s">
        <v>3244</v>
      </c>
      <c r="C863" s="23" t="s">
        <v>4732</v>
      </c>
      <c r="D863" s="23" t="s">
        <v>6870</v>
      </c>
      <c r="E863" t="s">
        <v>5535</v>
      </c>
      <c r="G863" s="24" t="str">
        <f t="shared" si="13"/>
        <v>Ms.</v>
      </c>
    </row>
    <row r="864" spans="1:7" ht="15.5" x14ac:dyDescent="0.35">
      <c r="A864" s="8" t="s">
        <v>1508</v>
      </c>
      <c r="B864" s="8" t="s">
        <v>3245</v>
      </c>
      <c r="C864" s="23" t="s">
        <v>4733</v>
      </c>
      <c r="D864" s="23" t="s">
        <v>7740</v>
      </c>
      <c r="E864" t="s">
        <v>5536</v>
      </c>
      <c r="G864" s="24" t="str">
        <f t="shared" si="13"/>
        <v>Mr.</v>
      </c>
    </row>
    <row r="865" spans="1:7" ht="15.5" x14ac:dyDescent="0.35">
      <c r="A865" s="8" t="s">
        <v>1507</v>
      </c>
      <c r="B865" s="8" t="s">
        <v>3246</v>
      </c>
      <c r="C865" s="23" t="s">
        <v>4733</v>
      </c>
      <c r="D865" s="23" t="s">
        <v>7741</v>
      </c>
      <c r="E865" t="s">
        <v>5537</v>
      </c>
      <c r="G865" s="24" t="str">
        <f t="shared" si="13"/>
        <v>Mr.</v>
      </c>
    </row>
    <row r="866" spans="1:7" ht="15.5" x14ac:dyDescent="0.35">
      <c r="A866" s="8" t="s">
        <v>1506</v>
      </c>
      <c r="B866" s="8" t="s">
        <v>3247</v>
      </c>
      <c r="C866" s="23" t="s">
        <v>4733</v>
      </c>
      <c r="D866" s="23" t="s">
        <v>7401</v>
      </c>
      <c r="E866" t="s">
        <v>5538</v>
      </c>
      <c r="G866" s="24" t="str">
        <f t="shared" si="13"/>
        <v>Mr.</v>
      </c>
    </row>
    <row r="867" spans="1:7" ht="15.5" x14ac:dyDescent="0.35">
      <c r="A867" s="8" t="s">
        <v>1505</v>
      </c>
      <c r="B867" s="8" t="s">
        <v>3248</v>
      </c>
      <c r="C867" s="23" t="s">
        <v>8325</v>
      </c>
      <c r="D867" s="23" t="s">
        <v>7023</v>
      </c>
      <c r="E867" t="s">
        <v>5539</v>
      </c>
      <c r="G867" s="24" t="str">
        <f t="shared" si="13"/>
        <v>Mrs</v>
      </c>
    </row>
    <row r="868" spans="1:7" ht="15.5" x14ac:dyDescent="0.35">
      <c r="A868" s="8" t="s">
        <v>1504</v>
      </c>
      <c r="B868" s="8" t="s">
        <v>3249</v>
      </c>
      <c r="C868" s="23" t="s">
        <v>4733</v>
      </c>
      <c r="D868" s="23" t="s">
        <v>7024</v>
      </c>
      <c r="E868" t="s">
        <v>5540</v>
      </c>
      <c r="G868" s="24" t="str">
        <f t="shared" si="13"/>
        <v>Mr.</v>
      </c>
    </row>
    <row r="869" spans="1:7" ht="15.5" x14ac:dyDescent="0.35">
      <c r="A869" s="8" t="s">
        <v>1503</v>
      </c>
      <c r="B869" s="8" t="s">
        <v>3250</v>
      </c>
      <c r="C869" s="23" t="s">
        <v>4733</v>
      </c>
      <c r="D869" s="23" t="s">
        <v>6783</v>
      </c>
      <c r="E869" t="s">
        <v>5541</v>
      </c>
      <c r="G869" s="24" t="str">
        <f t="shared" si="13"/>
        <v>Mr.</v>
      </c>
    </row>
    <row r="870" spans="1:7" ht="15.5" x14ac:dyDescent="0.35">
      <c r="A870" s="8" t="s">
        <v>1502</v>
      </c>
      <c r="B870" s="8" t="s">
        <v>3251</v>
      </c>
      <c r="C870" s="23" t="s">
        <v>4733</v>
      </c>
      <c r="D870" s="23" t="s">
        <v>6743</v>
      </c>
      <c r="E870" t="s">
        <v>5542</v>
      </c>
      <c r="G870" s="24" t="str">
        <f t="shared" si="13"/>
        <v>Mr.</v>
      </c>
    </row>
    <row r="871" spans="1:7" ht="15.5" x14ac:dyDescent="0.35">
      <c r="A871" s="8" t="s">
        <v>1501</v>
      </c>
      <c r="B871" s="8" t="s">
        <v>3252</v>
      </c>
      <c r="C871" s="23" t="s">
        <v>4733</v>
      </c>
      <c r="D871" s="23" t="s">
        <v>7742</v>
      </c>
      <c r="E871" t="s">
        <v>5543</v>
      </c>
      <c r="G871" s="24" t="str">
        <f t="shared" si="13"/>
        <v>Mr.</v>
      </c>
    </row>
    <row r="872" spans="1:7" ht="15.5" x14ac:dyDescent="0.35">
      <c r="A872" s="8" t="s">
        <v>1500</v>
      </c>
      <c r="B872" s="8" t="s">
        <v>3253</v>
      </c>
      <c r="C872" s="23" t="s">
        <v>8325</v>
      </c>
      <c r="D872" s="23" t="s">
        <v>7025</v>
      </c>
      <c r="E872" t="s">
        <v>5544</v>
      </c>
      <c r="G872" s="24" t="str">
        <f t="shared" si="13"/>
        <v>Mrs</v>
      </c>
    </row>
    <row r="873" spans="1:7" ht="15.5" x14ac:dyDescent="0.35">
      <c r="A873" s="8" t="s">
        <v>1499</v>
      </c>
      <c r="B873" s="8" t="s">
        <v>3254</v>
      </c>
      <c r="C873" s="23" t="s">
        <v>4732</v>
      </c>
      <c r="D873" s="23" t="s">
        <v>7743</v>
      </c>
      <c r="E873" t="s">
        <v>5545</v>
      </c>
      <c r="G873" s="24" t="str">
        <f t="shared" si="13"/>
        <v>Ms.</v>
      </c>
    </row>
    <row r="874" spans="1:7" ht="15.5" x14ac:dyDescent="0.35">
      <c r="A874" s="8" t="s">
        <v>1498</v>
      </c>
      <c r="B874" s="8" t="s">
        <v>3255</v>
      </c>
      <c r="C874" s="23" t="s">
        <v>8325</v>
      </c>
      <c r="D874" s="23" t="s">
        <v>6904</v>
      </c>
      <c r="E874" t="s">
        <v>5546</v>
      </c>
      <c r="G874" s="24" t="str">
        <f t="shared" si="13"/>
        <v>Mrs</v>
      </c>
    </row>
    <row r="875" spans="1:7" ht="15.5" x14ac:dyDescent="0.35">
      <c r="A875" s="8" t="s">
        <v>1497</v>
      </c>
      <c r="B875" s="8" t="s">
        <v>3256</v>
      </c>
      <c r="C875" s="23" t="s">
        <v>4732</v>
      </c>
      <c r="D875" s="23" t="s">
        <v>7744</v>
      </c>
      <c r="E875" t="s">
        <v>5547</v>
      </c>
      <c r="G875" s="24" t="str">
        <f t="shared" si="13"/>
        <v>Ms.</v>
      </c>
    </row>
    <row r="876" spans="1:7" ht="15.5" x14ac:dyDescent="0.35">
      <c r="A876" s="8" t="s">
        <v>1496</v>
      </c>
      <c r="B876" s="8" t="s">
        <v>3257</v>
      </c>
      <c r="C876" s="23" t="s">
        <v>4732</v>
      </c>
      <c r="D876" s="23" t="s">
        <v>7026</v>
      </c>
      <c r="E876" t="s">
        <v>5548</v>
      </c>
      <c r="G876" s="24" t="str">
        <f t="shared" si="13"/>
        <v>Ms.</v>
      </c>
    </row>
    <row r="877" spans="1:7" ht="15.5" x14ac:dyDescent="0.35">
      <c r="A877" s="8" t="s">
        <v>1495</v>
      </c>
      <c r="B877" s="8" t="s">
        <v>3258</v>
      </c>
      <c r="C877" s="23" t="s">
        <v>4732</v>
      </c>
      <c r="D877" s="23" t="s">
        <v>7027</v>
      </c>
      <c r="E877" t="s">
        <v>5549</v>
      </c>
      <c r="G877" s="24" t="str">
        <f t="shared" si="13"/>
        <v>Ms.</v>
      </c>
    </row>
    <row r="878" spans="1:7" ht="15.5" x14ac:dyDescent="0.35">
      <c r="A878" s="8" t="s">
        <v>1494</v>
      </c>
      <c r="B878" s="8" t="s">
        <v>3259</v>
      </c>
      <c r="C878" s="23" t="s">
        <v>8325</v>
      </c>
      <c r="D878" s="23" t="s">
        <v>6964</v>
      </c>
      <c r="E878" t="s">
        <v>5550</v>
      </c>
      <c r="G878" s="24" t="str">
        <f t="shared" si="13"/>
        <v>Mrs</v>
      </c>
    </row>
    <row r="879" spans="1:7" ht="15.5" x14ac:dyDescent="0.35">
      <c r="A879" s="8" t="s">
        <v>1493</v>
      </c>
      <c r="B879" s="8" t="s">
        <v>3260</v>
      </c>
      <c r="C879" s="23" t="s">
        <v>8325</v>
      </c>
      <c r="D879" s="23" t="s">
        <v>7745</v>
      </c>
      <c r="E879" t="s">
        <v>5551</v>
      </c>
      <c r="G879" s="24" t="str">
        <f t="shared" si="13"/>
        <v>Mrs</v>
      </c>
    </row>
    <row r="880" spans="1:7" ht="15.5" x14ac:dyDescent="0.35">
      <c r="A880" s="8" t="s">
        <v>1492</v>
      </c>
      <c r="B880" s="8" t="s">
        <v>3261</v>
      </c>
      <c r="C880" s="23" t="s">
        <v>4732</v>
      </c>
      <c r="D880" s="23" t="s">
        <v>7028</v>
      </c>
      <c r="E880" t="s">
        <v>5552</v>
      </c>
      <c r="G880" s="24" t="str">
        <f t="shared" si="13"/>
        <v>Ms.</v>
      </c>
    </row>
    <row r="881" spans="1:7" ht="15.5" x14ac:dyDescent="0.35">
      <c r="A881" s="8" t="s">
        <v>1491</v>
      </c>
      <c r="B881" s="8" t="s">
        <v>3262</v>
      </c>
      <c r="C881" s="23" t="s">
        <v>4732</v>
      </c>
      <c r="D881" s="23" t="s">
        <v>7746</v>
      </c>
      <c r="E881" t="s">
        <v>5553</v>
      </c>
      <c r="G881" s="24" t="str">
        <f t="shared" si="13"/>
        <v>Ms.</v>
      </c>
    </row>
    <row r="882" spans="1:7" ht="15.5" x14ac:dyDescent="0.35">
      <c r="A882" s="8" t="s">
        <v>1490</v>
      </c>
      <c r="B882" s="8" t="s">
        <v>3263</v>
      </c>
      <c r="C882" s="23" t="s">
        <v>4732</v>
      </c>
      <c r="D882" s="23" t="s">
        <v>7029</v>
      </c>
      <c r="E882" t="s">
        <v>5554</v>
      </c>
      <c r="G882" s="24" t="str">
        <f t="shared" si="13"/>
        <v>Ms.</v>
      </c>
    </row>
    <row r="883" spans="1:7" ht="15.5" x14ac:dyDescent="0.35">
      <c r="A883" s="8" t="s">
        <v>1489</v>
      </c>
      <c r="B883" s="8" t="s">
        <v>3264</v>
      </c>
      <c r="C883" s="23" t="s">
        <v>4732</v>
      </c>
      <c r="D883" s="23" t="s">
        <v>6856</v>
      </c>
      <c r="E883" t="s">
        <v>5555</v>
      </c>
      <c r="G883" s="24" t="str">
        <f t="shared" si="13"/>
        <v>Ms.</v>
      </c>
    </row>
    <row r="884" spans="1:7" ht="15.5" x14ac:dyDescent="0.35">
      <c r="A884" s="8" t="s">
        <v>1488</v>
      </c>
      <c r="B884" s="8" t="s">
        <v>3265</v>
      </c>
      <c r="C884" s="23" t="s">
        <v>4732</v>
      </c>
      <c r="D884" s="23" t="s">
        <v>7747</v>
      </c>
      <c r="E884" t="s">
        <v>5556</v>
      </c>
      <c r="G884" s="24" t="str">
        <f t="shared" si="13"/>
        <v>Ms.</v>
      </c>
    </row>
    <row r="885" spans="1:7" ht="15.5" x14ac:dyDescent="0.35">
      <c r="A885" s="8" t="s">
        <v>1487</v>
      </c>
      <c r="B885" s="8" t="s">
        <v>3266</v>
      </c>
      <c r="C885" s="23" t="s">
        <v>4732</v>
      </c>
      <c r="D885" s="23" t="s">
        <v>7030</v>
      </c>
      <c r="E885" t="s">
        <v>5557</v>
      </c>
      <c r="G885" s="24" t="str">
        <f t="shared" si="13"/>
        <v>Ms.</v>
      </c>
    </row>
    <row r="886" spans="1:7" ht="15.5" x14ac:dyDescent="0.35">
      <c r="A886" s="8" t="s">
        <v>1486</v>
      </c>
      <c r="B886" s="8" t="s">
        <v>3267</v>
      </c>
      <c r="C886" s="23" t="s">
        <v>4732</v>
      </c>
      <c r="D886" s="23" t="s">
        <v>7748</v>
      </c>
      <c r="E886" t="s">
        <v>5558</v>
      </c>
      <c r="G886" s="24" t="str">
        <f t="shared" si="13"/>
        <v>Ms.</v>
      </c>
    </row>
    <row r="887" spans="1:7" ht="15.5" x14ac:dyDescent="0.35">
      <c r="A887" s="8" t="s">
        <v>1485</v>
      </c>
      <c r="B887" s="8" t="s">
        <v>3268</v>
      </c>
      <c r="C887" s="23" t="s">
        <v>4732</v>
      </c>
      <c r="D887" s="23" t="s">
        <v>7031</v>
      </c>
      <c r="E887" t="s">
        <v>5559</v>
      </c>
      <c r="G887" s="24" t="str">
        <f t="shared" si="13"/>
        <v>Ms.</v>
      </c>
    </row>
    <row r="888" spans="1:7" ht="15.5" x14ac:dyDescent="0.35">
      <c r="A888" s="8" t="s">
        <v>1484</v>
      </c>
      <c r="B888" s="8" t="s">
        <v>3269</v>
      </c>
      <c r="C888" s="23" t="s">
        <v>4732</v>
      </c>
      <c r="D888" s="23" t="s">
        <v>7749</v>
      </c>
      <c r="E888" t="s">
        <v>5560</v>
      </c>
      <c r="G888" s="24" t="str">
        <f t="shared" si="13"/>
        <v>Ms.</v>
      </c>
    </row>
    <row r="889" spans="1:7" ht="15.5" x14ac:dyDescent="0.35">
      <c r="A889" s="8" t="s">
        <v>1483</v>
      </c>
      <c r="B889" s="8" t="s">
        <v>3270</v>
      </c>
      <c r="C889" s="23" t="s">
        <v>8325</v>
      </c>
      <c r="D889" s="23" t="s">
        <v>7750</v>
      </c>
      <c r="E889" t="s">
        <v>5561</v>
      </c>
      <c r="G889" s="24" t="str">
        <f t="shared" si="13"/>
        <v>Mrs</v>
      </c>
    </row>
    <row r="890" spans="1:7" ht="15.5" x14ac:dyDescent="0.35">
      <c r="A890" s="8" t="s">
        <v>1482</v>
      </c>
      <c r="B890" s="8" t="s">
        <v>3271</v>
      </c>
      <c r="C890" s="23" t="s">
        <v>4733</v>
      </c>
      <c r="D890" s="23" t="s">
        <v>7751</v>
      </c>
      <c r="E890" t="s">
        <v>5562</v>
      </c>
      <c r="G890" s="24" t="str">
        <f t="shared" si="13"/>
        <v>Mr.</v>
      </c>
    </row>
    <row r="891" spans="1:7" ht="15.5" x14ac:dyDescent="0.35">
      <c r="A891" s="8" t="s">
        <v>1481</v>
      </c>
      <c r="B891" s="8" t="s">
        <v>3272</v>
      </c>
      <c r="C891" s="23" t="s">
        <v>4733</v>
      </c>
      <c r="D891" s="23" t="s">
        <v>6820</v>
      </c>
      <c r="E891" t="s">
        <v>5563</v>
      </c>
      <c r="G891" s="24" t="str">
        <f t="shared" si="13"/>
        <v>Mr.</v>
      </c>
    </row>
    <row r="892" spans="1:7" ht="15.5" x14ac:dyDescent="0.35">
      <c r="A892" s="8" t="s">
        <v>1480</v>
      </c>
      <c r="B892" s="8" t="s">
        <v>3273</v>
      </c>
      <c r="C892" s="23" t="s">
        <v>4733</v>
      </c>
      <c r="D892" s="23" t="s">
        <v>7752</v>
      </c>
      <c r="E892" t="s">
        <v>5564</v>
      </c>
      <c r="G892" s="24" t="str">
        <f t="shared" si="13"/>
        <v>Mr.</v>
      </c>
    </row>
    <row r="893" spans="1:7" ht="15.5" x14ac:dyDescent="0.35">
      <c r="A893" s="8" t="s">
        <v>1479</v>
      </c>
      <c r="B893" s="8" t="s">
        <v>3274</v>
      </c>
      <c r="C893" s="23" t="s">
        <v>4733</v>
      </c>
      <c r="D893" s="23" t="s">
        <v>7753</v>
      </c>
      <c r="E893" t="s">
        <v>5565</v>
      </c>
      <c r="G893" s="24" t="str">
        <f t="shared" si="13"/>
        <v>Mr.</v>
      </c>
    </row>
    <row r="894" spans="1:7" ht="15.5" x14ac:dyDescent="0.35">
      <c r="A894" s="8" t="s">
        <v>1478</v>
      </c>
      <c r="B894" s="8" t="s">
        <v>3275</v>
      </c>
      <c r="C894" s="23" t="s">
        <v>8325</v>
      </c>
      <c r="D894" s="23" t="s">
        <v>7032</v>
      </c>
      <c r="E894" t="s">
        <v>5566</v>
      </c>
      <c r="G894" s="24" t="str">
        <f t="shared" si="13"/>
        <v>Mrs</v>
      </c>
    </row>
    <row r="895" spans="1:7" ht="15.5" x14ac:dyDescent="0.35">
      <c r="A895" s="8" t="s">
        <v>1477</v>
      </c>
      <c r="B895" s="8" t="s">
        <v>3276</v>
      </c>
      <c r="C895" s="23" t="s">
        <v>4733</v>
      </c>
      <c r="D895" s="23" t="s">
        <v>6747</v>
      </c>
      <c r="E895" t="s">
        <v>5567</v>
      </c>
      <c r="G895" s="24" t="str">
        <f t="shared" si="13"/>
        <v>Mr.</v>
      </c>
    </row>
    <row r="896" spans="1:7" ht="15.5" x14ac:dyDescent="0.35">
      <c r="A896" s="8" t="s">
        <v>1476</v>
      </c>
      <c r="B896" s="8" t="s">
        <v>3277</v>
      </c>
      <c r="C896" s="23" t="s">
        <v>4733</v>
      </c>
      <c r="D896" s="23" t="s">
        <v>7754</v>
      </c>
      <c r="E896" t="s">
        <v>5568</v>
      </c>
      <c r="G896" s="24" t="str">
        <f t="shared" si="13"/>
        <v>Mr.</v>
      </c>
    </row>
    <row r="897" spans="1:7" ht="15.5" x14ac:dyDescent="0.35">
      <c r="A897" s="8" t="s">
        <v>1475</v>
      </c>
      <c r="B897" s="8" t="s">
        <v>3278</v>
      </c>
      <c r="C897" s="23" t="s">
        <v>4732</v>
      </c>
      <c r="D897" s="23" t="s">
        <v>8327</v>
      </c>
      <c r="E897" t="s">
        <v>5569</v>
      </c>
      <c r="G897" s="24" t="str">
        <f t="shared" si="13"/>
        <v>Ms.</v>
      </c>
    </row>
    <row r="898" spans="1:7" ht="15.5" x14ac:dyDescent="0.35">
      <c r="A898" s="8" t="s">
        <v>1474</v>
      </c>
      <c r="B898" s="8" t="s">
        <v>3279</v>
      </c>
      <c r="C898" s="23" t="s">
        <v>4732</v>
      </c>
      <c r="D898" s="23" t="s">
        <v>7033</v>
      </c>
      <c r="E898" t="s">
        <v>5229</v>
      </c>
      <c r="G898" s="24" t="str">
        <f t="shared" si="13"/>
        <v>Ms.</v>
      </c>
    </row>
    <row r="899" spans="1:7" ht="15.5" x14ac:dyDescent="0.35">
      <c r="A899" s="8" t="s">
        <v>1473</v>
      </c>
      <c r="B899" s="8" t="s">
        <v>3280</v>
      </c>
      <c r="C899" s="23" t="s">
        <v>4732</v>
      </c>
      <c r="D899" s="23" t="s">
        <v>6702</v>
      </c>
      <c r="E899" t="s">
        <v>5570</v>
      </c>
      <c r="G899" s="24" t="str">
        <f t="shared" ref="G899:G962" si="14">TRIM(MID(B899,FIND(",",B899)+1,4))</f>
        <v>Ms.</v>
      </c>
    </row>
    <row r="900" spans="1:7" ht="15.5" x14ac:dyDescent="0.35">
      <c r="A900" s="8" t="s">
        <v>1472</v>
      </c>
      <c r="B900" s="8" t="s">
        <v>3281</v>
      </c>
      <c r="C900" s="23" t="s">
        <v>4733</v>
      </c>
      <c r="D900" s="23" t="s">
        <v>6756</v>
      </c>
      <c r="E900" t="s">
        <v>4931</v>
      </c>
      <c r="G900" s="24" t="str">
        <f t="shared" si="14"/>
        <v>Mr.</v>
      </c>
    </row>
    <row r="901" spans="1:7" ht="15.5" x14ac:dyDescent="0.35">
      <c r="A901" s="8" t="s">
        <v>1471</v>
      </c>
      <c r="B901" s="8" t="s">
        <v>3282</v>
      </c>
      <c r="C901" s="23" t="s">
        <v>8325</v>
      </c>
      <c r="D901" s="23" t="s">
        <v>7034</v>
      </c>
      <c r="E901" t="s">
        <v>4948</v>
      </c>
      <c r="G901" s="24" t="str">
        <f t="shared" si="14"/>
        <v>Mrs</v>
      </c>
    </row>
    <row r="902" spans="1:7" ht="15.5" x14ac:dyDescent="0.35">
      <c r="A902" s="8" t="s">
        <v>1470</v>
      </c>
      <c r="B902" s="8" t="s">
        <v>3283</v>
      </c>
      <c r="C902" s="23" t="s">
        <v>4732</v>
      </c>
      <c r="D902" s="23" t="s">
        <v>7755</v>
      </c>
      <c r="E902" t="s">
        <v>5571</v>
      </c>
      <c r="G902" s="24" t="str">
        <f t="shared" si="14"/>
        <v>Ms.</v>
      </c>
    </row>
    <row r="903" spans="1:7" ht="15.5" x14ac:dyDescent="0.35">
      <c r="A903" s="8" t="s">
        <v>1469</v>
      </c>
      <c r="B903" s="8" t="s">
        <v>3284</v>
      </c>
      <c r="C903" s="23" t="s">
        <v>4733</v>
      </c>
      <c r="D903" s="23" t="s">
        <v>7606</v>
      </c>
      <c r="E903" t="s">
        <v>5572</v>
      </c>
      <c r="G903" s="24" t="str">
        <f t="shared" si="14"/>
        <v>Mr.</v>
      </c>
    </row>
    <row r="904" spans="1:7" ht="15.5" x14ac:dyDescent="0.35">
      <c r="A904" s="8" t="s">
        <v>1468</v>
      </c>
      <c r="B904" s="8" t="s">
        <v>3285</v>
      </c>
      <c r="C904" s="23" t="s">
        <v>4732</v>
      </c>
      <c r="D904" s="23" t="s">
        <v>7035</v>
      </c>
      <c r="E904" t="s">
        <v>5573</v>
      </c>
      <c r="G904" s="24" t="str">
        <f t="shared" si="14"/>
        <v>Ms.</v>
      </c>
    </row>
    <row r="905" spans="1:7" ht="15.5" x14ac:dyDescent="0.35">
      <c r="A905" s="8" t="s">
        <v>1467</v>
      </c>
      <c r="B905" s="8" t="s">
        <v>3286</v>
      </c>
      <c r="C905" s="23" t="s">
        <v>4732</v>
      </c>
      <c r="D905" s="23" t="s">
        <v>7756</v>
      </c>
      <c r="E905" t="s">
        <v>5574</v>
      </c>
      <c r="G905" s="24" t="str">
        <f t="shared" si="14"/>
        <v>Ms.</v>
      </c>
    </row>
    <row r="906" spans="1:7" ht="15.5" x14ac:dyDescent="0.35">
      <c r="A906" s="8" t="s">
        <v>1466</v>
      </c>
      <c r="B906" s="8" t="s">
        <v>3287</v>
      </c>
      <c r="C906" s="23" t="s">
        <v>4733</v>
      </c>
      <c r="D906" s="23" t="s">
        <v>7757</v>
      </c>
      <c r="E906" t="s">
        <v>5575</v>
      </c>
      <c r="G906" s="24" t="str">
        <f t="shared" si="14"/>
        <v>Mr.</v>
      </c>
    </row>
    <row r="907" spans="1:7" ht="15.5" x14ac:dyDescent="0.35">
      <c r="A907" s="8" t="s">
        <v>1465</v>
      </c>
      <c r="B907" s="8" t="s">
        <v>3288</v>
      </c>
      <c r="C907" s="23" t="s">
        <v>4732</v>
      </c>
      <c r="D907" s="23" t="s">
        <v>7018</v>
      </c>
      <c r="E907" t="s">
        <v>5576</v>
      </c>
      <c r="G907" s="24" t="str">
        <f t="shared" si="14"/>
        <v>Ms.</v>
      </c>
    </row>
    <row r="908" spans="1:7" ht="15.5" x14ac:dyDescent="0.35">
      <c r="A908" s="8" t="s">
        <v>1464</v>
      </c>
      <c r="B908" s="8" t="s">
        <v>3289</v>
      </c>
      <c r="C908" s="23" t="s">
        <v>8325</v>
      </c>
      <c r="D908" s="23" t="s">
        <v>7758</v>
      </c>
      <c r="E908" t="s">
        <v>5577</v>
      </c>
      <c r="G908" s="24" t="str">
        <f t="shared" si="14"/>
        <v>Mrs</v>
      </c>
    </row>
    <row r="909" spans="1:7" ht="15.5" x14ac:dyDescent="0.35">
      <c r="A909" s="8" t="s">
        <v>1463</v>
      </c>
      <c r="B909" s="8" t="s">
        <v>3290</v>
      </c>
      <c r="C909" s="23" t="s">
        <v>4733</v>
      </c>
      <c r="D909" s="23" t="s">
        <v>7759</v>
      </c>
      <c r="E909" t="s">
        <v>5578</v>
      </c>
      <c r="G909" s="24" t="str">
        <f t="shared" si="14"/>
        <v>Mr.</v>
      </c>
    </row>
    <row r="910" spans="1:7" ht="15.5" x14ac:dyDescent="0.35">
      <c r="A910" s="8" t="s">
        <v>1462</v>
      </c>
      <c r="B910" s="8" t="s">
        <v>3291</v>
      </c>
      <c r="C910" s="23" t="s">
        <v>4733</v>
      </c>
      <c r="D910" s="23" t="s">
        <v>7503</v>
      </c>
      <c r="E910" t="s">
        <v>5579</v>
      </c>
      <c r="G910" s="24" t="str">
        <f t="shared" si="14"/>
        <v>Mr.</v>
      </c>
    </row>
    <row r="911" spans="1:7" ht="15.5" x14ac:dyDescent="0.35">
      <c r="A911" s="8" t="s">
        <v>1461</v>
      </c>
      <c r="B911" s="8" t="s">
        <v>3292</v>
      </c>
      <c r="C911" s="23" t="s">
        <v>4733</v>
      </c>
      <c r="D911" s="23" t="s">
        <v>7036</v>
      </c>
      <c r="E911" t="s">
        <v>5580</v>
      </c>
      <c r="G911" s="24" t="str">
        <f t="shared" si="14"/>
        <v>Mr.</v>
      </c>
    </row>
    <row r="912" spans="1:7" ht="15.5" x14ac:dyDescent="0.35">
      <c r="A912" s="8" t="s">
        <v>1460</v>
      </c>
      <c r="B912" s="8" t="s">
        <v>3293</v>
      </c>
      <c r="C912" s="23" t="s">
        <v>4733</v>
      </c>
      <c r="D912" s="23" t="s">
        <v>7037</v>
      </c>
      <c r="E912" t="s">
        <v>5581</v>
      </c>
      <c r="G912" s="24" t="str">
        <f t="shared" si="14"/>
        <v>Mr.</v>
      </c>
    </row>
    <row r="913" spans="1:7" ht="15.5" x14ac:dyDescent="0.35">
      <c r="A913" s="8" t="s">
        <v>1459</v>
      </c>
      <c r="B913" s="8" t="s">
        <v>3294</v>
      </c>
      <c r="C913" s="23" t="s">
        <v>4733</v>
      </c>
      <c r="D913" s="23" t="s">
        <v>6899</v>
      </c>
      <c r="E913" t="s">
        <v>5582</v>
      </c>
      <c r="G913" s="24" t="str">
        <f t="shared" si="14"/>
        <v>Mr.</v>
      </c>
    </row>
    <row r="914" spans="1:7" ht="15.5" x14ac:dyDescent="0.35">
      <c r="A914" s="8" t="s">
        <v>1458</v>
      </c>
      <c r="B914" s="8" t="s">
        <v>3295</v>
      </c>
      <c r="C914" s="23" t="s">
        <v>4733</v>
      </c>
      <c r="D914" s="23" t="s">
        <v>6774</v>
      </c>
      <c r="E914" t="s">
        <v>5583</v>
      </c>
      <c r="G914" s="24" t="str">
        <f t="shared" si="14"/>
        <v>Mr.</v>
      </c>
    </row>
    <row r="915" spans="1:7" ht="15.5" x14ac:dyDescent="0.35">
      <c r="A915" s="8" t="s">
        <v>1457</v>
      </c>
      <c r="B915" s="8" t="s">
        <v>3296</v>
      </c>
      <c r="C915" s="23" t="s">
        <v>4733</v>
      </c>
      <c r="D915" s="23" t="s">
        <v>7760</v>
      </c>
      <c r="E915" t="s">
        <v>4863</v>
      </c>
      <c r="G915" s="24" t="str">
        <f t="shared" si="14"/>
        <v>Mr.</v>
      </c>
    </row>
    <row r="916" spans="1:7" ht="15.5" x14ac:dyDescent="0.35">
      <c r="A916" s="8" t="s">
        <v>1456</v>
      </c>
      <c r="B916" s="8" t="s">
        <v>3297</v>
      </c>
      <c r="C916" s="23" t="s">
        <v>4733</v>
      </c>
      <c r="D916" s="23" t="s">
        <v>7761</v>
      </c>
      <c r="E916" t="s">
        <v>5584</v>
      </c>
      <c r="G916" s="24" t="str">
        <f t="shared" si="14"/>
        <v>Mr.</v>
      </c>
    </row>
    <row r="917" spans="1:7" ht="15.5" x14ac:dyDescent="0.35">
      <c r="A917" s="8" t="s">
        <v>1455</v>
      </c>
      <c r="B917" s="8" t="s">
        <v>3298</v>
      </c>
      <c r="C917" s="23" t="s">
        <v>4733</v>
      </c>
      <c r="D917" s="23" t="s">
        <v>7038</v>
      </c>
      <c r="E917" t="s">
        <v>4948</v>
      </c>
      <c r="G917" s="24" t="str">
        <f t="shared" si="14"/>
        <v>Mr.</v>
      </c>
    </row>
    <row r="918" spans="1:7" ht="15.5" x14ac:dyDescent="0.35">
      <c r="A918" s="8" t="s">
        <v>1454</v>
      </c>
      <c r="B918" s="8" t="s">
        <v>3299</v>
      </c>
      <c r="C918" s="23" t="s">
        <v>4732</v>
      </c>
      <c r="D918" s="23" t="s">
        <v>7762</v>
      </c>
      <c r="E918" t="s">
        <v>5585</v>
      </c>
      <c r="G918" s="24" t="str">
        <f t="shared" si="14"/>
        <v>Ms.</v>
      </c>
    </row>
    <row r="919" spans="1:7" ht="15.5" x14ac:dyDescent="0.35">
      <c r="A919" s="8" t="s">
        <v>1453</v>
      </c>
      <c r="B919" s="8" t="s">
        <v>3300</v>
      </c>
      <c r="C919" s="23" t="s">
        <v>4732</v>
      </c>
      <c r="D919" s="23" t="s">
        <v>6903</v>
      </c>
      <c r="E919" t="s">
        <v>5586</v>
      </c>
      <c r="G919" s="24" t="str">
        <f t="shared" si="14"/>
        <v>Ms.</v>
      </c>
    </row>
    <row r="920" spans="1:7" ht="15.5" x14ac:dyDescent="0.35">
      <c r="A920" s="8" t="s">
        <v>1452</v>
      </c>
      <c r="B920" s="8" t="s">
        <v>3301</v>
      </c>
      <c r="C920" s="23" t="s">
        <v>4732</v>
      </c>
      <c r="D920" s="23" t="s">
        <v>7395</v>
      </c>
      <c r="E920" t="s">
        <v>5587</v>
      </c>
      <c r="G920" s="24" t="str">
        <f t="shared" si="14"/>
        <v>Ms.</v>
      </c>
    </row>
    <row r="921" spans="1:7" ht="15.5" x14ac:dyDescent="0.35">
      <c r="A921" s="8" t="s">
        <v>1451</v>
      </c>
      <c r="B921" s="8" t="s">
        <v>3302</v>
      </c>
      <c r="C921" s="23" t="s">
        <v>4732</v>
      </c>
      <c r="D921" s="23" t="s">
        <v>7763</v>
      </c>
      <c r="E921" t="s">
        <v>5588</v>
      </c>
      <c r="G921" s="24" t="str">
        <f t="shared" si="14"/>
        <v>Ms.</v>
      </c>
    </row>
    <row r="922" spans="1:7" ht="15.5" x14ac:dyDescent="0.35">
      <c r="A922" s="8" t="s">
        <v>1450</v>
      </c>
      <c r="B922" s="8" t="s">
        <v>3303</v>
      </c>
      <c r="C922" s="23" t="s">
        <v>4732</v>
      </c>
      <c r="D922" s="23" t="s">
        <v>7764</v>
      </c>
      <c r="E922" t="s">
        <v>5589</v>
      </c>
      <c r="G922" s="24" t="str">
        <f t="shared" si="14"/>
        <v>Ms.</v>
      </c>
    </row>
    <row r="923" spans="1:7" ht="15.5" x14ac:dyDescent="0.35">
      <c r="A923" s="8" t="s">
        <v>1449</v>
      </c>
      <c r="B923" s="8" t="s">
        <v>3304</v>
      </c>
      <c r="C923" s="23" t="s">
        <v>4732</v>
      </c>
      <c r="D923" s="23" t="s">
        <v>7039</v>
      </c>
      <c r="E923" t="s">
        <v>5590</v>
      </c>
      <c r="G923" s="24" t="str">
        <f t="shared" si="14"/>
        <v>Ms.</v>
      </c>
    </row>
    <row r="924" spans="1:7" ht="15.5" x14ac:dyDescent="0.35">
      <c r="A924" s="8" t="s">
        <v>1448</v>
      </c>
      <c r="B924" s="8" t="s">
        <v>3305</v>
      </c>
      <c r="C924" s="23" t="s">
        <v>4732</v>
      </c>
      <c r="D924" s="23" t="s">
        <v>7765</v>
      </c>
      <c r="E924" t="s">
        <v>5591</v>
      </c>
      <c r="G924" s="24" t="str">
        <f t="shared" si="14"/>
        <v>Ms.</v>
      </c>
    </row>
    <row r="925" spans="1:7" ht="15.5" x14ac:dyDescent="0.35">
      <c r="A925" s="8" t="s">
        <v>1447</v>
      </c>
      <c r="B925" s="8" t="s">
        <v>3306</v>
      </c>
      <c r="C925" s="23" t="s">
        <v>4732</v>
      </c>
      <c r="D925" s="23" t="s">
        <v>7040</v>
      </c>
      <c r="E925" t="s">
        <v>5592</v>
      </c>
      <c r="G925" s="24" t="str">
        <f t="shared" si="14"/>
        <v>Ms.</v>
      </c>
    </row>
    <row r="926" spans="1:7" ht="15.5" x14ac:dyDescent="0.35">
      <c r="A926" s="8" t="s">
        <v>1446</v>
      </c>
      <c r="B926" s="8" t="s">
        <v>3307</v>
      </c>
      <c r="C926" s="23" t="s">
        <v>4732</v>
      </c>
      <c r="D926" s="23" t="s">
        <v>7041</v>
      </c>
      <c r="E926" t="s">
        <v>5593</v>
      </c>
      <c r="G926" s="24" t="str">
        <f t="shared" si="14"/>
        <v>Ms.</v>
      </c>
    </row>
    <row r="927" spans="1:7" ht="15.5" x14ac:dyDescent="0.35">
      <c r="A927" s="8" t="s">
        <v>1445</v>
      </c>
      <c r="B927" s="8" t="s">
        <v>3308</v>
      </c>
      <c r="C927" s="23" t="s">
        <v>4732</v>
      </c>
      <c r="D927" s="23" t="s">
        <v>7042</v>
      </c>
      <c r="E927" t="s">
        <v>5594</v>
      </c>
      <c r="G927" s="24" t="str">
        <f t="shared" si="14"/>
        <v>Ms.</v>
      </c>
    </row>
    <row r="928" spans="1:7" ht="15.5" x14ac:dyDescent="0.35">
      <c r="A928" s="8" t="s">
        <v>1444</v>
      </c>
      <c r="B928" s="8" t="s">
        <v>3309</v>
      </c>
      <c r="C928" s="23" t="s">
        <v>4732</v>
      </c>
      <c r="D928" s="23" t="s">
        <v>7668</v>
      </c>
      <c r="E928" t="s">
        <v>5595</v>
      </c>
      <c r="G928" s="24" t="str">
        <f t="shared" si="14"/>
        <v>Ms.</v>
      </c>
    </row>
    <row r="929" spans="1:7" ht="15.5" x14ac:dyDescent="0.35">
      <c r="A929" s="8" t="s">
        <v>1443</v>
      </c>
      <c r="B929" s="8" t="s">
        <v>3310</v>
      </c>
      <c r="C929" s="23" t="s">
        <v>4732</v>
      </c>
      <c r="D929" s="23" t="s">
        <v>7766</v>
      </c>
      <c r="E929" t="s">
        <v>5596</v>
      </c>
      <c r="G929" s="24" t="str">
        <f t="shared" si="14"/>
        <v>Ms.</v>
      </c>
    </row>
    <row r="930" spans="1:7" ht="15.5" x14ac:dyDescent="0.35">
      <c r="A930" s="8" t="s">
        <v>1442</v>
      </c>
      <c r="B930" s="8" t="s">
        <v>3311</v>
      </c>
      <c r="C930" s="23" t="s">
        <v>8325</v>
      </c>
      <c r="D930" s="23" t="s">
        <v>7767</v>
      </c>
      <c r="E930" t="s">
        <v>5597</v>
      </c>
      <c r="G930" s="24" t="str">
        <f t="shared" si="14"/>
        <v>Mrs</v>
      </c>
    </row>
    <row r="931" spans="1:7" ht="15.5" x14ac:dyDescent="0.35">
      <c r="A931" s="8" t="s">
        <v>1441</v>
      </c>
      <c r="B931" s="8" t="s">
        <v>3312</v>
      </c>
      <c r="C931" s="23" t="s">
        <v>4733</v>
      </c>
      <c r="D931" s="23" t="s">
        <v>7768</v>
      </c>
      <c r="E931" t="s">
        <v>5598</v>
      </c>
      <c r="G931" s="24" t="str">
        <f t="shared" si="14"/>
        <v>Mr.</v>
      </c>
    </row>
    <row r="932" spans="1:7" ht="15.5" x14ac:dyDescent="0.35">
      <c r="A932" s="8" t="s">
        <v>1440</v>
      </c>
      <c r="B932" s="8" t="s">
        <v>3313</v>
      </c>
      <c r="C932" s="23" t="s">
        <v>8325</v>
      </c>
      <c r="D932" s="23" t="s">
        <v>6979</v>
      </c>
      <c r="E932" t="s">
        <v>5599</v>
      </c>
      <c r="G932" s="24" t="str">
        <f t="shared" si="14"/>
        <v>Mrs</v>
      </c>
    </row>
    <row r="933" spans="1:7" ht="15.5" x14ac:dyDescent="0.35">
      <c r="A933" s="8" t="s">
        <v>1439</v>
      </c>
      <c r="B933" s="8" t="s">
        <v>3314</v>
      </c>
      <c r="C933" s="23" t="s">
        <v>4733</v>
      </c>
      <c r="D933" s="23" t="s">
        <v>6817</v>
      </c>
      <c r="E933" t="s">
        <v>5600</v>
      </c>
      <c r="G933" s="24" t="str">
        <f t="shared" si="14"/>
        <v>Mr.</v>
      </c>
    </row>
    <row r="934" spans="1:7" ht="15.5" x14ac:dyDescent="0.35">
      <c r="A934" s="8" t="s">
        <v>1438</v>
      </c>
      <c r="B934" s="8" t="s">
        <v>3315</v>
      </c>
      <c r="C934" s="23" t="s">
        <v>4733</v>
      </c>
      <c r="D934" s="23" t="s">
        <v>7043</v>
      </c>
      <c r="E934" t="s">
        <v>5601</v>
      </c>
      <c r="G934" s="24" t="str">
        <f t="shared" si="14"/>
        <v>Mr.</v>
      </c>
    </row>
    <row r="935" spans="1:7" ht="15.5" x14ac:dyDescent="0.35">
      <c r="A935" s="8" t="s">
        <v>1437</v>
      </c>
      <c r="B935" s="8" t="s">
        <v>3316</v>
      </c>
      <c r="C935" s="23" t="s">
        <v>4732</v>
      </c>
      <c r="D935" s="23" t="s">
        <v>7769</v>
      </c>
      <c r="E935" t="s">
        <v>4742</v>
      </c>
      <c r="G935" s="24" t="str">
        <f t="shared" si="14"/>
        <v>Ms.</v>
      </c>
    </row>
    <row r="936" spans="1:7" ht="15.5" x14ac:dyDescent="0.35">
      <c r="A936" s="8" t="s">
        <v>1436</v>
      </c>
      <c r="B936" s="8" t="s">
        <v>3317</v>
      </c>
      <c r="C936" s="23" t="s">
        <v>4733</v>
      </c>
      <c r="D936" s="23" t="s">
        <v>7770</v>
      </c>
      <c r="E936" t="s">
        <v>5602</v>
      </c>
      <c r="G936" s="24" t="str">
        <f t="shared" si="14"/>
        <v>Mr.</v>
      </c>
    </row>
    <row r="937" spans="1:7" ht="15.5" x14ac:dyDescent="0.35">
      <c r="A937" s="8" t="s">
        <v>1435</v>
      </c>
      <c r="B937" s="8" t="s">
        <v>3318</v>
      </c>
      <c r="C937" s="23" t="s">
        <v>4733</v>
      </c>
      <c r="D937" s="23" t="s">
        <v>6764</v>
      </c>
      <c r="E937" t="s">
        <v>5603</v>
      </c>
      <c r="G937" s="24" t="str">
        <f t="shared" si="14"/>
        <v>Mr.</v>
      </c>
    </row>
    <row r="938" spans="1:7" ht="15.5" x14ac:dyDescent="0.35">
      <c r="A938" s="8" t="s">
        <v>1434</v>
      </c>
      <c r="B938" s="8" t="s">
        <v>3319</v>
      </c>
      <c r="C938" s="23" t="s">
        <v>8325</v>
      </c>
      <c r="D938" s="23" t="s">
        <v>7044</v>
      </c>
      <c r="E938" t="s">
        <v>5585</v>
      </c>
      <c r="G938" s="24" t="str">
        <f t="shared" si="14"/>
        <v>Mrs</v>
      </c>
    </row>
    <row r="939" spans="1:7" ht="15.5" x14ac:dyDescent="0.35">
      <c r="A939" s="8" t="s">
        <v>1433</v>
      </c>
      <c r="B939" s="8" t="s">
        <v>3320</v>
      </c>
      <c r="C939" s="23" t="s">
        <v>4732</v>
      </c>
      <c r="D939" s="23" t="s">
        <v>7771</v>
      </c>
      <c r="E939" t="s">
        <v>5604</v>
      </c>
      <c r="G939" s="24" t="str">
        <f t="shared" si="14"/>
        <v>Ms.</v>
      </c>
    </row>
    <row r="940" spans="1:7" ht="15.5" x14ac:dyDescent="0.35">
      <c r="A940" s="8" t="s">
        <v>1432</v>
      </c>
      <c r="B940" s="8" t="s">
        <v>3321</v>
      </c>
      <c r="C940" s="23" t="s">
        <v>4733</v>
      </c>
      <c r="D940" s="23" t="s">
        <v>7772</v>
      </c>
      <c r="E940" t="s">
        <v>5605</v>
      </c>
      <c r="G940" s="24" t="str">
        <f t="shared" si="14"/>
        <v>Mr.</v>
      </c>
    </row>
    <row r="941" spans="1:7" ht="15.5" x14ac:dyDescent="0.35">
      <c r="A941" s="8" t="s">
        <v>1431</v>
      </c>
      <c r="B941" s="8" t="s">
        <v>3322</v>
      </c>
      <c r="C941" s="23" t="s">
        <v>4733</v>
      </c>
      <c r="D941" s="23" t="s">
        <v>6893</v>
      </c>
      <c r="E941" t="s">
        <v>5606</v>
      </c>
      <c r="G941" s="24" t="str">
        <f t="shared" si="14"/>
        <v>Mr.</v>
      </c>
    </row>
    <row r="942" spans="1:7" ht="15.5" x14ac:dyDescent="0.35">
      <c r="A942" s="8" t="s">
        <v>1430</v>
      </c>
      <c r="B942" s="8" t="s">
        <v>3323</v>
      </c>
      <c r="C942" s="23" t="s">
        <v>4732</v>
      </c>
      <c r="D942" s="23" t="s">
        <v>6272</v>
      </c>
      <c r="E942" t="s">
        <v>5607</v>
      </c>
      <c r="G942" s="24" t="str">
        <f t="shared" si="14"/>
        <v>Ms.</v>
      </c>
    </row>
    <row r="943" spans="1:7" ht="15.5" x14ac:dyDescent="0.35">
      <c r="A943" s="8" t="s">
        <v>1429</v>
      </c>
      <c r="B943" s="8" t="s">
        <v>3324</v>
      </c>
      <c r="C943" s="23" t="s">
        <v>4732</v>
      </c>
      <c r="D943" s="23" t="s">
        <v>7773</v>
      </c>
      <c r="E943" t="s">
        <v>5608</v>
      </c>
      <c r="G943" s="24" t="str">
        <f t="shared" si="14"/>
        <v>Ms.</v>
      </c>
    </row>
    <row r="944" spans="1:7" ht="15.5" x14ac:dyDescent="0.35">
      <c r="A944" s="8" t="s">
        <v>1428</v>
      </c>
      <c r="B944" s="8" t="s">
        <v>3325</v>
      </c>
      <c r="C944" s="23" t="s">
        <v>4732</v>
      </c>
      <c r="D944" s="23" t="s">
        <v>7045</v>
      </c>
      <c r="E944" t="s">
        <v>5609</v>
      </c>
      <c r="G944" s="24" t="str">
        <f t="shared" si="14"/>
        <v>Ms.</v>
      </c>
    </row>
    <row r="945" spans="1:7" ht="15.5" x14ac:dyDescent="0.35">
      <c r="A945" s="8" t="s">
        <v>1427</v>
      </c>
      <c r="B945" s="8" t="s">
        <v>3326</v>
      </c>
      <c r="C945" s="23" t="s">
        <v>4733</v>
      </c>
      <c r="D945" s="23" t="s">
        <v>7774</v>
      </c>
      <c r="E945" t="s">
        <v>5107</v>
      </c>
      <c r="G945" s="24" t="str">
        <f t="shared" si="14"/>
        <v>Mr.</v>
      </c>
    </row>
    <row r="946" spans="1:7" ht="15.5" x14ac:dyDescent="0.35">
      <c r="A946" s="8" t="s">
        <v>1426</v>
      </c>
      <c r="B946" s="8" t="s">
        <v>3327</v>
      </c>
      <c r="C946" s="23" t="s">
        <v>4732</v>
      </c>
      <c r="D946" s="23" t="s">
        <v>6776</v>
      </c>
      <c r="E946" t="s">
        <v>5610</v>
      </c>
      <c r="G946" s="24" t="str">
        <f t="shared" si="14"/>
        <v>Ms.</v>
      </c>
    </row>
    <row r="947" spans="1:7" ht="15.5" x14ac:dyDescent="0.35">
      <c r="A947" s="8" t="s">
        <v>1425</v>
      </c>
      <c r="B947" s="8" t="s">
        <v>3328</v>
      </c>
      <c r="C947" s="23" t="s">
        <v>4733</v>
      </c>
      <c r="D947" s="23" t="s">
        <v>6747</v>
      </c>
      <c r="E947" t="s">
        <v>5611</v>
      </c>
      <c r="G947" s="24" t="str">
        <f t="shared" si="14"/>
        <v>Mr.</v>
      </c>
    </row>
    <row r="948" spans="1:7" ht="15.5" x14ac:dyDescent="0.35">
      <c r="A948" s="8" t="s">
        <v>1424</v>
      </c>
      <c r="B948" s="8" t="s">
        <v>3329</v>
      </c>
      <c r="C948" s="23" t="s">
        <v>4733</v>
      </c>
      <c r="D948" s="23" t="s">
        <v>7775</v>
      </c>
      <c r="E948" t="s">
        <v>5303</v>
      </c>
      <c r="G948" s="24" t="str">
        <f t="shared" si="14"/>
        <v>Mr.</v>
      </c>
    </row>
    <row r="949" spans="1:7" ht="15.5" x14ac:dyDescent="0.35">
      <c r="A949" s="8" t="s">
        <v>1423</v>
      </c>
      <c r="B949" s="8" t="s">
        <v>3330</v>
      </c>
      <c r="C949" s="23" t="s">
        <v>4733</v>
      </c>
      <c r="D949" s="23" t="s">
        <v>6801</v>
      </c>
      <c r="E949" t="s">
        <v>5612</v>
      </c>
      <c r="G949" s="24" t="str">
        <f t="shared" si="14"/>
        <v>Mr.</v>
      </c>
    </row>
    <row r="950" spans="1:7" ht="15.5" x14ac:dyDescent="0.35">
      <c r="A950" s="8" t="s">
        <v>1422</v>
      </c>
      <c r="B950" s="8" t="s">
        <v>3331</v>
      </c>
      <c r="C950" s="23" t="s">
        <v>4733</v>
      </c>
      <c r="D950" s="23" t="s">
        <v>6837</v>
      </c>
      <c r="E950" t="s">
        <v>5613</v>
      </c>
      <c r="G950" s="24" t="str">
        <f t="shared" si="14"/>
        <v>Mr.</v>
      </c>
    </row>
    <row r="951" spans="1:7" ht="15.5" x14ac:dyDescent="0.35">
      <c r="A951" s="8" t="s">
        <v>1421</v>
      </c>
      <c r="B951" s="8" t="s">
        <v>3332</v>
      </c>
      <c r="C951" s="23" t="s">
        <v>4733</v>
      </c>
      <c r="D951" s="23" t="s">
        <v>7564</v>
      </c>
      <c r="E951" t="s">
        <v>5614</v>
      </c>
      <c r="G951" s="24" t="str">
        <f t="shared" si="14"/>
        <v>Mr.</v>
      </c>
    </row>
    <row r="952" spans="1:7" ht="15.5" x14ac:dyDescent="0.35">
      <c r="A952" s="8" t="s">
        <v>1420</v>
      </c>
      <c r="B952" s="8" t="s">
        <v>3333</v>
      </c>
      <c r="C952" s="23" t="s">
        <v>4732</v>
      </c>
      <c r="D952" s="23" t="s">
        <v>7046</v>
      </c>
      <c r="E952" t="s">
        <v>5615</v>
      </c>
      <c r="G952" s="24" t="str">
        <f t="shared" si="14"/>
        <v>Ms.</v>
      </c>
    </row>
    <row r="953" spans="1:7" ht="15.5" x14ac:dyDescent="0.35">
      <c r="A953" s="8" t="s">
        <v>1419</v>
      </c>
      <c r="B953" s="8" t="s">
        <v>3334</v>
      </c>
      <c r="C953" s="23" t="s">
        <v>4732</v>
      </c>
      <c r="D953" s="23" t="s">
        <v>7776</v>
      </c>
      <c r="E953" t="s">
        <v>5059</v>
      </c>
      <c r="G953" s="24" t="str">
        <f t="shared" si="14"/>
        <v>Ms.</v>
      </c>
    </row>
    <row r="954" spans="1:7" ht="15.5" x14ac:dyDescent="0.35">
      <c r="A954" s="8" t="s">
        <v>1418</v>
      </c>
      <c r="B954" s="8" t="s">
        <v>3335</v>
      </c>
      <c r="C954" s="23" t="s">
        <v>4732</v>
      </c>
      <c r="D954" s="23" t="s">
        <v>7777</v>
      </c>
      <c r="E954" t="s">
        <v>5616</v>
      </c>
      <c r="G954" s="24" t="str">
        <f t="shared" si="14"/>
        <v>Ms.</v>
      </c>
    </row>
    <row r="955" spans="1:7" ht="15.5" x14ac:dyDescent="0.35">
      <c r="A955" s="8" t="s">
        <v>1417</v>
      </c>
      <c r="B955" s="8" t="s">
        <v>3336</v>
      </c>
      <c r="C955" s="23" t="s">
        <v>4733</v>
      </c>
      <c r="D955" s="23" t="s">
        <v>7778</v>
      </c>
      <c r="E955" t="s">
        <v>5617</v>
      </c>
      <c r="G955" s="24" t="str">
        <f t="shared" si="14"/>
        <v>Mr.</v>
      </c>
    </row>
    <row r="956" spans="1:7" ht="15.5" x14ac:dyDescent="0.35">
      <c r="A956" s="8" t="s">
        <v>1416</v>
      </c>
      <c r="B956" s="8" t="s">
        <v>3337</v>
      </c>
      <c r="C956" s="23" t="s">
        <v>4733</v>
      </c>
      <c r="D956" s="23" t="s">
        <v>7779</v>
      </c>
      <c r="E956" t="s">
        <v>5618</v>
      </c>
      <c r="G956" s="24" t="str">
        <f t="shared" si="14"/>
        <v>Mr.</v>
      </c>
    </row>
    <row r="957" spans="1:7" ht="15.5" x14ac:dyDescent="0.35">
      <c r="A957" s="8" t="s">
        <v>1415</v>
      </c>
      <c r="B957" s="8" t="s">
        <v>3338</v>
      </c>
      <c r="C957" s="23" t="s">
        <v>8325</v>
      </c>
      <c r="D957" s="23" t="s">
        <v>7780</v>
      </c>
      <c r="E957" t="s">
        <v>5619</v>
      </c>
      <c r="G957" s="24" t="str">
        <f t="shared" si="14"/>
        <v>Mrs</v>
      </c>
    </row>
    <row r="958" spans="1:7" ht="15.5" x14ac:dyDescent="0.35">
      <c r="A958" s="8" t="s">
        <v>1414</v>
      </c>
      <c r="B958" s="8" t="s">
        <v>3339</v>
      </c>
      <c r="C958" s="23" t="s">
        <v>4733</v>
      </c>
      <c r="D958" s="23" t="s">
        <v>6801</v>
      </c>
      <c r="E958" t="s">
        <v>5565</v>
      </c>
      <c r="G958" s="24" t="str">
        <f t="shared" si="14"/>
        <v>Mr.</v>
      </c>
    </row>
    <row r="959" spans="1:7" ht="15.5" x14ac:dyDescent="0.35">
      <c r="A959" s="8" t="s">
        <v>1413</v>
      </c>
      <c r="B959" s="8" t="s">
        <v>3340</v>
      </c>
      <c r="C959" s="23" t="s">
        <v>4732</v>
      </c>
      <c r="D959" s="23" t="s">
        <v>7781</v>
      </c>
      <c r="E959" t="s">
        <v>5620</v>
      </c>
      <c r="G959" s="24" t="str">
        <f t="shared" si="14"/>
        <v>Ms.</v>
      </c>
    </row>
    <row r="960" spans="1:7" ht="15.5" x14ac:dyDescent="0.35">
      <c r="A960" s="8" t="s">
        <v>1412</v>
      </c>
      <c r="B960" s="8" t="s">
        <v>3341</v>
      </c>
      <c r="C960" s="23" t="s">
        <v>8325</v>
      </c>
      <c r="D960" s="23" t="s">
        <v>7782</v>
      </c>
      <c r="E960" t="s">
        <v>5621</v>
      </c>
      <c r="G960" s="24" t="str">
        <f t="shared" si="14"/>
        <v>Mrs</v>
      </c>
    </row>
    <row r="961" spans="1:7" ht="15.5" x14ac:dyDescent="0.35">
      <c r="A961" s="8" t="s">
        <v>1411</v>
      </c>
      <c r="B961" s="8" t="s">
        <v>3342</v>
      </c>
      <c r="C961" s="23" t="s">
        <v>4732</v>
      </c>
      <c r="D961" s="23" t="s">
        <v>7783</v>
      </c>
      <c r="E961" t="s">
        <v>5622</v>
      </c>
      <c r="G961" s="24" t="str">
        <f t="shared" si="14"/>
        <v>Ms.</v>
      </c>
    </row>
    <row r="962" spans="1:7" ht="15.5" x14ac:dyDescent="0.35">
      <c r="A962" s="8" t="s">
        <v>1410</v>
      </c>
      <c r="B962" s="8" t="s">
        <v>3343</v>
      </c>
      <c r="C962" s="23" t="s">
        <v>8325</v>
      </c>
      <c r="D962" s="23" t="s">
        <v>7784</v>
      </c>
      <c r="E962" t="s">
        <v>5623</v>
      </c>
      <c r="G962" s="24" t="str">
        <f t="shared" si="14"/>
        <v>Mrs</v>
      </c>
    </row>
    <row r="963" spans="1:7" ht="15.5" x14ac:dyDescent="0.35">
      <c r="A963" s="8" t="s">
        <v>1409</v>
      </c>
      <c r="B963" s="8" t="s">
        <v>3344</v>
      </c>
      <c r="C963" s="23" t="s">
        <v>4733</v>
      </c>
      <c r="D963" s="23" t="s">
        <v>7785</v>
      </c>
      <c r="E963" t="s">
        <v>5019</v>
      </c>
      <c r="G963" s="24" t="str">
        <f t="shared" ref="G963:G1026" si="15">TRIM(MID(B963,FIND(",",B963)+1,4))</f>
        <v>Mr.</v>
      </c>
    </row>
    <row r="964" spans="1:7" ht="15.5" x14ac:dyDescent="0.35">
      <c r="A964" s="8" t="s">
        <v>1408</v>
      </c>
      <c r="B964" s="8" t="s">
        <v>3345</v>
      </c>
      <c r="C964" s="23" t="s">
        <v>4732</v>
      </c>
      <c r="D964" s="23" t="s">
        <v>7786</v>
      </c>
      <c r="E964" t="s">
        <v>5624</v>
      </c>
      <c r="G964" s="24" t="str">
        <f t="shared" si="15"/>
        <v>Ms.</v>
      </c>
    </row>
    <row r="965" spans="1:7" ht="15.5" x14ac:dyDescent="0.35">
      <c r="A965" s="8" t="s">
        <v>1407</v>
      </c>
      <c r="B965" s="8" t="s">
        <v>3346</v>
      </c>
      <c r="C965" s="23" t="s">
        <v>8325</v>
      </c>
      <c r="D965" s="23" t="s">
        <v>7787</v>
      </c>
      <c r="E965" t="s">
        <v>5625</v>
      </c>
      <c r="G965" s="24" t="str">
        <f t="shared" si="15"/>
        <v>Mrs</v>
      </c>
    </row>
    <row r="966" spans="1:7" ht="15.5" x14ac:dyDescent="0.35">
      <c r="A966" s="8" t="s">
        <v>1406</v>
      </c>
      <c r="B966" s="8" t="s">
        <v>3347</v>
      </c>
      <c r="C966" s="23" t="s">
        <v>4732</v>
      </c>
      <c r="D966" s="23" t="s">
        <v>7788</v>
      </c>
      <c r="E966" t="s">
        <v>5626</v>
      </c>
      <c r="G966" s="24" t="str">
        <f t="shared" si="15"/>
        <v>Ms.</v>
      </c>
    </row>
    <row r="967" spans="1:7" ht="15.5" x14ac:dyDescent="0.35">
      <c r="A967" s="8" t="s">
        <v>1405</v>
      </c>
      <c r="B967" s="8" t="s">
        <v>3348</v>
      </c>
      <c r="C967" s="23" t="s">
        <v>4732</v>
      </c>
      <c r="D967" s="23" t="s">
        <v>7789</v>
      </c>
      <c r="E967" t="s">
        <v>5627</v>
      </c>
      <c r="G967" s="24" t="str">
        <f t="shared" si="15"/>
        <v>Ms.</v>
      </c>
    </row>
    <row r="968" spans="1:7" ht="15.5" x14ac:dyDescent="0.35">
      <c r="A968" s="8" t="s">
        <v>1404</v>
      </c>
      <c r="B968" s="8" t="s">
        <v>3349</v>
      </c>
      <c r="C968" s="23" t="s">
        <v>4732</v>
      </c>
      <c r="D968" s="23" t="s">
        <v>7790</v>
      </c>
      <c r="E968" t="s">
        <v>5628</v>
      </c>
      <c r="G968" s="24" t="str">
        <f t="shared" si="15"/>
        <v>Ms.</v>
      </c>
    </row>
    <row r="969" spans="1:7" ht="15.5" x14ac:dyDescent="0.35">
      <c r="A969" s="8" t="s">
        <v>1403</v>
      </c>
      <c r="B969" s="8" t="s">
        <v>3350</v>
      </c>
      <c r="C969" s="23" t="s">
        <v>4733</v>
      </c>
      <c r="D969" s="23" t="s">
        <v>6114</v>
      </c>
      <c r="E969" t="s">
        <v>5629</v>
      </c>
      <c r="G969" s="24" t="str">
        <f t="shared" si="15"/>
        <v>Mr.</v>
      </c>
    </row>
    <row r="970" spans="1:7" ht="15.5" x14ac:dyDescent="0.35">
      <c r="A970" s="8" t="s">
        <v>1402</v>
      </c>
      <c r="B970" s="8" t="s">
        <v>3351</v>
      </c>
      <c r="C970" s="23" t="s">
        <v>4732</v>
      </c>
      <c r="D970" s="23" t="s">
        <v>7631</v>
      </c>
      <c r="E970" t="s">
        <v>5630</v>
      </c>
      <c r="G970" s="24" t="str">
        <f t="shared" si="15"/>
        <v>Ms.</v>
      </c>
    </row>
    <row r="971" spans="1:7" ht="15.5" x14ac:dyDescent="0.35">
      <c r="A971" s="8" t="s">
        <v>1401</v>
      </c>
      <c r="B971" s="8" t="s">
        <v>3352</v>
      </c>
      <c r="C971" s="23" t="s">
        <v>4733</v>
      </c>
      <c r="D971" s="23" t="s">
        <v>7791</v>
      </c>
      <c r="E971" t="s">
        <v>5631</v>
      </c>
      <c r="G971" s="24" t="str">
        <f t="shared" si="15"/>
        <v>Mr.</v>
      </c>
    </row>
    <row r="972" spans="1:7" ht="15.5" x14ac:dyDescent="0.35">
      <c r="A972" s="8" t="s">
        <v>1400</v>
      </c>
      <c r="B972" s="8" t="s">
        <v>3353</v>
      </c>
      <c r="C972" s="23" t="s">
        <v>4732</v>
      </c>
      <c r="D972" s="23" t="s">
        <v>6897</v>
      </c>
      <c r="E972" t="s">
        <v>5632</v>
      </c>
      <c r="G972" s="24" t="str">
        <f t="shared" si="15"/>
        <v>Ms.</v>
      </c>
    </row>
    <row r="973" spans="1:7" ht="15.5" x14ac:dyDescent="0.35">
      <c r="A973" s="8" t="s">
        <v>1399</v>
      </c>
      <c r="B973" s="8" t="s">
        <v>3354</v>
      </c>
      <c r="C973" s="23" t="s">
        <v>4732</v>
      </c>
      <c r="D973" s="23" t="s">
        <v>7792</v>
      </c>
      <c r="E973" t="s">
        <v>5633</v>
      </c>
      <c r="G973" s="24" t="str">
        <f t="shared" si="15"/>
        <v>Ms.</v>
      </c>
    </row>
    <row r="974" spans="1:7" ht="15.5" x14ac:dyDescent="0.35">
      <c r="A974" s="8" t="s">
        <v>1398</v>
      </c>
      <c r="B974" s="8" t="s">
        <v>3355</v>
      </c>
      <c r="C974" s="23" t="s">
        <v>4733</v>
      </c>
      <c r="D974" s="23" t="s">
        <v>6807</v>
      </c>
      <c r="E974" t="s">
        <v>5634</v>
      </c>
      <c r="G974" s="24" t="str">
        <f t="shared" si="15"/>
        <v>Mr.</v>
      </c>
    </row>
    <row r="975" spans="1:7" ht="15.5" x14ac:dyDescent="0.35">
      <c r="A975" s="8" t="s">
        <v>1397</v>
      </c>
      <c r="B975" s="8" t="s">
        <v>3356</v>
      </c>
      <c r="C975" s="23" t="s">
        <v>8325</v>
      </c>
      <c r="D975" s="23" t="s">
        <v>7047</v>
      </c>
      <c r="E975" t="s">
        <v>5451</v>
      </c>
      <c r="G975" s="24" t="str">
        <f t="shared" si="15"/>
        <v>Mrs</v>
      </c>
    </row>
    <row r="976" spans="1:7" ht="15.5" x14ac:dyDescent="0.35">
      <c r="A976" s="8" t="s">
        <v>1396</v>
      </c>
      <c r="B976" s="8" t="s">
        <v>3357</v>
      </c>
      <c r="C976" s="23" t="s">
        <v>4733</v>
      </c>
      <c r="D976" s="23" t="s">
        <v>6382</v>
      </c>
      <c r="E976" t="s">
        <v>5635</v>
      </c>
      <c r="G976" s="24" t="str">
        <f t="shared" si="15"/>
        <v>Mr.</v>
      </c>
    </row>
    <row r="977" spans="1:7" ht="15.5" x14ac:dyDescent="0.35">
      <c r="A977" s="8" t="s">
        <v>1395</v>
      </c>
      <c r="B977" s="8" t="s">
        <v>3358</v>
      </c>
      <c r="C977" s="23" t="s">
        <v>8325</v>
      </c>
      <c r="D977" s="23" t="s">
        <v>7048</v>
      </c>
      <c r="E977" t="s">
        <v>5636</v>
      </c>
      <c r="G977" s="24" t="str">
        <f t="shared" si="15"/>
        <v>Mrs</v>
      </c>
    </row>
    <row r="978" spans="1:7" ht="15.5" x14ac:dyDescent="0.35">
      <c r="A978" s="8" t="s">
        <v>1394</v>
      </c>
      <c r="B978" s="8" t="s">
        <v>3359</v>
      </c>
      <c r="C978" s="23" t="s">
        <v>8325</v>
      </c>
      <c r="D978" s="23" t="s">
        <v>7793</v>
      </c>
      <c r="E978" t="s">
        <v>5190</v>
      </c>
      <c r="G978" s="24" t="str">
        <f t="shared" si="15"/>
        <v>Mrs</v>
      </c>
    </row>
    <row r="979" spans="1:7" ht="15.5" x14ac:dyDescent="0.35">
      <c r="A979" s="8" t="s">
        <v>1393</v>
      </c>
      <c r="B979" s="8" t="s">
        <v>3360</v>
      </c>
      <c r="C979" s="23" t="s">
        <v>4733</v>
      </c>
      <c r="D979" s="23" t="s">
        <v>6654</v>
      </c>
      <c r="E979" t="s">
        <v>5637</v>
      </c>
      <c r="G979" s="24" t="str">
        <f t="shared" si="15"/>
        <v>Mr.</v>
      </c>
    </row>
    <row r="980" spans="1:7" ht="15.5" x14ac:dyDescent="0.35">
      <c r="A980" s="8" t="s">
        <v>1392</v>
      </c>
      <c r="B980" s="8" t="s">
        <v>3361</v>
      </c>
      <c r="C980" s="23" t="s">
        <v>4733</v>
      </c>
      <c r="D980" s="23" t="s">
        <v>7794</v>
      </c>
      <c r="E980" t="s">
        <v>5638</v>
      </c>
      <c r="G980" s="24" t="str">
        <f t="shared" si="15"/>
        <v>Mr.</v>
      </c>
    </row>
    <row r="981" spans="1:7" ht="15.5" x14ac:dyDescent="0.35">
      <c r="A981" s="8" t="s">
        <v>1391</v>
      </c>
      <c r="B981" s="8" t="s">
        <v>3362</v>
      </c>
      <c r="C981" s="23" t="s">
        <v>4733</v>
      </c>
      <c r="D981" s="23" t="s">
        <v>6838</v>
      </c>
      <c r="E981" t="s">
        <v>5639</v>
      </c>
      <c r="G981" s="24" t="str">
        <f t="shared" si="15"/>
        <v>Mr.</v>
      </c>
    </row>
    <row r="982" spans="1:7" ht="15.5" x14ac:dyDescent="0.35">
      <c r="A982" s="8" t="s">
        <v>1390</v>
      </c>
      <c r="B982" s="8" t="s">
        <v>3363</v>
      </c>
      <c r="C982" s="23" t="s">
        <v>4733</v>
      </c>
      <c r="D982" s="23" t="s">
        <v>5103</v>
      </c>
      <c r="E982" t="s">
        <v>5640</v>
      </c>
      <c r="G982" s="24" t="str">
        <f t="shared" si="15"/>
        <v>Mr.</v>
      </c>
    </row>
    <row r="983" spans="1:7" ht="15.5" x14ac:dyDescent="0.35">
      <c r="A983" s="8" t="s">
        <v>1389</v>
      </c>
      <c r="B983" s="8" t="s">
        <v>3364</v>
      </c>
      <c r="C983" s="23" t="s">
        <v>4733</v>
      </c>
      <c r="D983" s="23" t="s">
        <v>7049</v>
      </c>
      <c r="E983" t="s">
        <v>5641</v>
      </c>
      <c r="G983" s="24" t="str">
        <f t="shared" si="15"/>
        <v>Mr.</v>
      </c>
    </row>
    <row r="984" spans="1:7" ht="15.5" x14ac:dyDescent="0.35">
      <c r="A984" s="8" t="s">
        <v>1388</v>
      </c>
      <c r="B984" s="8" t="s">
        <v>3365</v>
      </c>
      <c r="C984" s="23" t="s">
        <v>4733</v>
      </c>
      <c r="D984" s="23" t="s">
        <v>6262</v>
      </c>
      <c r="E984" t="s">
        <v>5642</v>
      </c>
      <c r="G984" s="24" t="str">
        <f t="shared" si="15"/>
        <v>Mr.</v>
      </c>
    </row>
    <row r="985" spans="1:7" ht="15.5" x14ac:dyDescent="0.35">
      <c r="A985" s="8" t="s">
        <v>1387</v>
      </c>
      <c r="B985" s="8" t="s">
        <v>3366</v>
      </c>
      <c r="C985" s="23" t="s">
        <v>8325</v>
      </c>
      <c r="D985" s="23" t="s">
        <v>7795</v>
      </c>
      <c r="E985" t="s">
        <v>5643</v>
      </c>
      <c r="G985" s="24" t="str">
        <f t="shared" si="15"/>
        <v>Mrs</v>
      </c>
    </row>
    <row r="986" spans="1:7" ht="15.5" x14ac:dyDescent="0.35">
      <c r="A986" s="8" t="s">
        <v>1386</v>
      </c>
      <c r="B986" s="8" t="s">
        <v>3367</v>
      </c>
      <c r="C986" s="23" t="s">
        <v>4733</v>
      </c>
      <c r="D986" s="23" t="s">
        <v>7796</v>
      </c>
      <c r="E986" t="s">
        <v>5644</v>
      </c>
      <c r="G986" s="24" t="str">
        <f t="shared" si="15"/>
        <v>Mr.</v>
      </c>
    </row>
    <row r="987" spans="1:7" ht="15.5" x14ac:dyDescent="0.35">
      <c r="A987" s="8" t="s">
        <v>1385</v>
      </c>
      <c r="B987" s="8" t="s">
        <v>3368</v>
      </c>
      <c r="C987" s="23" t="s">
        <v>4732</v>
      </c>
      <c r="D987" s="23" t="s">
        <v>7050</v>
      </c>
      <c r="E987" t="s">
        <v>5645</v>
      </c>
      <c r="G987" s="24" t="str">
        <f t="shared" si="15"/>
        <v>Ms.</v>
      </c>
    </row>
    <row r="988" spans="1:7" ht="15.5" x14ac:dyDescent="0.35">
      <c r="A988" s="8" t="s">
        <v>1384</v>
      </c>
      <c r="B988" s="8" t="s">
        <v>3369</v>
      </c>
      <c r="C988" s="23" t="s">
        <v>4732</v>
      </c>
      <c r="D988" s="23" t="s">
        <v>6848</v>
      </c>
      <c r="E988" t="s">
        <v>4876</v>
      </c>
      <c r="G988" s="24" t="str">
        <f t="shared" si="15"/>
        <v>Ms.</v>
      </c>
    </row>
    <row r="989" spans="1:7" ht="15.5" x14ac:dyDescent="0.35">
      <c r="A989" s="8" t="s">
        <v>1383</v>
      </c>
      <c r="B989" s="8" t="s">
        <v>3370</v>
      </c>
      <c r="C989" s="23" t="s">
        <v>8325</v>
      </c>
      <c r="D989" s="23" t="s">
        <v>7030</v>
      </c>
      <c r="E989" t="s">
        <v>5646</v>
      </c>
      <c r="G989" s="24" t="str">
        <f t="shared" si="15"/>
        <v>Mrs</v>
      </c>
    </row>
    <row r="990" spans="1:7" ht="15.5" x14ac:dyDescent="0.35">
      <c r="A990" s="8" t="s">
        <v>1382</v>
      </c>
      <c r="B990" s="8" t="s">
        <v>3371</v>
      </c>
      <c r="C990" s="23" t="s">
        <v>4732</v>
      </c>
      <c r="D990" s="23" t="s">
        <v>7797</v>
      </c>
      <c r="E990" t="s">
        <v>5647</v>
      </c>
      <c r="G990" s="24" t="str">
        <f t="shared" si="15"/>
        <v>Ms.</v>
      </c>
    </row>
    <row r="991" spans="1:7" ht="15.5" x14ac:dyDescent="0.35">
      <c r="A991" s="8" t="s">
        <v>1381</v>
      </c>
      <c r="B991" s="8" t="s">
        <v>3372</v>
      </c>
      <c r="C991" s="23" t="s">
        <v>4732</v>
      </c>
      <c r="D991" s="23" t="s">
        <v>6772</v>
      </c>
      <c r="E991" t="s">
        <v>5648</v>
      </c>
      <c r="G991" s="24" t="str">
        <f t="shared" si="15"/>
        <v>Ms.</v>
      </c>
    </row>
    <row r="992" spans="1:7" ht="15.5" x14ac:dyDescent="0.35">
      <c r="A992" s="8" t="s">
        <v>1380</v>
      </c>
      <c r="B992" s="8" t="s">
        <v>3373</v>
      </c>
      <c r="C992" s="23" t="s">
        <v>4732</v>
      </c>
      <c r="D992" s="23" t="s">
        <v>7051</v>
      </c>
      <c r="E992" t="s">
        <v>5649</v>
      </c>
      <c r="G992" s="24" t="str">
        <f t="shared" si="15"/>
        <v>Ms.</v>
      </c>
    </row>
    <row r="993" spans="1:7" ht="15.5" x14ac:dyDescent="0.35">
      <c r="A993" s="8" t="s">
        <v>1379</v>
      </c>
      <c r="B993" s="8" t="s">
        <v>3374</v>
      </c>
      <c r="C993" s="23" t="s">
        <v>4733</v>
      </c>
      <c r="D993" s="23" t="s">
        <v>7798</v>
      </c>
      <c r="E993" t="s">
        <v>4822</v>
      </c>
      <c r="G993" s="24" t="str">
        <f t="shared" si="15"/>
        <v>Mr.</v>
      </c>
    </row>
    <row r="994" spans="1:7" ht="15.5" x14ac:dyDescent="0.35">
      <c r="A994" s="8" t="s">
        <v>1378</v>
      </c>
      <c r="B994" s="8" t="s">
        <v>3375</v>
      </c>
      <c r="C994" s="23" t="s">
        <v>4733</v>
      </c>
      <c r="D994" s="23" t="s">
        <v>7052</v>
      </c>
      <c r="E994" t="s">
        <v>5650</v>
      </c>
      <c r="G994" s="24" t="str">
        <f t="shared" si="15"/>
        <v>Mr.</v>
      </c>
    </row>
    <row r="995" spans="1:7" ht="15.5" x14ac:dyDescent="0.35">
      <c r="A995" s="8" t="s">
        <v>1377</v>
      </c>
      <c r="B995" s="8" t="s">
        <v>3376</v>
      </c>
      <c r="C995" s="23" t="s">
        <v>4732</v>
      </c>
      <c r="D995" s="23" t="s">
        <v>7799</v>
      </c>
      <c r="E995" t="s">
        <v>5651</v>
      </c>
      <c r="G995" s="24" t="str">
        <f t="shared" si="15"/>
        <v>Ms.</v>
      </c>
    </row>
    <row r="996" spans="1:7" ht="15.5" x14ac:dyDescent="0.35">
      <c r="A996" s="8" t="s">
        <v>1376</v>
      </c>
      <c r="B996" s="8" t="s">
        <v>3377</v>
      </c>
      <c r="C996" s="23" t="s">
        <v>4733</v>
      </c>
      <c r="D996" s="23" t="s">
        <v>7800</v>
      </c>
      <c r="E996" t="s">
        <v>4775</v>
      </c>
      <c r="G996" s="24" t="str">
        <f t="shared" si="15"/>
        <v>Mr.</v>
      </c>
    </row>
    <row r="997" spans="1:7" ht="15.5" x14ac:dyDescent="0.35">
      <c r="A997" s="8" t="s">
        <v>1375</v>
      </c>
      <c r="B997" s="8" t="s">
        <v>3378</v>
      </c>
      <c r="C997" s="23" t="s">
        <v>8325</v>
      </c>
      <c r="D997" s="23" t="s">
        <v>7801</v>
      </c>
      <c r="E997" t="s">
        <v>5652</v>
      </c>
      <c r="G997" s="24" t="str">
        <f t="shared" si="15"/>
        <v>Mrs</v>
      </c>
    </row>
    <row r="998" spans="1:7" ht="15.5" x14ac:dyDescent="0.35">
      <c r="A998" s="8" t="s">
        <v>1374</v>
      </c>
      <c r="B998" s="8" t="s">
        <v>3379</v>
      </c>
      <c r="C998" s="23" t="s">
        <v>4733</v>
      </c>
      <c r="D998" s="23" t="s">
        <v>7802</v>
      </c>
      <c r="E998" t="s">
        <v>4758</v>
      </c>
      <c r="G998" s="24" t="str">
        <f t="shared" si="15"/>
        <v>Mr.</v>
      </c>
    </row>
    <row r="999" spans="1:7" ht="15.5" x14ac:dyDescent="0.35">
      <c r="A999" s="8" t="s">
        <v>1373</v>
      </c>
      <c r="B999" s="8" t="s">
        <v>3380</v>
      </c>
      <c r="C999" s="23" t="s">
        <v>8325</v>
      </c>
      <c r="D999" s="23" t="s">
        <v>6912</v>
      </c>
      <c r="E999" t="s">
        <v>5653</v>
      </c>
      <c r="G999" s="24" t="str">
        <f t="shared" si="15"/>
        <v>Mrs</v>
      </c>
    </row>
    <row r="1000" spans="1:7" ht="15.5" x14ac:dyDescent="0.35">
      <c r="A1000" s="8" t="s">
        <v>1372</v>
      </c>
      <c r="B1000" s="8" t="s">
        <v>3381</v>
      </c>
      <c r="C1000" s="23" t="s">
        <v>4733</v>
      </c>
      <c r="D1000" s="23" t="s">
        <v>7803</v>
      </c>
      <c r="E1000" t="s">
        <v>5257</v>
      </c>
      <c r="G1000" s="24" t="str">
        <f t="shared" si="15"/>
        <v>Mr.</v>
      </c>
    </row>
    <row r="1001" spans="1:7" ht="15.5" x14ac:dyDescent="0.35">
      <c r="A1001" s="8" t="s">
        <v>1371</v>
      </c>
      <c r="B1001" s="8" t="s">
        <v>3382</v>
      </c>
      <c r="C1001" s="23" t="s">
        <v>8325</v>
      </c>
      <c r="D1001" s="23" t="s">
        <v>7804</v>
      </c>
      <c r="E1001" t="s">
        <v>5654</v>
      </c>
      <c r="G1001" s="24" t="str">
        <f t="shared" si="15"/>
        <v>Mrs</v>
      </c>
    </row>
    <row r="1002" spans="1:7" ht="15.5" x14ac:dyDescent="0.35">
      <c r="A1002" s="8" t="s">
        <v>1370</v>
      </c>
      <c r="B1002" s="8" t="s">
        <v>3383</v>
      </c>
      <c r="C1002" s="23" t="s">
        <v>4733</v>
      </c>
      <c r="D1002" s="23" t="s">
        <v>5864</v>
      </c>
      <c r="E1002" t="s">
        <v>5655</v>
      </c>
      <c r="G1002" s="24" t="str">
        <f t="shared" si="15"/>
        <v>Mr.</v>
      </c>
    </row>
    <row r="1003" spans="1:7" ht="15.5" x14ac:dyDescent="0.35">
      <c r="A1003" s="8" t="s">
        <v>1369</v>
      </c>
      <c r="B1003" s="8" t="s">
        <v>3384</v>
      </c>
      <c r="C1003" s="23" t="s">
        <v>8325</v>
      </c>
      <c r="D1003" s="23" t="s">
        <v>7053</v>
      </c>
      <c r="E1003" t="s">
        <v>5656</v>
      </c>
      <c r="G1003" s="24" t="str">
        <f t="shared" si="15"/>
        <v>Mrs</v>
      </c>
    </row>
    <row r="1004" spans="1:7" ht="15.5" x14ac:dyDescent="0.35">
      <c r="A1004" s="8" t="s">
        <v>1368</v>
      </c>
      <c r="B1004" s="8" t="s">
        <v>3385</v>
      </c>
      <c r="C1004" s="23" t="s">
        <v>4732</v>
      </c>
      <c r="D1004" s="23" t="s">
        <v>7054</v>
      </c>
      <c r="E1004" t="s">
        <v>5657</v>
      </c>
      <c r="G1004" s="24" t="str">
        <f t="shared" si="15"/>
        <v>Ms.</v>
      </c>
    </row>
    <row r="1005" spans="1:7" ht="15.5" x14ac:dyDescent="0.35">
      <c r="A1005" s="8" t="s">
        <v>1367</v>
      </c>
      <c r="B1005" s="8" t="s">
        <v>3386</v>
      </c>
      <c r="C1005" s="23" t="s">
        <v>4733</v>
      </c>
      <c r="D1005" s="23" t="s">
        <v>7805</v>
      </c>
      <c r="E1005" t="s">
        <v>5658</v>
      </c>
      <c r="G1005" s="24" t="str">
        <f t="shared" si="15"/>
        <v>Mr.</v>
      </c>
    </row>
    <row r="1006" spans="1:7" ht="15.5" x14ac:dyDescent="0.35">
      <c r="A1006" s="8" t="s">
        <v>1366</v>
      </c>
      <c r="B1006" s="8" t="s">
        <v>3387</v>
      </c>
      <c r="C1006" s="23" t="s">
        <v>4733</v>
      </c>
      <c r="D1006" s="23" t="s">
        <v>5574</v>
      </c>
      <c r="E1006" t="s">
        <v>5659</v>
      </c>
      <c r="G1006" s="24" t="str">
        <f t="shared" si="15"/>
        <v>Mr.</v>
      </c>
    </row>
    <row r="1007" spans="1:7" ht="15.5" x14ac:dyDescent="0.35">
      <c r="A1007" s="8" t="s">
        <v>1365</v>
      </c>
      <c r="B1007" s="8" t="s">
        <v>3388</v>
      </c>
      <c r="C1007" s="23" t="s">
        <v>4732</v>
      </c>
      <c r="D1007" s="23" t="s">
        <v>7806</v>
      </c>
      <c r="E1007" t="s">
        <v>5660</v>
      </c>
      <c r="G1007" s="24" t="str">
        <f t="shared" si="15"/>
        <v>Ms.</v>
      </c>
    </row>
    <row r="1008" spans="1:7" ht="15.5" x14ac:dyDescent="0.35">
      <c r="A1008" s="8" t="s">
        <v>1364</v>
      </c>
      <c r="B1008" s="8" t="s">
        <v>3389</v>
      </c>
      <c r="C1008" s="23" t="s">
        <v>4732</v>
      </c>
      <c r="D1008" s="23" t="s">
        <v>7807</v>
      </c>
      <c r="E1008" t="s">
        <v>4989</v>
      </c>
      <c r="G1008" s="24" t="str">
        <f t="shared" si="15"/>
        <v>Ms.</v>
      </c>
    </row>
    <row r="1009" spans="1:7" ht="15.5" x14ac:dyDescent="0.35">
      <c r="A1009" s="8" t="s">
        <v>1363</v>
      </c>
      <c r="B1009" s="8" t="s">
        <v>3390</v>
      </c>
      <c r="C1009" s="23" t="s">
        <v>4733</v>
      </c>
      <c r="D1009" s="23" t="s">
        <v>7055</v>
      </c>
      <c r="E1009" t="s">
        <v>5661</v>
      </c>
      <c r="G1009" s="24" t="str">
        <f t="shared" si="15"/>
        <v>Mr.</v>
      </c>
    </row>
    <row r="1010" spans="1:7" ht="15.5" x14ac:dyDescent="0.35">
      <c r="A1010" s="8" t="s">
        <v>1362</v>
      </c>
      <c r="B1010" s="8" t="s">
        <v>3391</v>
      </c>
      <c r="C1010" s="23" t="s">
        <v>4732</v>
      </c>
      <c r="D1010" s="23" t="s">
        <v>6821</v>
      </c>
      <c r="E1010" t="s">
        <v>5662</v>
      </c>
      <c r="G1010" s="24" t="str">
        <f t="shared" si="15"/>
        <v>Ms.</v>
      </c>
    </row>
    <row r="1011" spans="1:7" ht="15.5" x14ac:dyDescent="0.35">
      <c r="A1011" s="8" t="s">
        <v>1361</v>
      </c>
      <c r="B1011" s="8" t="s">
        <v>3392</v>
      </c>
      <c r="C1011" s="23" t="s">
        <v>4732</v>
      </c>
      <c r="D1011" s="23" t="s">
        <v>7056</v>
      </c>
      <c r="E1011" t="s">
        <v>5663</v>
      </c>
      <c r="G1011" s="24" t="str">
        <f t="shared" si="15"/>
        <v>Ms.</v>
      </c>
    </row>
    <row r="1012" spans="1:7" ht="15.5" x14ac:dyDescent="0.35">
      <c r="A1012" s="8" t="s">
        <v>1360</v>
      </c>
      <c r="B1012" s="8" t="s">
        <v>3393</v>
      </c>
      <c r="C1012" s="23" t="s">
        <v>4732</v>
      </c>
      <c r="D1012" s="23" t="s">
        <v>5026</v>
      </c>
      <c r="E1012" t="s">
        <v>5664</v>
      </c>
      <c r="G1012" s="24" t="str">
        <f t="shared" si="15"/>
        <v>Ms.</v>
      </c>
    </row>
    <row r="1013" spans="1:7" ht="15.5" x14ac:dyDescent="0.35">
      <c r="A1013" s="8" t="s">
        <v>1359</v>
      </c>
      <c r="B1013" s="8" t="s">
        <v>3394</v>
      </c>
      <c r="C1013" s="23" t="s">
        <v>4732</v>
      </c>
      <c r="D1013" s="23" t="s">
        <v>7808</v>
      </c>
      <c r="E1013" t="s">
        <v>5665</v>
      </c>
      <c r="G1013" s="24" t="str">
        <f t="shared" si="15"/>
        <v>Ms.</v>
      </c>
    </row>
    <row r="1014" spans="1:7" ht="15.5" x14ac:dyDescent="0.35">
      <c r="A1014" s="8" t="s">
        <v>1358</v>
      </c>
      <c r="B1014" s="8" t="s">
        <v>3395</v>
      </c>
      <c r="C1014" s="23" t="s">
        <v>4732</v>
      </c>
      <c r="D1014" s="23" t="s">
        <v>7809</v>
      </c>
      <c r="E1014" t="s">
        <v>5666</v>
      </c>
      <c r="G1014" s="24" t="str">
        <f t="shared" si="15"/>
        <v>Ms.</v>
      </c>
    </row>
    <row r="1015" spans="1:7" ht="15.5" x14ac:dyDescent="0.35">
      <c r="A1015" s="8" t="s">
        <v>1357</v>
      </c>
      <c r="B1015" s="8" t="s">
        <v>3396</v>
      </c>
      <c r="C1015" s="23" t="s">
        <v>4732</v>
      </c>
      <c r="D1015" s="23" t="s">
        <v>7587</v>
      </c>
      <c r="E1015" t="s">
        <v>5667</v>
      </c>
      <c r="G1015" s="24" t="str">
        <f t="shared" si="15"/>
        <v>Ms.</v>
      </c>
    </row>
    <row r="1016" spans="1:7" ht="15.5" x14ac:dyDescent="0.35">
      <c r="A1016" s="8" t="s">
        <v>1356</v>
      </c>
      <c r="B1016" s="8" t="s">
        <v>3397</v>
      </c>
      <c r="C1016" s="23" t="s">
        <v>4732</v>
      </c>
      <c r="D1016" s="23" t="s">
        <v>6809</v>
      </c>
      <c r="E1016" t="s">
        <v>5668</v>
      </c>
      <c r="G1016" s="24" t="str">
        <f t="shared" si="15"/>
        <v>Ms.</v>
      </c>
    </row>
    <row r="1017" spans="1:7" ht="15.5" x14ac:dyDescent="0.35">
      <c r="A1017" s="8" t="s">
        <v>1355</v>
      </c>
      <c r="B1017" s="8" t="s">
        <v>3398</v>
      </c>
      <c r="C1017" s="23" t="s">
        <v>4732</v>
      </c>
      <c r="D1017" s="23" t="s">
        <v>7810</v>
      </c>
      <c r="E1017" t="s">
        <v>5669</v>
      </c>
      <c r="G1017" s="24" t="str">
        <f t="shared" si="15"/>
        <v>Ms.</v>
      </c>
    </row>
    <row r="1018" spans="1:7" ht="15.5" x14ac:dyDescent="0.35">
      <c r="A1018" s="8" t="s">
        <v>1354</v>
      </c>
      <c r="B1018" s="8" t="s">
        <v>3399</v>
      </c>
      <c r="C1018" s="23" t="s">
        <v>8325</v>
      </c>
      <c r="D1018" s="23" t="s">
        <v>7811</v>
      </c>
      <c r="E1018" t="s">
        <v>5670</v>
      </c>
      <c r="G1018" s="24" t="str">
        <f t="shared" si="15"/>
        <v>Mrs</v>
      </c>
    </row>
    <row r="1019" spans="1:7" ht="15.5" x14ac:dyDescent="0.35">
      <c r="A1019" s="8" t="s">
        <v>1353</v>
      </c>
      <c r="B1019" s="8" t="s">
        <v>3400</v>
      </c>
      <c r="C1019" s="23" t="s">
        <v>8325</v>
      </c>
      <c r="D1019" s="23" t="s">
        <v>7812</v>
      </c>
      <c r="E1019" t="s">
        <v>5671</v>
      </c>
      <c r="G1019" s="24" t="str">
        <f t="shared" si="15"/>
        <v>Mrs</v>
      </c>
    </row>
    <row r="1020" spans="1:7" ht="15.5" x14ac:dyDescent="0.35">
      <c r="A1020" s="8" t="s">
        <v>1352</v>
      </c>
      <c r="B1020" s="8" t="s">
        <v>3401</v>
      </c>
      <c r="C1020" s="23" t="s">
        <v>4733</v>
      </c>
      <c r="D1020" s="23" t="s">
        <v>6741</v>
      </c>
      <c r="E1020" t="s">
        <v>5672</v>
      </c>
      <c r="G1020" s="24" t="str">
        <f t="shared" si="15"/>
        <v>Mr.</v>
      </c>
    </row>
    <row r="1021" spans="1:7" ht="15.5" x14ac:dyDescent="0.35">
      <c r="A1021" s="8" t="s">
        <v>1351</v>
      </c>
      <c r="B1021" s="8" t="s">
        <v>3402</v>
      </c>
      <c r="C1021" s="23" t="s">
        <v>4732</v>
      </c>
      <c r="D1021" s="23" t="s">
        <v>7813</v>
      </c>
      <c r="E1021" t="s">
        <v>5673</v>
      </c>
      <c r="G1021" s="24" t="str">
        <f t="shared" si="15"/>
        <v>Ms.</v>
      </c>
    </row>
    <row r="1022" spans="1:7" ht="15.5" x14ac:dyDescent="0.35">
      <c r="A1022" s="8" t="s">
        <v>1350</v>
      </c>
      <c r="B1022" s="8" t="s">
        <v>3403</v>
      </c>
      <c r="C1022" s="23" t="s">
        <v>4733</v>
      </c>
      <c r="D1022" s="23" t="s">
        <v>7814</v>
      </c>
      <c r="E1022" t="s">
        <v>5674</v>
      </c>
      <c r="G1022" s="24" t="str">
        <f t="shared" si="15"/>
        <v>Mr.</v>
      </c>
    </row>
    <row r="1023" spans="1:7" ht="15.5" x14ac:dyDescent="0.35">
      <c r="A1023" s="8" t="s">
        <v>1349</v>
      </c>
      <c r="B1023" s="8" t="s">
        <v>3404</v>
      </c>
      <c r="C1023" s="23" t="s">
        <v>4732</v>
      </c>
      <c r="D1023" s="23" t="s">
        <v>7815</v>
      </c>
      <c r="E1023" t="s">
        <v>5675</v>
      </c>
      <c r="G1023" s="24" t="str">
        <f t="shared" si="15"/>
        <v>Ms.</v>
      </c>
    </row>
    <row r="1024" spans="1:7" ht="15.5" x14ac:dyDescent="0.35">
      <c r="A1024" s="8" t="s">
        <v>1348</v>
      </c>
      <c r="B1024" s="8" t="s">
        <v>3405</v>
      </c>
      <c r="C1024" s="23" t="s">
        <v>4732</v>
      </c>
      <c r="D1024" s="23" t="s">
        <v>7816</v>
      </c>
      <c r="E1024" t="s">
        <v>5676</v>
      </c>
      <c r="G1024" s="24" t="str">
        <f t="shared" si="15"/>
        <v>Ms.</v>
      </c>
    </row>
    <row r="1025" spans="1:7" ht="15.5" x14ac:dyDescent="0.35">
      <c r="A1025" s="8" t="s">
        <v>1347</v>
      </c>
      <c r="B1025" s="8" t="s">
        <v>3406</v>
      </c>
      <c r="C1025" s="23" t="s">
        <v>4733</v>
      </c>
      <c r="D1025" s="23" t="s">
        <v>7817</v>
      </c>
      <c r="E1025" t="s">
        <v>5677</v>
      </c>
      <c r="G1025" s="24" t="str">
        <f t="shared" si="15"/>
        <v>Mr.</v>
      </c>
    </row>
    <row r="1026" spans="1:7" ht="15.5" x14ac:dyDescent="0.35">
      <c r="A1026" s="8" t="s">
        <v>1346</v>
      </c>
      <c r="B1026" s="8" t="s">
        <v>3407</v>
      </c>
      <c r="C1026" s="23" t="s">
        <v>4733</v>
      </c>
      <c r="D1026" s="23" t="s">
        <v>6743</v>
      </c>
      <c r="E1026" t="s">
        <v>5678</v>
      </c>
      <c r="G1026" s="24" t="str">
        <f t="shared" si="15"/>
        <v>Mr.</v>
      </c>
    </row>
    <row r="1027" spans="1:7" ht="15.5" x14ac:dyDescent="0.35">
      <c r="A1027" s="8" t="s">
        <v>1345</v>
      </c>
      <c r="B1027" s="8" t="s">
        <v>3408</v>
      </c>
      <c r="C1027" s="23" t="s">
        <v>4733</v>
      </c>
      <c r="D1027" s="23" t="s">
        <v>7057</v>
      </c>
      <c r="E1027" t="s">
        <v>5679</v>
      </c>
      <c r="G1027" s="24" t="str">
        <f t="shared" ref="G1027:G1090" si="16">TRIM(MID(B1027,FIND(",",B1027)+1,4))</f>
        <v>Mr.</v>
      </c>
    </row>
    <row r="1028" spans="1:7" ht="15.5" x14ac:dyDescent="0.35">
      <c r="A1028" s="8" t="s">
        <v>1344</v>
      </c>
      <c r="B1028" s="8" t="s">
        <v>3409</v>
      </c>
      <c r="C1028" s="23" t="s">
        <v>4732</v>
      </c>
      <c r="D1028" s="23" t="s">
        <v>8328</v>
      </c>
      <c r="E1028" t="s">
        <v>5680</v>
      </c>
      <c r="G1028" s="24" t="str">
        <f t="shared" si="16"/>
        <v>Ms.</v>
      </c>
    </row>
    <row r="1029" spans="1:7" ht="15.5" x14ac:dyDescent="0.35">
      <c r="A1029" s="8" t="s">
        <v>1343</v>
      </c>
      <c r="B1029" s="8" t="s">
        <v>3410</v>
      </c>
      <c r="C1029" s="23" t="s">
        <v>4733</v>
      </c>
      <c r="D1029" s="23" t="s">
        <v>7057</v>
      </c>
      <c r="E1029" t="s">
        <v>5681</v>
      </c>
      <c r="G1029" s="24" t="str">
        <f t="shared" si="16"/>
        <v>Mr.</v>
      </c>
    </row>
    <row r="1030" spans="1:7" ht="15.5" x14ac:dyDescent="0.35">
      <c r="A1030" s="8" t="s">
        <v>1342</v>
      </c>
      <c r="B1030" s="8" t="s">
        <v>3411</v>
      </c>
      <c r="C1030" s="23" t="s">
        <v>4733</v>
      </c>
      <c r="D1030" s="23" t="s">
        <v>5864</v>
      </c>
      <c r="E1030" t="s">
        <v>5682</v>
      </c>
      <c r="G1030" s="24" t="str">
        <f t="shared" si="16"/>
        <v>Mr.</v>
      </c>
    </row>
    <row r="1031" spans="1:7" ht="15.5" x14ac:dyDescent="0.35">
      <c r="A1031" s="8" t="s">
        <v>1341</v>
      </c>
      <c r="B1031" s="8" t="s">
        <v>3412</v>
      </c>
      <c r="C1031" s="23" t="s">
        <v>4732</v>
      </c>
      <c r="D1031" s="23" t="s">
        <v>7818</v>
      </c>
      <c r="E1031" t="s">
        <v>5683</v>
      </c>
      <c r="G1031" s="24" t="str">
        <f t="shared" si="16"/>
        <v>Ms.</v>
      </c>
    </row>
    <row r="1032" spans="1:7" ht="15.5" x14ac:dyDescent="0.35">
      <c r="A1032" s="8" t="s">
        <v>1340</v>
      </c>
      <c r="B1032" s="8" t="s">
        <v>3413</v>
      </c>
      <c r="C1032" s="23" t="s">
        <v>4733</v>
      </c>
      <c r="D1032" s="23" t="s">
        <v>7058</v>
      </c>
      <c r="E1032" t="s">
        <v>5684</v>
      </c>
      <c r="G1032" s="24" t="str">
        <f t="shared" si="16"/>
        <v>Mr.</v>
      </c>
    </row>
    <row r="1033" spans="1:7" ht="15.5" x14ac:dyDescent="0.35">
      <c r="A1033" s="8" t="s">
        <v>1339</v>
      </c>
      <c r="B1033" s="8" t="s">
        <v>3414</v>
      </c>
      <c r="C1033" s="23" t="s">
        <v>4732</v>
      </c>
      <c r="D1033" s="23" t="s">
        <v>7059</v>
      </c>
      <c r="E1033" t="s">
        <v>5685</v>
      </c>
      <c r="G1033" s="24" t="str">
        <f t="shared" si="16"/>
        <v>Ms.</v>
      </c>
    </row>
    <row r="1034" spans="1:7" ht="15.5" x14ac:dyDescent="0.35">
      <c r="A1034" s="8" t="s">
        <v>1338</v>
      </c>
      <c r="B1034" s="8" t="s">
        <v>3415</v>
      </c>
      <c r="C1034" s="23" t="s">
        <v>4732</v>
      </c>
      <c r="D1034" s="23" t="s">
        <v>7819</v>
      </c>
      <c r="E1034" t="s">
        <v>5356</v>
      </c>
      <c r="G1034" s="24" t="str">
        <f t="shared" si="16"/>
        <v>Ms.</v>
      </c>
    </row>
    <row r="1035" spans="1:7" ht="15.5" x14ac:dyDescent="0.35">
      <c r="A1035" s="8" t="s">
        <v>1337</v>
      </c>
      <c r="B1035" s="8" t="s">
        <v>3416</v>
      </c>
      <c r="C1035" s="23" t="s">
        <v>4732</v>
      </c>
      <c r="D1035" s="23" t="s">
        <v>6887</v>
      </c>
      <c r="E1035" t="s">
        <v>5686</v>
      </c>
      <c r="G1035" s="24" t="str">
        <f t="shared" si="16"/>
        <v>Ms.</v>
      </c>
    </row>
    <row r="1036" spans="1:7" ht="15.5" x14ac:dyDescent="0.35">
      <c r="A1036" s="8" t="s">
        <v>1336</v>
      </c>
      <c r="B1036" s="8" t="s">
        <v>3417</v>
      </c>
      <c r="C1036" s="23" t="s">
        <v>4732</v>
      </c>
      <c r="D1036" s="23" t="s">
        <v>7060</v>
      </c>
      <c r="E1036" t="s">
        <v>5687</v>
      </c>
      <c r="G1036" s="24" t="str">
        <f t="shared" si="16"/>
        <v>Ms.</v>
      </c>
    </row>
    <row r="1037" spans="1:7" ht="15.5" x14ac:dyDescent="0.35">
      <c r="A1037" s="8" t="s">
        <v>1335</v>
      </c>
      <c r="B1037" s="8" t="s">
        <v>3418</v>
      </c>
      <c r="C1037" s="23" t="s">
        <v>4732</v>
      </c>
      <c r="D1037" s="23" t="s">
        <v>6945</v>
      </c>
      <c r="E1037" t="s">
        <v>5688</v>
      </c>
      <c r="G1037" s="24" t="str">
        <f t="shared" si="16"/>
        <v>Ms.</v>
      </c>
    </row>
    <row r="1038" spans="1:7" ht="15.5" x14ac:dyDescent="0.35">
      <c r="A1038" s="8" t="s">
        <v>1334</v>
      </c>
      <c r="B1038" s="8" t="s">
        <v>3419</v>
      </c>
      <c r="C1038" s="23" t="s">
        <v>4733</v>
      </c>
      <c r="D1038" s="23" t="s">
        <v>6766</v>
      </c>
      <c r="E1038" t="s">
        <v>5689</v>
      </c>
      <c r="G1038" s="24" t="str">
        <f t="shared" si="16"/>
        <v>Mr.</v>
      </c>
    </row>
    <row r="1039" spans="1:7" ht="15.5" x14ac:dyDescent="0.35">
      <c r="A1039" s="8" t="s">
        <v>1333</v>
      </c>
      <c r="B1039" s="8" t="s">
        <v>3420</v>
      </c>
      <c r="C1039" s="23" t="s">
        <v>4733</v>
      </c>
      <c r="D1039" s="23" t="s">
        <v>7820</v>
      </c>
      <c r="E1039" t="s">
        <v>5690</v>
      </c>
      <c r="G1039" s="24" t="str">
        <f t="shared" si="16"/>
        <v>Mr.</v>
      </c>
    </row>
    <row r="1040" spans="1:7" ht="15.5" x14ac:dyDescent="0.35">
      <c r="A1040" s="8" t="s">
        <v>1332</v>
      </c>
      <c r="B1040" s="8" t="s">
        <v>3421</v>
      </c>
      <c r="C1040" s="23" t="s">
        <v>4732</v>
      </c>
      <c r="D1040" s="23" t="s">
        <v>7821</v>
      </c>
      <c r="E1040" t="s">
        <v>5691</v>
      </c>
      <c r="G1040" s="24" t="str">
        <f t="shared" si="16"/>
        <v>Ms.</v>
      </c>
    </row>
    <row r="1041" spans="1:7" ht="15.5" x14ac:dyDescent="0.35">
      <c r="A1041" s="8" t="s">
        <v>1331</v>
      </c>
      <c r="B1041" s="8" t="s">
        <v>3422</v>
      </c>
      <c r="C1041" s="23" t="s">
        <v>4732</v>
      </c>
      <c r="D1041" s="23" t="s">
        <v>7061</v>
      </c>
      <c r="E1041" t="s">
        <v>5692</v>
      </c>
      <c r="G1041" s="24" t="str">
        <f t="shared" si="16"/>
        <v>Ms.</v>
      </c>
    </row>
    <row r="1042" spans="1:7" ht="15.5" x14ac:dyDescent="0.35">
      <c r="A1042" s="8" t="s">
        <v>1330</v>
      </c>
      <c r="B1042" s="8" t="s">
        <v>3423</v>
      </c>
      <c r="C1042" s="23" t="s">
        <v>4733</v>
      </c>
      <c r="D1042" s="23" t="s">
        <v>6810</v>
      </c>
      <c r="E1042" t="s">
        <v>5383</v>
      </c>
      <c r="G1042" s="24" t="str">
        <f t="shared" si="16"/>
        <v>Mr.</v>
      </c>
    </row>
    <row r="1043" spans="1:7" ht="15.5" x14ac:dyDescent="0.35">
      <c r="A1043" s="8" t="s">
        <v>1329</v>
      </c>
      <c r="B1043" s="8" t="s">
        <v>3424</v>
      </c>
      <c r="C1043" s="23" t="s">
        <v>4732</v>
      </c>
      <c r="D1043" s="23" t="s">
        <v>7062</v>
      </c>
      <c r="E1043" t="s">
        <v>5693</v>
      </c>
      <c r="G1043" s="24" t="str">
        <f t="shared" si="16"/>
        <v>Ms.</v>
      </c>
    </row>
    <row r="1044" spans="1:7" ht="15.5" x14ac:dyDescent="0.35">
      <c r="A1044" s="8" t="s">
        <v>1328</v>
      </c>
      <c r="B1044" s="8" t="s">
        <v>3425</v>
      </c>
      <c r="C1044" s="23" t="s">
        <v>4733</v>
      </c>
      <c r="D1044" s="23" t="s">
        <v>7822</v>
      </c>
      <c r="E1044" t="s">
        <v>5694</v>
      </c>
      <c r="G1044" s="24" t="str">
        <f t="shared" si="16"/>
        <v>Mr.</v>
      </c>
    </row>
    <row r="1045" spans="1:7" ht="15.5" x14ac:dyDescent="0.35">
      <c r="A1045" s="8" t="s">
        <v>1327</v>
      </c>
      <c r="B1045" s="8" t="s">
        <v>3426</v>
      </c>
      <c r="C1045" s="23" t="s">
        <v>4733</v>
      </c>
      <c r="D1045" s="23" t="s">
        <v>7823</v>
      </c>
      <c r="E1045" t="s">
        <v>5695</v>
      </c>
      <c r="G1045" s="24" t="str">
        <f t="shared" si="16"/>
        <v>Mr.</v>
      </c>
    </row>
    <row r="1046" spans="1:7" ht="15.5" x14ac:dyDescent="0.35">
      <c r="A1046" s="8" t="s">
        <v>1326</v>
      </c>
      <c r="B1046" s="8" t="s">
        <v>3427</v>
      </c>
      <c r="C1046" s="23" t="s">
        <v>8325</v>
      </c>
      <c r="D1046" s="23" t="s">
        <v>7063</v>
      </c>
      <c r="E1046" t="s">
        <v>5696</v>
      </c>
      <c r="G1046" s="24" t="str">
        <f t="shared" si="16"/>
        <v>Mrs</v>
      </c>
    </row>
    <row r="1047" spans="1:7" ht="15.5" x14ac:dyDescent="0.35">
      <c r="A1047" s="8" t="s">
        <v>1325</v>
      </c>
      <c r="B1047" s="8" t="s">
        <v>3428</v>
      </c>
      <c r="C1047" s="23" t="s">
        <v>4733</v>
      </c>
      <c r="D1047" s="23" t="s">
        <v>7064</v>
      </c>
      <c r="E1047" t="s">
        <v>5697</v>
      </c>
      <c r="G1047" s="24" t="str">
        <f t="shared" si="16"/>
        <v>Mr.</v>
      </c>
    </row>
    <row r="1048" spans="1:7" ht="15.5" x14ac:dyDescent="0.35">
      <c r="A1048" s="8" t="s">
        <v>1324</v>
      </c>
      <c r="B1048" s="8" t="s">
        <v>3429</v>
      </c>
      <c r="C1048" s="23" t="s">
        <v>4733</v>
      </c>
      <c r="D1048" s="23" t="s">
        <v>7057</v>
      </c>
      <c r="E1048" t="s">
        <v>5698</v>
      </c>
      <c r="G1048" s="24" t="str">
        <f t="shared" si="16"/>
        <v>Mr.</v>
      </c>
    </row>
    <row r="1049" spans="1:7" ht="15.5" x14ac:dyDescent="0.35">
      <c r="A1049" s="8" t="s">
        <v>1323</v>
      </c>
      <c r="B1049" s="8" t="s">
        <v>3430</v>
      </c>
      <c r="C1049" s="23" t="s">
        <v>4732</v>
      </c>
      <c r="D1049" s="23" t="s">
        <v>7824</v>
      </c>
      <c r="E1049" t="s">
        <v>5699</v>
      </c>
      <c r="G1049" s="24" t="str">
        <f t="shared" si="16"/>
        <v>Ms.</v>
      </c>
    </row>
    <row r="1050" spans="1:7" ht="15.5" x14ac:dyDescent="0.35">
      <c r="A1050" s="8" t="s">
        <v>1322</v>
      </c>
      <c r="B1050" s="8" t="s">
        <v>3431</v>
      </c>
      <c r="C1050" s="23" t="s">
        <v>4732</v>
      </c>
      <c r="D1050" s="23" t="s">
        <v>7065</v>
      </c>
      <c r="E1050" t="s">
        <v>5700</v>
      </c>
      <c r="G1050" s="24" t="str">
        <f t="shared" si="16"/>
        <v>Ms.</v>
      </c>
    </row>
    <row r="1051" spans="1:7" ht="15.5" x14ac:dyDescent="0.35">
      <c r="A1051" s="8" t="s">
        <v>1321</v>
      </c>
      <c r="B1051" s="8" t="s">
        <v>3432</v>
      </c>
      <c r="C1051" s="23" t="s">
        <v>4732</v>
      </c>
      <c r="D1051" s="23" t="s">
        <v>6979</v>
      </c>
      <c r="E1051" t="s">
        <v>5701</v>
      </c>
      <c r="G1051" s="24" t="str">
        <f t="shared" si="16"/>
        <v>Ms.</v>
      </c>
    </row>
    <row r="1052" spans="1:7" ht="15.5" x14ac:dyDescent="0.35">
      <c r="A1052" s="8" t="s">
        <v>1320</v>
      </c>
      <c r="B1052" s="8" t="s">
        <v>3433</v>
      </c>
      <c r="C1052" s="23" t="s">
        <v>8325</v>
      </c>
      <c r="D1052" s="23" t="s">
        <v>7825</v>
      </c>
      <c r="E1052" t="s">
        <v>5702</v>
      </c>
      <c r="G1052" s="24" t="str">
        <f t="shared" si="16"/>
        <v>Mrs</v>
      </c>
    </row>
    <row r="1053" spans="1:7" ht="15.5" x14ac:dyDescent="0.35">
      <c r="A1053" s="8" t="s">
        <v>1319</v>
      </c>
      <c r="B1053" s="8" t="s">
        <v>3434</v>
      </c>
      <c r="C1053" s="23" t="s">
        <v>4733</v>
      </c>
      <c r="D1053" s="23" t="s">
        <v>7826</v>
      </c>
      <c r="E1053" t="s">
        <v>5703</v>
      </c>
      <c r="G1053" s="24" t="str">
        <f t="shared" si="16"/>
        <v>Mr.</v>
      </c>
    </row>
    <row r="1054" spans="1:7" ht="15.5" x14ac:dyDescent="0.35">
      <c r="A1054" s="8" t="s">
        <v>1318</v>
      </c>
      <c r="B1054" s="8" t="s">
        <v>3435</v>
      </c>
      <c r="C1054" s="23" t="s">
        <v>4732</v>
      </c>
      <c r="D1054" s="23" t="s">
        <v>7827</v>
      </c>
      <c r="E1054" t="s">
        <v>5704</v>
      </c>
      <c r="G1054" s="24" t="str">
        <f t="shared" si="16"/>
        <v>Ms.</v>
      </c>
    </row>
    <row r="1055" spans="1:7" ht="15.5" x14ac:dyDescent="0.35">
      <c r="A1055" s="8" t="s">
        <v>1317</v>
      </c>
      <c r="B1055" s="8" t="s">
        <v>3436</v>
      </c>
      <c r="C1055" s="23" t="s">
        <v>4733</v>
      </c>
      <c r="D1055" s="23" t="s">
        <v>7828</v>
      </c>
      <c r="E1055" t="s">
        <v>5705</v>
      </c>
      <c r="G1055" s="24" t="str">
        <f t="shared" si="16"/>
        <v>Mr.</v>
      </c>
    </row>
    <row r="1056" spans="1:7" ht="15.5" x14ac:dyDescent="0.35">
      <c r="A1056" s="8" t="s">
        <v>1316</v>
      </c>
      <c r="B1056" s="8" t="s">
        <v>3437</v>
      </c>
      <c r="C1056" s="23" t="s">
        <v>8325</v>
      </c>
      <c r="D1056" s="23" t="s">
        <v>6904</v>
      </c>
      <c r="E1056" t="s">
        <v>5706</v>
      </c>
      <c r="G1056" s="24" t="str">
        <f t="shared" si="16"/>
        <v>Mrs</v>
      </c>
    </row>
    <row r="1057" spans="1:7" ht="15.5" x14ac:dyDescent="0.35">
      <c r="A1057" s="8" t="s">
        <v>1315</v>
      </c>
      <c r="B1057" s="8" t="s">
        <v>3438</v>
      </c>
      <c r="C1057" s="23" t="s">
        <v>4732</v>
      </c>
      <c r="D1057" s="23" t="s">
        <v>7066</v>
      </c>
      <c r="E1057" t="s">
        <v>5707</v>
      </c>
      <c r="G1057" s="24" t="str">
        <f t="shared" si="16"/>
        <v>Ms.</v>
      </c>
    </row>
    <row r="1058" spans="1:7" ht="15.5" x14ac:dyDescent="0.35">
      <c r="A1058" s="8" t="s">
        <v>1314</v>
      </c>
      <c r="B1058" s="8" t="s">
        <v>3439</v>
      </c>
      <c r="C1058" s="23" t="s">
        <v>8325</v>
      </c>
      <c r="D1058" s="23" t="s">
        <v>7829</v>
      </c>
      <c r="E1058" t="s">
        <v>5648</v>
      </c>
      <c r="G1058" s="24" t="str">
        <f t="shared" si="16"/>
        <v>Mrs</v>
      </c>
    </row>
    <row r="1059" spans="1:7" ht="15.5" x14ac:dyDescent="0.35">
      <c r="A1059" s="8" t="s">
        <v>1313</v>
      </c>
      <c r="B1059" s="8" t="s">
        <v>3440</v>
      </c>
      <c r="C1059" s="23" t="s">
        <v>4732</v>
      </c>
      <c r="D1059" s="23" t="s">
        <v>7767</v>
      </c>
      <c r="E1059" t="s">
        <v>5708</v>
      </c>
      <c r="G1059" s="24" t="str">
        <f t="shared" si="16"/>
        <v>Ms.</v>
      </c>
    </row>
    <row r="1060" spans="1:7" ht="15.5" x14ac:dyDescent="0.35">
      <c r="A1060" s="8" t="s">
        <v>1312</v>
      </c>
      <c r="B1060" s="8" t="s">
        <v>3441</v>
      </c>
      <c r="C1060" s="23" t="s">
        <v>4733</v>
      </c>
      <c r="D1060" s="23" t="s">
        <v>6831</v>
      </c>
      <c r="E1060" t="s">
        <v>5709</v>
      </c>
      <c r="G1060" s="24" t="str">
        <f t="shared" si="16"/>
        <v>Mr.</v>
      </c>
    </row>
    <row r="1061" spans="1:7" ht="15.5" x14ac:dyDescent="0.35">
      <c r="A1061" s="8" t="s">
        <v>1311</v>
      </c>
      <c r="B1061" s="8" t="s">
        <v>3442</v>
      </c>
      <c r="C1061" s="23" t="s">
        <v>4733</v>
      </c>
      <c r="D1061" s="23" t="s">
        <v>7830</v>
      </c>
      <c r="E1061" t="s">
        <v>5710</v>
      </c>
      <c r="G1061" s="24" t="str">
        <f t="shared" si="16"/>
        <v>Mr.</v>
      </c>
    </row>
    <row r="1062" spans="1:7" ht="15.5" x14ac:dyDescent="0.35">
      <c r="A1062" s="8" t="s">
        <v>1310</v>
      </c>
      <c r="B1062" s="8" t="s">
        <v>3443</v>
      </c>
      <c r="C1062" s="23" t="s">
        <v>4733</v>
      </c>
      <c r="D1062" s="23" t="s">
        <v>7831</v>
      </c>
      <c r="E1062" t="s">
        <v>5711</v>
      </c>
      <c r="G1062" s="24" t="str">
        <f t="shared" si="16"/>
        <v>Mr.</v>
      </c>
    </row>
    <row r="1063" spans="1:7" ht="15.5" x14ac:dyDescent="0.35">
      <c r="A1063" s="8" t="s">
        <v>1309</v>
      </c>
      <c r="B1063" s="8" t="s">
        <v>3444</v>
      </c>
      <c r="C1063" s="23" t="s">
        <v>4733</v>
      </c>
      <c r="D1063" s="23" t="s">
        <v>7832</v>
      </c>
      <c r="E1063" t="s">
        <v>5454</v>
      </c>
      <c r="G1063" s="24" t="str">
        <f t="shared" si="16"/>
        <v>Mr.</v>
      </c>
    </row>
    <row r="1064" spans="1:7" ht="15.5" x14ac:dyDescent="0.35">
      <c r="A1064" s="8" t="s">
        <v>1308</v>
      </c>
      <c r="B1064" s="8" t="s">
        <v>3445</v>
      </c>
      <c r="C1064" s="23" t="s">
        <v>4733</v>
      </c>
      <c r="D1064" s="23" t="s">
        <v>7067</v>
      </c>
      <c r="E1064" t="s">
        <v>5712</v>
      </c>
      <c r="G1064" s="24" t="str">
        <f t="shared" si="16"/>
        <v>Mr.</v>
      </c>
    </row>
    <row r="1065" spans="1:7" ht="15.5" x14ac:dyDescent="0.35">
      <c r="A1065" s="8" t="s">
        <v>1307</v>
      </c>
      <c r="B1065" s="8" t="s">
        <v>3446</v>
      </c>
      <c r="C1065" s="23" t="s">
        <v>4733</v>
      </c>
      <c r="D1065" s="23" t="s">
        <v>7068</v>
      </c>
      <c r="E1065" t="s">
        <v>5713</v>
      </c>
      <c r="G1065" s="24" t="str">
        <f t="shared" si="16"/>
        <v>Mr.</v>
      </c>
    </row>
    <row r="1066" spans="1:7" ht="15.5" x14ac:dyDescent="0.35">
      <c r="A1066" s="8" t="s">
        <v>1306</v>
      </c>
      <c r="B1066" s="8" t="s">
        <v>3447</v>
      </c>
      <c r="C1066" s="23" t="s">
        <v>4732</v>
      </c>
      <c r="D1066" s="23" t="s">
        <v>7069</v>
      </c>
      <c r="E1066" t="s">
        <v>5714</v>
      </c>
      <c r="G1066" s="24" t="str">
        <f t="shared" si="16"/>
        <v>Ms.</v>
      </c>
    </row>
    <row r="1067" spans="1:7" ht="15.5" x14ac:dyDescent="0.35">
      <c r="A1067" s="8" t="s">
        <v>1305</v>
      </c>
      <c r="B1067" s="8" t="s">
        <v>3448</v>
      </c>
      <c r="C1067" s="23" t="s">
        <v>4733</v>
      </c>
      <c r="D1067" s="23" t="s">
        <v>7070</v>
      </c>
      <c r="E1067" t="s">
        <v>5715</v>
      </c>
      <c r="G1067" s="24" t="str">
        <f t="shared" si="16"/>
        <v>Mr.</v>
      </c>
    </row>
    <row r="1068" spans="1:7" ht="15.5" x14ac:dyDescent="0.35">
      <c r="A1068" s="8" t="s">
        <v>1304</v>
      </c>
      <c r="B1068" s="8" t="s">
        <v>3449</v>
      </c>
      <c r="C1068" s="23" t="s">
        <v>4732</v>
      </c>
      <c r="D1068" s="23" t="s">
        <v>7833</v>
      </c>
      <c r="E1068" t="s">
        <v>5716</v>
      </c>
      <c r="G1068" s="24" t="str">
        <f t="shared" si="16"/>
        <v>Ms.</v>
      </c>
    </row>
    <row r="1069" spans="1:7" ht="15.5" x14ac:dyDescent="0.35">
      <c r="A1069" s="8" t="s">
        <v>1303</v>
      </c>
      <c r="B1069" s="8" t="s">
        <v>3450</v>
      </c>
      <c r="C1069" s="23" t="s">
        <v>4733</v>
      </c>
      <c r="D1069" s="23" t="s">
        <v>5303</v>
      </c>
      <c r="E1069" t="s">
        <v>5717</v>
      </c>
      <c r="G1069" s="24" t="str">
        <f t="shared" si="16"/>
        <v>Mr.</v>
      </c>
    </row>
    <row r="1070" spans="1:7" ht="15.5" x14ac:dyDescent="0.35">
      <c r="A1070" s="8" t="s">
        <v>1302</v>
      </c>
      <c r="B1070" s="8" t="s">
        <v>3451</v>
      </c>
      <c r="C1070" s="23" t="s">
        <v>4732</v>
      </c>
      <c r="D1070" s="23" t="s">
        <v>6915</v>
      </c>
      <c r="E1070" t="s">
        <v>5462</v>
      </c>
      <c r="G1070" s="24" t="str">
        <f t="shared" si="16"/>
        <v>Ms.</v>
      </c>
    </row>
    <row r="1071" spans="1:7" ht="15.5" x14ac:dyDescent="0.35">
      <c r="A1071" s="8" t="s">
        <v>1301</v>
      </c>
      <c r="B1071" s="8" t="s">
        <v>3452</v>
      </c>
      <c r="C1071" s="23" t="s">
        <v>4732</v>
      </c>
      <c r="D1071" s="23" t="s">
        <v>7834</v>
      </c>
      <c r="E1071" t="s">
        <v>5718</v>
      </c>
      <c r="G1071" s="24" t="str">
        <f t="shared" si="16"/>
        <v>Ms.</v>
      </c>
    </row>
    <row r="1072" spans="1:7" ht="15.5" x14ac:dyDescent="0.35">
      <c r="A1072" s="8" t="s">
        <v>1300</v>
      </c>
      <c r="B1072" s="8" t="s">
        <v>3453</v>
      </c>
      <c r="C1072" s="23" t="s">
        <v>4732</v>
      </c>
      <c r="D1072" s="23" t="s">
        <v>6874</v>
      </c>
      <c r="E1072" t="s">
        <v>5719</v>
      </c>
      <c r="G1072" s="24" t="str">
        <f t="shared" si="16"/>
        <v>Ms.</v>
      </c>
    </row>
    <row r="1073" spans="1:7" ht="15.5" x14ac:dyDescent="0.35">
      <c r="A1073" s="8" t="s">
        <v>1299</v>
      </c>
      <c r="B1073" s="8" t="s">
        <v>3454</v>
      </c>
      <c r="C1073" s="23" t="s">
        <v>8325</v>
      </c>
      <c r="D1073" s="23" t="s">
        <v>7071</v>
      </c>
      <c r="E1073" t="s">
        <v>5720</v>
      </c>
      <c r="G1073" s="24" t="str">
        <f t="shared" si="16"/>
        <v>Mrs</v>
      </c>
    </row>
    <row r="1074" spans="1:7" ht="15.5" x14ac:dyDescent="0.35">
      <c r="A1074" s="8" t="s">
        <v>1298</v>
      </c>
      <c r="B1074" s="8" t="s">
        <v>3455</v>
      </c>
      <c r="C1074" s="23" t="s">
        <v>4732</v>
      </c>
      <c r="D1074" s="23" t="s">
        <v>7835</v>
      </c>
      <c r="E1074" t="s">
        <v>5721</v>
      </c>
      <c r="G1074" s="24" t="str">
        <f t="shared" si="16"/>
        <v>Ms.</v>
      </c>
    </row>
    <row r="1075" spans="1:7" ht="15.5" x14ac:dyDescent="0.35">
      <c r="A1075" s="8" t="s">
        <v>1297</v>
      </c>
      <c r="B1075" s="8" t="s">
        <v>3456</v>
      </c>
      <c r="C1075" s="23" t="s">
        <v>4733</v>
      </c>
      <c r="D1075" s="23" t="s">
        <v>6801</v>
      </c>
      <c r="E1075" t="s">
        <v>5722</v>
      </c>
      <c r="G1075" s="24" t="str">
        <f t="shared" si="16"/>
        <v>Mr.</v>
      </c>
    </row>
    <row r="1076" spans="1:7" ht="15.5" x14ac:dyDescent="0.35">
      <c r="A1076" s="8" t="s">
        <v>1296</v>
      </c>
      <c r="B1076" s="8" t="s">
        <v>3457</v>
      </c>
      <c r="C1076" s="23" t="s">
        <v>4733</v>
      </c>
      <c r="D1076" s="23" t="s">
        <v>6941</v>
      </c>
      <c r="E1076" t="s">
        <v>5723</v>
      </c>
      <c r="G1076" s="24" t="str">
        <f t="shared" si="16"/>
        <v>Mr.</v>
      </c>
    </row>
    <row r="1077" spans="1:7" ht="15.5" x14ac:dyDescent="0.35">
      <c r="A1077" s="8" t="s">
        <v>1295</v>
      </c>
      <c r="B1077" s="8" t="s">
        <v>3458</v>
      </c>
      <c r="C1077" s="23" t="s">
        <v>4733</v>
      </c>
      <c r="D1077" s="23" t="s">
        <v>7836</v>
      </c>
      <c r="E1077" t="s">
        <v>5210</v>
      </c>
      <c r="G1077" s="24" t="str">
        <f t="shared" si="16"/>
        <v>Mr.</v>
      </c>
    </row>
    <row r="1078" spans="1:7" ht="15.5" x14ac:dyDescent="0.35">
      <c r="A1078" s="8" t="s">
        <v>1294</v>
      </c>
      <c r="B1078" s="8" t="s">
        <v>3459</v>
      </c>
      <c r="C1078" s="23" t="s">
        <v>4732</v>
      </c>
      <c r="D1078" s="23" t="s">
        <v>7072</v>
      </c>
      <c r="E1078" t="s">
        <v>5724</v>
      </c>
      <c r="G1078" s="24" t="str">
        <f t="shared" si="16"/>
        <v>Ms.</v>
      </c>
    </row>
    <row r="1079" spans="1:7" ht="15.5" x14ac:dyDescent="0.35">
      <c r="A1079" s="8" t="s">
        <v>1293</v>
      </c>
      <c r="B1079" s="8" t="s">
        <v>3460</v>
      </c>
      <c r="C1079" s="23" t="s">
        <v>4733</v>
      </c>
      <c r="D1079" s="23" t="s">
        <v>6838</v>
      </c>
      <c r="E1079" t="s">
        <v>5725</v>
      </c>
      <c r="G1079" s="24" t="str">
        <f t="shared" si="16"/>
        <v>Mr.</v>
      </c>
    </row>
    <row r="1080" spans="1:7" ht="15.5" x14ac:dyDescent="0.35">
      <c r="A1080" s="8" t="s">
        <v>1292</v>
      </c>
      <c r="B1080" s="8" t="s">
        <v>3461</v>
      </c>
      <c r="C1080" s="23" t="s">
        <v>4733</v>
      </c>
      <c r="D1080" s="23" t="s">
        <v>7073</v>
      </c>
      <c r="E1080" t="s">
        <v>5726</v>
      </c>
      <c r="G1080" s="24" t="str">
        <f t="shared" si="16"/>
        <v>Mr.</v>
      </c>
    </row>
    <row r="1081" spans="1:7" ht="15.5" x14ac:dyDescent="0.35">
      <c r="A1081" s="8" t="s">
        <v>1291</v>
      </c>
      <c r="B1081" s="8" t="s">
        <v>3462</v>
      </c>
      <c r="C1081" s="23" t="s">
        <v>4733</v>
      </c>
      <c r="D1081" s="23" t="s">
        <v>7837</v>
      </c>
      <c r="E1081" t="s">
        <v>5727</v>
      </c>
      <c r="G1081" s="24" t="str">
        <f t="shared" si="16"/>
        <v>Mr.</v>
      </c>
    </row>
    <row r="1082" spans="1:7" ht="15.5" x14ac:dyDescent="0.35">
      <c r="A1082" s="8" t="s">
        <v>1290</v>
      </c>
      <c r="B1082" s="8" t="s">
        <v>3463</v>
      </c>
      <c r="C1082" s="23" t="s">
        <v>4733</v>
      </c>
      <c r="D1082" s="23" t="s">
        <v>7838</v>
      </c>
      <c r="E1082" t="s">
        <v>5728</v>
      </c>
      <c r="G1082" s="24" t="str">
        <f t="shared" si="16"/>
        <v>Mr.</v>
      </c>
    </row>
    <row r="1083" spans="1:7" ht="15.5" x14ac:dyDescent="0.35">
      <c r="A1083" s="8" t="s">
        <v>1289</v>
      </c>
      <c r="B1083" s="8" t="s">
        <v>3464</v>
      </c>
      <c r="C1083" s="23" t="s">
        <v>8325</v>
      </c>
      <c r="D1083" s="23" t="s">
        <v>7839</v>
      </c>
      <c r="E1083" t="s">
        <v>5729</v>
      </c>
      <c r="G1083" s="24" t="str">
        <f t="shared" si="16"/>
        <v>Mrs</v>
      </c>
    </row>
    <row r="1084" spans="1:7" ht="15.5" x14ac:dyDescent="0.35">
      <c r="A1084" s="8" t="s">
        <v>1288</v>
      </c>
      <c r="B1084" s="8" t="s">
        <v>3465</v>
      </c>
      <c r="C1084" s="23" t="s">
        <v>8325</v>
      </c>
      <c r="D1084" s="23" t="s">
        <v>7074</v>
      </c>
      <c r="E1084" t="s">
        <v>5730</v>
      </c>
      <c r="G1084" s="24" t="str">
        <f t="shared" si="16"/>
        <v>Mrs</v>
      </c>
    </row>
    <row r="1085" spans="1:7" ht="15.5" x14ac:dyDescent="0.35">
      <c r="A1085" s="8" t="s">
        <v>1287</v>
      </c>
      <c r="B1085" s="8" t="s">
        <v>3466</v>
      </c>
      <c r="C1085" s="23" t="s">
        <v>4733</v>
      </c>
      <c r="D1085" s="23" t="s">
        <v>7840</v>
      </c>
      <c r="E1085" t="s">
        <v>5731</v>
      </c>
      <c r="G1085" s="24" t="str">
        <f t="shared" si="16"/>
        <v>Mr.</v>
      </c>
    </row>
    <row r="1086" spans="1:7" ht="15.5" x14ac:dyDescent="0.35">
      <c r="A1086" s="8" t="s">
        <v>1286</v>
      </c>
      <c r="B1086" s="8" t="s">
        <v>3467</v>
      </c>
      <c r="C1086" s="23" t="s">
        <v>4733</v>
      </c>
      <c r="D1086" s="23" t="s">
        <v>6941</v>
      </c>
      <c r="E1086" t="s">
        <v>5732</v>
      </c>
      <c r="G1086" s="24" t="str">
        <f t="shared" si="16"/>
        <v>Mr.</v>
      </c>
    </row>
    <row r="1087" spans="1:7" ht="15.5" x14ac:dyDescent="0.35">
      <c r="A1087" s="8" t="s">
        <v>1285</v>
      </c>
      <c r="B1087" s="8" t="s">
        <v>3468</v>
      </c>
      <c r="C1087" s="23" t="s">
        <v>4733</v>
      </c>
      <c r="D1087" s="23" t="s">
        <v>6838</v>
      </c>
      <c r="E1087" t="s">
        <v>5733</v>
      </c>
      <c r="G1087" s="24" t="str">
        <f t="shared" si="16"/>
        <v>Mr.</v>
      </c>
    </row>
    <row r="1088" spans="1:7" ht="15.5" x14ac:dyDescent="0.35">
      <c r="A1088" s="8" t="s">
        <v>1284</v>
      </c>
      <c r="B1088" s="8" t="s">
        <v>3469</v>
      </c>
      <c r="C1088" s="23" t="s">
        <v>4732</v>
      </c>
      <c r="D1088" s="23" t="s">
        <v>7841</v>
      </c>
      <c r="E1088" t="s">
        <v>5734</v>
      </c>
      <c r="G1088" s="24" t="str">
        <f t="shared" si="16"/>
        <v>Ms.</v>
      </c>
    </row>
    <row r="1089" spans="1:7" ht="15.5" x14ac:dyDescent="0.35">
      <c r="A1089" s="8" t="s">
        <v>1283</v>
      </c>
      <c r="B1089" s="8" t="s">
        <v>3470</v>
      </c>
      <c r="C1089" s="23" t="s">
        <v>4732</v>
      </c>
      <c r="D1089" s="23" t="s">
        <v>7842</v>
      </c>
      <c r="E1089" t="s">
        <v>5735</v>
      </c>
      <c r="G1089" s="24" t="str">
        <f t="shared" si="16"/>
        <v>Ms.</v>
      </c>
    </row>
    <row r="1090" spans="1:7" ht="15.5" x14ac:dyDescent="0.35">
      <c r="A1090" s="8" t="s">
        <v>1282</v>
      </c>
      <c r="B1090" s="8" t="s">
        <v>3471</v>
      </c>
      <c r="C1090" s="23" t="s">
        <v>8325</v>
      </c>
      <c r="D1090" s="23" t="s">
        <v>7075</v>
      </c>
      <c r="E1090" t="s">
        <v>5736</v>
      </c>
      <c r="G1090" s="24" t="str">
        <f t="shared" si="16"/>
        <v>Mrs</v>
      </c>
    </row>
    <row r="1091" spans="1:7" ht="15.5" x14ac:dyDescent="0.35">
      <c r="A1091" s="8" t="s">
        <v>1281</v>
      </c>
      <c r="B1091" s="8" t="s">
        <v>3472</v>
      </c>
      <c r="C1091" s="23" t="s">
        <v>4732</v>
      </c>
      <c r="D1091" s="23" t="s">
        <v>7076</v>
      </c>
      <c r="E1091" t="s">
        <v>5737</v>
      </c>
      <c r="G1091" s="24" t="str">
        <f t="shared" ref="G1091:G1154" si="17">TRIM(MID(B1091,FIND(",",B1091)+1,4))</f>
        <v>Ms.</v>
      </c>
    </row>
    <row r="1092" spans="1:7" ht="15.5" x14ac:dyDescent="0.35">
      <c r="A1092" s="8" t="s">
        <v>1280</v>
      </c>
      <c r="B1092" s="8" t="s">
        <v>3473</v>
      </c>
      <c r="C1092" s="23" t="s">
        <v>4732</v>
      </c>
      <c r="D1092" s="23" t="s">
        <v>7843</v>
      </c>
      <c r="E1092" t="s">
        <v>5690</v>
      </c>
      <c r="G1092" s="24" t="str">
        <f t="shared" si="17"/>
        <v>Ms.</v>
      </c>
    </row>
    <row r="1093" spans="1:7" ht="15.5" x14ac:dyDescent="0.35">
      <c r="A1093" s="8" t="s">
        <v>1279</v>
      </c>
      <c r="B1093" s="8" t="s">
        <v>3474</v>
      </c>
      <c r="C1093" s="23" t="s">
        <v>4733</v>
      </c>
      <c r="D1093" s="23" t="s">
        <v>7844</v>
      </c>
      <c r="E1093" t="s">
        <v>5738</v>
      </c>
      <c r="G1093" s="24" t="str">
        <f t="shared" si="17"/>
        <v>Mr.</v>
      </c>
    </row>
    <row r="1094" spans="1:7" ht="15.5" x14ac:dyDescent="0.35">
      <c r="A1094" s="8" t="s">
        <v>1278</v>
      </c>
      <c r="B1094" s="8" t="s">
        <v>3475</v>
      </c>
      <c r="C1094" s="23" t="s">
        <v>4732</v>
      </c>
      <c r="D1094" s="23" t="s">
        <v>7077</v>
      </c>
      <c r="E1094" t="s">
        <v>5739</v>
      </c>
      <c r="G1094" s="24" t="str">
        <f t="shared" si="17"/>
        <v>Ms.</v>
      </c>
    </row>
    <row r="1095" spans="1:7" ht="15.5" x14ac:dyDescent="0.35">
      <c r="A1095" s="8" t="s">
        <v>1277</v>
      </c>
      <c r="B1095" s="8" t="s">
        <v>3476</v>
      </c>
      <c r="C1095" s="23" t="s">
        <v>4733</v>
      </c>
      <c r="D1095" s="23" t="s">
        <v>7727</v>
      </c>
      <c r="E1095" t="s">
        <v>4797</v>
      </c>
      <c r="G1095" s="24" t="str">
        <f t="shared" si="17"/>
        <v>Mr.</v>
      </c>
    </row>
    <row r="1096" spans="1:7" ht="15.5" x14ac:dyDescent="0.35">
      <c r="A1096" s="8" t="s">
        <v>1276</v>
      </c>
      <c r="B1096" s="8" t="s">
        <v>3477</v>
      </c>
      <c r="C1096" s="23" t="s">
        <v>4733</v>
      </c>
      <c r="D1096" s="23" t="s">
        <v>6807</v>
      </c>
      <c r="E1096" t="s">
        <v>5740</v>
      </c>
      <c r="G1096" s="24" t="str">
        <f t="shared" si="17"/>
        <v>Mr.</v>
      </c>
    </row>
    <row r="1097" spans="1:7" ht="15.5" x14ac:dyDescent="0.35">
      <c r="A1097" s="8" t="s">
        <v>1275</v>
      </c>
      <c r="B1097" s="8" t="s">
        <v>3478</v>
      </c>
      <c r="C1097" s="23" t="s">
        <v>8325</v>
      </c>
      <c r="D1097" s="23" t="s">
        <v>7078</v>
      </c>
      <c r="E1097" t="s">
        <v>5741</v>
      </c>
      <c r="G1097" s="24" t="str">
        <f t="shared" si="17"/>
        <v>Mrs</v>
      </c>
    </row>
    <row r="1098" spans="1:7" ht="15.5" x14ac:dyDescent="0.35">
      <c r="A1098" s="8" t="s">
        <v>1274</v>
      </c>
      <c r="B1098" s="8" t="s">
        <v>3479</v>
      </c>
      <c r="C1098" s="23" t="s">
        <v>4732</v>
      </c>
      <c r="D1098" s="23" t="s">
        <v>7845</v>
      </c>
      <c r="E1098" t="s">
        <v>5742</v>
      </c>
      <c r="G1098" s="24" t="str">
        <f t="shared" si="17"/>
        <v>Ms.</v>
      </c>
    </row>
    <row r="1099" spans="1:7" ht="15.5" x14ac:dyDescent="0.35">
      <c r="A1099" s="8" t="s">
        <v>1273</v>
      </c>
      <c r="B1099" s="8" t="s">
        <v>3480</v>
      </c>
      <c r="C1099" s="23" t="s">
        <v>4732</v>
      </c>
      <c r="D1099" s="23" t="s">
        <v>6979</v>
      </c>
      <c r="E1099" t="s">
        <v>5743</v>
      </c>
      <c r="G1099" s="24" t="str">
        <f t="shared" si="17"/>
        <v>Ms.</v>
      </c>
    </row>
    <row r="1100" spans="1:7" ht="15.5" x14ac:dyDescent="0.35">
      <c r="A1100" s="8" t="s">
        <v>1272</v>
      </c>
      <c r="B1100" s="8" t="s">
        <v>3481</v>
      </c>
      <c r="C1100" s="23" t="s">
        <v>4732</v>
      </c>
      <c r="D1100" s="23" t="s">
        <v>7846</v>
      </c>
      <c r="E1100" t="s">
        <v>4984</v>
      </c>
      <c r="G1100" s="24" t="str">
        <f t="shared" si="17"/>
        <v>Ms.</v>
      </c>
    </row>
    <row r="1101" spans="1:7" ht="15.5" x14ac:dyDescent="0.35">
      <c r="A1101" s="8" t="s">
        <v>1271</v>
      </c>
      <c r="B1101" s="8" t="s">
        <v>3482</v>
      </c>
      <c r="C1101" s="23" t="s">
        <v>4733</v>
      </c>
      <c r="D1101" s="23" t="s">
        <v>7847</v>
      </c>
      <c r="E1101" t="s">
        <v>5744</v>
      </c>
      <c r="G1101" s="24" t="str">
        <f t="shared" si="17"/>
        <v>Mr.</v>
      </c>
    </row>
    <row r="1102" spans="1:7" ht="15.5" x14ac:dyDescent="0.35">
      <c r="A1102" s="8" t="s">
        <v>1270</v>
      </c>
      <c r="B1102" s="8" t="s">
        <v>3483</v>
      </c>
      <c r="C1102" s="23" t="s">
        <v>8325</v>
      </c>
      <c r="D1102" s="23" t="s">
        <v>6912</v>
      </c>
      <c r="E1102" t="s">
        <v>5745</v>
      </c>
      <c r="G1102" s="24" t="str">
        <f t="shared" si="17"/>
        <v>Mrs</v>
      </c>
    </row>
    <row r="1103" spans="1:7" ht="15.5" x14ac:dyDescent="0.35">
      <c r="A1103" s="8" t="s">
        <v>1269</v>
      </c>
      <c r="B1103" s="8" t="s">
        <v>3484</v>
      </c>
      <c r="C1103" s="23" t="s">
        <v>4733</v>
      </c>
      <c r="D1103" s="23" t="s">
        <v>5303</v>
      </c>
      <c r="E1103" t="s">
        <v>5188</v>
      </c>
      <c r="G1103" s="24" t="str">
        <f t="shared" si="17"/>
        <v>Mr.</v>
      </c>
    </row>
    <row r="1104" spans="1:7" ht="15.5" x14ac:dyDescent="0.35">
      <c r="A1104" s="8" t="s">
        <v>1268</v>
      </c>
      <c r="B1104" s="8" t="s">
        <v>3485</v>
      </c>
      <c r="C1104" s="23" t="s">
        <v>4733</v>
      </c>
      <c r="D1104" s="23" t="s">
        <v>7848</v>
      </c>
      <c r="E1104" t="s">
        <v>5746</v>
      </c>
      <c r="G1104" s="24" t="str">
        <f t="shared" si="17"/>
        <v>Mr.</v>
      </c>
    </row>
    <row r="1105" spans="1:7" ht="15.5" x14ac:dyDescent="0.35">
      <c r="A1105" s="8" t="s">
        <v>1267</v>
      </c>
      <c r="B1105" s="8" t="s">
        <v>3486</v>
      </c>
      <c r="C1105" s="23" t="s">
        <v>4732</v>
      </c>
      <c r="D1105" s="23" t="s">
        <v>7849</v>
      </c>
      <c r="E1105" t="s">
        <v>5747</v>
      </c>
      <c r="G1105" s="24" t="str">
        <f t="shared" si="17"/>
        <v>Ms.</v>
      </c>
    </row>
    <row r="1106" spans="1:7" ht="15.5" x14ac:dyDescent="0.35">
      <c r="A1106" s="8" t="s">
        <v>1266</v>
      </c>
      <c r="B1106" s="8" t="s">
        <v>3487</v>
      </c>
      <c r="C1106" s="23" t="s">
        <v>4733</v>
      </c>
      <c r="D1106" s="23" t="s">
        <v>7079</v>
      </c>
      <c r="E1106" t="s">
        <v>5748</v>
      </c>
      <c r="G1106" s="24" t="str">
        <f t="shared" si="17"/>
        <v>Mr.</v>
      </c>
    </row>
    <row r="1107" spans="1:7" ht="15.5" x14ac:dyDescent="0.35">
      <c r="A1107" s="8" t="s">
        <v>1265</v>
      </c>
      <c r="B1107" s="8" t="s">
        <v>3488</v>
      </c>
      <c r="C1107" s="23" t="s">
        <v>4733</v>
      </c>
      <c r="D1107" s="23" t="s">
        <v>6789</v>
      </c>
      <c r="E1107" t="s">
        <v>5749</v>
      </c>
      <c r="G1107" s="24" t="str">
        <f t="shared" si="17"/>
        <v>Mr.</v>
      </c>
    </row>
    <row r="1108" spans="1:7" ht="15.5" x14ac:dyDescent="0.35">
      <c r="A1108" s="8" t="s">
        <v>1264</v>
      </c>
      <c r="B1108" s="8" t="s">
        <v>3489</v>
      </c>
      <c r="C1108" s="23" t="s">
        <v>4733</v>
      </c>
      <c r="D1108" s="23" t="s">
        <v>6951</v>
      </c>
      <c r="E1108" t="s">
        <v>5750</v>
      </c>
      <c r="G1108" s="24" t="str">
        <f t="shared" si="17"/>
        <v>Mr.</v>
      </c>
    </row>
    <row r="1109" spans="1:7" ht="15.5" x14ac:dyDescent="0.35">
      <c r="A1109" s="8" t="s">
        <v>1263</v>
      </c>
      <c r="B1109" s="8" t="s">
        <v>3490</v>
      </c>
      <c r="C1109" s="23" t="s">
        <v>4732</v>
      </c>
      <c r="D1109" s="23" t="s">
        <v>7850</v>
      </c>
      <c r="E1109" t="s">
        <v>5751</v>
      </c>
      <c r="G1109" s="24" t="str">
        <f t="shared" si="17"/>
        <v>Ms.</v>
      </c>
    </row>
    <row r="1110" spans="1:7" ht="15.5" x14ac:dyDescent="0.35">
      <c r="A1110" s="8" t="s">
        <v>1262</v>
      </c>
      <c r="B1110" s="8" t="s">
        <v>3491</v>
      </c>
      <c r="C1110" s="23" t="s">
        <v>8325</v>
      </c>
      <c r="D1110" s="23" t="s">
        <v>7851</v>
      </c>
      <c r="E1110" t="s">
        <v>5752</v>
      </c>
      <c r="G1110" s="24" t="str">
        <f t="shared" si="17"/>
        <v>Mrs</v>
      </c>
    </row>
    <row r="1111" spans="1:7" ht="15.5" x14ac:dyDescent="0.35">
      <c r="A1111" s="8" t="s">
        <v>1261</v>
      </c>
      <c r="B1111" s="8" t="s">
        <v>3492</v>
      </c>
      <c r="C1111" s="23" t="s">
        <v>8325</v>
      </c>
      <c r="D1111" s="23" t="s">
        <v>7852</v>
      </c>
      <c r="E1111" t="s">
        <v>5753</v>
      </c>
      <c r="G1111" s="24" t="str">
        <f t="shared" si="17"/>
        <v>Mrs</v>
      </c>
    </row>
    <row r="1112" spans="1:7" ht="15.5" x14ac:dyDescent="0.35">
      <c r="A1112" s="8" t="s">
        <v>1260</v>
      </c>
      <c r="B1112" s="8" t="s">
        <v>3493</v>
      </c>
      <c r="C1112" s="23" t="s">
        <v>4732</v>
      </c>
      <c r="D1112" s="23" t="s">
        <v>6772</v>
      </c>
      <c r="E1112" t="s">
        <v>5118</v>
      </c>
      <c r="G1112" s="24" t="str">
        <f t="shared" si="17"/>
        <v>Ms.</v>
      </c>
    </row>
    <row r="1113" spans="1:7" ht="15.5" x14ac:dyDescent="0.35">
      <c r="A1113" s="8" t="s">
        <v>1259</v>
      </c>
      <c r="B1113" s="8" t="s">
        <v>3494</v>
      </c>
      <c r="C1113" s="23" t="s">
        <v>8325</v>
      </c>
      <c r="D1113" s="23" t="s">
        <v>7853</v>
      </c>
      <c r="E1113" t="s">
        <v>5754</v>
      </c>
      <c r="G1113" s="24" t="str">
        <f t="shared" si="17"/>
        <v>Mrs</v>
      </c>
    </row>
    <row r="1114" spans="1:7" ht="15.5" x14ac:dyDescent="0.35">
      <c r="A1114" s="8" t="s">
        <v>1258</v>
      </c>
      <c r="B1114" s="8" t="s">
        <v>3495</v>
      </c>
      <c r="C1114" s="23" t="s">
        <v>4733</v>
      </c>
      <c r="D1114" s="23" t="s">
        <v>5574</v>
      </c>
      <c r="E1114" t="s">
        <v>5755</v>
      </c>
      <c r="G1114" s="24" t="str">
        <f t="shared" si="17"/>
        <v>Mr.</v>
      </c>
    </row>
    <row r="1115" spans="1:7" ht="15.5" x14ac:dyDescent="0.35">
      <c r="A1115" s="8" t="s">
        <v>1257</v>
      </c>
      <c r="B1115" s="8" t="s">
        <v>3496</v>
      </c>
      <c r="C1115" s="23" t="s">
        <v>4732</v>
      </c>
      <c r="D1115" s="23" t="s">
        <v>7080</v>
      </c>
      <c r="E1115" t="s">
        <v>5756</v>
      </c>
      <c r="G1115" s="24" t="str">
        <f t="shared" si="17"/>
        <v>Ms.</v>
      </c>
    </row>
    <row r="1116" spans="1:7" ht="15.5" x14ac:dyDescent="0.35">
      <c r="A1116" s="8" t="s">
        <v>1256</v>
      </c>
      <c r="B1116" s="8" t="s">
        <v>3497</v>
      </c>
      <c r="C1116" s="23" t="s">
        <v>4732</v>
      </c>
      <c r="D1116" s="23" t="s">
        <v>7854</v>
      </c>
      <c r="E1116" t="s">
        <v>5757</v>
      </c>
      <c r="G1116" s="24" t="str">
        <f t="shared" si="17"/>
        <v>Ms.</v>
      </c>
    </row>
    <row r="1117" spans="1:7" ht="15.5" x14ac:dyDescent="0.35">
      <c r="A1117" s="8" t="s">
        <v>1255</v>
      </c>
      <c r="B1117" s="8" t="s">
        <v>3498</v>
      </c>
      <c r="C1117" s="23" t="s">
        <v>4732</v>
      </c>
      <c r="D1117" s="23" t="s">
        <v>7855</v>
      </c>
      <c r="E1117" t="s">
        <v>5758</v>
      </c>
      <c r="G1117" s="24" t="str">
        <f t="shared" si="17"/>
        <v>Ms.</v>
      </c>
    </row>
    <row r="1118" spans="1:7" ht="15.5" x14ac:dyDescent="0.35">
      <c r="A1118" s="8" t="s">
        <v>1254</v>
      </c>
      <c r="B1118" s="8" t="s">
        <v>3499</v>
      </c>
      <c r="C1118" s="23" t="s">
        <v>4732</v>
      </c>
      <c r="D1118" s="23" t="s">
        <v>7856</v>
      </c>
      <c r="E1118" t="s">
        <v>5759</v>
      </c>
      <c r="G1118" s="24" t="str">
        <f t="shared" si="17"/>
        <v>Ms.</v>
      </c>
    </row>
    <row r="1119" spans="1:7" ht="15.5" x14ac:dyDescent="0.35">
      <c r="A1119" s="8" t="s">
        <v>1253</v>
      </c>
      <c r="B1119" s="8" t="s">
        <v>3500</v>
      </c>
      <c r="C1119" s="23" t="s">
        <v>4732</v>
      </c>
      <c r="D1119" s="23" t="s">
        <v>6840</v>
      </c>
      <c r="E1119" t="s">
        <v>5760</v>
      </c>
      <c r="G1119" s="24" t="str">
        <f t="shared" si="17"/>
        <v>Ms.</v>
      </c>
    </row>
    <row r="1120" spans="1:7" ht="15.5" x14ac:dyDescent="0.35">
      <c r="A1120" s="8" t="s">
        <v>1252</v>
      </c>
      <c r="B1120" s="8" t="s">
        <v>3501</v>
      </c>
      <c r="C1120" s="23" t="s">
        <v>4733</v>
      </c>
      <c r="D1120" s="23" t="s">
        <v>7081</v>
      </c>
      <c r="E1120" t="s">
        <v>5761</v>
      </c>
      <c r="G1120" s="24" t="str">
        <f t="shared" si="17"/>
        <v>Mr.</v>
      </c>
    </row>
    <row r="1121" spans="1:7" ht="15.5" x14ac:dyDescent="0.35">
      <c r="A1121" s="8" t="s">
        <v>1251</v>
      </c>
      <c r="B1121" s="8" t="s">
        <v>3502</v>
      </c>
      <c r="C1121" s="23" t="s">
        <v>4733</v>
      </c>
      <c r="D1121" s="23" t="s">
        <v>7857</v>
      </c>
      <c r="E1121" t="s">
        <v>5762</v>
      </c>
      <c r="G1121" s="24" t="str">
        <f t="shared" si="17"/>
        <v>Mr.</v>
      </c>
    </row>
    <row r="1122" spans="1:7" ht="15.5" x14ac:dyDescent="0.35">
      <c r="A1122" s="8" t="s">
        <v>1250</v>
      </c>
      <c r="B1122" s="8" t="s">
        <v>3503</v>
      </c>
      <c r="C1122" s="23" t="s">
        <v>4733</v>
      </c>
      <c r="D1122" s="23" t="s">
        <v>7858</v>
      </c>
      <c r="E1122" t="s">
        <v>5763</v>
      </c>
      <c r="G1122" s="24" t="str">
        <f t="shared" si="17"/>
        <v>Mr.</v>
      </c>
    </row>
    <row r="1123" spans="1:7" ht="15.5" x14ac:dyDescent="0.35">
      <c r="A1123" s="8" t="s">
        <v>1249</v>
      </c>
      <c r="B1123" s="8" t="s">
        <v>3504</v>
      </c>
      <c r="C1123" s="23" t="s">
        <v>4733</v>
      </c>
      <c r="D1123" s="23" t="s">
        <v>7859</v>
      </c>
      <c r="E1123" t="s">
        <v>5764</v>
      </c>
      <c r="G1123" s="24" t="str">
        <f t="shared" si="17"/>
        <v>Mr.</v>
      </c>
    </row>
    <row r="1124" spans="1:7" ht="15.5" x14ac:dyDescent="0.35">
      <c r="A1124" s="8" t="s">
        <v>1248</v>
      </c>
      <c r="B1124" s="8" t="s">
        <v>3505</v>
      </c>
      <c r="C1124" s="23" t="s">
        <v>4732</v>
      </c>
      <c r="D1124" s="23" t="s">
        <v>7860</v>
      </c>
      <c r="E1124" t="s">
        <v>5765</v>
      </c>
      <c r="G1124" s="24" t="str">
        <f t="shared" si="17"/>
        <v>Ms.</v>
      </c>
    </row>
    <row r="1125" spans="1:7" ht="15.5" x14ac:dyDescent="0.35">
      <c r="A1125" s="8" t="s">
        <v>1247</v>
      </c>
      <c r="B1125" s="8" t="s">
        <v>3506</v>
      </c>
      <c r="C1125" s="23" t="s">
        <v>4733</v>
      </c>
      <c r="D1125" s="23" t="s">
        <v>7539</v>
      </c>
      <c r="E1125" t="s">
        <v>5766</v>
      </c>
      <c r="G1125" s="24" t="str">
        <f t="shared" si="17"/>
        <v>Mr.</v>
      </c>
    </row>
    <row r="1126" spans="1:7" ht="15.5" x14ac:dyDescent="0.35">
      <c r="A1126" s="8" t="s">
        <v>1246</v>
      </c>
      <c r="B1126" s="8" t="s">
        <v>3507</v>
      </c>
      <c r="C1126" s="23" t="s">
        <v>8325</v>
      </c>
      <c r="D1126" s="23" t="s">
        <v>7082</v>
      </c>
      <c r="E1126" t="s">
        <v>5767</v>
      </c>
      <c r="G1126" s="24" t="str">
        <f t="shared" si="17"/>
        <v>Mrs</v>
      </c>
    </row>
    <row r="1127" spans="1:7" ht="15.5" x14ac:dyDescent="0.35">
      <c r="A1127" s="8" t="s">
        <v>1245</v>
      </c>
      <c r="B1127" s="8" t="s">
        <v>3508</v>
      </c>
      <c r="C1127" s="23" t="s">
        <v>4732</v>
      </c>
      <c r="D1127" s="23" t="s">
        <v>7083</v>
      </c>
      <c r="E1127" t="s">
        <v>5768</v>
      </c>
      <c r="G1127" s="24" t="str">
        <f t="shared" si="17"/>
        <v>Ms.</v>
      </c>
    </row>
    <row r="1128" spans="1:7" ht="15.5" x14ac:dyDescent="0.35">
      <c r="A1128" s="8" t="s">
        <v>1244</v>
      </c>
      <c r="B1128" s="8" t="s">
        <v>3509</v>
      </c>
      <c r="C1128" s="23" t="s">
        <v>4733</v>
      </c>
      <c r="D1128" s="23" t="s">
        <v>6899</v>
      </c>
      <c r="E1128" t="s">
        <v>5769</v>
      </c>
      <c r="G1128" s="24" t="str">
        <f t="shared" si="17"/>
        <v>Mr.</v>
      </c>
    </row>
    <row r="1129" spans="1:7" ht="15.5" x14ac:dyDescent="0.35">
      <c r="A1129" s="8" t="s">
        <v>1243</v>
      </c>
      <c r="B1129" s="8" t="s">
        <v>3510</v>
      </c>
      <c r="C1129" s="23" t="s">
        <v>4733</v>
      </c>
      <c r="D1129" s="23" t="s">
        <v>5199</v>
      </c>
      <c r="E1129" t="s">
        <v>5770</v>
      </c>
      <c r="G1129" s="24" t="str">
        <f t="shared" si="17"/>
        <v>Mr.</v>
      </c>
    </row>
    <row r="1130" spans="1:7" ht="15.5" x14ac:dyDescent="0.35">
      <c r="A1130" s="8" t="s">
        <v>1242</v>
      </c>
      <c r="B1130" s="8" t="s">
        <v>3511</v>
      </c>
      <c r="C1130" s="23" t="s">
        <v>4733</v>
      </c>
      <c r="D1130" s="23" t="s">
        <v>7861</v>
      </c>
      <c r="E1130" t="s">
        <v>5771</v>
      </c>
      <c r="G1130" s="24" t="str">
        <f t="shared" si="17"/>
        <v>Mr.</v>
      </c>
    </row>
    <row r="1131" spans="1:7" ht="15.5" x14ac:dyDescent="0.35">
      <c r="A1131" s="8" t="s">
        <v>1241</v>
      </c>
      <c r="B1131" s="8" t="s">
        <v>3512</v>
      </c>
      <c r="C1131" s="23" t="s">
        <v>4732</v>
      </c>
      <c r="D1131" s="23" t="s">
        <v>6934</v>
      </c>
      <c r="E1131" t="s">
        <v>5772</v>
      </c>
      <c r="G1131" s="24" t="str">
        <f t="shared" si="17"/>
        <v>Ms.</v>
      </c>
    </row>
    <row r="1132" spans="1:7" ht="15.5" x14ac:dyDescent="0.35">
      <c r="A1132" s="8" t="s">
        <v>1240</v>
      </c>
      <c r="B1132" s="8" t="s">
        <v>3513</v>
      </c>
      <c r="C1132" s="23" t="s">
        <v>8325</v>
      </c>
      <c r="D1132" s="23" t="s">
        <v>7862</v>
      </c>
      <c r="E1132" t="s">
        <v>5773</v>
      </c>
      <c r="G1132" s="24" t="str">
        <f t="shared" si="17"/>
        <v>Mrs</v>
      </c>
    </row>
    <row r="1133" spans="1:7" ht="15.5" x14ac:dyDescent="0.35">
      <c r="A1133" s="8" t="s">
        <v>1239</v>
      </c>
      <c r="B1133" s="8" t="s">
        <v>3514</v>
      </c>
      <c r="C1133" s="23" t="s">
        <v>4732</v>
      </c>
      <c r="D1133" s="23" t="s">
        <v>7084</v>
      </c>
      <c r="E1133" t="s">
        <v>5774</v>
      </c>
      <c r="G1133" s="24" t="str">
        <f t="shared" si="17"/>
        <v>Ms.</v>
      </c>
    </row>
    <row r="1134" spans="1:7" ht="15.5" x14ac:dyDescent="0.35">
      <c r="A1134" s="8" t="s">
        <v>1238</v>
      </c>
      <c r="B1134" s="8" t="s">
        <v>3515</v>
      </c>
      <c r="C1134" s="23" t="s">
        <v>4733</v>
      </c>
      <c r="D1134" s="23" t="s">
        <v>7863</v>
      </c>
      <c r="E1134" t="s">
        <v>5775</v>
      </c>
      <c r="G1134" s="24" t="str">
        <f t="shared" si="17"/>
        <v>Mr.</v>
      </c>
    </row>
    <row r="1135" spans="1:7" ht="15.5" x14ac:dyDescent="0.35">
      <c r="A1135" s="8" t="s">
        <v>1237</v>
      </c>
      <c r="B1135" s="8" t="s">
        <v>3516</v>
      </c>
      <c r="C1135" s="23" t="s">
        <v>4732</v>
      </c>
      <c r="D1135" s="23" t="s">
        <v>6823</v>
      </c>
      <c r="E1135" t="s">
        <v>5776</v>
      </c>
      <c r="G1135" s="24" t="str">
        <f t="shared" si="17"/>
        <v>Ms.</v>
      </c>
    </row>
    <row r="1136" spans="1:7" ht="15.5" x14ac:dyDescent="0.35">
      <c r="A1136" s="8" t="s">
        <v>1236</v>
      </c>
      <c r="B1136" s="8" t="s">
        <v>3517</v>
      </c>
      <c r="C1136" s="23" t="s">
        <v>4732</v>
      </c>
      <c r="D1136" s="23" t="s">
        <v>6765</v>
      </c>
      <c r="E1136" t="s">
        <v>5777</v>
      </c>
      <c r="G1136" s="24" t="str">
        <f t="shared" si="17"/>
        <v>Ms.</v>
      </c>
    </row>
    <row r="1137" spans="1:7" ht="15.5" x14ac:dyDescent="0.35">
      <c r="A1137" s="8" t="s">
        <v>1235</v>
      </c>
      <c r="B1137" s="8" t="s">
        <v>3518</v>
      </c>
      <c r="C1137" s="23" t="s">
        <v>4732</v>
      </c>
      <c r="D1137" s="23" t="s">
        <v>7085</v>
      </c>
      <c r="E1137" t="s">
        <v>5778</v>
      </c>
      <c r="G1137" s="24" t="str">
        <f t="shared" si="17"/>
        <v>Ms.</v>
      </c>
    </row>
    <row r="1138" spans="1:7" ht="15.5" x14ac:dyDescent="0.35">
      <c r="A1138" s="8" t="s">
        <v>1234</v>
      </c>
      <c r="B1138" s="8" t="s">
        <v>3519</v>
      </c>
      <c r="C1138" s="23" t="s">
        <v>4732</v>
      </c>
      <c r="D1138" s="23" t="s">
        <v>7864</v>
      </c>
      <c r="E1138" t="s">
        <v>5779</v>
      </c>
      <c r="G1138" s="24" t="str">
        <f t="shared" si="17"/>
        <v>Ms.</v>
      </c>
    </row>
    <row r="1139" spans="1:7" ht="15.5" x14ac:dyDescent="0.35">
      <c r="A1139" s="8" t="s">
        <v>1233</v>
      </c>
      <c r="B1139" s="8" t="s">
        <v>3520</v>
      </c>
      <c r="C1139" s="23" t="s">
        <v>4732</v>
      </c>
      <c r="D1139" s="23" t="s">
        <v>7865</v>
      </c>
      <c r="E1139" t="s">
        <v>5780</v>
      </c>
      <c r="G1139" s="24" t="str">
        <f t="shared" si="17"/>
        <v>Ms.</v>
      </c>
    </row>
    <row r="1140" spans="1:7" ht="15.5" x14ac:dyDescent="0.35">
      <c r="A1140" s="8" t="s">
        <v>1232</v>
      </c>
      <c r="B1140" s="8" t="s">
        <v>3521</v>
      </c>
      <c r="C1140" s="23" t="s">
        <v>4732</v>
      </c>
      <c r="D1140" s="23" t="s">
        <v>7866</v>
      </c>
      <c r="E1140" t="s">
        <v>5781</v>
      </c>
      <c r="G1140" s="24" t="str">
        <f t="shared" si="17"/>
        <v>Ms.</v>
      </c>
    </row>
    <row r="1141" spans="1:7" ht="15.5" x14ac:dyDescent="0.35">
      <c r="A1141" s="8" t="s">
        <v>1231</v>
      </c>
      <c r="B1141" s="8" t="s">
        <v>3522</v>
      </c>
      <c r="C1141" s="23" t="s">
        <v>4733</v>
      </c>
      <c r="D1141" s="23" t="s">
        <v>5199</v>
      </c>
      <c r="E1141" t="s">
        <v>5782</v>
      </c>
      <c r="G1141" s="24" t="str">
        <f t="shared" si="17"/>
        <v>Mr.</v>
      </c>
    </row>
    <row r="1142" spans="1:7" ht="15.5" x14ac:dyDescent="0.35">
      <c r="A1142" s="8" t="s">
        <v>1230</v>
      </c>
      <c r="B1142" s="8" t="s">
        <v>3523</v>
      </c>
      <c r="C1142" s="23" t="s">
        <v>4733</v>
      </c>
      <c r="D1142" s="23" t="s">
        <v>6766</v>
      </c>
      <c r="E1142" t="s">
        <v>4950</v>
      </c>
      <c r="G1142" s="24" t="str">
        <f t="shared" si="17"/>
        <v>Mr.</v>
      </c>
    </row>
    <row r="1143" spans="1:7" ht="15.5" x14ac:dyDescent="0.35">
      <c r="A1143" s="8" t="s">
        <v>1229</v>
      </c>
      <c r="B1143" s="8" t="s">
        <v>3524</v>
      </c>
      <c r="C1143" s="23" t="s">
        <v>4732</v>
      </c>
      <c r="D1143" s="23" t="s">
        <v>6822</v>
      </c>
      <c r="E1143" t="s">
        <v>5783</v>
      </c>
      <c r="G1143" s="24" t="str">
        <f t="shared" si="17"/>
        <v>Ms.</v>
      </c>
    </row>
    <row r="1144" spans="1:7" ht="15.5" x14ac:dyDescent="0.35">
      <c r="A1144" s="8" t="s">
        <v>1228</v>
      </c>
      <c r="B1144" s="8" t="s">
        <v>3525</v>
      </c>
      <c r="C1144" s="23" t="s">
        <v>4733</v>
      </c>
      <c r="D1144" s="23" t="s">
        <v>7727</v>
      </c>
      <c r="E1144" t="s">
        <v>5784</v>
      </c>
      <c r="G1144" s="24" t="str">
        <f t="shared" si="17"/>
        <v>Mr.</v>
      </c>
    </row>
    <row r="1145" spans="1:7" ht="15.5" x14ac:dyDescent="0.35">
      <c r="A1145" s="8" t="s">
        <v>1227</v>
      </c>
      <c r="B1145" s="8" t="s">
        <v>3526</v>
      </c>
      <c r="C1145" s="23" t="s">
        <v>4732</v>
      </c>
      <c r="D1145" s="23" t="s">
        <v>7086</v>
      </c>
      <c r="E1145" t="s">
        <v>5785</v>
      </c>
      <c r="G1145" s="24" t="str">
        <f t="shared" si="17"/>
        <v>Ms.</v>
      </c>
    </row>
    <row r="1146" spans="1:7" ht="15.5" x14ac:dyDescent="0.35">
      <c r="A1146" s="8" t="s">
        <v>1226</v>
      </c>
      <c r="B1146" s="8" t="s">
        <v>3527</v>
      </c>
      <c r="C1146" s="23" t="s">
        <v>4732</v>
      </c>
      <c r="D1146" s="23" t="s">
        <v>6749</v>
      </c>
      <c r="E1146" t="s">
        <v>5786</v>
      </c>
      <c r="G1146" s="24" t="str">
        <f t="shared" si="17"/>
        <v>Ms.</v>
      </c>
    </row>
    <row r="1147" spans="1:7" ht="15.5" x14ac:dyDescent="0.35">
      <c r="A1147" s="8" t="s">
        <v>1225</v>
      </c>
      <c r="B1147" s="8" t="s">
        <v>3528</v>
      </c>
      <c r="C1147" s="23" t="s">
        <v>4733</v>
      </c>
      <c r="D1147" s="23" t="s">
        <v>7087</v>
      </c>
      <c r="E1147" t="s">
        <v>5787</v>
      </c>
      <c r="G1147" s="24" t="str">
        <f t="shared" si="17"/>
        <v>Mr.</v>
      </c>
    </row>
    <row r="1148" spans="1:7" ht="15.5" x14ac:dyDescent="0.35">
      <c r="A1148" s="8" t="s">
        <v>1224</v>
      </c>
      <c r="B1148" s="8" t="s">
        <v>3529</v>
      </c>
      <c r="C1148" s="23" t="s">
        <v>4733</v>
      </c>
      <c r="D1148" s="23" t="s">
        <v>7867</v>
      </c>
      <c r="E1148" t="s">
        <v>5788</v>
      </c>
      <c r="G1148" s="24" t="str">
        <f t="shared" si="17"/>
        <v>Mr.</v>
      </c>
    </row>
    <row r="1149" spans="1:7" ht="15.5" x14ac:dyDescent="0.35">
      <c r="A1149" s="8" t="s">
        <v>1223</v>
      </c>
      <c r="B1149" s="8" t="s">
        <v>3530</v>
      </c>
      <c r="C1149" s="23" t="s">
        <v>4733</v>
      </c>
      <c r="D1149" s="23" t="s">
        <v>6286</v>
      </c>
      <c r="E1149" t="s">
        <v>5789</v>
      </c>
      <c r="G1149" s="24" t="str">
        <f t="shared" si="17"/>
        <v>Mr.</v>
      </c>
    </row>
    <row r="1150" spans="1:7" ht="15.5" x14ac:dyDescent="0.35">
      <c r="A1150" s="8" t="s">
        <v>1222</v>
      </c>
      <c r="B1150" s="8" t="s">
        <v>3531</v>
      </c>
      <c r="C1150" s="23" t="s">
        <v>4733</v>
      </c>
      <c r="D1150" s="23" t="s">
        <v>6807</v>
      </c>
      <c r="E1150" t="s">
        <v>5790</v>
      </c>
      <c r="G1150" s="24" t="str">
        <f t="shared" si="17"/>
        <v>Mr.</v>
      </c>
    </row>
    <row r="1151" spans="1:7" ht="15.5" x14ac:dyDescent="0.35">
      <c r="A1151" s="8" t="s">
        <v>1221</v>
      </c>
      <c r="B1151" s="8" t="s">
        <v>3532</v>
      </c>
      <c r="C1151" s="23" t="s">
        <v>4732</v>
      </c>
      <c r="D1151" s="23" t="s">
        <v>7088</v>
      </c>
      <c r="E1151" t="s">
        <v>5791</v>
      </c>
      <c r="G1151" s="24" t="str">
        <f t="shared" si="17"/>
        <v>Ms.</v>
      </c>
    </row>
    <row r="1152" spans="1:7" ht="15.5" x14ac:dyDescent="0.35">
      <c r="A1152" s="8" t="s">
        <v>1220</v>
      </c>
      <c r="B1152" s="8" t="s">
        <v>3533</v>
      </c>
      <c r="C1152" s="23" t="s">
        <v>4733</v>
      </c>
      <c r="D1152" s="23" t="s">
        <v>7868</v>
      </c>
      <c r="E1152" t="s">
        <v>5229</v>
      </c>
      <c r="G1152" s="24" t="str">
        <f t="shared" si="17"/>
        <v>Mr.</v>
      </c>
    </row>
    <row r="1153" spans="1:7" ht="15.5" x14ac:dyDescent="0.35">
      <c r="A1153" s="8" t="s">
        <v>1219</v>
      </c>
      <c r="B1153" s="8" t="s">
        <v>3534</v>
      </c>
      <c r="C1153" s="23" t="s">
        <v>4733</v>
      </c>
      <c r="D1153" s="23" t="s">
        <v>7089</v>
      </c>
      <c r="E1153" t="s">
        <v>5792</v>
      </c>
      <c r="G1153" s="24" t="str">
        <f t="shared" si="17"/>
        <v>Mr.</v>
      </c>
    </row>
    <row r="1154" spans="1:7" ht="15.5" x14ac:dyDescent="0.35">
      <c r="A1154" s="8" t="s">
        <v>1218</v>
      </c>
      <c r="B1154" s="8" t="s">
        <v>3535</v>
      </c>
      <c r="C1154" s="23" t="s">
        <v>4732</v>
      </c>
      <c r="D1154" s="23" t="s">
        <v>6929</v>
      </c>
      <c r="E1154" t="s">
        <v>5793</v>
      </c>
      <c r="G1154" s="24" t="str">
        <f t="shared" si="17"/>
        <v>Ms.</v>
      </c>
    </row>
    <row r="1155" spans="1:7" ht="15.5" x14ac:dyDescent="0.35">
      <c r="A1155" s="8" t="s">
        <v>1217</v>
      </c>
      <c r="B1155" s="8" t="s">
        <v>3536</v>
      </c>
      <c r="C1155" s="23" t="s">
        <v>4732</v>
      </c>
      <c r="D1155" s="23" t="s">
        <v>7090</v>
      </c>
      <c r="E1155" t="s">
        <v>5794</v>
      </c>
      <c r="G1155" s="24" t="str">
        <f t="shared" ref="G1155:G1218" si="18">TRIM(MID(B1155,FIND(",",B1155)+1,4))</f>
        <v>Ms.</v>
      </c>
    </row>
    <row r="1156" spans="1:7" ht="15.5" x14ac:dyDescent="0.35">
      <c r="A1156" s="8" t="s">
        <v>1216</v>
      </c>
      <c r="B1156" s="8" t="s">
        <v>3537</v>
      </c>
      <c r="C1156" s="23" t="s">
        <v>4732</v>
      </c>
      <c r="D1156" s="23" t="s">
        <v>7869</v>
      </c>
      <c r="E1156" t="s">
        <v>5795</v>
      </c>
      <c r="G1156" s="24" t="str">
        <f t="shared" si="18"/>
        <v>Ms.</v>
      </c>
    </row>
    <row r="1157" spans="1:7" ht="15.5" x14ac:dyDescent="0.35">
      <c r="A1157" s="8" t="s">
        <v>1215</v>
      </c>
      <c r="B1157" s="8" t="s">
        <v>3538</v>
      </c>
      <c r="C1157" s="23" t="s">
        <v>4733</v>
      </c>
      <c r="D1157" s="23" t="s">
        <v>7091</v>
      </c>
      <c r="E1157" t="s">
        <v>5796</v>
      </c>
      <c r="G1157" s="24" t="str">
        <f t="shared" si="18"/>
        <v>Mr.</v>
      </c>
    </row>
    <row r="1158" spans="1:7" ht="15.5" x14ac:dyDescent="0.35">
      <c r="A1158" s="8" t="s">
        <v>1214</v>
      </c>
      <c r="B1158" s="8" t="s">
        <v>3539</v>
      </c>
      <c r="C1158" s="23" t="s">
        <v>4733</v>
      </c>
      <c r="D1158" s="23" t="s">
        <v>7092</v>
      </c>
      <c r="E1158" t="s">
        <v>5797</v>
      </c>
      <c r="G1158" s="24" t="str">
        <f t="shared" si="18"/>
        <v>Mr.</v>
      </c>
    </row>
    <row r="1159" spans="1:7" ht="15.5" x14ac:dyDescent="0.35">
      <c r="A1159" s="8" t="s">
        <v>1213</v>
      </c>
      <c r="B1159" s="8" t="s">
        <v>3540</v>
      </c>
      <c r="C1159" s="23" t="s">
        <v>4733</v>
      </c>
      <c r="D1159" s="23" t="s">
        <v>7870</v>
      </c>
      <c r="E1159" t="s">
        <v>5798</v>
      </c>
      <c r="G1159" s="24" t="str">
        <f t="shared" si="18"/>
        <v>Mr.</v>
      </c>
    </row>
    <row r="1160" spans="1:7" ht="15.5" x14ac:dyDescent="0.35">
      <c r="A1160" s="8" t="s">
        <v>1212</v>
      </c>
      <c r="B1160" s="8" t="s">
        <v>3541</v>
      </c>
      <c r="C1160" s="23" t="s">
        <v>4732</v>
      </c>
      <c r="D1160" s="23" t="s">
        <v>7093</v>
      </c>
      <c r="E1160" t="s">
        <v>5799</v>
      </c>
      <c r="G1160" s="24" t="str">
        <f t="shared" si="18"/>
        <v>Ms.</v>
      </c>
    </row>
    <row r="1161" spans="1:7" ht="15.5" x14ac:dyDescent="0.35">
      <c r="A1161" s="8" t="s">
        <v>1211</v>
      </c>
      <c r="B1161" s="8" t="s">
        <v>3542</v>
      </c>
      <c r="C1161" s="23" t="s">
        <v>4733</v>
      </c>
      <c r="D1161" s="23" t="s">
        <v>7871</v>
      </c>
      <c r="E1161" t="s">
        <v>5800</v>
      </c>
      <c r="G1161" s="24" t="str">
        <f t="shared" si="18"/>
        <v>Mr.</v>
      </c>
    </row>
    <row r="1162" spans="1:7" ht="15.5" x14ac:dyDescent="0.35">
      <c r="A1162" s="8" t="s">
        <v>1210</v>
      </c>
      <c r="B1162" s="8" t="s">
        <v>3543</v>
      </c>
      <c r="C1162" s="23" t="s">
        <v>4732</v>
      </c>
      <c r="D1162" s="23" t="s">
        <v>7872</v>
      </c>
      <c r="E1162" t="s">
        <v>5801</v>
      </c>
      <c r="G1162" s="24" t="str">
        <f t="shared" si="18"/>
        <v>Ms.</v>
      </c>
    </row>
    <row r="1163" spans="1:7" ht="15.5" x14ac:dyDescent="0.35">
      <c r="A1163" s="8" t="s">
        <v>1209</v>
      </c>
      <c r="B1163" s="8" t="s">
        <v>3544</v>
      </c>
      <c r="C1163" s="23" t="s">
        <v>4732</v>
      </c>
      <c r="D1163" s="23" t="s">
        <v>7873</v>
      </c>
      <c r="E1163" t="s">
        <v>5802</v>
      </c>
      <c r="G1163" s="24" t="str">
        <f t="shared" si="18"/>
        <v>Ms.</v>
      </c>
    </row>
    <row r="1164" spans="1:7" ht="15.5" x14ac:dyDescent="0.35">
      <c r="A1164" s="8" t="s">
        <v>1208</v>
      </c>
      <c r="B1164" s="8" t="s">
        <v>3545</v>
      </c>
      <c r="C1164" s="23" t="s">
        <v>4733</v>
      </c>
      <c r="D1164" s="23" t="s">
        <v>7094</v>
      </c>
      <c r="E1164" t="s">
        <v>5803</v>
      </c>
      <c r="G1164" s="24" t="str">
        <f t="shared" si="18"/>
        <v>Mr.</v>
      </c>
    </row>
    <row r="1165" spans="1:7" ht="15.5" x14ac:dyDescent="0.35">
      <c r="A1165" s="8" t="s">
        <v>1207</v>
      </c>
      <c r="B1165" s="8" t="s">
        <v>3546</v>
      </c>
      <c r="C1165" s="23" t="s">
        <v>4732</v>
      </c>
      <c r="D1165" s="23" t="s">
        <v>7095</v>
      </c>
      <c r="E1165" t="s">
        <v>5804</v>
      </c>
      <c r="G1165" s="24" t="str">
        <f t="shared" si="18"/>
        <v>Ms.</v>
      </c>
    </row>
    <row r="1166" spans="1:7" ht="15.5" x14ac:dyDescent="0.35">
      <c r="A1166" s="8" t="s">
        <v>1206</v>
      </c>
      <c r="B1166" s="8" t="s">
        <v>3547</v>
      </c>
      <c r="C1166" s="23" t="s">
        <v>4732</v>
      </c>
      <c r="D1166" s="23" t="s">
        <v>7096</v>
      </c>
      <c r="E1166" t="s">
        <v>5805</v>
      </c>
      <c r="G1166" s="24" t="str">
        <f t="shared" si="18"/>
        <v>Ms.</v>
      </c>
    </row>
    <row r="1167" spans="1:7" ht="15.5" x14ac:dyDescent="0.35">
      <c r="A1167" s="8" t="s">
        <v>1205</v>
      </c>
      <c r="B1167" s="8" t="s">
        <v>3548</v>
      </c>
      <c r="C1167" s="23" t="s">
        <v>4732</v>
      </c>
      <c r="D1167" s="23" t="s">
        <v>6832</v>
      </c>
      <c r="E1167" t="s">
        <v>5806</v>
      </c>
      <c r="G1167" s="24" t="str">
        <f t="shared" si="18"/>
        <v>Ms.</v>
      </c>
    </row>
    <row r="1168" spans="1:7" ht="15.5" x14ac:dyDescent="0.35">
      <c r="A1168" s="8" t="s">
        <v>1204</v>
      </c>
      <c r="B1168" s="8" t="s">
        <v>3549</v>
      </c>
      <c r="C1168" s="23" t="s">
        <v>4732</v>
      </c>
      <c r="D1168" s="23" t="s">
        <v>6755</v>
      </c>
      <c r="E1168" t="s">
        <v>5807</v>
      </c>
      <c r="G1168" s="24" t="str">
        <f t="shared" si="18"/>
        <v>Ms.</v>
      </c>
    </row>
    <row r="1169" spans="1:7" ht="15.5" x14ac:dyDescent="0.35">
      <c r="A1169" s="8" t="s">
        <v>1203</v>
      </c>
      <c r="B1169" s="8" t="s">
        <v>3550</v>
      </c>
      <c r="C1169" s="23" t="s">
        <v>8325</v>
      </c>
      <c r="D1169" s="23" t="s">
        <v>7874</v>
      </c>
      <c r="E1169" t="s">
        <v>5808</v>
      </c>
      <c r="G1169" s="24" t="str">
        <f t="shared" si="18"/>
        <v>Mrs</v>
      </c>
    </row>
    <row r="1170" spans="1:7" ht="15.5" x14ac:dyDescent="0.35">
      <c r="A1170" s="8" t="s">
        <v>1202</v>
      </c>
      <c r="B1170" s="8" t="s">
        <v>3551</v>
      </c>
      <c r="C1170" s="23" t="s">
        <v>4733</v>
      </c>
      <c r="D1170" s="23" t="s">
        <v>7875</v>
      </c>
      <c r="E1170" t="s">
        <v>4775</v>
      </c>
      <c r="G1170" s="24" t="str">
        <f t="shared" si="18"/>
        <v>Mr.</v>
      </c>
    </row>
    <row r="1171" spans="1:7" ht="15.5" x14ac:dyDescent="0.35">
      <c r="A1171" s="8" t="s">
        <v>1201</v>
      </c>
      <c r="B1171" s="8" t="s">
        <v>3552</v>
      </c>
      <c r="C1171" s="23" t="s">
        <v>4733</v>
      </c>
      <c r="D1171" s="23" t="s">
        <v>7097</v>
      </c>
      <c r="E1171" t="s">
        <v>5809</v>
      </c>
      <c r="G1171" s="24" t="str">
        <f t="shared" si="18"/>
        <v>Mr.</v>
      </c>
    </row>
    <row r="1172" spans="1:7" ht="15.5" x14ac:dyDescent="0.35">
      <c r="A1172" s="8" t="s">
        <v>1200</v>
      </c>
      <c r="B1172" s="8" t="s">
        <v>3553</v>
      </c>
      <c r="C1172" s="23" t="s">
        <v>8325</v>
      </c>
      <c r="D1172" s="23" t="s">
        <v>7098</v>
      </c>
      <c r="E1172" t="s">
        <v>5650</v>
      </c>
      <c r="G1172" s="24" t="str">
        <f t="shared" si="18"/>
        <v>Mrs</v>
      </c>
    </row>
    <row r="1173" spans="1:7" ht="15.5" x14ac:dyDescent="0.35">
      <c r="A1173" s="8" t="s">
        <v>1199</v>
      </c>
      <c r="B1173" s="8" t="s">
        <v>3554</v>
      </c>
      <c r="C1173" s="23" t="s">
        <v>4732</v>
      </c>
      <c r="D1173" s="23" t="s">
        <v>7099</v>
      </c>
      <c r="E1173" t="s">
        <v>5810</v>
      </c>
      <c r="G1173" s="24" t="str">
        <f t="shared" si="18"/>
        <v>Ms.</v>
      </c>
    </row>
    <row r="1174" spans="1:7" ht="15.5" x14ac:dyDescent="0.35">
      <c r="A1174" s="8" t="s">
        <v>1198</v>
      </c>
      <c r="B1174" s="8" t="s">
        <v>3555</v>
      </c>
      <c r="C1174" s="23" t="s">
        <v>4733</v>
      </c>
      <c r="D1174" s="23" t="s">
        <v>7876</v>
      </c>
      <c r="E1174" t="s">
        <v>5811</v>
      </c>
      <c r="G1174" s="24" t="str">
        <f t="shared" si="18"/>
        <v>Mr.</v>
      </c>
    </row>
    <row r="1175" spans="1:7" ht="15.5" x14ac:dyDescent="0.35">
      <c r="A1175" s="8" t="s">
        <v>1197</v>
      </c>
      <c r="B1175" s="8" t="s">
        <v>3556</v>
      </c>
      <c r="C1175" s="23" t="s">
        <v>8325</v>
      </c>
      <c r="D1175" s="23" t="s">
        <v>7877</v>
      </c>
      <c r="E1175" t="s">
        <v>5812</v>
      </c>
      <c r="G1175" s="24" t="str">
        <f t="shared" si="18"/>
        <v>Mrs</v>
      </c>
    </row>
    <row r="1176" spans="1:7" ht="15.5" x14ac:dyDescent="0.35">
      <c r="A1176" s="8" t="s">
        <v>1196</v>
      </c>
      <c r="B1176" s="8" t="s">
        <v>3557</v>
      </c>
      <c r="C1176" s="23" t="s">
        <v>4733</v>
      </c>
      <c r="D1176" s="23" t="s">
        <v>7100</v>
      </c>
      <c r="E1176" t="s">
        <v>5813</v>
      </c>
      <c r="G1176" s="24" t="str">
        <f t="shared" si="18"/>
        <v>Mr.</v>
      </c>
    </row>
    <row r="1177" spans="1:7" ht="15.5" x14ac:dyDescent="0.35">
      <c r="A1177" s="8" t="s">
        <v>1195</v>
      </c>
      <c r="B1177" s="8" t="s">
        <v>3558</v>
      </c>
      <c r="C1177" s="23" t="s">
        <v>4733</v>
      </c>
      <c r="D1177" s="23" t="s">
        <v>7878</v>
      </c>
      <c r="E1177" t="s">
        <v>5814</v>
      </c>
      <c r="G1177" s="24" t="str">
        <f t="shared" si="18"/>
        <v>Mr.</v>
      </c>
    </row>
    <row r="1178" spans="1:7" ht="15.5" x14ac:dyDescent="0.35">
      <c r="A1178" s="8" t="s">
        <v>1194</v>
      </c>
      <c r="B1178" s="8" t="s">
        <v>3559</v>
      </c>
      <c r="C1178" s="23" t="s">
        <v>4733</v>
      </c>
      <c r="D1178" s="23" t="s">
        <v>7879</v>
      </c>
      <c r="E1178" t="s">
        <v>5815</v>
      </c>
      <c r="G1178" s="24" t="str">
        <f t="shared" si="18"/>
        <v>Mr.</v>
      </c>
    </row>
    <row r="1179" spans="1:7" ht="15.5" x14ac:dyDescent="0.35">
      <c r="A1179" s="8" t="s">
        <v>1193</v>
      </c>
      <c r="B1179" s="8" t="s">
        <v>3560</v>
      </c>
      <c r="C1179" s="23" t="s">
        <v>4732</v>
      </c>
      <c r="D1179" s="23" t="s">
        <v>7880</v>
      </c>
      <c r="E1179" t="s">
        <v>5816</v>
      </c>
      <c r="G1179" s="24" t="str">
        <f t="shared" si="18"/>
        <v>Ms.</v>
      </c>
    </row>
    <row r="1180" spans="1:7" ht="15.5" x14ac:dyDescent="0.35">
      <c r="A1180" s="8" t="s">
        <v>1192</v>
      </c>
      <c r="B1180" s="8" t="s">
        <v>3561</v>
      </c>
      <c r="C1180" s="23" t="s">
        <v>4733</v>
      </c>
      <c r="D1180" s="23" t="s">
        <v>6767</v>
      </c>
      <c r="E1180" t="s">
        <v>5817</v>
      </c>
      <c r="G1180" s="24" t="str">
        <f t="shared" si="18"/>
        <v>Mr.</v>
      </c>
    </row>
    <row r="1181" spans="1:7" ht="15.5" x14ac:dyDescent="0.35">
      <c r="A1181" s="8" t="s">
        <v>1191</v>
      </c>
      <c r="B1181" s="8" t="s">
        <v>3562</v>
      </c>
      <c r="C1181" s="23" t="s">
        <v>4732</v>
      </c>
      <c r="D1181" s="23" t="s">
        <v>6821</v>
      </c>
      <c r="E1181" t="s">
        <v>5818</v>
      </c>
      <c r="G1181" s="24" t="str">
        <f t="shared" si="18"/>
        <v>Ms.</v>
      </c>
    </row>
    <row r="1182" spans="1:7" ht="15.5" x14ac:dyDescent="0.35">
      <c r="A1182" s="8" t="s">
        <v>1190</v>
      </c>
      <c r="B1182" s="8" t="s">
        <v>3563</v>
      </c>
      <c r="C1182" s="23" t="s">
        <v>4733</v>
      </c>
      <c r="D1182" s="23" t="s">
        <v>6750</v>
      </c>
      <c r="E1182" t="s">
        <v>5819</v>
      </c>
      <c r="G1182" s="24" t="str">
        <f t="shared" si="18"/>
        <v>Mr.</v>
      </c>
    </row>
    <row r="1183" spans="1:7" ht="15.5" x14ac:dyDescent="0.35">
      <c r="A1183" s="8" t="s">
        <v>1189</v>
      </c>
      <c r="B1183" s="8" t="s">
        <v>3564</v>
      </c>
      <c r="C1183" s="23" t="s">
        <v>4732</v>
      </c>
      <c r="D1183" s="23" t="s">
        <v>7881</v>
      </c>
      <c r="E1183" t="s">
        <v>4774</v>
      </c>
      <c r="G1183" s="24" t="str">
        <f t="shared" si="18"/>
        <v>Ms.</v>
      </c>
    </row>
    <row r="1184" spans="1:7" ht="15.5" x14ac:dyDescent="0.35">
      <c r="A1184" s="8" t="s">
        <v>1188</v>
      </c>
      <c r="B1184" s="8" t="s">
        <v>3565</v>
      </c>
      <c r="C1184" s="23" t="s">
        <v>4732</v>
      </c>
      <c r="D1184" s="23" t="s">
        <v>7882</v>
      </c>
      <c r="E1184" t="s">
        <v>5820</v>
      </c>
      <c r="G1184" s="24" t="str">
        <f t="shared" si="18"/>
        <v>Ms.</v>
      </c>
    </row>
    <row r="1185" spans="1:7" ht="15.5" x14ac:dyDescent="0.35">
      <c r="A1185" s="8" t="s">
        <v>1187</v>
      </c>
      <c r="B1185" s="8" t="s">
        <v>3566</v>
      </c>
      <c r="C1185" s="23" t="s">
        <v>8325</v>
      </c>
      <c r="D1185" s="23" t="s">
        <v>7883</v>
      </c>
      <c r="E1185" t="s">
        <v>5821</v>
      </c>
      <c r="G1185" s="24" t="str">
        <f t="shared" si="18"/>
        <v>Mrs</v>
      </c>
    </row>
    <row r="1186" spans="1:7" ht="15.5" x14ac:dyDescent="0.35">
      <c r="A1186" s="8" t="s">
        <v>1186</v>
      </c>
      <c r="B1186" s="8" t="s">
        <v>3567</v>
      </c>
      <c r="C1186" s="23" t="s">
        <v>4733</v>
      </c>
      <c r="D1186" s="23" t="s">
        <v>7884</v>
      </c>
      <c r="E1186" t="s">
        <v>5822</v>
      </c>
      <c r="G1186" s="24" t="str">
        <f t="shared" si="18"/>
        <v>Mr.</v>
      </c>
    </row>
    <row r="1187" spans="1:7" ht="15.5" x14ac:dyDescent="0.35">
      <c r="A1187" s="8" t="s">
        <v>1185</v>
      </c>
      <c r="B1187" s="8" t="s">
        <v>3568</v>
      </c>
      <c r="C1187" s="23" t="s">
        <v>4732</v>
      </c>
      <c r="D1187" s="23" t="s">
        <v>6749</v>
      </c>
      <c r="E1187" t="s">
        <v>5823</v>
      </c>
      <c r="G1187" s="24" t="str">
        <f t="shared" si="18"/>
        <v>Ms.</v>
      </c>
    </row>
    <row r="1188" spans="1:7" ht="15.5" x14ac:dyDescent="0.35">
      <c r="A1188" s="8" t="s">
        <v>1184</v>
      </c>
      <c r="B1188" s="8" t="s">
        <v>3569</v>
      </c>
      <c r="C1188" s="23" t="s">
        <v>4732</v>
      </c>
      <c r="D1188" s="23" t="s">
        <v>7101</v>
      </c>
      <c r="E1188" t="s">
        <v>5824</v>
      </c>
      <c r="G1188" s="24" t="str">
        <f t="shared" si="18"/>
        <v>Ms.</v>
      </c>
    </row>
    <row r="1189" spans="1:7" ht="15.5" x14ac:dyDescent="0.35">
      <c r="A1189" s="8" t="s">
        <v>1183</v>
      </c>
      <c r="B1189" s="8" t="s">
        <v>3570</v>
      </c>
      <c r="C1189" s="23" t="s">
        <v>4733</v>
      </c>
      <c r="D1189" s="23" t="s">
        <v>6426</v>
      </c>
      <c r="E1189" t="s">
        <v>5002</v>
      </c>
      <c r="G1189" s="24" t="str">
        <f t="shared" si="18"/>
        <v>Mr.</v>
      </c>
    </row>
    <row r="1190" spans="1:7" ht="15.5" x14ac:dyDescent="0.35">
      <c r="A1190" s="8" t="s">
        <v>1182</v>
      </c>
      <c r="B1190" s="8" t="s">
        <v>3571</v>
      </c>
      <c r="C1190" s="23" t="s">
        <v>4733</v>
      </c>
      <c r="D1190" s="23" t="s">
        <v>8329</v>
      </c>
      <c r="E1190" t="s">
        <v>5825</v>
      </c>
      <c r="G1190" s="24" t="str">
        <f t="shared" si="18"/>
        <v>Mr.</v>
      </c>
    </row>
    <row r="1191" spans="1:7" ht="15.5" x14ac:dyDescent="0.35">
      <c r="A1191" s="8" t="s">
        <v>1181</v>
      </c>
      <c r="B1191" s="8" t="s">
        <v>3572</v>
      </c>
      <c r="C1191" s="23" t="s">
        <v>4733</v>
      </c>
      <c r="D1191" s="23" t="s">
        <v>7885</v>
      </c>
      <c r="E1191" t="s">
        <v>5826</v>
      </c>
      <c r="G1191" s="24" t="str">
        <f t="shared" si="18"/>
        <v>Mr.</v>
      </c>
    </row>
    <row r="1192" spans="1:7" ht="15.5" x14ac:dyDescent="0.35">
      <c r="A1192" s="8" t="s">
        <v>1180</v>
      </c>
      <c r="B1192" s="8" t="s">
        <v>3573</v>
      </c>
      <c r="C1192" s="23" t="s">
        <v>4733</v>
      </c>
      <c r="D1192" s="23" t="s">
        <v>7886</v>
      </c>
      <c r="E1192" t="s">
        <v>5827</v>
      </c>
      <c r="G1192" s="24" t="str">
        <f t="shared" si="18"/>
        <v>Mr.</v>
      </c>
    </row>
    <row r="1193" spans="1:7" ht="15.5" x14ac:dyDescent="0.35">
      <c r="A1193" s="8" t="s">
        <v>1179</v>
      </c>
      <c r="B1193" s="8" t="s">
        <v>3574</v>
      </c>
      <c r="C1193" s="23" t="s">
        <v>4733</v>
      </c>
      <c r="D1193" s="23" t="s">
        <v>6845</v>
      </c>
      <c r="E1193" t="s">
        <v>5828</v>
      </c>
      <c r="G1193" s="24" t="str">
        <f t="shared" si="18"/>
        <v>Mr.</v>
      </c>
    </row>
    <row r="1194" spans="1:7" ht="15.5" x14ac:dyDescent="0.35">
      <c r="A1194" s="8" t="s">
        <v>1178</v>
      </c>
      <c r="B1194" s="8" t="s">
        <v>3575</v>
      </c>
      <c r="C1194" s="23" t="s">
        <v>4732</v>
      </c>
      <c r="D1194" s="23" t="s">
        <v>6873</v>
      </c>
      <c r="E1194" t="s">
        <v>5829</v>
      </c>
      <c r="G1194" s="24" t="str">
        <f t="shared" si="18"/>
        <v>Ms.</v>
      </c>
    </row>
    <row r="1195" spans="1:7" ht="15.5" x14ac:dyDescent="0.35">
      <c r="A1195" s="8" t="s">
        <v>1177</v>
      </c>
      <c r="B1195" s="8" t="s">
        <v>3576</v>
      </c>
      <c r="C1195" s="23" t="s">
        <v>4732</v>
      </c>
      <c r="D1195" s="23" t="s">
        <v>6784</v>
      </c>
      <c r="E1195" t="s">
        <v>5830</v>
      </c>
      <c r="G1195" s="24" t="str">
        <f t="shared" si="18"/>
        <v>Ms.</v>
      </c>
    </row>
    <row r="1196" spans="1:7" ht="15.5" x14ac:dyDescent="0.35">
      <c r="A1196" s="8" t="s">
        <v>1176</v>
      </c>
      <c r="B1196" s="8" t="s">
        <v>3577</v>
      </c>
      <c r="C1196" s="23" t="s">
        <v>4732</v>
      </c>
      <c r="D1196" s="23" t="s">
        <v>7102</v>
      </c>
      <c r="E1196" t="s">
        <v>5831</v>
      </c>
      <c r="G1196" s="24" t="str">
        <f t="shared" si="18"/>
        <v>Ms.</v>
      </c>
    </row>
    <row r="1197" spans="1:7" ht="15.5" x14ac:dyDescent="0.35">
      <c r="A1197" s="8" t="s">
        <v>1175</v>
      </c>
      <c r="B1197" s="8" t="s">
        <v>3578</v>
      </c>
      <c r="C1197" s="23" t="s">
        <v>4732</v>
      </c>
      <c r="D1197" s="23" t="s">
        <v>7887</v>
      </c>
      <c r="E1197" t="s">
        <v>5832</v>
      </c>
      <c r="G1197" s="24" t="str">
        <f t="shared" si="18"/>
        <v>Ms.</v>
      </c>
    </row>
    <row r="1198" spans="1:7" ht="15.5" x14ac:dyDescent="0.35">
      <c r="A1198" s="8" t="s">
        <v>1174</v>
      </c>
      <c r="B1198" s="8" t="s">
        <v>3579</v>
      </c>
      <c r="C1198" s="23" t="s">
        <v>4732</v>
      </c>
      <c r="D1198" s="23" t="s">
        <v>7888</v>
      </c>
      <c r="E1198" t="s">
        <v>5833</v>
      </c>
      <c r="G1198" s="24" t="str">
        <f t="shared" si="18"/>
        <v>Ms.</v>
      </c>
    </row>
    <row r="1199" spans="1:7" ht="15.5" x14ac:dyDescent="0.35">
      <c r="A1199" s="8" t="s">
        <v>1173</v>
      </c>
      <c r="B1199" s="8" t="s">
        <v>3580</v>
      </c>
      <c r="C1199" s="23" t="s">
        <v>4733</v>
      </c>
      <c r="D1199" s="23" t="s">
        <v>7057</v>
      </c>
      <c r="E1199" t="s">
        <v>5834</v>
      </c>
      <c r="G1199" s="24" t="str">
        <f t="shared" si="18"/>
        <v>Mr.</v>
      </c>
    </row>
    <row r="1200" spans="1:7" ht="15.5" x14ac:dyDescent="0.35">
      <c r="A1200" s="8" t="s">
        <v>1172</v>
      </c>
      <c r="B1200" s="8" t="s">
        <v>3581</v>
      </c>
      <c r="C1200" s="23" t="s">
        <v>4733</v>
      </c>
      <c r="D1200" s="23" t="s">
        <v>7103</v>
      </c>
      <c r="E1200" t="s">
        <v>5835</v>
      </c>
      <c r="G1200" s="24" t="str">
        <f t="shared" si="18"/>
        <v>Mr.</v>
      </c>
    </row>
    <row r="1201" spans="1:7" ht="15.5" x14ac:dyDescent="0.35">
      <c r="A1201" s="8" t="s">
        <v>1171</v>
      </c>
      <c r="B1201" s="8" t="s">
        <v>3582</v>
      </c>
      <c r="C1201" s="23" t="s">
        <v>8325</v>
      </c>
      <c r="D1201" s="23" t="s">
        <v>7767</v>
      </c>
      <c r="E1201" t="s">
        <v>5836</v>
      </c>
      <c r="G1201" s="24" t="str">
        <f t="shared" si="18"/>
        <v>Mrs</v>
      </c>
    </row>
    <row r="1202" spans="1:7" ht="15.5" x14ac:dyDescent="0.35">
      <c r="A1202" s="8" t="s">
        <v>1170</v>
      </c>
      <c r="B1202" s="8" t="s">
        <v>3583</v>
      </c>
      <c r="C1202" s="23" t="s">
        <v>4733</v>
      </c>
      <c r="D1202" s="23" t="s">
        <v>5199</v>
      </c>
      <c r="E1202" t="s">
        <v>5513</v>
      </c>
      <c r="G1202" s="24" t="str">
        <f t="shared" si="18"/>
        <v>Mr.</v>
      </c>
    </row>
    <row r="1203" spans="1:7" ht="15.5" x14ac:dyDescent="0.35">
      <c r="A1203" s="8" t="s">
        <v>1169</v>
      </c>
      <c r="B1203" s="8" t="s">
        <v>3584</v>
      </c>
      <c r="C1203" s="23" t="s">
        <v>8325</v>
      </c>
      <c r="D1203" s="23" t="s">
        <v>7889</v>
      </c>
      <c r="E1203" t="s">
        <v>5837</v>
      </c>
      <c r="G1203" s="24" t="str">
        <f t="shared" si="18"/>
        <v>Mrs</v>
      </c>
    </row>
    <row r="1204" spans="1:7" ht="15.5" x14ac:dyDescent="0.35">
      <c r="A1204" s="8" t="s">
        <v>1168</v>
      </c>
      <c r="B1204" s="8" t="s">
        <v>3585</v>
      </c>
      <c r="C1204" s="23" t="s">
        <v>4733</v>
      </c>
      <c r="D1204" s="23" t="s">
        <v>7890</v>
      </c>
      <c r="E1204" t="s">
        <v>5838</v>
      </c>
      <c r="G1204" s="24" t="str">
        <f t="shared" si="18"/>
        <v>Mr.</v>
      </c>
    </row>
    <row r="1205" spans="1:7" ht="15.5" x14ac:dyDescent="0.35">
      <c r="A1205" s="8" t="s">
        <v>1167</v>
      </c>
      <c r="B1205" s="8" t="s">
        <v>3586</v>
      </c>
      <c r="C1205" s="23" t="s">
        <v>4733</v>
      </c>
      <c r="D1205" s="23" t="s">
        <v>6087</v>
      </c>
      <c r="E1205" t="s">
        <v>5839</v>
      </c>
      <c r="G1205" s="24" t="str">
        <f t="shared" si="18"/>
        <v>Mr.</v>
      </c>
    </row>
    <row r="1206" spans="1:7" ht="15.5" x14ac:dyDescent="0.35">
      <c r="A1206" s="8" t="s">
        <v>1166</v>
      </c>
      <c r="B1206" s="8" t="s">
        <v>3587</v>
      </c>
      <c r="C1206" s="23" t="s">
        <v>8325</v>
      </c>
      <c r="D1206" s="23" t="s">
        <v>7104</v>
      </c>
      <c r="E1206" t="s">
        <v>5840</v>
      </c>
      <c r="G1206" s="24" t="str">
        <f t="shared" si="18"/>
        <v>Mrs</v>
      </c>
    </row>
    <row r="1207" spans="1:7" ht="15.5" x14ac:dyDescent="0.35">
      <c r="A1207" s="8" t="s">
        <v>1165</v>
      </c>
      <c r="B1207" s="8" t="s">
        <v>3588</v>
      </c>
      <c r="C1207" s="23" t="s">
        <v>4733</v>
      </c>
      <c r="D1207" s="23" t="s">
        <v>7105</v>
      </c>
      <c r="E1207" t="s">
        <v>5841</v>
      </c>
      <c r="G1207" s="24" t="str">
        <f t="shared" si="18"/>
        <v>Mr.</v>
      </c>
    </row>
    <row r="1208" spans="1:7" ht="15.5" x14ac:dyDescent="0.35">
      <c r="A1208" s="8" t="s">
        <v>1164</v>
      </c>
      <c r="B1208" s="8" t="s">
        <v>3589</v>
      </c>
      <c r="C1208" s="23" t="s">
        <v>8325</v>
      </c>
      <c r="D1208" s="23" t="s">
        <v>7106</v>
      </c>
      <c r="E1208" t="s">
        <v>5842</v>
      </c>
      <c r="G1208" s="24" t="str">
        <f t="shared" si="18"/>
        <v>Mrs</v>
      </c>
    </row>
    <row r="1209" spans="1:7" ht="15.5" x14ac:dyDescent="0.35">
      <c r="A1209" s="8" t="s">
        <v>1163</v>
      </c>
      <c r="B1209" s="8" t="s">
        <v>3590</v>
      </c>
      <c r="C1209" s="23" t="s">
        <v>4732</v>
      </c>
      <c r="D1209" s="23" t="s">
        <v>7891</v>
      </c>
      <c r="E1209" t="s">
        <v>5269</v>
      </c>
      <c r="G1209" s="24" t="str">
        <f t="shared" si="18"/>
        <v>Ms.</v>
      </c>
    </row>
    <row r="1210" spans="1:7" ht="15.5" x14ac:dyDescent="0.35">
      <c r="A1210" s="8" t="s">
        <v>1162</v>
      </c>
      <c r="B1210" s="8" t="s">
        <v>3591</v>
      </c>
      <c r="C1210" s="23" t="s">
        <v>4733</v>
      </c>
      <c r="D1210" s="23" t="s">
        <v>7107</v>
      </c>
      <c r="E1210" t="s">
        <v>5843</v>
      </c>
      <c r="G1210" s="24" t="str">
        <f t="shared" si="18"/>
        <v>Mr.</v>
      </c>
    </row>
    <row r="1211" spans="1:7" ht="15.5" x14ac:dyDescent="0.35">
      <c r="A1211" s="8" t="s">
        <v>1161</v>
      </c>
      <c r="B1211" s="8" t="s">
        <v>3592</v>
      </c>
      <c r="C1211" s="23" t="s">
        <v>4733</v>
      </c>
      <c r="D1211" s="23" t="s">
        <v>6807</v>
      </c>
      <c r="E1211" t="s">
        <v>5326</v>
      </c>
      <c r="G1211" s="24" t="str">
        <f t="shared" si="18"/>
        <v>Mr.</v>
      </c>
    </row>
    <row r="1212" spans="1:7" ht="15.5" x14ac:dyDescent="0.35">
      <c r="A1212" s="8" t="s">
        <v>1160</v>
      </c>
      <c r="B1212" s="8" t="s">
        <v>3593</v>
      </c>
      <c r="C1212" s="23" t="s">
        <v>4733</v>
      </c>
      <c r="D1212" s="23" t="s">
        <v>5523</v>
      </c>
      <c r="E1212" t="s">
        <v>5844</v>
      </c>
      <c r="G1212" s="24" t="str">
        <f t="shared" si="18"/>
        <v>Mr.</v>
      </c>
    </row>
    <row r="1213" spans="1:7" ht="15.5" x14ac:dyDescent="0.35">
      <c r="A1213" s="8" t="s">
        <v>1159</v>
      </c>
      <c r="B1213" s="8" t="s">
        <v>3594</v>
      </c>
      <c r="C1213" s="23" t="s">
        <v>4733</v>
      </c>
      <c r="D1213" s="23" t="s">
        <v>6806</v>
      </c>
      <c r="E1213" t="s">
        <v>5845</v>
      </c>
      <c r="G1213" s="24" t="str">
        <f t="shared" si="18"/>
        <v>Mr.</v>
      </c>
    </row>
    <row r="1214" spans="1:7" ht="15.5" x14ac:dyDescent="0.35">
      <c r="A1214" s="8" t="s">
        <v>1158</v>
      </c>
      <c r="B1214" s="8" t="s">
        <v>3595</v>
      </c>
      <c r="C1214" s="23" t="s">
        <v>8325</v>
      </c>
      <c r="D1214" s="23" t="s">
        <v>6904</v>
      </c>
      <c r="E1214" t="s">
        <v>5846</v>
      </c>
      <c r="G1214" s="24" t="str">
        <f t="shared" si="18"/>
        <v>Mrs</v>
      </c>
    </row>
    <row r="1215" spans="1:7" ht="15.5" x14ac:dyDescent="0.35">
      <c r="A1215" s="8" t="s">
        <v>1157</v>
      </c>
      <c r="B1215" s="8" t="s">
        <v>3596</v>
      </c>
      <c r="C1215" s="23" t="s">
        <v>4732</v>
      </c>
      <c r="D1215" s="23" t="s">
        <v>6979</v>
      </c>
      <c r="E1215" t="s">
        <v>5847</v>
      </c>
      <c r="G1215" s="24" t="str">
        <f t="shared" si="18"/>
        <v>Ms.</v>
      </c>
    </row>
    <row r="1216" spans="1:7" ht="15.5" x14ac:dyDescent="0.35">
      <c r="A1216" s="8" t="s">
        <v>1156</v>
      </c>
      <c r="B1216" s="8" t="s">
        <v>3597</v>
      </c>
      <c r="C1216" s="23" t="s">
        <v>4733</v>
      </c>
      <c r="D1216" s="23" t="s">
        <v>7892</v>
      </c>
      <c r="E1216" t="s">
        <v>5848</v>
      </c>
      <c r="G1216" s="24" t="str">
        <f t="shared" si="18"/>
        <v>Mr.</v>
      </c>
    </row>
    <row r="1217" spans="1:7" ht="15.5" x14ac:dyDescent="0.35">
      <c r="A1217" s="8" t="s">
        <v>1155</v>
      </c>
      <c r="B1217" s="8" t="s">
        <v>3598</v>
      </c>
      <c r="C1217" s="23" t="s">
        <v>4732</v>
      </c>
      <c r="D1217" s="23" t="s">
        <v>7108</v>
      </c>
      <c r="E1217" t="s">
        <v>5849</v>
      </c>
      <c r="G1217" s="24" t="str">
        <f t="shared" si="18"/>
        <v>Ms.</v>
      </c>
    </row>
    <row r="1218" spans="1:7" ht="15.5" x14ac:dyDescent="0.35">
      <c r="A1218" s="8" t="s">
        <v>1154</v>
      </c>
      <c r="B1218" s="8" t="s">
        <v>3599</v>
      </c>
      <c r="C1218" s="23" t="s">
        <v>4732</v>
      </c>
      <c r="D1218" s="23" t="s">
        <v>7666</v>
      </c>
      <c r="E1218" t="s">
        <v>5437</v>
      </c>
      <c r="G1218" s="24" t="str">
        <f t="shared" si="18"/>
        <v>Ms.</v>
      </c>
    </row>
    <row r="1219" spans="1:7" ht="15.5" x14ac:dyDescent="0.35">
      <c r="A1219" s="8" t="s">
        <v>1153</v>
      </c>
      <c r="B1219" s="8" t="s">
        <v>3600</v>
      </c>
      <c r="C1219" s="23" t="s">
        <v>4733</v>
      </c>
      <c r="D1219" s="23" t="s">
        <v>7893</v>
      </c>
      <c r="E1219" t="s">
        <v>5850</v>
      </c>
      <c r="G1219" s="24" t="str">
        <f t="shared" ref="G1219:G1282" si="19">TRIM(MID(B1219,FIND(",",B1219)+1,4))</f>
        <v>Mr.</v>
      </c>
    </row>
    <row r="1220" spans="1:7" ht="15.5" x14ac:dyDescent="0.35">
      <c r="A1220" s="8" t="s">
        <v>1152</v>
      </c>
      <c r="B1220" s="8" t="s">
        <v>3601</v>
      </c>
      <c r="C1220" s="23" t="s">
        <v>4733</v>
      </c>
      <c r="D1220" s="23" t="s">
        <v>6741</v>
      </c>
      <c r="E1220" t="s">
        <v>5851</v>
      </c>
      <c r="G1220" s="24" t="str">
        <f t="shared" si="19"/>
        <v>Mr.</v>
      </c>
    </row>
    <row r="1221" spans="1:7" ht="15.5" x14ac:dyDescent="0.35">
      <c r="A1221" s="8" t="s">
        <v>1151</v>
      </c>
      <c r="B1221" s="8" t="s">
        <v>3602</v>
      </c>
      <c r="C1221" s="23" t="s">
        <v>4733</v>
      </c>
      <c r="D1221" s="23" t="s">
        <v>7894</v>
      </c>
      <c r="E1221" t="s">
        <v>5852</v>
      </c>
      <c r="G1221" s="24" t="str">
        <f t="shared" si="19"/>
        <v>Mr.</v>
      </c>
    </row>
    <row r="1222" spans="1:7" ht="15.5" x14ac:dyDescent="0.35">
      <c r="A1222" s="8" t="s">
        <v>1150</v>
      </c>
      <c r="B1222" s="8" t="s">
        <v>3603</v>
      </c>
      <c r="C1222" s="23" t="s">
        <v>4733</v>
      </c>
      <c r="D1222" s="23" t="s">
        <v>7109</v>
      </c>
      <c r="E1222" t="s">
        <v>5853</v>
      </c>
      <c r="G1222" s="24" t="str">
        <f t="shared" si="19"/>
        <v>Mr.</v>
      </c>
    </row>
    <row r="1223" spans="1:7" ht="15.5" x14ac:dyDescent="0.35">
      <c r="A1223" s="8" t="s">
        <v>1149</v>
      </c>
      <c r="B1223" s="8" t="s">
        <v>3604</v>
      </c>
      <c r="C1223" s="23" t="s">
        <v>4732</v>
      </c>
      <c r="D1223" s="23" t="s">
        <v>7895</v>
      </c>
      <c r="E1223" t="s">
        <v>5854</v>
      </c>
      <c r="G1223" s="24" t="str">
        <f t="shared" si="19"/>
        <v>Ms.</v>
      </c>
    </row>
    <row r="1224" spans="1:7" ht="15.5" x14ac:dyDescent="0.35">
      <c r="A1224" s="8" t="s">
        <v>1148</v>
      </c>
      <c r="B1224" s="8" t="s">
        <v>3605</v>
      </c>
      <c r="C1224" s="23" t="s">
        <v>4732</v>
      </c>
      <c r="D1224" s="23" t="s">
        <v>8330</v>
      </c>
      <c r="E1224" t="s">
        <v>5855</v>
      </c>
      <c r="G1224" s="24" t="str">
        <f t="shared" si="19"/>
        <v>Ms.</v>
      </c>
    </row>
    <row r="1225" spans="1:7" ht="15.5" x14ac:dyDescent="0.35">
      <c r="A1225" s="8" t="s">
        <v>1147</v>
      </c>
      <c r="B1225" s="8" t="s">
        <v>3606</v>
      </c>
      <c r="C1225" s="23" t="s">
        <v>4733</v>
      </c>
      <c r="D1225" s="23" t="s">
        <v>7896</v>
      </c>
      <c r="E1225" t="s">
        <v>5028</v>
      </c>
      <c r="G1225" s="24" t="str">
        <f t="shared" si="19"/>
        <v>Mr.</v>
      </c>
    </row>
    <row r="1226" spans="1:7" ht="15.5" x14ac:dyDescent="0.35">
      <c r="A1226" s="8" t="s">
        <v>1146</v>
      </c>
      <c r="B1226" s="8" t="s">
        <v>3607</v>
      </c>
      <c r="C1226" s="23" t="s">
        <v>4732</v>
      </c>
      <c r="D1226" s="23" t="s">
        <v>7110</v>
      </c>
      <c r="E1226" t="s">
        <v>4784</v>
      </c>
      <c r="G1226" s="24" t="str">
        <f t="shared" si="19"/>
        <v>Ms.</v>
      </c>
    </row>
    <row r="1227" spans="1:7" ht="15.5" x14ac:dyDescent="0.35">
      <c r="A1227" s="8" t="s">
        <v>1145</v>
      </c>
      <c r="B1227" s="8" t="s">
        <v>3608</v>
      </c>
      <c r="C1227" s="23" t="s">
        <v>4733</v>
      </c>
      <c r="D1227" s="23" t="s">
        <v>7111</v>
      </c>
      <c r="E1227" t="s">
        <v>5856</v>
      </c>
      <c r="G1227" s="24" t="str">
        <f t="shared" si="19"/>
        <v>Mr.</v>
      </c>
    </row>
    <row r="1228" spans="1:7" ht="15.5" x14ac:dyDescent="0.35">
      <c r="A1228" s="8" t="s">
        <v>1144</v>
      </c>
      <c r="B1228" s="8" t="s">
        <v>3609</v>
      </c>
      <c r="C1228" s="23" t="s">
        <v>4732</v>
      </c>
      <c r="D1228" s="23" t="s">
        <v>7897</v>
      </c>
      <c r="E1228" t="s">
        <v>5857</v>
      </c>
      <c r="G1228" s="24" t="str">
        <f t="shared" si="19"/>
        <v>Ms.</v>
      </c>
    </row>
    <row r="1229" spans="1:7" ht="15.5" x14ac:dyDescent="0.35">
      <c r="A1229" s="8" t="s">
        <v>1143</v>
      </c>
      <c r="B1229" s="8" t="s">
        <v>3610</v>
      </c>
      <c r="C1229" s="23" t="s">
        <v>4733</v>
      </c>
      <c r="D1229" s="23" t="s">
        <v>7898</v>
      </c>
      <c r="E1229" t="s">
        <v>5858</v>
      </c>
      <c r="G1229" s="24" t="str">
        <f t="shared" si="19"/>
        <v>Mr.</v>
      </c>
    </row>
    <row r="1230" spans="1:7" ht="15.5" x14ac:dyDescent="0.35">
      <c r="A1230" s="8" t="s">
        <v>1142</v>
      </c>
      <c r="B1230" s="8" t="s">
        <v>3611</v>
      </c>
      <c r="C1230" s="23" t="s">
        <v>4733</v>
      </c>
      <c r="D1230" s="23" t="s">
        <v>6845</v>
      </c>
      <c r="E1230" t="s">
        <v>5859</v>
      </c>
      <c r="G1230" s="24" t="str">
        <f t="shared" si="19"/>
        <v>Mr.</v>
      </c>
    </row>
    <row r="1231" spans="1:7" ht="15.5" x14ac:dyDescent="0.35">
      <c r="A1231" s="8" t="s">
        <v>1141</v>
      </c>
      <c r="B1231" s="8" t="s">
        <v>3612</v>
      </c>
      <c r="C1231" s="23" t="s">
        <v>4732</v>
      </c>
      <c r="D1231" s="23" t="s">
        <v>7899</v>
      </c>
      <c r="E1231" t="s">
        <v>5860</v>
      </c>
      <c r="G1231" s="24" t="str">
        <f t="shared" si="19"/>
        <v>Ms.</v>
      </c>
    </row>
    <row r="1232" spans="1:7" ht="15.5" x14ac:dyDescent="0.35">
      <c r="A1232" s="8" t="s">
        <v>1140</v>
      </c>
      <c r="B1232" s="8" t="s">
        <v>3613</v>
      </c>
      <c r="C1232" s="23" t="s">
        <v>4732</v>
      </c>
      <c r="D1232" s="23" t="s">
        <v>7900</v>
      </c>
      <c r="E1232" t="s">
        <v>5861</v>
      </c>
      <c r="G1232" s="24" t="str">
        <f t="shared" si="19"/>
        <v>Ms.</v>
      </c>
    </row>
    <row r="1233" spans="1:7" ht="15.5" x14ac:dyDescent="0.35">
      <c r="A1233" s="8" t="s">
        <v>1139</v>
      </c>
      <c r="B1233" s="8" t="s">
        <v>3614</v>
      </c>
      <c r="C1233" s="23" t="s">
        <v>4732</v>
      </c>
      <c r="D1233" s="23" t="s">
        <v>8331</v>
      </c>
      <c r="E1233" t="s">
        <v>5862</v>
      </c>
      <c r="G1233" s="24" t="str">
        <f t="shared" si="19"/>
        <v>Ms.</v>
      </c>
    </row>
    <row r="1234" spans="1:7" ht="15.5" x14ac:dyDescent="0.35">
      <c r="A1234" s="8" t="s">
        <v>1138</v>
      </c>
      <c r="B1234" s="8" t="s">
        <v>3615</v>
      </c>
      <c r="C1234" s="23" t="s">
        <v>4733</v>
      </c>
      <c r="D1234" s="23" t="s">
        <v>7901</v>
      </c>
      <c r="E1234" t="s">
        <v>5863</v>
      </c>
      <c r="G1234" s="24" t="str">
        <f t="shared" si="19"/>
        <v>Mr.</v>
      </c>
    </row>
    <row r="1235" spans="1:7" ht="15.5" x14ac:dyDescent="0.35">
      <c r="A1235" s="8" t="s">
        <v>1137</v>
      </c>
      <c r="B1235" s="8" t="s">
        <v>3616</v>
      </c>
      <c r="C1235" s="23" t="s">
        <v>4733</v>
      </c>
      <c r="D1235" s="23" t="s">
        <v>7902</v>
      </c>
      <c r="E1235" t="s">
        <v>5673</v>
      </c>
      <c r="G1235" s="24" t="str">
        <f t="shared" si="19"/>
        <v>Mr.</v>
      </c>
    </row>
    <row r="1236" spans="1:7" ht="15.5" x14ac:dyDescent="0.35">
      <c r="A1236" s="8" t="s">
        <v>1136</v>
      </c>
      <c r="B1236" s="8" t="s">
        <v>3617</v>
      </c>
      <c r="C1236" s="23" t="s">
        <v>8325</v>
      </c>
      <c r="D1236" s="23" t="s">
        <v>7903</v>
      </c>
      <c r="E1236" t="s">
        <v>5864</v>
      </c>
      <c r="G1236" s="24" t="str">
        <f t="shared" si="19"/>
        <v>Mrs</v>
      </c>
    </row>
    <row r="1237" spans="1:7" ht="15.5" x14ac:dyDescent="0.35">
      <c r="A1237" s="8" t="s">
        <v>1135</v>
      </c>
      <c r="B1237" s="8" t="s">
        <v>3618</v>
      </c>
      <c r="C1237" s="23" t="s">
        <v>8325</v>
      </c>
      <c r="D1237" s="23" t="s">
        <v>7904</v>
      </c>
      <c r="E1237" t="s">
        <v>5865</v>
      </c>
      <c r="G1237" s="24" t="str">
        <f t="shared" si="19"/>
        <v>Mrs</v>
      </c>
    </row>
    <row r="1238" spans="1:7" ht="15.5" x14ac:dyDescent="0.35">
      <c r="A1238" s="8" t="s">
        <v>1134</v>
      </c>
      <c r="B1238" s="8" t="s">
        <v>3619</v>
      </c>
      <c r="C1238" s="23" t="s">
        <v>4732</v>
      </c>
      <c r="D1238" s="23" t="s">
        <v>7905</v>
      </c>
      <c r="E1238" t="s">
        <v>5866</v>
      </c>
      <c r="G1238" s="24" t="str">
        <f t="shared" si="19"/>
        <v>Ms.</v>
      </c>
    </row>
    <row r="1239" spans="1:7" ht="15.5" x14ac:dyDescent="0.35">
      <c r="A1239" s="8" t="s">
        <v>1133</v>
      </c>
      <c r="B1239" s="8" t="s">
        <v>3620</v>
      </c>
      <c r="C1239" s="23" t="s">
        <v>4733</v>
      </c>
      <c r="D1239" s="23" t="s">
        <v>6806</v>
      </c>
      <c r="E1239" t="s">
        <v>5867</v>
      </c>
      <c r="G1239" s="24" t="str">
        <f t="shared" si="19"/>
        <v>Mr.</v>
      </c>
    </row>
    <row r="1240" spans="1:7" ht="15.5" x14ac:dyDescent="0.35">
      <c r="A1240" s="8" t="s">
        <v>1132</v>
      </c>
      <c r="B1240" s="8" t="s">
        <v>3621</v>
      </c>
      <c r="C1240" s="23" t="s">
        <v>4733</v>
      </c>
      <c r="D1240" s="23" t="s">
        <v>7112</v>
      </c>
      <c r="E1240" t="s">
        <v>5868</v>
      </c>
      <c r="G1240" s="24" t="str">
        <f t="shared" si="19"/>
        <v>Mr.</v>
      </c>
    </row>
    <row r="1241" spans="1:7" ht="15.5" x14ac:dyDescent="0.35">
      <c r="A1241" s="8" t="s">
        <v>1131</v>
      </c>
      <c r="B1241" s="8" t="s">
        <v>3622</v>
      </c>
      <c r="C1241" s="23" t="s">
        <v>4732</v>
      </c>
      <c r="D1241" s="23" t="s">
        <v>7906</v>
      </c>
      <c r="E1241" t="s">
        <v>5869</v>
      </c>
      <c r="G1241" s="24" t="str">
        <f t="shared" si="19"/>
        <v>Ms.</v>
      </c>
    </row>
    <row r="1242" spans="1:7" ht="15.5" x14ac:dyDescent="0.35">
      <c r="A1242" s="8" t="s">
        <v>1130</v>
      </c>
      <c r="B1242" s="8" t="s">
        <v>3623</v>
      </c>
      <c r="C1242" s="23" t="s">
        <v>4733</v>
      </c>
      <c r="D1242" s="23" t="s">
        <v>7907</v>
      </c>
      <c r="E1242" t="s">
        <v>5870</v>
      </c>
      <c r="G1242" s="24" t="str">
        <f t="shared" si="19"/>
        <v>Mr.</v>
      </c>
    </row>
    <row r="1243" spans="1:7" ht="15.5" x14ac:dyDescent="0.35">
      <c r="A1243" s="8" t="s">
        <v>1129</v>
      </c>
      <c r="B1243" s="8" t="s">
        <v>3624</v>
      </c>
      <c r="C1243" s="23" t="s">
        <v>8325</v>
      </c>
      <c r="D1243" s="23" t="s">
        <v>7113</v>
      </c>
      <c r="E1243" t="s">
        <v>5582</v>
      </c>
      <c r="G1243" s="24" t="str">
        <f t="shared" si="19"/>
        <v>Mrs</v>
      </c>
    </row>
    <row r="1244" spans="1:7" ht="15.5" x14ac:dyDescent="0.35">
      <c r="A1244" s="8" t="s">
        <v>1128</v>
      </c>
      <c r="B1244" s="8" t="s">
        <v>3625</v>
      </c>
      <c r="C1244" s="23" t="s">
        <v>4733</v>
      </c>
      <c r="D1244" s="23" t="s">
        <v>7114</v>
      </c>
      <c r="E1244" t="s">
        <v>5871</v>
      </c>
      <c r="G1244" s="24" t="str">
        <f t="shared" si="19"/>
        <v>Mr.</v>
      </c>
    </row>
    <row r="1245" spans="1:7" ht="15.5" x14ac:dyDescent="0.35">
      <c r="A1245" s="8" t="s">
        <v>1127</v>
      </c>
      <c r="B1245" s="8" t="s">
        <v>3626</v>
      </c>
      <c r="C1245" s="23" t="s">
        <v>4732</v>
      </c>
      <c r="D1245" s="23" t="s">
        <v>6915</v>
      </c>
      <c r="E1245" t="s">
        <v>5872</v>
      </c>
      <c r="G1245" s="24" t="str">
        <f t="shared" si="19"/>
        <v>Ms.</v>
      </c>
    </row>
    <row r="1246" spans="1:7" ht="15.5" x14ac:dyDescent="0.35">
      <c r="A1246" s="8" t="s">
        <v>1126</v>
      </c>
      <c r="B1246" s="8" t="s">
        <v>3627</v>
      </c>
      <c r="C1246" s="23" t="s">
        <v>4732</v>
      </c>
      <c r="D1246" s="23" t="s">
        <v>7908</v>
      </c>
      <c r="E1246" t="s">
        <v>5838</v>
      </c>
      <c r="G1246" s="24" t="str">
        <f t="shared" si="19"/>
        <v>Ms.</v>
      </c>
    </row>
    <row r="1247" spans="1:7" ht="15.5" x14ac:dyDescent="0.35">
      <c r="A1247" s="8" t="s">
        <v>1125</v>
      </c>
      <c r="B1247" s="8" t="s">
        <v>3628</v>
      </c>
      <c r="C1247" s="23" t="s">
        <v>4733</v>
      </c>
      <c r="D1247" s="23" t="s">
        <v>7115</v>
      </c>
      <c r="E1247" t="s">
        <v>5873</v>
      </c>
      <c r="G1247" s="24" t="str">
        <f t="shared" si="19"/>
        <v>Mr.</v>
      </c>
    </row>
    <row r="1248" spans="1:7" ht="15.5" x14ac:dyDescent="0.35">
      <c r="A1248" s="8" t="s">
        <v>1124</v>
      </c>
      <c r="B1248" s="8" t="s">
        <v>3629</v>
      </c>
      <c r="C1248" s="23" t="s">
        <v>4733</v>
      </c>
      <c r="D1248" s="23" t="s">
        <v>7116</v>
      </c>
      <c r="E1248" t="s">
        <v>5874</v>
      </c>
      <c r="G1248" s="24" t="str">
        <f t="shared" si="19"/>
        <v>Mr.</v>
      </c>
    </row>
    <row r="1249" spans="1:7" ht="15.5" x14ac:dyDescent="0.35">
      <c r="A1249" s="8" t="s">
        <v>1123</v>
      </c>
      <c r="B1249" s="8" t="s">
        <v>3630</v>
      </c>
      <c r="C1249" s="23" t="s">
        <v>4733</v>
      </c>
      <c r="D1249" s="23" t="s">
        <v>6894</v>
      </c>
      <c r="E1249" t="s">
        <v>5875</v>
      </c>
      <c r="G1249" s="24" t="str">
        <f t="shared" si="19"/>
        <v>Mr.</v>
      </c>
    </row>
    <row r="1250" spans="1:7" ht="15.5" x14ac:dyDescent="0.35">
      <c r="A1250" s="8" t="s">
        <v>1122</v>
      </c>
      <c r="B1250" s="8" t="s">
        <v>3631</v>
      </c>
      <c r="C1250" s="23" t="s">
        <v>4733</v>
      </c>
      <c r="D1250" s="23" t="s">
        <v>6801</v>
      </c>
      <c r="E1250" t="s">
        <v>5876</v>
      </c>
      <c r="G1250" s="24" t="str">
        <f t="shared" si="19"/>
        <v>Mr.</v>
      </c>
    </row>
    <row r="1251" spans="1:7" ht="15.5" x14ac:dyDescent="0.35">
      <c r="A1251" s="8" t="s">
        <v>1121</v>
      </c>
      <c r="B1251" s="8" t="s">
        <v>3632</v>
      </c>
      <c r="C1251" s="23" t="s">
        <v>4732</v>
      </c>
      <c r="D1251" s="23" t="s">
        <v>7909</v>
      </c>
      <c r="E1251" t="s">
        <v>5877</v>
      </c>
      <c r="G1251" s="24" t="str">
        <f t="shared" si="19"/>
        <v>Ms.</v>
      </c>
    </row>
    <row r="1252" spans="1:7" ht="15.5" x14ac:dyDescent="0.35">
      <c r="A1252" s="8" t="s">
        <v>1120</v>
      </c>
      <c r="B1252" s="8" t="s">
        <v>3633</v>
      </c>
      <c r="C1252" s="23" t="s">
        <v>4733</v>
      </c>
      <c r="D1252" s="23" t="s">
        <v>7117</v>
      </c>
      <c r="E1252" t="s">
        <v>5878</v>
      </c>
      <c r="G1252" s="24" t="str">
        <f t="shared" si="19"/>
        <v>Mr.</v>
      </c>
    </row>
    <row r="1253" spans="1:7" ht="15.5" x14ac:dyDescent="0.35">
      <c r="A1253" s="8" t="s">
        <v>1119</v>
      </c>
      <c r="B1253" s="8" t="s">
        <v>3634</v>
      </c>
      <c r="C1253" s="23" t="s">
        <v>4733</v>
      </c>
      <c r="D1253" s="23" t="s">
        <v>6957</v>
      </c>
      <c r="E1253" t="s">
        <v>5879</v>
      </c>
      <c r="G1253" s="24" t="str">
        <f t="shared" si="19"/>
        <v>Mr.</v>
      </c>
    </row>
    <row r="1254" spans="1:7" ht="15.5" x14ac:dyDescent="0.35">
      <c r="A1254" s="8" t="s">
        <v>1118</v>
      </c>
      <c r="B1254" s="8" t="s">
        <v>3635</v>
      </c>
      <c r="C1254" s="23" t="s">
        <v>4732</v>
      </c>
      <c r="D1254" s="23" t="s">
        <v>7910</v>
      </c>
      <c r="E1254" t="s">
        <v>5880</v>
      </c>
      <c r="G1254" s="24" t="str">
        <f t="shared" si="19"/>
        <v>Ms.</v>
      </c>
    </row>
    <row r="1255" spans="1:7" ht="15.5" x14ac:dyDescent="0.35">
      <c r="A1255" s="8" t="s">
        <v>1117</v>
      </c>
      <c r="B1255" s="8" t="s">
        <v>3636</v>
      </c>
      <c r="C1255" s="23" t="s">
        <v>8325</v>
      </c>
      <c r="D1255" s="23" t="s">
        <v>6772</v>
      </c>
      <c r="E1255" t="s">
        <v>5881</v>
      </c>
      <c r="G1255" s="24" t="str">
        <f t="shared" si="19"/>
        <v>Mrs</v>
      </c>
    </row>
    <row r="1256" spans="1:7" ht="15.5" x14ac:dyDescent="0.35">
      <c r="A1256" s="8" t="s">
        <v>1116</v>
      </c>
      <c r="B1256" s="8" t="s">
        <v>3637</v>
      </c>
      <c r="C1256" s="23" t="s">
        <v>4732</v>
      </c>
      <c r="D1256" s="23" t="s">
        <v>7911</v>
      </c>
      <c r="E1256" t="s">
        <v>5882</v>
      </c>
      <c r="G1256" s="24" t="str">
        <f t="shared" si="19"/>
        <v>Ms.</v>
      </c>
    </row>
    <row r="1257" spans="1:7" ht="15.5" x14ac:dyDescent="0.35">
      <c r="A1257" s="8" t="s">
        <v>1115</v>
      </c>
      <c r="B1257" s="8" t="s">
        <v>3638</v>
      </c>
      <c r="C1257" s="23" t="s">
        <v>4732</v>
      </c>
      <c r="D1257" s="23" t="s">
        <v>7912</v>
      </c>
      <c r="E1257" t="s">
        <v>5883</v>
      </c>
      <c r="G1257" s="24" t="str">
        <f t="shared" si="19"/>
        <v>Ms.</v>
      </c>
    </row>
    <row r="1258" spans="1:7" ht="15.5" x14ac:dyDescent="0.35">
      <c r="A1258" s="8" t="s">
        <v>1114</v>
      </c>
      <c r="B1258" s="8" t="s">
        <v>3639</v>
      </c>
      <c r="C1258" s="23" t="s">
        <v>4733</v>
      </c>
      <c r="D1258" s="23" t="s">
        <v>6805</v>
      </c>
      <c r="E1258" t="s">
        <v>5884</v>
      </c>
      <c r="G1258" s="24" t="str">
        <f t="shared" si="19"/>
        <v>Mr.</v>
      </c>
    </row>
    <row r="1259" spans="1:7" ht="15.5" x14ac:dyDescent="0.35">
      <c r="A1259" s="8" t="s">
        <v>1113</v>
      </c>
      <c r="B1259" s="8" t="s">
        <v>3640</v>
      </c>
      <c r="C1259" s="23" t="s">
        <v>4732</v>
      </c>
      <c r="D1259" s="23" t="s">
        <v>7118</v>
      </c>
      <c r="E1259" t="s">
        <v>5885</v>
      </c>
      <c r="G1259" s="24" t="str">
        <f t="shared" si="19"/>
        <v>Ms.</v>
      </c>
    </row>
    <row r="1260" spans="1:7" ht="15.5" x14ac:dyDescent="0.35">
      <c r="A1260" s="8" t="s">
        <v>1112</v>
      </c>
      <c r="B1260" s="8" t="s">
        <v>3641</v>
      </c>
      <c r="C1260" s="23" t="s">
        <v>4733</v>
      </c>
      <c r="D1260" s="23" t="s">
        <v>7119</v>
      </c>
      <c r="E1260" t="s">
        <v>5886</v>
      </c>
      <c r="G1260" s="24" t="str">
        <f t="shared" si="19"/>
        <v>Mr.</v>
      </c>
    </row>
    <row r="1261" spans="1:7" ht="15.5" x14ac:dyDescent="0.35">
      <c r="A1261" s="8" t="s">
        <v>1111</v>
      </c>
      <c r="B1261" s="8" t="s">
        <v>3642</v>
      </c>
      <c r="C1261" s="23" t="s">
        <v>4733</v>
      </c>
      <c r="D1261" s="23" t="s">
        <v>7120</v>
      </c>
      <c r="E1261" t="s">
        <v>5654</v>
      </c>
      <c r="G1261" s="24" t="str">
        <f t="shared" si="19"/>
        <v>Mr.</v>
      </c>
    </row>
    <row r="1262" spans="1:7" ht="15.5" x14ac:dyDescent="0.35">
      <c r="A1262" s="8" t="s">
        <v>1110</v>
      </c>
      <c r="B1262" s="8" t="s">
        <v>3643</v>
      </c>
      <c r="C1262" s="23" t="s">
        <v>4733</v>
      </c>
      <c r="D1262" s="23" t="s">
        <v>6893</v>
      </c>
      <c r="E1262" t="s">
        <v>5887</v>
      </c>
      <c r="G1262" s="24" t="str">
        <f t="shared" si="19"/>
        <v>Mr.</v>
      </c>
    </row>
    <row r="1263" spans="1:7" ht="15.5" x14ac:dyDescent="0.35">
      <c r="A1263" s="8" t="s">
        <v>1109</v>
      </c>
      <c r="B1263" s="8" t="s">
        <v>3644</v>
      </c>
      <c r="C1263" s="23" t="s">
        <v>4732</v>
      </c>
      <c r="D1263" s="23" t="s">
        <v>7121</v>
      </c>
      <c r="E1263" t="s">
        <v>5888</v>
      </c>
      <c r="G1263" s="24" t="str">
        <f t="shared" si="19"/>
        <v>Ms.</v>
      </c>
    </row>
    <row r="1264" spans="1:7" ht="15.5" x14ac:dyDescent="0.35">
      <c r="A1264" s="8" t="s">
        <v>1108</v>
      </c>
      <c r="B1264" s="8" t="s">
        <v>3645</v>
      </c>
      <c r="C1264" s="23" t="s">
        <v>4732</v>
      </c>
      <c r="D1264" s="23" t="s">
        <v>7913</v>
      </c>
      <c r="E1264" t="s">
        <v>5889</v>
      </c>
      <c r="G1264" s="24" t="str">
        <f t="shared" si="19"/>
        <v>Ms.</v>
      </c>
    </row>
    <row r="1265" spans="1:7" ht="15.5" x14ac:dyDescent="0.35">
      <c r="A1265" s="8" t="s">
        <v>1107</v>
      </c>
      <c r="B1265" s="8" t="s">
        <v>3646</v>
      </c>
      <c r="C1265" s="23" t="s">
        <v>4733</v>
      </c>
      <c r="D1265" s="23" t="s">
        <v>7122</v>
      </c>
      <c r="E1265" t="s">
        <v>5890</v>
      </c>
      <c r="G1265" s="24" t="str">
        <f t="shared" si="19"/>
        <v>Mr.</v>
      </c>
    </row>
    <row r="1266" spans="1:7" ht="15.5" x14ac:dyDescent="0.35">
      <c r="A1266" s="8" t="s">
        <v>1106</v>
      </c>
      <c r="B1266" s="8" t="s">
        <v>3647</v>
      </c>
      <c r="C1266" s="23" t="s">
        <v>4733</v>
      </c>
      <c r="D1266" s="23" t="s">
        <v>7123</v>
      </c>
      <c r="E1266" t="s">
        <v>5891</v>
      </c>
      <c r="G1266" s="24" t="str">
        <f t="shared" si="19"/>
        <v>Mr.</v>
      </c>
    </row>
    <row r="1267" spans="1:7" ht="15.5" x14ac:dyDescent="0.35">
      <c r="A1267" s="8" t="s">
        <v>1105</v>
      </c>
      <c r="B1267" s="8" t="s">
        <v>3648</v>
      </c>
      <c r="C1267" s="23" t="s">
        <v>4733</v>
      </c>
      <c r="D1267" s="23" t="s">
        <v>6831</v>
      </c>
      <c r="E1267" t="s">
        <v>5892</v>
      </c>
      <c r="G1267" s="24" t="str">
        <f t="shared" si="19"/>
        <v>Mr.</v>
      </c>
    </row>
    <row r="1268" spans="1:7" ht="15.5" x14ac:dyDescent="0.35">
      <c r="A1268" s="8" t="s">
        <v>1104</v>
      </c>
      <c r="B1268" s="8" t="s">
        <v>3649</v>
      </c>
      <c r="C1268" s="23" t="s">
        <v>4733</v>
      </c>
      <c r="D1268" s="23" t="s">
        <v>7914</v>
      </c>
      <c r="E1268" t="s">
        <v>5893</v>
      </c>
      <c r="G1268" s="24" t="str">
        <f t="shared" si="19"/>
        <v>Mr.</v>
      </c>
    </row>
    <row r="1269" spans="1:7" ht="15.5" x14ac:dyDescent="0.35">
      <c r="A1269" s="8" t="s">
        <v>1103</v>
      </c>
      <c r="B1269" s="8" t="s">
        <v>3650</v>
      </c>
      <c r="C1269" s="23" t="s">
        <v>4732</v>
      </c>
      <c r="D1269" s="23" t="s">
        <v>7915</v>
      </c>
      <c r="E1269" t="s">
        <v>5894</v>
      </c>
      <c r="G1269" s="24" t="str">
        <f t="shared" si="19"/>
        <v>Ms.</v>
      </c>
    </row>
    <row r="1270" spans="1:7" ht="15.5" x14ac:dyDescent="0.35">
      <c r="A1270" s="8" t="s">
        <v>1102</v>
      </c>
      <c r="B1270" s="8" t="s">
        <v>3651</v>
      </c>
      <c r="C1270" s="23" t="s">
        <v>4732</v>
      </c>
      <c r="D1270" s="23" t="s">
        <v>7121</v>
      </c>
      <c r="E1270" t="s">
        <v>5895</v>
      </c>
      <c r="G1270" s="24" t="str">
        <f t="shared" si="19"/>
        <v>Ms.</v>
      </c>
    </row>
    <row r="1271" spans="1:7" ht="15.5" x14ac:dyDescent="0.35">
      <c r="A1271" s="8" t="s">
        <v>1101</v>
      </c>
      <c r="B1271" s="8" t="s">
        <v>3652</v>
      </c>
      <c r="C1271" s="23" t="s">
        <v>4732</v>
      </c>
      <c r="D1271" s="23" t="s">
        <v>7916</v>
      </c>
      <c r="E1271" t="s">
        <v>4920</v>
      </c>
      <c r="G1271" s="24" t="str">
        <f t="shared" si="19"/>
        <v>Ms.</v>
      </c>
    </row>
    <row r="1272" spans="1:7" ht="15.5" x14ac:dyDescent="0.35">
      <c r="A1272" s="8" t="s">
        <v>1100</v>
      </c>
      <c r="B1272" s="8" t="s">
        <v>3653</v>
      </c>
      <c r="C1272" s="23" t="s">
        <v>4733</v>
      </c>
      <c r="D1272" s="23" t="s">
        <v>7917</v>
      </c>
      <c r="E1272" t="s">
        <v>4876</v>
      </c>
      <c r="G1272" s="24" t="str">
        <f t="shared" si="19"/>
        <v>Mr.</v>
      </c>
    </row>
    <row r="1273" spans="1:7" ht="15.5" x14ac:dyDescent="0.35">
      <c r="A1273" s="8" t="s">
        <v>1099</v>
      </c>
      <c r="B1273" s="8" t="s">
        <v>3654</v>
      </c>
      <c r="C1273" s="23" t="s">
        <v>4733</v>
      </c>
      <c r="D1273" s="23" t="s">
        <v>7918</v>
      </c>
      <c r="E1273" t="s">
        <v>5896</v>
      </c>
      <c r="G1273" s="24" t="str">
        <f t="shared" si="19"/>
        <v>Mr.</v>
      </c>
    </row>
    <row r="1274" spans="1:7" ht="15.5" x14ac:dyDescent="0.35">
      <c r="A1274" s="8" t="s">
        <v>1098</v>
      </c>
      <c r="B1274" s="8" t="s">
        <v>3655</v>
      </c>
      <c r="C1274" s="23" t="s">
        <v>4733</v>
      </c>
      <c r="D1274" s="23" t="s">
        <v>7919</v>
      </c>
      <c r="E1274" t="s">
        <v>5897</v>
      </c>
      <c r="G1274" s="24" t="str">
        <f t="shared" si="19"/>
        <v>Mr.</v>
      </c>
    </row>
    <row r="1275" spans="1:7" ht="15.5" x14ac:dyDescent="0.35">
      <c r="A1275" s="8" t="s">
        <v>1097</v>
      </c>
      <c r="B1275" s="8" t="s">
        <v>3656</v>
      </c>
      <c r="C1275" s="23" t="s">
        <v>4733</v>
      </c>
      <c r="D1275" s="23" t="s">
        <v>7920</v>
      </c>
      <c r="E1275" t="s">
        <v>5898</v>
      </c>
      <c r="G1275" s="24" t="str">
        <f t="shared" si="19"/>
        <v>Mr.</v>
      </c>
    </row>
    <row r="1276" spans="1:7" ht="15.5" x14ac:dyDescent="0.35">
      <c r="A1276" s="8" t="s">
        <v>1096</v>
      </c>
      <c r="B1276" s="8" t="s">
        <v>3657</v>
      </c>
      <c r="C1276" s="23" t="s">
        <v>4733</v>
      </c>
      <c r="D1276" s="23" t="s">
        <v>6750</v>
      </c>
      <c r="E1276" t="s">
        <v>5899</v>
      </c>
      <c r="G1276" s="24" t="str">
        <f t="shared" si="19"/>
        <v>Mr.</v>
      </c>
    </row>
    <row r="1277" spans="1:7" ht="15.5" x14ac:dyDescent="0.35">
      <c r="A1277" s="8" t="s">
        <v>1095</v>
      </c>
      <c r="B1277" s="8" t="s">
        <v>3658</v>
      </c>
      <c r="C1277" s="23" t="s">
        <v>4733</v>
      </c>
      <c r="D1277" s="23" t="s">
        <v>7921</v>
      </c>
      <c r="E1277" t="s">
        <v>5638</v>
      </c>
      <c r="G1277" s="24" t="str">
        <f t="shared" si="19"/>
        <v>Mr.</v>
      </c>
    </row>
    <row r="1278" spans="1:7" ht="15.5" x14ac:dyDescent="0.35">
      <c r="A1278" s="8" t="s">
        <v>1094</v>
      </c>
      <c r="B1278" s="8" t="s">
        <v>3659</v>
      </c>
      <c r="C1278" s="23" t="s">
        <v>4732</v>
      </c>
      <c r="D1278" s="23" t="s">
        <v>7922</v>
      </c>
      <c r="E1278" t="s">
        <v>5900</v>
      </c>
      <c r="G1278" s="24" t="str">
        <f t="shared" si="19"/>
        <v>Ms.</v>
      </c>
    </row>
    <row r="1279" spans="1:7" ht="15.5" x14ac:dyDescent="0.35">
      <c r="A1279" s="8" t="s">
        <v>1093</v>
      </c>
      <c r="B1279" s="8" t="s">
        <v>3660</v>
      </c>
      <c r="C1279" s="23" t="s">
        <v>4732</v>
      </c>
      <c r="D1279" s="23" t="s">
        <v>7923</v>
      </c>
      <c r="E1279" t="s">
        <v>5901</v>
      </c>
      <c r="G1279" s="24" t="str">
        <f t="shared" si="19"/>
        <v>Ms.</v>
      </c>
    </row>
    <row r="1280" spans="1:7" ht="15.5" x14ac:dyDescent="0.35">
      <c r="A1280" s="8" t="s">
        <v>1092</v>
      </c>
      <c r="B1280" s="8" t="s">
        <v>3661</v>
      </c>
      <c r="C1280" s="23" t="s">
        <v>4732</v>
      </c>
      <c r="D1280" s="23" t="s">
        <v>7076</v>
      </c>
      <c r="E1280" t="s">
        <v>5902</v>
      </c>
      <c r="G1280" s="24" t="str">
        <f t="shared" si="19"/>
        <v>Ms.</v>
      </c>
    </row>
    <row r="1281" spans="1:7" ht="15.5" x14ac:dyDescent="0.35">
      <c r="A1281" s="8" t="s">
        <v>1091</v>
      </c>
      <c r="B1281" s="8" t="s">
        <v>3662</v>
      </c>
      <c r="C1281" s="23" t="s">
        <v>4733</v>
      </c>
      <c r="D1281" s="23" t="s">
        <v>7924</v>
      </c>
      <c r="E1281" t="s">
        <v>5903</v>
      </c>
      <c r="G1281" s="24" t="str">
        <f t="shared" si="19"/>
        <v>Mr.</v>
      </c>
    </row>
    <row r="1282" spans="1:7" ht="15.5" x14ac:dyDescent="0.35">
      <c r="A1282" s="8" t="s">
        <v>1090</v>
      </c>
      <c r="B1282" s="8" t="s">
        <v>3663</v>
      </c>
      <c r="C1282" s="23" t="s">
        <v>4733</v>
      </c>
      <c r="D1282" s="23" t="s">
        <v>5749</v>
      </c>
      <c r="E1282" t="s">
        <v>5904</v>
      </c>
      <c r="G1282" s="24" t="str">
        <f t="shared" si="19"/>
        <v>Mr.</v>
      </c>
    </row>
    <row r="1283" spans="1:7" ht="15.5" x14ac:dyDescent="0.35">
      <c r="A1283" s="8" t="s">
        <v>1089</v>
      </c>
      <c r="B1283" s="8" t="s">
        <v>3664</v>
      </c>
      <c r="C1283" s="23" t="s">
        <v>4732</v>
      </c>
      <c r="D1283" s="23" t="s">
        <v>7925</v>
      </c>
      <c r="E1283" t="s">
        <v>5905</v>
      </c>
      <c r="G1283" s="24" t="str">
        <f t="shared" ref="G1283:G1346" si="20">TRIM(MID(B1283,FIND(",",B1283)+1,4))</f>
        <v>Ms.</v>
      </c>
    </row>
    <row r="1284" spans="1:7" ht="15.5" x14ac:dyDescent="0.35">
      <c r="A1284" s="8" t="s">
        <v>1088</v>
      </c>
      <c r="B1284" s="8" t="s">
        <v>3665</v>
      </c>
      <c r="C1284" s="23" t="s">
        <v>4733</v>
      </c>
      <c r="D1284" s="23" t="s">
        <v>6837</v>
      </c>
      <c r="E1284" t="s">
        <v>4972</v>
      </c>
      <c r="G1284" s="24" t="str">
        <f t="shared" si="20"/>
        <v>Mr.</v>
      </c>
    </row>
    <row r="1285" spans="1:7" ht="15.5" x14ac:dyDescent="0.35">
      <c r="A1285" s="8" t="s">
        <v>1087</v>
      </c>
      <c r="B1285" s="8" t="s">
        <v>3666</v>
      </c>
      <c r="C1285" s="23" t="s">
        <v>4732</v>
      </c>
      <c r="D1285" s="23" t="s">
        <v>7926</v>
      </c>
      <c r="E1285" t="s">
        <v>5906</v>
      </c>
      <c r="G1285" s="24" t="str">
        <f t="shared" si="20"/>
        <v>Ms.</v>
      </c>
    </row>
    <row r="1286" spans="1:7" ht="15.5" x14ac:dyDescent="0.35">
      <c r="A1286" s="8" t="s">
        <v>1086</v>
      </c>
      <c r="B1286" s="8" t="s">
        <v>3667</v>
      </c>
      <c r="C1286" s="23" t="s">
        <v>4732</v>
      </c>
      <c r="D1286" s="23" t="s">
        <v>7927</v>
      </c>
      <c r="E1286" t="s">
        <v>5907</v>
      </c>
      <c r="G1286" s="24" t="str">
        <f t="shared" si="20"/>
        <v>Ms.</v>
      </c>
    </row>
    <row r="1287" spans="1:7" ht="15.5" x14ac:dyDescent="0.35">
      <c r="A1287" s="8" t="s">
        <v>1085</v>
      </c>
      <c r="B1287" s="8" t="s">
        <v>3668</v>
      </c>
      <c r="C1287" s="23" t="s">
        <v>4732</v>
      </c>
      <c r="D1287" s="23" t="s">
        <v>7928</v>
      </c>
      <c r="E1287" t="s">
        <v>5908</v>
      </c>
      <c r="G1287" s="24" t="str">
        <f t="shared" si="20"/>
        <v>Ms.</v>
      </c>
    </row>
    <row r="1288" spans="1:7" ht="15.5" x14ac:dyDescent="0.35">
      <c r="A1288" s="8" t="s">
        <v>1084</v>
      </c>
      <c r="B1288" s="8" t="s">
        <v>3669</v>
      </c>
      <c r="C1288" s="23" t="s">
        <v>4732</v>
      </c>
      <c r="D1288" s="23" t="s">
        <v>7929</v>
      </c>
      <c r="E1288" t="s">
        <v>4746</v>
      </c>
      <c r="G1288" s="24" t="str">
        <f t="shared" si="20"/>
        <v>Ms.</v>
      </c>
    </row>
    <row r="1289" spans="1:7" ht="15.5" x14ac:dyDescent="0.35">
      <c r="A1289" s="8" t="s">
        <v>1083</v>
      </c>
      <c r="B1289" s="8" t="s">
        <v>3670</v>
      </c>
      <c r="C1289" s="23" t="s">
        <v>4732</v>
      </c>
      <c r="D1289" s="23" t="s">
        <v>6822</v>
      </c>
      <c r="E1289" t="s">
        <v>5909</v>
      </c>
      <c r="G1289" s="24" t="str">
        <f t="shared" si="20"/>
        <v>Ms.</v>
      </c>
    </row>
    <row r="1290" spans="1:7" ht="15.5" x14ac:dyDescent="0.35">
      <c r="A1290" s="8" t="s">
        <v>1082</v>
      </c>
      <c r="B1290" s="8" t="s">
        <v>3671</v>
      </c>
      <c r="C1290" s="23" t="s">
        <v>4732</v>
      </c>
      <c r="D1290" s="23" t="s">
        <v>7930</v>
      </c>
      <c r="E1290" t="s">
        <v>5910</v>
      </c>
      <c r="G1290" s="24" t="str">
        <f t="shared" si="20"/>
        <v>Ms.</v>
      </c>
    </row>
    <row r="1291" spans="1:7" ht="15.5" x14ac:dyDescent="0.35">
      <c r="A1291" s="8" t="s">
        <v>1081</v>
      </c>
      <c r="B1291" s="8" t="s">
        <v>3672</v>
      </c>
      <c r="C1291" s="23" t="s">
        <v>4732</v>
      </c>
      <c r="D1291" s="23" t="s">
        <v>7124</v>
      </c>
      <c r="E1291" t="s">
        <v>5911</v>
      </c>
      <c r="G1291" s="24" t="str">
        <f t="shared" si="20"/>
        <v>Ms.</v>
      </c>
    </row>
    <row r="1292" spans="1:7" ht="15.5" x14ac:dyDescent="0.35">
      <c r="A1292" s="8" t="s">
        <v>1080</v>
      </c>
      <c r="B1292" s="8" t="s">
        <v>3673</v>
      </c>
      <c r="C1292" s="23" t="s">
        <v>4732</v>
      </c>
      <c r="D1292" s="23" t="s">
        <v>5979</v>
      </c>
      <c r="E1292" t="s">
        <v>5912</v>
      </c>
      <c r="G1292" s="24" t="str">
        <f t="shared" si="20"/>
        <v>Ms.</v>
      </c>
    </row>
    <row r="1293" spans="1:7" ht="15.5" x14ac:dyDescent="0.35">
      <c r="A1293" s="8" t="s">
        <v>1079</v>
      </c>
      <c r="B1293" s="8" t="s">
        <v>3674</v>
      </c>
      <c r="C1293" s="23" t="s">
        <v>4732</v>
      </c>
      <c r="D1293" s="23" t="s">
        <v>7076</v>
      </c>
      <c r="E1293" t="s">
        <v>5913</v>
      </c>
      <c r="G1293" s="24" t="str">
        <f t="shared" si="20"/>
        <v>Ms.</v>
      </c>
    </row>
    <row r="1294" spans="1:7" ht="15.5" x14ac:dyDescent="0.35">
      <c r="A1294" s="8" t="s">
        <v>1078</v>
      </c>
      <c r="B1294" s="8" t="s">
        <v>3675</v>
      </c>
      <c r="C1294" s="23" t="s">
        <v>4732</v>
      </c>
      <c r="D1294" s="23" t="s">
        <v>7931</v>
      </c>
      <c r="E1294" t="s">
        <v>5914</v>
      </c>
      <c r="G1294" s="24" t="str">
        <f t="shared" si="20"/>
        <v>Ms.</v>
      </c>
    </row>
    <row r="1295" spans="1:7" ht="15.5" x14ac:dyDescent="0.35">
      <c r="A1295" s="8" t="s">
        <v>1077</v>
      </c>
      <c r="B1295" s="8" t="s">
        <v>3676</v>
      </c>
      <c r="C1295" s="23" t="s">
        <v>4732</v>
      </c>
      <c r="D1295" s="23" t="s">
        <v>7932</v>
      </c>
      <c r="E1295" t="s">
        <v>5915</v>
      </c>
      <c r="G1295" s="24" t="str">
        <f t="shared" si="20"/>
        <v>Ms.</v>
      </c>
    </row>
    <row r="1296" spans="1:7" ht="15.5" x14ac:dyDescent="0.35">
      <c r="A1296" s="8" t="s">
        <v>1076</v>
      </c>
      <c r="B1296" s="8" t="s">
        <v>3677</v>
      </c>
      <c r="C1296" s="23" t="s">
        <v>4733</v>
      </c>
      <c r="D1296" s="23" t="s">
        <v>7933</v>
      </c>
      <c r="E1296" t="s">
        <v>5916</v>
      </c>
      <c r="G1296" s="24" t="str">
        <f t="shared" si="20"/>
        <v>Mr.</v>
      </c>
    </row>
    <row r="1297" spans="1:7" ht="15.5" x14ac:dyDescent="0.35">
      <c r="A1297" s="8" t="s">
        <v>1075</v>
      </c>
      <c r="B1297" s="8" t="s">
        <v>3678</v>
      </c>
      <c r="C1297" s="23" t="s">
        <v>4732</v>
      </c>
      <c r="D1297" s="23" t="s">
        <v>7125</v>
      </c>
      <c r="E1297" t="s">
        <v>5917</v>
      </c>
      <c r="G1297" s="24" t="str">
        <f t="shared" si="20"/>
        <v>Ms.</v>
      </c>
    </row>
    <row r="1298" spans="1:7" ht="15.5" x14ac:dyDescent="0.35">
      <c r="A1298" s="8" t="s">
        <v>1074</v>
      </c>
      <c r="B1298" s="8" t="s">
        <v>3679</v>
      </c>
      <c r="C1298" s="23" t="s">
        <v>4733</v>
      </c>
      <c r="D1298" s="23" t="s">
        <v>7934</v>
      </c>
      <c r="E1298" t="s">
        <v>5918</v>
      </c>
      <c r="G1298" s="24" t="str">
        <f t="shared" si="20"/>
        <v>Mr.</v>
      </c>
    </row>
    <row r="1299" spans="1:7" ht="15.5" x14ac:dyDescent="0.35">
      <c r="A1299" s="8" t="s">
        <v>1073</v>
      </c>
      <c r="B1299" s="8" t="s">
        <v>3680</v>
      </c>
      <c r="C1299" s="23" t="s">
        <v>8325</v>
      </c>
      <c r="D1299" s="23" t="s">
        <v>7935</v>
      </c>
      <c r="E1299" t="s">
        <v>5337</v>
      </c>
      <c r="G1299" s="24" t="str">
        <f t="shared" si="20"/>
        <v>Mrs</v>
      </c>
    </row>
    <row r="1300" spans="1:7" ht="15.5" x14ac:dyDescent="0.35">
      <c r="A1300" s="8" t="s">
        <v>1072</v>
      </c>
      <c r="B1300" s="8" t="s">
        <v>3681</v>
      </c>
      <c r="C1300" s="23" t="s">
        <v>4732</v>
      </c>
      <c r="D1300" s="23" t="s">
        <v>7126</v>
      </c>
      <c r="E1300" t="s">
        <v>5737</v>
      </c>
      <c r="G1300" s="24" t="str">
        <f t="shared" si="20"/>
        <v>Ms.</v>
      </c>
    </row>
    <row r="1301" spans="1:7" ht="15.5" x14ac:dyDescent="0.35">
      <c r="A1301" s="8" t="s">
        <v>1071</v>
      </c>
      <c r="B1301" s="8" t="s">
        <v>3682</v>
      </c>
      <c r="C1301" s="23" t="s">
        <v>4733</v>
      </c>
      <c r="D1301" s="23" t="s">
        <v>6756</v>
      </c>
      <c r="E1301" t="s">
        <v>5919</v>
      </c>
      <c r="G1301" s="24" t="str">
        <f t="shared" si="20"/>
        <v>Mr.</v>
      </c>
    </row>
    <row r="1302" spans="1:7" ht="15.5" x14ac:dyDescent="0.35">
      <c r="A1302" s="8" t="s">
        <v>1070</v>
      </c>
      <c r="B1302" s="8" t="s">
        <v>3683</v>
      </c>
      <c r="C1302" s="23" t="s">
        <v>4733</v>
      </c>
      <c r="D1302" s="23" t="s">
        <v>7127</v>
      </c>
      <c r="E1302" t="s">
        <v>5920</v>
      </c>
      <c r="G1302" s="24" t="str">
        <f t="shared" si="20"/>
        <v>Mr.</v>
      </c>
    </row>
    <row r="1303" spans="1:7" ht="15.5" x14ac:dyDescent="0.35">
      <c r="A1303" s="8" t="s">
        <v>1069</v>
      </c>
      <c r="B1303" s="8" t="s">
        <v>3684</v>
      </c>
      <c r="C1303" s="23" t="s">
        <v>4733</v>
      </c>
      <c r="D1303" s="23" t="s">
        <v>7936</v>
      </c>
      <c r="E1303" t="s">
        <v>5921</v>
      </c>
      <c r="G1303" s="24" t="str">
        <f t="shared" si="20"/>
        <v>Mr.</v>
      </c>
    </row>
    <row r="1304" spans="1:7" ht="15.5" x14ac:dyDescent="0.35">
      <c r="A1304" s="8" t="s">
        <v>1068</v>
      </c>
      <c r="B1304" s="8" t="s">
        <v>3685</v>
      </c>
      <c r="C1304" s="23" t="s">
        <v>4733</v>
      </c>
      <c r="D1304" s="23" t="s">
        <v>7128</v>
      </c>
      <c r="E1304" t="s">
        <v>5922</v>
      </c>
      <c r="G1304" s="24" t="str">
        <f t="shared" si="20"/>
        <v>Mr.</v>
      </c>
    </row>
    <row r="1305" spans="1:7" ht="15.5" x14ac:dyDescent="0.35">
      <c r="A1305" s="8" t="s">
        <v>1067</v>
      </c>
      <c r="B1305" s="8" t="s">
        <v>3686</v>
      </c>
      <c r="C1305" s="23" t="s">
        <v>4733</v>
      </c>
      <c r="D1305" s="23" t="s">
        <v>6837</v>
      </c>
      <c r="E1305" t="s">
        <v>5923</v>
      </c>
      <c r="G1305" s="24" t="str">
        <f t="shared" si="20"/>
        <v>Mr.</v>
      </c>
    </row>
    <row r="1306" spans="1:7" ht="15.5" x14ac:dyDescent="0.35">
      <c r="A1306" s="8" t="s">
        <v>1066</v>
      </c>
      <c r="B1306" s="8" t="s">
        <v>3687</v>
      </c>
      <c r="C1306" s="23" t="s">
        <v>4733</v>
      </c>
      <c r="D1306" s="23" t="s">
        <v>6899</v>
      </c>
      <c r="E1306" t="s">
        <v>5924</v>
      </c>
      <c r="G1306" s="24" t="str">
        <f t="shared" si="20"/>
        <v>Mr.</v>
      </c>
    </row>
    <row r="1307" spans="1:7" ht="15.5" x14ac:dyDescent="0.35">
      <c r="A1307" s="8" t="s">
        <v>1065</v>
      </c>
      <c r="B1307" s="8" t="s">
        <v>3688</v>
      </c>
      <c r="C1307" s="23" t="s">
        <v>4733</v>
      </c>
      <c r="D1307" s="23" t="s">
        <v>7129</v>
      </c>
      <c r="E1307" t="s">
        <v>5925</v>
      </c>
      <c r="G1307" s="24" t="str">
        <f t="shared" si="20"/>
        <v>Mr.</v>
      </c>
    </row>
    <row r="1308" spans="1:7" ht="15.5" x14ac:dyDescent="0.35">
      <c r="A1308" s="8" t="s">
        <v>1064</v>
      </c>
      <c r="B1308" s="8" t="s">
        <v>3689</v>
      </c>
      <c r="C1308" s="23" t="s">
        <v>4733</v>
      </c>
      <c r="D1308" s="23" t="s">
        <v>7130</v>
      </c>
      <c r="E1308" t="s">
        <v>5926</v>
      </c>
      <c r="G1308" s="24" t="str">
        <f t="shared" si="20"/>
        <v>Mr.</v>
      </c>
    </row>
    <row r="1309" spans="1:7" ht="15.5" x14ac:dyDescent="0.35">
      <c r="A1309" s="8" t="s">
        <v>1063</v>
      </c>
      <c r="B1309" s="8" t="s">
        <v>3690</v>
      </c>
      <c r="C1309" s="23" t="s">
        <v>4733</v>
      </c>
      <c r="D1309" s="23" t="s">
        <v>7742</v>
      </c>
      <c r="E1309" t="s">
        <v>5927</v>
      </c>
      <c r="G1309" s="24" t="str">
        <f t="shared" si="20"/>
        <v>Mr.</v>
      </c>
    </row>
    <row r="1310" spans="1:7" ht="15.5" x14ac:dyDescent="0.35">
      <c r="A1310" s="8" t="s">
        <v>1062</v>
      </c>
      <c r="B1310" s="8" t="s">
        <v>3691</v>
      </c>
      <c r="C1310" s="23" t="s">
        <v>4733</v>
      </c>
      <c r="D1310" s="23" t="s">
        <v>7937</v>
      </c>
      <c r="E1310" t="s">
        <v>5046</v>
      </c>
      <c r="G1310" s="24" t="str">
        <f t="shared" si="20"/>
        <v>Mr.</v>
      </c>
    </row>
    <row r="1311" spans="1:7" ht="15.5" x14ac:dyDescent="0.35">
      <c r="A1311" s="8" t="s">
        <v>1061</v>
      </c>
      <c r="B1311" s="8" t="s">
        <v>3692</v>
      </c>
      <c r="C1311" s="23" t="s">
        <v>4733</v>
      </c>
      <c r="D1311" s="23" t="s">
        <v>7131</v>
      </c>
      <c r="E1311" t="s">
        <v>5928</v>
      </c>
      <c r="G1311" s="24" t="str">
        <f t="shared" si="20"/>
        <v>Mr.</v>
      </c>
    </row>
    <row r="1312" spans="1:7" ht="15.5" x14ac:dyDescent="0.35">
      <c r="A1312" s="8" t="s">
        <v>1060</v>
      </c>
      <c r="B1312" s="8" t="s">
        <v>3693</v>
      </c>
      <c r="C1312" s="23" t="s">
        <v>4733</v>
      </c>
      <c r="D1312" s="23" t="s">
        <v>7938</v>
      </c>
      <c r="E1312" t="s">
        <v>5929</v>
      </c>
      <c r="G1312" s="24" t="str">
        <f t="shared" si="20"/>
        <v>Mr.</v>
      </c>
    </row>
    <row r="1313" spans="1:7" ht="15.5" x14ac:dyDescent="0.35">
      <c r="A1313" s="8" t="s">
        <v>1059</v>
      </c>
      <c r="B1313" s="8" t="s">
        <v>3694</v>
      </c>
      <c r="C1313" s="23" t="s">
        <v>4733</v>
      </c>
      <c r="D1313" s="23" t="s">
        <v>6893</v>
      </c>
      <c r="E1313" t="s">
        <v>5930</v>
      </c>
      <c r="G1313" s="24" t="str">
        <f t="shared" si="20"/>
        <v>Mr.</v>
      </c>
    </row>
    <row r="1314" spans="1:7" ht="15.5" x14ac:dyDescent="0.35">
      <c r="A1314" s="8" t="s">
        <v>1058</v>
      </c>
      <c r="B1314" s="8" t="s">
        <v>3695</v>
      </c>
      <c r="C1314" s="23" t="s">
        <v>4732</v>
      </c>
      <c r="D1314" s="23" t="s">
        <v>7939</v>
      </c>
      <c r="E1314" t="s">
        <v>5931</v>
      </c>
      <c r="G1314" s="24" t="str">
        <f t="shared" si="20"/>
        <v>Ms.</v>
      </c>
    </row>
    <row r="1315" spans="1:7" ht="15.5" x14ac:dyDescent="0.35">
      <c r="A1315" s="8" t="s">
        <v>1057</v>
      </c>
      <c r="B1315" s="8" t="s">
        <v>3696</v>
      </c>
      <c r="C1315" s="23" t="s">
        <v>4732</v>
      </c>
      <c r="D1315" s="23" t="s">
        <v>7479</v>
      </c>
      <c r="E1315" t="s">
        <v>5932</v>
      </c>
      <c r="G1315" s="24" t="str">
        <f t="shared" si="20"/>
        <v>Ms.</v>
      </c>
    </row>
    <row r="1316" spans="1:7" ht="15.5" x14ac:dyDescent="0.35">
      <c r="A1316" s="8" t="s">
        <v>1056</v>
      </c>
      <c r="B1316" s="8" t="s">
        <v>3697</v>
      </c>
      <c r="C1316" s="23" t="s">
        <v>4733</v>
      </c>
      <c r="D1316" s="23" t="s">
        <v>7132</v>
      </c>
      <c r="E1316" t="s">
        <v>5933</v>
      </c>
      <c r="G1316" s="24" t="str">
        <f t="shared" si="20"/>
        <v>Mr.</v>
      </c>
    </row>
    <row r="1317" spans="1:7" ht="15.5" x14ac:dyDescent="0.35">
      <c r="A1317" s="8" t="s">
        <v>1055</v>
      </c>
      <c r="B1317" s="8" t="s">
        <v>3698</v>
      </c>
      <c r="C1317" s="23" t="s">
        <v>4732</v>
      </c>
      <c r="D1317" s="23" t="s">
        <v>6925</v>
      </c>
      <c r="E1317" t="s">
        <v>5934</v>
      </c>
      <c r="G1317" s="24" t="str">
        <f t="shared" si="20"/>
        <v>Ms.</v>
      </c>
    </row>
    <row r="1318" spans="1:7" ht="15.5" x14ac:dyDescent="0.35">
      <c r="A1318" s="8" t="s">
        <v>1054</v>
      </c>
      <c r="B1318" s="8" t="s">
        <v>3699</v>
      </c>
      <c r="C1318" s="23" t="s">
        <v>4732</v>
      </c>
      <c r="D1318" s="23" t="s">
        <v>7940</v>
      </c>
      <c r="E1318" t="s">
        <v>5935</v>
      </c>
      <c r="G1318" s="24" t="str">
        <f t="shared" si="20"/>
        <v>Ms.</v>
      </c>
    </row>
    <row r="1319" spans="1:7" ht="15.5" x14ac:dyDescent="0.35">
      <c r="A1319" s="8" t="s">
        <v>1053</v>
      </c>
      <c r="B1319" s="8" t="s">
        <v>3700</v>
      </c>
      <c r="C1319" s="23" t="s">
        <v>4732</v>
      </c>
      <c r="D1319" s="23" t="s">
        <v>7133</v>
      </c>
      <c r="E1319" t="s">
        <v>5936</v>
      </c>
      <c r="G1319" s="24" t="str">
        <f t="shared" si="20"/>
        <v>Ms.</v>
      </c>
    </row>
    <row r="1320" spans="1:7" ht="15.5" x14ac:dyDescent="0.35">
      <c r="A1320" s="8" t="s">
        <v>1052</v>
      </c>
      <c r="B1320" s="8" t="s">
        <v>3701</v>
      </c>
      <c r="C1320" s="23" t="s">
        <v>4733</v>
      </c>
      <c r="D1320" s="23" t="s">
        <v>7941</v>
      </c>
      <c r="E1320" t="s">
        <v>5937</v>
      </c>
      <c r="G1320" s="24" t="str">
        <f t="shared" si="20"/>
        <v>Mr.</v>
      </c>
    </row>
    <row r="1321" spans="1:7" ht="15.5" x14ac:dyDescent="0.35">
      <c r="A1321" s="8" t="s">
        <v>1051</v>
      </c>
      <c r="B1321" s="8" t="s">
        <v>3702</v>
      </c>
      <c r="C1321" s="23" t="s">
        <v>4732</v>
      </c>
      <c r="D1321" s="23" t="s">
        <v>6739</v>
      </c>
      <c r="E1321" t="s">
        <v>5938</v>
      </c>
      <c r="G1321" s="24" t="str">
        <f t="shared" si="20"/>
        <v>Ms.</v>
      </c>
    </row>
    <row r="1322" spans="1:7" ht="15.5" x14ac:dyDescent="0.35">
      <c r="A1322" s="8" t="s">
        <v>1050</v>
      </c>
      <c r="B1322" s="8" t="s">
        <v>3703</v>
      </c>
      <c r="C1322" s="23" t="s">
        <v>4733</v>
      </c>
      <c r="D1322" s="23" t="s">
        <v>7942</v>
      </c>
      <c r="E1322" t="s">
        <v>5939</v>
      </c>
      <c r="G1322" s="24" t="str">
        <f t="shared" si="20"/>
        <v>Mr.</v>
      </c>
    </row>
    <row r="1323" spans="1:7" ht="15.5" x14ac:dyDescent="0.35">
      <c r="A1323" s="8" t="s">
        <v>1049</v>
      </c>
      <c r="B1323" s="8" t="s">
        <v>3704</v>
      </c>
      <c r="C1323" s="23" t="s">
        <v>4732</v>
      </c>
      <c r="D1323" s="23" t="s">
        <v>7134</v>
      </c>
      <c r="E1323" t="s">
        <v>5940</v>
      </c>
      <c r="G1323" s="24" t="str">
        <f t="shared" si="20"/>
        <v>Ms.</v>
      </c>
    </row>
    <row r="1324" spans="1:7" ht="15.5" x14ac:dyDescent="0.35">
      <c r="A1324" s="8" t="s">
        <v>1048</v>
      </c>
      <c r="B1324" s="8" t="s">
        <v>3705</v>
      </c>
      <c r="C1324" s="23" t="s">
        <v>4732</v>
      </c>
      <c r="D1324" s="23" t="s">
        <v>7135</v>
      </c>
      <c r="E1324" t="s">
        <v>5941</v>
      </c>
      <c r="G1324" s="24" t="str">
        <f t="shared" si="20"/>
        <v>Ms.</v>
      </c>
    </row>
    <row r="1325" spans="1:7" ht="15.5" x14ac:dyDescent="0.35">
      <c r="A1325" s="8" t="s">
        <v>1047</v>
      </c>
      <c r="B1325" s="8" t="s">
        <v>3706</v>
      </c>
      <c r="C1325" s="23" t="s">
        <v>4732</v>
      </c>
      <c r="D1325" s="23" t="s">
        <v>7136</v>
      </c>
      <c r="E1325" t="s">
        <v>5942</v>
      </c>
      <c r="G1325" s="24" t="str">
        <f t="shared" si="20"/>
        <v>Ms.</v>
      </c>
    </row>
    <row r="1326" spans="1:7" ht="15.5" x14ac:dyDescent="0.35">
      <c r="A1326" s="8" t="s">
        <v>1046</v>
      </c>
      <c r="B1326" s="8" t="s">
        <v>3707</v>
      </c>
      <c r="C1326" s="23" t="s">
        <v>4732</v>
      </c>
      <c r="D1326" s="23" t="s">
        <v>6765</v>
      </c>
      <c r="E1326" t="s">
        <v>5943</v>
      </c>
      <c r="G1326" s="24" t="str">
        <f t="shared" si="20"/>
        <v>Ms.</v>
      </c>
    </row>
    <row r="1327" spans="1:7" ht="15.5" x14ac:dyDescent="0.35">
      <c r="A1327" s="8" t="s">
        <v>1045</v>
      </c>
      <c r="B1327" s="8" t="s">
        <v>3708</v>
      </c>
      <c r="C1327" s="23" t="s">
        <v>4732</v>
      </c>
      <c r="D1327" s="23" t="s">
        <v>7943</v>
      </c>
      <c r="E1327" t="s">
        <v>5944</v>
      </c>
      <c r="G1327" s="24" t="str">
        <f t="shared" si="20"/>
        <v>Ms.</v>
      </c>
    </row>
    <row r="1328" spans="1:7" ht="15.5" x14ac:dyDescent="0.35">
      <c r="A1328" s="8" t="s">
        <v>1044</v>
      </c>
      <c r="B1328" s="8" t="s">
        <v>3709</v>
      </c>
      <c r="C1328" s="23" t="s">
        <v>4732</v>
      </c>
      <c r="D1328" s="23" t="s">
        <v>6924</v>
      </c>
      <c r="E1328" t="s">
        <v>5945</v>
      </c>
      <c r="G1328" s="24" t="str">
        <f t="shared" si="20"/>
        <v>Ms.</v>
      </c>
    </row>
    <row r="1329" spans="1:7" ht="15.5" x14ac:dyDescent="0.35">
      <c r="A1329" s="8" t="s">
        <v>1043</v>
      </c>
      <c r="B1329" s="8" t="s">
        <v>3710</v>
      </c>
      <c r="C1329" s="23" t="s">
        <v>4733</v>
      </c>
      <c r="D1329" s="23" t="s">
        <v>7944</v>
      </c>
      <c r="E1329" t="s">
        <v>5946</v>
      </c>
      <c r="G1329" s="24" t="str">
        <f t="shared" si="20"/>
        <v>Mr.</v>
      </c>
    </row>
    <row r="1330" spans="1:7" ht="15.5" x14ac:dyDescent="0.35">
      <c r="A1330" s="8" t="s">
        <v>1042</v>
      </c>
      <c r="B1330" s="8" t="s">
        <v>3711</v>
      </c>
      <c r="C1330" s="23" t="s">
        <v>8325</v>
      </c>
      <c r="D1330" s="23" t="s">
        <v>7945</v>
      </c>
      <c r="E1330" t="s">
        <v>5947</v>
      </c>
      <c r="G1330" s="24" t="str">
        <f t="shared" si="20"/>
        <v>Mrs</v>
      </c>
    </row>
    <row r="1331" spans="1:7" ht="15.5" x14ac:dyDescent="0.35">
      <c r="A1331" s="8" t="s">
        <v>1041</v>
      </c>
      <c r="B1331" s="8" t="s">
        <v>3712</v>
      </c>
      <c r="C1331" s="23" t="s">
        <v>4733</v>
      </c>
      <c r="D1331" s="23" t="s">
        <v>6262</v>
      </c>
      <c r="E1331" t="s">
        <v>5948</v>
      </c>
      <c r="G1331" s="24" t="str">
        <f t="shared" si="20"/>
        <v>Mr.</v>
      </c>
    </row>
    <row r="1332" spans="1:7" ht="15.5" x14ac:dyDescent="0.35">
      <c r="A1332" s="8" t="s">
        <v>1040</v>
      </c>
      <c r="B1332" s="8" t="s">
        <v>3713</v>
      </c>
      <c r="C1332" s="23" t="s">
        <v>4732</v>
      </c>
      <c r="D1332" s="23" t="s">
        <v>7576</v>
      </c>
      <c r="E1332" t="s">
        <v>5949</v>
      </c>
      <c r="G1332" s="24" t="str">
        <f t="shared" si="20"/>
        <v>Ms.</v>
      </c>
    </row>
    <row r="1333" spans="1:7" ht="15.5" x14ac:dyDescent="0.35">
      <c r="A1333" s="8" t="s">
        <v>1039</v>
      </c>
      <c r="B1333" s="8" t="s">
        <v>3714</v>
      </c>
      <c r="C1333" s="23" t="s">
        <v>4733</v>
      </c>
      <c r="D1333" s="23" t="s">
        <v>7946</v>
      </c>
      <c r="E1333" t="s">
        <v>5950</v>
      </c>
      <c r="G1333" s="24" t="str">
        <f t="shared" si="20"/>
        <v>Mr.</v>
      </c>
    </row>
    <row r="1334" spans="1:7" ht="15.5" x14ac:dyDescent="0.35">
      <c r="A1334" s="8" t="s">
        <v>1038</v>
      </c>
      <c r="B1334" s="8" t="s">
        <v>3715</v>
      </c>
      <c r="C1334" s="23" t="s">
        <v>8325</v>
      </c>
      <c r="D1334" s="23" t="s">
        <v>7137</v>
      </c>
      <c r="E1334" t="s">
        <v>5951</v>
      </c>
      <c r="G1334" s="24" t="str">
        <f t="shared" si="20"/>
        <v>Mrs</v>
      </c>
    </row>
    <row r="1335" spans="1:7" ht="15.5" x14ac:dyDescent="0.35">
      <c r="A1335" s="8" t="s">
        <v>1037</v>
      </c>
      <c r="B1335" s="8" t="s">
        <v>3716</v>
      </c>
      <c r="C1335" s="23" t="s">
        <v>4733</v>
      </c>
      <c r="D1335" s="23" t="s">
        <v>7138</v>
      </c>
      <c r="E1335" t="s">
        <v>5952</v>
      </c>
      <c r="G1335" s="24" t="str">
        <f t="shared" si="20"/>
        <v>Mr.</v>
      </c>
    </row>
    <row r="1336" spans="1:7" ht="15.5" x14ac:dyDescent="0.35">
      <c r="A1336" s="8" t="s">
        <v>1036</v>
      </c>
      <c r="B1336" s="8" t="s">
        <v>3717</v>
      </c>
      <c r="C1336" s="23" t="s">
        <v>4733</v>
      </c>
      <c r="D1336" s="23" t="s">
        <v>7139</v>
      </c>
      <c r="E1336" t="s">
        <v>5953</v>
      </c>
      <c r="G1336" s="24" t="str">
        <f t="shared" si="20"/>
        <v>Mr.</v>
      </c>
    </row>
    <row r="1337" spans="1:7" ht="15.5" x14ac:dyDescent="0.35">
      <c r="A1337" s="8" t="s">
        <v>1035</v>
      </c>
      <c r="B1337" s="8" t="s">
        <v>3718</v>
      </c>
      <c r="C1337" s="23" t="s">
        <v>4733</v>
      </c>
      <c r="D1337" s="23" t="s">
        <v>7947</v>
      </c>
      <c r="E1337" t="s">
        <v>4739</v>
      </c>
      <c r="G1337" s="24" t="str">
        <f t="shared" si="20"/>
        <v>Mr.</v>
      </c>
    </row>
    <row r="1338" spans="1:7" ht="15.5" x14ac:dyDescent="0.35">
      <c r="A1338" s="8" t="s">
        <v>1034</v>
      </c>
      <c r="B1338" s="8" t="s">
        <v>3719</v>
      </c>
      <c r="C1338" s="23" t="s">
        <v>4733</v>
      </c>
      <c r="D1338" s="23" t="s">
        <v>7948</v>
      </c>
      <c r="E1338" t="s">
        <v>5954</v>
      </c>
      <c r="G1338" s="24" t="str">
        <f t="shared" si="20"/>
        <v>Mr.</v>
      </c>
    </row>
    <row r="1339" spans="1:7" ht="15.5" x14ac:dyDescent="0.35">
      <c r="A1339" s="8" t="s">
        <v>1033</v>
      </c>
      <c r="B1339" s="8" t="s">
        <v>3720</v>
      </c>
      <c r="C1339" s="23" t="s">
        <v>8325</v>
      </c>
      <c r="D1339" s="23" t="s">
        <v>6950</v>
      </c>
      <c r="E1339" t="s">
        <v>4800</v>
      </c>
      <c r="G1339" s="24" t="str">
        <f t="shared" si="20"/>
        <v>Mrs</v>
      </c>
    </row>
    <row r="1340" spans="1:7" ht="15.5" x14ac:dyDescent="0.35">
      <c r="A1340" s="8" t="s">
        <v>1032</v>
      </c>
      <c r="B1340" s="8" t="s">
        <v>3721</v>
      </c>
      <c r="C1340" s="23" t="s">
        <v>4733</v>
      </c>
      <c r="D1340" s="23" t="s">
        <v>6806</v>
      </c>
      <c r="E1340" t="s">
        <v>5955</v>
      </c>
      <c r="G1340" s="24" t="str">
        <f t="shared" si="20"/>
        <v>Mr.</v>
      </c>
    </row>
    <row r="1341" spans="1:7" ht="15.5" x14ac:dyDescent="0.35">
      <c r="A1341" s="8" t="s">
        <v>1031</v>
      </c>
      <c r="B1341" s="8" t="s">
        <v>3722</v>
      </c>
      <c r="C1341" s="23" t="s">
        <v>4733</v>
      </c>
      <c r="D1341" s="23" t="s">
        <v>7949</v>
      </c>
      <c r="E1341" t="s">
        <v>5956</v>
      </c>
      <c r="G1341" s="24" t="str">
        <f t="shared" si="20"/>
        <v>Mr.</v>
      </c>
    </row>
    <row r="1342" spans="1:7" ht="15.5" x14ac:dyDescent="0.35">
      <c r="A1342" s="8" t="s">
        <v>1030</v>
      </c>
      <c r="B1342" s="8" t="s">
        <v>3723</v>
      </c>
      <c r="C1342" s="23" t="s">
        <v>8325</v>
      </c>
      <c r="D1342" s="23" t="s">
        <v>7950</v>
      </c>
      <c r="E1342" t="s">
        <v>5957</v>
      </c>
      <c r="G1342" s="24" t="str">
        <f t="shared" si="20"/>
        <v>Mrs</v>
      </c>
    </row>
    <row r="1343" spans="1:7" ht="15.5" x14ac:dyDescent="0.35">
      <c r="A1343" s="8" t="s">
        <v>1029</v>
      </c>
      <c r="B1343" s="8" t="s">
        <v>3724</v>
      </c>
      <c r="C1343" s="23" t="s">
        <v>4732</v>
      </c>
      <c r="D1343" s="23" t="s">
        <v>7140</v>
      </c>
      <c r="E1343" t="s">
        <v>5958</v>
      </c>
      <c r="G1343" s="24" t="str">
        <f t="shared" si="20"/>
        <v>Ms.</v>
      </c>
    </row>
    <row r="1344" spans="1:7" ht="15.5" x14ac:dyDescent="0.35">
      <c r="A1344" s="8" t="s">
        <v>1028</v>
      </c>
      <c r="B1344" s="8" t="s">
        <v>3725</v>
      </c>
      <c r="C1344" s="23" t="s">
        <v>8325</v>
      </c>
      <c r="D1344" s="23" t="s">
        <v>7141</v>
      </c>
      <c r="E1344" t="s">
        <v>5959</v>
      </c>
      <c r="G1344" s="24" t="str">
        <f t="shared" si="20"/>
        <v>Mrs</v>
      </c>
    </row>
    <row r="1345" spans="1:7" ht="15.5" x14ac:dyDescent="0.35">
      <c r="A1345" s="8" t="s">
        <v>1027</v>
      </c>
      <c r="B1345" s="8" t="s">
        <v>3726</v>
      </c>
      <c r="C1345" s="23" t="s">
        <v>4732</v>
      </c>
      <c r="D1345" s="23" t="s">
        <v>6903</v>
      </c>
      <c r="E1345" t="s">
        <v>5960</v>
      </c>
      <c r="G1345" s="24" t="str">
        <f t="shared" si="20"/>
        <v>Ms.</v>
      </c>
    </row>
    <row r="1346" spans="1:7" ht="15.5" x14ac:dyDescent="0.35">
      <c r="A1346" s="8" t="s">
        <v>1026</v>
      </c>
      <c r="B1346" s="8" t="s">
        <v>3727</v>
      </c>
      <c r="C1346" s="23" t="s">
        <v>4733</v>
      </c>
      <c r="D1346" s="23" t="s">
        <v>6286</v>
      </c>
      <c r="E1346" t="s">
        <v>5961</v>
      </c>
      <c r="G1346" s="24" t="str">
        <f t="shared" si="20"/>
        <v>Mr.</v>
      </c>
    </row>
    <row r="1347" spans="1:7" ht="15.5" x14ac:dyDescent="0.35">
      <c r="A1347" s="8" t="s">
        <v>1025</v>
      </c>
      <c r="B1347" s="8" t="s">
        <v>3728</v>
      </c>
      <c r="C1347" s="23" t="s">
        <v>4732</v>
      </c>
      <c r="D1347" s="23" t="s">
        <v>7142</v>
      </c>
      <c r="E1347" t="s">
        <v>5962</v>
      </c>
      <c r="G1347" s="24" t="str">
        <f t="shared" ref="G1347:G1410" si="21">TRIM(MID(B1347,FIND(",",B1347)+1,4))</f>
        <v>Ms.</v>
      </c>
    </row>
    <row r="1348" spans="1:7" ht="15.5" x14ac:dyDescent="0.35">
      <c r="A1348" s="8" t="s">
        <v>1024</v>
      </c>
      <c r="B1348" s="8" t="s">
        <v>3729</v>
      </c>
      <c r="C1348" s="23" t="s">
        <v>4733</v>
      </c>
      <c r="D1348" s="23" t="s">
        <v>6819</v>
      </c>
      <c r="E1348" t="s">
        <v>5963</v>
      </c>
      <c r="G1348" s="24" t="str">
        <f t="shared" si="21"/>
        <v>Mr.</v>
      </c>
    </row>
    <row r="1349" spans="1:7" ht="15.5" x14ac:dyDescent="0.35">
      <c r="A1349" s="8" t="s">
        <v>1023</v>
      </c>
      <c r="B1349" s="8" t="s">
        <v>3730</v>
      </c>
      <c r="C1349" s="23" t="s">
        <v>4732</v>
      </c>
      <c r="D1349" s="23" t="s">
        <v>7951</v>
      </c>
      <c r="E1349" t="s">
        <v>5964</v>
      </c>
      <c r="G1349" s="24" t="str">
        <f t="shared" si="21"/>
        <v>Ms.</v>
      </c>
    </row>
    <row r="1350" spans="1:7" ht="15.5" x14ac:dyDescent="0.35">
      <c r="A1350" s="8" t="s">
        <v>1022</v>
      </c>
      <c r="B1350" s="8" t="s">
        <v>3731</v>
      </c>
      <c r="C1350" s="23" t="s">
        <v>8325</v>
      </c>
      <c r="D1350" s="23" t="s">
        <v>6904</v>
      </c>
      <c r="E1350" t="s">
        <v>5965</v>
      </c>
      <c r="G1350" s="24" t="str">
        <f t="shared" si="21"/>
        <v>Mrs</v>
      </c>
    </row>
    <row r="1351" spans="1:7" ht="15.5" x14ac:dyDescent="0.35">
      <c r="A1351" s="8" t="s">
        <v>1021</v>
      </c>
      <c r="B1351" s="8" t="s">
        <v>3732</v>
      </c>
      <c r="C1351" s="23" t="s">
        <v>4733</v>
      </c>
      <c r="D1351" s="23" t="s">
        <v>7952</v>
      </c>
      <c r="E1351" t="s">
        <v>5966</v>
      </c>
      <c r="G1351" s="24" t="str">
        <f t="shared" si="21"/>
        <v>Mr.</v>
      </c>
    </row>
    <row r="1352" spans="1:7" ht="15.5" x14ac:dyDescent="0.35">
      <c r="A1352" s="8" t="s">
        <v>1020</v>
      </c>
      <c r="B1352" s="8" t="s">
        <v>3733</v>
      </c>
      <c r="C1352" s="23" t="s">
        <v>4732</v>
      </c>
      <c r="D1352" s="23" t="s">
        <v>7143</v>
      </c>
      <c r="E1352" t="s">
        <v>5028</v>
      </c>
      <c r="G1352" s="24" t="str">
        <f t="shared" si="21"/>
        <v>Ms.</v>
      </c>
    </row>
    <row r="1353" spans="1:7" ht="15.5" x14ac:dyDescent="0.35">
      <c r="A1353" s="8" t="s">
        <v>1019</v>
      </c>
      <c r="B1353" s="8" t="s">
        <v>3734</v>
      </c>
      <c r="C1353" s="23" t="s">
        <v>4733</v>
      </c>
      <c r="D1353" s="23" t="s">
        <v>7533</v>
      </c>
      <c r="E1353" t="s">
        <v>5967</v>
      </c>
      <c r="G1353" s="24" t="str">
        <f t="shared" si="21"/>
        <v>Mr.</v>
      </c>
    </row>
    <row r="1354" spans="1:7" ht="15.5" x14ac:dyDescent="0.35">
      <c r="A1354" s="8" t="s">
        <v>1018</v>
      </c>
      <c r="B1354" s="8" t="s">
        <v>3735</v>
      </c>
      <c r="C1354" s="23" t="s">
        <v>4732</v>
      </c>
      <c r="D1354" s="23" t="s">
        <v>7144</v>
      </c>
      <c r="E1354" t="s">
        <v>5968</v>
      </c>
      <c r="G1354" s="24" t="str">
        <f t="shared" si="21"/>
        <v>Ms.</v>
      </c>
    </row>
    <row r="1355" spans="1:7" ht="15.5" x14ac:dyDescent="0.35">
      <c r="A1355" s="8" t="s">
        <v>1017</v>
      </c>
      <c r="B1355" s="8" t="s">
        <v>3736</v>
      </c>
      <c r="C1355" s="23" t="s">
        <v>4732</v>
      </c>
      <c r="D1355" s="23" t="s">
        <v>7953</v>
      </c>
      <c r="E1355" t="s">
        <v>5072</v>
      </c>
      <c r="G1355" s="24" t="str">
        <f t="shared" si="21"/>
        <v>Ms.</v>
      </c>
    </row>
    <row r="1356" spans="1:7" ht="15.5" x14ac:dyDescent="0.35">
      <c r="A1356" s="8" t="s">
        <v>1016</v>
      </c>
      <c r="B1356" s="8" t="s">
        <v>3737</v>
      </c>
      <c r="C1356" s="23" t="s">
        <v>4732</v>
      </c>
      <c r="D1356" s="23" t="s">
        <v>7954</v>
      </c>
      <c r="E1356" t="s">
        <v>5815</v>
      </c>
      <c r="G1356" s="24" t="str">
        <f t="shared" si="21"/>
        <v>Ms.</v>
      </c>
    </row>
    <row r="1357" spans="1:7" ht="15.5" x14ac:dyDescent="0.35">
      <c r="A1357" s="8" t="s">
        <v>1015</v>
      </c>
      <c r="B1357" s="8" t="s">
        <v>3738</v>
      </c>
      <c r="C1357" s="23" t="s">
        <v>4732</v>
      </c>
      <c r="D1357" s="23" t="s">
        <v>7955</v>
      </c>
      <c r="E1357" t="s">
        <v>5969</v>
      </c>
      <c r="G1357" s="24" t="str">
        <f t="shared" si="21"/>
        <v>Ms.</v>
      </c>
    </row>
    <row r="1358" spans="1:7" ht="15.5" x14ac:dyDescent="0.35">
      <c r="A1358" s="8" t="s">
        <v>1014</v>
      </c>
      <c r="B1358" s="8" t="s">
        <v>3739</v>
      </c>
      <c r="C1358" s="23" t="s">
        <v>4732</v>
      </c>
      <c r="D1358" s="23" t="s">
        <v>7956</v>
      </c>
      <c r="E1358" t="s">
        <v>5970</v>
      </c>
      <c r="G1358" s="24" t="str">
        <f t="shared" si="21"/>
        <v>Ms.</v>
      </c>
    </row>
    <row r="1359" spans="1:7" ht="15.5" x14ac:dyDescent="0.35">
      <c r="A1359" s="8" t="s">
        <v>1013</v>
      </c>
      <c r="B1359" s="8" t="s">
        <v>3740</v>
      </c>
      <c r="C1359" s="23" t="s">
        <v>4733</v>
      </c>
      <c r="D1359" s="23" t="s">
        <v>6956</v>
      </c>
      <c r="E1359" t="s">
        <v>5971</v>
      </c>
      <c r="G1359" s="24" t="str">
        <f t="shared" si="21"/>
        <v>Mr.</v>
      </c>
    </row>
    <row r="1360" spans="1:7" ht="15.5" x14ac:dyDescent="0.35">
      <c r="A1360" s="8" t="s">
        <v>1012</v>
      </c>
      <c r="B1360" s="8" t="s">
        <v>3741</v>
      </c>
      <c r="C1360" s="23" t="s">
        <v>4732</v>
      </c>
      <c r="D1360" s="23" t="s">
        <v>7145</v>
      </c>
      <c r="E1360" t="s">
        <v>5972</v>
      </c>
      <c r="G1360" s="24" t="str">
        <f t="shared" si="21"/>
        <v>Ms.</v>
      </c>
    </row>
    <row r="1361" spans="1:7" ht="15.5" x14ac:dyDescent="0.35">
      <c r="A1361" s="8" t="s">
        <v>1011</v>
      </c>
      <c r="B1361" s="8" t="s">
        <v>3742</v>
      </c>
      <c r="C1361" s="23" t="s">
        <v>4732</v>
      </c>
      <c r="D1361" s="23" t="s">
        <v>7957</v>
      </c>
      <c r="E1361" t="s">
        <v>4866</v>
      </c>
      <c r="G1361" s="24" t="str">
        <f t="shared" si="21"/>
        <v>Ms.</v>
      </c>
    </row>
    <row r="1362" spans="1:7" ht="15.5" x14ac:dyDescent="0.35">
      <c r="A1362" s="8" t="s">
        <v>1010</v>
      </c>
      <c r="B1362" s="8" t="s">
        <v>3743</v>
      </c>
      <c r="C1362" s="23" t="s">
        <v>4733</v>
      </c>
      <c r="D1362" s="23" t="s">
        <v>6132</v>
      </c>
      <c r="E1362" t="s">
        <v>5973</v>
      </c>
      <c r="G1362" s="24" t="str">
        <f t="shared" si="21"/>
        <v>Mr.</v>
      </c>
    </row>
    <row r="1363" spans="1:7" ht="15.5" x14ac:dyDescent="0.35">
      <c r="A1363" s="8" t="s">
        <v>1009</v>
      </c>
      <c r="B1363" s="8" t="s">
        <v>3744</v>
      </c>
      <c r="C1363" s="23" t="s">
        <v>4733</v>
      </c>
      <c r="D1363" s="23" t="s">
        <v>7146</v>
      </c>
      <c r="E1363" t="s">
        <v>5974</v>
      </c>
      <c r="G1363" s="24" t="str">
        <f t="shared" si="21"/>
        <v>Mr.</v>
      </c>
    </row>
    <row r="1364" spans="1:7" ht="15.5" x14ac:dyDescent="0.35">
      <c r="A1364" s="8" t="s">
        <v>1008</v>
      </c>
      <c r="B1364" s="8" t="s">
        <v>3745</v>
      </c>
      <c r="C1364" s="23" t="s">
        <v>4733</v>
      </c>
      <c r="D1364" s="23" t="s">
        <v>7958</v>
      </c>
      <c r="E1364" t="s">
        <v>5497</v>
      </c>
      <c r="G1364" s="24" t="str">
        <f t="shared" si="21"/>
        <v>Mr.</v>
      </c>
    </row>
    <row r="1365" spans="1:7" ht="15.5" x14ac:dyDescent="0.35">
      <c r="A1365" s="8" t="s">
        <v>1007</v>
      </c>
      <c r="B1365" s="8" t="s">
        <v>3746</v>
      </c>
      <c r="C1365" s="23" t="s">
        <v>4732</v>
      </c>
      <c r="D1365" s="23" t="s">
        <v>7147</v>
      </c>
      <c r="E1365" t="s">
        <v>5975</v>
      </c>
      <c r="G1365" s="24" t="str">
        <f t="shared" si="21"/>
        <v>Ms.</v>
      </c>
    </row>
    <row r="1366" spans="1:7" ht="15.5" x14ac:dyDescent="0.35">
      <c r="A1366" s="8" t="s">
        <v>1006</v>
      </c>
      <c r="B1366" s="8" t="s">
        <v>3747</v>
      </c>
      <c r="C1366" s="23" t="s">
        <v>4732</v>
      </c>
      <c r="D1366" s="23" t="s">
        <v>6749</v>
      </c>
      <c r="E1366" t="s">
        <v>5976</v>
      </c>
      <c r="G1366" s="24" t="str">
        <f t="shared" si="21"/>
        <v>Ms.</v>
      </c>
    </row>
    <row r="1367" spans="1:7" ht="15.5" x14ac:dyDescent="0.35">
      <c r="A1367" s="8" t="s">
        <v>1005</v>
      </c>
      <c r="B1367" s="8" t="s">
        <v>3748</v>
      </c>
      <c r="C1367" s="23" t="s">
        <v>8325</v>
      </c>
      <c r="D1367" s="23" t="s">
        <v>7148</v>
      </c>
      <c r="E1367" t="s">
        <v>5977</v>
      </c>
      <c r="G1367" s="24" t="str">
        <f t="shared" si="21"/>
        <v>Mrs</v>
      </c>
    </row>
    <row r="1368" spans="1:7" ht="15.5" x14ac:dyDescent="0.35">
      <c r="A1368" s="8" t="s">
        <v>1004</v>
      </c>
      <c r="B1368" s="8" t="s">
        <v>3749</v>
      </c>
      <c r="C1368" s="23" t="s">
        <v>4732</v>
      </c>
      <c r="D1368" s="23" t="s">
        <v>7959</v>
      </c>
      <c r="E1368" t="s">
        <v>5978</v>
      </c>
      <c r="G1368" s="24" t="str">
        <f t="shared" si="21"/>
        <v>Ms.</v>
      </c>
    </row>
    <row r="1369" spans="1:7" ht="15.5" x14ac:dyDescent="0.35">
      <c r="A1369" s="8" t="s">
        <v>1003</v>
      </c>
      <c r="B1369" s="8" t="s">
        <v>3750</v>
      </c>
      <c r="C1369" s="23" t="s">
        <v>4733</v>
      </c>
      <c r="D1369" s="23" t="s">
        <v>6286</v>
      </c>
      <c r="E1369" t="s">
        <v>5979</v>
      </c>
      <c r="G1369" s="24" t="str">
        <f t="shared" si="21"/>
        <v>Mr.</v>
      </c>
    </row>
    <row r="1370" spans="1:7" ht="15.5" x14ac:dyDescent="0.35">
      <c r="A1370" s="8" t="s">
        <v>1002</v>
      </c>
      <c r="B1370" s="8" t="s">
        <v>3751</v>
      </c>
      <c r="C1370" s="23" t="s">
        <v>4733</v>
      </c>
      <c r="D1370" s="23" t="s">
        <v>7960</v>
      </c>
      <c r="E1370" t="s">
        <v>5980</v>
      </c>
      <c r="G1370" s="24" t="str">
        <f t="shared" si="21"/>
        <v>Mr.</v>
      </c>
    </row>
    <row r="1371" spans="1:7" ht="15.5" x14ac:dyDescent="0.35">
      <c r="A1371" s="8" t="s">
        <v>1001</v>
      </c>
      <c r="B1371" s="8" t="s">
        <v>3752</v>
      </c>
      <c r="C1371" s="23" t="s">
        <v>4733</v>
      </c>
      <c r="D1371" s="23" t="s">
        <v>7961</v>
      </c>
      <c r="E1371" t="s">
        <v>5981</v>
      </c>
      <c r="G1371" s="24" t="str">
        <f t="shared" si="21"/>
        <v>Mr.</v>
      </c>
    </row>
    <row r="1372" spans="1:7" ht="15.5" x14ac:dyDescent="0.35">
      <c r="A1372" s="8" t="s">
        <v>1000</v>
      </c>
      <c r="B1372" s="8" t="s">
        <v>3753</v>
      </c>
      <c r="C1372" s="23" t="s">
        <v>4732</v>
      </c>
      <c r="D1372" s="23" t="s">
        <v>7962</v>
      </c>
      <c r="E1372" t="s">
        <v>5982</v>
      </c>
      <c r="G1372" s="24" t="str">
        <f t="shared" si="21"/>
        <v>Ms.</v>
      </c>
    </row>
    <row r="1373" spans="1:7" ht="15.5" x14ac:dyDescent="0.35">
      <c r="A1373" s="8" t="s">
        <v>999</v>
      </c>
      <c r="B1373" s="8" t="s">
        <v>3754</v>
      </c>
      <c r="C1373" s="23" t="s">
        <v>4732</v>
      </c>
      <c r="D1373" s="23" t="s">
        <v>7963</v>
      </c>
      <c r="E1373" t="s">
        <v>5983</v>
      </c>
      <c r="G1373" s="24" t="str">
        <f t="shared" si="21"/>
        <v>Ms.</v>
      </c>
    </row>
    <row r="1374" spans="1:7" ht="15.5" x14ac:dyDescent="0.35">
      <c r="A1374" s="8" t="s">
        <v>998</v>
      </c>
      <c r="B1374" s="8" t="s">
        <v>3755</v>
      </c>
      <c r="C1374" s="23" t="s">
        <v>4733</v>
      </c>
      <c r="D1374" s="23" t="s">
        <v>7149</v>
      </c>
      <c r="E1374" t="s">
        <v>4911</v>
      </c>
      <c r="G1374" s="24" t="str">
        <f t="shared" si="21"/>
        <v>Mr.</v>
      </c>
    </row>
    <row r="1375" spans="1:7" ht="15.5" x14ac:dyDescent="0.35">
      <c r="A1375" s="8" t="s">
        <v>997</v>
      </c>
      <c r="B1375" s="8" t="s">
        <v>3756</v>
      </c>
      <c r="C1375" s="23" t="s">
        <v>4733</v>
      </c>
      <c r="D1375" s="23" t="s">
        <v>7150</v>
      </c>
      <c r="E1375" t="s">
        <v>5984</v>
      </c>
      <c r="G1375" s="24" t="str">
        <f t="shared" si="21"/>
        <v>Mr.</v>
      </c>
    </row>
    <row r="1376" spans="1:7" ht="15.5" x14ac:dyDescent="0.35">
      <c r="A1376" s="8" t="s">
        <v>996</v>
      </c>
      <c r="B1376" s="8" t="s">
        <v>3757</v>
      </c>
      <c r="C1376" s="23" t="s">
        <v>8325</v>
      </c>
      <c r="D1376" s="23" t="s">
        <v>7964</v>
      </c>
      <c r="E1376" t="s">
        <v>5257</v>
      </c>
      <c r="G1376" s="24" t="str">
        <f t="shared" si="21"/>
        <v>Mrs</v>
      </c>
    </row>
    <row r="1377" spans="1:7" ht="15.5" x14ac:dyDescent="0.35">
      <c r="A1377" s="8" t="s">
        <v>995</v>
      </c>
      <c r="B1377" s="8" t="s">
        <v>3758</v>
      </c>
      <c r="C1377" s="23" t="s">
        <v>4733</v>
      </c>
      <c r="D1377" s="23" t="s">
        <v>7965</v>
      </c>
      <c r="E1377" t="s">
        <v>5985</v>
      </c>
      <c r="G1377" s="24" t="str">
        <f t="shared" si="21"/>
        <v>Mr.</v>
      </c>
    </row>
    <row r="1378" spans="1:7" ht="15.5" x14ac:dyDescent="0.35">
      <c r="A1378" s="8" t="s">
        <v>994</v>
      </c>
      <c r="B1378" s="8" t="s">
        <v>3759</v>
      </c>
      <c r="C1378" s="23" t="s">
        <v>4733</v>
      </c>
      <c r="D1378" s="23" t="s">
        <v>6881</v>
      </c>
      <c r="E1378" t="s">
        <v>5986</v>
      </c>
      <c r="G1378" s="24" t="str">
        <f t="shared" si="21"/>
        <v>Mr.</v>
      </c>
    </row>
    <row r="1379" spans="1:7" ht="15.5" x14ac:dyDescent="0.35">
      <c r="A1379" s="8" t="s">
        <v>993</v>
      </c>
      <c r="B1379" s="8" t="s">
        <v>3760</v>
      </c>
      <c r="C1379" s="23" t="s">
        <v>4732</v>
      </c>
      <c r="D1379" s="23" t="s">
        <v>7966</v>
      </c>
      <c r="E1379" t="s">
        <v>5987</v>
      </c>
      <c r="G1379" s="24" t="str">
        <f t="shared" si="21"/>
        <v>Ms.</v>
      </c>
    </row>
    <row r="1380" spans="1:7" ht="15.5" x14ac:dyDescent="0.35">
      <c r="A1380" s="8" t="s">
        <v>992</v>
      </c>
      <c r="B1380" s="8" t="s">
        <v>3761</v>
      </c>
      <c r="C1380" s="23" t="s">
        <v>4733</v>
      </c>
      <c r="D1380" s="23" t="s">
        <v>6766</v>
      </c>
      <c r="E1380" t="s">
        <v>5988</v>
      </c>
      <c r="G1380" s="24" t="str">
        <f t="shared" si="21"/>
        <v>Mr.</v>
      </c>
    </row>
    <row r="1381" spans="1:7" ht="15.5" x14ac:dyDescent="0.35">
      <c r="A1381" s="8" t="s">
        <v>991</v>
      </c>
      <c r="B1381" s="8" t="s">
        <v>3762</v>
      </c>
      <c r="C1381" s="23" t="s">
        <v>4733</v>
      </c>
      <c r="D1381" s="23" t="s">
        <v>6833</v>
      </c>
      <c r="E1381" t="s">
        <v>5989</v>
      </c>
      <c r="G1381" s="24" t="str">
        <f t="shared" si="21"/>
        <v>Mr.</v>
      </c>
    </row>
    <row r="1382" spans="1:7" ht="15.5" x14ac:dyDescent="0.35">
      <c r="A1382" s="8" t="s">
        <v>990</v>
      </c>
      <c r="B1382" s="8" t="s">
        <v>3763</v>
      </c>
      <c r="C1382" s="23" t="s">
        <v>4733</v>
      </c>
      <c r="D1382" s="23" t="s">
        <v>7967</v>
      </c>
      <c r="E1382" t="s">
        <v>5990</v>
      </c>
      <c r="G1382" s="24" t="str">
        <f t="shared" si="21"/>
        <v>Mr.</v>
      </c>
    </row>
    <row r="1383" spans="1:7" ht="15.5" x14ac:dyDescent="0.35">
      <c r="A1383" s="8" t="s">
        <v>989</v>
      </c>
      <c r="B1383" s="8" t="s">
        <v>3764</v>
      </c>
      <c r="C1383" s="23" t="s">
        <v>4732</v>
      </c>
      <c r="D1383" s="23" t="s">
        <v>6934</v>
      </c>
      <c r="E1383" t="s">
        <v>5991</v>
      </c>
      <c r="G1383" s="24" t="str">
        <f t="shared" si="21"/>
        <v>Ms.</v>
      </c>
    </row>
    <row r="1384" spans="1:7" ht="15.5" x14ac:dyDescent="0.35">
      <c r="A1384" s="8" t="s">
        <v>988</v>
      </c>
      <c r="B1384" s="8" t="s">
        <v>3765</v>
      </c>
      <c r="C1384" s="23" t="s">
        <v>4733</v>
      </c>
      <c r="D1384" s="23" t="s">
        <v>7968</v>
      </c>
      <c r="E1384" t="s">
        <v>5340</v>
      </c>
      <c r="G1384" s="24" t="str">
        <f t="shared" si="21"/>
        <v>Mr.</v>
      </c>
    </row>
    <row r="1385" spans="1:7" ht="15.5" x14ac:dyDescent="0.35">
      <c r="A1385" s="8" t="s">
        <v>987</v>
      </c>
      <c r="B1385" s="8" t="s">
        <v>3766</v>
      </c>
      <c r="C1385" s="23" t="s">
        <v>4733</v>
      </c>
      <c r="D1385" s="23" t="s">
        <v>8332</v>
      </c>
      <c r="E1385" t="s">
        <v>5992</v>
      </c>
      <c r="G1385" s="24" t="str">
        <f t="shared" si="21"/>
        <v>Mr.</v>
      </c>
    </row>
    <row r="1386" spans="1:7" ht="15.5" x14ac:dyDescent="0.35">
      <c r="A1386" s="8" t="s">
        <v>986</v>
      </c>
      <c r="B1386" s="8" t="s">
        <v>3767</v>
      </c>
      <c r="C1386" s="23" t="s">
        <v>4732</v>
      </c>
      <c r="D1386" s="23" t="s">
        <v>7969</v>
      </c>
      <c r="E1386" t="s">
        <v>5008</v>
      </c>
      <c r="G1386" s="24" t="str">
        <f t="shared" si="21"/>
        <v>Ms.</v>
      </c>
    </row>
    <row r="1387" spans="1:7" ht="15.5" x14ac:dyDescent="0.35">
      <c r="A1387" s="8" t="s">
        <v>985</v>
      </c>
      <c r="B1387" s="8" t="s">
        <v>3768</v>
      </c>
      <c r="C1387" s="23" t="s">
        <v>4733</v>
      </c>
      <c r="D1387" s="23" t="s">
        <v>7151</v>
      </c>
      <c r="E1387" t="s">
        <v>5993</v>
      </c>
      <c r="G1387" s="24" t="str">
        <f t="shared" si="21"/>
        <v>Mr.</v>
      </c>
    </row>
    <row r="1388" spans="1:7" ht="15.5" x14ac:dyDescent="0.35">
      <c r="A1388" s="8" t="s">
        <v>984</v>
      </c>
      <c r="B1388" s="8" t="s">
        <v>3769</v>
      </c>
      <c r="C1388" s="23" t="s">
        <v>4733</v>
      </c>
      <c r="D1388" s="23" t="s">
        <v>7970</v>
      </c>
      <c r="E1388" t="s">
        <v>5657</v>
      </c>
      <c r="G1388" s="24" t="str">
        <f t="shared" si="21"/>
        <v>Mr.</v>
      </c>
    </row>
    <row r="1389" spans="1:7" ht="15.5" x14ac:dyDescent="0.35">
      <c r="A1389" s="8" t="s">
        <v>983</v>
      </c>
      <c r="B1389" s="8" t="s">
        <v>3770</v>
      </c>
      <c r="C1389" s="23" t="s">
        <v>4732</v>
      </c>
      <c r="D1389" s="23" t="s">
        <v>7971</v>
      </c>
      <c r="E1389" t="s">
        <v>5994</v>
      </c>
      <c r="G1389" s="24" t="str">
        <f t="shared" si="21"/>
        <v>Ms.</v>
      </c>
    </row>
    <row r="1390" spans="1:7" ht="15.5" x14ac:dyDescent="0.35">
      <c r="A1390" s="8" t="s">
        <v>982</v>
      </c>
      <c r="B1390" s="8" t="s">
        <v>3771</v>
      </c>
      <c r="C1390" s="23" t="s">
        <v>4733</v>
      </c>
      <c r="D1390" s="23" t="s">
        <v>6743</v>
      </c>
      <c r="E1390" t="s">
        <v>5995</v>
      </c>
      <c r="G1390" s="24" t="str">
        <f t="shared" si="21"/>
        <v>Mr.</v>
      </c>
    </row>
    <row r="1391" spans="1:7" ht="15.5" x14ac:dyDescent="0.35">
      <c r="A1391" s="8" t="s">
        <v>981</v>
      </c>
      <c r="B1391" s="8" t="s">
        <v>3772</v>
      </c>
      <c r="C1391" s="23" t="s">
        <v>4733</v>
      </c>
      <c r="D1391" s="23" t="s">
        <v>6917</v>
      </c>
      <c r="E1391" t="s">
        <v>5996</v>
      </c>
      <c r="G1391" s="24" t="str">
        <f t="shared" si="21"/>
        <v>Mr.</v>
      </c>
    </row>
    <row r="1392" spans="1:7" ht="15.5" x14ac:dyDescent="0.35">
      <c r="A1392" s="8" t="s">
        <v>980</v>
      </c>
      <c r="B1392" s="8" t="s">
        <v>3773</v>
      </c>
      <c r="C1392" s="23" t="s">
        <v>4733</v>
      </c>
      <c r="D1392" s="23" t="s">
        <v>7972</v>
      </c>
      <c r="E1392" t="s">
        <v>5165</v>
      </c>
      <c r="G1392" s="24" t="str">
        <f t="shared" si="21"/>
        <v>Mr.</v>
      </c>
    </row>
    <row r="1393" spans="1:7" ht="15.5" x14ac:dyDescent="0.35">
      <c r="A1393" s="8" t="s">
        <v>979</v>
      </c>
      <c r="B1393" s="8" t="s">
        <v>3774</v>
      </c>
      <c r="C1393" s="23" t="s">
        <v>4733</v>
      </c>
      <c r="D1393" s="23" t="s">
        <v>6805</v>
      </c>
      <c r="E1393" t="s">
        <v>5997</v>
      </c>
      <c r="G1393" s="24" t="str">
        <f t="shared" si="21"/>
        <v>Mr.</v>
      </c>
    </row>
    <row r="1394" spans="1:7" ht="15.5" x14ac:dyDescent="0.35">
      <c r="A1394" s="8" t="s">
        <v>978</v>
      </c>
      <c r="B1394" s="8" t="s">
        <v>3775</v>
      </c>
      <c r="C1394" s="23" t="s">
        <v>4732</v>
      </c>
      <c r="D1394" s="23" t="s">
        <v>7973</v>
      </c>
      <c r="E1394" t="s">
        <v>5998</v>
      </c>
      <c r="G1394" s="24" t="str">
        <f t="shared" si="21"/>
        <v>Ms.</v>
      </c>
    </row>
    <row r="1395" spans="1:7" ht="15.5" x14ac:dyDescent="0.35">
      <c r="A1395" s="8" t="s">
        <v>977</v>
      </c>
      <c r="B1395" s="8" t="s">
        <v>3776</v>
      </c>
      <c r="C1395" s="23" t="s">
        <v>4732</v>
      </c>
      <c r="D1395" s="23" t="s">
        <v>7974</v>
      </c>
      <c r="E1395" t="s">
        <v>5999</v>
      </c>
      <c r="G1395" s="24" t="str">
        <f t="shared" si="21"/>
        <v>Ms.</v>
      </c>
    </row>
    <row r="1396" spans="1:7" ht="15.5" x14ac:dyDescent="0.35">
      <c r="A1396" s="8" t="s">
        <v>976</v>
      </c>
      <c r="B1396" s="8" t="s">
        <v>3777</v>
      </c>
      <c r="C1396" s="23" t="s">
        <v>4733</v>
      </c>
      <c r="D1396" s="23" t="s">
        <v>6286</v>
      </c>
      <c r="E1396" t="s">
        <v>6000</v>
      </c>
      <c r="G1396" s="24" t="str">
        <f t="shared" si="21"/>
        <v>Mr.</v>
      </c>
    </row>
    <row r="1397" spans="1:7" ht="15.5" x14ac:dyDescent="0.35">
      <c r="A1397" s="8" t="s">
        <v>975</v>
      </c>
      <c r="B1397" s="8" t="s">
        <v>3778</v>
      </c>
      <c r="C1397" s="23" t="s">
        <v>4733</v>
      </c>
      <c r="D1397" s="23" t="s">
        <v>6286</v>
      </c>
      <c r="E1397" t="s">
        <v>6001</v>
      </c>
      <c r="G1397" s="24" t="str">
        <f t="shared" si="21"/>
        <v>Mr.</v>
      </c>
    </row>
    <row r="1398" spans="1:7" ht="15.5" x14ac:dyDescent="0.35">
      <c r="A1398" s="8" t="s">
        <v>974</v>
      </c>
      <c r="B1398" s="8" t="s">
        <v>3779</v>
      </c>
      <c r="C1398" s="23" t="s">
        <v>4732</v>
      </c>
      <c r="D1398" s="23" t="s">
        <v>7975</v>
      </c>
      <c r="E1398" t="s">
        <v>6002</v>
      </c>
      <c r="G1398" s="24" t="str">
        <f t="shared" si="21"/>
        <v>Ms.</v>
      </c>
    </row>
    <row r="1399" spans="1:7" ht="15.5" x14ac:dyDescent="0.35">
      <c r="A1399" s="8" t="s">
        <v>973</v>
      </c>
      <c r="B1399" s="8" t="s">
        <v>3780</v>
      </c>
      <c r="C1399" s="23" t="s">
        <v>8325</v>
      </c>
      <c r="D1399" s="23" t="s">
        <v>7152</v>
      </c>
      <c r="E1399" t="s">
        <v>6003</v>
      </c>
      <c r="G1399" s="24" t="str">
        <f t="shared" si="21"/>
        <v>Mrs</v>
      </c>
    </row>
    <row r="1400" spans="1:7" ht="15.5" x14ac:dyDescent="0.35">
      <c r="A1400" s="8" t="s">
        <v>972</v>
      </c>
      <c r="B1400" s="8" t="s">
        <v>3781</v>
      </c>
      <c r="C1400" s="23" t="s">
        <v>4732</v>
      </c>
      <c r="D1400" s="23" t="s">
        <v>5026</v>
      </c>
      <c r="E1400" t="s">
        <v>6004</v>
      </c>
      <c r="G1400" s="24" t="str">
        <f t="shared" si="21"/>
        <v>Ms.</v>
      </c>
    </row>
    <row r="1401" spans="1:7" ht="15.5" x14ac:dyDescent="0.35">
      <c r="A1401" s="8" t="s">
        <v>971</v>
      </c>
      <c r="B1401" s="8" t="s">
        <v>3782</v>
      </c>
      <c r="C1401" s="23" t="s">
        <v>4732</v>
      </c>
      <c r="D1401" s="23" t="s">
        <v>6989</v>
      </c>
      <c r="E1401" t="s">
        <v>6005</v>
      </c>
      <c r="G1401" s="24" t="str">
        <f t="shared" si="21"/>
        <v>Ms.</v>
      </c>
    </row>
    <row r="1402" spans="1:7" ht="15.5" x14ac:dyDescent="0.35">
      <c r="A1402" s="8" t="s">
        <v>970</v>
      </c>
      <c r="B1402" s="8" t="s">
        <v>3783</v>
      </c>
      <c r="C1402" s="23" t="s">
        <v>4732</v>
      </c>
      <c r="D1402" s="23" t="s">
        <v>7976</v>
      </c>
      <c r="E1402" t="s">
        <v>5833</v>
      </c>
      <c r="G1402" s="24" t="str">
        <f t="shared" si="21"/>
        <v>Ms.</v>
      </c>
    </row>
    <row r="1403" spans="1:7" ht="15.5" x14ac:dyDescent="0.35">
      <c r="A1403" s="8" t="s">
        <v>969</v>
      </c>
      <c r="B1403" s="8" t="s">
        <v>3784</v>
      </c>
      <c r="C1403" s="23" t="s">
        <v>4732</v>
      </c>
      <c r="D1403" s="23" t="s">
        <v>5979</v>
      </c>
      <c r="E1403" t="s">
        <v>6006</v>
      </c>
      <c r="G1403" s="24" t="str">
        <f t="shared" si="21"/>
        <v>Ms.</v>
      </c>
    </row>
    <row r="1404" spans="1:7" ht="15.5" x14ac:dyDescent="0.35">
      <c r="A1404" s="8" t="s">
        <v>968</v>
      </c>
      <c r="B1404" s="8" t="s">
        <v>3785</v>
      </c>
      <c r="C1404" s="23" t="s">
        <v>4732</v>
      </c>
      <c r="D1404" s="23" t="s">
        <v>7977</v>
      </c>
      <c r="E1404" t="s">
        <v>6007</v>
      </c>
      <c r="G1404" s="24" t="str">
        <f t="shared" si="21"/>
        <v>Ms.</v>
      </c>
    </row>
    <row r="1405" spans="1:7" ht="15.5" x14ac:dyDescent="0.35">
      <c r="A1405" s="8" t="s">
        <v>967</v>
      </c>
      <c r="B1405" s="8" t="s">
        <v>3786</v>
      </c>
      <c r="C1405" s="23" t="s">
        <v>4732</v>
      </c>
      <c r="D1405" s="23" t="s">
        <v>7978</v>
      </c>
      <c r="E1405" t="s">
        <v>6008</v>
      </c>
      <c r="G1405" s="24" t="str">
        <f t="shared" si="21"/>
        <v>Ms.</v>
      </c>
    </row>
    <row r="1406" spans="1:7" ht="15.5" x14ac:dyDescent="0.35">
      <c r="A1406" s="8" t="s">
        <v>966</v>
      </c>
      <c r="B1406" s="8" t="s">
        <v>3787</v>
      </c>
      <c r="C1406" s="23" t="s">
        <v>4732</v>
      </c>
      <c r="D1406" s="23" t="s">
        <v>7979</v>
      </c>
      <c r="E1406" t="s">
        <v>6009</v>
      </c>
      <c r="G1406" s="24" t="str">
        <f t="shared" si="21"/>
        <v>Ms.</v>
      </c>
    </row>
    <row r="1407" spans="1:7" ht="15.5" x14ac:dyDescent="0.35">
      <c r="A1407" s="8" t="s">
        <v>965</v>
      </c>
      <c r="B1407" s="8" t="s">
        <v>3788</v>
      </c>
      <c r="C1407" s="23" t="s">
        <v>4733</v>
      </c>
      <c r="D1407" s="23" t="s">
        <v>6750</v>
      </c>
      <c r="E1407" t="s">
        <v>6010</v>
      </c>
      <c r="G1407" s="24" t="str">
        <f t="shared" si="21"/>
        <v>Mr.</v>
      </c>
    </row>
    <row r="1408" spans="1:7" ht="15.5" x14ac:dyDescent="0.35">
      <c r="A1408" s="8" t="s">
        <v>964</v>
      </c>
      <c r="B1408" s="8" t="s">
        <v>3789</v>
      </c>
      <c r="C1408" s="23" t="s">
        <v>4732</v>
      </c>
      <c r="D1408" s="23" t="s">
        <v>6989</v>
      </c>
      <c r="E1408" t="s">
        <v>6011</v>
      </c>
      <c r="G1408" s="24" t="str">
        <f t="shared" si="21"/>
        <v>Ms.</v>
      </c>
    </row>
    <row r="1409" spans="1:7" ht="15.5" x14ac:dyDescent="0.35">
      <c r="A1409" s="8" t="s">
        <v>963</v>
      </c>
      <c r="B1409" s="8" t="s">
        <v>3790</v>
      </c>
      <c r="C1409" s="23" t="s">
        <v>4733</v>
      </c>
      <c r="D1409" s="23" t="s">
        <v>7392</v>
      </c>
      <c r="E1409" t="s">
        <v>6012</v>
      </c>
      <c r="G1409" s="24" t="str">
        <f t="shared" si="21"/>
        <v>Mr.</v>
      </c>
    </row>
    <row r="1410" spans="1:7" ht="15.5" x14ac:dyDescent="0.35">
      <c r="A1410" s="8" t="s">
        <v>962</v>
      </c>
      <c r="B1410" s="8" t="s">
        <v>3791</v>
      </c>
      <c r="C1410" s="23" t="s">
        <v>4733</v>
      </c>
      <c r="D1410" s="23" t="s">
        <v>7373</v>
      </c>
      <c r="E1410" t="s">
        <v>6013</v>
      </c>
      <c r="G1410" s="24" t="str">
        <f t="shared" si="21"/>
        <v>Mr.</v>
      </c>
    </row>
    <row r="1411" spans="1:7" ht="15.5" x14ac:dyDescent="0.35">
      <c r="A1411" s="8" t="s">
        <v>961</v>
      </c>
      <c r="B1411" s="8" t="s">
        <v>3792</v>
      </c>
      <c r="C1411" s="23" t="s">
        <v>4733</v>
      </c>
      <c r="D1411" s="23" t="s">
        <v>7153</v>
      </c>
      <c r="E1411" t="s">
        <v>6014</v>
      </c>
      <c r="G1411" s="24" t="str">
        <f t="shared" ref="G1411:G1474" si="22">TRIM(MID(B1411,FIND(",",B1411)+1,4))</f>
        <v>Mr.</v>
      </c>
    </row>
    <row r="1412" spans="1:7" ht="15.5" x14ac:dyDescent="0.35">
      <c r="A1412" s="8" t="s">
        <v>960</v>
      </c>
      <c r="B1412" s="8" t="s">
        <v>3793</v>
      </c>
      <c r="C1412" s="23" t="s">
        <v>4732</v>
      </c>
      <c r="D1412" s="23" t="s">
        <v>7980</v>
      </c>
      <c r="E1412" t="s">
        <v>5754</v>
      </c>
      <c r="G1412" s="24" t="str">
        <f t="shared" si="22"/>
        <v>Ms.</v>
      </c>
    </row>
    <row r="1413" spans="1:7" ht="15.5" x14ac:dyDescent="0.35">
      <c r="A1413" s="8" t="s">
        <v>959</v>
      </c>
      <c r="B1413" s="8" t="s">
        <v>3794</v>
      </c>
      <c r="C1413" s="23" t="s">
        <v>4732</v>
      </c>
      <c r="D1413" s="23" t="s">
        <v>7981</v>
      </c>
      <c r="E1413" t="s">
        <v>6015</v>
      </c>
      <c r="G1413" s="24" t="str">
        <f t="shared" si="22"/>
        <v>Ms.</v>
      </c>
    </row>
    <row r="1414" spans="1:7" ht="15.5" x14ac:dyDescent="0.35">
      <c r="A1414" s="8" t="s">
        <v>958</v>
      </c>
      <c r="B1414" s="8" t="s">
        <v>3795</v>
      </c>
      <c r="C1414" s="23" t="s">
        <v>4732</v>
      </c>
      <c r="D1414" s="23" t="s">
        <v>7154</v>
      </c>
      <c r="E1414" t="s">
        <v>5858</v>
      </c>
      <c r="G1414" s="24" t="str">
        <f t="shared" si="22"/>
        <v>Ms.</v>
      </c>
    </row>
    <row r="1415" spans="1:7" ht="15.5" x14ac:dyDescent="0.35">
      <c r="A1415" s="8" t="s">
        <v>957</v>
      </c>
      <c r="B1415" s="8" t="s">
        <v>3796</v>
      </c>
      <c r="C1415" s="23" t="s">
        <v>4733</v>
      </c>
      <c r="D1415" s="23" t="s">
        <v>6807</v>
      </c>
      <c r="E1415" t="s">
        <v>6016</v>
      </c>
      <c r="G1415" s="24" t="str">
        <f t="shared" si="22"/>
        <v>Mr.</v>
      </c>
    </row>
    <row r="1416" spans="1:7" ht="15.5" x14ac:dyDescent="0.35">
      <c r="A1416" s="8" t="s">
        <v>956</v>
      </c>
      <c r="B1416" s="8" t="s">
        <v>3797</v>
      </c>
      <c r="C1416" s="23" t="s">
        <v>4733</v>
      </c>
      <c r="D1416" s="23" t="s">
        <v>8333</v>
      </c>
      <c r="E1416" t="s">
        <v>6017</v>
      </c>
      <c r="G1416" s="24" t="str">
        <f t="shared" si="22"/>
        <v>Mr.</v>
      </c>
    </row>
    <row r="1417" spans="1:7" ht="15.5" x14ac:dyDescent="0.35">
      <c r="A1417" s="8" t="s">
        <v>955</v>
      </c>
      <c r="B1417" s="8" t="s">
        <v>3798</v>
      </c>
      <c r="C1417" s="23" t="s">
        <v>4733</v>
      </c>
      <c r="D1417" s="23" t="s">
        <v>6774</v>
      </c>
      <c r="E1417" t="s">
        <v>6018</v>
      </c>
      <c r="G1417" s="24" t="str">
        <f t="shared" si="22"/>
        <v>Mr.</v>
      </c>
    </row>
    <row r="1418" spans="1:7" ht="15.5" x14ac:dyDescent="0.35">
      <c r="A1418" s="8" t="s">
        <v>954</v>
      </c>
      <c r="B1418" s="8" t="s">
        <v>3799</v>
      </c>
      <c r="C1418" s="23" t="s">
        <v>4732</v>
      </c>
      <c r="D1418" s="23" t="s">
        <v>7982</v>
      </c>
      <c r="E1418" t="s">
        <v>6019</v>
      </c>
      <c r="G1418" s="24" t="str">
        <f t="shared" si="22"/>
        <v>Ms.</v>
      </c>
    </row>
    <row r="1419" spans="1:7" ht="15.5" x14ac:dyDescent="0.35">
      <c r="A1419" s="8" t="s">
        <v>953</v>
      </c>
      <c r="B1419" s="8" t="s">
        <v>3800</v>
      </c>
      <c r="C1419" s="23" t="s">
        <v>8325</v>
      </c>
      <c r="D1419" s="23" t="s">
        <v>6784</v>
      </c>
      <c r="E1419" t="s">
        <v>6020</v>
      </c>
      <c r="G1419" s="24" t="str">
        <f t="shared" si="22"/>
        <v>Mrs</v>
      </c>
    </row>
    <row r="1420" spans="1:7" ht="15.5" x14ac:dyDescent="0.35">
      <c r="A1420" s="8" t="s">
        <v>952</v>
      </c>
      <c r="B1420" s="8" t="s">
        <v>3801</v>
      </c>
      <c r="C1420" s="23" t="s">
        <v>4733</v>
      </c>
      <c r="D1420" s="23" t="s">
        <v>6854</v>
      </c>
      <c r="E1420" t="s">
        <v>6021</v>
      </c>
      <c r="G1420" s="24" t="str">
        <f t="shared" si="22"/>
        <v>Mr.</v>
      </c>
    </row>
    <row r="1421" spans="1:7" ht="15.5" x14ac:dyDescent="0.35">
      <c r="A1421" s="8" t="s">
        <v>951</v>
      </c>
      <c r="B1421" s="8" t="s">
        <v>3802</v>
      </c>
      <c r="C1421" s="23" t="s">
        <v>4733</v>
      </c>
      <c r="D1421" s="23" t="s">
        <v>7983</v>
      </c>
      <c r="E1421" t="s">
        <v>6022</v>
      </c>
      <c r="G1421" s="24" t="str">
        <f t="shared" si="22"/>
        <v>Mr.</v>
      </c>
    </row>
    <row r="1422" spans="1:7" ht="15.5" x14ac:dyDescent="0.35">
      <c r="A1422" s="8" t="s">
        <v>950</v>
      </c>
      <c r="B1422" s="8" t="s">
        <v>3803</v>
      </c>
      <c r="C1422" s="23" t="s">
        <v>4732</v>
      </c>
      <c r="D1422" s="23" t="s">
        <v>7155</v>
      </c>
      <c r="E1422" t="s">
        <v>6023</v>
      </c>
      <c r="G1422" s="24" t="str">
        <f t="shared" si="22"/>
        <v>Ms.</v>
      </c>
    </row>
    <row r="1423" spans="1:7" ht="15.5" x14ac:dyDescent="0.35">
      <c r="A1423" s="8" t="s">
        <v>949</v>
      </c>
      <c r="B1423" s="8" t="s">
        <v>3804</v>
      </c>
      <c r="C1423" s="23" t="s">
        <v>4733</v>
      </c>
      <c r="D1423" s="23" t="s">
        <v>7984</v>
      </c>
      <c r="E1423" t="s">
        <v>6024</v>
      </c>
      <c r="G1423" s="24" t="str">
        <f t="shared" si="22"/>
        <v>Mr.</v>
      </c>
    </row>
    <row r="1424" spans="1:7" ht="15.5" x14ac:dyDescent="0.35">
      <c r="A1424" s="8" t="s">
        <v>948</v>
      </c>
      <c r="B1424" s="8" t="s">
        <v>3805</v>
      </c>
      <c r="C1424" s="23" t="s">
        <v>4733</v>
      </c>
      <c r="D1424" s="23" t="s">
        <v>7156</v>
      </c>
      <c r="E1424" t="s">
        <v>6025</v>
      </c>
      <c r="G1424" s="24" t="str">
        <f t="shared" si="22"/>
        <v>Mr.</v>
      </c>
    </row>
    <row r="1425" spans="1:7" ht="15.5" x14ac:dyDescent="0.35">
      <c r="A1425" s="8" t="s">
        <v>947</v>
      </c>
      <c r="B1425" s="8" t="s">
        <v>3806</v>
      </c>
      <c r="C1425" s="23" t="s">
        <v>4732</v>
      </c>
      <c r="D1425" s="23" t="s">
        <v>7985</v>
      </c>
      <c r="E1425" t="s">
        <v>6026</v>
      </c>
      <c r="G1425" s="24" t="str">
        <f t="shared" si="22"/>
        <v>Ms.</v>
      </c>
    </row>
    <row r="1426" spans="1:7" ht="15.5" x14ac:dyDescent="0.35">
      <c r="A1426" s="8" t="s">
        <v>946</v>
      </c>
      <c r="B1426" s="8" t="s">
        <v>3807</v>
      </c>
      <c r="C1426" s="23" t="s">
        <v>4733</v>
      </c>
      <c r="D1426" s="23" t="s">
        <v>7986</v>
      </c>
      <c r="E1426" t="s">
        <v>6027</v>
      </c>
      <c r="G1426" s="24" t="str">
        <f t="shared" si="22"/>
        <v>Mr.</v>
      </c>
    </row>
    <row r="1427" spans="1:7" ht="15.5" x14ac:dyDescent="0.35">
      <c r="A1427" s="8" t="s">
        <v>945</v>
      </c>
      <c r="B1427" s="8" t="s">
        <v>3808</v>
      </c>
      <c r="C1427" s="23" t="s">
        <v>4733</v>
      </c>
      <c r="D1427" s="23" t="s">
        <v>5303</v>
      </c>
      <c r="E1427" t="s">
        <v>6028</v>
      </c>
      <c r="G1427" s="24" t="str">
        <f t="shared" si="22"/>
        <v>Mr.</v>
      </c>
    </row>
    <row r="1428" spans="1:7" ht="15.5" x14ac:dyDescent="0.35">
      <c r="A1428" s="8" t="s">
        <v>944</v>
      </c>
      <c r="B1428" s="8" t="s">
        <v>3809</v>
      </c>
      <c r="C1428" s="23" t="s">
        <v>4732</v>
      </c>
      <c r="D1428" s="23" t="s">
        <v>7987</v>
      </c>
      <c r="E1428" t="s">
        <v>5020</v>
      </c>
      <c r="G1428" s="24" t="str">
        <f t="shared" si="22"/>
        <v>Ms.</v>
      </c>
    </row>
    <row r="1429" spans="1:7" ht="15.5" x14ac:dyDescent="0.35">
      <c r="A1429" s="8" t="s">
        <v>943</v>
      </c>
      <c r="B1429" s="8" t="s">
        <v>3810</v>
      </c>
      <c r="C1429" s="23" t="s">
        <v>4732</v>
      </c>
      <c r="D1429" s="23" t="s">
        <v>7988</v>
      </c>
      <c r="E1429" t="s">
        <v>6029</v>
      </c>
      <c r="G1429" s="24" t="str">
        <f t="shared" si="22"/>
        <v>Ms.</v>
      </c>
    </row>
    <row r="1430" spans="1:7" ht="15.5" x14ac:dyDescent="0.35">
      <c r="A1430" s="8" t="s">
        <v>942</v>
      </c>
      <c r="B1430" s="8" t="s">
        <v>3811</v>
      </c>
      <c r="C1430" s="23" t="s">
        <v>4732</v>
      </c>
      <c r="D1430" s="23" t="s">
        <v>6916</v>
      </c>
      <c r="E1430" t="s">
        <v>4797</v>
      </c>
      <c r="G1430" s="24" t="str">
        <f t="shared" si="22"/>
        <v>Ms.</v>
      </c>
    </row>
    <row r="1431" spans="1:7" ht="15.5" x14ac:dyDescent="0.35">
      <c r="A1431" s="8" t="s">
        <v>941</v>
      </c>
      <c r="B1431" s="8" t="s">
        <v>3812</v>
      </c>
      <c r="C1431" s="23" t="s">
        <v>4733</v>
      </c>
      <c r="D1431" s="23" t="s">
        <v>7989</v>
      </c>
      <c r="E1431" t="s">
        <v>6030</v>
      </c>
      <c r="G1431" s="24" t="str">
        <f t="shared" si="22"/>
        <v>Mr.</v>
      </c>
    </row>
    <row r="1432" spans="1:7" ht="15.5" x14ac:dyDescent="0.35">
      <c r="A1432" s="8" t="s">
        <v>940</v>
      </c>
      <c r="B1432" s="8" t="s">
        <v>3813</v>
      </c>
      <c r="C1432" s="23" t="s">
        <v>8325</v>
      </c>
      <c r="D1432" s="23" t="s">
        <v>7990</v>
      </c>
      <c r="E1432" t="s">
        <v>6031</v>
      </c>
      <c r="G1432" s="24" t="str">
        <f t="shared" si="22"/>
        <v>Mrs</v>
      </c>
    </row>
    <row r="1433" spans="1:7" ht="15.5" x14ac:dyDescent="0.35">
      <c r="A1433" s="8" t="s">
        <v>939</v>
      </c>
      <c r="B1433" s="8" t="s">
        <v>3814</v>
      </c>
      <c r="C1433" s="23" t="s">
        <v>4732</v>
      </c>
      <c r="D1433" s="23" t="s">
        <v>6749</v>
      </c>
      <c r="E1433" t="s">
        <v>6032</v>
      </c>
      <c r="G1433" s="24" t="str">
        <f t="shared" si="22"/>
        <v>Ms.</v>
      </c>
    </row>
    <row r="1434" spans="1:7" ht="15.5" x14ac:dyDescent="0.35">
      <c r="A1434" s="8" t="s">
        <v>938</v>
      </c>
      <c r="B1434" s="8" t="s">
        <v>3815</v>
      </c>
      <c r="C1434" s="23" t="s">
        <v>4732</v>
      </c>
      <c r="D1434" s="23" t="s">
        <v>7157</v>
      </c>
      <c r="E1434" t="s">
        <v>6033</v>
      </c>
      <c r="G1434" s="24" t="str">
        <f t="shared" si="22"/>
        <v>Ms.</v>
      </c>
    </row>
    <row r="1435" spans="1:7" ht="15.5" x14ac:dyDescent="0.35">
      <c r="A1435" s="8" t="s">
        <v>937</v>
      </c>
      <c r="B1435" s="8" t="s">
        <v>3816</v>
      </c>
      <c r="C1435" s="23" t="s">
        <v>4732</v>
      </c>
      <c r="D1435" s="23" t="s">
        <v>6872</v>
      </c>
      <c r="E1435" t="s">
        <v>6034</v>
      </c>
      <c r="G1435" s="24" t="str">
        <f t="shared" si="22"/>
        <v>Ms.</v>
      </c>
    </row>
    <row r="1436" spans="1:7" ht="15.5" x14ac:dyDescent="0.35">
      <c r="A1436" s="8" t="s">
        <v>936</v>
      </c>
      <c r="B1436" s="8" t="s">
        <v>3817</v>
      </c>
      <c r="C1436" s="23" t="s">
        <v>4732</v>
      </c>
      <c r="D1436" s="23" t="s">
        <v>7158</v>
      </c>
      <c r="E1436" t="s">
        <v>5032</v>
      </c>
      <c r="G1436" s="24" t="str">
        <f t="shared" si="22"/>
        <v>Ms.</v>
      </c>
    </row>
    <row r="1437" spans="1:7" ht="15.5" x14ac:dyDescent="0.35">
      <c r="A1437" s="8" t="s">
        <v>935</v>
      </c>
      <c r="B1437" s="8" t="s">
        <v>3818</v>
      </c>
      <c r="C1437" s="23" t="s">
        <v>4733</v>
      </c>
      <c r="D1437" s="23" t="s">
        <v>7991</v>
      </c>
      <c r="E1437" t="s">
        <v>6035</v>
      </c>
      <c r="G1437" s="24" t="str">
        <f t="shared" si="22"/>
        <v>Mr.</v>
      </c>
    </row>
    <row r="1438" spans="1:7" ht="15.5" x14ac:dyDescent="0.35">
      <c r="A1438" s="8" t="s">
        <v>934</v>
      </c>
      <c r="B1438" s="8" t="s">
        <v>3819</v>
      </c>
      <c r="C1438" s="23" t="s">
        <v>4732</v>
      </c>
      <c r="D1438" s="23" t="s">
        <v>6702</v>
      </c>
      <c r="E1438" t="s">
        <v>6036</v>
      </c>
      <c r="G1438" s="24" t="str">
        <f t="shared" si="22"/>
        <v>Ms.</v>
      </c>
    </row>
    <row r="1439" spans="1:7" ht="15.5" x14ac:dyDescent="0.35">
      <c r="A1439" s="8" t="s">
        <v>933</v>
      </c>
      <c r="B1439" s="8" t="s">
        <v>3820</v>
      </c>
      <c r="C1439" s="23" t="s">
        <v>4732</v>
      </c>
      <c r="D1439" s="23" t="s">
        <v>7992</v>
      </c>
      <c r="E1439" t="s">
        <v>6037</v>
      </c>
      <c r="G1439" s="24" t="str">
        <f t="shared" si="22"/>
        <v>Ms.</v>
      </c>
    </row>
    <row r="1440" spans="1:7" ht="15.5" x14ac:dyDescent="0.35">
      <c r="A1440" s="8" t="s">
        <v>932</v>
      </c>
      <c r="B1440" s="8" t="s">
        <v>3821</v>
      </c>
      <c r="C1440" s="23" t="s">
        <v>4732</v>
      </c>
      <c r="D1440" s="23" t="s">
        <v>6998</v>
      </c>
      <c r="E1440" t="s">
        <v>6038</v>
      </c>
      <c r="G1440" s="24" t="str">
        <f t="shared" si="22"/>
        <v>Ms.</v>
      </c>
    </row>
    <row r="1441" spans="1:7" ht="15.5" x14ac:dyDescent="0.35">
      <c r="A1441" s="8" t="s">
        <v>931</v>
      </c>
      <c r="B1441" s="8" t="s">
        <v>3822</v>
      </c>
      <c r="C1441" s="23" t="s">
        <v>4732</v>
      </c>
      <c r="D1441" s="23" t="s">
        <v>7993</v>
      </c>
      <c r="E1441" t="s">
        <v>6039</v>
      </c>
      <c r="G1441" s="24" t="str">
        <f t="shared" si="22"/>
        <v>Ms.</v>
      </c>
    </row>
    <row r="1442" spans="1:7" ht="15.5" x14ac:dyDescent="0.35">
      <c r="A1442" s="8" t="s">
        <v>930</v>
      </c>
      <c r="B1442" s="8" t="s">
        <v>3823</v>
      </c>
      <c r="C1442" s="23" t="s">
        <v>4732</v>
      </c>
      <c r="D1442" s="23" t="s">
        <v>7994</v>
      </c>
      <c r="E1442" t="s">
        <v>4876</v>
      </c>
      <c r="G1442" s="24" t="str">
        <f t="shared" si="22"/>
        <v>Ms.</v>
      </c>
    </row>
    <row r="1443" spans="1:7" ht="15.5" x14ac:dyDescent="0.35">
      <c r="A1443" s="8" t="s">
        <v>929</v>
      </c>
      <c r="B1443" s="8" t="s">
        <v>3824</v>
      </c>
      <c r="C1443" s="23" t="s">
        <v>4733</v>
      </c>
      <c r="D1443" s="23" t="s">
        <v>6774</v>
      </c>
      <c r="E1443" t="s">
        <v>6040</v>
      </c>
      <c r="G1443" s="24" t="str">
        <f t="shared" si="22"/>
        <v>Mr.</v>
      </c>
    </row>
    <row r="1444" spans="1:7" ht="15.5" x14ac:dyDescent="0.35">
      <c r="A1444" s="8" t="s">
        <v>928</v>
      </c>
      <c r="B1444" s="8" t="s">
        <v>3825</v>
      </c>
      <c r="C1444" s="23" t="s">
        <v>4732</v>
      </c>
      <c r="D1444" s="23" t="s">
        <v>6925</v>
      </c>
      <c r="E1444" t="s">
        <v>6041</v>
      </c>
      <c r="G1444" s="24" t="str">
        <f t="shared" si="22"/>
        <v>Ms.</v>
      </c>
    </row>
    <row r="1445" spans="1:7" ht="15.5" x14ac:dyDescent="0.35">
      <c r="A1445" s="8" t="s">
        <v>927</v>
      </c>
      <c r="B1445" s="8" t="s">
        <v>3826</v>
      </c>
      <c r="C1445" s="23" t="s">
        <v>4732</v>
      </c>
      <c r="D1445" s="23" t="s">
        <v>7995</v>
      </c>
      <c r="E1445" t="s">
        <v>4739</v>
      </c>
      <c r="G1445" s="24" t="str">
        <f t="shared" si="22"/>
        <v>Ms.</v>
      </c>
    </row>
    <row r="1446" spans="1:7" ht="15.5" x14ac:dyDescent="0.35">
      <c r="A1446" s="8" t="s">
        <v>926</v>
      </c>
      <c r="B1446" s="8" t="s">
        <v>3827</v>
      </c>
      <c r="C1446" s="23" t="s">
        <v>4733</v>
      </c>
      <c r="D1446" s="23" t="s">
        <v>7159</v>
      </c>
      <c r="E1446" t="s">
        <v>6042</v>
      </c>
      <c r="G1446" s="24" t="str">
        <f t="shared" si="22"/>
        <v>Mr.</v>
      </c>
    </row>
    <row r="1447" spans="1:7" ht="15.5" x14ac:dyDescent="0.35">
      <c r="A1447" s="8" t="s">
        <v>925</v>
      </c>
      <c r="B1447" s="8" t="s">
        <v>3828</v>
      </c>
      <c r="C1447" s="23" t="s">
        <v>4732</v>
      </c>
      <c r="D1447" s="23" t="s">
        <v>7996</v>
      </c>
      <c r="E1447" t="s">
        <v>4800</v>
      </c>
      <c r="G1447" s="24" t="str">
        <f t="shared" si="22"/>
        <v>Ms.</v>
      </c>
    </row>
    <row r="1448" spans="1:7" ht="15.5" x14ac:dyDescent="0.35">
      <c r="A1448" s="8" t="s">
        <v>924</v>
      </c>
      <c r="B1448" s="8" t="s">
        <v>3829</v>
      </c>
      <c r="C1448" s="23" t="s">
        <v>4732</v>
      </c>
      <c r="D1448" s="23" t="s">
        <v>7021</v>
      </c>
      <c r="E1448" t="s">
        <v>6043</v>
      </c>
      <c r="G1448" s="24" t="str">
        <f t="shared" si="22"/>
        <v>Ms.</v>
      </c>
    </row>
    <row r="1449" spans="1:7" ht="15.5" x14ac:dyDescent="0.35">
      <c r="A1449" s="8" t="s">
        <v>923</v>
      </c>
      <c r="B1449" s="8" t="s">
        <v>3830</v>
      </c>
      <c r="C1449" s="23" t="s">
        <v>4732</v>
      </c>
      <c r="D1449" s="23" t="s">
        <v>7160</v>
      </c>
      <c r="E1449" t="s">
        <v>6044</v>
      </c>
      <c r="G1449" s="24" t="str">
        <f t="shared" si="22"/>
        <v>Ms.</v>
      </c>
    </row>
    <row r="1450" spans="1:7" ht="15.5" x14ac:dyDescent="0.35">
      <c r="A1450" s="8" t="s">
        <v>922</v>
      </c>
      <c r="B1450" s="8" t="s">
        <v>3831</v>
      </c>
      <c r="C1450" s="23" t="s">
        <v>4732</v>
      </c>
      <c r="D1450" s="23" t="s">
        <v>7997</v>
      </c>
      <c r="E1450" t="s">
        <v>6045</v>
      </c>
      <c r="G1450" s="24" t="str">
        <f t="shared" si="22"/>
        <v>Ms.</v>
      </c>
    </row>
    <row r="1451" spans="1:7" ht="15.5" x14ac:dyDescent="0.35">
      <c r="A1451" s="8" t="s">
        <v>921</v>
      </c>
      <c r="B1451" s="8" t="s">
        <v>3832</v>
      </c>
      <c r="C1451" s="23" t="s">
        <v>4732</v>
      </c>
      <c r="D1451" s="23" t="s">
        <v>7161</v>
      </c>
      <c r="E1451" t="s">
        <v>6046</v>
      </c>
      <c r="G1451" s="24" t="str">
        <f t="shared" si="22"/>
        <v>Ms.</v>
      </c>
    </row>
    <row r="1452" spans="1:7" ht="15.5" x14ac:dyDescent="0.35">
      <c r="A1452" s="8" t="s">
        <v>920</v>
      </c>
      <c r="B1452" s="8" t="s">
        <v>3833</v>
      </c>
      <c r="C1452" s="23" t="s">
        <v>4733</v>
      </c>
      <c r="D1452" s="23" t="s">
        <v>7998</v>
      </c>
      <c r="E1452" t="s">
        <v>6047</v>
      </c>
      <c r="G1452" s="24" t="str">
        <f t="shared" si="22"/>
        <v>Mr.</v>
      </c>
    </row>
    <row r="1453" spans="1:7" ht="15.5" x14ac:dyDescent="0.35">
      <c r="A1453" s="8" t="s">
        <v>919</v>
      </c>
      <c r="B1453" s="8" t="s">
        <v>3834</v>
      </c>
      <c r="C1453" s="23" t="s">
        <v>4733</v>
      </c>
      <c r="D1453" s="23" t="s">
        <v>6750</v>
      </c>
      <c r="E1453" t="s">
        <v>6048</v>
      </c>
      <c r="G1453" s="24" t="str">
        <f t="shared" si="22"/>
        <v>Mr.</v>
      </c>
    </row>
    <row r="1454" spans="1:7" ht="15.5" x14ac:dyDescent="0.35">
      <c r="A1454" s="8" t="s">
        <v>918</v>
      </c>
      <c r="B1454" s="8" t="s">
        <v>3835</v>
      </c>
      <c r="C1454" s="23" t="s">
        <v>4733</v>
      </c>
      <c r="D1454" s="23" t="s">
        <v>7701</v>
      </c>
      <c r="E1454" t="s">
        <v>6049</v>
      </c>
      <c r="G1454" s="24" t="str">
        <f t="shared" si="22"/>
        <v>Mr.</v>
      </c>
    </row>
    <row r="1455" spans="1:7" ht="15.5" x14ac:dyDescent="0.35">
      <c r="A1455" s="8" t="s">
        <v>917</v>
      </c>
      <c r="B1455" s="8" t="s">
        <v>3836</v>
      </c>
      <c r="C1455" s="23" t="s">
        <v>4733</v>
      </c>
      <c r="D1455" s="23" t="s">
        <v>7999</v>
      </c>
      <c r="E1455" t="s">
        <v>6050</v>
      </c>
      <c r="G1455" s="24" t="str">
        <f t="shared" si="22"/>
        <v>Mr.</v>
      </c>
    </row>
    <row r="1456" spans="1:7" ht="15.5" x14ac:dyDescent="0.35">
      <c r="A1456" s="8" t="s">
        <v>916</v>
      </c>
      <c r="B1456" s="8" t="s">
        <v>3837</v>
      </c>
      <c r="C1456" s="23" t="s">
        <v>4733</v>
      </c>
      <c r="D1456" s="23" t="s">
        <v>7162</v>
      </c>
      <c r="E1456" t="s">
        <v>6051</v>
      </c>
      <c r="G1456" s="24" t="str">
        <f t="shared" si="22"/>
        <v>Mr.</v>
      </c>
    </row>
    <row r="1457" spans="1:7" ht="15.5" x14ac:dyDescent="0.35">
      <c r="A1457" s="8" t="s">
        <v>915</v>
      </c>
      <c r="B1457" s="8" t="s">
        <v>3838</v>
      </c>
      <c r="C1457" s="23" t="s">
        <v>4733</v>
      </c>
      <c r="D1457" s="23" t="s">
        <v>8000</v>
      </c>
      <c r="E1457" t="s">
        <v>5076</v>
      </c>
      <c r="G1457" s="24" t="str">
        <f t="shared" si="22"/>
        <v>Mr.</v>
      </c>
    </row>
    <row r="1458" spans="1:7" ht="15.5" x14ac:dyDescent="0.35">
      <c r="A1458" s="8" t="s">
        <v>914</v>
      </c>
      <c r="B1458" s="8" t="s">
        <v>3839</v>
      </c>
      <c r="C1458" s="23" t="s">
        <v>4732</v>
      </c>
      <c r="D1458" s="23" t="s">
        <v>8001</v>
      </c>
      <c r="E1458" t="s">
        <v>6052</v>
      </c>
      <c r="G1458" s="24" t="str">
        <f t="shared" si="22"/>
        <v>Ms.</v>
      </c>
    </row>
    <row r="1459" spans="1:7" ht="15.5" x14ac:dyDescent="0.35">
      <c r="A1459" s="8" t="s">
        <v>913</v>
      </c>
      <c r="B1459" s="8" t="s">
        <v>3840</v>
      </c>
      <c r="C1459" s="23" t="s">
        <v>4732</v>
      </c>
      <c r="D1459" s="23" t="s">
        <v>5026</v>
      </c>
      <c r="E1459" t="s">
        <v>6053</v>
      </c>
      <c r="G1459" s="24" t="str">
        <f t="shared" si="22"/>
        <v>Ms.</v>
      </c>
    </row>
    <row r="1460" spans="1:7" ht="15.5" x14ac:dyDescent="0.35">
      <c r="A1460" s="8" t="s">
        <v>912</v>
      </c>
      <c r="B1460" s="8" t="s">
        <v>3841</v>
      </c>
      <c r="C1460" s="23" t="s">
        <v>4733</v>
      </c>
      <c r="D1460" s="23" t="s">
        <v>8002</v>
      </c>
      <c r="E1460" t="s">
        <v>6054</v>
      </c>
      <c r="G1460" s="24" t="str">
        <f t="shared" si="22"/>
        <v>Mr.</v>
      </c>
    </row>
    <row r="1461" spans="1:7" ht="15.5" x14ac:dyDescent="0.35">
      <c r="A1461" s="8" t="s">
        <v>911</v>
      </c>
      <c r="B1461" s="8" t="s">
        <v>3842</v>
      </c>
      <c r="C1461" s="23" t="s">
        <v>4733</v>
      </c>
      <c r="D1461" s="23" t="s">
        <v>7163</v>
      </c>
      <c r="E1461" t="s">
        <v>5483</v>
      </c>
      <c r="G1461" s="24" t="str">
        <f t="shared" si="22"/>
        <v>Mr.</v>
      </c>
    </row>
    <row r="1462" spans="1:7" ht="15.5" x14ac:dyDescent="0.35">
      <c r="A1462" s="8" t="s">
        <v>910</v>
      </c>
      <c r="B1462" s="8" t="s">
        <v>3843</v>
      </c>
      <c r="C1462" s="23" t="s">
        <v>4732</v>
      </c>
      <c r="D1462" s="23" t="s">
        <v>6934</v>
      </c>
      <c r="E1462" t="s">
        <v>5017</v>
      </c>
      <c r="G1462" s="24" t="str">
        <f t="shared" si="22"/>
        <v>Ms.</v>
      </c>
    </row>
    <row r="1463" spans="1:7" ht="15.5" x14ac:dyDescent="0.35">
      <c r="A1463" s="8" t="s">
        <v>909</v>
      </c>
      <c r="B1463" s="8" t="s">
        <v>3844</v>
      </c>
      <c r="C1463" s="23" t="s">
        <v>4732</v>
      </c>
      <c r="D1463" s="23" t="s">
        <v>7164</v>
      </c>
      <c r="E1463" t="s">
        <v>4956</v>
      </c>
      <c r="G1463" s="24" t="str">
        <f t="shared" si="22"/>
        <v>Ms.</v>
      </c>
    </row>
    <row r="1464" spans="1:7" ht="15.5" x14ac:dyDescent="0.35">
      <c r="A1464" s="8" t="s">
        <v>908</v>
      </c>
      <c r="B1464" s="8" t="s">
        <v>3845</v>
      </c>
      <c r="C1464" s="23" t="s">
        <v>4733</v>
      </c>
      <c r="D1464" s="23" t="s">
        <v>6849</v>
      </c>
      <c r="E1464" t="s">
        <v>6055</v>
      </c>
      <c r="G1464" s="24" t="str">
        <f t="shared" si="22"/>
        <v>Mr.</v>
      </c>
    </row>
    <row r="1465" spans="1:7" ht="15.5" x14ac:dyDescent="0.35">
      <c r="A1465" s="8" t="s">
        <v>907</v>
      </c>
      <c r="B1465" s="8" t="s">
        <v>3846</v>
      </c>
      <c r="C1465" s="23" t="s">
        <v>4733</v>
      </c>
      <c r="D1465" s="23" t="s">
        <v>8334</v>
      </c>
      <c r="E1465" t="s">
        <v>6056</v>
      </c>
      <c r="G1465" s="24" t="str">
        <f t="shared" si="22"/>
        <v>Mr.</v>
      </c>
    </row>
    <row r="1466" spans="1:7" ht="15.5" x14ac:dyDescent="0.35">
      <c r="A1466" s="8" t="s">
        <v>906</v>
      </c>
      <c r="B1466" s="8" t="s">
        <v>3847</v>
      </c>
      <c r="C1466" s="23" t="s">
        <v>4732</v>
      </c>
      <c r="D1466" s="23" t="s">
        <v>7165</v>
      </c>
      <c r="E1466" t="s">
        <v>4998</v>
      </c>
      <c r="G1466" s="24" t="str">
        <f t="shared" si="22"/>
        <v>Ms.</v>
      </c>
    </row>
    <row r="1467" spans="1:7" ht="15.5" x14ac:dyDescent="0.35">
      <c r="A1467" s="8" t="s">
        <v>905</v>
      </c>
      <c r="B1467" s="8" t="s">
        <v>3848</v>
      </c>
      <c r="C1467" s="23" t="s">
        <v>4733</v>
      </c>
      <c r="D1467" s="23" t="s">
        <v>7166</v>
      </c>
      <c r="E1467" t="s">
        <v>5165</v>
      </c>
      <c r="G1467" s="24" t="str">
        <f t="shared" si="22"/>
        <v>Mr.</v>
      </c>
    </row>
    <row r="1468" spans="1:7" ht="15.5" x14ac:dyDescent="0.35">
      <c r="A1468" s="8" t="s">
        <v>904</v>
      </c>
      <c r="B1468" s="8" t="s">
        <v>3849</v>
      </c>
      <c r="C1468" s="23" t="s">
        <v>4733</v>
      </c>
      <c r="D1468" s="23" t="s">
        <v>8003</v>
      </c>
      <c r="E1468" t="s">
        <v>6057</v>
      </c>
      <c r="G1468" s="24" t="str">
        <f t="shared" si="22"/>
        <v>Mr.</v>
      </c>
    </row>
    <row r="1469" spans="1:7" ht="15.5" x14ac:dyDescent="0.35">
      <c r="A1469" s="8" t="s">
        <v>903</v>
      </c>
      <c r="B1469" s="8" t="s">
        <v>3850</v>
      </c>
      <c r="C1469" s="23" t="s">
        <v>4733</v>
      </c>
      <c r="D1469" s="23" t="s">
        <v>7167</v>
      </c>
      <c r="E1469" t="s">
        <v>6058</v>
      </c>
      <c r="G1469" s="24" t="str">
        <f t="shared" si="22"/>
        <v>Mr.</v>
      </c>
    </row>
    <row r="1470" spans="1:7" ht="15.5" x14ac:dyDescent="0.35">
      <c r="A1470" s="8" t="s">
        <v>902</v>
      </c>
      <c r="B1470" s="8" t="s">
        <v>3851</v>
      </c>
      <c r="C1470" s="23" t="s">
        <v>4733</v>
      </c>
      <c r="D1470" s="23" t="s">
        <v>6262</v>
      </c>
      <c r="E1470" t="s">
        <v>6059</v>
      </c>
      <c r="G1470" s="24" t="str">
        <f t="shared" si="22"/>
        <v>Mr.</v>
      </c>
    </row>
    <row r="1471" spans="1:7" ht="15.5" x14ac:dyDescent="0.35">
      <c r="A1471" s="8" t="s">
        <v>901</v>
      </c>
      <c r="B1471" s="8" t="s">
        <v>3852</v>
      </c>
      <c r="C1471" s="23" t="s">
        <v>4732</v>
      </c>
      <c r="D1471" s="23" t="s">
        <v>7168</v>
      </c>
      <c r="E1471" t="s">
        <v>6060</v>
      </c>
      <c r="G1471" s="24" t="str">
        <f t="shared" si="22"/>
        <v>Ms.</v>
      </c>
    </row>
    <row r="1472" spans="1:7" ht="15.5" x14ac:dyDescent="0.35">
      <c r="A1472" s="8" t="s">
        <v>900</v>
      </c>
      <c r="B1472" s="8" t="s">
        <v>3853</v>
      </c>
      <c r="C1472" s="23" t="s">
        <v>4733</v>
      </c>
      <c r="D1472" s="23" t="s">
        <v>8004</v>
      </c>
      <c r="E1472" t="s">
        <v>6061</v>
      </c>
      <c r="G1472" s="24" t="str">
        <f t="shared" si="22"/>
        <v>Mr.</v>
      </c>
    </row>
    <row r="1473" spans="1:7" ht="15.5" x14ac:dyDescent="0.35">
      <c r="A1473" s="8" t="s">
        <v>899</v>
      </c>
      <c r="B1473" s="8" t="s">
        <v>3854</v>
      </c>
      <c r="C1473" s="23" t="s">
        <v>4732</v>
      </c>
      <c r="D1473" s="23" t="s">
        <v>7712</v>
      </c>
      <c r="E1473" t="s">
        <v>6062</v>
      </c>
      <c r="G1473" s="24" t="str">
        <f t="shared" si="22"/>
        <v>Ms.</v>
      </c>
    </row>
    <row r="1474" spans="1:7" ht="15.5" x14ac:dyDescent="0.35">
      <c r="A1474" s="8" t="s">
        <v>898</v>
      </c>
      <c r="B1474" s="8" t="s">
        <v>3855</v>
      </c>
      <c r="C1474" s="23" t="s">
        <v>4733</v>
      </c>
      <c r="D1474" s="23" t="s">
        <v>6986</v>
      </c>
      <c r="E1474" t="s">
        <v>6063</v>
      </c>
      <c r="G1474" s="24" t="str">
        <f t="shared" si="22"/>
        <v>Mr.</v>
      </c>
    </row>
    <row r="1475" spans="1:7" ht="15.5" x14ac:dyDescent="0.35">
      <c r="A1475" s="8" t="s">
        <v>897</v>
      </c>
      <c r="B1475" s="8" t="s">
        <v>3856</v>
      </c>
      <c r="C1475" s="23" t="s">
        <v>4733</v>
      </c>
      <c r="D1475" s="23" t="s">
        <v>8005</v>
      </c>
      <c r="E1475" t="s">
        <v>6064</v>
      </c>
      <c r="G1475" s="24" t="str">
        <f t="shared" ref="G1475:G1538" si="23">TRIM(MID(B1475,FIND(",",B1475)+1,4))</f>
        <v>Mr.</v>
      </c>
    </row>
    <row r="1476" spans="1:7" ht="15.5" x14ac:dyDescent="0.35">
      <c r="A1476" s="8" t="s">
        <v>896</v>
      </c>
      <c r="B1476" s="8" t="s">
        <v>3857</v>
      </c>
      <c r="C1476" s="23" t="s">
        <v>4732</v>
      </c>
      <c r="D1476" s="23" t="s">
        <v>8006</v>
      </c>
      <c r="E1476" t="s">
        <v>6065</v>
      </c>
      <c r="G1476" s="24" t="str">
        <f t="shared" si="23"/>
        <v>Ms.</v>
      </c>
    </row>
    <row r="1477" spans="1:7" ht="15.5" x14ac:dyDescent="0.35">
      <c r="A1477" s="8" t="s">
        <v>895</v>
      </c>
      <c r="B1477" s="8" t="s">
        <v>3858</v>
      </c>
      <c r="C1477" s="23" t="s">
        <v>4733</v>
      </c>
      <c r="D1477" s="23" t="s">
        <v>8007</v>
      </c>
      <c r="E1477" t="s">
        <v>6066</v>
      </c>
      <c r="G1477" s="24" t="str">
        <f t="shared" si="23"/>
        <v>Mr.</v>
      </c>
    </row>
    <row r="1478" spans="1:7" ht="15.5" x14ac:dyDescent="0.35">
      <c r="A1478" s="8" t="s">
        <v>894</v>
      </c>
      <c r="B1478" s="8" t="s">
        <v>3859</v>
      </c>
      <c r="C1478" s="23" t="s">
        <v>4732</v>
      </c>
      <c r="D1478" s="23" t="s">
        <v>7125</v>
      </c>
      <c r="E1478" t="s">
        <v>6067</v>
      </c>
      <c r="G1478" s="24" t="str">
        <f t="shared" si="23"/>
        <v>Ms.</v>
      </c>
    </row>
    <row r="1479" spans="1:7" ht="15.5" x14ac:dyDescent="0.35">
      <c r="A1479" s="8" t="s">
        <v>893</v>
      </c>
      <c r="B1479" s="8" t="s">
        <v>3860</v>
      </c>
      <c r="C1479" s="23" t="s">
        <v>4733</v>
      </c>
      <c r="D1479" s="23" t="s">
        <v>8008</v>
      </c>
      <c r="E1479" t="s">
        <v>6068</v>
      </c>
      <c r="G1479" s="24" t="str">
        <f t="shared" si="23"/>
        <v>Mr.</v>
      </c>
    </row>
    <row r="1480" spans="1:7" ht="15.5" x14ac:dyDescent="0.35">
      <c r="A1480" s="8" t="s">
        <v>892</v>
      </c>
      <c r="B1480" s="8" t="s">
        <v>3861</v>
      </c>
      <c r="C1480" s="23" t="s">
        <v>4733</v>
      </c>
      <c r="D1480" s="23" t="s">
        <v>8009</v>
      </c>
      <c r="E1480" t="s">
        <v>6069</v>
      </c>
      <c r="G1480" s="24" t="str">
        <f t="shared" si="23"/>
        <v>Mr.</v>
      </c>
    </row>
    <row r="1481" spans="1:7" ht="15.5" x14ac:dyDescent="0.35">
      <c r="A1481" s="8" t="s">
        <v>891</v>
      </c>
      <c r="B1481" s="8" t="s">
        <v>3862</v>
      </c>
      <c r="C1481" s="23" t="s">
        <v>4732</v>
      </c>
      <c r="D1481" s="23" t="s">
        <v>8010</v>
      </c>
      <c r="E1481" t="s">
        <v>6070</v>
      </c>
      <c r="G1481" s="24" t="str">
        <f t="shared" si="23"/>
        <v>Ms.</v>
      </c>
    </row>
    <row r="1482" spans="1:7" ht="15.5" x14ac:dyDescent="0.35">
      <c r="A1482" s="8" t="s">
        <v>890</v>
      </c>
      <c r="B1482" s="8" t="s">
        <v>3863</v>
      </c>
      <c r="C1482" s="23" t="s">
        <v>4733</v>
      </c>
      <c r="D1482" s="23" t="s">
        <v>6855</v>
      </c>
      <c r="E1482" t="s">
        <v>6071</v>
      </c>
      <c r="G1482" s="24" t="str">
        <f t="shared" si="23"/>
        <v>Mr.</v>
      </c>
    </row>
    <row r="1483" spans="1:7" ht="15.5" x14ac:dyDescent="0.35">
      <c r="A1483" s="8" t="s">
        <v>889</v>
      </c>
      <c r="B1483" s="8" t="s">
        <v>3864</v>
      </c>
      <c r="C1483" s="23" t="s">
        <v>4732</v>
      </c>
      <c r="D1483" s="23" t="s">
        <v>8011</v>
      </c>
      <c r="E1483" t="s">
        <v>5964</v>
      </c>
      <c r="G1483" s="24" t="str">
        <f t="shared" si="23"/>
        <v>Ms.</v>
      </c>
    </row>
    <row r="1484" spans="1:7" ht="15.5" x14ac:dyDescent="0.35">
      <c r="A1484" s="8" t="s">
        <v>888</v>
      </c>
      <c r="B1484" s="8" t="s">
        <v>3865</v>
      </c>
      <c r="C1484" s="23" t="s">
        <v>4733</v>
      </c>
      <c r="D1484" s="23" t="s">
        <v>8012</v>
      </c>
      <c r="E1484" t="s">
        <v>6072</v>
      </c>
      <c r="G1484" s="24" t="str">
        <f t="shared" si="23"/>
        <v>Mr.</v>
      </c>
    </row>
    <row r="1485" spans="1:7" ht="15.5" x14ac:dyDescent="0.35">
      <c r="A1485" s="8" t="s">
        <v>887</v>
      </c>
      <c r="B1485" s="8" t="s">
        <v>3866</v>
      </c>
      <c r="C1485" s="23" t="s">
        <v>4732</v>
      </c>
      <c r="D1485" s="23" t="s">
        <v>6114</v>
      </c>
      <c r="E1485" t="s">
        <v>6073</v>
      </c>
      <c r="G1485" s="24" t="str">
        <f t="shared" si="23"/>
        <v>Ms.</v>
      </c>
    </row>
    <row r="1486" spans="1:7" ht="15.5" x14ac:dyDescent="0.35">
      <c r="A1486" s="8" t="s">
        <v>886</v>
      </c>
      <c r="B1486" s="8" t="s">
        <v>3867</v>
      </c>
      <c r="C1486" s="23" t="s">
        <v>4732</v>
      </c>
      <c r="D1486" s="23" t="s">
        <v>7745</v>
      </c>
      <c r="E1486" t="s">
        <v>6074</v>
      </c>
      <c r="G1486" s="24" t="str">
        <f t="shared" si="23"/>
        <v>Ms.</v>
      </c>
    </row>
    <row r="1487" spans="1:7" ht="15.5" x14ac:dyDescent="0.35">
      <c r="A1487" s="8" t="s">
        <v>885</v>
      </c>
      <c r="B1487" s="8" t="s">
        <v>3868</v>
      </c>
      <c r="C1487" s="23" t="s">
        <v>4732</v>
      </c>
      <c r="D1487" s="23" t="s">
        <v>8013</v>
      </c>
      <c r="E1487" t="s">
        <v>6075</v>
      </c>
      <c r="G1487" s="24" t="str">
        <f t="shared" si="23"/>
        <v>Ms.</v>
      </c>
    </row>
    <row r="1488" spans="1:7" ht="15.5" x14ac:dyDescent="0.35">
      <c r="A1488" s="8" t="s">
        <v>884</v>
      </c>
      <c r="B1488" s="8" t="s">
        <v>3869</v>
      </c>
      <c r="C1488" s="23" t="s">
        <v>4732</v>
      </c>
      <c r="D1488" s="23" t="s">
        <v>7169</v>
      </c>
      <c r="E1488" t="s">
        <v>6076</v>
      </c>
      <c r="G1488" s="24" t="str">
        <f t="shared" si="23"/>
        <v>Ms.</v>
      </c>
    </row>
    <row r="1489" spans="1:7" ht="15.5" x14ac:dyDescent="0.35">
      <c r="A1489" s="8" t="s">
        <v>883</v>
      </c>
      <c r="B1489" s="8" t="s">
        <v>3870</v>
      </c>
      <c r="C1489" s="23" t="s">
        <v>4733</v>
      </c>
      <c r="D1489" s="23" t="s">
        <v>8014</v>
      </c>
      <c r="E1489" t="s">
        <v>5640</v>
      </c>
      <c r="G1489" s="24" t="str">
        <f t="shared" si="23"/>
        <v>Mr.</v>
      </c>
    </row>
    <row r="1490" spans="1:7" ht="15.5" x14ac:dyDescent="0.35">
      <c r="A1490" s="8" t="s">
        <v>882</v>
      </c>
      <c r="B1490" s="8" t="s">
        <v>3871</v>
      </c>
      <c r="C1490" s="23" t="s">
        <v>4732</v>
      </c>
      <c r="D1490" s="23" t="s">
        <v>8015</v>
      </c>
      <c r="E1490" t="s">
        <v>6077</v>
      </c>
      <c r="G1490" s="24" t="str">
        <f t="shared" si="23"/>
        <v>Ms.</v>
      </c>
    </row>
    <row r="1491" spans="1:7" ht="15.5" x14ac:dyDescent="0.35">
      <c r="A1491" s="8" t="s">
        <v>881</v>
      </c>
      <c r="B1491" s="8" t="s">
        <v>3872</v>
      </c>
      <c r="C1491" s="23" t="s">
        <v>4732</v>
      </c>
      <c r="D1491" s="23" t="s">
        <v>8016</v>
      </c>
      <c r="E1491" t="s">
        <v>6078</v>
      </c>
      <c r="G1491" s="24" t="str">
        <f t="shared" si="23"/>
        <v>Ms.</v>
      </c>
    </row>
    <row r="1492" spans="1:7" ht="15.5" x14ac:dyDescent="0.35">
      <c r="A1492" s="8" t="s">
        <v>880</v>
      </c>
      <c r="B1492" s="8" t="s">
        <v>3873</v>
      </c>
      <c r="C1492" s="23" t="s">
        <v>4732</v>
      </c>
      <c r="D1492" s="23" t="s">
        <v>8017</v>
      </c>
      <c r="E1492" t="s">
        <v>6079</v>
      </c>
      <c r="G1492" s="24" t="str">
        <f t="shared" si="23"/>
        <v>Ms.</v>
      </c>
    </row>
    <row r="1493" spans="1:7" ht="15.5" x14ac:dyDescent="0.35">
      <c r="A1493" s="8" t="s">
        <v>879</v>
      </c>
      <c r="B1493" s="8" t="s">
        <v>3874</v>
      </c>
      <c r="C1493" s="23" t="s">
        <v>4733</v>
      </c>
      <c r="D1493" s="23" t="s">
        <v>8335</v>
      </c>
      <c r="E1493" t="s">
        <v>6080</v>
      </c>
      <c r="G1493" s="24" t="str">
        <f t="shared" si="23"/>
        <v>Mr.</v>
      </c>
    </row>
    <row r="1494" spans="1:7" ht="15.5" x14ac:dyDescent="0.35">
      <c r="A1494" s="8" t="s">
        <v>878</v>
      </c>
      <c r="B1494" s="8" t="s">
        <v>3875</v>
      </c>
      <c r="C1494" s="23" t="s">
        <v>4733</v>
      </c>
      <c r="D1494" s="23" t="s">
        <v>7170</v>
      </c>
      <c r="E1494" t="s">
        <v>6081</v>
      </c>
      <c r="G1494" s="24" t="str">
        <f t="shared" si="23"/>
        <v>Mr.</v>
      </c>
    </row>
    <row r="1495" spans="1:7" ht="15.5" x14ac:dyDescent="0.35">
      <c r="A1495" s="8" t="s">
        <v>877</v>
      </c>
      <c r="B1495" s="8" t="s">
        <v>3876</v>
      </c>
      <c r="C1495" s="23" t="s">
        <v>4732</v>
      </c>
      <c r="D1495" s="23" t="s">
        <v>7945</v>
      </c>
      <c r="E1495" t="s">
        <v>6082</v>
      </c>
      <c r="G1495" s="24" t="str">
        <f t="shared" si="23"/>
        <v>Ms.</v>
      </c>
    </row>
    <row r="1496" spans="1:7" ht="15.5" x14ac:dyDescent="0.35">
      <c r="A1496" s="8" t="s">
        <v>876</v>
      </c>
      <c r="B1496" s="8" t="s">
        <v>3877</v>
      </c>
      <c r="C1496" s="23" t="s">
        <v>4733</v>
      </c>
      <c r="D1496" s="23" t="s">
        <v>8018</v>
      </c>
      <c r="E1496" t="s">
        <v>6083</v>
      </c>
      <c r="G1496" s="24" t="str">
        <f t="shared" si="23"/>
        <v>Mr.</v>
      </c>
    </row>
    <row r="1497" spans="1:7" ht="15.5" x14ac:dyDescent="0.35">
      <c r="A1497" s="8" t="s">
        <v>875</v>
      </c>
      <c r="B1497" s="8" t="s">
        <v>3878</v>
      </c>
      <c r="C1497" s="23" t="s">
        <v>4733</v>
      </c>
      <c r="D1497" s="23" t="s">
        <v>7171</v>
      </c>
      <c r="E1497" t="s">
        <v>6084</v>
      </c>
      <c r="G1497" s="24" t="str">
        <f t="shared" si="23"/>
        <v>Mr.</v>
      </c>
    </row>
    <row r="1498" spans="1:7" ht="15.5" x14ac:dyDescent="0.35">
      <c r="A1498" s="8" t="s">
        <v>874</v>
      </c>
      <c r="B1498" s="8" t="s">
        <v>3879</v>
      </c>
      <c r="C1498" s="23" t="s">
        <v>4733</v>
      </c>
      <c r="D1498" s="23" t="s">
        <v>8336</v>
      </c>
      <c r="E1498" t="s">
        <v>6085</v>
      </c>
      <c r="G1498" s="24" t="str">
        <f t="shared" si="23"/>
        <v>Mr.</v>
      </c>
    </row>
    <row r="1499" spans="1:7" ht="15.5" x14ac:dyDescent="0.35">
      <c r="A1499" s="8" t="s">
        <v>873</v>
      </c>
      <c r="B1499" s="8" t="s">
        <v>3880</v>
      </c>
      <c r="C1499" s="23" t="s">
        <v>4733</v>
      </c>
      <c r="D1499" s="23" t="s">
        <v>6286</v>
      </c>
      <c r="E1499" t="s">
        <v>6086</v>
      </c>
      <c r="G1499" s="24" t="str">
        <f t="shared" si="23"/>
        <v>Mr.</v>
      </c>
    </row>
    <row r="1500" spans="1:7" ht="15.5" x14ac:dyDescent="0.35">
      <c r="A1500" s="8" t="s">
        <v>872</v>
      </c>
      <c r="B1500" s="8" t="s">
        <v>3881</v>
      </c>
      <c r="C1500" s="23" t="s">
        <v>4732</v>
      </c>
      <c r="D1500" s="23" t="s">
        <v>7172</v>
      </c>
      <c r="E1500" t="s">
        <v>6087</v>
      </c>
      <c r="G1500" s="24" t="str">
        <f t="shared" si="23"/>
        <v>Ms.</v>
      </c>
    </row>
    <row r="1501" spans="1:7" ht="15.5" x14ac:dyDescent="0.35">
      <c r="A1501" s="8" t="s">
        <v>871</v>
      </c>
      <c r="B1501" s="8" t="s">
        <v>3882</v>
      </c>
      <c r="C1501" s="23" t="s">
        <v>4732</v>
      </c>
      <c r="D1501" s="23" t="s">
        <v>7659</v>
      </c>
      <c r="E1501" t="s">
        <v>6088</v>
      </c>
      <c r="G1501" s="24" t="str">
        <f t="shared" si="23"/>
        <v>Ms.</v>
      </c>
    </row>
    <row r="1502" spans="1:7" ht="15.5" x14ac:dyDescent="0.35">
      <c r="A1502" s="8" t="s">
        <v>870</v>
      </c>
      <c r="B1502" s="8" t="s">
        <v>3883</v>
      </c>
      <c r="C1502" s="23" t="s">
        <v>8325</v>
      </c>
      <c r="D1502" s="23" t="s">
        <v>8019</v>
      </c>
      <c r="E1502" t="s">
        <v>6089</v>
      </c>
      <c r="G1502" s="24" t="str">
        <f t="shared" si="23"/>
        <v>Mrs</v>
      </c>
    </row>
    <row r="1503" spans="1:7" ht="15.5" x14ac:dyDescent="0.35">
      <c r="A1503" s="8" t="s">
        <v>869</v>
      </c>
      <c r="B1503" s="8" t="s">
        <v>3884</v>
      </c>
      <c r="C1503" s="23" t="s">
        <v>4732</v>
      </c>
      <c r="D1503" s="23" t="s">
        <v>6969</v>
      </c>
      <c r="E1503" t="s">
        <v>6090</v>
      </c>
      <c r="G1503" s="24" t="str">
        <f t="shared" si="23"/>
        <v>Ms.</v>
      </c>
    </row>
    <row r="1504" spans="1:7" ht="15.5" x14ac:dyDescent="0.35">
      <c r="A1504" s="8" t="s">
        <v>868</v>
      </c>
      <c r="B1504" s="8" t="s">
        <v>3885</v>
      </c>
      <c r="C1504" s="23" t="s">
        <v>4732</v>
      </c>
      <c r="D1504" s="23" t="s">
        <v>8020</v>
      </c>
      <c r="E1504" t="s">
        <v>6091</v>
      </c>
      <c r="G1504" s="24" t="str">
        <f t="shared" si="23"/>
        <v>Ms.</v>
      </c>
    </row>
    <row r="1505" spans="1:7" ht="15.5" x14ac:dyDescent="0.35">
      <c r="A1505" s="8" t="s">
        <v>867</v>
      </c>
      <c r="B1505" s="8" t="s">
        <v>3886</v>
      </c>
      <c r="C1505" s="23" t="s">
        <v>4733</v>
      </c>
      <c r="D1505" s="23" t="s">
        <v>8021</v>
      </c>
      <c r="E1505" t="s">
        <v>5574</v>
      </c>
      <c r="G1505" s="24" t="str">
        <f t="shared" si="23"/>
        <v>Mr.</v>
      </c>
    </row>
    <row r="1506" spans="1:7" ht="15.5" x14ac:dyDescent="0.35">
      <c r="A1506" s="8" t="s">
        <v>866</v>
      </c>
      <c r="B1506" s="8" t="s">
        <v>3887</v>
      </c>
      <c r="C1506" s="23" t="s">
        <v>4733</v>
      </c>
      <c r="D1506" s="23" t="s">
        <v>8022</v>
      </c>
      <c r="E1506" t="s">
        <v>6092</v>
      </c>
      <c r="G1506" s="24" t="str">
        <f t="shared" si="23"/>
        <v>Mr.</v>
      </c>
    </row>
    <row r="1507" spans="1:7" ht="15.5" x14ac:dyDescent="0.35">
      <c r="A1507" s="8" t="s">
        <v>865</v>
      </c>
      <c r="B1507" s="8" t="s">
        <v>3888</v>
      </c>
      <c r="C1507" s="23" t="s">
        <v>4732</v>
      </c>
      <c r="D1507" s="23" t="s">
        <v>8023</v>
      </c>
      <c r="E1507" t="s">
        <v>6093</v>
      </c>
      <c r="G1507" s="24" t="str">
        <f t="shared" si="23"/>
        <v>Ms.</v>
      </c>
    </row>
    <row r="1508" spans="1:7" ht="15.5" x14ac:dyDescent="0.35">
      <c r="A1508" s="8" t="s">
        <v>864</v>
      </c>
      <c r="B1508" s="8" t="s">
        <v>3889</v>
      </c>
      <c r="C1508" s="23" t="s">
        <v>4733</v>
      </c>
      <c r="D1508" s="23" t="s">
        <v>7970</v>
      </c>
      <c r="E1508" t="s">
        <v>6094</v>
      </c>
      <c r="G1508" s="24" t="str">
        <f t="shared" si="23"/>
        <v>Mr.</v>
      </c>
    </row>
    <row r="1509" spans="1:7" ht="15.5" x14ac:dyDescent="0.35">
      <c r="A1509" s="8" t="s">
        <v>863</v>
      </c>
      <c r="B1509" s="8" t="s">
        <v>3890</v>
      </c>
      <c r="C1509" s="23" t="s">
        <v>4733</v>
      </c>
      <c r="D1509" s="23" t="s">
        <v>8024</v>
      </c>
      <c r="E1509" t="s">
        <v>5501</v>
      </c>
      <c r="G1509" s="24" t="str">
        <f t="shared" si="23"/>
        <v>Mr.</v>
      </c>
    </row>
    <row r="1510" spans="1:7" ht="15.5" x14ac:dyDescent="0.35">
      <c r="A1510" s="8" t="s">
        <v>862</v>
      </c>
      <c r="B1510" s="8" t="s">
        <v>3891</v>
      </c>
      <c r="C1510" s="23" t="s">
        <v>4733</v>
      </c>
      <c r="D1510" s="23" t="s">
        <v>6824</v>
      </c>
      <c r="E1510" t="s">
        <v>4898</v>
      </c>
      <c r="G1510" s="24" t="str">
        <f t="shared" si="23"/>
        <v>Mr.</v>
      </c>
    </row>
    <row r="1511" spans="1:7" ht="15.5" x14ac:dyDescent="0.35">
      <c r="A1511" s="8" t="s">
        <v>861</v>
      </c>
      <c r="B1511" s="8" t="s">
        <v>3892</v>
      </c>
      <c r="C1511" s="23" t="s">
        <v>4732</v>
      </c>
      <c r="D1511" s="23" t="s">
        <v>8025</v>
      </c>
      <c r="E1511" t="s">
        <v>6095</v>
      </c>
      <c r="G1511" s="24" t="str">
        <f t="shared" si="23"/>
        <v>Ms.</v>
      </c>
    </row>
    <row r="1512" spans="1:7" ht="15.5" x14ac:dyDescent="0.35">
      <c r="A1512" s="8" t="s">
        <v>860</v>
      </c>
      <c r="B1512" s="8" t="s">
        <v>3893</v>
      </c>
      <c r="C1512" s="23" t="s">
        <v>4733</v>
      </c>
      <c r="D1512" s="23" t="s">
        <v>6807</v>
      </c>
      <c r="E1512" t="s">
        <v>6096</v>
      </c>
      <c r="G1512" s="24" t="str">
        <f t="shared" si="23"/>
        <v>Mr.</v>
      </c>
    </row>
    <row r="1513" spans="1:7" ht="15.5" x14ac:dyDescent="0.35">
      <c r="A1513" s="8" t="s">
        <v>859</v>
      </c>
      <c r="B1513" s="8" t="s">
        <v>3894</v>
      </c>
      <c r="C1513" s="23" t="s">
        <v>4733</v>
      </c>
      <c r="D1513" s="23" t="s">
        <v>7173</v>
      </c>
      <c r="E1513" t="s">
        <v>6097</v>
      </c>
      <c r="G1513" s="24" t="str">
        <f t="shared" si="23"/>
        <v>Mr.</v>
      </c>
    </row>
    <row r="1514" spans="1:7" ht="15.5" x14ac:dyDescent="0.35">
      <c r="A1514" s="8" t="s">
        <v>858</v>
      </c>
      <c r="B1514" s="8" t="s">
        <v>3895</v>
      </c>
      <c r="C1514" s="23" t="s">
        <v>4732</v>
      </c>
      <c r="D1514" s="23" t="s">
        <v>7174</v>
      </c>
      <c r="E1514" t="s">
        <v>6098</v>
      </c>
      <c r="G1514" s="24" t="str">
        <f t="shared" si="23"/>
        <v>Ms.</v>
      </c>
    </row>
    <row r="1515" spans="1:7" ht="15.5" x14ac:dyDescent="0.35">
      <c r="A1515" s="8" t="s">
        <v>857</v>
      </c>
      <c r="B1515" s="8" t="s">
        <v>3896</v>
      </c>
      <c r="C1515" s="23" t="s">
        <v>4733</v>
      </c>
      <c r="D1515" s="23" t="s">
        <v>7175</v>
      </c>
      <c r="E1515" t="s">
        <v>6099</v>
      </c>
      <c r="G1515" s="24" t="str">
        <f t="shared" si="23"/>
        <v>Mr.</v>
      </c>
    </row>
    <row r="1516" spans="1:7" ht="15.5" x14ac:dyDescent="0.35">
      <c r="A1516" s="8" t="s">
        <v>856</v>
      </c>
      <c r="B1516" s="8" t="s">
        <v>3897</v>
      </c>
      <c r="C1516" s="23" t="s">
        <v>4733</v>
      </c>
      <c r="D1516" s="23" t="s">
        <v>6807</v>
      </c>
      <c r="E1516" t="s">
        <v>6100</v>
      </c>
      <c r="G1516" s="24" t="str">
        <f t="shared" si="23"/>
        <v>Mr.</v>
      </c>
    </row>
    <row r="1517" spans="1:7" ht="15.5" x14ac:dyDescent="0.35">
      <c r="A1517" s="8" t="s">
        <v>855</v>
      </c>
      <c r="B1517" s="8" t="s">
        <v>3898</v>
      </c>
      <c r="C1517" s="23" t="s">
        <v>4733</v>
      </c>
      <c r="D1517" s="23" t="s">
        <v>6426</v>
      </c>
      <c r="E1517" t="s">
        <v>6101</v>
      </c>
      <c r="G1517" s="24" t="str">
        <f t="shared" si="23"/>
        <v>Mr.</v>
      </c>
    </row>
    <row r="1518" spans="1:7" ht="15.5" x14ac:dyDescent="0.35">
      <c r="A1518" s="8" t="s">
        <v>854</v>
      </c>
      <c r="B1518" s="8" t="s">
        <v>3899</v>
      </c>
      <c r="C1518" s="23" t="s">
        <v>4732</v>
      </c>
      <c r="D1518" s="23" t="s">
        <v>7176</v>
      </c>
      <c r="E1518" t="s">
        <v>6102</v>
      </c>
      <c r="G1518" s="24" t="str">
        <f t="shared" si="23"/>
        <v>Ms.</v>
      </c>
    </row>
    <row r="1519" spans="1:7" ht="15.5" x14ac:dyDescent="0.35">
      <c r="A1519" s="8" t="s">
        <v>853</v>
      </c>
      <c r="B1519" s="8" t="s">
        <v>3900</v>
      </c>
      <c r="C1519" s="23" t="s">
        <v>4732</v>
      </c>
      <c r="D1519" s="23" t="s">
        <v>6912</v>
      </c>
      <c r="E1519" t="s">
        <v>6103</v>
      </c>
      <c r="G1519" s="24" t="str">
        <f t="shared" si="23"/>
        <v>Ms.</v>
      </c>
    </row>
    <row r="1520" spans="1:7" ht="15.5" x14ac:dyDescent="0.35">
      <c r="A1520" s="8" t="s">
        <v>852</v>
      </c>
      <c r="B1520" s="8" t="s">
        <v>3901</v>
      </c>
      <c r="C1520" s="23" t="s">
        <v>4732</v>
      </c>
      <c r="D1520" s="23" t="s">
        <v>8026</v>
      </c>
      <c r="E1520" t="s">
        <v>6104</v>
      </c>
      <c r="G1520" s="24" t="str">
        <f t="shared" si="23"/>
        <v>Ms.</v>
      </c>
    </row>
    <row r="1521" spans="1:7" ht="15.5" x14ac:dyDescent="0.35">
      <c r="A1521" s="8" t="s">
        <v>851</v>
      </c>
      <c r="B1521" s="8" t="s">
        <v>3902</v>
      </c>
      <c r="C1521" s="23" t="s">
        <v>4732</v>
      </c>
      <c r="D1521" s="23" t="s">
        <v>8027</v>
      </c>
      <c r="E1521" t="s">
        <v>6105</v>
      </c>
      <c r="G1521" s="24" t="str">
        <f t="shared" si="23"/>
        <v>Ms.</v>
      </c>
    </row>
    <row r="1522" spans="1:7" ht="15.5" x14ac:dyDescent="0.35">
      <c r="A1522" s="8" t="s">
        <v>850</v>
      </c>
      <c r="B1522" s="8" t="s">
        <v>3903</v>
      </c>
      <c r="C1522" s="23" t="s">
        <v>4733</v>
      </c>
      <c r="D1522" s="23" t="s">
        <v>8028</v>
      </c>
      <c r="E1522" t="s">
        <v>6106</v>
      </c>
      <c r="G1522" s="24" t="str">
        <f t="shared" si="23"/>
        <v>Mr.</v>
      </c>
    </row>
    <row r="1523" spans="1:7" ht="15.5" x14ac:dyDescent="0.35">
      <c r="A1523" s="8" t="s">
        <v>849</v>
      </c>
      <c r="B1523" s="8" t="s">
        <v>3904</v>
      </c>
      <c r="C1523" s="23" t="s">
        <v>4732</v>
      </c>
      <c r="D1523" s="23" t="s">
        <v>6964</v>
      </c>
      <c r="E1523" t="s">
        <v>6107</v>
      </c>
      <c r="G1523" s="24" t="str">
        <f t="shared" si="23"/>
        <v>Ms.</v>
      </c>
    </row>
    <row r="1524" spans="1:7" ht="15.5" x14ac:dyDescent="0.35">
      <c r="A1524" s="8" t="s">
        <v>848</v>
      </c>
      <c r="B1524" s="8" t="s">
        <v>3905</v>
      </c>
      <c r="C1524" s="23" t="s">
        <v>4733</v>
      </c>
      <c r="D1524" s="23" t="s">
        <v>8029</v>
      </c>
      <c r="E1524" t="s">
        <v>6108</v>
      </c>
      <c r="G1524" s="24" t="str">
        <f t="shared" si="23"/>
        <v>Mr.</v>
      </c>
    </row>
    <row r="1525" spans="1:7" ht="15.5" x14ac:dyDescent="0.35">
      <c r="A1525" s="8" t="s">
        <v>847</v>
      </c>
      <c r="B1525" s="8" t="s">
        <v>3906</v>
      </c>
      <c r="C1525" s="23" t="s">
        <v>4733</v>
      </c>
      <c r="D1525" s="23" t="s">
        <v>6262</v>
      </c>
      <c r="E1525" t="s">
        <v>6109</v>
      </c>
      <c r="G1525" s="24" t="str">
        <f t="shared" si="23"/>
        <v>Mr.</v>
      </c>
    </row>
    <row r="1526" spans="1:7" ht="15.5" x14ac:dyDescent="0.35">
      <c r="A1526" s="8" t="s">
        <v>846</v>
      </c>
      <c r="B1526" s="8" t="s">
        <v>3907</v>
      </c>
      <c r="C1526" s="23" t="s">
        <v>4733</v>
      </c>
      <c r="D1526" s="23" t="s">
        <v>8030</v>
      </c>
      <c r="E1526" t="s">
        <v>5550</v>
      </c>
      <c r="G1526" s="24" t="str">
        <f t="shared" si="23"/>
        <v>Mr.</v>
      </c>
    </row>
    <row r="1527" spans="1:7" ht="15.5" x14ac:dyDescent="0.35">
      <c r="A1527" s="8" t="s">
        <v>845</v>
      </c>
      <c r="B1527" s="8" t="s">
        <v>3908</v>
      </c>
      <c r="C1527" s="23" t="s">
        <v>4732</v>
      </c>
      <c r="D1527" s="23" t="s">
        <v>7177</v>
      </c>
      <c r="E1527" t="s">
        <v>6110</v>
      </c>
      <c r="G1527" s="24" t="str">
        <f t="shared" si="23"/>
        <v>Ms.</v>
      </c>
    </row>
    <row r="1528" spans="1:7" ht="15.5" x14ac:dyDescent="0.35">
      <c r="A1528" s="8" t="s">
        <v>844</v>
      </c>
      <c r="B1528" s="8" t="s">
        <v>3909</v>
      </c>
      <c r="C1528" s="23" t="s">
        <v>4732</v>
      </c>
      <c r="D1528" s="23" t="s">
        <v>7178</v>
      </c>
      <c r="E1528" t="s">
        <v>6111</v>
      </c>
      <c r="G1528" s="24" t="str">
        <f t="shared" si="23"/>
        <v>Ms.</v>
      </c>
    </row>
    <row r="1529" spans="1:7" ht="15.5" x14ac:dyDescent="0.35">
      <c r="A1529" s="8" t="s">
        <v>843</v>
      </c>
      <c r="B1529" s="8" t="s">
        <v>3910</v>
      </c>
      <c r="C1529" s="23" t="s">
        <v>4733</v>
      </c>
      <c r="D1529" s="23" t="s">
        <v>8031</v>
      </c>
      <c r="E1529" t="s">
        <v>6112</v>
      </c>
      <c r="G1529" s="24" t="str">
        <f t="shared" si="23"/>
        <v>Mr.</v>
      </c>
    </row>
    <row r="1530" spans="1:7" ht="15.5" x14ac:dyDescent="0.35">
      <c r="A1530" s="8" t="s">
        <v>842</v>
      </c>
      <c r="B1530" s="8" t="s">
        <v>3911</v>
      </c>
      <c r="C1530" s="23" t="s">
        <v>4732</v>
      </c>
      <c r="D1530" s="23" t="s">
        <v>8032</v>
      </c>
      <c r="E1530" t="s">
        <v>6113</v>
      </c>
      <c r="G1530" s="24" t="str">
        <f t="shared" si="23"/>
        <v>Ms.</v>
      </c>
    </row>
    <row r="1531" spans="1:7" ht="15.5" x14ac:dyDescent="0.35">
      <c r="A1531" s="8" t="s">
        <v>841</v>
      </c>
      <c r="B1531" s="8" t="s">
        <v>3912</v>
      </c>
      <c r="C1531" s="23" t="s">
        <v>4732</v>
      </c>
      <c r="D1531" s="23" t="s">
        <v>6773</v>
      </c>
      <c r="E1531" t="s">
        <v>5020</v>
      </c>
      <c r="G1531" s="24" t="str">
        <f t="shared" si="23"/>
        <v>Ms.</v>
      </c>
    </row>
    <row r="1532" spans="1:7" ht="15.5" x14ac:dyDescent="0.35">
      <c r="A1532" s="8" t="s">
        <v>840</v>
      </c>
      <c r="B1532" s="8" t="s">
        <v>3913</v>
      </c>
      <c r="C1532" s="23" t="s">
        <v>4732</v>
      </c>
      <c r="D1532" s="23" t="s">
        <v>8033</v>
      </c>
      <c r="E1532" t="s">
        <v>6114</v>
      </c>
      <c r="G1532" s="24" t="str">
        <f t="shared" si="23"/>
        <v>Ms.</v>
      </c>
    </row>
    <row r="1533" spans="1:7" ht="15.5" x14ac:dyDescent="0.35">
      <c r="A1533" s="8" t="s">
        <v>839</v>
      </c>
      <c r="B1533" s="8" t="s">
        <v>3914</v>
      </c>
      <c r="C1533" s="23" t="s">
        <v>4733</v>
      </c>
      <c r="D1533" s="23" t="s">
        <v>7179</v>
      </c>
      <c r="E1533" t="s">
        <v>6115</v>
      </c>
      <c r="G1533" s="24" t="str">
        <f t="shared" si="23"/>
        <v>Mr.</v>
      </c>
    </row>
    <row r="1534" spans="1:7" ht="15.5" x14ac:dyDescent="0.35">
      <c r="A1534" s="8" t="s">
        <v>838</v>
      </c>
      <c r="B1534" s="8" t="s">
        <v>3915</v>
      </c>
      <c r="C1534" s="23" t="s">
        <v>4733</v>
      </c>
      <c r="D1534" s="23" t="s">
        <v>6894</v>
      </c>
      <c r="E1534" t="s">
        <v>6116</v>
      </c>
      <c r="G1534" s="24" t="str">
        <f t="shared" si="23"/>
        <v>Mr.</v>
      </c>
    </row>
    <row r="1535" spans="1:7" ht="15.5" x14ac:dyDescent="0.35">
      <c r="A1535" s="8" t="s">
        <v>837</v>
      </c>
      <c r="B1535" s="8" t="s">
        <v>3916</v>
      </c>
      <c r="C1535" s="23" t="s">
        <v>4732</v>
      </c>
      <c r="D1535" s="23" t="s">
        <v>6776</v>
      </c>
      <c r="E1535" t="s">
        <v>6117</v>
      </c>
      <c r="G1535" s="24" t="str">
        <f t="shared" si="23"/>
        <v>Ms.</v>
      </c>
    </row>
    <row r="1536" spans="1:7" ht="15.5" x14ac:dyDescent="0.35">
      <c r="A1536" s="8" t="s">
        <v>836</v>
      </c>
      <c r="B1536" s="8" t="s">
        <v>3917</v>
      </c>
      <c r="C1536" s="23" t="s">
        <v>4733</v>
      </c>
      <c r="D1536" s="23" t="s">
        <v>6750</v>
      </c>
      <c r="E1536" t="s">
        <v>6118</v>
      </c>
      <c r="G1536" s="24" t="str">
        <f t="shared" si="23"/>
        <v>Mr.</v>
      </c>
    </row>
    <row r="1537" spans="1:7" ht="15.5" x14ac:dyDescent="0.35">
      <c r="A1537" s="8" t="s">
        <v>835</v>
      </c>
      <c r="B1537" s="8" t="s">
        <v>3918</v>
      </c>
      <c r="C1537" s="23" t="s">
        <v>4733</v>
      </c>
      <c r="D1537" s="23" t="s">
        <v>5199</v>
      </c>
      <c r="E1537" t="s">
        <v>6119</v>
      </c>
      <c r="G1537" s="24" t="str">
        <f t="shared" si="23"/>
        <v>Mr.</v>
      </c>
    </row>
    <row r="1538" spans="1:7" ht="15.5" x14ac:dyDescent="0.35">
      <c r="A1538" s="8" t="s">
        <v>834</v>
      </c>
      <c r="B1538" s="8" t="s">
        <v>3919</v>
      </c>
      <c r="C1538" s="23" t="s">
        <v>4732</v>
      </c>
      <c r="D1538" s="23" t="s">
        <v>8034</v>
      </c>
      <c r="E1538" t="s">
        <v>6120</v>
      </c>
      <c r="G1538" s="24" t="str">
        <f t="shared" si="23"/>
        <v>Ms.</v>
      </c>
    </row>
    <row r="1539" spans="1:7" ht="15.5" x14ac:dyDescent="0.35">
      <c r="A1539" s="8" t="s">
        <v>833</v>
      </c>
      <c r="B1539" s="8" t="s">
        <v>3920</v>
      </c>
      <c r="C1539" s="23" t="s">
        <v>4733</v>
      </c>
      <c r="D1539" s="23" t="s">
        <v>6838</v>
      </c>
      <c r="E1539" t="s">
        <v>6121</v>
      </c>
      <c r="G1539" s="24" t="str">
        <f t="shared" ref="G1539:G1602" si="24">TRIM(MID(B1539,FIND(",",B1539)+1,4))</f>
        <v>Mr.</v>
      </c>
    </row>
    <row r="1540" spans="1:7" ht="15.5" x14ac:dyDescent="0.35">
      <c r="A1540" s="8" t="s">
        <v>832</v>
      </c>
      <c r="B1540" s="8" t="s">
        <v>3921</v>
      </c>
      <c r="C1540" s="23" t="s">
        <v>4733</v>
      </c>
      <c r="D1540" s="23" t="s">
        <v>8035</v>
      </c>
      <c r="E1540" t="s">
        <v>6122</v>
      </c>
      <c r="G1540" s="24" t="str">
        <f t="shared" si="24"/>
        <v>Mr.</v>
      </c>
    </row>
    <row r="1541" spans="1:7" ht="15.5" x14ac:dyDescent="0.35">
      <c r="A1541" s="8" t="s">
        <v>831</v>
      </c>
      <c r="B1541" s="8" t="s">
        <v>3922</v>
      </c>
      <c r="C1541" s="23" t="s">
        <v>4732</v>
      </c>
      <c r="D1541" s="23" t="s">
        <v>7180</v>
      </c>
      <c r="E1541" t="s">
        <v>6123</v>
      </c>
      <c r="G1541" s="24" t="str">
        <f t="shared" si="24"/>
        <v>Ms.</v>
      </c>
    </row>
    <row r="1542" spans="1:7" ht="15.5" x14ac:dyDescent="0.35">
      <c r="A1542" s="8" t="s">
        <v>830</v>
      </c>
      <c r="B1542" s="8" t="s">
        <v>3923</v>
      </c>
      <c r="C1542" s="23" t="s">
        <v>4732</v>
      </c>
      <c r="D1542" s="23" t="s">
        <v>8036</v>
      </c>
      <c r="E1542" t="s">
        <v>6124</v>
      </c>
      <c r="G1542" s="24" t="str">
        <f t="shared" si="24"/>
        <v>Ms.</v>
      </c>
    </row>
    <row r="1543" spans="1:7" ht="15.5" x14ac:dyDescent="0.35">
      <c r="A1543" s="8" t="s">
        <v>829</v>
      </c>
      <c r="B1543" s="8" t="s">
        <v>3924</v>
      </c>
      <c r="C1543" s="23" t="s">
        <v>4733</v>
      </c>
      <c r="D1543" s="23" t="s">
        <v>8037</v>
      </c>
      <c r="E1543" t="s">
        <v>6125</v>
      </c>
      <c r="G1543" s="24" t="str">
        <f t="shared" si="24"/>
        <v>Mr.</v>
      </c>
    </row>
    <row r="1544" spans="1:7" ht="15.5" x14ac:dyDescent="0.35">
      <c r="A1544" s="8" t="s">
        <v>828</v>
      </c>
      <c r="B1544" s="8" t="s">
        <v>3925</v>
      </c>
      <c r="C1544" s="23" t="s">
        <v>4733</v>
      </c>
      <c r="D1544" s="23" t="s">
        <v>5199</v>
      </c>
      <c r="E1544" t="s">
        <v>6126</v>
      </c>
      <c r="G1544" s="24" t="str">
        <f t="shared" si="24"/>
        <v>Mr.</v>
      </c>
    </row>
    <row r="1545" spans="1:7" ht="15.5" x14ac:dyDescent="0.35">
      <c r="A1545" s="8" t="s">
        <v>827</v>
      </c>
      <c r="B1545" s="8" t="s">
        <v>3926</v>
      </c>
      <c r="C1545" s="23" t="s">
        <v>4733</v>
      </c>
      <c r="D1545" s="23" t="s">
        <v>7181</v>
      </c>
      <c r="E1545" t="s">
        <v>6127</v>
      </c>
      <c r="G1545" s="24" t="str">
        <f t="shared" si="24"/>
        <v>Mr.</v>
      </c>
    </row>
    <row r="1546" spans="1:7" ht="15.5" x14ac:dyDescent="0.35">
      <c r="A1546" s="8" t="s">
        <v>826</v>
      </c>
      <c r="B1546" s="8" t="s">
        <v>3927</v>
      </c>
      <c r="C1546" s="23" t="s">
        <v>4733</v>
      </c>
      <c r="D1546" s="23" t="s">
        <v>7182</v>
      </c>
      <c r="E1546" t="s">
        <v>6128</v>
      </c>
      <c r="G1546" s="24" t="str">
        <f t="shared" si="24"/>
        <v>Mr.</v>
      </c>
    </row>
    <row r="1547" spans="1:7" ht="15.5" x14ac:dyDescent="0.35">
      <c r="A1547" s="8" t="s">
        <v>825</v>
      </c>
      <c r="B1547" s="8" t="s">
        <v>3928</v>
      </c>
      <c r="C1547" s="23" t="s">
        <v>4732</v>
      </c>
      <c r="D1547" s="23" t="s">
        <v>7712</v>
      </c>
      <c r="E1547" t="s">
        <v>6129</v>
      </c>
      <c r="G1547" s="24" t="str">
        <f t="shared" si="24"/>
        <v>Ms.</v>
      </c>
    </row>
    <row r="1548" spans="1:7" ht="15.5" x14ac:dyDescent="0.35">
      <c r="A1548" s="8" t="s">
        <v>824</v>
      </c>
      <c r="B1548" s="8" t="s">
        <v>3929</v>
      </c>
      <c r="C1548" s="23" t="s">
        <v>4732</v>
      </c>
      <c r="D1548" s="23" t="s">
        <v>8038</v>
      </c>
      <c r="E1548" t="s">
        <v>6130</v>
      </c>
      <c r="G1548" s="24" t="str">
        <f t="shared" si="24"/>
        <v>Ms.</v>
      </c>
    </row>
    <row r="1549" spans="1:7" ht="15.5" x14ac:dyDescent="0.35">
      <c r="A1549" s="8" t="s">
        <v>823</v>
      </c>
      <c r="B1549" s="8" t="s">
        <v>3930</v>
      </c>
      <c r="C1549" s="23" t="s">
        <v>4732</v>
      </c>
      <c r="D1549" s="23" t="s">
        <v>8039</v>
      </c>
      <c r="E1549" t="s">
        <v>6131</v>
      </c>
      <c r="G1549" s="24" t="str">
        <f t="shared" si="24"/>
        <v>Ms.</v>
      </c>
    </row>
    <row r="1550" spans="1:7" ht="15.5" x14ac:dyDescent="0.35">
      <c r="A1550" s="8" t="s">
        <v>822</v>
      </c>
      <c r="B1550" s="8" t="s">
        <v>3931</v>
      </c>
      <c r="C1550" s="23" t="s">
        <v>4733</v>
      </c>
      <c r="D1550" s="23" t="s">
        <v>8040</v>
      </c>
      <c r="E1550" t="s">
        <v>6132</v>
      </c>
      <c r="G1550" s="24" t="str">
        <f t="shared" si="24"/>
        <v>Mr.</v>
      </c>
    </row>
    <row r="1551" spans="1:7" ht="15.5" x14ac:dyDescent="0.35">
      <c r="A1551" s="8" t="s">
        <v>821</v>
      </c>
      <c r="B1551" s="8" t="s">
        <v>3932</v>
      </c>
      <c r="C1551" s="23" t="s">
        <v>4732</v>
      </c>
      <c r="D1551" s="23" t="s">
        <v>7384</v>
      </c>
      <c r="E1551" t="s">
        <v>6133</v>
      </c>
      <c r="G1551" s="24" t="str">
        <f t="shared" si="24"/>
        <v>Ms.</v>
      </c>
    </row>
    <row r="1552" spans="1:7" ht="15.5" x14ac:dyDescent="0.35">
      <c r="A1552" s="8" t="s">
        <v>820</v>
      </c>
      <c r="B1552" s="8" t="s">
        <v>3933</v>
      </c>
      <c r="C1552" s="23" t="s">
        <v>4733</v>
      </c>
      <c r="D1552" s="23" t="s">
        <v>7183</v>
      </c>
      <c r="E1552" t="s">
        <v>6134</v>
      </c>
      <c r="G1552" s="24" t="str">
        <f t="shared" si="24"/>
        <v>Mr.</v>
      </c>
    </row>
    <row r="1553" spans="1:7" ht="15.5" x14ac:dyDescent="0.35">
      <c r="A1553" s="8" t="s">
        <v>819</v>
      </c>
      <c r="B1553" s="8" t="s">
        <v>3934</v>
      </c>
      <c r="C1553" s="23" t="s">
        <v>4733</v>
      </c>
      <c r="D1553" s="23" t="s">
        <v>6917</v>
      </c>
      <c r="E1553" t="s">
        <v>5883</v>
      </c>
      <c r="G1553" s="24" t="str">
        <f t="shared" si="24"/>
        <v>Mr.</v>
      </c>
    </row>
    <row r="1554" spans="1:7" ht="15.5" x14ac:dyDescent="0.35">
      <c r="A1554" s="8" t="s">
        <v>818</v>
      </c>
      <c r="B1554" s="8" t="s">
        <v>3935</v>
      </c>
      <c r="C1554" s="23" t="s">
        <v>4733</v>
      </c>
      <c r="D1554" s="23" t="s">
        <v>8041</v>
      </c>
      <c r="E1554" t="s">
        <v>6135</v>
      </c>
      <c r="G1554" s="24" t="str">
        <f t="shared" si="24"/>
        <v>Mr.</v>
      </c>
    </row>
    <row r="1555" spans="1:7" ht="15.5" x14ac:dyDescent="0.35">
      <c r="A1555" s="8" t="s">
        <v>817</v>
      </c>
      <c r="B1555" s="8" t="s">
        <v>3936</v>
      </c>
      <c r="C1555" s="23" t="s">
        <v>4732</v>
      </c>
      <c r="D1555" s="23" t="s">
        <v>7184</v>
      </c>
      <c r="E1555" t="s">
        <v>6136</v>
      </c>
      <c r="G1555" s="24" t="str">
        <f t="shared" si="24"/>
        <v>Ms.</v>
      </c>
    </row>
    <row r="1556" spans="1:7" ht="15.5" x14ac:dyDescent="0.35">
      <c r="A1556" s="8" t="s">
        <v>816</v>
      </c>
      <c r="B1556" s="8" t="s">
        <v>3937</v>
      </c>
      <c r="C1556" s="23" t="s">
        <v>4732</v>
      </c>
      <c r="D1556" s="23" t="s">
        <v>6826</v>
      </c>
      <c r="E1556" t="s">
        <v>6137</v>
      </c>
      <c r="G1556" s="24" t="str">
        <f t="shared" si="24"/>
        <v>Ms.</v>
      </c>
    </row>
    <row r="1557" spans="1:7" ht="15.5" x14ac:dyDescent="0.35">
      <c r="A1557" s="8" t="s">
        <v>815</v>
      </c>
      <c r="B1557" s="8" t="s">
        <v>3938</v>
      </c>
      <c r="C1557" s="23" t="s">
        <v>4733</v>
      </c>
      <c r="D1557" s="23" t="s">
        <v>8042</v>
      </c>
      <c r="E1557" t="s">
        <v>5735</v>
      </c>
      <c r="G1557" s="24" t="str">
        <f t="shared" si="24"/>
        <v>Mr.</v>
      </c>
    </row>
    <row r="1558" spans="1:7" ht="15.5" x14ac:dyDescent="0.35">
      <c r="A1558" s="8" t="s">
        <v>814</v>
      </c>
      <c r="B1558" s="8" t="s">
        <v>3939</v>
      </c>
      <c r="C1558" s="23" t="s">
        <v>4732</v>
      </c>
      <c r="D1558" s="23" t="s">
        <v>8043</v>
      </c>
      <c r="E1558" t="s">
        <v>6138</v>
      </c>
      <c r="G1558" s="24" t="str">
        <f t="shared" si="24"/>
        <v>Ms.</v>
      </c>
    </row>
    <row r="1559" spans="1:7" ht="15.5" x14ac:dyDescent="0.35">
      <c r="A1559" s="8" t="s">
        <v>813</v>
      </c>
      <c r="B1559" s="8" t="s">
        <v>3940</v>
      </c>
      <c r="C1559" s="23" t="s">
        <v>4732</v>
      </c>
      <c r="D1559" s="23" t="s">
        <v>7977</v>
      </c>
      <c r="E1559" t="s">
        <v>6139</v>
      </c>
      <c r="G1559" s="24" t="str">
        <f t="shared" si="24"/>
        <v>Ms.</v>
      </c>
    </row>
    <row r="1560" spans="1:7" ht="15.5" x14ac:dyDescent="0.35">
      <c r="A1560" s="8" t="s">
        <v>812</v>
      </c>
      <c r="B1560" s="8" t="s">
        <v>3941</v>
      </c>
      <c r="C1560" s="23" t="s">
        <v>4732</v>
      </c>
      <c r="D1560" s="23" t="s">
        <v>8044</v>
      </c>
      <c r="E1560" t="s">
        <v>6140</v>
      </c>
      <c r="G1560" s="24" t="str">
        <f t="shared" si="24"/>
        <v>Ms.</v>
      </c>
    </row>
    <row r="1561" spans="1:7" ht="15.5" x14ac:dyDescent="0.35">
      <c r="A1561" s="8" t="s">
        <v>811</v>
      </c>
      <c r="B1561" s="8" t="s">
        <v>3942</v>
      </c>
      <c r="C1561" s="23" t="s">
        <v>4732</v>
      </c>
      <c r="D1561" s="23" t="s">
        <v>8045</v>
      </c>
      <c r="E1561" t="s">
        <v>6141</v>
      </c>
      <c r="G1561" s="24" t="str">
        <f t="shared" si="24"/>
        <v>Ms.</v>
      </c>
    </row>
    <row r="1562" spans="1:7" ht="15.5" x14ac:dyDescent="0.35">
      <c r="A1562" s="8" t="s">
        <v>810</v>
      </c>
      <c r="B1562" s="8" t="s">
        <v>3943</v>
      </c>
      <c r="C1562" s="23" t="s">
        <v>4733</v>
      </c>
      <c r="D1562" s="23" t="s">
        <v>8046</v>
      </c>
      <c r="E1562" t="s">
        <v>6142</v>
      </c>
      <c r="G1562" s="24" t="str">
        <f t="shared" si="24"/>
        <v>Mr.</v>
      </c>
    </row>
    <row r="1563" spans="1:7" ht="15.5" x14ac:dyDescent="0.35">
      <c r="A1563" s="8" t="s">
        <v>809</v>
      </c>
      <c r="B1563" s="8" t="s">
        <v>3944</v>
      </c>
      <c r="C1563" s="23" t="s">
        <v>4733</v>
      </c>
      <c r="D1563" s="23" t="s">
        <v>8337</v>
      </c>
      <c r="E1563" t="s">
        <v>6143</v>
      </c>
      <c r="G1563" s="24" t="str">
        <f t="shared" si="24"/>
        <v>Mr.</v>
      </c>
    </row>
    <row r="1564" spans="1:7" ht="15.5" x14ac:dyDescent="0.35">
      <c r="A1564" s="8" t="s">
        <v>808</v>
      </c>
      <c r="B1564" s="8" t="s">
        <v>3945</v>
      </c>
      <c r="C1564" s="23" t="s">
        <v>4733</v>
      </c>
      <c r="D1564" s="23" t="s">
        <v>8047</v>
      </c>
      <c r="E1564" t="s">
        <v>6144</v>
      </c>
      <c r="G1564" s="24" t="str">
        <f t="shared" si="24"/>
        <v>Mr.</v>
      </c>
    </row>
    <row r="1565" spans="1:7" ht="15.5" x14ac:dyDescent="0.35">
      <c r="A1565" s="8" t="s">
        <v>807</v>
      </c>
      <c r="B1565" s="8" t="s">
        <v>3946</v>
      </c>
      <c r="C1565" s="23" t="s">
        <v>4733</v>
      </c>
      <c r="D1565" s="23" t="s">
        <v>5749</v>
      </c>
      <c r="E1565" t="s">
        <v>5199</v>
      </c>
      <c r="G1565" s="24" t="str">
        <f t="shared" si="24"/>
        <v>Mr.</v>
      </c>
    </row>
    <row r="1566" spans="1:7" ht="15.5" x14ac:dyDescent="0.35">
      <c r="A1566" s="8" t="s">
        <v>806</v>
      </c>
      <c r="B1566" s="8" t="s">
        <v>3947</v>
      </c>
      <c r="C1566" s="23" t="s">
        <v>4733</v>
      </c>
      <c r="D1566" s="23" t="s">
        <v>8048</v>
      </c>
      <c r="E1566" t="s">
        <v>5558</v>
      </c>
      <c r="G1566" s="24" t="str">
        <f t="shared" si="24"/>
        <v>Mr.</v>
      </c>
    </row>
    <row r="1567" spans="1:7" ht="15.5" x14ac:dyDescent="0.35">
      <c r="A1567" s="8" t="s">
        <v>805</v>
      </c>
      <c r="B1567" s="8" t="s">
        <v>3948</v>
      </c>
      <c r="C1567" s="23" t="s">
        <v>4732</v>
      </c>
      <c r="D1567" s="23" t="s">
        <v>7185</v>
      </c>
      <c r="E1567" t="s">
        <v>6145</v>
      </c>
      <c r="G1567" s="24" t="str">
        <f t="shared" si="24"/>
        <v>Ms.</v>
      </c>
    </row>
    <row r="1568" spans="1:7" ht="15.5" x14ac:dyDescent="0.35">
      <c r="A1568" s="8" t="s">
        <v>804</v>
      </c>
      <c r="B1568" s="8" t="s">
        <v>3949</v>
      </c>
      <c r="C1568" s="23" t="s">
        <v>4732</v>
      </c>
      <c r="D1568" s="23" t="s">
        <v>6882</v>
      </c>
      <c r="E1568" t="s">
        <v>6146</v>
      </c>
      <c r="G1568" s="24" t="str">
        <f t="shared" si="24"/>
        <v>Ms.</v>
      </c>
    </row>
    <row r="1569" spans="1:7" ht="15.5" x14ac:dyDescent="0.35">
      <c r="A1569" s="8" t="s">
        <v>803</v>
      </c>
      <c r="B1569" s="8" t="s">
        <v>3950</v>
      </c>
      <c r="C1569" s="23" t="s">
        <v>4733</v>
      </c>
      <c r="D1569" s="23" t="s">
        <v>8049</v>
      </c>
      <c r="E1569" t="s">
        <v>5242</v>
      </c>
      <c r="G1569" s="24" t="str">
        <f t="shared" si="24"/>
        <v>Mr.</v>
      </c>
    </row>
    <row r="1570" spans="1:7" ht="15.5" x14ac:dyDescent="0.35">
      <c r="A1570" s="8" t="s">
        <v>802</v>
      </c>
      <c r="B1570" s="8" t="s">
        <v>3951</v>
      </c>
      <c r="C1570" s="23" t="s">
        <v>4732</v>
      </c>
      <c r="D1570" s="23" t="s">
        <v>7186</v>
      </c>
      <c r="E1570" t="s">
        <v>6147</v>
      </c>
      <c r="G1570" s="24" t="str">
        <f t="shared" si="24"/>
        <v>Ms.</v>
      </c>
    </row>
    <row r="1571" spans="1:7" ht="15.5" x14ac:dyDescent="0.35">
      <c r="A1571" s="8" t="s">
        <v>801</v>
      </c>
      <c r="B1571" s="8" t="s">
        <v>3952</v>
      </c>
      <c r="C1571" s="23" t="s">
        <v>4733</v>
      </c>
      <c r="D1571" s="23" t="s">
        <v>7064</v>
      </c>
      <c r="E1571" t="s">
        <v>6148</v>
      </c>
      <c r="G1571" s="24" t="str">
        <f t="shared" si="24"/>
        <v>Mr.</v>
      </c>
    </row>
    <row r="1572" spans="1:7" ht="15.5" x14ac:dyDescent="0.35">
      <c r="A1572" s="8" t="s">
        <v>800</v>
      </c>
      <c r="B1572" s="8" t="s">
        <v>3953</v>
      </c>
      <c r="C1572" s="23" t="s">
        <v>4732</v>
      </c>
      <c r="D1572" s="23" t="s">
        <v>7825</v>
      </c>
      <c r="E1572" t="s">
        <v>6149</v>
      </c>
      <c r="G1572" s="24" t="str">
        <f t="shared" si="24"/>
        <v>Ms.</v>
      </c>
    </row>
    <row r="1573" spans="1:7" ht="15.5" x14ac:dyDescent="0.35">
      <c r="A1573" s="8" t="s">
        <v>799</v>
      </c>
      <c r="B1573" s="8" t="s">
        <v>3954</v>
      </c>
      <c r="C1573" s="23" t="s">
        <v>4733</v>
      </c>
      <c r="D1573" s="23" t="s">
        <v>8050</v>
      </c>
      <c r="E1573" t="s">
        <v>5190</v>
      </c>
      <c r="G1573" s="24" t="str">
        <f t="shared" si="24"/>
        <v>Mr.</v>
      </c>
    </row>
    <row r="1574" spans="1:7" ht="15.5" x14ac:dyDescent="0.35">
      <c r="A1574" s="8" t="s">
        <v>798</v>
      </c>
      <c r="B1574" s="8" t="s">
        <v>3955</v>
      </c>
      <c r="C1574" s="23" t="s">
        <v>4733</v>
      </c>
      <c r="D1574" s="23" t="s">
        <v>7187</v>
      </c>
      <c r="E1574" t="s">
        <v>6150</v>
      </c>
      <c r="G1574" s="24" t="str">
        <f t="shared" si="24"/>
        <v>Mr.</v>
      </c>
    </row>
    <row r="1575" spans="1:7" ht="15.5" x14ac:dyDescent="0.35">
      <c r="A1575" s="8" t="s">
        <v>797</v>
      </c>
      <c r="B1575" s="8" t="s">
        <v>3956</v>
      </c>
      <c r="C1575" s="23" t="s">
        <v>4733</v>
      </c>
      <c r="D1575" s="23" t="s">
        <v>8051</v>
      </c>
      <c r="E1575" t="s">
        <v>6151</v>
      </c>
      <c r="G1575" s="24" t="str">
        <f t="shared" si="24"/>
        <v>Mr.</v>
      </c>
    </row>
    <row r="1576" spans="1:7" ht="15.5" x14ac:dyDescent="0.35">
      <c r="A1576" s="8" t="s">
        <v>796</v>
      </c>
      <c r="B1576" s="8" t="s">
        <v>3957</v>
      </c>
      <c r="C1576" s="23" t="s">
        <v>4733</v>
      </c>
      <c r="D1576" s="23" t="s">
        <v>7382</v>
      </c>
      <c r="E1576" t="s">
        <v>6152</v>
      </c>
      <c r="G1576" s="24" t="str">
        <f t="shared" si="24"/>
        <v>Mr.</v>
      </c>
    </row>
    <row r="1577" spans="1:7" ht="15.5" x14ac:dyDescent="0.35">
      <c r="A1577" s="8" t="s">
        <v>795</v>
      </c>
      <c r="B1577" s="8" t="s">
        <v>3958</v>
      </c>
      <c r="C1577" s="23" t="s">
        <v>4732</v>
      </c>
      <c r="D1577" s="23" t="s">
        <v>7188</v>
      </c>
      <c r="E1577" t="s">
        <v>5257</v>
      </c>
      <c r="G1577" s="24" t="str">
        <f t="shared" si="24"/>
        <v>Ms.</v>
      </c>
    </row>
    <row r="1578" spans="1:7" ht="15.5" x14ac:dyDescent="0.35">
      <c r="A1578" s="8" t="s">
        <v>794</v>
      </c>
      <c r="B1578" s="8" t="s">
        <v>3959</v>
      </c>
      <c r="C1578" s="23" t="s">
        <v>4733</v>
      </c>
      <c r="D1578" s="23" t="s">
        <v>8052</v>
      </c>
      <c r="E1578" t="s">
        <v>6153</v>
      </c>
      <c r="G1578" s="24" t="str">
        <f t="shared" si="24"/>
        <v>Mr.</v>
      </c>
    </row>
    <row r="1579" spans="1:7" ht="15.5" x14ac:dyDescent="0.35">
      <c r="A1579" s="8" t="s">
        <v>793</v>
      </c>
      <c r="B1579" s="8" t="s">
        <v>3960</v>
      </c>
      <c r="C1579" s="23" t="s">
        <v>4733</v>
      </c>
      <c r="D1579" s="23" t="s">
        <v>7189</v>
      </c>
      <c r="E1579" t="s">
        <v>6154</v>
      </c>
      <c r="G1579" s="24" t="str">
        <f t="shared" si="24"/>
        <v>Mr.</v>
      </c>
    </row>
    <row r="1580" spans="1:7" ht="15.5" x14ac:dyDescent="0.35">
      <c r="A1580" s="8" t="s">
        <v>792</v>
      </c>
      <c r="B1580" s="8" t="s">
        <v>3961</v>
      </c>
      <c r="C1580" s="23" t="s">
        <v>4732</v>
      </c>
      <c r="D1580" s="23" t="s">
        <v>7190</v>
      </c>
      <c r="E1580" t="s">
        <v>5350</v>
      </c>
      <c r="G1580" s="24" t="str">
        <f t="shared" si="24"/>
        <v>Ms.</v>
      </c>
    </row>
    <row r="1581" spans="1:7" ht="15.5" x14ac:dyDescent="0.35">
      <c r="A1581" s="8" t="s">
        <v>791</v>
      </c>
      <c r="B1581" s="8" t="s">
        <v>3962</v>
      </c>
      <c r="C1581" s="23" t="s">
        <v>4733</v>
      </c>
      <c r="D1581" s="23" t="s">
        <v>6805</v>
      </c>
      <c r="E1581" t="s">
        <v>6155</v>
      </c>
      <c r="G1581" s="24" t="str">
        <f t="shared" si="24"/>
        <v>Mr.</v>
      </c>
    </row>
    <row r="1582" spans="1:7" ht="15.5" x14ac:dyDescent="0.35">
      <c r="A1582" s="8" t="s">
        <v>790</v>
      </c>
      <c r="B1582" s="8" t="s">
        <v>3963</v>
      </c>
      <c r="C1582" s="23" t="s">
        <v>4733</v>
      </c>
      <c r="D1582" s="23" t="s">
        <v>8053</v>
      </c>
      <c r="E1582" t="s">
        <v>6156</v>
      </c>
      <c r="G1582" s="24" t="str">
        <f t="shared" si="24"/>
        <v>Mr.</v>
      </c>
    </row>
    <row r="1583" spans="1:7" ht="15.5" x14ac:dyDescent="0.35">
      <c r="A1583" s="8" t="s">
        <v>789</v>
      </c>
      <c r="B1583" s="8" t="s">
        <v>3964</v>
      </c>
      <c r="C1583" s="23" t="s">
        <v>4733</v>
      </c>
      <c r="D1583" s="23" t="s">
        <v>8054</v>
      </c>
      <c r="E1583" t="s">
        <v>5059</v>
      </c>
      <c r="G1583" s="24" t="str">
        <f t="shared" si="24"/>
        <v>Mr.</v>
      </c>
    </row>
    <row r="1584" spans="1:7" ht="15.5" x14ac:dyDescent="0.35">
      <c r="A1584" s="8" t="s">
        <v>788</v>
      </c>
      <c r="B1584" s="8" t="s">
        <v>3965</v>
      </c>
      <c r="C1584" s="23" t="s">
        <v>8325</v>
      </c>
      <c r="D1584" s="23" t="s">
        <v>7191</v>
      </c>
      <c r="E1584" t="s">
        <v>6157</v>
      </c>
      <c r="G1584" s="24" t="str">
        <f t="shared" si="24"/>
        <v>Mrs</v>
      </c>
    </row>
    <row r="1585" spans="1:7" ht="15.5" x14ac:dyDescent="0.35">
      <c r="A1585" s="8" t="s">
        <v>787</v>
      </c>
      <c r="B1585" s="8" t="s">
        <v>3966</v>
      </c>
      <c r="C1585" s="23" t="s">
        <v>4732</v>
      </c>
      <c r="D1585" s="23" t="s">
        <v>7192</v>
      </c>
      <c r="E1585" t="s">
        <v>6158</v>
      </c>
      <c r="G1585" s="24" t="str">
        <f t="shared" si="24"/>
        <v>Ms.</v>
      </c>
    </row>
    <row r="1586" spans="1:7" ht="15.5" x14ac:dyDescent="0.35">
      <c r="A1586" s="8" t="s">
        <v>786</v>
      </c>
      <c r="B1586" s="8" t="s">
        <v>3967</v>
      </c>
      <c r="C1586" s="23" t="s">
        <v>8325</v>
      </c>
      <c r="D1586" s="23" t="s">
        <v>8055</v>
      </c>
      <c r="E1586" t="s">
        <v>6159</v>
      </c>
      <c r="G1586" s="24" t="str">
        <f t="shared" si="24"/>
        <v>Mrs</v>
      </c>
    </row>
    <row r="1587" spans="1:7" ht="15.5" x14ac:dyDescent="0.35">
      <c r="A1587" s="8" t="s">
        <v>785</v>
      </c>
      <c r="B1587" s="8" t="s">
        <v>3968</v>
      </c>
      <c r="C1587" s="23" t="s">
        <v>4732</v>
      </c>
      <c r="D1587" s="23" t="s">
        <v>8056</v>
      </c>
      <c r="E1587" t="s">
        <v>6160</v>
      </c>
      <c r="G1587" s="24" t="str">
        <f t="shared" si="24"/>
        <v>Ms.</v>
      </c>
    </row>
    <row r="1588" spans="1:7" ht="15.5" x14ac:dyDescent="0.35">
      <c r="A1588" s="8" t="s">
        <v>784</v>
      </c>
      <c r="B1588" s="8" t="s">
        <v>3969</v>
      </c>
      <c r="C1588" s="23" t="s">
        <v>4733</v>
      </c>
      <c r="D1588" s="23" t="s">
        <v>8057</v>
      </c>
      <c r="E1588" t="s">
        <v>6161</v>
      </c>
      <c r="G1588" s="24" t="str">
        <f t="shared" si="24"/>
        <v>Mr.</v>
      </c>
    </row>
    <row r="1589" spans="1:7" ht="15.5" x14ac:dyDescent="0.35">
      <c r="A1589" s="8" t="s">
        <v>783</v>
      </c>
      <c r="B1589" s="8" t="s">
        <v>3970</v>
      </c>
      <c r="C1589" s="23" t="s">
        <v>4733</v>
      </c>
      <c r="D1589" s="23" t="s">
        <v>8058</v>
      </c>
      <c r="E1589" t="s">
        <v>6162</v>
      </c>
      <c r="G1589" s="24" t="str">
        <f t="shared" si="24"/>
        <v>Mr.</v>
      </c>
    </row>
    <row r="1590" spans="1:7" ht="15.5" x14ac:dyDescent="0.35">
      <c r="A1590" s="8" t="s">
        <v>782</v>
      </c>
      <c r="B1590" s="8" t="s">
        <v>3971</v>
      </c>
      <c r="C1590" s="23" t="s">
        <v>4732</v>
      </c>
      <c r="D1590" s="23" t="s">
        <v>7193</v>
      </c>
      <c r="E1590" t="s">
        <v>6163</v>
      </c>
      <c r="G1590" s="24" t="str">
        <f t="shared" si="24"/>
        <v>Ms.</v>
      </c>
    </row>
    <row r="1591" spans="1:7" ht="15.5" x14ac:dyDescent="0.35">
      <c r="A1591" s="8" t="s">
        <v>781</v>
      </c>
      <c r="B1591" s="8" t="s">
        <v>3972</v>
      </c>
      <c r="C1591" s="23" t="s">
        <v>4733</v>
      </c>
      <c r="D1591" s="23" t="s">
        <v>6899</v>
      </c>
      <c r="E1591" t="s">
        <v>5024</v>
      </c>
      <c r="G1591" s="24" t="str">
        <f t="shared" si="24"/>
        <v>Mr.</v>
      </c>
    </row>
    <row r="1592" spans="1:7" ht="15.5" x14ac:dyDescent="0.35">
      <c r="A1592" s="8" t="s">
        <v>780</v>
      </c>
      <c r="B1592" s="8" t="s">
        <v>3973</v>
      </c>
      <c r="C1592" s="23" t="s">
        <v>4733</v>
      </c>
      <c r="D1592" s="23" t="s">
        <v>6933</v>
      </c>
      <c r="E1592" t="s">
        <v>6164</v>
      </c>
      <c r="G1592" s="24" t="str">
        <f t="shared" si="24"/>
        <v>Mr.</v>
      </c>
    </row>
    <row r="1593" spans="1:7" ht="15.5" x14ac:dyDescent="0.35">
      <c r="A1593" s="8" t="s">
        <v>779</v>
      </c>
      <c r="B1593" s="8" t="s">
        <v>3974</v>
      </c>
      <c r="C1593" s="23" t="s">
        <v>4733</v>
      </c>
      <c r="D1593" s="23" t="s">
        <v>6836</v>
      </c>
      <c r="E1593" t="s">
        <v>6165</v>
      </c>
      <c r="G1593" s="24" t="str">
        <f t="shared" si="24"/>
        <v>Mr.</v>
      </c>
    </row>
    <row r="1594" spans="1:7" ht="15.5" x14ac:dyDescent="0.35">
      <c r="A1594" s="8" t="s">
        <v>778</v>
      </c>
      <c r="B1594" s="8" t="s">
        <v>3975</v>
      </c>
      <c r="C1594" s="23" t="s">
        <v>8325</v>
      </c>
      <c r="D1594" s="23" t="s">
        <v>6934</v>
      </c>
      <c r="E1594" t="s">
        <v>6166</v>
      </c>
      <c r="G1594" s="24" t="str">
        <f t="shared" si="24"/>
        <v>Mrs</v>
      </c>
    </row>
    <row r="1595" spans="1:7" ht="15.5" x14ac:dyDescent="0.35">
      <c r="A1595" s="8" t="s">
        <v>777</v>
      </c>
      <c r="B1595" s="8" t="s">
        <v>3976</v>
      </c>
      <c r="C1595" s="23" t="s">
        <v>4733</v>
      </c>
      <c r="D1595" s="23" t="s">
        <v>7194</v>
      </c>
      <c r="E1595" t="s">
        <v>6167</v>
      </c>
      <c r="G1595" s="24" t="str">
        <f t="shared" si="24"/>
        <v>Mr.</v>
      </c>
    </row>
    <row r="1596" spans="1:7" ht="15.5" x14ac:dyDescent="0.35">
      <c r="A1596" s="8" t="s">
        <v>776</v>
      </c>
      <c r="B1596" s="8" t="s">
        <v>3977</v>
      </c>
      <c r="C1596" s="23" t="s">
        <v>4732</v>
      </c>
      <c r="D1596" s="23" t="s">
        <v>6822</v>
      </c>
      <c r="E1596" t="s">
        <v>6168</v>
      </c>
      <c r="G1596" s="24" t="str">
        <f t="shared" si="24"/>
        <v>Ms.</v>
      </c>
    </row>
    <row r="1597" spans="1:7" ht="15.5" x14ac:dyDescent="0.35">
      <c r="A1597" s="8" t="s">
        <v>775</v>
      </c>
      <c r="B1597" s="8" t="s">
        <v>3978</v>
      </c>
      <c r="C1597" s="23" t="s">
        <v>8325</v>
      </c>
      <c r="D1597" s="23" t="s">
        <v>8059</v>
      </c>
      <c r="E1597" t="s">
        <v>6169</v>
      </c>
      <c r="G1597" s="24" t="str">
        <f t="shared" si="24"/>
        <v>Mrs</v>
      </c>
    </row>
    <row r="1598" spans="1:7" ht="15.5" x14ac:dyDescent="0.35">
      <c r="A1598" s="8" t="s">
        <v>774</v>
      </c>
      <c r="B1598" s="8" t="s">
        <v>3979</v>
      </c>
      <c r="C1598" s="23" t="s">
        <v>4733</v>
      </c>
      <c r="D1598" s="23" t="s">
        <v>7195</v>
      </c>
      <c r="E1598" t="s">
        <v>6170</v>
      </c>
      <c r="G1598" s="24" t="str">
        <f t="shared" si="24"/>
        <v>Mr.</v>
      </c>
    </row>
    <row r="1599" spans="1:7" ht="15.5" x14ac:dyDescent="0.35">
      <c r="A1599" s="8" t="s">
        <v>773</v>
      </c>
      <c r="B1599" s="8" t="s">
        <v>3980</v>
      </c>
      <c r="C1599" s="23" t="s">
        <v>4733</v>
      </c>
      <c r="D1599" s="23" t="s">
        <v>7196</v>
      </c>
      <c r="E1599" t="s">
        <v>6171</v>
      </c>
      <c r="G1599" s="24" t="str">
        <f t="shared" si="24"/>
        <v>Mr.</v>
      </c>
    </row>
    <row r="1600" spans="1:7" ht="15.5" x14ac:dyDescent="0.35">
      <c r="A1600" s="8" t="s">
        <v>772</v>
      </c>
      <c r="B1600" s="8" t="s">
        <v>3981</v>
      </c>
      <c r="C1600" s="23" t="s">
        <v>4733</v>
      </c>
      <c r="D1600" s="23" t="s">
        <v>8060</v>
      </c>
      <c r="E1600" t="s">
        <v>5595</v>
      </c>
      <c r="G1600" s="24" t="str">
        <f t="shared" si="24"/>
        <v>Mr.</v>
      </c>
    </row>
    <row r="1601" spans="1:7" ht="15.5" x14ac:dyDescent="0.35">
      <c r="A1601" s="8" t="s">
        <v>771</v>
      </c>
      <c r="B1601" s="8" t="s">
        <v>3982</v>
      </c>
      <c r="C1601" s="23" t="s">
        <v>4733</v>
      </c>
      <c r="D1601" s="23" t="s">
        <v>6890</v>
      </c>
      <c r="E1601" t="s">
        <v>6172</v>
      </c>
      <c r="G1601" s="24" t="str">
        <f t="shared" si="24"/>
        <v>Mr.</v>
      </c>
    </row>
    <row r="1602" spans="1:7" ht="15.5" x14ac:dyDescent="0.35">
      <c r="A1602" s="8" t="s">
        <v>770</v>
      </c>
      <c r="B1602" s="8" t="s">
        <v>3983</v>
      </c>
      <c r="C1602" s="23" t="s">
        <v>4732</v>
      </c>
      <c r="D1602" s="23" t="s">
        <v>8061</v>
      </c>
      <c r="E1602" t="s">
        <v>6173</v>
      </c>
      <c r="G1602" s="24" t="str">
        <f t="shared" si="24"/>
        <v>Ms.</v>
      </c>
    </row>
    <row r="1603" spans="1:7" ht="15.5" x14ac:dyDescent="0.35">
      <c r="A1603" s="8" t="s">
        <v>769</v>
      </c>
      <c r="B1603" s="8" t="s">
        <v>3984</v>
      </c>
      <c r="C1603" s="23" t="s">
        <v>4733</v>
      </c>
      <c r="D1603" s="23" t="s">
        <v>7027</v>
      </c>
      <c r="E1603" t="s">
        <v>6174</v>
      </c>
      <c r="G1603" s="24" t="str">
        <f t="shared" ref="G1603:G1666" si="25">TRIM(MID(B1603,FIND(",",B1603)+1,4))</f>
        <v>Mr.</v>
      </c>
    </row>
    <row r="1604" spans="1:7" ht="15.5" x14ac:dyDescent="0.35">
      <c r="A1604" s="8" t="s">
        <v>768</v>
      </c>
      <c r="B1604" s="8" t="s">
        <v>3985</v>
      </c>
      <c r="C1604" s="23" t="s">
        <v>4733</v>
      </c>
      <c r="D1604" s="23" t="s">
        <v>6795</v>
      </c>
      <c r="E1604" t="s">
        <v>6175</v>
      </c>
      <c r="G1604" s="24" t="str">
        <f t="shared" si="25"/>
        <v>Mr.</v>
      </c>
    </row>
    <row r="1605" spans="1:7" ht="15.5" x14ac:dyDescent="0.35">
      <c r="A1605" s="8" t="s">
        <v>767</v>
      </c>
      <c r="B1605" s="8" t="s">
        <v>3986</v>
      </c>
      <c r="C1605" s="23" t="s">
        <v>4733</v>
      </c>
      <c r="D1605" s="23" t="s">
        <v>8062</v>
      </c>
      <c r="E1605" t="s">
        <v>5482</v>
      </c>
      <c r="G1605" s="24" t="str">
        <f t="shared" si="25"/>
        <v>Mr.</v>
      </c>
    </row>
    <row r="1606" spans="1:7" ht="15.5" x14ac:dyDescent="0.35">
      <c r="A1606" s="8" t="s">
        <v>766</v>
      </c>
      <c r="B1606" s="8" t="s">
        <v>3987</v>
      </c>
      <c r="C1606" s="23" t="s">
        <v>8325</v>
      </c>
      <c r="D1606" s="23" t="s">
        <v>7906</v>
      </c>
      <c r="E1606" t="s">
        <v>6176</v>
      </c>
      <c r="G1606" s="24" t="str">
        <f t="shared" si="25"/>
        <v>Mrs</v>
      </c>
    </row>
    <row r="1607" spans="1:7" ht="15.5" x14ac:dyDescent="0.35">
      <c r="A1607" s="8" t="s">
        <v>765</v>
      </c>
      <c r="B1607" s="8" t="s">
        <v>3988</v>
      </c>
      <c r="C1607" s="23" t="s">
        <v>4733</v>
      </c>
      <c r="D1607" s="23" t="s">
        <v>6778</v>
      </c>
      <c r="E1607" t="s">
        <v>6177</v>
      </c>
      <c r="G1607" s="24" t="str">
        <f t="shared" si="25"/>
        <v>Mr.</v>
      </c>
    </row>
    <row r="1608" spans="1:7" ht="15.5" x14ac:dyDescent="0.35">
      <c r="A1608" s="8" t="s">
        <v>764</v>
      </c>
      <c r="B1608" s="8" t="s">
        <v>3989</v>
      </c>
      <c r="C1608" s="23" t="s">
        <v>4733</v>
      </c>
      <c r="D1608" s="23" t="s">
        <v>8063</v>
      </c>
      <c r="E1608" t="s">
        <v>5199</v>
      </c>
      <c r="G1608" s="24" t="str">
        <f t="shared" si="25"/>
        <v>Mr.</v>
      </c>
    </row>
    <row r="1609" spans="1:7" ht="15.5" x14ac:dyDescent="0.35">
      <c r="A1609" s="8" t="s">
        <v>763</v>
      </c>
      <c r="B1609" s="8" t="s">
        <v>3990</v>
      </c>
      <c r="C1609" s="23" t="s">
        <v>4732</v>
      </c>
      <c r="D1609" s="23" t="s">
        <v>8064</v>
      </c>
      <c r="E1609" t="s">
        <v>6178</v>
      </c>
      <c r="G1609" s="24" t="str">
        <f t="shared" si="25"/>
        <v>Ms.</v>
      </c>
    </row>
    <row r="1610" spans="1:7" ht="15.5" x14ac:dyDescent="0.35">
      <c r="A1610" s="8" t="s">
        <v>762</v>
      </c>
      <c r="B1610" s="8" t="s">
        <v>3991</v>
      </c>
      <c r="C1610" s="23" t="s">
        <v>4732</v>
      </c>
      <c r="D1610" s="23" t="s">
        <v>6934</v>
      </c>
      <c r="E1610" t="s">
        <v>6179</v>
      </c>
      <c r="G1610" s="24" t="str">
        <f t="shared" si="25"/>
        <v>Ms.</v>
      </c>
    </row>
    <row r="1611" spans="1:7" ht="15.5" x14ac:dyDescent="0.35">
      <c r="A1611" s="8" t="s">
        <v>761</v>
      </c>
      <c r="B1611" s="8" t="s">
        <v>3992</v>
      </c>
      <c r="C1611" s="23" t="s">
        <v>4732</v>
      </c>
      <c r="D1611" s="23" t="s">
        <v>8065</v>
      </c>
      <c r="E1611" t="s">
        <v>6180</v>
      </c>
      <c r="G1611" s="24" t="str">
        <f t="shared" si="25"/>
        <v>Ms.</v>
      </c>
    </row>
    <row r="1612" spans="1:7" ht="15.5" x14ac:dyDescent="0.35">
      <c r="A1612" s="8" t="s">
        <v>760</v>
      </c>
      <c r="B1612" s="8" t="s">
        <v>3993</v>
      </c>
      <c r="C1612" s="23" t="s">
        <v>4732</v>
      </c>
      <c r="D1612" s="23" t="s">
        <v>8066</v>
      </c>
      <c r="E1612" t="s">
        <v>6181</v>
      </c>
      <c r="G1612" s="24" t="str">
        <f t="shared" si="25"/>
        <v>Ms.</v>
      </c>
    </row>
    <row r="1613" spans="1:7" ht="15.5" x14ac:dyDescent="0.35">
      <c r="A1613" s="8" t="s">
        <v>759</v>
      </c>
      <c r="B1613" s="8" t="s">
        <v>3994</v>
      </c>
      <c r="C1613" s="23" t="s">
        <v>4732</v>
      </c>
      <c r="D1613" s="23" t="s">
        <v>7536</v>
      </c>
      <c r="E1613" t="s">
        <v>6182</v>
      </c>
      <c r="G1613" s="24" t="str">
        <f t="shared" si="25"/>
        <v>Ms.</v>
      </c>
    </row>
    <row r="1614" spans="1:7" ht="15.5" x14ac:dyDescent="0.35">
      <c r="A1614" s="8" t="s">
        <v>758</v>
      </c>
      <c r="B1614" s="8" t="s">
        <v>3995</v>
      </c>
      <c r="C1614" s="23" t="s">
        <v>4733</v>
      </c>
      <c r="D1614" s="23" t="s">
        <v>7197</v>
      </c>
      <c r="E1614" t="s">
        <v>6183</v>
      </c>
      <c r="G1614" s="24" t="str">
        <f t="shared" si="25"/>
        <v>Mr.</v>
      </c>
    </row>
    <row r="1615" spans="1:7" ht="15.5" x14ac:dyDescent="0.35">
      <c r="A1615" s="8" t="s">
        <v>757</v>
      </c>
      <c r="B1615" s="8" t="s">
        <v>3996</v>
      </c>
      <c r="C1615" s="23" t="s">
        <v>4732</v>
      </c>
      <c r="D1615" s="23" t="s">
        <v>8067</v>
      </c>
      <c r="E1615" t="s">
        <v>6184</v>
      </c>
      <c r="G1615" s="24" t="str">
        <f t="shared" si="25"/>
        <v>Ms.</v>
      </c>
    </row>
    <row r="1616" spans="1:7" ht="15.5" x14ac:dyDescent="0.35">
      <c r="A1616" s="8" t="s">
        <v>756</v>
      </c>
      <c r="B1616" s="8" t="s">
        <v>3997</v>
      </c>
      <c r="C1616" s="23" t="s">
        <v>4733</v>
      </c>
      <c r="D1616" s="23" t="s">
        <v>6838</v>
      </c>
      <c r="E1616" t="s">
        <v>6185</v>
      </c>
      <c r="G1616" s="24" t="str">
        <f t="shared" si="25"/>
        <v>Mr.</v>
      </c>
    </row>
    <row r="1617" spans="1:7" ht="15.5" x14ac:dyDescent="0.35">
      <c r="A1617" s="8" t="s">
        <v>755</v>
      </c>
      <c r="B1617" s="8" t="s">
        <v>3998</v>
      </c>
      <c r="C1617" s="23" t="s">
        <v>4732</v>
      </c>
      <c r="D1617" s="23" t="s">
        <v>8068</v>
      </c>
      <c r="E1617" t="s">
        <v>6186</v>
      </c>
      <c r="G1617" s="24" t="str">
        <f t="shared" si="25"/>
        <v>Ms.</v>
      </c>
    </row>
    <row r="1618" spans="1:7" ht="15.5" x14ac:dyDescent="0.35">
      <c r="A1618" s="8" t="s">
        <v>754</v>
      </c>
      <c r="B1618" s="8" t="s">
        <v>3999</v>
      </c>
      <c r="C1618" s="23" t="s">
        <v>4733</v>
      </c>
      <c r="D1618" s="23" t="s">
        <v>8069</v>
      </c>
      <c r="E1618" t="s">
        <v>6187</v>
      </c>
      <c r="G1618" s="24" t="str">
        <f t="shared" si="25"/>
        <v>Mr.</v>
      </c>
    </row>
    <row r="1619" spans="1:7" ht="15.5" x14ac:dyDescent="0.35">
      <c r="A1619" s="8" t="s">
        <v>753</v>
      </c>
      <c r="B1619" s="8" t="s">
        <v>4000</v>
      </c>
      <c r="C1619" s="23" t="s">
        <v>4732</v>
      </c>
      <c r="D1619" s="23" t="s">
        <v>7804</v>
      </c>
      <c r="E1619" t="s">
        <v>6188</v>
      </c>
      <c r="G1619" s="24" t="str">
        <f t="shared" si="25"/>
        <v>Ms.</v>
      </c>
    </row>
    <row r="1620" spans="1:7" ht="15.5" x14ac:dyDescent="0.35">
      <c r="A1620" s="8" t="s">
        <v>752</v>
      </c>
      <c r="B1620" s="8" t="s">
        <v>4001</v>
      </c>
      <c r="C1620" s="23" t="s">
        <v>4733</v>
      </c>
      <c r="D1620" s="23" t="s">
        <v>7198</v>
      </c>
      <c r="E1620" t="s">
        <v>4784</v>
      </c>
      <c r="G1620" s="24" t="str">
        <f t="shared" si="25"/>
        <v>Mr.</v>
      </c>
    </row>
    <row r="1621" spans="1:7" ht="15.5" x14ac:dyDescent="0.35">
      <c r="A1621" s="8" t="s">
        <v>751</v>
      </c>
      <c r="B1621" s="8" t="s">
        <v>4002</v>
      </c>
      <c r="C1621" s="23" t="s">
        <v>4732</v>
      </c>
      <c r="D1621" s="23" t="s">
        <v>7199</v>
      </c>
      <c r="E1621" t="s">
        <v>6189</v>
      </c>
      <c r="G1621" s="24" t="str">
        <f t="shared" si="25"/>
        <v>Ms.</v>
      </c>
    </row>
    <row r="1622" spans="1:7" ht="15.5" x14ac:dyDescent="0.35">
      <c r="A1622" s="8" t="s">
        <v>750</v>
      </c>
      <c r="B1622" s="8" t="s">
        <v>4003</v>
      </c>
      <c r="C1622" s="23" t="s">
        <v>4732</v>
      </c>
      <c r="D1622" s="23" t="s">
        <v>8070</v>
      </c>
      <c r="E1622" t="s">
        <v>6190</v>
      </c>
      <c r="G1622" s="24" t="str">
        <f t="shared" si="25"/>
        <v>Ms.</v>
      </c>
    </row>
    <row r="1623" spans="1:7" ht="15.5" x14ac:dyDescent="0.35">
      <c r="A1623" s="8" t="s">
        <v>749</v>
      </c>
      <c r="B1623" s="8" t="s">
        <v>4004</v>
      </c>
      <c r="C1623" s="23" t="s">
        <v>4733</v>
      </c>
      <c r="D1623" s="23" t="s">
        <v>6820</v>
      </c>
      <c r="E1623" t="s">
        <v>6191</v>
      </c>
      <c r="G1623" s="24" t="str">
        <f t="shared" si="25"/>
        <v>Mr.</v>
      </c>
    </row>
    <row r="1624" spans="1:7" ht="15.5" x14ac:dyDescent="0.35">
      <c r="A1624" s="8" t="s">
        <v>748</v>
      </c>
      <c r="B1624" s="8" t="s">
        <v>4005</v>
      </c>
      <c r="C1624" s="23" t="s">
        <v>4733</v>
      </c>
      <c r="D1624" s="23" t="s">
        <v>6956</v>
      </c>
      <c r="E1624" t="s">
        <v>6192</v>
      </c>
      <c r="G1624" s="24" t="str">
        <f t="shared" si="25"/>
        <v>Mr.</v>
      </c>
    </row>
    <row r="1625" spans="1:7" ht="15.5" x14ac:dyDescent="0.35">
      <c r="A1625" s="8" t="s">
        <v>747</v>
      </c>
      <c r="B1625" s="8" t="s">
        <v>4006</v>
      </c>
      <c r="C1625" s="23" t="s">
        <v>4732</v>
      </c>
      <c r="D1625" s="23" t="s">
        <v>6904</v>
      </c>
      <c r="E1625" t="s">
        <v>6193</v>
      </c>
      <c r="G1625" s="24" t="str">
        <f t="shared" si="25"/>
        <v>Ms.</v>
      </c>
    </row>
    <row r="1626" spans="1:7" ht="15.5" x14ac:dyDescent="0.35">
      <c r="A1626" s="8" t="s">
        <v>746</v>
      </c>
      <c r="B1626" s="8" t="s">
        <v>4007</v>
      </c>
      <c r="C1626" s="23" t="s">
        <v>4732</v>
      </c>
      <c r="D1626" s="23" t="s">
        <v>6776</v>
      </c>
      <c r="E1626" t="s">
        <v>6194</v>
      </c>
      <c r="G1626" s="24" t="str">
        <f t="shared" si="25"/>
        <v>Ms.</v>
      </c>
    </row>
    <row r="1627" spans="1:7" ht="15.5" x14ac:dyDescent="0.35">
      <c r="A1627" s="8" t="s">
        <v>745</v>
      </c>
      <c r="B1627" s="8" t="s">
        <v>4008</v>
      </c>
      <c r="C1627" s="23" t="s">
        <v>8325</v>
      </c>
      <c r="D1627" s="23" t="s">
        <v>7200</v>
      </c>
      <c r="E1627" t="s">
        <v>5688</v>
      </c>
      <c r="G1627" s="24" t="str">
        <f t="shared" si="25"/>
        <v>Mrs</v>
      </c>
    </row>
    <row r="1628" spans="1:7" ht="15.5" x14ac:dyDescent="0.35">
      <c r="A1628" s="8" t="s">
        <v>744</v>
      </c>
      <c r="B1628" s="8" t="s">
        <v>4009</v>
      </c>
      <c r="C1628" s="23" t="s">
        <v>4732</v>
      </c>
      <c r="D1628" s="23" t="s">
        <v>7201</v>
      </c>
      <c r="E1628" t="s">
        <v>6195</v>
      </c>
      <c r="G1628" s="24" t="str">
        <f t="shared" si="25"/>
        <v>Ms.</v>
      </c>
    </row>
    <row r="1629" spans="1:7" ht="15.5" x14ac:dyDescent="0.35">
      <c r="A1629" s="8" t="s">
        <v>743</v>
      </c>
      <c r="B1629" s="8" t="s">
        <v>4010</v>
      </c>
      <c r="C1629" s="23" t="s">
        <v>4733</v>
      </c>
      <c r="D1629" s="23" t="s">
        <v>6774</v>
      </c>
      <c r="E1629" t="s">
        <v>6196</v>
      </c>
      <c r="G1629" s="24" t="str">
        <f t="shared" si="25"/>
        <v>Mr.</v>
      </c>
    </row>
    <row r="1630" spans="1:7" ht="15.5" x14ac:dyDescent="0.35">
      <c r="A1630" s="8" t="s">
        <v>742</v>
      </c>
      <c r="B1630" s="8" t="s">
        <v>4011</v>
      </c>
      <c r="C1630" s="23" t="s">
        <v>4733</v>
      </c>
      <c r="D1630" s="23" t="s">
        <v>7202</v>
      </c>
      <c r="E1630" t="s">
        <v>6197</v>
      </c>
      <c r="G1630" s="24" t="str">
        <f t="shared" si="25"/>
        <v>Mr.</v>
      </c>
    </row>
    <row r="1631" spans="1:7" ht="15.5" x14ac:dyDescent="0.35">
      <c r="A1631" s="8" t="s">
        <v>741</v>
      </c>
      <c r="B1631" s="8" t="s">
        <v>4012</v>
      </c>
      <c r="C1631" s="23" t="s">
        <v>4732</v>
      </c>
      <c r="D1631" s="23" t="s">
        <v>7203</v>
      </c>
      <c r="E1631" t="s">
        <v>6198</v>
      </c>
      <c r="G1631" s="24" t="str">
        <f t="shared" si="25"/>
        <v>Ms.</v>
      </c>
    </row>
    <row r="1632" spans="1:7" ht="15.5" x14ac:dyDescent="0.35">
      <c r="A1632" s="8" t="s">
        <v>740</v>
      </c>
      <c r="B1632" s="8" t="s">
        <v>4013</v>
      </c>
      <c r="C1632" s="23" t="s">
        <v>4733</v>
      </c>
      <c r="D1632" s="23" t="s">
        <v>6838</v>
      </c>
      <c r="E1632" t="s">
        <v>5683</v>
      </c>
      <c r="G1632" s="24" t="str">
        <f t="shared" si="25"/>
        <v>Mr.</v>
      </c>
    </row>
    <row r="1633" spans="1:7" ht="15.5" x14ac:dyDescent="0.35">
      <c r="A1633" s="8" t="s">
        <v>739</v>
      </c>
      <c r="B1633" s="8" t="s">
        <v>4014</v>
      </c>
      <c r="C1633" s="23" t="s">
        <v>4733</v>
      </c>
      <c r="D1633" s="23" t="s">
        <v>8071</v>
      </c>
      <c r="E1633" t="s">
        <v>6120</v>
      </c>
      <c r="G1633" s="24" t="str">
        <f t="shared" si="25"/>
        <v>Mr.</v>
      </c>
    </row>
    <row r="1634" spans="1:7" ht="15.5" x14ac:dyDescent="0.35">
      <c r="A1634" s="8" t="s">
        <v>738</v>
      </c>
      <c r="B1634" s="8" t="s">
        <v>4015</v>
      </c>
      <c r="C1634" s="23" t="s">
        <v>4732</v>
      </c>
      <c r="D1634" s="23" t="s">
        <v>7099</v>
      </c>
      <c r="E1634" t="s">
        <v>6199</v>
      </c>
      <c r="G1634" s="24" t="str">
        <f t="shared" si="25"/>
        <v>Ms.</v>
      </c>
    </row>
    <row r="1635" spans="1:7" ht="15.5" x14ac:dyDescent="0.35">
      <c r="A1635" s="8" t="s">
        <v>737</v>
      </c>
      <c r="B1635" s="8" t="s">
        <v>4016</v>
      </c>
      <c r="C1635" s="23" t="s">
        <v>4733</v>
      </c>
      <c r="D1635" s="23" t="s">
        <v>8072</v>
      </c>
      <c r="E1635" t="s">
        <v>6200</v>
      </c>
      <c r="G1635" s="24" t="str">
        <f t="shared" si="25"/>
        <v>Mr.</v>
      </c>
    </row>
    <row r="1636" spans="1:7" ht="15.5" x14ac:dyDescent="0.35">
      <c r="A1636" s="8" t="s">
        <v>736</v>
      </c>
      <c r="B1636" s="8" t="s">
        <v>4017</v>
      </c>
      <c r="C1636" s="23" t="s">
        <v>4732</v>
      </c>
      <c r="D1636" s="23" t="s">
        <v>7204</v>
      </c>
      <c r="E1636" t="s">
        <v>6201</v>
      </c>
      <c r="G1636" s="24" t="str">
        <f t="shared" si="25"/>
        <v>Ms.</v>
      </c>
    </row>
    <row r="1637" spans="1:7" ht="15.5" x14ac:dyDescent="0.35">
      <c r="A1637" s="8" t="s">
        <v>735</v>
      </c>
      <c r="B1637" s="8" t="s">
        <v>4018</v>
      </c>
      <c r="C1637" s="23" t="s">
        <v>4732</v>
      </c>
      <c r="D1637" s="23" t="s">
        <v>6924</v>
      </c>
      <c r="E1637" t="s">
        <v>6202</v>
      </c>
      <c r="G1637" s="24" t="str">
        <f t="shared" si="25"/>
        <v>Ms.</v>
      </c>
    </row>
    <row r="1638" spans="1:7" ht="15.5" x14ac:dyDescent="0.35">
      <c r="A1638" s="8" t="s">
        <v>734</v>
      </c>
      <c r="B1638" s="8" t="s">
        <v>4019</v>
      </c>
      <c r="C1638" s="23" t="s">
        <v>4732</v>
      </c>
      <c r="D1638" s="23" t="s">
        <v>8073</v>
      </c>
      <c r="E1638" t="s">
        <v>6203</v>
      </c>
      <c r="G1638" s="24" t="str">
        <f t="shared" si="25"/>
        <v>Ms.</v>
      </c>
    </row>
    <row r="1639" spans="1:7" ht="15.5" x14ac:dyDescent="0.35">
      <c r="A1639" s="8" t="s">
        <v>733</v>
      </c>
      <c r="B1639" s="8" t="s">
        <v>4020</v>
      </c>
      <c r="C1639" s="23" t="s">
        <v>4732</v>
      </c>
      <c r="D1639" s="23" t="s">
        <v>7205</v>
      </c>
      <c r="E1639" t="s">
        <v>5962</v>
      </c>
      <c r="G1639" s="24" t="str">
        <f t="shared" si="25"/>
        <v>Ms.</v>
      </c>
    </row>
    <row r="1640" spans="1:7" ht="15.5" x14ac:dyDescent="0.35">
      <c r="A1640" s="8" t="s">
        <v>732</v>
      </c>
      <c r="B1640" s="8" t="s">
        <v>4021</v>
      </c>
      <c r="C1640" s="23" t="s">
        <v>4733</v>
      </c>
      <c r="D1640" s="23" t="s">
        <v>8074</v>
      </c>
      <c r="E1640" t="s">
        <v>4971</v>
      </c>
      <c r="G1640" s="24" t="str">
        <f t="shared" si="25"/>
        <v>Mr.</v>
      </c>
    </row>
    <row r="1641" spans="1:7" ht="15.5" x14ac:dyDescent="0.35">
      <c r="A1641" s="8" t="s">
        <v>731</v>
      </c>
      <c r="B1641" s="8" t="s">
        <v>4022</v>
      </c>
      <c r="C1641" s="23" t="s">
        <v>4732</v>
      </c>
      <c r="D1641" s="23" t="s">
        <v>8075</v>
      </c>
      <c r="E1641" t="s">
        <v>6204</v>
      </c>
      <c r="G1641" s="24" t="str">
        <f t="shared" si="25"/>
        <v>Ms.</v>
      </c>
    </row>
    <row r="1642" spans="1:7" ht="15.5" x14ac:dyDescent="0.35">
      <c r="A1642" s="8" t="s">
        <v>730</v>
      </c>
      <c r="B1642" s="8" t="s">
        <v>4023</v>
      </c>
      <c r="C1642" s="23" t="s">
        <v>4732</v>
      </c>
      <c r="D1642" s="23" t="s">
        <v>8076</v>
      </c>
      <c r="E1642" t="s">
        <v>6205</v>
      </c>
      <c r="G1642" s="24" t="str">
        <f t="shared" si="25"/>
        <v>Ms.</v>
      </c>
    </row>
    <row r="1643" spans="1:7" ht="15.5" x14ac:dyDescent="0.35">
      <c r="A1643" s="8" t="s">
        <v>729</v>
      </c>
      <c r="B1643" s="8" t="s">
        <v>4024</v>
      </c>
      <c r="C1643" s="23" t="s">
        <v>4732</v>
      </c>
      <c r="D1643" s="23" t="s">
        <v>6916</v>
      </c>
      <c r="E1643" t="s">
        <v>5172</v>
      </c>
      <c r="G1643" s="24" t="str">
        <f t="shared" si="25"/>
        <v>Ms.</v>
      </c>
    </row>
    <row r="1644" spans="1:7" ht="15.5" x14ac:dyDescent="0.35">
      <c r="A1644" s="8" t="s">
        <v>728</v>
      </c>
      <c r="B1644" s="8" t="s">
        <v>4025</v>
      </c>
      <c r="C1644" s="23" t="s">
        <v>4732</v>
      </c>
      <c r="D1644" s="23" t="s">
        <v>6932</v>
      </c>
      <c r="E1644" t="s">
        <v>6206</v>
      </c>
      <c r="G1644" s="24" t="str">
        <f t="shared" si="25"/>
        <v>Ms.</v>
      </c>
    </row>
    <row r="1645" spans="1:7" ht="15.5" x14ac:dyDescent="0.35">
      <c r="A1645" s="8" t="s">
        <v>727</v>
      </c>
      <c r="B1645" s="8" t="s">
        <v>4026</v>
      </c>
      <c r="C1645" s="23" t="s">
        <v>4733</v>
      </c>
      <c r="D1645" s="23" t="s">
        <v>6814</v>
      </c>
      <c r="E1645" t="s">
        <v>5258</v>
      </c>
      <c r="G1645" s="24" t="str">
        <f t="shared" si="25"/>
        <v>Mr.</v>
      </c>
    </row>
    <row r="1646" spans="1:7" ht="15.5" x14ac:dyDescent="0.35">
      <c r="A1646" s="8" t="s">
        <v>726</v>
      </c>
      <c r="B1646" s="8" t="s">
        <v>4027</v>
      </c>
      <c r="C1646" s="23" t="s">
        <v>4733</v>
      </c>
      <c r="D1646" s="23" t="s">
        <v>7206</v>
      </c>
      <c r="E1646" t="s">
        <v>5473</v>
      </c>
      <c r="G1646" s="24" t="str">
        <f t="shared" si="25"/>
        <v>Mr.</v>
      </c>
    </row>
    <row r="1647" spans="1:7" ht="15.5" x14ac:dyDescent="0.35">
      <c r="A1647" s="8" t="s">
        <v>725</v>
      </c>
      <c r="B1647" s="8" t="s">
        <v>4028</v>
      </c>
      <c r="C1647" s="23" t="s">
        <v>8325</v>
      </c>
      <c r="D1647" s="23" t="s">
        <v>7909</v>
      </c>
      <c r="E1647" t="s">
        <v>6207</v>
      </c>
      <c r="G1647" s="24" t="str">
        <f t="shared" si="25"/>
        <v>Mrs</v>
      </c>
    </row>
    <row r="1648" spans="1:7" ht="15.5" x14ac:dyDescent="0.35">
      <c r="A1648" s="8" t="s">
        <v>724</v>
      </c>
      <c r="B1648" s="8" t="s">
        <v>4029</v>
      </c>
      <c r="C1648" s="23" t="s">
        <v>4733</v>
      </c>
      <c r="D1648" s="23" t="s">
        <v>6817</v>
      </c>
      <c r="E1648" t="s">
        <v>6208</v>
      </c>
      <c r="G1648" s="24" t="str">
        <f t="shared" si="25"/>
        <v>Mr.</v>
      </c>
    </row>
    <row r="1649" spans="1:7" ht="15.5" x14ac:dyDescent="0.35">
      <c r="A1649" s="8" t="s">
        <v>723</v>
      </c>
      <c r="B1649" s="8" t="s">
        <v>4030</v>
      </c>
      <c r="C1649" s="23" t="s">
        <v>4733</v>
      </c>
      <c r="D1649" s="23" t="s">
        <v>6845</v>
      </c>
      <c r="E1649" t="s">
        <v>6209</v>
      </c>
      <c r="G1649" s="24" t="str">
        <f t="shared" si="25"/>
        <v>Mr.</v>
      </c>
    </row>
    <row r="1650" spans="1:7" ht="15.5" x14ac:dyDescent="0.35">
      <c r="A1650" s="8" t="s">
        <v>722</v>
      </c>
      <c r="B1650" s="8" t="s">
        <v>4031</v>
      </c>
      <c r="C1650" s="23" t="s">
        <v>4732</v>
      </c>
      <c r="D1650" s="23" t="s">
        <v>8068</v>
      </c>
      <c r="E1650" t="s">
        <v>4971</v>
      </c>
      <c r="G1650" s="24" t="str">
        <f t="shared" si="25"/>
        <v>Ms.</v>
      </c>
    </row>
    <row r="1651" spans="1:7" ht="15.5" x14ac:dyDescent="0.35">
      <c r="A1651" s="8" t="s">
        <v>721</v>
      </c>
      <c r="B1651" s="8" t="s">
        <v>4032</v>
      </c>
      <c r="C1651" s="23" t="s">
        <v>8325</v>
      </c>
      <c r="D1651" s="23" t="s">
        <v>6779</v>
      </c>
      <c r="E1651" t="s">
        <v>6210</v>
      </c>
      <c r="G1651" s="24" t="str">
        <f t="shared" si="25"/>
        <v>Mrs</v>
      </c>
    </row>
    <row r="1652" spans="1:7" ht="15.5" x14ac:dyDescent="0.35">
      <c r="A1652" s="8" t="s">
        <v>720</v>
      </c>
      <c r="B1652" s="8" t="s">
        <v>4033</v>
      </c>
      <c r="C1652" s="23" t="s">
        <v>4733</v>
      </c>
      <c r="D1652" s="23" t="s">
        <v>7207</v>
      </c>
      <c r="E1652" t="s">
        <v>6211</v>
      </c>
      <c r="G1652" s="24" t="str">
        <f t="shared" si="25"/>
        <v>Mr.</v>
      </c>
    </row>
    <row r="1653" spans="1:7" ht="15.5" x14ac:dyDescent="0.35">
      <c r="A1653" s="8" t="s">
        <v>719</v>
      </c>
      <c r="B1653" s="8" t="s">
        <v>4034</v>
      </c>
      <c r="C1653" s="23" t="s">
        <v>4732</v>
      </c>
      <c r="D1653" s="23" t="s">
        <v>7208</v>
      </c>
      <c r="E1653" t="s">
        <v>6212</v>
      </c>
      <c r="G1653" s="24" t="str">
        <f t="shared" si="25"/>
        <v>Ms.</v>
      </c>
    </row>
    <row r="1654" spans="1:7" ht="15.5" x14ac:dyDescent="0.35">
      <c r="A1654" s="8" t="s">
        <v>718</v>
      </c>
      <c r="B1654" s="8" t="s">
        <v>4035</v>
      </c>
      <c r="C1654" s="23" t="s">
        <v>4732</v>
      </c>
      <c r="D1654" s="23" t="s">
        <v>6925</v>
      </c>
      <c r="E1654" t="s">
        <v>6213</v>
      </c>
      <c r="G1654" s="24" t="str">
        <f t="shared" si="25"/>
        <v>Ms.</v>
      </c>
    </row>
    <row r="1655" spans="1:7" ht="15.5" x14ac:dyDescent="0.35">
      <c r="A1655" s="8" t="s">
        <v>717</v>
      </c>
      <c r="B1655" s="8" t="s">
        <v>4036</v>
      </c>
      <c r="C1655" s="23" t="s">
        <v>4733</v>
      </c>
      <c r="D1655" s="23" t="s">
        <v>8077</v>
      </c>
      <c r="E1655" t="s">
        <v>6214</v>
      </c>
      <c r="G1655" s="24" t="str">
        <f t="shared" si="25"/>
        <v>Mr.</v>
      </c>
    </row>
    <row r="1656" spans="1:7" ht="15.5" x14ac:dyDescent="0.35">
      <c r="A1656" s="8" t="s">
        <v>716</v>
      </c>
      <c r="B1656" s="8" t="s">
        <v>4037</v>
      </c>
      <c r="C1656" s="23" t="s">
        <v>4733</v>
      </c>
      <c r="D1656" s="23" t="s">
        <v>8078</v>
      </c>
      <c r="E1656" t="s">
        <v>6215</v>
      </c>
      <c r="G1656" s="24" t="str">
        <f t="shared" si="25"/>
        <v>Mr.</v>
      </c>
    </row>
    <row r="1657" spans="1:7" ht="15.5" x14ac:dyDescent="0.35">
      <c r="A1657" s="8" t="s">
        <v>715</v>
      </c>
      <c r="B1657" s="8" t="s">
        <v>4038</v>
      </c>
      <c r="C1657" s="23" t="s">
        <v>4733</v>
      </c>
      <c r="D1657" s="23" t="s">
        <v>7431</v>
      </c>
      <c r="E1657" t="s">
        <v>6216</v>
      </c>
      <c r="G1657" s="24" t="str">
        <f t="shared" si="25"/>
        <v>Mr.</v>
      </c>
    </row>
    <row r="1658" spans="1:7" ht="15.5" x14ac:dyDescent="0.35">
      <c r="A1658" s="8" t="s">
        <v>714</v>
      </c>
      <c r="B1658" s="8" t="s">
        <v>4039</v>
      </c>
      <c r="C1658" s="23" t="s">
        <v>4732</v>
      </c>
      <c r="D1658" s="23" t="s">
        <v>8079</v>
      </c>
      <c r="E1658" t="s">
        <v>5404</v>
      </c>
      <c r="G1658" s="24" t="str">
        <f t="shared" si="25"/>
        <v>Ms.</v>
      </c>
    </row>
    <row r="1659" spans="1:7" ht="15.5" x14ac:dyDescent="0.35">
      <c r="A1659" s="8" t="s">
        <v>713</v>
      </c>
      <c r="B1659" s="8" t="s">
        <v>4040</v>
      </c>
      <c r="C1659" s="23" t="s">
        <v>8325</v>
      </c>
      <c r="D1659" s="23" t="s">
        <v>7209</v>
      </c>
      <c r="E1659" t="s">
        <v>6217</v>
      </c>
      <c r="G1659" s="24" t="str">
        <f t="shared" si="25"/>
        <v>Mrs</v>
      </c>
    </row>
    <row r="1660" spans="1:7" ht="15.5" x14ac:dyDescent="0.35">
      <c r="A1660" s="8" t="s">
        <v>712</v>
      </c>
      <c r="B1660" s="8" t="s">
        <v>4041</v>
      </c>
      <c r="C1660" s="23" t="s">
        <v>4732</v>
      </c>
      <c r="D1660" s="23" t="s">
        <v>5165</v>
      </c>
      <c r="E1660" t="s">
        <v>5588</v>
      </c>
      <c r="G1660" s="24" t="str">
        <f t="shared" si="25"/>
        <v>Ms.</v>
      </c>
    </row>
    <row r="1661" spans="1:7" ht="15.5" x14ac:dyDescent="0.35">
      <c r="A1661" s="8" t="s">
        <v>711</v>
      </c>
      <c r="B1661" s="8" t="s">
        <v>4042</v>
      </c>
      <c r="C1661" s="23" t="s">
        <v>4733</v>
      </c>
      <c r="D1661" s="23" t="s">
        <v>8080</v>
      </c>
      <c r="E1661" t="s">
        <v>6218</v>
      </c>
      <c r="G1661" s="24" t="str">
        <f t="shared" si="25"/>
        <v>Mr.</v>
      </c>
    </row>
    <row r="1662" spans="1:7" ht="15.5" x14ac:dyDescent="0.35">
      <c r="A1662" s="8" t="s">
        <v>710</v>
      </c>
      <c r="B1662" s="8" t="s">
        <v>4043</v>
      </c>
      <c r="C1662" s="23" t="s">
        <v>8325</v>
      </c>
      <c r="D1662" s="23" t="s">
        <v>8081</v>
      </c>
      <c r="E1662" t="s">
        <v>6219</v>
      </c>
      <c r="G1662" s="24" t="str">
        <f t="shared" si="25"/>
        <v>Mrs</v>
      </c>
    </row>
    <row r="1663" spans="1:7" ht="15.5" x14ac:dyDescent="0.35">
      <c r="A1663" s="8" t="s">
        <v>709</v>
      </c>
      <c r="B1663" s="8" t="s">
        <v>4044</v>
      </c>
      <c r="C1663" s="23" t="s">
        <v>4733</v>
      </c>
      <c r="D1663" s="23" t="s">
        <v>6262</v>
      </c>
      <c r="E1663" t="s">
        <v>6220</v>
      </c>
      <c r="G1663" s="24" t="str">
        <f t="shared" si="25"/>
        <v>Mr.</v>
      </c>
    </row>
    <row r="1664" spans="1:7" ht="15.5" x14ac:dyDescent="0.35">
      <c r="A1664" s="8" t="s">
        <v>708</v>
      </c>
      <c r="B1664" s="8" t="s">
        <v>4045</v>
      </c>
      <c r="C1664" s="23" t="s">
        <v>4732</v>
      </c>
      <c r="D1664" s="23" t="s">
        <v>7210</v>
      </c>
      <c r="E1664" t="s">
        <v>6221</v>
      </c>
      <c r="G1664" s="24" t="str">
        <f t="shared" si="25"/>
        <v>Ms.</v>
      </c>
    </row>
    <row r="1665" spans="1:7" ht="15.5" x14ac:dyDescent="0.35">
      <c r="A1665" s="8" t="s">
        <v>707</v>
      </c>
      <c r="B1665" s="8" t="s">
        <v>4046</v>
      </c>
      <c r="C1665" s="23" t="s">
        <v>4733</v>
      </c>
      <c r="D1665" s="23" t="s">
        <v>8082</v>
      </c>
      <c r="E1665" t="s">
        <v>6222</v>
      </c>
      <c r="G1665" s="24" t="str">
        <f t="shared" si="25"/>
        <v>Mr.</v>
      </c>
    </row>
    <row r="1666" spans="1:7" ht="15.5" x14ac:dyDescent="0.35">
      <c r="A1666" s="8" t="s">
        <v>706</v>
      </c>
      <c r="B1666" s="8" t="s">
        <v>4047</v>
      </c>
      <c r="C1666" s="23" t="s">
        <v>4733</v>
      </c>
      <c r="D1666" s="23" t="s">
        <v>8083</v>
      </c>
      <c r="E1666" t="s">
        <v>6223</v>
      </c>
      <c r="G1666" s="24" t="str">
        <f t="shared" si="25"/>
        <v>Mr.</v>
      </c>
    </row>
    <row r="1667" spans="1:7" ht="15.5" x14ac:dyDescent="0.35">
      <c r="A1667" s="8" t="s">
        <v>705</v>
      </c>
      <c r="B1667" s="8" t="s">
        <v>4048</v>
      </c>
      <c r="C1667" s="23" t="s">
        <v>4733</v>
      </c>
      <c r="D1667" s="23" t="s">
        <v>8084</v>
      </c>
      <c r="E1667" t="s">
        <v>4800</v>
      </c>
      <c r="G1667" s="24" t="str">
        <f t="shared" ref="G1667:G1730" si="26">TRIM(MID(B1667,FIND(",",B1667)+1,4))</f>
        <v>Mr.</v>
      </c>
    </row>
    <row r="1668" spans="1:7" ht="15.5" x14ac:dyDescent="0.35">
      <c r="A1668" s="8" t="s">
        <v>704</v>
      </c>
      <c r="B1668" s="8" t="s">
        <v>4049</v>
      </c>
      <c r="C1668" s="23" t="s">
        <v>4733</v>
      </c>
      <c r="D1668" s="23" t="s">
        <v>6756</v>
      </c>
      <c r="E1668" t="s">
        <v>6224</v>
      </c>
      <c r="G1668" s="24" t="str">
        <f t="shared" si="26"/>
        <v>Mr.</v>
      </c>
    </row>
    <row r="1669" spans="1:7" ht="15.5" x14ac:dyDescent="0.35">
      <c r="A1669" s="8" t="s">
        <v>703</v>
      </c>
      <c r="B1669" s="8" t="s">
        <v>4050</v>
      </c>
      <c r="C1669" s="23" t="s">
        <v>4733</v>
      </c>
      <c r="D1669" s="23" t="s">
        <v>8085</v>
      </c>
      <c r="E1669" t="s">
        <v>6225</v>
      </c>
      <c r="G1669" s="24" t="str">
        <f t="shared" si="26"/>
        <v>Mr.</v>
      </c>
    </row>
    <row r="1670" spans="1:7" ht="15.5" x14ac:dyDescent="0.35">
      <c r="A1670" s="8" t="s">
        <v>702</v>
      </c>
      <c r="B1670" s="8" t="s">
        <v>4051</v>
      </c>
      <c r="C1670" s="23" t="s">
        <v>4733</v>
      </c>
      <c r="D1670" s="23" t="s">
        <v>6807</v>
      </c>
      <c r="E1670" t="s">
        <v>5134</v>
      </c>
      <c r="G1670" s="24" t="str">
        <f t="shared" si="26"/>
        <v>Mr.</v>
      </c>
    </row>
    <row r="1671" spans="1:7" ht="15.5" x14ac:dyDescent="0.35">
      <c r="A1671" s="8" t="s">
        <v>701</v>
      </c>
      <c r="B1671" s="8" t="s">
        <v>4052</v>
      </c>
      <c r="C1671" s="23" t="s">
        <v>4733</v>
      </c>
      <c r="D1671" s="23" t="s">
        <v>8086</v>
      </c>
      <c r="E1671" t="s">
        <v>6226</v>
      </c>
      <c r="G1671" s="24" t="str">
        <f t="shared" si="26"/>
        <v>Mr.</v>
      </c>
    </row>
    <row r="1672" spans="1:7" ht="15.5" x14ac:dyDescent="0.35">
      <c r="A1672" s="8" t="s">
        <v>700</v>
      </c>
      <c r="B1672" s="8" t="s">
        <v>4053</v>
      </c>
      <c r="C1672" s="23" t="s">
        <v>4732</v>
      </c>
      <c r="D1672" s="23" t="s">
        <v>8087</v>
      </c>
      <c r="E1672" t="s">
        <v>5833</v>
      </c>
      <c r="G1672" s="24" t="str">
        <f t="shared" si="26"/>
        <v>Ms.</v>
      </c>
    </row>
    <row r="1673" spans="1:7" ht="15.5" x14ac:dyDescent="0.35">
      <c r="A1673" s="8" t="s">
        <v>699</v>
      </c>
      <c r="B1673" s="8" t="s">
        <v>4054</v>
      </c>
      <c r="C1673" s="23" t="s">
        <v>4733</v>
      </c>
      <c r="D1673" s="23" t="s">
        <v>7182</v>
      </c>
      <c r="E1673" t="s">
        <v>6227</v>
      </c>
      <c r="G1673" s="24" t="str">
        <f t="shared" si="26"/>
        <v>Mr.</v>
      </c>
    </row>
    <row r="1674" spans="1:7" ht="15.5" x14ac:dyDescent="0.35">
      <c r="A1674" s="8" t="s">
        <v>698</v>
      </c>
      <c r="B1674" s="8" t="s">
        <v>4055</v>
      </c>
      <c r="C1674" s="23" t="s">
        <v>4732</v>
      </c>
      <c r="D1674" s="23" t="s">
        <v>8038</v>
      </c>
      <c r="E1674" t="s">
        <v>6228</v>
      </c>
      <c r="G1674" s="24" t="str">
        <f t="shared" si="26"/>
        <v>Ms.</v>
      </c>
    </row>
    <row r="1675" spans="1:7" ht="15.5" x14ac:dyDescent="0.35">
      <c r="A1675" s="8" t="s">
        <v>697</v>
      </c>
      <c r="B1675" s="8" t="s">
        <v>4056</v>
      </c>
      <c r="C1675" s="23" t="s">
        <v>4732</v>
      </c>
      <c r="D1675" s="23" t="s">
        <v>7982</v>
      </c>
      <c r="E1675" t="s">
        <v>6229</v>
      </c>
      <c r="G1675" s="24" t="str">
        <f t="shared" si="26"/>
        <v>Ms.</v>
      </c>
    </row>
    <row r="1676" spans="1:7" ht="15.5" x14ac:dyDescent="0.35">
      <c r="A1676" s="8" t="s">
        <v>696</v>
      </c>
      <c r="B1676" s="8" t="s">
        <v>4057</v>
      </c>
      <c r="C1676" s="23" t="s">
        <v>4733</v>
      </c>
      <c r="D1676" s="23" t="s">
        <v>7211</v>
      </c>
      <c r="E1676" t="s">
        <v>6230</v>
      </c>
      <c r="G1676" s="24" t="str">
        <f t="shared" si="26"/>
        <v>Mr.</v>
      </c>
    </row>
    <row r="1677" spans="1:7" ht="15.5" x14ac:dyDescent="0.35">
      <c r="A1677" s="8" t="s">
        <v>695</v>
      </c>
      <c r="B1677" s="8" t="s">
        <v>4058</v>
      </c>
      <c r="C1677" s="23" t="s">
        <v>4732</v>
      </c>
      <c r="D1677" s="23" t="s">
        <v>7212</v>
      </c>
      <c r="E1677" t="s">
        <v>6231</v>
      </c>
      <c r="G1677" s="24" t="str">
        <f t="shared" si="26"/>
        <v>Ms.</v>
      </c>
    </row>
    <row r="1678" spans="1:7" ht="15.5" x14ac:dyDescent="0.35">
      <c r="A1678" s="8" t="s">
        <v>694</v>
      </c>
      <c r="B1678" s="8" t="s">
        <v>4059</v>
      </c>
      <c r="C1678" s="23" t="s">
        <v>4732</v>
      </c>
      <c r="D1678" s="23" t="s">
        <v>7213</v>
      </c>
      <c r="E1678" t="s">
        <v>6232</v>
      </c>
      <c r="G1678" s="24" t="str">
        <f t="shared" si="26"/>
        <v>Ms.</v>
      </c>
    </row>
    <row r="1679" spans="1:7" ht="15.5" x14ac:dyDescent="0.35">
      <c r="A1679" s="8" t="s">
        <v>693</v>
      </c>
      <c r="B1679" s="8" t="s">
        <v>4060</v>
      </c>
      <c r="C1679" s="23" t="s">
        <v>4733</v>
      </c>
      <c r="D1679" s="23" t="s">
        <v>8338</v>
      </c>
      <c r="E1679" t="s">
        <v>6233</v>
      </c>
      <c r="G1679" s="24" t="str">
        <f t="shared" si="26"/>
        <v>Mr.</v>
      </c>
    </row>
    <row r="1680" spans="1:7" ht="15.5" x14ac:dyDescent="0.35">
      <c r="A1680" s="8" t="s">
        <v>692</v>
      </c>
      <c r="B1680" s="8" t="s">
        <v>4061</v>
      </c>
      <c r="C1680" s="23" t="s">
        <v>4732</v>
      </c>
      <c r="D1680" s="23" t="s">
        <v>8088</v>
      </c>
      <c r="E1680" t="s">
        <v>5806</v>
      </c>
      <c r="G1680" s="24" t="str">
        <f t="shared" si="26"/>
        <v>Ms.</v>
      </c>
    </row>
    <row r="1681" spans="1:7" ht="15.5" x14ac:dyDescent="0.35">
      <c r="A1681" s="8" t="s">
        <v>691</v>
      </c>
      <c r="B1681" s="8" t="s">
        <v>4062</v>
      </c>
      <c r="C1681" s="23" t="s">
        <v>4732</v>
      </c>
      <c r="D1681" s="23" t="s">
        <v>7214</v>
      </c>
      <c r="E1681" t="s">
        <v>6234</v>
      </c>
      <c r="G1681" s="24" t="str">
        <f t="shared" si="26"/>
        <v>Ms.</v>
      </c>
    </row>
    <row r="1682" spans="1:7" ht="15.5" x14ac:dyDescent="0.35">
      <c r="A1682" s="8" t="s">
        <v>690</v>
      </c>
      <c r="B1682" s="8" t="s">
        <v>4063</v>
      </c>
      <c r="C1682" s="23" t="s">
        <v>4733</v>
      </c>
      <c r="D1682" s="23" t="s">
        <v>8089</v>
      </c>
      <c r="E1682" t="s">
        <v>5272</v>
      </c>
      <c r="G1682" s="24" t="str">
        <f t="shared" si="26"/>
        <v>Mr.</v>
      </c>
    </row>
    <row r="1683" spans="1:7" ht="15.5" x14ac:dyDescent="0.35">
      <c r="A1683" s="8" t="s">
        <v>689</v>
      </c>
      <c r="B1683" s="8" t="s">
        <v>4064</v>
      </c>
      <c r="C1683" s="23" t="s">
        <v>4733</v>
      </c>
      <c r="D1683" s="23" t="s">
        <v>6426</v>
      </c>
      <c r="E1683" t="s">
        <v>6235</v>
      </c>
      <c r="G1683" s="24" t="str">
        <f t="shared" si="26"/>
        <v>Mr.</v>
      </c>
    </row>
    <row r="1684" spans="1:7" ht="15.5" x14ac:dyDescent="0.35">
      <c r="A1684" s="8" t="s">
        <v>688</v>
      </c>
      <c r="B1684" s="8" t="s">
        <v>4065</v>
      </c>
      <c r="C1684" s="23" t="s">
        <v>4732</v>
      </c>
      <c r="D1684" s="23" t="s">
        <v>7215</v>
      </c>
      <c r="E1684" t="s">
        <v>5071</v>
      </c>
      <c r="G1684" s="24" t="str">
        <f t="shared" si="26"/>
        <v>Ms.</v>
      </c>
    </row>
    <row r="1685" spans="1:7" ht="15.5" x14ac:dyDescent="0.35">
      <c r="A1685" s="8" t="s">
        <v>687</v>
      </c>
      <c r="B1685" s="8" t="s">
        <v>4066</v>
      </c>
      <c r="C1685" s="23" t="s">
        <v>4733</v>
      </c>
      <c r="D1685" s="23" t="s">
        <v>7216</v>
      </c>
      <c r="E1685" t="s">
        <v>5960</v>
      </c>
      <c r="G1685" s="24" t="str">
        <f t="shared" si="26"/>
        <v>Mr.</v>
      </c>
    </row>
    <row r="1686" spans="1:7" ht="15.5" x14ac:dyDescent="0.35">
      <c r="A1686" s="8" t="s">
        <v>686</v>
      </c>
      <c r="B1686" s="8" t="s">
        <v>4067</v>
      </c>
      <c r="C1686" s="23" t="s">
        <v>4733</v>
      </c>
      <c r="D1686" s="23" t="s">
        <v>7794</v>
      </c>
      <c r="E1686" t="s">
        <v>6236</v>
      </c>
      <c r="G1686" s="24" t="str">
        <f t="shared" si="26"/>
        <v>Mr.</v>
      </c>
    </row>
    <row r="1687" spans="1:7" ht="15.5" x14ac:dyDescent="0.35">
      <c r="A1687" s="8" t="s">
        <v>685</v>
      </c>
      <c r="B1687" s="8" t="s">
        <v>4068</v>
      </c>
      <c r="C1687" s="23" t="s">
        <v>4733</v>
      </c>
      <c r="D1687" s="23" t="s">
        <v>7217</v>
      </c>
      <c r="E1687" t="s">
        <v>5187</v>
      </c>
      <c r="G1687" s="24" t="str">
        <f t="shared" si="26"/>
        <v>Mr.</v>
      </c>
    </row>
    <row r="1688" spans="1:7" ht="15.5" x14ac:dyDescent="0.35">
      <c r="A1688" s="8" t="s">
        <v>684</v>
      </c>
      <c r="B1688" s="8" t="s">
        <v>4069</v>
      </c>
      <c r="C1688" s="23" t="s">
        <v>4732</v>
      </c>
      <c r="D1688" s="23" t="s">
        <v>8090</v>
      </c>
      <c r="E1688" t="s">
        <v>6237</v>
      </c>
      <c r="G1688" s="24" t="str">
        <f t="shared" si="26"/>
        <v>Ms.</v>
      </c>
    </row>
    <row r="1689" spans="1:7" ht="15.5" x14ac:dyDescent="0.35">
      <c r="A1689" s="8" t="s">
        <v>683</v>
      </c>
      <c r="B1689" s="8" t="s">
        <v>4070</v>
      </c>
      <c r="C1689" s="23" t="s">
        <v>8325</v>
      </c>
      <c r="D1689" s="23" t="s">
        <v>8091</v>
      </c>
      <c r="E1689" t="s">
        <v>6238</v>
      </c>
      <c r="G1689" s="24" t="str">
        <f t="shared" si="26"/>
        <v>Mrs</v>
      </c>
    </row>
    <row r="1690" spans="1:7" ht="15.5" x14ac:dyDescent="0.35">
      <c r="A1690" s="8" t="s">
        <v>682</v>
      </c>
      <c r="B1690" s="8" t="s">
        <v>4071</v>
      </c>
      <c r="C1690" s="23" t="s">
        <v>4733</v>
      </c>
      <c r="D1690" s="23" t="s">
        <v>7886</v>
      </c>
      <c r="E1690" t="s">
        <v>6239</v>
      </c>
      <c r="G1690" s="24" t="str">
        <f t="shared" si="26"/>
        <v>Mr.</v>
      </c>
    </row>
    <row r="1691" spans="1:7" ht="15.5" x14ac:dyDescent="0.35">
      <c r="A1691" s="8" t="s">
        <v>681</v>
      </c>
      <c r="B1691" s="8" t="s">
        <v>4072</v>
      </c>
      <c r="C1691" s="23" t="s">
        <v>4732</v>
      </c>
      <c r="D1691" s="23" t="s">
        <v>7218</v>
      </c>
      <c r="E1691" t="s">
        <v>6240</v>
      </c>
      <c r="G1691" s="24" t="str">
        <f t="shared" si="26"/>
        <v>Ms.</v>
      </c>
    </row>
    <row r="1692" spans="1:7" ht="15.5" x14ac:dyDescent="0.35">
      <c r="A1692" s="8" t="s">
        <v>680</v>
      </c>
      <c r="B1692" s="8" t="s">
        <v>4073</v>
      </c>
      <c r="C1692" s="23" t="s">
        <v>4732</v>
      </c>
      <c r="D1692" s="23" t="s">
        <v>8092</v>
      </c>
      <c r="E1692" t="s">
        <v>6241</v>
      </c>
      <c r="G1692" s="24" t="str">
        <f t="shared" si="26"/>
        <v>Ms.</v>
      </c>
    </row>
    <row r="1693" spans="1:7" ht="15.5" x14ac:dyDescent="0.35">
      <c r="A1693" s="8" t="s">
        <v>679</v>
      </c>
      <c r="B1693" s="8" t="s">
        <v>4074</v>
      </c>
      <c r="C1693" s="23" t="s">
        <v>4733</v>
      </c>
      <c r="D1693" s="23" t="s">
        <v>8093</v>
      </c>
      <c r="E1693" t="s">
        <v>6242</v>
      </c>
      <c r="G1693" s="24" t="str">
        <f t="shared" si="26"/>
        <v>Mr.</v>
      </c>
    </row>
    <row r="1694" spans="1:7" ht="15.5" x14ac:dyDescent="0.35">
      <c r="A1694" s="8" t="s">
        <v>678</v>
      </c>
      <c r="B1694" s="8" t="s">
        <v>4075</v>
      </c>
      <c r="C1694" s="23" t="s">
        <v>4733</v>
      </c>
      <c r="D1694" s="23" t="s">
        <v>6115</v>
      </c>
      <c r="E1694" t="s">
        <v>5197</v>
      </c>
      <c r="G1694" s="24" t="str">
        <f t="shared" si="26"/>
        <v>Mr.</v>
      </c>
    </row>
    <row r="1695" spans="1:7" ht="15.5" x14ac:dyDescent="0.35">
      <c r="A1695" s="8" t="s">
        <v>677</v>
      </c>
      <c r="B1695" s="8" t="s">
        <v>4076</v>
      </c>
      <c r="C1695" s="23" t="s">
        <v>4732</v>
      </c>
      <c r="D1695" s="23" t="s">
        <v>7622</v>
      </c>
      <c r="E1695" t="s">
        <v>6243</v>
      </c>
      <c r="G1695" s="24" t="str">
        <f t="shared" si="26"/>
        <v>Ms.</v>
      </c>
    </row>
    <row r="1696" spans="1:7" ht="15.5" x14ac:dyDescent="0.35">
      <c r="A1696" s="8" t="s">
        <v>676</v>
      </c>
      <c r="B1696" s="8" t="s">
        <v>4077</v>
      </c>
      <c r="C1696" s="23" t="s">
        <v>4732</v>
      </c>
      <c r="D1696" s="23" t="s">
        <v>7219</v>
      </c>
      <c r="E1696" t="s">
        <v>6244</v>
      </c>
      <c r="G1696" s="24" t="str">
        <f t="shared" si="26"/>
        <v>Ms.</v>
      </c>
    </row>
    <row r="1697" spans="1:7" ht="15.5" x14ac:dyDescent="0.35">
      <c r="A1697" s="8" t="s">
        <v>675</v>
      </c>
      <c r="B1697" s="8" t="s">
        <v>4078</v>
      </c>
      <c r="C1697" s="23" t="s">
        <v>4732</v>
      </c>
      <c r="D1697" s="23" t="s">
        <v>8094</v>
      </c>
      <c r="E1697" t="s">
        <v>6245</v>
      </c>
      <c r="G1697" s="24" t="str">
        <f t="shared" si="26"/>
        <v>Ms.</v>
      </c>
    </row>
    <row r="1698" spans="1:7" ht="15.5" x14ac:dyDescent="0.35">
      <c r="A1698" s="8" t="s">
        <v>674</v>
      </c>
      <c r="B1698" s="8" t="s">
        <v>4079</v>
      </c>
      <c r="C1698" s="23" t="s">
        <v>4732</v>
      </c>
      <c r="D1698" s="23" t="s">
        <v>8095</v>
      </c>
      <c r="E1698" t="s">
        <v>5988</v>
      </c>
      <c r="G1698" s="24" t="str">
        <f t="shared" si="26"/>
        <v>Ms.</v>
      </c>
    </row>
    <row r="1699" spans="1:7" ht="15.5" x14ac:dyDescent="0.35">
      <c r="A1699" s="8" t="s">
        <v>673</v>
      </c>
      <c r="B1699" s="8" t="s">
        <v>4080</v>
      </c>
      <c r="C1699" s="23" t="s">
        <v>4732</v>
      </c>
      <c r="D1699" s="23" t="s">
        <v>7824</v>
      </c>
      <c r="E1699" t="s">
        <v>6246</v>
      </c>
      <c r="G1699" s="24" t="str">
        <f t="shared" si="26"/>
        <v>Ms.</v>
      </c>
    </row>
    <row r="1700" spans="1:7" ht="15.5" x14ac:dyDescent="0.35">
      <c r="A1700" s="8" t="s">
        <v>672</v>
      </c>
      <c r="B1700" s="8" t="s">
        <v>4081</v>
      </c>
      <c r="C1700" s="23" t="s">
        <v>4733</v>
      </c>
      <c r="D1700" s="23" t="s">
        <v>6286</v>
      </c>
      <c r="E1700" t="s">
        <v>6247</v>
      </c>
      <c r="G1700" s="24" t="str">
        <f t="shared" si="26"/>
        <v>Mr.</v>
      </c>
    </row>
    <row r="1701" spans="1:7" ht="15.5" x14ac:dyDescent="0.35">
      <c r="A1701" s="8" t="s">
        <v>671</v>
      </c>
      <c r="B1701" s="8" t="s">
        <v>4082</v>
      </c>
      <c r="C1701" s="23" t="s">
        <v>4732</v>
      </c>
      <c r="D1701" s="23" t="s">
        <v>8096</v>
      </c>
      <c r="E1701" t="s">
        <v>6248</v>
      </c>
      <c r="G1701" s="24" t="str">
        <f t="shared" si="26"/>
        <v>Ms.</v>
      </c>
    </row>
    <row r="1702" spans="1:7" ht="15.5" x14ac:dyDescent="0.35">
      <c r="A1702" s="8" t="s">
        <v>670</v>
      </c>
      <c r="B1702" s="8" t="s">
        <v>4083</v>
      </c>
      <c r="C1702" s="23" t="s">
        <v>4733</v>
      </c>
      <c r="D1702" s="23" t="s">
        <v>6741</v>
      </c>
      <c r="E1702" t="s">
        <v>6249</v>
      </c>
      <c r="G1702" s="24" t="str">
        <f t="shared" si="26"/>
        <v>Mr.</v>
      </c>
    </row>
    <row r="1703" spans="1:7" ht="15.5" x14ac:dyDescent="0.35">
      <c r="A1703" s="8" t="s">
        <v>669</v>
      </c>
      <c r="B1703" s="8" t="s">
        <v>4084</v>
      </c>
      <c r="C1703" s="23" t="s">
        <v>4733</v>
      </c>
      <c r="D1703" s="23" t="s">
        <v>6771</v>
      </c>
      <c r="E1703" t="s">
        <v>6250</v>
      </c>
      <c r="G1703" s="24" t="str">
        <f t="shared" si="26"/>
        <v>Mr.</v>
      </c>
    </row>
    <row r="1704" spans="1:7" ht="15.5" x14ac:dyDescent="0.35">
      <c r="A1704" s="8" t="s">
        <v>668</v>
      </c>
      <c r="B1704" s="8" t="s">
        <v>4085</v>
      </c>
      <c r="C1704" s="23" t="s">
        <v>4733</v>
      </c>
      <c r="D1704" s="23" t="s">
        <v>6986</v>
      </c>
      <c r="E1704" t="s">
        <v>6251</v>
      </c>
      <c r="G1704" s="24" t="str">
        <f t="shared" si="26"/>
        <v>Mr.</v>
      </c>
    </row>
    <row r="1705" spans="1:7" ht="15.5" x14ac:dyDescent="0.35">
      <c r="A1705" s="8" t="s">
        <v>667</v>
      </c>
      <c r="B1705" s="8" t="s">
        <v>4086</v>
      </c>
      <c r="C1705" s="23" t="s">
        <v>4732</v>
      </c>
      <c r="D1705" s="23" t="s">
        <v>6826</v>
      </c>
      <c r="E1705" t="s">
        <v>6252</v>
      </c>
      <c r="G1705" s="24" t="str">
        <f t="shared" si="26"/>
        <v>Ms.</v>
      </c>
    </row>
    <row r="1706" spans="1:7" ht="15.5" x14ac:dyDescent="0.35">
      <c r="A1706" s="8" t="s">
        <v>666</v>
      </c>
      <c r="B1706" s="8" t="s">
        <v>4087</v>
      </c>
      <c r="C1706" s="23" t="s">
        <v>4733</v>
      </c>
      <c r="D1706" s="23" t="s">
        <v>8097</v>
      </c>
      <c r="E1706" t="s">
        <v>5456</v>
      </c>
      <c r="G1706" s="24" t="str">
        <f t="shared" si="26"/>
        <v>Mr.</v>
      </c>
    </row>
    <row r="1707" spans="1:7" ht="15.5" x14ac:dyDescent="0.35">
      <c r="A1707" s="8" t="s">
        <v>665</v>
      </c>
      <c r="B1707" s="8" t="s">
        <v>4088</v>
      </c>
      <c r="C1707" s="23" t="s">
        <v>4732</v>
      </c>
      <c r="D1707" s="23" t="s">
        <v>7220</v>
      </c>
      <c r="E1707" t="s">
        <v>6253</v>
      </c>
      <c r="G1707" s="24" t="str">
        <f t="shared" si="26"/>
        <v>Ms.</v>
      </c>
    </row>
    <row r="1708" spans="1:7" ht="15.5" x14ac:dyDescent="0.35">
      <c r="A1708" s="8" t="s">
        <v>664</v>
      </c>
      <c r="B1708" s="8" t="s">
        <v>4089</v>
      </c>
      <c r="C1708" s="23" t="s">
        <v>4732</v>
      </c>
      <c r="D1708" s="23" t="s">
        <v>7601</v>
      </c>
      <c r="E1708" t="s">
        <v>5781</v>
      </c>
      <c r="G1708" s="24" t="str">
        <f t="shared" si="26"/>
        <v>Ms.</v>
      </c>
    </row>
    <row r="1709" spans="1:7" ht="15.5" x14ac:dyDescent="0.35">
      <c r="A1709" s="8" t="s">
        <v>663</v>
      </c>
      <c r="B1709" s="8" t="s">
        <v>4090</v>
      </c>
      <c r="C1709" s="23" t="s">
        <v>4733</v>
      </c>
      <c r="D1709" s="23" t="s">
        <v>7221</v>
      </c>
      <c r="E1709" t="s">
        <v>6254</v>
      </c>
      <c r="G1709" s="24" t="str">
        <f t="shared" si="26"/>
        <v>Mr.</v>
      </c>
    </row>
    <row r="1710" spans="1:7" ht="15.5" x14ac:dyDescent="0.35">
      <c r="A1710" s="8" t="s">
        <v>662</v>
      </c>
      <c r="B1710" s="8" t="s">
        <v>4091</v>
      </c>
      <c r="C1710" s="23" t="s">
        <v>4732</v>
      </c>
      <c r="D1710" s="23" t="s">
        <v>7755</v>
      </c>
      <c r="E1710" t="s">
        <v>5988</v>
      </c>
      <c r="G1710" s="24" t="str">
        <f t="shared" si="26"/>
        <v>Ms.</v>
      </c>
    </row>
    <row r="1711" spans="1:7" ht="15.5" x14ac:dyDescent="0.35">
      <c r="A1711" s="8" t="s">
        <v>661</v>
      </c>
      <c r="B1711" s="8" t="s">
        <v>4092</v>
      </c>
      <c r="C1711" s="23" t="s">
        <v>4732</v>
      </c>
      <c r="D1711" s="23" t="s">
        <v>7222</v>
      </c>
      <c r="E1711" t="s">
        <v>6255</v>
      </c>
      <c r="G1711" s="24" t="str">
        <f t="shared" si="26"/>
        <v>Ms.</v>
      </c>
    </row>
    <row r="1712" spans="1:7" ht="15.5" x14ac:dyDescent="0.35">
      <c r="A1712" s="8" t="s">
        <v>660</v>
      </c>
      <c r="B1712" s="8" t="s">
        <v>4093</v>
      </c>
      <c r="C1712" s="23" t="s">
        <v>4733</v>
      </c>
      <c r="D1712" s="23" t="s">
        <v>8339</v>
      </c>
      <c r="E1712" t="s">
        <v>6256</v>
      </c>
      <c r="G1712" s="24" t="str">
        <f t="shared" si="26"/>
        <v>Mr.</v>
      </c>
    </row>
    <row r="1713" spans="1:7" ht="15.5" x14ac:dyDescent="0.35">
      <c r="A1713" s="8" t="s">
        <v>659</v>
      </c>
      <c r="B1713" s="8" t="s">
        <v>4094</v>
      </c>
      <c r="C1713" s="23" t="s">
        <v>4732</v>
      </c>
      <c r="D1713" s="23" t="s">
        <v>6871</v>
      </c>
      <c r="E1713" t="s">
        <v>6257</v>
      </c>
      <c r="G1713" s="24" t="str">
        <f t="shared" si="26"/>
        <v>Ms.</v>
      </c>
    </row>
    <row r="1714" spans="1:7" ht="15.5" x14ac:dyDescent="0.35">
      <c r="A1714" s="8" t="s">
        <v>658</v>
      </c>
      <c r="B1714" s="8" t="s">
        <v>4095</v>
      </c>
      <c r="C1714" s="23" t="s">
        <v>4733</v>
      </c>
      <c r="D1714" s="23" t="s">
        <v>6819</v>
      </c>
      <c r="E1714" t="s">
        <v>6258</v>
      </c>
      <c r="G1714" s="24" t="str">
        <f t="shared" si="26"/>
        <v>Mr.</v>
      </c>
    </row>
    <row r="1715" spans="1:7" ht="15.5" x14ac:dyDescent="0.35">
      <c r="A1715" s="8" t="s">
        <v>657</v>
      </c>
      <c r="B1715" s="8" t="s">
        <v>4096</v>
      </c>
      <c r="C1715" s="23" t="s">
        <v>4732</v>
      </c>
      <c r="D1715" s="23" t="s">
        <v>8098</v>
      </c>
      <c r="E1715" t="s">
        <v>6259</v>
      </c>
      <c r="G1715" s="24" t="str">
        <f t="shared" si="26"/>
        <v>Ms.</v>
      </c>
    </row>
    <row r="1716" spans="1:7" ht="15.5" x14ac:dyDescent="0.35">
      <c r="A1716" s="8" t="s">
        <v>656</v>
      </c>
      <c r="B1716" s="8" t="s">
        <v>4097</v>
      </c>
      <c r="C1716" s="23" t="s">
        <v>4732</v>
      </c>
      <c r="D1716" s="23" t="s">
        <v>7222</v>
      </c>
      <c r="E1716" t="s">
        <v>6260</v>
      </c>
      <c r="G1716" s="24" t="str">
        <f t="shared" si="26"/>
        <v>Ms.</v>
      </c>
    </row>
    <row r="1717" spans="1:7" ht="15.5" x14ac:dyDescent="0.35">
      <c r="A1717" s="8" t="s">
        <v>655</v>
      </c>
      <c r="B1717" s="8" t="s">
        <v>4098</v>
      </c>
      <c r="C1717" s="23" t="s">
        <v>4733</v>
      </c>
      <c r="D1717" s="23" t="s">
        <v>5574</v>
      </c>
      <c r="E1717" t="s">
        <v>6261</v>
      </c>
      <c r="G1717" s="24" t="str">
        <f t="shared" si="26"/>
        <v>Mr.</v>
      </c>
    </row>
    <row r="1718" spans="1:7" ht="15.5" x14ac:dyDescent="0.35">
      <c r="A1718" s="8" t="s">
        <v>654</v>
      </c>
      <c r="B1718" s="8" t="s">
        <v>4099</v>
      </c>
      <c r="C1718" s="23" t="s">
        <v>4732</v>
      </c>
      <c r="D1718" s="23" t="s">
        <v>8099</v>
      </c>
      <c r="E1718" t="s">
        <v>6262</v>
      </c>
      <c r="G1718" s="24" t="str">
        <f t="shared" si="26"/>
        <v>Ms.</v>
      </c>
    </row>
    <row r="1719" spans="1:7" ht="15.5" x14ac:dyDescent="0.35">
      <c r="A1719" s="8" t="s">
        <v>653</v>
      </c>
      <c r="B1719" s="8" t="s">
        <v>4100</v>
      </c>
      <c r="C1719" s="23" t="s">
        <v>4732</v>
      </c>
      <c r="D1719" s="23" t="s">
        <v>8100</v>
      </c>
      <c r="E1719" t="s">
        <v>6263</v>
      </c>
      <c r="G1719" s="24" t="str">
        <f t="shared" si="26"/>
        <v>Ms.</v>
      </c>
    </row>
    <row r="1720" spans="1:7" ht="15.5" x14ac:dyDescent="0.35">
      <c r="A1720" s="8" t="s">
        <v>652</v>
      </c>
      <c r="B1720" s="8" t="s">
        <v>4101</v>
      </c>
      <c r="C1720" s="23" t="s">
        <v>4732</v>
      </c>
      <c r="D1720" s="23" t="s">
        <v>8101</v>
      </c>
      <c r="E1720" t="s">
        <v>6264</v>
      </c>
      <c r="G1720" s="24" t="str">
        <f t="shared" si="26"/>
        <v>Ms.</v>
      </c>
    </row>
    <row r="1721" spans="1:7" ht="15.5" x14ac:dyDescent="0.35">
      <c r="A1721" s="8" t="s">
        <v>651</v>
      </c>
      <c r="B1721" s="8" t="s">
        <v>4102</v>
      </c>
      <c r="C1721" s="23" t="s">
        <v>4732</v>
      </c>
      <c r="D1721" s="23" t="s">
        <v>8102</v>
      </c>
      <c r="E1721" t="s">
        <v>4937</v>
      </c>
      <c r="G1721" s="24" t="str">
        <f t="shared" si="26"/>
        <v>Ms.</v>
      </c>
    </row>
    <row r="1722" spans="1:7" ht="15.5" x14ac:dyDescent="0.35">
      <c r="A1722" s="8" t="s">
        <v>650</v>
      </c>
      <c r="B1722" s="8" t="s">
        <v>4103</v>
      </c>
      <c r="C1722" s="23" t="s">
        <v>4733</v>
      </c>
      <c r="D1722" s="23" t="s">
        <v>5864</v>
      </c>
      <c r="E1722" t="s">
        <v>6265</v>
      </c>
      <c r="G1722" s="24" t="str">
        <f t="shared" si="26"/>
        <v>Mr.</v>
      </c>
    </row>
    <row r="1723" spans="1:7" ht="15.5" x14ac:dyDescent="0.35">
      <c r="A1723" s="8" t="s">
        <v>649</v>
      </c>
      <c r="B1723" s="8" t="s">
        <v>4104</v>
      </c>
      <c r="C1723" s="23" t="s">
        <v>4733</v>
      </c>
      <c r="D1723" s="23" t="s">
        <v>7223</v>
      </c>
      <c r="E1723" t="s">
        <v>6266</v>
      </c>
      <c r="G1723" s="24" t="str">
        <f t="shared" si="26"/>
        <v>Mr.</v>
      </c>
    </row>
    <row r="1724" spans="1:7" ht="15.5" x14ac:dyDescent="0.35">
      <c r="A1724" s="8" t="s">
        <v>648</v>
      </c>
      <c r="B1724" s="8" t="s">
        <v>4105</v>
      </c>
      <c r="C1724" s="23" t="s">
        <v>4732</v>
      </c>
      <c r="D1724" s="23" t="s">
        <v>7224</v>
      </c>
      <c r="E1724" t="s">
        <v>6267</v>
      </c>
      <c r="G1724" s="24" t="str">
        <f t="shared" si="26"/>
        <v>Ms.</v>
      </c>
    </row>
    <row r="1725" spans="1:7" ht="15.5" x14ac:dyDescent="0.35">
      <c r="A1725" s="8" t="s">
        <v>647</v>
      </c>
      <c r="B1725" s="8" t="s">
        <v>4106</v>
      </c>
      <c r="C1725" s="23" t="s">
        <v>4733</v>
      </c>
      <c r="D1725" s="23" t="s">
        <v>7225</v>
      </c>
      <c r="E1725" t="s">
        <v>6268</v>
      </c>
      <c r="G1725" s="24" t="str">
        <f t="shared" si="26"/>
        <v>Mr.</v>
      </c>
    </row>
    <row r="1726" spans="1:7" ht="15.5" x14ac:dyDescent="0.35">
      <c r="A1726" s="8" t="s">
        <v>646</v>
      </c>
      <c r="B1726" s="8" t="s">
        <v>4107</v>
      </c>
      <c r="C1726" s="23" t="s">
        <v>4732</v>
      </c>
      <c r="D1726" s="23" t="s">
        <v>7226</v>
      </c>
      <c r="E1726" t="s">
        <v>6045</v>
      </c>
      <c r="G1726" s="24" t="str">
        <f t="shared" si="26"/>
        <v>Ms.</v>
      </c>
    </row>
    <row r="1727" spans="1:7" ht="15.5" x14ac:dyDescent="0.35">
      <c r="A1727" s="8" t="s">
        <v>645</v>
      </c>
      <c r="B1727" s="8" t="s">
        <v>4108</v>
      </c>
      <c r="C1727" s="23" t="s">
        <v>4732</v>
      </c>
      <c r="D1727" s="23" t="s">
        <v>8103</v>
      </c>
      <c r="E1727" t="s">
        <v>6269</v>
      </c>
      <c r="G1727" s="24" t="str">
        <f t="shared" si="26"/>
        <v>Ms.</v>
      </c>
    </row>
    <row r="1728" spans="1:7" ht="15.5" x14ac:dyDescent="0.35">
      <c r="A1728" s="8" t="s">
        <v>644</v>
      </c>
      <c r="B1728" s="8" t="s">
        <v>4109</v>
      </c>
      <c r="C1728" s="23" t="s">
        <v>4732</v>
      </c>
      <c r="D1728" s="23" t="s">
        <v>8104</v>
      </c>
      <c r="E1728" t="s">
        <v>6270</v>
      </c>
      <c r="G1728" s="24" t="str">
        <f t="shared" si="26"/>
        <v>Ms.</v>
      </c>
    </row>
    <row r="1729" spans="1:7" ht="15.5" x14ac:dyDescent="0.35">
      <c r="A1729" s="8" t="s">
        <v>643</v>
      </c>
      <c r="B1729" s="8" t="s">
        <v>4110</v>
      </c>
      <c r="C1729" s="23" t="s">
        <v>4733</v>
      </c>
      <c r="D1729" s="23" t="s">
        <v>8105</v>
      </c>
      <c r="E1729" t="s">
        <v>5363</v>
      </c>
      <c r="G1729" s="24" t="str">
        <f t="shared" si="26"/>
        <v>Mr.</v>
      </c>
    </row>
    <row r="1730" spans="1:7" ht="15.5" x14ac:dyDescent="0.35">
      <c r="A1730" s="8" t="s">
        <v>642</v>
      </c>
      <c r="B1730" s="8" t="s">
        <v>4111</v>
      </c>
      <c r="C1730" s="23" t="s">
        <v>4733</v>
      </c>
      <c r="D1730" s="23" t="s">
        <v>8106</v>
      </c>
      <c r="E1730" t="s">
        <v>6271</v>
      </c>
      <c r="G1730" s="24" t="str">
        <f t="shared" si="26"/>
        <v>Mr.</v>
      </c>
    </row>
    <row r="1731" spans="1:7" ht="15.5" x14ac:dyDescent="0.35">
      <c r="A1731" s="8" t="s">
        <v>641</v>
      </c>
      <c r="B1731" s="8" t="s">
        <v>4112</v>
      </c>
      <c r="C1731" s="23" t="s">
        <v>4733</v>
      </c>
      <c r="D1731" s="23" t="s">
        <v>8107</v>
      </c>
      <c r="E1731" t="s">
        <v>6168</v>
      </c>
      <c r="G1731" s="24" t="str">
        <f t="shared" ref="G1731:G1794" si="27">TRIM(MID(B1731,FIND(",",B1731)+1,4))</f>
        <v>Mr.</v>
      </c>
    </row>
    <row r="1732" spans="1:7" ht="15.5" x14ac:dyDescent="0.35">
      <c r="A1732" s="8" t="s">
        <v>640</v>
      </c>
      <c r="B1732" s="8" t="s">
        <v>4113</v>
      </c>
      <c r="C1732" s="23" t="s">
        <v>4732</v>
      </c>
      <c r="D1732" s="23" t="s">
        <v>7227</v>
      </c>
      <c r="E1732" t="s">
        <v>5293</v>
      </c>
      <c r="G1732" s="24" t="str">
        <f t="shared" si="27"/>
        <v>Ms.</v>
      </c>
    </row>
    <row r="1733" spans="1:7" ht="15.5" x14ac:dyDescent="0.35">
      <c r="A1733" s="8" t="s">
        <v>639</v>
      </c>
      <c r="B1733" s="8" t="s">
        <v>4114</v>
      </c>
      <c r="C1733" s="23" t="s">
        <v>4732</v>
      </c>
      <c r="D1733" s="23" t="s">
        <v>6773</v>
      </c>
      <c r="E1733" t="s">
        <v>6272</v>
      </c>
      <c r="G1733" s="24" t="str">
        <f t="shared" si="27"/>
        <v>Ms.</v>
      </c>
    </row>
    <row r="1734" spans="1:7" ht="15.5" x14ac:dyDescent="0.35">
      <c r="A1734" s="8" t="s">
        <v>638</v>
      </c>
      <c r="B1734" s="8" t="s">
        <v>4115</v>
      </c>
      <c r="C1734" s="23" t="s">
        <v>4732</v>
      </c>
      <c r="D1734" s="23" t="s">
        <v>7228</v>
      </c>
      <c r="E1734" t="s">
        <v>6273</v>
      </c>
      <c r="G1734" s="24" t="str">
        <f t="shared" si="27"/>
        <v>Ms.</v>
      </c>
    </row>
    <row r="1735" spans="1:7" ht="15.5" x14ac:dyDescent="0.35">
      <c r="A1735" s="8" t="s">
        <v>637</v>
      </c>
      <c r="B1735" s="8" t="s">
        <v>4116</v>
      </c>
      <c r="C1735" s="23" t="s">
        <v>4732</v>
      </c>
      <c r="D1735" s="23" t="s">
        <v>7229</v>
      </c>
      <c r="E1735" t="s">
        <v>6274</v>
      </c>
      <c r="G1735" s="24" t="str">
        <f t="shared" si="27"/>
        <v>Ms.</v>
      </c>
    </row>
    <row r="1736" spans="1:7" ht="15.5" x14ac:dyDescent="0.35">
      <c r="A1736" s="8" t="s">
        <v>636</v>
      </c>
      <c r="B1736" s="8" t="s">
        <v>4117</v>
      </c>
      <c r="C1736" s="23" t="s">
        <v>8325</v>
      </c>
      <c r="D1736" s="23" t="s">
        <v>8108</v>
      </c>
      <c r="E1736" t="s">
        <v>6275</v>
      </c>
      <c r="G1736" s="24" t="str">
        <f t="shared" si="27"/>
        <v>Mrs</v>
      </c>
    </row>
    <row r="1737" spans="1:7" ht="15.5" x14ac:dyDescent="0.35">
      <c r="A1737" s="8" t="s">
        <v>635</v>
      </c>
      <c r="B1737" s="8" t="s">
        <v>4118</v>
      </c>
      <c r="C1737" s="23" t="s">
        <v>4732</v>
      </c>
      <c r="D1737" s="23" t="s">
        <v>7230</v>
      </c>
      <c r="E1737" t="s">
        <v>6276</v>
      </c>
      <c r="G1737" s="24" t="str">
        <f t="shared" si="27"/>
        <v>Ms.</v>
      </c>
    </row>
    <row r="1738" spans="1:7" ht="15.5" x14ac:dyDescent="0.35">
      <c r="A1738" s="8" t="s">
        <v>634</v>
      </c>
      <c r="B1738" s="8" t="s">
        <v>4119</v>
      </c>
      <c r="C1738" s="23" t="s">
        <v>4733</v>
      </c>
      <c r="D1738" s="23" t="s">
        <v>7231</v>
      </c>
      <c r="E1738" t="s">
        <v>5574</v>
      </c>
      <c r="G1738" s="24" t="str">
        <f t="shared" si="27"/>
        <v>Mr.</v>
      </c>
    </row>
    <row r="1739" spans="1:7" ht="15.5" x14ac:dyDescent="0.35">
      <c r="A1739" s="8" t="s">
        <v>633</v>
      </c>
      <c r="B1739" s="8" t="s">
        <v>4120</v>
      </c>
      <c r="C1739" s="23" t="s">
        <v>4733</v>
      </c>
      <c r="D1739" s="23" t="s">
        <v>6759</v>
      </c>
      <c r="E1739" t="s">
        <v>6277</v>
      </c>
      <c r="G1739" s="24" t="str">
        <f t="shared" si="27"/>
        <v>Mr.</v>
      </c>
    </row>
    <row r="1740" spans="1:7" ht="15.5" x14ac:dyDescent="0.35">
      <c r="A1740" s="8" t="s">
        <v>631</v>
      </c>
      <c r="B1740" s="8" t="s">
        <v>4121</v>
      </c>
      <c r="C1740" s="23" t="s">
        <v>4733</v>
      </c>
      <c r="D1740" s="23" t="s">
        <v>8109</v>
      </c>
      <c r="E1740" t="s">
        <v>6278</v>
      </c>
      <c r="G1740" s="24" t="str">
        <f t="shared" si="27"/>
        <v>Mr.</v>
      </c>
    </row>
    <row r="1741" spans="1:7" ht="15.5" x14ac:dyDescent="0.35">
      <c r="A1741" s="8" t="s">
        <v>630</v>
      </c>
      <c r="B1741" s="8" t="s">
        <v>4122</v>
      </c>
      <c r="C1741" s="23" t="s">
        <v>4732</v>
      </c>
      <c r="D1741" s="23" t="s">
        <v>8110</v>
      </c>
      <c r="E1741" t="s">
        <v>6279</v>
      </c>
      <c r="G1741" s="24" t="str">
        <f t="shared" si="27"/>
        <v>Ms.</v>
      </c>
    </row>
    <row r="1742" spans="1:7" ht="15.5" x14ac:dyDescent="0.35">
      <c r="A1742" s="8" t="s">
        <v>629</v>
      </c>
      <c r="B1742" s="8" t="s">
        <v>4123</v>
      </c>
      <c r="C1742" s="23" t="s">
        <v>4732</v>
      </c>
      <c r="D1742" s="23" t="s">
        <v>7232</v>
      </c>
      <c r="E1742" t="s">
        <v>6280</v>
      </c>
      <c r="G1742" s="24" t="str">
        <f t="shared" si="27"/>
        <v>Ms.</v>
      </c>
    </row>
    <row r="1743" spans="1:7" ht="15.5" x14ac:dyDescent="0.35">
      <c r="A1743" s="8" t="s">
        <v>628</v>
      </c>
      <c r="B1743" s="8" t="s">
        <v>4124</v>
      </c>
      <c r="C1743" s="23" t="s">
        <v>4732</v>
      </c>
      <c r="D1743" s="23" t="s">
        <v>7233</v>
      </c>
      <c r="E1743" t="s">
        <v>6281</v>
      </c>
      <c r="G1743" s="24" t="str">
        <f t="shared" si="27"/>
        <v>Ms.</v>
      </c>
    </row>
    <row r="1744" spans="1:7" ht="15.5" x14ac:dyDescent="0.35">
      <c r="A1744" s="8" t="s">
        <v>627</v>
      </c>
      <c r="B1744" s="8" t="s">
        <v>4125</v>
      </c>
      <c r="C1744" s="23" t="s">
        <v>4732</v>
      </c>
      <c r="D1744" s="23" t="s">
        <v>8111</v>
      </c>
      <c r="E1744" t="s">
        <v>6282</v>
      </c>
      <c r="G1744" s="24" t="str">
        <f t="shared" si="27"/>
        <v>Ms.</v>
      </c>
    </row>
    <row r="1745" spans="1:7" ht="15.5" x14ac:dyDescent="0.35">
      <c r="A1745" s="8" t="s">
        <v>626</v>
      </c>
      <c r="B1745" s="8" t="s">
        <v>4126</v>
      </c>
      <c r="C1745" s="23" t="s">
        <v>4732</v>
      </c>
      <c r="D1745" s="23" t="s">
        <v>6934</v>
      </c>
      <c r="E1745" t="s">
        <v>6283</v>
      </c>
      <c r="G1745" s="24" t="str">
        <f t="shared" si="27"/>
        <v>Ms.</v>
      </c>
    </row>
    <row r="1746" spans="1:7" ht="15.5" x14ac:dyDescent="0.35">
      <c r="A1746" s="8" t="s">
        <v>625</v>
      </c>
      <c r="B1746" s="8" t="s">
        <v>4127</v>
      </c>
      <c r="C1746" s="23" t="s">
        <v>4733</v>
      </c>
      <c r="D1746" s="23" t="s">
        <v>8112</v>
      </c>
      <c r="E1746" t="s">
        <v>5426</v>
      </c>
      <c r="G1746" s="24" t="str">
        <f t="shared" si="27"/>
        <v>Mr.</v>
      </c>
    </row>
    <row r="1747" spans="1:7" ht="15.5" x14ac:dyDescent="0.35">
      <c r="A1747" s="8" t="s">
        <v>624</v>
      </c>
      <c r="B1747" s="8" t="s">
        <v>4128</v>
      </c>
      <c r="C1747" s="23" t="s">
        <v>4732</v>
      </c>
      <c r="D1747" s="23" t="s">
        <v>7177</v>
      </c>
      <c r="E1747" t="s">
        <v>6284</v>
      </c>
      <c r="G1747" s="24" t="str">
        <f t="shared" si="27"/>
        <v>Ms.</v>
      </c>
    </row>
    <row r="1748" spans="1:7" ht="15.5" x14ac:dyDescent="0.35">
      <c r="A1748" s="8" t="s">
        <v>623</v>
      </c>
      <c r="B1748" s="8" t="s">
        <v>4129</v>
      </c>
      <c r="C1748" s="23" t="s">
        <v>4732</v>
      </c>
      <c r="D1748" s="23" t="s">
        <v>7234</v>
      </c>
      <c r="E1748" t="s">
        <v>6285</v>
      </c>
      <c r="G1748" s="24" t="str">
        <f t="shared" si="27"/>
        <v>Ms.</v>
      </c>
    </row>
    <row r="1749" spans="1:7" ht="15.5" x14ac:dyDescent="0.35">
      <c r="A1749" s="8" t="s">
        <v>622</v>
      </c>
      <c r="B1749" s="8" t="s">
        <v>4130</v>
      </c>
      <c r="C1749" s="23" t="s">
        <v>4733</v>
      </c>
      <c r="D1749" s="23" t="s">
        <v>7235</v>
      </c>
      <c r="E1749" t="s">
        <v>6276</v>
      </c>
      <c r="G1749" s="24" t="str">
        <f t="shared" si="27"/>
        <v>Mr.</v>
      </c>
    </row>
    <row r="1750" spans="1:7" ht="15.5" x14ac:dyDescent="0.35">
      <c r="A1750" s="8" t="s">
        <v>621</v>
      </c>
      <c r="B1750" s="8" t="s">
        <v>4131</v>
      </c>
      <c r="C1750" s="23" t="s">
        <v>4733</v>
      </c>
      <c r="D1750" s="23" t="s">
        <v>7013</v>
      </c>
      <c r="E1750" t="s">
        <v>6286</v>
      </c>
      <c r="G1750" s="24" t="str">
        <f t="shared" si="27"/>
        <v>Mr.</v>
      </c>
    </row>
    <row r="1751" spans="1:7" ht="15.5" x14ac:dyDescent="0.35">
      <c r="A1751" s="8" t="s">
        <v>620</v>
      </c>
      <c r="B1751" s="8" t="s">
        <v>4132</v>
      </c>
      <c r="C1751" s="23" t="s">
        <v>4733</v>
      </c>
      <c r="D1751" s="23" t="s">
        <v>7236</v>
      </c>
      <c r="E1751" t="s">
        <v>5744</v>
      </c>
      <c r="G1751" s="24" t="str">
        <f t="shared" si="27"/>
        <v>Mr.</v>
      </c>
    </row>
    <row r="1752" spans="1:7" ht="15.5" x14ac:dyDescent="0.35">
      <c r="A1752" s="8" t="s">
        <v>619</v>
      </c>
      <c r="B1752" s="8" t="s">
        <v>4133</v>
      </c>
      <c r="C1752" s="23" t="s">
        <v>8325</v>
      </c>
      <c r="D1752" s="23" t="s">
        <v>8113</v>
      </c>
      <c r="E1752" t="s">
        <v>6287</v>
      </c>
      <c r="G1752" s="24" t="str">
        <f t="shared" si="27"/>
        <v>Mrs</v>
      </c>
    </row>
    <row r="1753" spans="1:7" ht="15.5" x14ac:dyDescent="0.35">
      <c r="A1753" s="8" t="s">
        <v>618</v>
      </c>
      <c r="B1753" s="8" t="s">
        <v>4134</v>
      </c>
      <c r="C1753" s="23" t="s">
        <v>4733</v>
      </c>
      <c r="D1753" s="23" t="s">
        <v>8063</v>
      </c>
      <c r="E1753" t="s">
        <v>6288</v>
      </c>
      <c r="G1753" s="24" t="str">
        <f t="shared" si="27"/>
        <v>Mr.</v>
      </c>
    </row>
    <row r="1754" spans="1:7" ht="15.5" x14ac:dyDescent="0.35">
      <c r="A1754" s="8" t="s">
        <v>617</v>
      </c>
      <c r="B1754" s="8" t="s">
        <v>4135</v>
      </c>
      <c r="C1754" s="23" t="s">
        <v>4733</v>
      </c>
      <c r="D1754" s="23" t="s">
        <v>8114</v>
      </c>
      <c r="E1754" t="s">
        <v>6289</v>
      </c>
      <c r="G1754" s="24" t="str">
        <f t="shared" si="27"/>
        <v>Mr.</v>
      </c>
    </row>
    <row r="1755" spans="1:7" ht="15.5" x14ac:dyDescent="0.35">
      <c r="A1755" s="8" t="s">
        <v>616</v>
      </c>
      <c r="B1755" s="8" t="s">
        <v>4136</v>
      </c>
      <c r="C1755" s="23" t="s">
        <v>4733</v>
      </c>
      <c r="D1755" s="23" t="s">
        <v>8115</v>
      </c>
      <c r="E1755" t="s">
        <v>5303</v>
      </c>
      <c r="G1755" s="24" t="str">
        <f t="shared" si="27"/>
        <v>Mr.</v>
      </c>
    </row>
    <row r="1756" spans="1:7" ht="15.5" x14ac:dyDescent="0.35">
      <c r="A1756" s="8" t="s">
        <v>615</v>
      </c>
      <c r="B1756" s="8" t="s">
        <v>4137</v>
      </c>
      <c r="C1756" s="23" t="s">
        <v>4732</v>
      </c>
      <c r="D1756" s="23" t="s">
        <v>8116</v>
      </c>
      <c r="E1756" t="s">
        <v>6290</v>
      </c>
      <c r="G1756" s="24" t="str">
        <f t="shared" si="27"/>
        <v>Ms.</v>
      </c>
    </row>
    <row r="1757" spans="1:7" ht="15.5" x14ac:dyDescent="0.35">
      <c r="A1757" s="8" t="s">
        <v>614</v>
      </c>
      <c r="B1757" s="8" t="s">
        <v>4138</v>
      </c>
      <c r="C1757" s="23" t="s">
        <v>4732</v>
      </c>
      <c r="D1757" s="23" t="s">
        <v>7237</v>
      </c>
      <c r="E1757" t="s">
        <v>6291</v>
      </c>
      <c r="G1757" s="24" t="str">
        <f t="shared" si="27"/>
        <v>Ms.</v>
      </c>
    </row>
    <row r="1758" spans="1:7" ht="15.5" x14ac:dyDescent="0.35">
      <c r="A1758" s="8" t="s">
        <v>613</v>
      </c>
      <c r="B1758" s="8" t="s">
        <v>4139</v>
      </c>
      <c r="C1758" s="23" t="s">
        <v>4733</v>
      </c>
      <c r="D1758" s="23" t="s">
        <v>8117</v>
      </c>
      <c r="E1758" t="s">
        <v>4971</v>
      </c>
      <c r="G1758" s="24" t="str">
        <f t="shared" si="27"/>
        <v>Mr.</v>
      </c>
    </row>
    <row r="1759" spans="1:7" ht="15.5" x14ac:dyDescent="0.35">
      <c r="A1759" s="8" t="s">
        <v>612</v>
      </c>
      <c r="B1759" s="8" t="s">
        <v>4140</v>
      </c>
      <c r="C1759" s="23" t="s">
        <v>8325</v>
      </c>
      <c r="D1759" s="23" t="s">
        <v>7238</v>
      </c>
      <c r="E1759" t="s">
        <v>6292</v>
      </c>
      <c r="G1759" s="24" t="str">
        <f t="shared" si="27"/>
        <v>Mrs</v>
      </c>
    </row>
    <row r="1760" spans="1:7" ht="15.5" x14ac:dyDescent="0.35">
      <c r="A1760" s="8" t="s">
        <v>611</v>
      </c>
      <c r="B1760" s="8" t="s">
        <v>4141</v>
      </c>
      <c r="C1760" s="23" t="s">
        <v>4733</v>
      </c>
      <c r="D1760" s="23" t="s">
        <v>8118</v>
      </c>
      <c r="E1760" t="s">
        <v>6293</v>
      </c>
      <c r="G1760" s="24" t="str">
        <f t="shared" si="27"/>
        <v>Mr.</v>
      </c>
    </row>
    <row r="1761" spans="1:7" ht="15.5" x14ac:dyDescent="0.35">
      <c r="A1761" s="8" t="s">
        <v>610</v>
      </c>
      <c r="B1761" s="8" t="s">
        <v>4142</v>
      </c>
      <c r="C1761" s="23" t="s">
        <v>4733</v>
      </c>
      <c r="D1761" s="23" t="s">
        <v>7239</v>
      </c>
      <c r="E1761" t="s">
        <v>6294</v>
      </c>
      <c r="G1761" s="24" t="str">
        <f t="shared" si="27"/>
        <v>Mr.</v>
      </c>
    </row>
    <row r="1762" spans="1:7" ht="15.5" x14ac:dyDescent="0.35">
      <c r="A1762" s="8" t="s">
        <v>609</v>
      </c>
      <c r="B1762" s="8" t="s">
        <v>4143</v>
      </c>
      <c r="C1762" s="23" t="s">
        <v>4733</v>
      </c>
      <c r="D1762" s="23" t="s">
        <v>8119</v>
      </c>
      <c r="E1762" t="s">
        <v>6295</v>
      </c>
      <c r="G1762" s="24" t="str">
        <f t="shared" si="27"/>
        <v>Mr.</v>
      </c>
    </row>
    <row r="1763" spans="1:7" ht="15.5" x14ac:dyDescent="0.35">
      <c r="A1763" s="8" t="s">
        <v>608</v>
      </c>
      <c r="B1763" s="8" t="s">
        <v>4144</v>
      </c>
      <c r="C1763" s="23" t="s">
        <v>4732</v>
      </c>
      <c r="D1763" s="23" t="s">
        <v>8120</v>
      </c>
      <c r="E1763" t="s">
        <v>6296</v>
      </c>
      <c r="G1763" s="24" t="str">
        <f t="shared" si="27"/>
        <v>Ms.</v>
      </c>
    </row>
    <row r="1764" spans="1:7" ht="15.5" x14ac:dyDescent="0.35">
      <c r="A1764" s="8" t="s">
        <v>607</v>
      </c>
      <c r="B1764" s="8" t="s">
        <v>4145</v>
      </c>
      <c r="C1764" s="23" t="s">
        <v>4732</v>
      </c>
      <c r="D1764" s="23" t="s">
        <v>8121</v>
      </c>
      <c r="E1764" t="s">
        <v>6297</v>
      </c>
      <c r="G1764" s="24" t="str">
        <f t="shared" si="27"/>
        <v>Ms.</v>
      </c>
    </row>
    <row r="1765" spans="1:7" ht="15.5" x14ac:dyDescent="0.35">
      <c r="A1765" s="8" t="s">
        <v>606</v>
      </c>
      <c r="B1765" s="8" t="s">
        <v>4146</v>
      </c>
      <c r="C1765" s="23" t="s">
        <v>4732</v>
      </c>
      <c r="D1765" s="23" t="s">
        <v>8122</v>
      </c>
      <c r="E1765" t="s">
        <v>4961</v>
      </c>
      <c r="G1765" s="24" t="str">
        <f t="shared" si="27"/>
        <v>Ms.</v>
      </c>
    </row>
    <row r="1766" spans="1:7" ht="15.5" x14ac:dyDescent="0.35">
      <c r="A1766" s="8" t="s">
        <v>605</v>
      </c>
      <c r="B1766" s="8" t="s">
        <v>4147</v>
      </c>
      <c r="C1766" s="23" t="s">
        <v>4732</v>
      </c>
      <c r="D1766" s="23" t="s">
        <v>8123</v>
      </c>
      <c r="E1766" t="s">
        <v>5801</v>
      </c>
      <c r="G1766" s="24" t="str">
        <f t="shared" si="27"/>
        <v>Ms.</v>
      </c>
    </row>
    <row r="1767" spans="1:7" ht="15.5" x14ac:dyDescent="0.35">
      <c r="A1767" s="8" t="s">
        <v>604</v>
      </c>
      <c r="B1767" s="8" t="s">
        <v>4148</v>
      </c>
      <c r="C1767" s="23" t="s">
        <v>4733</v>
      </c>
      <c r="D1767" s="23" t="s">
        <v>6812</v>
      </c>
      <c r="E1767" t="s">
        <v>6298</v>
      </c>
      <c r="G1767" s="24" t="str">
        <f t="shared" si="27"/>
        <v>Mr.</v>
      </c>
    </row>
    <row r="1768" spans="1:7" ht="15.5" x14ac:dyDescent="0.35">
      <c r="A1768" s="8" t="s">
        <v>603</v>
      </c>
      <c r="B1768" s="8" t="s">
        <v>4149</v>
      </c>
      <c r="C1768" s="23" t="s">
        <v>4732</v>
      </c>
      <c r="D1768" s="23" t="s">
        <v>7852</v>
      </c>
      <c r="E1768" t="s">
        <v>6299</v>
      </c>
      <c r="G1768" s="24" t="str">
        <f t="shared" si="27"/>
        <v>Ms.</v>
      </c>
    </row>
    <row r="1769" spans="1:7" ht="15.5" x14ac:dyDescent="0.35">
      <c r="A1769" s="8" t="s">
        <v>602</v>
      </c>
      <c r="B1769" s="8" t="s">
        <v>4150</v>
      </c>
      <c r="C1769" s="23" t="s">
        <v>4732</v>
      </c>
      <c r="D1769" s="23" t="s">
        <v>6822</v>
      </c>
      <c r="E1769" t="s">
        <v>6300</v>
      </c>
      <c r="G1769" s="24" t="str">
        <f t="shared" si="27"/>
        <v>Ms.</v>
      </c>
    </row>
    <row r="1770" spans="1:7" ht="15.5" x14ac:dyDescent="0.35">
      <c r="A1770" s="8" t="s">
        <v>601</v>
      </c>
      <c r="B1770" s="8" t="s">
        <v>4151</v>
      </c>
      <c r="C1770" s="23" t="s">
        <v>4732</v>
      </c>
      <c r="D1770" s="23" t="s">
        <v>6934</v>
      </c>
      <c r="E1770" t="s">
        <v>6301</v>
      </c>
      <c r="G1770" s="24" t="str">
        <f t="shared" si="27"/>
        <v>Ms.</v>
      </c>
    </row>
    <row r="1771" spans="1:7" ht="15.5" x14ac:dyDescent="0.35">
      <c r="A1771" s="8" t="s">
        <v>600</v>
      </c>
      <c r="B1771" s="8" t="s">
        <v>4152</v>
      </c>
      <c r="C1771" s="23" t="s">
        <v>4732</v>
      </c>
      <c r="D1771" s="23" t="s">
        <v>8124</v>
      </c>
      <c r="E1771" t="s">
        <v>6302</v>
      </c>
      <c r="G1771" s="24" t="str">
        <f t="shared" si="27"/>
        <v>Ms.</v>
      </c>
    </row>
    <row r="1772" spans="1:7" ht="15.5" x14ac:dyDescent="0.35">
      <c r="A1772" s="8" t="s">
        <v>599</v>
      </c>
      <c r="B1772" s="8" t="s">
        <v>4153</v>
      </c>
      <c r="C1772" s="23" t="s">
        <v>4732</v>
      </c>
      <c r="D1772" s="23" t="s">
        <v>7240</v>
      </c>
      <c r="E1772" t="s">
        <v>6303</v>
      </c>
      <c r="G1772" s="24" t="str">
        <f t="shared" si="27"/>
        <v>Ms.</v>
      </c>
    </row>
    <row r="1773" spans="1:7" ht="15.5" x14ac:dyDescent="0.35">
      <c r="A1773" s="8" t="s">
        <v>598</v>
      </c>
      <c r="B1773" s="8" t="s">
        <v>4154</v>
      </c>
      <c r="C1773" s="23" t="s">
        <v>4732</v>
      </c>
      <c r="D1773" s="23" t="s">
        <v>6927</v>
      </c>
      <c r="E1773" t="s">
        <v>6304</v>
      </c>
      <c r="G1773" s="24" t="str">
        <f t="shared" si="27"/>
        <v>Ms.</v>
      </c>
    </row>
    <row r="1774" spans="1:7" ht="15.5" x14ac:dyDescent="0.35">
      <c r="A1774" s="8" t="s">
        <v>597</v>
      </c>
      <c r="B1774" s="8" t="s">
        <v>4155</v>
      </c>
      <c r="C1774" s="23" t="s">
        <v>4732</v>
      </c>
      <c r="D1774" s="23" t="s">
        <v>7241</v>
      </c>
      <c r="E1774" t="s">
        <v>6305</v>
      </c>
      <c r="G1774" s="24" t="str">
        <f t="shared" si="27"/>
        <v>Ms.</v>
      </c>
    </row>
    <row r="1775" spans="1:7" ht="15.5" x14ac:dyDescent="0.35">
      <c r="A1775" s="8" t="s">
        <v>596</v>
      </c>
      <c r="B1775" s="8" t="s">
        <v>4156</v>
      </c>
      <c r="C1775" s="23" t="s">
        <v>4733</v>
      </c>
      <c r="D1775" s="23" t="s">
        <v>8125</v>
      </c>
      <c r="E1775" t="s">
        <v>6306</v>
      </c>
      <c r="G1775" s="24" t="str">
        <f t="shared" si="27"/>
        <v>Mr.</v>
      </c>
    </row>
    <row r="1776" spans="1:7" ht="15.5" x14ac:dyDescent="0.35">
      <c r="A1776" s="8" t="s">
        <v>595</v>
      </c>
      <c r="B1776" s="8" t="s">
        <v>4157</v>
      </c>
      <c r="C1776" s="23" t="s">
        <v>4732</v>
      </c>
      <c r="D1776" s="23" t="s">
        <v>7065</v>
      </c>
      <c r="E1776" t="s">
        <v>6307</v>
      </c>
      <c r="G1776" s="24" t="str">
        <f t="shared" si="27"/>
        <v>Ms.</v>
      </c>
    </row>
    <row r="1777" spans="1:7" ht="15.5" x14ac:dyDescent="0.35">
      <c r="A1777" s="8" t="s">
        <v>594</v>
      </c>
      <c r="B1777" s="8" t="s">
        <v>4158</v>
      </c>
      <c r="C1777" s="23" t="s">
        <v>4732</v>
      </c>
      <c r="D1777" s="23" t="s">
        <v>6779</v>
      </c>
      <c r="E1777" t="s">
        <v>6308</v>
      </c>
      <c r="G1777" s="24" t="str">
        <f t="shared" si="27"/>
        <v>Ms.</v>
      </c>
    </row>
    <row r="1778" spans="1:7" ht="15.5" x14ac:dyDescent="0.35">
      <c r="A1778" s="8" t="s">
        <v>593</v>
      </c>
      <c r="B1778" s="8" t="s">
        <v>4159</v>
      </c>
      <c r="C1778" s="23" t="s">
        <v>4733</v>
      </c>
      <c r="D1778" s="23" t="s">
        <v>8126</v>
      </c>
      <c r="E1778" t="s">
        <v>6309</v>
      </c>
      <c r="G1778" s="24" t="str">
        <f t="shared" si="27"/>
        <v>Mr.</v>
      </c>
    </row>
    <row r="1779" spans="1:7" ht="15.5" x14ac:dyDescent="0.35">
      <c r="A1779" s="8" t="s">
        <v>592</v>
      </c>
      <c r="B1779" s="8" t="s">
        <v>4160</v>
      </c>
      <c r="C1779" s="23" t="s">
        <v>4732</v>
      </c>
      <c r="D1779" s="23" t="s">
        <v>8127</v>
      </c>
      <c r="E1779" t="s">
        <v>5745</v>
      </c>
      <c r="G1779" s="24" t="str">
        <f t="shared" si="27"/>
        <v>Ms.</v>
      </c>
    </row>
    <row r="1780" spans="1:7" ht="15.5" x14ac:dyDescent="0.35">
      <c r="A1780" s="8" t="s">
        <v>591</v>
      </c>
      <c r="B1780" s="8" t="s">
        <v>4161</v>
      </c>
      <c r="C1780" s="23" t="s">
        <v>4733</v>
      </c>
      <c r="D1780" s="23" t="s">
        <v>8128</v>
      </c>
      <c r="E1780" t="s">
        <v>6310</v>
      </c>
      <c r="G1780" s="24" t="str">
        <f t="shared" si="27"/>
        <v>Mr.</v>
      </c>
    </row>
    <row r="1781" spans="1:7" ht="15.5" x14ac:dyDescent="0.35">
      <c r="A1781" s="8" t="s">
        <v>590</v>
      </c>
      <c r="B1781" s="8" t="s">
        <v>4162</v>
      </c>
      <c r="C1781" s="23" t="s">
        <v>4732</v>
      </c>
      <c r="D1781" s="23" t="s">
        <v>7709</v>
      </c>
      <c r="E1781" t="s">
        <v>6311</v>
      </c>
      <c r="G1781" s="24" t="str">
        <f t="shared" si="27"/>
        <v>Ms.</v>
      </c>
    </row>
    <row r="1782" spans="1:7" ht="15.5" x14ac:dyDescent="0.35">
      <c r="A1782" s="8" t="s">
        <v>589</v>
      </c>
      <c r="B1782" s="8" t="s">
        <v>4163</v>
      </c>
      <c r="C1782" s="23" t="s">
        <v>4732</v>
      </c>
      <c r="D1782" s="23" t="s">
        <v>7744</v>
      </c>
      <c r="E1782" t="s">
        <v>6312</v>
      </c>
      <c r="G1782" s="24" t="str">
        <f t="shared" si="27"/>
        <v>Ms.</v>
      </c>
    </row>
    <row r="1783" spans="1:7" ht="15.5" x14ac:dyDescent="0.35">
      <c r="A1783" s="8" t="s">
        <v>588</v>
      </c>
      <c r="B1783" s="8" t="s">
        <v>4164</v>
      </c>
      <c r="C1783" s="23" t="s">
        <v>4733</v>
      </c>
      <c r="D1783" s="23" t="s">
        <v>8129</v>
      </c>
      <c r="E1783" t="s">
        <v>6174</v>
      </c>
      <c r="G1783" s="24" t="str">
        <f t="shared" si="27"/>
        <v>Mr.</v>
      </c>
    </row>
    <row r="1784" spans="1:7" ht="15.5" x14ac:dyDescent="0.35">
      <c r="A1784" s="8" t="s">
        <v>587</v>
      </c>
      <c r="B1784" s="8" t="s">
        <v>4165</v>
      </c>
      <c r="C1784" s="23" t="s">
        <v>4732</v>
      </c>
      <c r="D1784" s="23" t="s">
        <v>7242</v>
      </c>
      <c r="E1784" t="s">
        <v>4759</v>
      </c>
      <c r="G1784" s="24" t="str">
        <f t="shared" si="27"/>
        <v>Ms.</v>
      </c>
    </row>
    <row r="1785" spans="1:7" ht="15.5" x14ac:dyDescent="0.35">
      <c r="A1785" s="8" t="s">
        <v>586</v>
      </c>
      <c r="B1785" s="8" t="s">
        <v>4166</v>
      </c>
      <c r="C1785" s="23" t="s">
        <v>4733</v>
      </c>
      <c r="D1785" s="23" t="s">
        <v>7707</v>
      </c>
      <c r="E1785" t="s">
        <v>5291</v>
      </c>
      <c r="G1785" s="24" t="str">
        <f t="shared" si="27"/>
        <v>Mr.</v>
      </c>
    </row>
    <row r="1786" spans="1:7" ht="15.5" x14ac:dyDescent="0.35">
      <c r="A1786" s="8" t="s">
        <v>585</v>
      </c>
      <c r="B1786" s="8" t="s">
        <v>4167</v>
      </c>
      <c r="C1786" s="23" t="s">
        <v>4733</v>
      </c>
      <c r="D1786" s="23" t="s">
        <v>7243</v>
      </c>
      <c r="E1786" t="s">
        <v>6313</v>
      </c>
      <c r="G1786" s="24" t="str">
        <f t="shared" si="27"/>
        <v>Mr.</v>
      </c>
    </row>
    <row r="1787" spans="1:7" ht="15.5" x14ac:dyDescent="0.35">
      <c r="A1787" s="8" t="s">
        <v>584</v>
      </c>
      <c r="B1787" s="8" t="s">
        <v>4168</v>
      </c>
      <c r="C1787" s="23" t="s">
        <v>4733</v>
      </c>
      <c r="D1787" s="23" t="s">
        <v>6747</v>
      </c>
      <c r="E1787" t="s">
        <v>6314</v>
      </c>
      <c r="G1787" s="24" t="str">
        <f t="shared" si="27"/>
        <v>Mr.</v>
      </c>
    </row>
    <row r="1788" spans="1:7" ht="15.5" x14ac:dyDescent="0.35">
      <c r="A1788" s="8" t="s">
        <v>583</v>
      </c>
      <c r="B1788" s="8" t="s">
        <v>4169</v>
      </c>
      <c r="C1788" s="23" t="s">
        <v>4733</v>
      </c>
      <c r="D1788" s="23" t="s">
        <v>8130</v>
      </c>
      <c r="E1788" t="s">
        <v>6315</v>
      </c>
      <c r="G1788" s="24" t="str">
        <f t="shared" si="27"/>
        <v>Mr.</v>
      </c>
    </row>
    <row r="1789" spans="1:7" ht="15.5" x14ac:dyDescent="0.35">
      <c r="A1789" s="8" t="s">
        <v>582</v>
      </c>
      <c r="B1789" s="8" t="s">
        <v>4170</v>
      </c>
      <c r="C1789" s="23" t="s">
        <v>4733</v>
      </c>
      <c r="D1789" s="23" t="s">
        <v>8131</v>
      </c>
      <c r="E1789" t="s">
        <v>5765</v>
      </c>
      <c r="G1789" s="24" t="str">
        <f t="shared" si="27"/>
        <v>Mr.</v>
      </c>
    </row>
    <row r="1790" spans="1:7" ht="15.5" x14ac:dyDescent="0.35">
      <c r="A1790" s="8" t="s">
        <v>581</v>
      </c>
      <c r="B1790" s="8" t="s">
        <v>4171</v>
      </c>
      <c r="C1790" s="23" t="s">
        <v>4733</v>
      </c>
      <c r="D1790" s="23" t="s">
        <v>5303</v>
      </c>
      <c r="E1790" t="s">
        <v>6316</v>
      </c>
      <c r="G1790" s="24" t="str">
        <f t="shared" si="27"/>
        <v>Mr.</v>
      </c>
    </row>
    <row r="1791" spans="1:7" ht="15.5" x14ac:dyDescent="0.35">
      <c r="A1791" s="8" t="s">
        <v>580</v>
      </c>
      <c r="B1791" s="8" t="s">
        <v>4172</v>
      </c>
      <c r="C1791" s="23" t="s">
        <v>4733</v>
      </c>
      <c r="D1791" s="23" t="s">
        <v>7244</v>
      </c>
      <c r="E1791" t="s">
        <v>6317</v>
      </c>
      <c r="G1791" s="24" t="str">
        <f t="shared" si="27"/>
        <v>Mr.</v>
      </c>
    </row>
    <row r="1792" spans="1:7" ht="15.5" x14ac:dyDescent="0.35">
      <c r="A1792" s="8" t="s">
        <v>579</v>
      </c>
      <c r="B1792" s="8" t="s">
        <v>4173</v>
      </c>
      <c r="C1792" s="23" t="s">
        <v>4733</v>
      </c>
      <c r="D1792" s="23" t="s">
        <v>8132</v>
      </c>
      <c r="E1792" t="s">
        <v>5127</v>
      </c>
      <c r="G1792" s="24" t="str">
        <f t="shared" si="27"/>
        <v>Mr.</v>
      </c>
    </row>
    <row r="1793" spans="1:7" ht="15.5" x14ac:dyDescent="0.35">
      <c r="A1793" s="8" t="s">
        <v>578</v>
      </c>
      <c r="B1793" s="8" t="s">
        <v>4174</v>
      </c>
      <c r="C1793" s="23" t="s">
        <v>4732</v>
      </c>
      <c r="D1793" s="23" t="s">
        <v>6826</v>
      </c>
      <c r="E1793" t="s">
        <v>6318</v>
      </c>
      <c r="G1793" s="24" t="str">
        <f t="shared" si="27"/>
        <v>Ms.</v>
      </c>
    </row>
    <row r="1794" spans="1:7" ht="15.5" x14ac:dyDescent="0.35">
      <c r="A1794" s="8" t="s">
        <v>577</v>
      </c>
      <c r="B1794" s="8" t="s">
        <v>4175</v>
      </c>
      <c r="C1794" s="23" t="s">
        <v>4733</v>
      </c>
      <c r="D1794" s="23" t="s">
        <v>6805</v>
      </c>
      <c r="E1794" t="s">
        <v>6319</v>
      </c>
      <c r="G1794" s="24" t="str">
        <f t="shared" si="27"/>
        <v>Mr.</v>
      </c>
    </row>
    <row r="1795" spans="1:7" ht="15.5" x14ac:dyDescent="0.35">
      <c r="A1795" s="8" t="s">
        <v>576</v>
      </c>
      <c r="B1795" s="8" t="s">
        <v>4176</v>
      </c>
      <c r="C1795" s="23" t="s">
        <v>4732</v>
      </c>
      <c r="D1795" s="23" t="s">
        <v>6969</v>
      </c>
      <c r="E1795" t="s">
        <v>6320</v>
      </c>
      <c r="G1795" s="24" t="str">
        <f t="shared" ref="G1795:G1858" si="28">TRIM(MID(B1795,FIND(",",B1795)+1,4))</f>
        <v>Ms.</v>
      </c>
    </row>
    <row r="1796" spans="1:7" ht="15.5" x14ac:dyDescent="0.35">
      <c r="A1796" s="8" t="s">
        <v>575</v>
      </c>
      <c r="B1796" s="8" t="s">
        <v>4177</v>
      </c>
      <c r="C1796" s="23" t="s">
        <v>4733</v>
      </c>
      <c r="D1796" s="23" t="s">
        <v>7389</v>
      </c>
      <c r="E1796" t="s">
        <v>6033</v>
      </c>
      <c r="G1796" s="24" t="str">
        <f t="shared" si="28"/>
        <v>Mr.</v>
      </c>
    </row>
    <row r="1797" spans="1:7" ht="15.5" x14ac:dyDescent="0.35">
      <c r="A1797" s="8" t="s">
        <v>574</v>
      </c>
      <c r="B1797" s="8" t="s">
        <v>4178</v>
      </c>
      <c r="C1797" s="23" t="s">
        <v>4732</v>
      </c>
      <c r="D1797" s="23" t="s">
        <v>7085</v>
      </c>
      <c r="E1797" t="s">
        <v>6321</v>
      </c>
      <c r="G1797" s="24" t="str">
        <f t="shared" si="28"/>
        <v>Ms.</v>
      </c>
    </row>
    <row r="1798" spans="1:7" ht="15.5" x14ac:dyDescent="0.35">
      <c r="A1798" s="8" t="s">
        <v>573</v>
      </c>
      <c r="B1798" s="8" t="s">
        <v>4179</v>
      </c>
      <c r="C1798" s="23" t="s">
        <v>4733</v>
      </c>
      <c r="D1798" s="23" t="s">
        <v>7245</v>
      </c>
      <c r="E1798" t="s">
        <v>6322</v>
      </c>
      <c r="G1798" s="24" t="str">
        <f t="shared" si="28"/>
        <v>Mr.</v>
      </c>
    </row>
    <row r="1799" spans="1:7" ht="15.5" x14ac:dyDescent="0.35">
      <c r="A1799" s="8" t="s">
        <v>572</v>
      </c>
      <c r="B1799" s="8" t="s">
        <v>4180</v>
      </c>
      <c r="C1799" s="23" t="s">
        <v>4732</v>
      </c>
      <c r="D1799" s="23" t="s">
        <v>8133</v>
      </c>
      <c r="E1799" t="s">
        <v>6323</v>
      </c>
      <c r="G1799" s="24" t="str">
        <f t="shared" si="28"/>
        <v>Ms.</v>
      </c>
    </row>
    <row r="1800" spans="1:7" ht="15.5" x14ac:dyDescent="0.35">
      <c r="A1800" s="8" t="s">
        <v>571</v>
      </c>
      <c r="B1800" s="8" t="s">
        <v>4181</v>
      </c>
      <c r="C1800" s="23" t="s">
        <v>4732</v>
      </c>
      <c r="D1800" s="23" t="s">
        <v>8134</v>
      </c>
      <c r="E1800" t="s">
        <v>5264</v>
      </c>
      <c r="G1800" s="24" t="str">
        <f t="shared" si="28"/>
        <v>Ms.</v>
      </c>
    </row>
    <row r="1801" spans="1:7" ht="15.5" x14ac:dyDescent="0.35">
      <c r="A1801" s="8" t="s">
        <v>570</v>
      </c>
      <c r="B1801" s="8" t="s">
        <v>4182</v>
      </c>
      <c r="C1801" s="23" t="s">
        <v>4733</v>
      </c>
      <c r="D1801" s="23" t="s">
        <v>7246</v>
      </c>
      <c r="E1801" t="s">
        <v>6324</v>
      </c>
      <c r="G1801" s="24" t="str">
        <f t="shared" si="28"/>
        <v>Mr.</v>
      </c>
    </row>
    <row r="1802" spans="1:7" ht="15.5" x14ac:dyDescent="0.35">
      <c r="A1802" s="8" t="s">
        <v>569</v>
      </c>
      <c r="B1802" s="8" t="s">
        <v>4183</v>
      </c>
      <c r="C1802" s="23" t="s">
        <v>4732</v>
      </c>
      <c r="D1802" s="23" t="s">
        <v>7222</v>
      </c>
      <c r="E1802" t="s">
        <v>6325</v>
      </c>
      <c r="G1802" s="24" t="str">
        <f t="shared" si="28"/>
        <v>Ms.</v>
      </c>
    </row>
    <row r="1803" spans="1:7" ht="15.5" x14ac:dyDescent="0.35">
      <c r="A1803" s="8" t="s">
        <v>568</v>
      </c>
      <c r="B1803" s="8" t="s">
        <v>4184</v>
      </c>
      <c r="C1803" s="23" t="s">
        <v>4733</v>
      </c>
      <c r="D1803" s="23" t="s">
        <v>6766</v>
      </c>
      <c r="E1803" t="s">
        <v>6326</v>
      </c>
      <c r="G1803" s="24" t="str">
        <f t="shared" si="28"/>
        <v>Mr.</v>
      </c>
    </row>
    <row r="1804" spans="1:7" ht="15.5" x14ac:dyDescent="0.35">
      <c r="A1804" s="8" t="s">
        <v>567</v>
      </c>
      <c r="B1804" s="8" t="s">
        <v>4185</v>
      </c>
      <c r="C1804" s="23" t="s">
        <v>4733</v>
      </c>
      <c r="D1804" s="23" t="s">
        <v>6948</v>
      </c>
      <c r="E1804" t="s">
        <v>4934</v>
      </c>
      <c r="G1804" s="24" t="str">
        <f t="shared" si="28"/>
        <v>Mr.</v>
      </c>
    </row>
    <row r="1805" spans="1:7" ht="15.5" x14ac:dyDescent="0.35">
      <c r="A1805" s="8" t="s">
        <v>566</v>
      </c>
      <c r="B1805" s="8" t="s">
        <v>4186</v>
      </c>
      <c r="C1805" s="23" t="s">
        <v>4733</v>
      </c>
      <c r="D1805" s="23" t="s">
        <v>7247</v>
      </c>
      <c r="E1805" t="s">
        <v>4762</v>
      </c>
      <c r="G1805" s="24" t="str">
        <f t="shared" si="28"/>
        <v>Mr.</v>
      </c>
    </row>
    <row r="1806" spans="1:7" ht="15.5" x14ac:dyDescent="0.35">
      <c r="A1806" s="8" t="s">
        <v>565</v>
      </c>
      <c r="B1806" s="8" t="s">
        <v>4187</v>
      </c>
      <c r="C1806" s="23" t="s">
        <v>4733</v>
      </c>
      <c r="D1806" s="23" t="s">
        <v>8135</v>
      </c>
      <c r="E1806" t="s">
        <v>6327</v>
      </c>
      <c r="G1806" s="24" t="str">
        <f t="shared" si="28"/>
        <v>Mr.</v>
      </c>
    </row>
    <row r="1807" spans="1:7" ht="15.5" x14ac:dyDescent="0.35">
      <c r="A1807" s="8" t="s">
        <v>564</v>
      </c>
      <c r="B1807" s="8" t="s">
        <v>4188</v>
      </c>
      <c r="C1807" s="23" t="s">
        <v>4732</v>
      </c>
      <c r="D1807" s="23" t="s">
        <v>6912</v>
      </c>
      <c r="E1807" t="s">
        <v>6328</v>
      </c>
      <c r="G1807" s="24" t="str">
        <f t="shared" si="28"/>
        <v>Ms.</v>
      </c>
    </row>
    <row r="1808" spans="1:7" ht="15.5" x14ac:dyDescent="0.35">
      <c r="A1808" s="8" t="s">
        <v>563</v>
      </c>
      <c r="B1808" s="8" t="s">
        <v>4189</v>
      </c>
      <c r="C1808" s="23" t="s">
        <v>4732</v>
      </c>
      <c r="D1808" s="23" t="s">
        <v>7248</v>
      </c>
      <c r="E1808" t="s">
        <v>6329</v>
      </c>
      <c r="G1808" s="24" t="str">
        <f t="shared" si="28"/>
        <v>Ms.</v>
      </c>
    </row>
    <row r="1809" spans="1:7" ht="15.5" x14ac:dyDescent="0.35">
      <c r="A1809" s="8" t="s">
        <v>562</v>
      </c>
      <c r="B1809" s="8" t="s">
        <v>4190</v>
      </c>
      <c r="C1809" s="23" t="s">
        <v>4732</v>
      </c>
      <c r="D1809" s="23" t="s">
        <v>8136</v>
      </c>
      <c r="E1809" t="s">
        <v>6330</v>
      </c>
      <c r="G1809" s="24" t="str">
        <f t="shared" si="28"/>
        <v>Ms.</v>
      </c>
    </row>
    <row r="1810" spans="1:7" ht="15.5" x14ac:dyDescent="0.35">
      <c r="A1810" s="8" t="s">
        <v>561</v>
      </c>
      <c r="B1810" s="8" t="s">
        <v>4191</v>
      </c>
      <c r="C1810" s="23" t="s">
        <v>4732</v>
      </c>
      <c r="D1810" s="23" t="s">
        <v>5026</v>
      </c>
      <c r="E1810" t="s">
        <v>6331</v>
      </c>
      <c r="G1810" s="24" t="str">
        <f t="shared" si="28"/>
        <v>Ms.</v>
      </c>
    </row>
    <row r="1811" spans="1:7" ht="15.5" x14ac:dyDescent="0.35">
      <c r="A1811" s="8" t="s">
        <v>560</v>
      </c>
      <c r="B1811" s="8" t="s">
        <v>4192</v>
      </c>
      <c r="C1811" s="23" t="s">
        <v>4732</v>
      </c>
      <c r="D1811" s="23" t="s">
        <v>7232</v>
      </c>
      <c r="E1811" t="s">
        <v>6332</v>
      </c>
      <c r="G1811" s="24" t="str">
        <f t="shared" si="28"/>
        <v>Ms.</v>
      </c>
    </row>
    <row r="1812" spans="1:7" ht="15.5" x14ac:dyDescent="0.35">
      <c r="A1812" s="8" t="s">
        <v>559</v>
      </c>
      <c r="B1812" s="8" t="s">
        <v>4193</v>
      </c>
      <c r="C1812" s="23" t="s">
        <v>4732</v>
      </c>
      <c r="D1812" s="23" t="s">
        <v>7249</v>
      </c>
      <c r="E1812" t="s">
        <v>6333</v>
      </c>
      <c r="G1812" s="24" t="str">
        <f t="shared" si="28"/>
        <v>Ms.</v>
      </c>
    </row>
    <row r="1813" spans="1:7" ht="15.5" x14ac:dyDescent="0.35">
      <c r="A1813" s="8" t="s">
        <v>558</v>
      </c>
      <c r="B1813" s="8" t="s">
        <v>4194</v>
      </c>
      <c r="C1813" s="23" t="s">
        <v>4732</v>
      </c>
      <c r="D1813" s="23" t="s">
        <v>7250</v>
      </c>
      <c r="E1813" t="s">
        <v>6334</v>
      </c>
      <c r="G1813" s="24" t="str">
        <f t="shared" si="28"/>
        <v>Ms.</v>
      </c>
    </row>
    <row r="1814" spans="1:7" ht="15.5" x14ac:dyDescent="0.35">
      <c r="A1814" s="8" t="s">
        <v>557</v>
      </c>
      <c r="B1814" s="8" t="s">
        <v>4195</v>
      </c>
      <c r="C1814" s="23" t="s">
        <v>4733</v>
      </c>
      <c r="D1814" s="23" t="s">
        <v>8137</v>
      </c>
      <c r="E1814" t="s">
        <v>6335</v>
      </c>
      <c r="G1814" s="24" t="str">
        <f t="shared" si="28"/>
        <v>Mr.</v>
      </c>
    </row>
    <row r="1815" spans="1:7" ht="15.5" x14ac:dyDescent="0.35">
      <c r="A1815" s="8" t="s">
        <v>556</v>
      </c>
      <c r="B1815" s="8" t="s">
        <v>4196</v>
      </c>
      <c r="C1815" s="23" t="s">
        <v>4732</v>
      </c>
      <c r="D1815" s="23" t="s">
        <v>6912</v>
      </c>
      <c r="E1815" t="s">
        <v>6336</v>
      </c>
      <c r="G1815" s="24" t="str">
        <f t="shared" si="28"/>
        <v>Ms.</v>
      </c>
    </row>
    <row r="1816" spans="1:7" ht="15.5" x14ac:dyDescent="0.35">
      <c r="A1816" s="8" t="s">
        <v>555</v>
      </c>
      <c r="B1816" s="8" t="s">
        <v>4197</v>
      </c>
      <c r="C1816" s="23" t="s">
        <v>4733</v>
      </c>
      <c r="D1816" s="23" t="s">
        <v>6990</v>
      </c>
      <c r="E1816" t="s">
        <v>6337</v>
      </c>
      <c r="G1816" s="24" t="str">
        <f t="shared" si="28"/>
        <v>Mr.</v>
      </c>
    </row>
    <row r="1817" spans="1:7" ht="15.5" x14ac:dyDescent="0.35">
      <c r="A1817" s="8" t="s">
        <v>554</v>
      </c>
      <c r="B1817" s="8" t="s">
        <v>4198</v>
      </c>
      <c r="C1817" s="23" t="s">
        <v>4733</v>
      </c>
      <c r="D1817" s="23" t="s">
        <v>8138</v>
      </c>
      <c r="E1817" t="s">
        <v>6338</v>
      </c>
      <c r="G1817" s="24" t="str">
        <f t="shared" si="28"/>
        <v>Mr.</v>
      </c>
    </row>
    <row r="1818" spans="1:7" ht="15.5" x14ac:dyDescent="0.35">
      <c r="A1818" s="8" t="s">
        <v>553</v>
      </c>
      <c r="B1818" s="8" t="s">
        <v>4199</v>
      </c>
      <c r="C1818" s="23" t="s">
        <v>4733</v>
      </c>
      <c r="D1818" s="23" t="s">
        <v>8139</v>
      </c>
      <c r="E1818" t="s">
        <v>6339</v>
      </c>
      <c r="G1818" s="24" t="str">
        <f t="shared" si="28"/>
        <v>Mr.</v>
      </c>
    </row>
    <row r="1819" spans="1:7" ht="15.5" x14ac:dyDescent="0.35">
      <c r="A1819" s="8" t="s">
        <v>552</v>
      </c>
      <c r="B1819" s="8" t="s">
        <v>4200</v>
      </c>
      <c r="C1819" s="23" t="s">
        <v>4733</v>
      </c>
      <c r="D1819" s="23" t="s">
        <v>8012</v>
      </c>
      <c r="E1819" t="s">
        <v>6340</v>
      </c>
      <c r="G1819" s="24" t="str">
        <f t="shared" si="28"/>
        <v>Mr.</v>
      </c>
    </row>
    <row r="1820" spans="1:7" ht="15.5" x14ac:dyDescent="0.35">
      <c r="A1820" s="8" t="s">
        <v>551</v>
      </c>
      <c r="B1820" s="8" t="s">
        <v>4201</v>
      </c>
      <c r="C1820" s="23" t="s">
        <v>4733</v>
      </c>
      <c r="D1820" s="23" t="s">
        <v>6875</v>
      </c>
      <c r="E1820" t="s">
        <v>5682</v>
      </c>
      <c r="G1820" s="24" t="str">
        <f t="shared" si="28"/>
        <v>Mr.</v>
      </c>
    </row>
    <row r="1821" spans="1:7" ht="15.5" x14ac:dyDescent="0.35">
      <c r="A1821" s="8" t="s">
        <v>550</v>
      </c>
      <c r="B1821" s="8" t="s">
        <v>4202</v>
      </c>
      <c r="C1821" s="23" t="s">
        <v>4733</v>
      </c>
      <c r="D1821" s="23" t="s">
        <v>7251</v>
      </c>
      <c r="E1821" t="s">
        <v>6341</v>
      </c>
      <c r="G1821" s="24" t="str">
        <f t="shared" si="28"/>
        <v>Mr.</v>
      </c>
    </row>
    <row r="1822" spans="1:7" ht="15.5" x14ac:dyDescent="0.35">
      <c r="A1822" s="8" t="s">
        <v>549</v>
      </c>
      <c r="B1822" s="8" t="s">
        <v>4203</v>
      </c>
      <c r="C1822" s="23" t="s">
        <v>4733</v>
      </c>
      <c r="D1822" s="23" t="s">
        <v>5864</v>
      </c>
      <c r="E1822" t="s">
        <v>6342</v>
      </c>
      <c r="G1822" s="24" t="str">
        <f t="shared" si="28"/>
        <v>Mr.</v>
      </c>
    </row>
    <row r="1823" spans="1:7" ht="15.5" x14ac:dyDescent="0.35">
      <c r="A1823" s="8" t="s">
        <v>548</v>
      </c>
      <c r="B1823" s="8" t="s">
        <v>4204</v>
      </c>
      <c r="C1823" s="23" t="s">
        <v>4733</v>
      </c>
      <c r="D1823" s="23" t="s">
        <v>8140</v>
      </c>
      <c r="E1823" t="s">
        <v>6343</v>
      </c>
      <c r="G1823" s="24" t="str">
        <f t="shared" si="28"/>
        <v>Mr.</v>
      </c>
    </row>
    <row r="1824" spans="1:7" ht="15.5" x14ac:dyDescent="0.35">
      <c r="A1824" s="8" t="s">
        <v>547</v>
      </c>
      <c r="B1824" s="8" t="s">
        <v>4205</v>
      </c>
      <c r="C1824" s="23" t="s">
        <v>4732</v>
      </c>
      <c r="D1824" s="23" t="s">
        <v>7252</v>
      </c>
      <c r="E1824" t="s">
        <v>6344</v>
      </c>
      <c r="G1824" s="24" t="str">
        <f t="shared" si="28"/>
        <v>Ms.</v>
      </c>
    </row>
    <row r="1825" spans="1:7" ht="15.5" x14ac:dyDescent="0.35">
      <c r="A1825" s="8" t="s">
        <v>546</v>
      </c>
      <c r="B1825" s="8" t="s">
        <v>4206</v>
      </c>
      <c r="C1825" s="23" t="s">
        <v>4733</v>
      </c>
      <c r="D1825" s="23" t="s">
        <v>7564</v>
      </c>
      <c r="E1825" t="s">
        <v>5443</v>
      </c>
      <c r="G1825" s="24" t="str">
        <f t="shared" si="28"/>
        <v>Mr.</v>
      </c>
    </row>
    <row r="1826" spans="1:7" ht="15.5" x14ac:dyDescent="0.35">
      <c r="A1826" s="8" t="s">
        <v>545</v>
      </c>
      <c r="B1826" s="8" t="s">
        <v>4207</v>
      </c>
      <c r="C1826" s="23" t="s">
        <v>4732</v>
      </c>
      <c r="D1826" s="23" t="s">
        <v>8141</v>
      </c>
      <c r="E1826" t="s">
        <v>6345</v>
      </c>
      <c r="G1826" s="24" t="str">
        <f t="shared" si="28"/>
        <v>Ms.</v>
      </c>
    </row>
    <row r="1827" spans="1:7" ht="15.5" x14ac:dyDescent="0.35">
      <c r="A1827" s="8" t="s">
        <v>544</v>
      </c>
      <c r="B1827" s="8" t="s">
        <v>4208</v>
      </c>
      <c r="C1827" s="23" t="s">
        <v>4732</v>
      </c>
      <c r="D1827" s="23" t="s">
        <v>7253</v>
      </c>
      <c r="E1827" t="s">
        <v>6346</v>
      </c>
      <c r="G1827" s="24" t="str">
        <f t="shared" si="28"/>
        <v>Ms.</v>
      </c>
    </row>
    <row r="1828" spans="1:7" ht="15.5" x14ac:dyDescent="0.35">
      <c r="A1828" s="8" t="s">
        <v>543</v>
      </c>
      <c r="B1828" s="8" t="s">
        <v>4209</v>
      </c>
      <c r="C1828" s="23" t="s">
        <v>4732</v>
      </c>
      <c r="D1828" s="23" t="s">
        <v>8142</v>
      </c>
      <c r="E1828" t="s">
        <v>6347</v>
      </c>
      <c r="G1828" s="24" t="str">
        <f t="shared" si="28"/>
        <v>Ms.</v>
      </c>
    </row>
    <row r="1829" spans="1:7" ht="15.5" x14ac:dyDescent="0.35">
      <c r="A1829" s="8" t="s">
        <v>542</v>
      </c>
      <c r="B1829" s="8" t="s">
        <v>4210</v>
      </c>
      <c r="C1829" s="23" t="s">
        <v>4732</v>
      </c>
      <c r="D1829" s="23" t="s">
        <v>7224</v>
      </c>
      <c r="E1829" t="s">
        <v>6348</v>
      </c>
      <c r="G1829" s="24" t="str">
        <f t="shared" si="28"/>
        <v>Ms.</v>
      </c>
    </row>
    <row r="1830" spans="1:7" ht="15.5" x14ac:dyDescent="0.35">
      <c r="A1830" s="8" t="s">
        <v>541</v>
      </c>
      <c r="B1830" s="8" t="s">
        <v>4211</v>
      </c>
      <c r="C1830" s="23" t="s">
        <v>4732</v>
      </c>
      <c r="D1830" s="23" t="s">
        <v>6910</v>
      </c>
      <c r="E1830" t="s">
        <v>6349</v>
      </c>
      <c r="G1830" s="24" t="str">
        <f t="shared" si="28"/>
        <v>Ms.</v>
      </c>
    </row>
    <row r="1831" spans="1:7" ht="15.5" x14ac:dyDescent="0.35">
      <c r="A1831" s="8" t="s">
        <v>540</v>
      </c>
      <c r="B1831" s="8" t="s">
        <v>4212</v>
      </c>
      <c r="C1831" s="23" t="s">
        <v>4733</v>
      </c>
      <c r="D1831" s="23" t="s">
        <v>7254</v>
      </c>
      <c r="E1831" t="s">
        <v>4921</v>
      </c>
      <c r="G1831" s="24" t="str">
        <f t="shared" si="28"/>
        <v>Mr.</v>
      </c>
    </row>
    <row r="1832" spans="1:7" ht="15.5" x14ac:dyDescent="0.35">
      <c r="A1832" s="8" t="s">
        <v>539</v>
      </c>
      <c r="B1832" s="8" t="s">
        <v>4213</v>
      </c>
      <c r="C1832" s="23" t="s">
        <v>4732</v>
      </c>
      <c r="D1832" s="23" t="s">
        <v>6833</v>
      </c>
      <c r="E1832" t="s">
        <v>5683</v>
      </c>
      <c r="G1832" s="24" t="str">
        <f t="shared" si="28"/>
        <v>Ms.</v>
      </c>
    </row>
    <row r="1833" spans="1:7" ht="15.5" x14ac:dyDescent="0.35">
      <c r="A1833" s="8" t="s">
        <v>538</v>
      </c>
      <c r="B1833" s="8" t="s">
        <v>4214</v>
      </c>
      <c r="C1833" s="23" t="s">
        <v>4732</v>
      </c>
      <c r="D1833" s="23" t="s">
        <v>7210</v>
      </c>
      <c r="E1833" t="s">
        <v>5114</v>
      </c>
      <c r="G1833" s="24" t="str">
        <f t="shared" si="28"/>
        <v>Ms.</v>
      </c>
    </row>
    <row r="1834" spans="1:7" ht="15.5" x14ac:dyDescent="0.35">
      <c r="A1834" s="8" t="s">
        <v>537</v>
      </c>
      <c r="B1834" s="8" t="s">
        <v>4215</v>
      </c>
      <c r="C1834" s="23" t="s">
        <v>4733</v>
      </c>
      <c r="D1834" s="23" t="s">
        <v>7255</v>
      </c>
      <c r="E1834" t="s">
        <v>6350</v>
      </c>
      <c r="G1834" s="24" t="str">
        <f t="shared" si="28"/>
        <v>Mr.</v>
      </c>
    </row>
    <row r="1835" spans="1:7" ht="15.5" x14ac:dyDescent="0.35">
      <c r="A1835" s="8" t="s">
        <v>536</v>
      </c>
      <c r="B1835" s="8" t="s">
        <v>4216</v>
      </c>
      <c r="C1835" s="23" t="s">
        <v>4732</v>
      </c>
      <c r="D1835" s="23" t="s">
        <v>8143</v>
      </c>
      <c r="E1835" t="s">
        <v>6351</v>
      </c>
      <c r="G1835" s="24" t="str">
        <f t="shared" si="28"/>
        <v>Ms.</v>
      </c>
    </row>
    <row r="1836" spans="1:7" ht="15.5" x14ac:dyDescent="0.35">
      <c r="A1836" s="8" t="s">
        <v>534</v>
      </c>
      <c r="B1836" s="8" t="s">
        <v>4217</v>
      </c>
      <c r="C1836" s="23" t="s">
        <v>8325</v>
      </c>
      <c r="D1836" s="23" t="s">
        <v>7929</v>
      </c>
      <c r="E1836" t="s">
        <v>6352</v>
      </c>
      <c r="G1836" s="24" t="str">
        <f t="shared" si="28"/>
        <v>Mrs</v>
      </c>
    </row>
    <row r="1837" spans="1:7" ht="15.5" x14ac:dyDescent="0.35">
      <c r="A1837" s="8" t="s">
        <v>533</v>
      </c>
      <c r="B1837" s="8" t="s">
        <v>4218</v>
      </c>
      <c r="C1837" s="23" t="s">
        <v>4733</v>
      </c>
      <c r="D1837" s="23" t="s">
        <v>6990</v>
      </c>
      <c r="E1837" t="s">
        <v>6353</v>
      </c>
      <c r="G1837" s="24" t="str">
        <f t="shared" si="28"/>
        <v>Mr.</v>
      </c>
    </row>
    <row r="1838" spans="1:7" ht="15.5" x14ac:dyDescent="0.35">
      <c r="A1838" s="8" t="s">
        <v>532</v>
      </c>
      <c r="B1838" s="8" t="s">
        <v>4219</v>
      </c>
      <c r="C1838" s="23" t="s">
        <v>4733</v>
      </c>
      <c r="D1838" s="23" t="s">
        <v>7256</v>
      </c>
      <c r="E1838" t="s">
        <v>6354</v>
      </c>
      <c r="G1838" s="24" t="str">
        <f t="shared" si="28"/>
        <v>Mr.</v>
      </c>
    </row>
    <row r="1839" spans="1:7" ht="15.5" x14ac:dyDescent="0.35">
      <c r="A1839" s="8" t="s">
        <v>531</v>
      </c>
      <c r="B1839" s="8" t="s">
        <v>4220</v>
      </c>
      <c r="C1839" s="23" t="s">
        <v>4733</v>
      </c>
      <c r="D1839" s="23" t="s">
        <v>7257</v>
      </c>
      <c r="E1839" t="s">
        <v>6355</v>
      </c>
      <c r="G1839" s="24" t="str">
        <f t="shared" si="28"/>
        <v>Mr.</v>
      </c>
    </row>
    <row r="1840" spans="1:7" ht="15.5" x14ac:dyDescent="0.35">
      <c r="A1840" s="8" t="s">
        <v>530</v>
      </c>
      <c r="B1840" s="8" t="s">
        <v>4221</v>
      </c>
      <c r="C1840" s="23" t="s">
        <v>4733</v>
      </c>
      <c r="D1840" s="23" t="s">
        <v>8144</v>
      </c>
      <c r="E1840" t="s">
        <v>5812</v>
      </c>
      <c r="G1840" s="24" t="str">
        <f t="shared" si="28"/>
        <v>Mr.</v>
      </c>
    </row>
    <row r="1841" spans="1:7" ht="15.5" x14ac:dyDescent="0.35">
      <c r="A1841" s="8" t="s">
        <v>529</v>
      </c>
      <c r="B1841" s="8" t="s">
        <v>4222</v>
      </c>
      <c r="C1841" s="23" t="s">
        <v>4733</v>
      </c>
      <c r="D1841" s="23" t="s">
        <v>8145</v>
      </c>
      <c r="E1841" t="s">
        <v>5858</v>
      </c>
      <c r="G1841" s="24" t="str">
        <f t="shared" si="28"/>
        <v>Mr.</v>
      </c>
    </row>
    <row r="1842" spans="1:7" ht="15.5" x14ac:dyDescent="0.35">
      <c r="A1842" s="8" t="s">
        <v>528</v>
      </c>
      <c r="B1842" s="8" t="s">
        <v>4223</v>
      </c>
      <c r="C1842" s="23" t="s">
        <v>4732</v>
      </c>
      <c r="D1842" s="23" t="s">
        <v>6765</v>
      </c>
      <c r="E1842" t="s">
        <v>6356</v>
      </c>
      <c r="G1842" s="24" t="str">
        <f t="shared" si="28"/>
        <v>Ms.</v>
      </c>
    </row>
    <row r="1843" spans="1:7" ht="15.5" x14ac:dyDescent="0.35">
      <c r="A1843" s="8" t="s">
        <v>527</v>
      </c>
      <c r="B1843" s="8" t="s">
        <v>4224</v>
      </c>
      <c r="C1843" s="23" t="s">
        <v>4732</v>
      </c>
      <c r="D1843" s="23" t="s">
        <v>8146</v>
      </c>
      <c r="E1843" t="s">
        <v>6357</v>
      </c>
      <c r="G1843" s="24" t="str">
        <f t="shared" si="28"/>
        <v>Ms.</v>
      </c>
    </row>
    <row r="1844" spans="1:7" ht="15.5" x14ac:dyDescent="0.35">
      <c r="A1844" s="8" t="s">
        <v>526</v>
      </c>
      <c r="B1844" s="8" t="s">
        <v>4225</v>
      </c>
      <c r="C1844" s="23" t="s">
        <v>4733</v>
      </c>
      <c r="D1844" s="23" t="s">
        <v>7258</v>
      </c>
      <c r="E1844" t="s">
        <v>4800</v>
      </c>
      <c r="G1844" s="24" t="str">
        <f t="shared" si="28"/>
        <v>Mr.</v>
      </c>
    </row>
    <row r="1845" spans="1:7" ht="15.5" x14ac:dyDescent="0.35">
      <c r="A1845" s="8" t="s">
        <v>525</v>
      </c>
      <c r="B1845" s="8" t="s">
        <v>4226</v>
      </c>
      <c r="C1845" s="23" t="s">
        <v>4733</v>
      </c>
      <c r="D1845" s="23" t="s">
        <v>8147</v>
      </c>
      <c r="E1845" t="s">
        <v>6358</v>
      </c>
      <c r="G1845" s="24" t="str">
        <f t="shared" si="28"/>
        <v>Mr.</v>
      </c>
    </row>
    <row r="1846" spans="1:7" ht="15.5" x14ac:dyDescent="0.35">
      <c r="A1846" s="8" t="s">
        <v>524</v>
      </c>
      <c r="B1846" s="8" t="s">
        <v>4227</v>
      </c>
      <c r="C1846" s="23" t="s">
        <v>4733</v>
      </c>
      <c r="D1846" s="23" t="s">
        <v>6750</v>
      </c>
      <c r="E1846" t="s">
        <v>6359</v>
      </c>
      <c r="G1846" s="24" t="str">
        <f t="shared" si="28"/>
        <v>Mr.</v>
      </c>
    </row>
    <row r="1847" spans="1:7" ht="15.5" x14ac:dyDescent="0.35">
      <c r="A1847" s="8" t="s">
        <v>523</v>
      </c>
      <c r="B1847" s="8" t="s">
        <v>4228</v>
      </c>
      <c r="C1847" s="23" t="s">
        <v>4733</v>
      </c>
      <c r="D1847" s="23" t="s">
        <v>8148</v>
      </c>
      <c r="E1847" t="s">
        <v>6360</v>
      </c>
      <c r="G1847" s="24" t="str">
        <f t="shared" si="28"/>
        <v>Mr.</v>
      </c>
    </row>
    <row r="1848" spans="1:7" ht="15.5" x14ac:dyDescent="0.35">
      <c r="A1848" s="8" t="s">
        <v>522</v>
      </c>
      <c r="B1848" s="8" t="s">
        <v>4229</v>
      </c>
      <c r="C1848" s="23" t="s">
        <v>4733</v>
      </c>
      <c r="D1848" s="23" t="s">
        <v>8149</v>
      </c>
      <c r="E1848" t="s">
        <v>6361</v>
      </c>
      <c r="G1848" s="24" t="str">
        <f t="shared" si="28"/>
        <v>Mr.</v>
      </c>
    </row>
    <row r="1849" spans="1:7" ht="15.5" x14ac:dyDescent="0.35">
      <c r="A1849" s="8" t="s">
        <v>521</v>
      </c>
      <c r="B1849" s="8" t="s">
        <v>4230</v>
      </c>
      <c r="C1849" s="23" t="s">
        <v>4733</v>
      </c>
      <c r="D1849" s="23" t="s">
        <v>7259</v>
      </c>
      <c r="E1849" t="s">
        <v>6362</v>
      </c>
      <c r="G1849" s="24" t="str">
        <f t="shared" si="28"/>
        <v>Mr.</v>
      </c>
    </row>
    <row r="1850" spans="1:7" ht="15.5" x14ac:dyDescent="0.35">
      <c r="A1850" s="8" t="s">
        <v>520</v>
      </c>
      <c r="B1850" s="8" t="s">
        <v>4231</v>
      </c>
      <c r="C1850" s="23" t="s">
        <v>4733</v>
      </c>
      <c r="D1850" s="23" t="s">
        <v>8150</v>
      </c>
      <c r="E1850" t="s">
        <v>6363</v>
      </c>
      <c r="G1850" s="24" t="str">
        <f t="shared" si="28"/>
        <v>Mr.</v>
      </c>
    </row>
    <row r="1851" spans="1:7" ht="15.5" x14ac:dyDescent="0.35">
      <c r="A1851" s="8" t="s">
        <v>519</v>
      </c>
      <c r="B1851" s="8" t="s">
        <v>4232</v>
      </c>
      <c r="C1851" s="23" t="s">
        <v>4733</v>
      </c>
      <c r="D1851" s="23" t="s">
        <v>6654</v>
      </c>
      <c r="E1851" t="s">
        <v>6364</v>
      </c>
      <c r="G1851" s="24" t="str">
        <f t="shared" si="28"/>
        <v>Mr.</v>
      </c>
    </row>
    <row r="1852" spans="1:7" ht="15.5" x14ac:dyDescent="0.35">
      <c r="A1852" s="8" t="s">
        <v>518</v>
      </c>
      <c r="B1852" s="8" t="s">
        <v>4233</v>
      </c>
      <c r="C1852" s="23" t="s">
        <v>4733</v>
      </c>
      <c r="D1852" s="23" t="s">
        <v>5199</v>
      </c>
      <c r="E1852" t="s">
        <v>6365</v>
      </c>
      <c r="G1852" s="24" t="str">
        <f t="shared" si="28"/>
        <v>Mr.</v>
      </c>
    </row>
    <row r="1853" spans="1:7" ht="15.5" x14ac:dyDescent="0.35">
      <c r="A1853" s="8" t="s">
        <v>517</v>
      </c>
      <c r="B1853" s="8" t="s">
        <v>4234</v>
      </c>
      <c r="C1853" s="23" t="s">
        <v>4733</v>
      </c>
      <c r="D1853" s="23" t="s">
        <v>7260</v>
      </c>
      <c r="E1853" t="s">
        <v>6366</v>
      </c>
      <c r="G1853" s="24" t="str">
        <f t="shared" si="28"/>
        <v>Mr.</v>
      </c>
    </row>
    <row r="1854" spans="1:7" ht="15.5" x14ac:dyDescent="0.35">
      <c r="A1854" s="8" t="s">
        <v>515</v>
      </c>
      <c r="B1854" s="8" t="s">
        <v>4235</v>
      </c>
      <c r="C1854" s="23" t="s">
        <v>4733</v>
      </c>
      <c r="D1854" s="23" t="s">
        <v>5199</v>
      </c>
      <c r="E1854" t="s">
        <v>6367</v>
      </c>
      <c r="G1854" s="24" t="str">
        <f t="shared" si="28"/>
        <v>Mr.</v>
      </c>
    </row>
    <row r="1855" spans="1:7" ht="15.5" x14ac:dyDescent="0.35">
      <c r="A1855" s="8" t="s">
        <v>514</v>
      </c>
      <c r="B1855" s="8" t="s">
        <v>4236</v>
      </c>
      <c r="C1855" s="23" t="s">
        <v>4732</v>
      </c>
      <c r="D1855" s="23" t="s">
        <v>7261</v>
      </c>
      <c r="E1855" t="s">
        <v>6200</v>
      </c>
      <c r="G1855" s="24" t="str">
        <f t="shared" si="28"/>
        <v>Ms.</v>
      </c>
    </row>
    <row r="1856" spans="1:7" ht="15.5" x14ac:dyDescent="0.35">
      <c r="A1856" s="8" t="s">
        <v>513</v>
      </c>
      <c r="B1856" s="8" t="s">
        <v>4237</v>
      </c>
      <c r="C1856" s="23" t="s">
        <v>4733</v>
      </c>
      <c r="D1856" s="23" t="s">
        <v>7920</v>
      </c>
      <c r="E1856" t="s">
        <v>5382</v>
      </c>
      <c r="G1856" s="24" t="str">
        <f t="shared" si="28"/>
        <v>Mr.</v>
      </c>
    </row>
    <row r="1857" spans="1:7" ht="15.5" x14ac:dyDescent="0.35">
      <c r="A1857" s="8" t="s">
        <v>512</v>
      </c>
      <c r="B1857" s="8" t="s">
        <v>4238</v>
      </c>
      <c r="C1857" s="23" t="s">
        <v>4733</v>
      </c>
      <c r="D1857" s="23" t="s">
        <v>6899</v>
      </c>
      <c r="E1857" t="s">
        <v>6368</v>
      </c>
      <c r="G1857" s="24" t="str">
        <f t="shared" si="28"/>
        <v>Mr.</v>
      </c>
    </row>
    <row r="1858" spans="1:7" ht="15.5" x14ac:dyDescent="0.35">
      <c r="A1858" s="8" t="s">
        <v>511</v>
      </c>
      <c r="B1858" s="8" t="s">
        <v>4239</v>
      </c>
      <c r="C1858" s="23" t="s">
        <v>4732</v>
      </c>
      <c r="D1858" s="23" t="s">
        <v>8151</v>
      </c>
      <c r="E1858" t="s">
        <v>6369</v>
      </c>
      <c r="G1858" s="24" t="str">
        <f t="shared" si="28"/>
        <v>Ms.</v>
      </c>
    </row>
    <row r="1859" spans="1:7" ht="15.5" x14ac:dyDescent="0.35">
      <c r="A1859" s="8" t="s">
        <v>510</v>
      </c>
      <c r="B1859" s="8" t="s">
        <v>4240</v>
      </c>
      <c r="C1859" s="23" t="s">
        <v>4733</v>
      </c>
      <c r="D1859" s="23" t="s">
        <v>7262</v>
      </c>
      <c r="E1859" t="s">
        <v>6370</v>
      </c>
      <c r="G1859" s="24" t="str">
        <f t="shared" ref="G1859:G1922" si="29">TRIM(MID(B1859,FIND(",",B1859)+1,4))</f>
        <v>Mr.</v>
      </c>
    </row>
    <row r="1860" spans="1:7" ht="15.5" x14ac:dyDescent="0.35">
      <c r="A1860" s="8" t="s">
        <v>509</v>
      </c>
      <c r="B1860" s="8" t="s">
        <v>4241</v>
      </c>
      <c r="C1860" s="23" t="s">
        <v>4732</v>
      </c>
      <c r="D1860" s="23" t="s">
        <v>7133</v>
      </c>
      <c r="E1860" t="s">
        <v>5732</v>
      </c>
      <c r="G1860" s="24" t="str">
        <f t="shared" si="29"/>
        <v>Ms.</v>
      </c>
    </row>
    <row r="1861" spans="1:7" ht="15.5" x14ac:dyDescent="0.35">
      <c r="A1861" s="8" t="s">
        <v>508</v>
      </c>
      <c r="B1861" s="8" t="s">
        <v>4242</v>
      </c>
      <c r="C1861" s="23" t="s">
        <v>4732</v>
      </c>
      <c r="D1861" s="23" t="s">
        <v>8152</v>
      </c>
      <c r="E1861" t="s">
        <v>5574</v>
      </c>
      <c r="G1861" s="24" t="str">
        <f t="shared" si="29"/>
        <v>Ms.</v>
      </c>
    </row>
    <row r="1862" spans="1:7" ht="15.5" x14ac:dyDescent="0.35">
      <c r="A1862" s="8" t="s">
        <v>507</v>
      </c>
      <c r="B1862" s="8" t="s">
        <v>4243</v>
      </c>
      <c r="C1862" s="23" t="s">
        <v>4732</v>
      </c>
      <c r="D1862" s="23" t="s">
        <v>8153</v>
      </c>
      <c r="E1862" t="s">
        <v>6371</v>
      </c>
      <c r="G1862" s="24" t="str">
        <f t="shared" si="29"/>
        <v>Ms.</v>
      </c>
    </row>
    <row r="1863" spans="1:7" ht="15.5" x14ac:dyDescent="0.35">
      <c r="A1863" s="8" t="s">
        <v>506</v>
      </c>
      <c r="B1863" s="8" t="s">
        <v>4244</v>
      </c>
      <c r="C1863" s="23" t="s">
        <v>4732</v>
      </c>
      <c r="D1863" s="23" t="s">
        <v>6934</v>
      </c>
      <c r="E1863" t="s">
        <v>5118</v>
      </c>
      <c r="G1863" s="24" t="str">
        <f t="shared" si="29"/>
        <v>Ms.</v>
      </c>
    </row>
    <row r="1864" spans="1:7" ht="15.5" x14ac:dyDescent="0.35">
      <c r="A1864" s="8" t="s">
        <v>505</v>
      </c>
      <c r="B1864" s="8" t="s">
        <v>4245</v>
      </c>
      <c r="C1864" s="23" t="s">
        <v>4732</v>
      </c>
      <c r="D1864" s="23" t="s">
        <v>7263</v>
      </c>
      <c r="E1864" t="s">
        <v>6372</v>
      </c>
      <c r="G1864" s="24" t="str">
        <f t="shared" si="29"/>
        <v>Ms.</v>
      </c>
    </row>
    <row r="1865" spans="1:7" ht="15.5" x14ac:dyDescent="0.35">
      <c r="A1865" s="8" t="s">
        <v>504</v>
      </c>
      <c r="B1865" s="8" t="s">
        <v>4246</v>
      </c>
      <c r="C1865" s="23" t="s">
        <v>4732</v>
      </c>
      <c r="D1865" s="23" t="s">
        <v>6760</v>
      </c>
      <c r="E1865" t="s">
        <v>6373</v>
      </c>
      <c r="G1865" s="24" t="str">
        <f t="shared" si="29"/>
        <v>Ms.</v>
      </c>
    </row>
    <row r="1866" spans="1:7" ht="15.5" x14ac:dyDescent="0.35">
      <c r="A1866" s="8" t="s">
        <v>503</v>
      </c>
      <c r="B1866" s="8" t="s">
        <v>4247</v>
      </c>
      <c r="C1866" s="23" t="s">
        <v>4732</v>
      </c>
      <c r="D1866" s="23" t="s">
        <v>8154</v>
      </c>
      <c r="E1866" t="s">
        <v>5165</v>
      </c>
      <c r="G1866" s="24" t="str">
        <f t="shared" si="29"/>
        <v>Ms.</v>
      </c>
    </row>
    <row r="1867" spans="1:7" ht="15.5" x14ac:dyDescent="0.35">
      <c r="A1867" s="8" t="s">
        <v>502</v>
      </c>
      <c r="B1867" s="8" t="s">
        <v>4248</v>
      </c>
      <c r="C1867" s="23" t="s">
        <v>4733</v>
      </c>
      <c r="D1867" s="23" t="s">
        <v>8155</v>
      </c>
      <c r="E1867" t="s">
        <v>6374</v>
      </c>
      <c r="G1867" s="24" t="str">
        <f t="shared" si="29"/>
        <v>Mr.</v>
      </c>
    </row>
    <row r="1868" spans="1:7" ht="15.5" x14ac:dyDescent="0.35">
      <c r="A1868" s="8" t="s">
        <v>501</v>
      </c>
      <c r="B1868" s="8" t="s">
        <v>4249</v>
      </c>
      <c r="C1868" s="23" t="s">
        <v>4732</v>
      </c>
      <c r="D1868" s="23" t="s">
        <v>6999</v>
      </c>
      <c r="E1868" t="s">
        <v>5497</v>
      </c>
      <c r="G1868" s="24" t="str">
        <f t="shared" si="29"/>
        <v>Ms.</v>
      </c>
    </row>
    <row r="1869" spans="1:7" ht="15.5" x14ac:dyDescent="0.35">
      <c r="A1869" s="8" t="s">
        <v>500</v>
      </c>
      <c r="B1869" s="8" t="s">
        <v>4250</v>
      </c>
      <c r="C1869" s="23" t="s">
        <v>4733</v>
      </c>
      <c r="D1869" s="23" t="s">
        <v>8156</v>
      </c>
      <c r="E1869" t="s">
        <v>5404</v>
      </c>
      <c r="G1869" s="24" t="str">
        <f t="shared" si="29"/>
        <v>Mr.</v>
      </c>
    </row>
    <row r="1870" spans="1:7" ht="15.5" x14ac:dyDescent="0.35">
      <c r="A1870" s="8" t="s">
        <v>499</v>
      </c>
      <c r="B1870" s="8" t="s">
        <v>4251</v>
      </c>
      <c r="C1870" s="23" t="s">
        <v>4733</v>
      </c>
      <c r="D1870" s="23" t="s">
        <v>6885</v>
      </c>
      <c r="E1870" t="s">
        <v>6375</v>
      </c>
      <c r="G1870" s="24" t="str">
        <f t="shared" si="29"/>
        <v>Mr.</v>
      </c>
    </row>
    <row r="1871" spans="1:7" ht="15.5" x14ac:dyDescent="0.35">
      <c r="A1871" s="8" t="s">
        <v>498</v>
      </c>
      <c r="B1871" s="8" t="s">
        <v>4252</v>
      </c>
      <c r="C1871" s="23" t="s">
        <v>4733</v>
      </c>
      <c r="D1871" s="23" t="s">
        <v>6793</v>
      </c>
      <c r="E1871" t="s">
        <v>4938</v>
      </c>
      <c r="G1871" s="24" t="str">
        <f t="shared" si="29"/>
        <v>Mr.</v>
      </c>
    </row>
    <row r="1872" spans="1:7" ht="15.5" x14ac:dyDescent="0.35">
      <c r="A1872" s="8" t="s">
        <v>497</v>
      </c>
      <c r="B1872" s="8" t="s">
        <v>4253</v>
      </c>
      <c r="C1872" s="23" t="s">
        <v>4733</v>
      </c>
      <c r="D1872" s="23" t="s">
        <v>8157</v>
      </c>
      <c r="E1872" t="s">
        <v>6376</v>
      </c>
      <c r="G1872" s="24" t="str">
        <f t="shared" si="29"/>
        <v>Mr.</v>
      </c>
    </row>
    <row r="1873" spans="1:7" ht="15.5" x14ac:dyDescent="0.35">
      <c r="A1873" s="8" t="s">
        <v>496</v>
      </c>
      <c r="B1873" s="8" t="s">
        <v>4254</v>
      </c>
      <c r="C1873" s="23" t="s">
        <v>4733</v>
      </c>
      <c r="D1873" s="23" t="s">
        <v>8158</v>
      </c>
      <c r="E1873" t="s">
        <v>6377</v>
      </c>
      <c r="G1873" s="24" t="str">
        <f t="shared" si="29"/>
        <v>Mr.</v>
      </c>
    </row>
    <row r="1874" spans="1:7" ht="15.5" x14ac:dyDescent="0.35">
      <c r="A1874" s="8" t="s">
        <v>495</v>
      </c>
      <c r="B1874" s="8" t="s">
        <v>4255</v>
      </c>
      <c r="C1874" s="23" t="s">
        <v>4733</v>
      </c>
      <c r="D1874" s="23" t="s">
        <v>8159</v>
      </c>
      <c r="E1874" t="s">
        <v>6378</v>
      </c>
      <c r="G1874" s="24" t="str">
        <f t="shared" si="29"/>
        <v>Mr.</v>
      </c>
    </row>
    <row r="1875" spans="1:7" ht="15.5" x14ac:dyDescent="0.35">
      <c r="A1875" s="8" t="s">
        <v>494</v>
      </c>
      <c r="B1875" s="8" t="s">
        <v>4256</v>
      </c>
      <c r="C1875" s="23" t="s">
        <v>4733</v>
      </c>
      <c r="D1875" s="23" t="s">
        <v>8160</v>
      </c>
      <c r="E1875" t="s">
        <v>6379</v>
      </c>
      <c r="G1875" s="24" t="str">
        <f t="shared" si="29"/>
        <v>Mr.</v>
      </c>
    </row>
    <row r="1876" spans="1:7" ht="15.5" x14ac:dyDescent="0.35">
      <c r="A1876" s="8" t="s">
        <v>493</v>
      </c>
      <c r="B1876" s="8" t="s">
        <v>4257</v>
      </c>
      <c r="C1876" s="23" t="s">
        <v>4733</v>
      </c>
      <c r="D1876" s="23" t="s">
        <v>7264</v>
      </c>
      <c r="E1876" t="s">
        <v>6380</v>
      </c>
      <c r="G1876" s="24" t="str">
        <f t="shared" si="29"/>
        <v>Mr.</v>
      </c>
    </row>
    <row r="1877" spans="1:7" ht="15.5" x14ac:dyDescent="0.35">
      <c r="A1877" s="8" t="s">
        <v>492</v>
      </c>
      <c r="B1877" s="8" t="s">
        <v>4258</v>
      </c>
      <c r="C1877" s="23" t="s">
        <v>4732</v>
      </c>
      <c r="D1877" s="23" t="s">
        <v>7265</v>
      </c>
      <c r="E1877" t="s">
        <v>5765</v>
      </c>
      <c r="G1877" s="24" t="str">
        <f t="shared" si="29"/>
        <v>Ms.</v>
      </c>
    </row>
    <row r="1878" spans="1:7" ht="15.5" x14ac:dyDescent="0.35">
      <c r="A1878" s="8" t="s">
        <v>491</v>
      </c>
      <c r="B1878" s="8" t="s">
        <v>4259</v>
      </c>
      <c r="C1878" s="23" t="s">
        <v>4732</v>
      </c>
      <c r="D1878" s="23" t="s">
        <v>7666</v>
      </c>
      <c r="E1878" t="s">
        <v>6381</v>
      </c>
      <c r="G1878" s="24" t="str">
        <f t="shared" si="29"/>
        <v>Ms.</v>
      </c>
    </row>
    <row r="1879" spans="1:7" ht="15.5" x14ac:dyDescent="0.35">
      <c r="A1879" s="8" t="s">
        <v>490</v>
      </c>
      <c r="B1879" s="8" t="s">
        <v>4260</v>
      </c>
      <c r="C1879" s="23" t="s">
        <v>8325</v>
      </c>
      <c r="D1879" s="23" t="s">
        <v>8161</v>
      </c>
      <c r="E1879" t="s">
        <v>6382</v>
      </c>
      <c r="G1879" s="24" t="str">
        <f t="shared" si="29"/>
        <v>Mrs</v>
      </c>
    </row>
    <row r="1880" spans="1:7" ht="15.5" x14ac:dyDescent="0.35">
      <c r="A1880" s="8" t="s">
        <v>489</v>
      </c>
      <c r="B1880" s="8" t="s">
        <v>4261</v>
      </c>
      <c r="C1880" s="23" t="s">
        <v>4732</v>
      </c>
      <c r="D1880" s="23" t="s">
        <v>7266</v>
      </c>
      <c r="E1880" t="s">
        <v>6383</v>
      </c>
      <c r="G1880" s="24" t="str">
        <f t="shared" si="29"/>
        <v>Ms.</v>
      </c>
    </row>
    <row r="1881" spans="1:7" ht="15.5" x14ac:dyDescent="0.35">
      <c r="A1881" s="8" t="s">
        <v>488</v>
      </c>
      <c r="B1881" s="8" t="s">
        <v>4262</v>
      </c>
      <c r="C1881" s="23" t="s">
        <v>4732</v>
      </c>
      <c r="D1881" s="23" t="s">
        <v>7267</v>
      </c>
      <c r="E1881" t="s">
        <v>6384</v>
      </c>
      <c r="G1881" s="24" t="str">
        <f t="shared" si="29"/>
        <v>Ms.</v>
      </c>
    </row>
    <row r="1882" spans="1:7" ht="15.5" x14ac:dyDescent="0.35">
      <c r="A1882" s="8" t="s">
        <v>487</v>
      </c>
      <c r="B1882" s="8" t="s">
        <v>4263</v>
      </c>
      <c r="C1882" s="23" t="s">
        <v>4733</v>
      </c>
      <c r="D1882" s="23" t="s">
        <v>7268</v>
      </c>
      <c r="E1882" t="s">
        <v>5273</v>
      </c>
      <c r="G1882" s="24" t="str">
        <f t="shared" si="29"/>
        <v>Mr.</v>
      </c>
    </row>
    <row r="1883" spans="1:7" ht="15.5" x14ac:dyDescent="0.35">
      <c r="A1883" s="8" t="s">
        <v>486</v>
      </c>
      <c r="B1883" s="8" t="s">
        <v>4264</v>
      </c>
      <c r="C1883" s="23" t="s">
        <v>4732</v>
      </c>
      <c r="D1883" s="23" t="s">
        <v>7265</v>
      </c>
      <c r="E1883" t="s">
        <v>6385</v>
      </c>
      <c r="G1883" s="24" t="str">
        <f t="shared" si="29"/>
        <v>Ms.</v>
      </c>
    </row>
    <row r="1884" spans="1:7" ht="15.5" x14ac:dyDescent="0.35">
      <c r="A1884" s="8" t="s">
        <v>485</v>
      </c>
      <c r="B1884" s="8" t="s">
        <v>4265</v>
      </c>
      <c r="C1884" s="23" t="s">
        <v>4732</v>
      </c>
      <c r="D1884" s="23" t="s">
        <v>7269</v>
      </c>
      <c r="E1884" t="s">
        <v>6386</v>
      </c>
      <c r="G1884" s="24" t="str">
        <f t="shared" si="29"/>
        <v>Ms.</v>
      </c>
    </row>
    <row r="1885" spans="1:7" ht="15.5" x14ac:dyDescent="0.35">
      <c r="A1885" s="8" t="s">
        <v>484</v>
      </c>
      <c r="B1885" s="8" t="s">
        <v>4266</v>
      </c>
      <c r="C1885" s="23" t="s">
        <v>4732</v>
      </c>
      <c r="D1885" s="23" t="s">
        <v>8162</v>
      </c>
      <c r="E1885" t="s">
        <v>6387</v>
      </c>
      <c r="G1885" s="24" t="str">
        <f t="shared" si="29"/>
        <v>Ms.</v>
      </c>
    </row>
    <row r="1886" spans="1:7" ht="15.5" x14ac:dyDescent="0.35">
      <c r="A1886" s="8" t="s">
        <v>483</v>
      </c>
      <c r="B1886" s="8" t="s">
        <v>4267</v>
      </c>
      <c r="C1886" s="23" t="s">
        <v>4732</v>
      </c>
      <c r="D1886" s="23" t="s">
        <v>8163</v>
      </c>
      <c r="E1886" t="s">
        <v>6388</v>
      </c>
      <c r="G1886" s="24" t="str">
        <f t="shared" si="29"/>
        <v>Ms.</v>
      </c>
    </row>
    <row r="1887" spans="1:7" ht="15.5" x14ac:dyDescent="0.35">
      <c r="A1887" s="8" t="s">
        <v>482</v>
      </c>
      <c r="B1887" s="8" t="s">
        <v>4268</v>
      </c>
      <c r="C1887" s="23" t="s">
        <v>4732</v>
      </c>
      <c r="D1887" s="23" t="s">
        <v>7270</v>
      </c>
      <c r="E1887" t="s">
        <v>6389</v>
      </c>
      <c r="G1887" s="24" t="str">
        <f t="shared" si="29"/>
        <v>Ms.</v>
      </c>
    </row>
    <row r="1888" spans="1:7" ht="15.5" x14ac:dyDescent="0.35">
      <c r="A1888" s="8" t="s">
        <v>481</v>
      </c>
      <c r="B1888" s="8" t="s">
        <v>4269</v>
      </c>
      <c r="C1888" s="23" t="s">
        <v>4733</v>
      </c>
      <c r="D1888" s="23" t="s">
        <v>8340</v>
      </c>
      <c r="E1888" t="s">
        <v>6390</v>
      </c>
      <c r="G1888" s="24" t="str">
        <f t="shared" si="29"/>
        <v>Mr.</v>
      </c>
    </row>
    <row r="1889" spans="1:7" ht="15.5" x14ac:dyDescent="0.35">
      <c r="A1889" s="8" t="s">
        <v>480</v>
      </c>
      <c r="B1889" s="8" t="s">
        <v>4270</v>
      </c>
      <c r="C1889" s="23" t="s">
        <v>4733</v>
      </c>
      <c r="D1889" s="23" t="s">
        <v>6893</v>
      </c>
      <c r="E1889" t="s">
        <v>6391</v>
      </c>
      <c r="G1889" s="24" t="str">
        <f t="shared" si="29"/>
        <v>Mr.</v>
      </c>
    </row>
    <row r="1890" spans="1:7" ht="15.5" x14ac:dyDescent="0.35">
      <c r="A1890" s="8" t="s">
        <v>479</v>
      </c>
      <c r="B1890" s="8" t="s">
        <v>4271</v>
      </c>
      <c r="C1890" s="23" t="s">
        <v>4733</v>
      </c>
      <c r="D1890" s="23" t="s">
        <v>7271</v>
      </c>
      <c r="E1890" t="s">
        <v>5288</v>
      </c>
      <c r="G1890" s="24" t="str">
        <f t="shared" si="29"/>
        <v>Mr.</v>
      </c>
    </row>
    <row r="1891" spans="1:7" ht="15.5" x14ac:dyDescent="0.35">
      <c r="A1891" s="8" t="s">
        <v>478</v>
      </c>
      <c r="B1891" s="8" t="s">
        <v>4272</v>
      </c>
      <c r="C1891" s="23" t="s">
        <v>4732</v>
      </c>
      <c r="D1891" s="23" t="s">
        <v>7099</v>
      </c>
      <c r="E1891" t="s">
        <v>6392</v>
      </c>
      <c r="G1891" s="24" t="str">
        <f t="shared" si="29"/>
        <v>Ms.</v>
      </c>
    </row>
    <row r="1892" spans="1:7" ht="15.5" x14ac:dyDescent="0.35">
      <c r="A1892" s="8" t="s">
        <v>477</v>
      </c>
      <c r="B1892" s="8" t="s">
        <v>4273</v>
      </c>
      <c r="C1892" s="23" t="s">
        <v>4733</v>
      </c>
      <c r="D1892" s="23" t="s">
        <v>6747</v>
      </c>
      <c r="E1892" t="s">
        <v>6393</v>
      </c>
      <c r="G1892" s="24" t="str">
        <f t="shared" si="29"/>
        <v>Mr.</v>
      </c>
    </row>
    <row r="1893" spans="1:7" ht="15.5" x14ac:dyDescent="0.35">
      <c r="A1893" s="8" t="s">
        <v>476</v>
      </c>
      <c r="B1893" s="8" t="s">
        <v>4274</v>
      </c>
      <c r="C1893" s="23" t="s">
        <v>4733</v>
      </c>
      <c r="D1893" s="23" t="s">
        <v>7272</v>
      </c>
      <c r="E1893" t="s">
        <v>6394</v>
      </c>
      <c r="G1893" s="24" t="str">
        <f t="shared" si="29"/>
        <v>Mr.</v>
      </c>
    </row>
    <row r="1894" spans="1:7" ht="15.5" x14ac:dyDescent="0.35">
      <c r="A1894" s="8" t="s">
        <v>475</v>
      </c>
      <c r="B1894" s="8" t="s">
        <v>4275</v>
      </c>
      <c r="C1894" s="23" t="s">
        <v>4732</v>
      </c>
      <c r="D1894" s="23" t="s">
        <v>8164</v>
      </c>
      <c r="E1894" t="s">
        <v>6395</v>
      </c>
      <c r="G1894" s="24" t="str">
        <f t="shared" si="29"/>
        <v>Ms.</v>
      </c>
    </row>
    <row r="1895" spans="1:7" ht="15.5" x14ac:dyDescent="0.35">
      <c r="A1895" s="8" t="s">
        <v>474</v>
      </c>
      <c r="B1895" s="8" t="s">
        <v>4276</v>
      </c>
      <c r="C1895" s="23" t="s">
        <v>4733</v>
      </c>
      <c r="D1895" s="23" t="s">
        <v>6789</v>
      </c>
      <c r="E1895" t="s">
        <v>6396</v>
      </c>
      <c r="G1895" s="24" t="str">
        <f t="shared" si="29"/>
        <v>Mr.</v>
      </c>
    </row>
    <row r="1896" spans="1:7" ht="15.5" x14ac:dyDescent="0.35">
      <c r="A1896" s="8" t="s">
        <v>473</v>
      </c>
      <c r="B1896" s="8" t="s">
        <v>4277</v>
      </c>
      <c r="C1896" s="23" t="s">
        <v>4732</v>
      </c>
      <c r="D1896" s="23" t="s">
        <v>8165</v>
      </c>
      <c r="E1896" t="s">
        <v>6397</v>
      </c>
      <c r="G1896" s="24" t="str">
        <f t="shared" si="29"/>
        <v>Ms.</v>
      </c>
    </row>
    <row r="1897" spans="1:7" ht="15.5" x14ac:dyDescent="0.35">
      <c r="A1897" s="8" t="s">
        <v>472</v>
      </c>
      <c r="B1897" s="8" t="s">
        <v>4278</v>
      </c>
      <c r="C1897" s="23" t="s">
        <v>4733</v>
      </c>
      <c r="D1897" s="23" t="s">
        <v>8166</v>
      </c>
      <c r="E1897" t="s">
        <v>4970</v>
      </c>
      <c r="G1897" s="24" t="str">
        <f t="shared" si="29"/>
        <v>Mr.</v>
      </c>
    </row>
    <row r="1898" spans="1:7" ht="15.5" x14ac:dyDescent="0.35">
      <c r="A1898" s="8" t="s">
        <v>471</v>
      </c>
      <c r="B1898" s="8" t="s">
        <v>4279</v>
      </c>
      <c r="C1898" s="23" t="s">
        <v>4733</v>
      </c>
      <c r="D1898" s="23" t="s">
        <v>6807</v>
      </c>
      <c r="E1898" t="s">
        <v>6398</v>
      </c>
      <c r="G1898" s="24" t="str">
        <f t="shared" si="29"/>
        <v>Mr.</v>
      </c>
    </row>
    <row r="1899" spans="1:7" ht="15.5" x14ac:dyDescent="0.35">
      <c r="A1899" s="8" t="s">
        <v>470</v>
      </c>
      <c r="B1899" s="8" t="s">
        <v>4280</v>
      </c>
      <c r="C1899" s="23" t="s">
        <v>4733</v>
      </c>
      <c r="D1899" s="23" t="s">
        <v>8167</v>
      </c>
      <c r="E1899" t="s">
        <v>4803</v>
      </c>
      <c r="G1899" s="24" t="str">
        <f t="shared" si="29"/>
        <v>Mr.</v>
      </c>
    </row>
    <row r="1900" spans="1:7" ht="15.5" x14ac:dyDescent="0.35">
      <c r="A1900" s="8" t="s">
        <v>469</v>
      </c>
      <c r="B1900" s="8" t="s">
        <v>4281</v>
      </c>
      <c r="C1900" s="23" t="s">
        <v>4733</v>
      </c>
      <c r="D1900" s="23" t="s">
        <v>6899</v>
      </c>
      <c r="E1900" t="s">
        <v>4833</v>
      </c>
      <c r="G1900" s="24" t="str">
        <f t="shared" si="29"/>
        <v>Mr.</v>
      </c>
    </row>
    <row r="1901" spans="1:7" ht="15.5" x14ac:dyDescent="0.35">
      <c r="A1901" s="8" t="s">
        <v>468</v>
      </c>
      <c r="B1901" s="8" t="s">
        <v>4282</v>
      </c>
      <c r="C1901" s="23" t="s">
        <v>4732</v>
      </c>
      <c r="D1901" s="23" t="s">
        <v>6779</v>
      </c>
      <c r="E1901" t="s">
        <v>6399</v>
      </c>
      <c r="G1901" s="24" t="str">
        <f t="shared" si="29"/>
        <v>Ms.</v>
      </c>
    </row>
    <row r="1902" spans="1:7" ht="15.5" x14ac:dyDescent="0.35">
      <c r="A1902" s="8" t="s">
        <v>467</v>
      </c>
      <c r="B1902" s="8" t="s">
        <v>4283</v>
      </c>
      <c r="C1902" s="23" t="s">
        <v>4732</v>
      </c>
      <c r="D1902" s="23" t="s">
        <v>7273</v>
      </c>
      <c r="E1902" t="s">
        <v>6309</v>
      </c>
      <c r="G1902" s="24" t="str">
        <f t="shared" si="29"/>
        <v>Ms.</v>
      </c>
    </row>
    <row r="1903" spans="1:7" ht="15.5" x14ac:dyDescent="0.35">
      <c r="A1903" s="8" t="s">
        <v>466</v>
      </c>
      <c r="B1903" s="8" t="s">
        <v>4284</v>
      </c>
      <c r="C1903" s="23" t="s">
        <v>4732</v>
      </c>
      <c r="D1903" s="23" t="s">
        <v>7085</v>
      </c>
      <c r="E1903" t="s">
        <v>6400</v>
      </c>
      <c r="G1903" s="24" t="str">
        <f t="shared" si="29"/>
        <v>Ms.</v>
      </c>
    </row>
    <row r="1904" spans="1:7" ht="15.5" x14ac:dyDescent="0.35">
      <c r="A1904" s="8" t="s">
        <v>465</v>
      </c>
      <c r="B1904" s="8" t="s">
        <v>4285</v>
      </c>
      <c r="C1904" s="23" t="s">
        <v>4732</v>
      </c>
      <c r="D1904" s="23" t="s">
        <v>6840</v>
      </c>
      <c r="E1904" t="s">
        <v>6401</v>
      </c>
      <c r="G1904" s="24" t="str">
        <f t="shared" si="29"/>
        <v>Ms.</v>
      </c>
    </row>
    <row r="1905" spans="1:7" ht="15.5" x14ac:dyDescent="0.35">
      <c r="A1905" s="8" t="s">
        <v>464</v>
      </c>
      <c r="B1905" s="8" t="s">
        <v>4286</v>
      </c>
      <c r="C1905" s="23" t="s">
        <v>4732</v>
      </c>
      <c r="D1905" s="23" t="s">
        <v>8168</v>
      </c>
      <c r="E1905" t="s">
        <v>6402</v>
      </c>
      <c r="G1905" s="24" t="str">
        <f t="shared" si="29"/>
        <v>Ms.</v>
      </c>
    </row>
    <row r="1906" spans="1:7" ht="15.5" x14ac:dyDescent="0.35">
      <c r="A1906" s="8" t="s">
        <v>463</v>
      </c>
      <c r="B1906" s="8" t="s">
        <v>4287</v>
      </c>
      <c r="C1906" s="23" t="s">
        <v>4732</v>
      </c>
      <c r="D1906" s="23" t="s">
        <v>8169</v>
      </c>
      <c r="E1906" t="s">
        <v>6403</v>
      </c>
      <c r="G1906" s="24" t="str">
        <f t="shared" si="29"/>
        <v>Ms.</v>
      </c>
    </row>
    <row r="1907" spans="1:7" ht="15.5" x14ac:dyDescent="0.35">
      <c r="A1907" s="8" t="s">
        <v>462</v>
      </c>
      <c r="B1907" s="8" t="s">
        <v>4288</v>
      </c>
      <c r="C1907" s="23" t="s">
        <v>4733</v>
      </c>
      <c r="D1907" s="23" t="s">
        <v>8170</v>
      </c>
      <c r="E1907" t="s">
        <v>6404</v>
      </c>
      <c r="G1907" s="24" t="str">
        <f t="shared" si="29"/>
        <v>Mr.</v>
      </c>
    </row>
    <row r="1908" spans="1:7" ht="15.5" x14ac:dyDescent="0.35">
      <c r="A1908" s="8" t="s">
        <v>461</v>
      </c>
      <c r="B1908" s="8" t="s">
        <v>4289</v>
      </c>
      <c r="C1908" s="23" t="s">
        <v>4732</v>
      </c>
      <c r="D1908" s="23" t="s">
        <v>8171</v>
      </c>
      <c r="E1908" t="s">
        <v>5019</v>
      </c>
      <c r="G1908" s="24" t="str">
        <f t="shared" si="29"/>
        <v>Ms.</v>
      </c>
    </row>
    <row r="1909" spans="1:7" ht="15.5" x14ac:dyDescent="0.35">
      <c r="A1909" s="8" t="s">
        <v>460</v>
      </c>
      <c r="B1909" s="8" t="s">
        <v>4290</v>
      </c>
      <c r="C1909" s="23" t="s">
        <v>4732</v>
      </c>
      <c r="D1909" s="23" t="s">
        <v>7274</v>
      </c>
      <c r="E1909" t="s">
        <v>6405</v>
      </c>
      <c r="G1909" s="24" t="str">
        <f t="shared" si="29"/>
        <v>Ms.</v>
      </c>
    </row>
    <row r="1910" spans="1:7" ht="15.5" x14ac:dyDescent="0.35">
      <c r="A1910" s="8" t="s">
        <v>459</v>
      </c>
      <c r="B1910" s="8" t="s">
        <v>4291</v>
      </c>
      <c r="C1910" s="23" t="s">
        <v>4733</v>
      </c>
      <c r="D1910" s="23" t="s">
        <v>7275</v>
      </c>
      <c r="E1910" t="s">
        <v>6406</v>
      </c>
      <c r="G1910" s="24" t="str">
        <f t="shared" si="29"/>
        <v>Mr.</v>
      </c>
    </row>
    <row r="1911" spans="1:7" ht="15.5" x14ac:dyDescent="0.35">
      <c r="A1911" s="8" t="s">
        <v>458</v>
      </c>
      <c r="B1911" s="8" t="s">
        <v>4292</v>
      </c>
      <c r="C1911" s="23" t="s">
        <v>4733</v>
      </c>
      <c r="D1911" s="23" t="s">
        <v>7276</v>
      </c>
      <c r="E1911" t="s">
        <v>5165</v>
      </c>
      <c r="G1911" s="24" t="str">
        <f t="shared" si="29"/>
        <v>Mr.</v>
      </c>
    </row>
    <row r="1912" spans="1:7" ht="15.5" x14ac:dyDescent="0.35">
      <c r="A1912" s="8" t="s">
        <v>457</v>
      </c>
      <c r="B1912" s="8" t="s">
        <v>4293</v>
      </c>
      <c r="C1912" s="23" t="s">
        <v>4732</v>
      </c>
      <c r="D1912" s="23" t="s">
        <v>7277</v>
      </c>
      <c r="E1912" t="s">
        <v>6407</v>
      </c>
      <c r="G1912" s="24" t="str">
        <f t="shared" si="29"/>
        <v>Ms.</v>
      </c>
    </row>
    <row r="1913" spans="1:7" ht="15.5" x14ac:dyDescent="0.35">
      <c r="A1913" s="8" t="s">
        <v>456</v>
      </c>
      <c r="B1913" s="8" t="s">
        <v>4294</v>
      </c>
      <c r="C1913" s="23" t="s">
        <v>4733</v>
      </c>
      <c r="D1913" s="23" t="s">
        <v>8172</v>
      </c>
      <c r="E1913" t="s">
        <v>5107</v>
      </c>
      <c r="G1913" s="24" t="str">
        <f t="shared" si="29"/>
        <v>Mr.</v>
      </c>
    </row>
    <row r="1914" spans="1:7" ht="15.5" x14ac:dyDescent="0.35">
      <c r="A1914" s="8" t="s">
        <v>455</v>
      </c>
      <c r="B1914" s="8" t="s">
        <v>4295</v>
      </c>
      <c r="C1914" s="23" t="s">
        <v>4733</v>
      </c>
      <c r="D1914" s="23" t="s">
        <v>7278</v>
      </c>
      <c r="E1914" t="s">
        <v>6408</v>
      </c>
      <c r="G1914" s="24" t="str">
        <f t="shared" si="29"/>
        <v>Mr.</v>
      </c>
    </row>
    <row r="1915" spans="1:7" ht="15.5" x14ac:dyDescent="0.35">
      <c r="A1915" s="8" t="s">
        <v>454</v>
      </c>
      <c r="B1915" s="8" t="s">
        <v>4296</v>
      </c>
      <c r="C1915" s="23" t="s">
        <v>4733</v>
      </c>
      <c r="D1915" s="23" t="s">
        <v>8173</v>
      </c>
      <c r="E1915" t="s">
        <v>5293</v>
      </c>
      <c r="G1915" s="24" t="str">
        <f t="shared" si="29"/>
        <v>Mr.</v>
      </c>
    </row>
    <row r="1916" spans="1:7" ht="15.5" x14ac:dyDescent="0.35">
      <c r="A1916" s="8" t="s">
        <v>453</v>
      </c>
      <c r="B1916" s="8" t="s">
        <v>4297</v>
      </c>
      <c r="C1916" s="23" t="s">
        <v>4732</v>
      </c>
      <c r="D1916" s="23" t="s">
        <v>8174</v>
      </c>
      <c r="E1916" t="s">
        <v>6409</v>
      </c>
      <c r="G1916" s="24" t="str">
        <f t="shared" si="29"/>
        <v>Ms.</v>
      </c>
    </row>
    <row r="1917" spans="1:7" ht="15.5" x14ac:dyDescent="0.35">
      <c r="A1917" s="8" t="s">
        <v>452</v>
      </c>
      <c r="B1917" s="8" t="s">
        <v>4298</v>
      </c>
      <c r="C1917" s="23" t="s">
        <v>4733</v>
      </c>
      <c r="D1917" s="23" t="s">
        <v>8175</v>
      </c>
      <c r="E1917" t="s">
        <v>6410</v>
      </c>
      <c r="G1917" s="24" t="str">
        <f t="shared" si="29"/>
        <v>Mr.</v>
      </c>
    </row>
    <row r="1918" spans="1:7" ht="15.5" x14ac:dyDescent="0.35">
      <c r="A1918" s="8" t="s">
        <v>451</v>
      </c>
      <c r="B1918" s="8" t="s">
        <v>4299</v>
      </c>
      <c r="C1918" s="23" t="s">
        <v>4733</v>
      </c>
      <c r="D1918" s="23" t="s">
        <v>6805</v>
      </c>
      <c r="E1918" t="s">
        <v>6411</v>
      </c>
      <c r="G1918" s="24" t="str">
        <f t="shared" si="29"/>
        <v>Mr.</v>
      </c>
    </row>
    <row r="1919" spans="1:7" ht="15.5" x14ac:dyDescent="0.35">
      <c r="A1919" s="8" t="s">
        <v>450</v>
      </c>
      <c r="B1919" s="8" t="s">
        <v>4300</v>
      </c>
      <c r="C1919" s="23" t="s">
        <v>4733</v>
      </c>
      <c r="D1919" s="23" t="s">
        <v>7139</v>
      </c>
      <c r="E1919" t="s">
        <v>6412</v>
      </c>
      <c r="G1919" s="24" t="str">
        <f t="shared" si="29"/>
        <v>Mr.</v>
      </c>
    </row>
    <row r="1920" spans="1:7" ht="15.5" x14ac:dyDescent="0.35">
      <c r="A1920" s="8" t="s">
        <v>449</v>
      </c>
      <c r="B1920" s="8" t="s">
        <v>4301</v>
      </c>
      <c r="C1920" s="23" t="s">
        <v>4733</v>
      </c>
      <c r="D1920" s="23" t="s">
        <v>7279</v>
      </c>
      <c r="E1920" t="s">
        <v>6413</v>
      </c>
      <c r="G1920" s="24" t="str">
        <f t="shared" si="29"/>
        <v>Mr.</v>
      </c>
    </row>
    <row r="1921" spans="1:7" ht="15.5" x14ac:dyDescent="0.35">
      <c r="A1921" s="8" t="s">
        <v>448</v>
      </c>
      <c r="B1921" s="8" t="s">
        <v>4302</v>
      </c>
      <c r="C1921" s="23" t="s">
        <v>4733</v>
      </c>
      <c r="D1921" s="23" t="s">
        <v>5244</v>
      </c>
      <c r="E1921" t="s">
        <v>6414</v>
      </c>
      <c r="G1921" s="24" t="str">
        <f t="shared" si="29"/>
        <v>Mr.</v>
      </c>
    </row>
    <row r="1922" spans="1:7" ht="15.5" x14ac:dyDescent="0.35">
      <c r="A1922" s="8" t="s">
        <v>447</v>
      </c>
      <c r="B1922" s="8" t="s">
        <v>4303</v>
      </c>
      <c r="C1922" s="23" t="s">
        <v>8325</v>
      </c>
      <c r="D1922" s="23" t="s">
        <v>7280</v>
      </c>
      <c r="E1922" t="s">
        <v>6415</v>
      </c>
      <c r="G1922" s="24" t="str">
        <f t="shared" si="29"/>
        <v>Mrs</v>
      </c>
    </row>
    <row r="1923" spans="1:7" ht="15.5" x14ac:dyDescent="0.35">
      <c r="A1923" s="8" t="s">
        <v>446</v>
      </c>
      <c r="B1923" s="8" t="s">
        <v>4304</v>
      </c>
      <c r="C1923" s="23" t="s">
        <v>4733</v>
      </c>
      <c r="D1923" s="23" t="s">
        <v>6805</v>
      </c>
      <c r="E1923" t="s">
        <v>6416</v>
      </c>
      <c r="G1923" s="24" t="str">
        <f t="shared" ref="G1923:G1986" si="30">TRIM(MID(B1923,FIND(",",B1923)+1,4))</f>
        <v>Mr.</v>
      </c>
    </row>
    <row r="1924" spans="1:7" ht="15.5" x14ac:dyDescent="0.35">
      <c r="A1924" s="8" t="s">
        <v>445</v>
      </c>
      <c r="B1924" s="8" t="s">
        <v>4305</v>
      </c>
      <c r="C1924" s="23" t="s">
        <v>4733</v>
      </c>
      <c r="D1924" s="23" t="s">
        <v>6990</v>
      </c>
      <c r="E1924" t="s">
        <v>6417</v>
      </c>
      <c r="G1924" s="24" t="str">
        <f t="shared" si="30"/>
        <v>Mr.</v>
      </c>
    </row>
    <row r="1925" spans="1:7" ht="15.5" x14ac:dyDescent="0.35">
      <c r="A1925" s="8" t="s">
        <v>444</v>
      </c>
      <c r="B1925" s="8" t="s">
        <v>4306</v>
      </c>
      <c r="C1925" s="23" t="s">
        <v>4733</v>
      </c>
      <c r="D1925" s="23" t="s">
        <v>7281</v>
      </c>
      <c r="E1925" t="s">
        <v>6418</v>
      </c>
      <c r="G1925" s="24" t="str">
        <f t="shared" si="30"/>
        <v>Mr.</v>
      </c>
    </row>
    <row r="1926" spans="1:7" ht="15.5" x14ac:dyDescent="0.35">
      <c r="A1926" s="8" t="s">
        <v>443</v>
      </c>
      <c r="B1926" s="8" t="s">
        <v>4307</v>
      </c>
      <c r="C1926" s="23" t="s">
        <v>4733</v>
      </c>
      <c r="D1926" s="23" t="s">
        <v>6797</v>
      </c>
      <c r="E1926" t="s">
        <v>6419</v>
      </c>
      <c r="G1926" s="24" t="str">
        <f t="shared" si="30"/>
        <v>Mr.</v>
      </c>
    </row>
    <row r="1927" spans="1:7" ht="15.5" x14ac:dyDescent="0.35">
      <c r="A1927" s="8" t="s">
        <v>442</v>
      </c>
      <c r="B1927" s="8" t="s">
        <v>4308</v>
      </c>
      <c r="C1927" s="23" t="s">
        <v>4732</v>
      </c>
      <c r="D1927" s="23" t="s">
        <v>7282</v>
      </c>
      <c r="E1927" t="s">
        <v>5535</v>
      </c>
      <c r="G1927" s="24" t="str">
        <f t="shared" si="30"/>
        <v>Ms.</v>
      </c>
    </row>
    <row r="1928" spans="1:7" ht="15.5" x14ac:dyDescent="0.35">
      <c r="A1928" s="8" t="s">
        <v>441</v>
      </c>
      <c r="B1928" s="8" t="s">
        <v>4309</v>
      </c>
      <c r="C1928" s="23" t="s">
        <v>4732</v>
      </c>
      <c r="D1928" s="23" t="s">
        <v>7283</v>
      </c>
      <c r="E1928" t="s">
        <v>6420</v>
      </c>
      <c r="G1928" s="24" t="str">
        <f t="shared" si="30"/>
        <v>Ms.</v>
      </c>
    </row>
    <row r="1929" spans="1:7" ht="15.5" x14ac:dyDescent="0.35">
      <c r="A1929" s="8" t="s">
        <v>440</v>
      </c>
      <c r="B1929" s="8" t="s">
        <v>4310</v>
      </c>
      <c r="C1929" s="23" t="s">
        <v>4733</v>
      </c>
      <c r="D1929" s="23" t="s">
        <v>6766</v>
      </c>
      <c r="E1929" t="s">
        <v>6421</v>
      </c>
      <c r="G1929" s="24" t="str">
        <f t="shared" si="30"/>
        <v>Mr.</v>
      </c>
    </row>
    <row r="1930" spans="1:7" ht="15.5" x14ac:dyDescent="0.35">
      <c r="A1930" s="8" t="s">
        <v>439</v>
      </c>
      <c r="B1930" s="8" t="s">
        <v>4311</v>
      </c>
      <c r="C1930" s="23" t="s">
        <v>4732</v>
      </c>
      <c r="D1930" s="23" t="s">
        <v>7284</v>
      </c>
      <c r="E1930" t="s">
        <v>5737</v>
      </c>
      <c r="G1930" s="24" t="str">
        <f t="shared" si="30"/>
        <v>Ms.</v>
      </c>
    </row>
    <row r="1931" spans="1:7" ht="15.5" x14ac:dyDescent="0.35">
      <c r="A1931" s="8" t="s">
        <v>438</v>
      </c>
      <c r="B1931" s="8" t="s">
        <v>4312</v>
      </c>
      <c r="C1931" s="23" t="s">
        <v>4732</v>
      </c>
      <c r="D1931" s="23" t="s">
        <v>7084</v>
      </c>
      <c r="E1931" t="s">
        <v>5199</v>
      </c>
      <c r="G1931" s="24" t="str">
        <f t="shared" si="30"/>
        <v>Ms.</v>
      </c>
    </row>
    <row r="1932" spans="1:7" ht="15.5" x14ac:dyDescent="0.35">
      <c r="A1932" s="8" t="s">
        <v>437</v>
      </c>
      <c r="B1932" s="8" t="s">
        <v>4313</v>
      </c>
      <c r="C1932" s="23" t="s">
        <v>4732</v>
      </c>
      <c r="D1932" s="23" t="s">
        <v>8176</v>
      </c>
      <c r="E1932" t="s">
        <v>6422</v>
      </c>
      <c r="G1932" s="24" t="str">
        <f t="shared" si="30"/>
        <v>Ms.</v>
      </c>
    </row>
    <row r="1933" spans="1:7" ht="15.5" x14ac:dyDescent="0.35">
      <c r="A1933" s="8" t="s">
        <v>436</v>
      </c>
      <c r="B1933" s="8" t="s">
        <v>4314</v>
      </c>
      <c r="C1933" s="23" t="s">
        <v>4732</v>
      </c>
      <c r="D1933" s="23" t="s">
        <v>7285</v>
      </c>
      <c r="E1933" t="s">
        <v>6423</v>
      </c>
      <c r="G1933" s="24" t="str">
        <f t="shared" si="30"/>
        <v>Ms.</v>
      </c>
    </row>
    <row r="1934" spans="1:7" ht="15.5" x14ac:dyDescent="0.35">
      <c r="A1934" s="8" t="s">
        <v>435</v>
      </c>
      <c r="B1934" s="8" t="s">
        <v>4315</v>
      </c>
      <c r="C1934" s="23" t="s">
        <v>4733</v>
      </c>
      <c r="D1934" s="23" t="s">
        <v>6774</v>
      </c>
      <c r="E1934" t="s">
        <v>6424</v>
      </c>
      <c r="G1934" s="24" t="str">
        <f t="shared" si="30"/>
        <v>Mr.</v>
      </c>
    </row>
    <row r="1935" spans="1:7" ht="15.5" x14ac:dyDescent="0.35">
      <c r="A1935" s="8" t="s">
        <v>434</v>
      </c>
      <c r="B1935" s="8" t="s">
        <v>4316</v>
      </c>
      <c r="C1935" s="23" t="s">
        <v>4732</v>
      </c>
      <c r="D1935" s="23" t="s">
        <v>6779</v>
      </c>
      <c r="E1935" t="s">
        <v>6425</v>
      </c>
      <c r="G1935" s="24" t="str">
        <f t="shared" si="30"/>
        <v>Ms.</v>
      </c>
    </row>
    <row r="1936" spans="1:7" ht="15.5" x14ac:dyDescent="0.35">
      <c r="A1936" s="8" t="s">
        <v>433</v>
      </c>
      <c r="B1936" s="8" t="s">
        <v>4317</v>
      </c>
      <c r="C1936" s="23" t="s">
        <v>4732</v>
      </c>
      <c r="D1936" s="23" t="s">
        <v>8177</v>
      </c>
      <c r="E1936" t="s">
        <v>6426</v>
      </c>
      <c r="G1936" s="24" t="str">
        <f t="shared" si="30"/>
        <v>Ms.</v>
      </c>
    </row>
    <row r="1937" spans="1:7" ht="15.5" x14ac:dyDescent="0.35">
      <c r="A1937" s="8" t="s">
        <v>432</v>
      </c>
      <c r="B1937" s="8" t="s">
        <v>4318</v>
      </c>
      <c r="C1937" s="23" t="s">
        <v>4733</v>
      </c>
      <c r="D1937" s="23" t="s">
        <v>8178</v>
      </c>
      <c r="E1937" t="s">
        <v>6427</v>
      </c>
      <c r="G1937" s="24" t="str">
        <f t="shared" si="30"/>
        <v>Mr.</v>
      </c>
    </row>
    <row r="1938" spans="1:7" ht="15.5" x14ac:dyDescent="0.35">
      <c r="A1938" s="8" t="s">
        <v>431</v>
      </c>
      <c r="B1938" s="8" t="s">
        <v>4319</v>
      </c>
      <c r="C1938" s="23" t="s">
        <v>8325</v>
      </c>
      <c r="D1938" s="23" t="s">
        <v>8179</v>
      </c>
      <c r="E1938" t="s">
        <v>6428</v>
      </c>
      <c r="G1938" s="24" t="str">
        <f t="shared" si="30"/>
        <v>Mrs</v>
      </c>
    </row>
    <row r="1939" spans="1:7" ht="15.5" x14ac:dyDescent="0.35">
      <c r="A1939" s="8" t="s">
        <v>430</v>
      </c>
      <c r="B1939" s="8" t="s">
        <v>4320</v>
      </c>
      <c r="C1939" s="23" t="s">
        <v>4733</v>
      </c>
      <c r="D1939" s="23" t="s">
        <v>6743</v>
      </c>
      <c r="E1939" t="s">
        <v>6250</v>
      </c>
      <c r="G1939" s="24" t="str">
        <f t="shared" si="30"/>
        <v>Mr.</v>
      </c>
    </row>
    <row r="1940" spans="1:7" ht="15.5" x14ac:dyDescent="0.35">
      <c r="A1940" s="8" t="s">
        <v>429</v>
      </c>
      <c r="B1940" s="8" t="s">
        <v>4321</v>
      </c>
      <c r="C1940" s="23" t="s">
        <v>4733</v>
      </c>
      <c r="D1940" s="23" t="s">
        <v>7286</v>
      </c>
      <c r="E1940" t="s">
        <v>6429</v>
      </c>
      <c r="G1940" s="24" t="str">
        <f t="shared" si="30"/>
        <v>Mr.</v>
      </c>
    </row>
    <row r="1941" spans="1:7" ht="15.5" x14ac:dyDescent="0.35">
      <c r="A1941" s="8" t="s">
        <v>428</v>
      </c>
      <c r="B1941" s="8" t="s">
        <v>4322</v>
      </c>
      <c r="C1941" s="23" t="s">
        <v>4733</v>
      </c>
      <c r="D1941" s="23" t="s">
        <v>8180</v>
      </c>
      <c r="E1941" t="s">
        <v>6430</v>
      </c>
      <c r="G1941" s="24" t="str">
        <f t="shared" si="30"/>
        <v>Mr.</v>
      </c>
    </row>
    <row r="1942" spans="1:7" ht="15.5" x14ac:dyDescent="0.35">
      <c r="A1942" s="8" t="s">
        <v>427</v>
      </c>
      <c r="B1942" s="8" t="s">
        <v>4323</v>
      </c>
      <c r="C1942" s="23" t="s">
        <v>4733</v>
      </c>
      <c r="D1942" s="23" t="s">
        <v>8181</v>
      </c>
      <c r="E1942" t="s">
        <v>5501</v>
      </c>
      <c r="G1942" s="24" t="str">
        <f t="shared" si="30"/>
        <v>Mr.</v>
      </c>
    </row>
    <row r="1943" spans="1:7" ht="15.5" x14ac:dyDescent="0.35">
      <c r="A1943" s="8" t="s">
        <v>426</v>
      </c>
      <c r="B1943" s="8" t="s">
        <v>4324</v>
      </c>
      <c r="C1943" s="23" t="s">
        <v>4733</v>
      </c>
      <c r="D1943" s="23" t="s">
        <v>5127</v>
      </c>
      <c r="E1943" t="s">
        <v>6431</v>
      </c>
      <c r="G1943" s="24" t="str">
        <f t="shared" si="30"/>
        <v>Mr.</v>
      </c>
    </row>
    <row r="1944" spans="1:7" ht="15.5" x14ac:dyDescent="0.35">
      <c r="A1944" s="8" t="s">
        <v>425</v>
      </c>
      <c r="B1944" s="8" t="s">
        <v>4325</v>
      </c>
      <c r="C1944" s="23" t="s">
        <v>4733</v>
      </c>
      <c r="D1944" s="23" t="s">
        <v>6805</v>
      </c>
      <c r="E1944" t="s">
        <v>6432</v>
      </c>
      <c r="G1944" s="24" t="str">
        <f t="shared" si="30"/>
        <v>Mr.</v>
      </c>
    </row>
    <row r="1945" spans="1:7" ht="15.5" x14ac:dyDescent="0.35">
      <c r="A1945" s="8" t="s">
        <v>424</v>
      </c>
      <c r="B1945" s="8" t="s">
        <v>4326</v>
      </c>
      <c r="C1945" s="23" t="s">
        <v>4733</v>
      </c>
      <c r="D1945" s="23" t="s">
        <v>6378</v>
      </c>
      <c r="E1945" t="s">
        <v>5425</v>
      </c>
      <c r="G1945" s="24" t="str">
        <f t="shared" si="30"/>
        <v>Mr.</v>
      </c>
    </row>
    <row r="1946" spans="1:7" ht="15.5" x14ac:dyDescent="0.35">
      <c r="A1946" s="8" t="s">
        <v>423</v>
      </c>
      <c r="B1946" s="8" t="s">
        <v>4327</v>
      </c>
      <c r="C1946" s="23" t="s">
        <v>4732</v>
      </c>
      <c r="D1946" s="23" t="s">
        <v>6784</v>
      </c>
      <c r="E1946" t="s">
        <v>6433</v>
      </c>
      <c r="G1946" s="24" t="str">
        <f t="shared" si="30"/>
        <v>Ms.</v>
      </c>
    </row>
    <row r="1947" spans="1:7" ht="15.5" x14ac:dyDescent="0.35">
      <c r="A1947" s="8" t="s">
        <v>422</v>
      </c>
      <c r="B1947" s="8" t="s">
        <v>4328</v>
      </c>
      <c r="C1947" s="23" t="s">
        <v>4733</v>
      </c>
      <c r="D1947" s="23" t="s">
        <v>7264</v>
      </c>
      <c r="E1947" t="s">
        <v>6434</v>
      </c>
      <c r="G1947" s="24" t="str">
        <f t="shared" si="30"/>
        <v>Mr.</v>
      </c>
    </row>
    <row r="1948" spans="1:7" ht="15.5" x14ac:dyDescent="0.35">
      <c r="A1948" s="8" t="s">
        <v>421</v>
      </c>
      <c r="B1948" s="8" t="s">
        <v>4329</v>
      </c>
      <c r="C1948" s="23" t="s">
        <v>4733</v>
      </c>
      <c r="D1948" s="23" t="s">
        <v>8182</v>
      </c>
      <c r="E1948" t="s">
        <v>6435</v>
      </c>
      <c r="G1948" s="24" t="str">
        <f t="shared" si="30"/>
        <v>Mr.</v>
      </c>
    </row>
    <row r="1949" spans="1:7" ht="15.5" x14ac:dyDescent="0.35">
      <c r="A1949" s="8" t="s">
        <v>420</v>
      </c>
      <c r="B1949" s="8" t="s">
        <v>4330</v>
      </c>
      <c r="C1949" s="23" t="s">
        <v>4733</v>
      </c>
      <c r="D1949" s="23" t="s">
        <v>8183</v>
      </c>
      <c r="E1949" t="s">
        <v>6436</v>
      </c>
      <c r="G1949" s="24" t="str">
        <f t="shared" si="30"/>
        <v>Mr.</v>
      </c>
    </row>
    <row r="1950" spans="1:7" ht="15.5" x14ac:dyDescent="0.35">
      <c r="A1950" s="8" t="s">
        <v>419</v>
      </c>
      <c r="B1950" s="8" t="s">
        <v>4331</v>
      </c>
      <c r="C1950" s="23" t="s">
        <v>4732</v>
      </c>
      <c r="D1950" s="23" t="s">
        <v>7287</v>
      </c>
      <c r="E1950" t="s">
        <v>6437</v>
      </c>
      <c r="G1950" s="24" t="str">
        <f t="shared" si="30"/>
        <v>Ms.</v>
      </c>
    </row>
    <row r="1951" spans="1:7" ht="15.5" x14ac:dyDescent="0.35">
      <c r="A1951" s="8" t="s">
        <v>418</v>
      </c>
      <c r="B1951" s="8" t="s">
        <v>4332</v>
      </c>
      <c r="C1951" s="23" t="s">
        <v>4733</v>
      </c>
      <c r="D1951" s="23" t="s">
        <v>6797</v>
      </c>
      <c r="E1951" t="s">
        <v>5299</v>
      </c>
      <c r="G1951" s="24" t="str">
        <f t="shared" si="30"/>
        <v>Mr.</v>
      </c>
    </row>
    <row r="1952" spans="1:7" ht="15.5" x14ac:dyDescent="0.35">
      <c r="A1952" s="8" t="s">
        <v>417</v>
      </c>
      <c r="B1952" s="8" t="s">
        <v>4333</v>
      </c>
      <c r="C1952" s="23" t="s">
        <v>4732</v>
      </c>
      <c r="D1952" s="23" t="s">
        <v>8184</v>
      </c>
      <c r="E1952" t="s">
        <v>6438</v>
      </c>
      <c r="G1952" s="24" t="str">
        <f t="shared" si="30"/>
        <v>Ms.</v>
      </c>
    </row>
    <row r="1953" spans="1:7" ht="15.5" x14ac:dyDescent="0.35">
      <c r="A1953" s="8" t="s">
        <v>416</v>
      </c>
      <c r="B1953" s="8" t="s">
        <v>4334</v>
      </c>
      <c r="C1953" s="23" t="s">
        <v>4733</v>
      </c>
      <c r="D1953" s="23" t="s">
        <v>8341</v>
      </c>
      <c r="E1953" t="s">
        <v>6439</v>
      </c>
      <c r="G1953" s="24" t="str">
        <f t="shared" si="30"/>
        <v>Mr.</v>
      </c>
    </row>
    <row r="1954" spans="1:7" ht="15.5" x14ac:dyDescent="0.35">
      <c r="A1954" s="8" t="s">
        <v>415</v>
      </c>
      <c r="B1954" s="8" t="s">
        <v>4335</v>
      </c>
      <c r="C1954" s="23" t="s">
        <v>4733</v>
      </c>
      <c r="D1954" s="23" t="s">
        <v>7288</v>
      </c>
      <c r="E1954" t="s">
        <v>6440</v>
      </c>
      <c r="G1954" s="24" t="str">
        <f t="shared" si="30"/>
        <v>Mr.</v>
      </c>
    </row>
    <row r="1955" spans="1:7" ht="15.5" x14ac:dyDescent="0.35">
      <c r="A1955" s="8" t="s">
        <v>414</v>
      </c>
      <c r="B1955" s="8" t="s">
        <v>4336</v>
      </c>
      <c r="C1955" s="23" t="s">
        <v>4732</v>
      </c>
      <c r="D1955" s="23" t="s">
        <v>7289</v>
      </c>
      <c r="E1955" t="s">
        <v>6441</v>
      </c>
      <c r="G1955" s="24" t="str">
        <f t="shared" si="30"/>
        <v>Ms.</v>
      </c>
    </row>
    <row r="1956" spans="1:7" ht="15.5" x14ac:dyDescent="0.35">
      <c r="A1956" s="8" t="s">
        <v>413</v>
      </c>
      <c r="B1956" s="8" t="s">
        <v>4337</v>
      </c>
      <c r="C1956" s="23" t="s">
        <v>4732</v>
      </c>
      <c r="D1956" s="23" t="s">
        <v>8185</v>
      </c>
      <c r="E1956" t="s">
        <v>6442</v>
      </c>
      <c r="G1956" s="24" t="str">
        <f t="shared" si="30"/>
        <v>Ms.</v>
      </c>
    </row>
    <row r="1957" spans="1:7" ht="15.5" x14ac:dyDescent="0.35">
      <c r="A1957" s="8" t="s">
        <v>412</v>
      </c>
      <c r="B1957" s="8" t="s">
        <v>4338</v>
      </c>
      <c r="C1957" s="23" t="s">
        <v>4732</v>
      </c>
      <c r="D1957" s="23" t="s">
        <v>7290</v>
      </c>
      <c r="E1957" t="s">
        <v>6443</v>
      </c>
      <c r="G1957" s="24" t="str">
        <f t="shared" si="30"/>
        <v>Ms.</v>
      </c>
    </row>
    <row r="1958" spans="1:7" ht="15.5" x14ac:dyDescent="0.35">
      <c r="A1958" s="8" t="s">
        <v>411</v>
      </c>
      <c r="B1958" s="8" t="s">
        <v>4339</v>
      </c>
      <c r="C1958" s="23" t="s">
        <v>4733</v>
      </c>
      <c r="D1958" s="23" t="s">
        <v>7291</v>
      </c>
      <c r="E1958" t="s">
        <v>6444</v>
      </c>
      <c r="G1958" s="24" t="str">
        <f t="shared" si="30"/>
        <v>Mr.</v>
      </c>
    </row>
    <row r="1959" spans="1:7" ht="15.5" x14ac:dyDescent="0.35">
      <c r="A1959" s="8" t="s">
        <v>410</v>
      </c>
      <c r="B1959" s="8" t="s">
        <v>4340</v>
      </c>
      <c r="C1959" s="23" t="s">
        <v>4732</v>
      </c>
      <c r="D1959" s="23" t="s">
        <v>6912</v>
      </c>
      <c r="E1959" t="s">
        <v>5063</v>
      </c>
      <c r="G1959" s="24" t="str">
        <f t="shared" si="30"/>
        <v>Ms.</v>
      </c>
    </row>
    <row r="1960" spans="1:7" ht="15.5" x14ac:dyDescent="0.35">
      <c r="A1960" s="8" t="s">
        <v>409</v>
      </c>
      <c r="B1960" s="8" t="s">
        <v>4341</v>
      </c>
      <c r="C1960" s="23" t="s">
        <v>4732</v>
      </c>
      <c r="D1960" s="23" t="s">
        <v>6753</v>
      </c>
      <c r="E1960" t="s">
        <v>6445</v>
      </c>
      <c r="G1960" s="24" t="str">
        <f t="shared" si="30"/>
        <v>Ms.</v>
      </c>
    </row>
    <row r="1961" spans="1:7" ht="15.5" x14ac:dyDescent="0.35">
      <c r="A1961" s="8" t="s">
        <v>408</v>
      </c>
      <c r="B1961" s="8" t="s">
        <v>4342</v>
      </c>
      <c r="C1961" s="23" t="s">
        <v>4732</v>
      </c>
      <c r="D1961" s="23" t="s">
        <v>6840</v>
      </c>
      <c r="E1961" t="s">
        <v>5199</v>
      </c>
      <c r="G1961" s="24" t="str">
        <f t="shared" si="30"/>
        <v>Ms.</v>
      </c>
    </row>
    <row r="1962" spans="1:7" ht="15.5" x14ac:dyDescent="0.35">
      <c r="A1962" s="8" t="s">
        <v>407</v>
      </c>
      <c r="B1962" s="8" t="s">
        <v>4343</v>
      </c>
      <c r="C1962" s="23" t="s">
        <v>4732</v>
      </c>
      <c r="D1962" s="23" t="s">
        <v>7292</v>
      </c>
      <c r="E1962" t="s">
        <v>6446</v>
      </c>
      <c r="G1962" s="24" t="str">
        <f t="shared" si="30"/>
        <v>Ms.</v>
      </c>
    </row>
    <row r="1963" spans="1:7" ht="15.5" x14ac:dyDescent="0.35">
      <c r="A1963" s="8" t="s">
        <v>406</v>
      </c>
      <c r="B1963" s="8" t="s">
        <v>4344</v>
      </c>
      <c r="C1963" s="23" t="s">
        <v>4733</v>
      </c>
      <c r="D1963" s="23" t="s">
        <v>7373</v>
      </c>
      <c r="E1963" t="s">
        <v>6309</v>
      </c>
      <c r="G1963" s="24" t="str">
        <f t="shared" si="30"/>
        <v>Mr.</v>
      </c>
    </row>
    <row r="1964" spans="1:7" ht="15.5" x14ac:dyDescent="0.35">
      <c r="A1964" s="8" t="s">
        <v>405</v>
      </c>
      <c r="B1964" s="8" t="s">
        <v>4345</v>
      </c>
      <c r="C1964" s="23" t="s">
        <v>4733</v>
      </c>
      <c r="D1964" s="23" t="s">
        <v>8186</v>
      </c>
      <c r="E1964" t="s">
        <v>6447</v>
      </c>
      <c r="G1964" s="24" t="str">
        <f t="shared" si="30"/>
        <v>Mr.</v>
      </c>
    </row>
    <row r="1965" spans="1:7" ht="15.5" x14ac:dyDescent="0.35">
      <c r="A1965" s="8" t="s">
        <v>404</v>
      </c>
      <c r="B1965" s="8" t="s">
        <v>4346</v>
      </c>
      <c r="C1965" s="23" t="s">
        <v>4733</v>
      </c>
      <c r="D1965" s="23" t="s">
        <v>6103</v>
      </c>
      <c r="E1965" t="s">
        <v>5032</v>
      </c>
      <c r="G1965" s="24" t="str">
        <f t="shared" si="30"/>
        <v>Mr.</v>
      </c>
    </row>
    <row r="1966" spans="1:7" ht="15.5" x14ac:dyDescent="0.35">
      <c r="A1966" s="8" t="s">
        <v>403</v>
      </c>
      <c r="B1966" s="8" t="s">
        <v>4347</v>
      </c>
      <c r="C1966" s="23" t="s">
        <v>4732</v>
      </c>
      <c r="D1966" s="23" t="s">
        <v>8187</v>
      </c>
      <c r="E1966" t="s">
        <v>6448</v>
      </c>
      <c r="G1966" s="24" t="str">
        <f t="shared" si="30"/>
        <v>Ms.</v>
      </c>
    </row>
    <row r="1967" spans="1:7" ht="15.5" x14ac:dyDescent="0.35">
      <c r="A1967" s="8" t="s">
        <v>402</v>
      </c>
      <c r="B1967" s="8" t="s">
        <v>4348</v>
      </c>
      <c r="C1967" s="23" t="s">
        <v>4733</v>
      </c>
      <c r="D1967" s="23" t="s">
        <v>8188</v>
      </c>
      <c r="E1967" t="s">
        <v>4786</v>
      </c>
      <c r="G1967" s="24" t="str">
        <f t="shared" si="30"/>
        <v>Mr.</v>
      </c>
    </row>
    <row r="1968" spans="1:7" ht="15.5" x14ac:dyDescent="0.35">
      <c r="A1968" s="8" t="s">
        <v>401</v>
      </c>
      <c r="B1968" s="8" t="s">
        <v>4349</v>
      </c>
      <c r="C1968" s="23" t="s">
        <v>4733</v>
      </c>
      <c r="D1968" s="23" t="s">
        <v>8189</v>
      </c>
      <c r="E1968" t="s">
        <v>6449</v>
      </c>
      <c r="G1968" s="24" t="str">
        <f t="shared" si="30"/>
        <v>Mr.</v>
      </c>
    </row>
    <row r="1969" spans="1:7" ht="15.5" x14ac:dyDescent="0.35">
      <c r="A1969" s="8" t="s">
        <v>400</v>
      </c>
      <c r="B1969" s="8" t="s">
        <v>4350</v>
      </c>
      <c r="C1969" s="23" t="s">
        <v>4733</v>
      </c>
      <c r="D1969" s="23" t="s">
        <v>8190</v>
      </c>
      <c r="E1969" t="s">
        <v>5977</v>
      </c>
      <c r="G1969" s="24" t="str">
        <f t="shared" si="30"/>
        <v>Mr.</v>
      </c>
    </row>
    <row r="1970" spans="1:7" ht="15.5" x14ac:dyDescent="0.35">
      <c r="A1970" s="8" t="s">
        <v>399</v>
      </c>
      <c r="B1970" s="8" t="s">
        <v>4351</v>
      </c>
      <c r="C1970" s="23" t="s">
        <v>4733</v>
      </c>
      <c r="D1970" s="23" t="s">
        <v>8191</v>
      </c>
      <c r="E1970" t="s">
        <v>5761</v>
      </c>
      <c r="G1970" s="24" t="str">
        <f t="shared" si="30"/>
        <v>Mr.</v>
      </c>
    </row>
    <row r="1971" spans="1:7" ht="15.5" x14ac:dyDescent="0.35">
      <c r="A1971" s="8" t="s">
        <v>398</v>
      </c>
      <c r="B1971" s="8" t="s">
        <v>4352</v>
      </c>
      <c r="C1971" s="23" t="s">
        <v>8325</v>
      </c>
      <c r="D1971" s="23" t="s">
        <v>7293</v>
      </c>
      <c r="E1971" t="s">
        <v>6450</v>
      </c>
      <c r="G1971" s="24" t="str">
        <f t="shared" si="30"/>
        <v>Mrs</v>
      </c>
    </row>
    <row r="1972" spans="1:7" ht="15.5" x14ac:dyDescent="0.35">
      <c r="A1972" s="8" t="s">
        <v>397</v>
      </c>
      <c r="B1972" s="8" t="s">
        <v>4353</v>
      </c>
      <c r="C1972" s="23" t="s">
        <v>4732</v>
      </c>
      <c r="D1972" s="23" t="s">
        <v>7294</v>
      </c>
      <c r="E1972" t="s">
        <v>6451</v>
      </c>
      <c r="G1972" s="24" t="str">
        <f t="shared" si="30"/>
        <v>Ms.</v>
      </c>
    </row>
    <row r="1973" spans="1:7" ht="15.5" x14ac:dyDescent="0.35">
      <c r="A1973" s="8" t="s">
        <v>396</v>
      </c>
      <c r="B1973" s="8" t="s">
        <v>4354</v>
      </c>
      <c r="C1973" s="23" t="s">
        <v>4733</v>
      </c>
      <c r="D1973" s="23" t="s">
        <v>6771</v>
      </c>
      <c r="E1973" t="s">
        <v>6452</v>
      </c>
      <c r="G1973" s="24" t="str">
        <f t="shared" si="30"/>
        <v>Mr.</v>
      </c>
    </row>
    <row r="1974" spans="1:7" ht="15.5" x14ac:dyDescent="0.35">
      <c r="A1974" s="8" t="s">
        <v>395</v>
      </c>
      <c r="B1974" s="8" t="s">
        <v>4355</v>
      </c>
      <c r="C1974" s="23" t="s">
        <v>4733</v>
      </c>
      <c r="D1974" s="23" t="s">
        <v>7295</v>
      </c>
      <c r="E1974" t="s">
        <v>6453</v>
      </c>
      <c r="G1974" s="24" t="str">
        <f t="shared" si="30"/>
        <v>Mr.</v>
      </c>
    </row>
    <row r="1975" spans="1:7" ht="15.5" x14ac:dyDescent="0.35">
      <c r="A1975" s="8" t="s">
        <v>394</v>
      </c>
      <c r="B1975" s="8" t="s">
        <v>4356</v>
      </c>
      <c r="C1975" s="23" t="s">
        <v>4732</v>
      </c>
      <c r="D1975" s="23" t="s">
        <v>8192</v>
      </c>
      <c r="E1975" t="s">
        <v>6454</v>
      </c>
      <c r="G1975" s="24" t="str">
        <f t="shared" si="30"/>
        <v>Ms.</v>
      </c>
    </row>
    <row r="1976" spans="1:7" ht="15.5" x14ac:dyDescent="0.35">
      <c r="A1976" s="8" t="s">
        <v>393</v>
      </c>
      <c r="B1976" s="8" t="s">
        <v>4357</v>
      </c>
      <c r="C1976" s="23" t="s">
        <v>4732</v>
      </c>
      <c r="D1976" s="23" t="s">
        <v>8193</v>
      </c>
      <c r="E1976" t="s">
        <v>6455</v>
      </c>
      <c r="G1976" s="24" t="str">
        <f t="shared" si="30"/>
        <v>Ms.</v>
      </c>
    </row>
    <row r="1977" spans="1:7" ht="15.5" x14ac:dyDescent="0.35">
      <c r="A1977" s="8" t="s">
        <v>392</v>
      </c>
      <c r="B1977" s="8" t="s">
        <v>4358</v>
      </c>
      <c r="C1977" s="23" t="s">
        <v>4732</v>
      </c>
      <c r="D1977" s="23" t="s">
        <v>7296</v>
      </c>
      <c r="E1977" t="s">
        <v>6456</v>
      </c>
      <c r="G1977" s="24" t="str">
        <f t="shared" si="30"/>
        <v>Ms.</v>
      </c>
    </row>
    <row r="1978" spans="1:7" ht="15.5" x14ac:dyDescent="0.35">
      <c r="A1978" s="8" t="s">
        <v>391</v>
      </c>
      <c r="B1978" s="8" t="s">
        <v>4359</v>
      </c>
      <c r="C1978" s="23" t="s">
        <v>4732</v>
      </c>
      <c r="D1978" s="23" t="s">
        <v>5979</v>
      </c>
      <c r="E1978" t="s">
        <v>6457</v>
      </c>
      <c r="G1978" s="24" t="str">
        <f t="shared" si="30"/>
        <v>Ms.</v>
      </c>
    </row>
    <row r="1979" spans="1:7" ht="15.5" x14ac:dyDescent="0.35">
      <c r="A1979" s="8" t="s">
        <v>390</v>
      </c>
      <c r="B1979" s="8" t="s">
        <v>4360</v>
      </c>
      <c r="C1979" s="23" t="s">
        <v>4732</v>
      </c>
      <c r="D1979" s="23" t="s">
        <v>8194</v>
      </c>
      <c r="E1979" t="s">
        <v>4948</v>
      </c>
      <c r="G1979" s="24" t="str">
        <f t="shared" si="30"/>
        <v>Ms.</v>
      </c>
    </row>
    <row r="1980" spans="1:7" ht="15.5" x14ac:dyDescent="0.35">
      <c r="A1980" s="8" t="s">
        <v>389</v>
      </c>
      <c r="B1980" s="8" t="s">
        <v>4361</v>
      </c>
      <c r="C1980" s="23" t="s">
        <v>4732</v>
      </c>
      <c r="D1980" s="23" t="s">
        <v>8195</v>
      </c>
      <c r="E1980" t="s">
        <v>6458</v>
      </c>
      <c r="G1980" s="24" t="str">
        <f t="shared" si="30"/>
        <v>Ms.</v>
      </c>
    </row>
    <row r="1981" spans="1:7" ht="15.5" x14ac:dyDescent="0.35">
      <c r="A1981" s="8" t="s">
        <v>388</v>
      </c>
      <c r="B1981" s="8" t="s">
        <v>4362</v>
      </c>
      <c r="C1981" s="23" t="s">
        <v>4732</v>
      </c>
      <c r="D1981" s="23" t="s">
        <v>7297</v>
      </c>
      <c r="E1981" t="s">
        <v>6459</v>
      </c>
      <c r="G1981" s="24" t="str">
        <f t="shared" si="30"/>
        <v>Ms.</v>
      </c>
    </row>
    <row r="1982" spans="1:7" ht="15.5" x14ac:dyDescent="0.35">
      <c r="A1982" s="8" t="s">
        <v>387</v>
      </c>
      <c r="B1982" s="8" t="s">
        <v>4363</v>
      </c>
      <c r="C1982" s="23" t="s">
        <v>4732</v>
      </c>
      <c r="D1982" s="23" t="s">
        <v>8196</v>
      </c>
      <c r="E1982" t="s">
        <v>6460</v>
      </c>
      <c r="G1982" s="24" t="str">
        <f t="shared" si="30"/>
        <v>Ms.</v>
      </c>
    </row>
    <row r="1983" spans="1:7" ht="15.5" x14ac:dyDescent="0.35">
      <c r="A1983" s="8" t="s">
        <v>386</v>
      </c>
      <c r="B1983" s="8" t="s">
        <v>4364</v>
      </c>
      <c r="C1983" s="23" t="s">
        <v>4732</v>
      </c>
      <c r="D1983" s="23" t="s">
        <v>7298</v>
      </c>
      <c r="E1983" t="s">
        <v>6461</v>
      </c>
      <c r="G1983" s="24" t="str">
        <f t="shared" si="30"/>
        <v>Ms.</v>
      </c>
    </row>
    <row r="1984" spans="1:7" ht="15.5" x14ac:dyDescent="0.35">
      <c r="A1984" s="8" t="s">
        <v>385</v>
      </c>
      <c r="B1984" s="8" t="s">
        <v>4365</v>
      </c>
      <c r="C1984" s="23" t="s">
        <v>4732</v>
      </c>
      <c r="D1984" s="23" t="s">
        <v>8197</v>
      </c>
      <c r="E1984" t="s">
        <v>6462</v>
      </c>
      <c r="G1984" s="24" t="str">
        <f t="shared" si="30"/>
        <v>Ms.</v>
      </c>
    </row>
    <row r="1985" spans="1:7" ht="15.5" x14ac:dyDescent="0.35">
      <c r="A1985" s="8" t="s">
        <v>384</v>
      </c>
      <c r="B1985" s="8" t="s">
        <v>4366</v>
      </c>
      <c r="C1985" s="23" t="s">
        <v>4733</v>
      </c>
      <c r="D1985" s="23" t="s">
        <v>7299</v>
      </c>
      <c r="E1985" t="s">
        <v>6463</v>
      </c>
      <c r="G1985" s="24" t="str">
        <f t="shared" si="30"/>
        <v>Mr.</v>
      </c>
    </row>
    <row r="1986" spans="1:7" ht="15.5" x14ac:dyDescent="0.35">
      <c r="A1986" s="8" t="s">
        <v>383</v>
      </c>
      <c r="B1986" s="8" t="s">
        <v>4367</v>
      </c>
      <c r="C1986" s="23" t="s">
        <v>4733</v>
      </c>
      <c r="D1986" s="23" t="s">
        <v>7057</v>
      </c>
      <c r="E1986" t="s">
        <v>6464</v>
      </c>
      <c r="G1986" s="24" t="str">
        <f t="shared" si="30"/>
        <v>Mr.</v>
      </c>
    </row>
    <row r="1987" spans="1:7" ht="15.5" x14ac:dyDescent="0.35">
      <c r="A1987" s="8" t="s">
        <v>382</v>
      </c>
      <c r="B1987" s="8" t="s">
        <v>4368</v>
      </c>
      <c r="C1987" s="23" t="s">
        <v>4733</v>
      </c>
      <c r="D1987" s="23" t="s">
        <v>6747</v>
      </c>
      <c r="E1987" t="s">
        <v>6465</v>
      </c>
      <c r="G1987" s="24" t="str">
        <f t="shared" ref="G1987:G2050" si="31">TRIM(MID(B1987,FIND(",",B1987)+1,4))</f>
        <v>Mr.</v>
      </c>
    </row>
    <row r="1988" spans="1:7" ht="15.5" x14ac:dyDescent="0.35">
      <c r="A1988" s="8" t="s">
        <v>381</v>
      </c>
      <c r="B1988" s="8" t="s">
        <v>4369</v>
      </c>
      <c r="C1988" s="23" t="s">
        <v>8325</v>
      </c>
      <c r="D1988" s="23" t="s">
        <v>6871</v>
      </c>
      <c r="E1988" t="s">
        <v>6466</v>
      </c>
      <c r="G1988" s="24" t="str">
        <f t="shared" si="31"/>
        <v>Mrs</v>
      </c>
    </row>
    <row r="1989" spans="1:7" ht="15.5" x14ac:dyDescent="0.35">
      <c r="A1989" s="8" t="s">
        <v>380</v>
      </c>
      <c r="B1989" s="8" t="s">
        <v>4370</v>
      </c>
      <c r="C1989" s="23" t="s">
        <v>4733</v>
      </c>
      <c r="D1989" s="23" t="s">
        <v>7300</v>
      </c>
      <c r="E1989" t="s">
        <v>6467</v>
      </c>
      <c r="G1989" s="24" t="str">
        <f t="shared" si="31"/>
        <v>Mr.</v>
      </c>
    </row>
    <row r="1990" spans="1:7" ht="15.5" x14ac:dyDescent="0.35">
      <c r="A1990" s="8" t="s">
        <v>379</v>
      </c>
      <c r="B1990" s="8" t="s">
        <v>4371</v>
      </c>
      <c r="C1990" s="23" t="s">
        <v>4732</v>
      </c>
      <c r="D1990" s="23" t="s">
        <v>6773</v>
      </c>
      <c r="E1990" t="s">
        <v>6468</v>
      </c>
      <c r="G1990" s="24" t="str">
        <f t="shared" si="31"/>
        <v>Ms.</v>
      </c>
    </row>
    <row r="1991" spans="1:7" ht="15.5" x14ac:dyDescent="0.35">
      <c r="A1991" s="8" t="s">
        <v>378</v>
      </c>
      <c r="B1991" s="8" t="s">
        <v>4372</v>
      </c>
      <c r="C1991" s="23" t="s">
        <v>4733</v>
      </c>
      <c r="D1991" s="23" t="s">
        <v>8198</v>
      </c>
      <c r="E1991" t="s">
        <v>6469</v>
      </c>
      <c r="G1991" s="24" t="str">
        <f t="shared" si="31"/>
        <v>Mr.</v>
      </c>
    </row>
    <row r="1992" spans="1:7" ht="15.5" x14ac:dyDescent="0.35">
      <c r="A1992" s="8" t="s">
        <v>377</v>
      </c>
      <c r="B1992" s="8" t="s">
        <v>4373</v>
      </c>
      <c r="C1992" s="23" t="s">
        <v>4733</v>
      </c>
      <c r="D1992" s="23" t="s">
        <v>8199</v>
      </c>
      <c r="E1992" t="s">
        <v>6470</v>
      </c>
      <c r="G1992" s="24" t="str">
        <f t="shared" si="31"/>
        <v>Mr.</v>
      </c>
    </row>
    <row r="1993" spans="1:7" ht="15.5" x14ac:dyDescent="0.35">
      <c r="A1993" s="8" t="s">
        <v>376</v>
      </c>
      <c r="B1993" s="8" t="s">
        <v>4374</v>
      </c>
      <c r="C1993" s="23" t="s">
        <v>4733</v>
      </c>
      <c r="D1993" s="23" t="s">
        <v>8200</v>
      </c>
      <c r="E1993" t="s">
        <v>6471</v>
      </c>
      <c r="G1993" s="24" t="str">
        <f t="shared" si="31"/>
        <v>Mr.</v>
      </c>
    </row>
    <row r="1994" spans="1:7" ht="15.5" x14ac:dyDescent="0.35">
      <c r="A1994" s="8" t="s">
        <v>375</v>
      </c>
      <c r="B1994" s="8" t="s">
        <v>4375</v>
      </c>
      <c r="C1994" s="23" t="s">
        <v>4733</v>
      </c>
      <c r="D1994" s="23" t="s">
        <v>8201</v>
      </c>
      <c r="E1994" t="s">
        <v>6472</v>
      </c>
      <c r="G1994" s="24" t="str">
        <f t="shared" si="31"/>
        <v>Mr.</v>
      </c>
    </row>
    <row r="1995" spans="1:7" ht="15.5" x14ac:dyDescent="0.35">
      <c r="A1995" s="8" t="s">
        <v>374</v>
      </c>
      <c r="B1995" s="8" t="s">
        <v>4376</v>
      </c>
      <c r="C1995" s="23" t="s">
        <v>4732</v>
      </c>
      <c r="D1995" s="23" t="s">
        <v>7178</v>
      </c>
      <c r="E1995" t="s">
        <v>6473</v>
      </c>
      <c r="G1995" s="24" t="str">
        <f t="shared" si="31"/>
        <v>Ms.</v>
      </c>
    </row>
    <row r="1996" spans="1:7" ht="15.5" x14ac:dyDescent="0.35">
      <c r="A1996" s="8" t="s">
        <v>373</v>
      </c>
      <c r="B1996" s="8" t="s">
        <v>4377</v>
      </c>
      <c r="C1996" s="23" t="s">
        <v>4732</v>
      </c>
      <c r="D1996" s="23" t="s">
        <v>8202</v>
      </c>
      <c r="E1996" t="s">
        <v>6474</v>
      </c>
      <c r="G1996" s="24" t="str">
        <f t="shared" si="31"/>
        <v>Ms.</v>
      </c>
    </row>
    <row r="1997" spans="1:7" ht="15.5" x14ac:dyDescent="0.35">
      <c r="A1997" s="8" t="s">
        <v>372</v>
      </c>
      <c r="B1997" s="8" t="s">
        <v>4378</v>
      </c>
      <c r="C1997" s="23" t="s">
        <v>4732</v>
      </c>
      <c r="D1997" s="23" t="s">
        <v>7301</v>
      </c>
      <c r="E1997" t="s">
        <v>5103</v>
      </c>
      <c r="G1997" s="24" t="str">
        <f t="shared" si="31"/>
        <v>Ms.</v>
      </c>
    </row>
    <row r="1998" spans="1:7" ht="15.5" x14ac:dyDescent="0.35">
      <c r="A1998" s="8" t="s">
        <v>371</v>
      </c>
      <c r="B1998" s="8" t="s">
        <v>4379</v>
      </c>
      <c r="C1998" s="23" t="s">
        <v>4732</v>
      </c>
      <c r="D1998" s="23" t="s">
        <v>6848</v>
      </c>
      <c r="E1998" t="s">
        <v>4828</v>
      </c>
      <c r="G1998" s="24" t="str">
        <f t="shared" si="31"/>
        <v>Ms.</v>
      </c>
    </row>
    <row r="1999" spans="1:7" ht="15.5" x14ac:dyDescent="0.35">
      <c r="A1999" s="8" t="s">
        <v>370</v>
      </c>
      <c r="B1999" s="8" t="s">
        <v>4380</v>
      </c>
      <c r="C1999" s="23" t="s">
        <v>4732</v>
      </c>
      <c r="D1999" s="23" t="s">
        <v>7302</v>
      </c>
      <c r="E1999" t="s">
        <v>6475</v>
      </c>
      <c r="G1999" s="24" t="str">
        <f t="shared" si="31"/>
        <v>Ms.</v>
      </c>
    </row>
    <row r="2000" spans="1:7" ht="15.5" x14ac:dyDescent="0.35">
      <c r="A2000" s="8" t="s">
        <v>369</v>
      </c>
      <c r="B2000" s="8" t="s">
        <v>4381</v>
      </c>
      <c r="C2000" s="23" t="s">
        <v>4732</v>
      </c>
      <c r="D2000" s="23" t="s">
        <v>6916</v>
      </c>
      <c r="E2000" t="s">
        <v>5019</v>
      </c>
      <c r="G2000" s="24" t="str">
        <f t="shared" si="31"/>
        <v>Ms.</v>
      </c>
    </row>
    <row r="2001" spans="1:7" ht="15.5" x14ac:dyDescent="0.35">
      <c r="A2001" s="8" t="s">
        <v>368</v>
      </c>
      <c r="B2001" s="8" t="s">
        <v>4382</v>
      </c>
      <c r="C2001" s="23" t="s">
        <v>4732</v>
      </c>
      <c r="D2001" s="23" t="s">
        <v>8203</v>
      </c>
      <c r="E2001" t="s">
        <v>6476</v>
      </c>
      <c r="G2001" s="24" t="str">
        <f t="shared" si="31"/>
        <v>Ms.</v>
      </c>
    </row>
    <row r="2002" spans="1:7" ht="15.5" x14ac:dyDescent="0.35">
      <c r="A2002" s="8" t="s">
        <v>367</v>
      </c>
      <c r="B2002" s="8" t="s">
        <v>4383</v>
      </c>
      <c r="C2002" s="23" t="s">
        <v>4733</v>
      </c>
      <c r="D2002" s="23" t="s">
        <v>8204</v>
      </c>
      <c r="E2002" t="s">
        <v>6477</v>
      </c>
      <c r="G2002" s="24" t="str">
        <f t="shared" si="31"/>
        <v>Mr.</v>
      </c>
    </row>
    <row r="2003" spans="1:7" ht="15.5" x14ac:dyDescent="0.35">
      <c r="A2003" s="8" t="s">
        <v>366</v>
      </c>
      <c r="B2003" s="8" t="s">
        <v>4384</v>
      </c>
      <c r="C2003" s="23" t="s">
        <v>4732</v>
      </c>
      <c r="D2003" s="23" t="s">
        <v>7303</v>
      </c>
      <c r="E2003" t="s">
        <v>6478</v>
      </c>
      <c r="G2003" s="24" t="str">
        <f t="shared" si="31"/>
        <v>Ms.</v>
      </c>
    </row>
    <row r="2004" spans="1:7" ht="15.5" x14ac:dyDescent="0.35">
      <c r="A2004" s="8" t="s">
        <v>365</v>
      </c>
      <c r="B2004" s="8" t="s">
        <v>4385</v>
      </c>
      <c r="C2004" s="23" t="s">
        <v>4732</v>
      </c>
      <c r="D2004" s="23" t="s">
        <v>6925</v>
      </c>
      <c r="E2004" t="s">
        <v>6479</v>
      </c>
      <c r="G2004" s="24" t="str">
        <f t="shared" si="31"/>
        <v>Ms.</v>
      </c>
    </row>
    <row r="2005" spans="1:7" ht="15.5" x14ac:dyDescent="0.35">
      <c r="A2005" s="8" t="s">
        <v>364</v>
      </c>
      <c r="B2005" s="8" t="s">
        <v>4386</v>
      </c>
      <c r="C2005" s="23" t="s">
        <v>4732</v>
      </c>
      <c r="D2005" s="23" t="s">
        <v>7304</v>
      </c>
      <c r="E2005" t="s">
        <v>6480</v>
      </c>
      <c r="G2005" s="24" t="str">
        <f t="shared" si="31"/>
        <v>Ms.</v>
      </c>
    </row>
    <row r="2006" spans="1:7" ht="15.5" x14ac:dyDescent="0.35">
      <c r="A2006" s="8" t="s">
        <v>363</v>
      </c>
      <c r="B2006" s="8" t="s">
        <v>4387</v>
      </c>
      <c r="C2006" s="23" t="s">
        <v>4732</v>
      </c>
      <c r="D2006" s="23" t="s">
        <v>8205</v>
      </c>
      <c r="E2006" t="s">
        <v>5912</v>
      </c>
      <c r="G2006" s="24" t="str">
        <f t="shared" si="31"/>
        <v>Ms.</v>
      </c>
    </row>
    <row r="2007" spans="1:7" ht="15.5" x14ac:dyDescent="0.35">
      <c r="A2007" s="8" t="s">
        <v>362</v>
      </c>
      <c r="B2007" s="8" t="s">
        <v>4388</v>
      </c>
      <c r="C2007" s="23" t="s">
        <v>4732</v>
      </c>
      <c r="D2007" s="23" t="s">
        <v>6765</v>
      </c>
      <c r="E2007" t="s">
        <v>6481</v>
      </c>
      <c r="G2007" s="24" t="str">
        <f t="shared" si="31"/>
        <v>Ms.</v>
      </c>
    </row>
    <row r="2008" spans="1:7" ht="15.5" x14ac:dyDescent="0.35">
      <c r="A2008" s="8" t="s">
        <v>361</v>
      </c>
      <c r="B2008" s="8" t="s">
        <v>4389</v>
      </c>
      <c r="C2008" s="23" t="s">
        <v>8325</v>
      </c>
      <c r="D2008" s="23" t="s">
        <v>8206</v>
      </c>
      <c r="E2008" t="s">
        <v>5127</v>
      </c>
      <c r="G2008" s="24" t="str">
        <f t="shared" si="31"/>
        <v>Mrs</v>
      </c>
    </row>
    <row r="2009" spans="1:7" ht="15.5" x14ac:dyDescent="0.35">
      <c r="A2009" s="8" t="s">
        <v>360</v>
      </c>
      <c r="B2009" s="8" t="s">
        <v>4390</v>
      </c>
      <c r="C2009" s="23" t="s">
        <v>4732</v>
      </c>
      <c r="D2009" s="23" t="s">
        <v>7305</v>
      </c>
      <c r="E2009" t="s">
        <v>6482</v>
      </c>
      <c r="G2009" s="24" t="str">
        <f t="shared" si="31"/>
        <v>Ms.</v>
      </c>
    </row>
    <row r="2010" spans="1:7" ht="15.5" x14ac:dyDescent="0.35">
      <c r="A2010" s="8" t="s">
        <v>359</v>
      </c>
      <c r="B2010" s="8" t="s">
        <v>4391</v>
      </c>
      <c r="C2010" s="23" t="s">
        <v>4733</v>
      </c>
      <c r="D2010" s="23" t="s">
        <v>7306</v>
      </c>
      <c r="E2010" t="s">
        <v>6483</v>
      </c>
      <c r="G2010" s="24" t="str">
        <f t="shared" si="31"/>
        <v>Mr.</v>
      </c>
    </row>
    <row r="2011" spans="1:7" ht="15.5" x14ac:dyDescent="0.35">
      <c r="A2011" s="8" t="s">
        <v>358</v>
      </c>
      <c r="B2011" s="8" t="s">
        <v>4392</v>
      </c>
      <c r="C2011" s="23" t="s">
        <v>4733</v>
      </c>
      <c r="D2011" s="23" t="s">
        <v>8207</v>
      </c>
      <c r="E2011" t="s">
        <v>6484</v>
      </c>
      <c r="G2011" s="24" t="str">
        <f t="shared" si="31"/>
        <v>Mr.</v>
      </c>
    </row>
    <row r="2012" spans="1:7" ht="15.5" x14ac:dyDescent="0.35">
      <c r="A2012" s="8" t="s">
        <v>357</v>
      </c>
      <c r="B2012" s="8" t="s">
        <v>4393</v>
      </c>
      <c r="C2012" s="23" t="s">
        <v>4733</v>
      </c>
      <c r="D2012" s="23" t="s">
        <v>6857</v>
      </c>
      <c r="E2012" t="s">
        <v>6485</v>
      </c>
      <c r="G2012" s="24" t="str">
        <f t="shared" si="31"/>
        <v>Mr.</v>
      </c>
    </row>
    <row r="2013" spans="1:7" ht="15.5" x14ac:dyDescent="0.35">
      <c r="A2013" s="8" t="s">
        <v>355</v>
      </c>
      <c r="B2013" s="8" t="s">
        <v>4394</v>
      </c>
      <c r="C2013" s="23" t="s">
        <v>4733</v>
      </c>
      <c r="D2013" s="23" t="s">
        <v>6831</v>
      </c>
      <c r="E2013" t="s">
        <v>6486</v>
      </c>
      <c r="G2013" s="24" t="str">
        <f t="shared" si="31"/>
        <v>Mr.</v>
      </c>
    </row>
    <row r="2014" spans="1:7" ht="15.5" x14ac:dyDescent="0.35">
      <c r="A2014" s="8" t="s">
        <v>354</v>
      </c>
      <c r="B2014" s="8" t="s">
        <v>4395</v>
      </c>
      <c r="C2014" s="23" t="s">
        <v>4732</v>
      </c>
      <c r="D2014" s="23" t="s">
        <v>8208</v>
      </c>
      <c r="E2014" t="s">
        <v>5682</v>
      </c>
      <c r="G2014" s="24" t="str">
        <f t="shared" si="31"/>
        <v>Ms.</v>
      </c>
    </row>
    <row r="2015" spans="1:7" ht="15.5" x14ac:dyDescent="0.35">
      <c r="A2015" s="8" t="s">
        <v>353</v>
      </c>
      <c r="B2015" s="8" t="s">
        <v>4396</v>
      </c>
      <c r="C2015" s="23" t="s">
        <v>4733</v>
      </c>
      <c r="D2015" s="23" t="s">
        <v>7307</v>
      </c>
      <c r="E2015" t="s">
        <v>6487</v>
      </c>
      <c r="G2015" s="24" t="str">
        <f t="shared" si="31"/>
        <v>Mr.</v>
      </c>
    </row>
    <row r="2016" spans="1:7" ht="15.5" x14ac:dyDescent="0.35">
      <c r="A2016" s="8" t="s">
        <v>352</v>
      </c>
      <c r="B2016" s="8" t="s">
        <v>4397</v>
      </c>
      <c r="C2016" s="23" t="s">
        <v>4732</v>
      </c>
      <c r="D2016" s="23" t="s">
        <v>8209</v>
      </c>
      <c r="E2016" t="s">
        <v>6488</v>
      </c>
      <c r="G2016" s="24" t="str">
        <f t="shared" si="31"/>
        <v>Ms.</v>
      </c>
    </row>
    <row r="2017" spans="1:7" ht="15.5" x14ac:dyDescent="0.35">
      <c r="A2017" s="8" t="s">
        <v>351</v>
      </c>
      <c r="B2017" s="8" t="s">
        <v>4398</v>
      </c>
      <c r="C2017" s="23" t="s">
        <v>4733</v>
      </c>
      <c r="D2017" s="23" t="s">
        <v>8183</v>
      </c>
      <c r="E2017" t="s">
        <v>6489</v>
      </c>
      <c r="G2017" s="24" t="str">
        <f t="shared" si="31"/>
        <v>Mr.</v>
      </c>
    </row>
    <row r="2018" spans="1:7" ht="15.5" x14ac:dyDescent="0.35">
      <c r="A2018" s="8" t="s">
        <v>350</v>
      </c>
      <c r="B2018" s="8" t="s">
        <v>4399</v>
      </c>
      <c r="C2018" s="23" t="s">
        <v>4732</v>
      </c>
      <c r="D2018" s="23" t="s">
        <v>7308</v>
      </c>
      <c r="E2018" t="s">
        <v>6490</v>
      </c>
      <c r="G2018" s="24" t="str">
        <f t="shared" si="31"/>
        <v>Ms.</v>
      </c>
    </row>
    <row r="2019" spans="1:7" ht="15.5" x14ac:dyDescent="0.35">
      <c r="A2019" s="8" t="s">
        <v>349</v>
      </c>
      <c r="B2019" s="8" t="s">
        <v>4400</v>
      </c>
      <c r="C2019" s="23" t="s">
        <v>4732</v>
      </c>
      <c r="D2019" s="23" t="s">
        <v>6765</v>
      </c>
      <c r="E2019" t="s">
        <v>6491</v>
      </c>
      <c r="G2019" s="24" t="str">
        <f t="shared" si="31"/>
        <v>Ms.</v>
      </c>
    </row>
    <row r="2020" spans="1:7" ht="15.5" x14ac:dyDescent="0.35">
      <c r="A2020" s="8" t="s">
        <v>348</v>
      </c>
      <c r="B2020" s="8" t="s">
        <v>4401</v>
      </c>
      <c r="C2020" s="23" t="s">
        <v>4732</v>
      </c>
      <c r="D2020" s="23" t="s">
        <v>7309</v>
      </c>
      <c r="E2020" t="s">
        <v>4795</v>
      </c>
      <c r="G2020" s="24" t="str">
        <f t="shared" si="31"/>
        <v>Ms.</v>
      </c>
    </row>
    <row r="2021" spans="1:7" ht="15.5" x14ac:dyDescent="0.35">
      <c r="A2021" s="8" t="s">
        <v>347</v>
      </c>
      <c r="B2021" s="8" t="s">
        <v>4402</v>
      </c>
      <c r="C2021" s="23" t="s">
        <v>4733</v>
      </c>
      <c r="D2021" s="23" t="s">
        <v>8210</v>
      </c>
      <c r="E2021" t="s">
        <v>6492</v>
      </c>
      <c r="G2021" s="24" t="str">
        <f t="shared" si="31"/>
        <v>Mr.</v>
      </c>
    </row>
    <row r="2022" spans="1:7" ht="15.5" x14ac:dyDescent="0.35">
      <c r="A2022" s="8" t="s">
        <v>346</v>
      </c>
      <c r="B2022" s="8" t="s">
        <v>4403</v>
      </c>
      <c r="C2022" s="23" t="s">
        <v>4733</v>
      </c>
      <c r="D2022" s="23" t="s">
        <v>8131</v>
      </c>
      <c r="E2022" t="s">
        <v>4956</v>
      </c>
      <c r="G2022" s="24" t="str">
        <f t="shared" si="31"/>
        <v>Mr.</v>
      </c>
    </row>
    <row r="2023" spans="1:7" ht="15.5" x14ac:dyDescent="0.35">
      <c r="A2023" s="8" t="s">
        <v>345</v>
      </c>
      <c r="B2023" s="8" t="s">
        <v>4404</v>
      </c>
      <c r="C2023" s="23" t="s">
        <v>4732</v>
      </c>
      <c r="D2023" s="23" t="s">
        <v>7310</v>
      </c>
      <c r="E2023" t="s">
        <v>6493</v>
      </c>
      <c r="G2023" s="24" t="str">
        <f t="shared" si="31"/>
        <v>Ms.</v>
      </c>
    </row>
    <row r="2024" spans="1:7" ht="15.5" x14ac:dyDescent="0.35">
      <c r="A2024" s="8" t="s">
        <v>344</v>
      </c>
      <c r="B2024" s="8" t="s">
        <v>4405</v>
      </c>
      <c r="C2024" s="23" t="s">
        <v>4733</v>
      </c>
      <c r="D2024" s="23" t="s">
        <v>7311</v>
      </c>
      <c r="E2024" t="s">
        <v>6494</v>
      </c>
      <c r="G2024" s="24" t="str">
        <f t="shared" si="31"/>
        <v>Mr.</v>
      </c>
    </row>
    <row r="2025" spans="1:7" ht="15.5" x14ac:dyDescent="0.35">
      <c r="A2025" s="8" t="s">
        <v>343</v>
      </c>
      <c r="B2025" s="8" t="s">
        <v>4406</v>
      </c>
      <c r="C2025" s="23" t="s">
        <v>4732</v>
      </c>
      <c r="D2025" s="23" t="s">
        <v>8211</v>
      </c>
      <c r="E2025" t="s">
        <v>6495</v>
      </c>
      <c r="G2025" s="24" t="str">
        <f t="shared" si="31"/>
        <v>Ms.</v>
      </c>
    </row>
    <row r="2026" spans="1:7" ht="15.5" x14ac:dyDescent="0.35">
      <c r="A2026" s="8" t="s">
        <v>342</v>
      </c>
      <c r="B2026" s="8" t="s">
        <v>4407</v>
      </c>
      <c r="C2026" s="23" t="s">
        <v>4732</v>
      </c>
      <c r="D2026" s="23" t="s">
        <v>7312</v>
      </c>
      <c r="E2026" t="s">
        <v>6496</v>
      </c>
      <c r="G2026" s="24" t="str">
        <f t="shared" si="31"/>
        <v>Ms.</v>
      </c>
    </row>
    <row r="2027" spans="1:7" ht="15.5" x14ac:dyDescent="0.35">
      <c r="A2027" s="8" t="s">
        <v>341</v>
      </c>
      <c r="B2027" s="8" t="s">
        <v>4408</v>
      </c>
      <c r="C2027" s="23" t="s">
        <v>4733</v>
      </c>
      <c r="D2027" s="23" t="s">
        <v>8212</v>
      </c>
      <c r="E2027" t="s">
        <v>6497</v>
      </c>
      <c r="G2027" s="24" t="str">
        <f t="shared" si="31"/>
        <v>Mr.</v>
      </c>
    </row>
    <row r="2028" spans="1:7" ht="15.5" x14ac:dyDescent="0.35">
      <c r="A2028" s="8" t="s">
        <v>340</v>
      </c>
      <c r="B2028" s="8" t="s">
        <v>4409</v>
      </c>
      <c r="C2028" s="23" t="s">
        <v>4732</v>
      </c>
      <c r="D2028" s="23" t="s">
        <v>7313</v>
      </c>
      <c r="E2028" t="s">
        <v>6149</v>
      </c>
      <c r="G2028" s="24" t="str">
        <f t="shared" si="31"/>
        <v>Ms.</v>
      </c>
    </row>
    <row r="2029" spans="1:7" ht="15.5" x14ac:dyDescent="0.35">
      <c r="A2029" s="8" t="s">
        <v>339</v>
      </c>
      <c r="B2029" s="8" t="s">
        <v>4410</v>
      </c>
      <c r="C2029" s="23" t="s">
        <v>4733</v>
      </c>
      <c r="D2029" s="23" t="s">
        <v>8213</v>
      </c>
      <c r="E2029" t="s">
        <v>6498</v>
      </c>
      <c r="G2029" s="24" t="str">
        <f t="shared" si="31"/>
        <v>Mr.</v>
      </c>
    </row>
    <row r="2030" spans="1:7" ht="15.5" x14ac:dyDescent="0.35">
      <c r="A2030" s="8" t="s">
        <v>338</v>
      </c>
      <c r="B2030" s="8" t="s">
        <v>4411</v>
      </c>
      <c r="C2030" s="23" t="s">
        <v>4733</v>
      </c>
      <c r="D2030" s="23" t="s">
        <v>6766</v>
      </c>
      <c r="E2030" t="s">
        <v>6499</v>
      </c>
      <c r="G2030" s="24" t="str">
        <f t="shared" si="31"/>
        <v>Mr.</v>
      </c>
    </row>
    <row r="2031" spans="1:7" ht="15.5" x14ac:dyDescent="0.35">
      <c r="A2031" s="8" t="s">
        <v>337</v>
      </c>
      <c r="B2031" s="8" t="s">
        <v>4412</v>
      </c>
      <c r="C2031" s="23" t="s">
        <v>4732</v>
      </c>
      <c r="D2031" s="23" t="s">
        <v>7314</v>
      </c>
      <c r="E2031" t="s">
        <v>6500</v>
      </c>
      <c r="G2031" s="24" t="str">
        <f t="shared" si="31"/>
        <v>Ms.</v>
      </c>
    </row>
    <row r="2032" spans="1:7" ht="15.5" x14ac:dyDescent="0.35">
      <c r="A2032" s="8" t="s">
        <v>336</v>
      </c>
      <c r="B2032" s="8" t="s">
        <v>4413</v>
      </c>
      <c r="C2032" s="23" t="s">
        <v>4732</v>
      </c>
      <c r="D2032" s="23" t="s">
        <v>7315</v>
      </c>
      <c r="E2032" t="s">
        <v>6501</v>
      </c>
      <c r="G2032" s="24" t="str">
        <f t="shared" si="31"/>
        <v>Ms.</v>
      </c>
    </row>
    <row r="2033" spans="1:7" ht="15.5" x14ac:dyDescent="0.35">
      <c r="A2033" s="8" t="s">
        <v>335</v>
      </c>
      <c r="B2033" s="8" t="s">
        <v>4414</v>
      </c>
      <c r="C2033" s="23" t="s">
        <v>4733</v>
      </c>
      <c r="D2033" s="23" t="s">
        <v>5461</v>
      </c>
      <c r="E2033" t="s">
        <v>5414</v>
      </c>
      <c r="G2033" s="24" t="str">
        <f t="shared" si="31"/>
        <v>Mr.</v>
      </c>
    </row>
    <row r="2034" spans="1:7" ht="15.5" x14ac:dyDescent="0.35">
      <c r="A2034" s="8" t="s">
        <v>334</v>
      </c>
      <c r="B2034" s="8" t="s">
        <v>4415</v>
      </c>
      <c r="C2034" s="23" t="s">
        <v>4733</v>
      </c>
      <c r="D2034" s="23" t="s">
        <v>8214</v>
      </c>
      <c r="E2034" t="s">
        <v>6502</v>
      </c>
      <c r="G2034" s="24" t="str">
        <f t="shared" si="31"/>
        <v>Mr.</v>
      </c>
    </row>
    <row r="2035" spans="1:7" ht="15.5" x14ac:dyDescent="0.35">
      <c r="A2035" s="8" t="s">
        <v>333</v>
      </c>
      <c r="B2035" s="8" t="s">
        <v>4416</v>
      </c>
      <c r="C2035" s="23" t="s">
        <v>4733</v>
      </c>
      <c r="D2035" s="23" t="s">
        <v>7800</v>
      </c>
      <c r="E2035" t="s">
        <v>6503</v>
      </c>
      <c r="G2035" s="24" t="str">
        <f t="shared" si="31"/>
        <v>Mr.</v>
      </c>
    </row>
    <row r="2036" spans="1:7" ht="15.5" x14ac:dyDescent="0.35">
      <c r="A2036" s="8" t="s">
        <v>332</v>
      </c>
      <c r="B2036" s="8" t="s">
        <v>4417</v>
      </c>
      <c r="C2036" s="23" t="s">
        <v>4732</v>
      </c>
      <c r="D2036" s="23" t="s">
        <v>8215</v>
      </c>
      <c r="E2036" t="s">
        <v>6504</v>
      </c>
      <c r="G2036" s="24" t="str">
        <f t="shared" si="31"/>
        <v>Ms.</v>
      </c>
    </row>
    <row r="2037" spans="1:7" ht="15.5" x14ac:dyDescent="0.35">
      <c r="A2037" s="8" t="s">
        <v>331</v>
      </c>
      <c r="B2037" s="8" t="s">
        <v>4418</v>
      </c>
      <c r="C2037" s="23" t="s">
        <v>4732</v>
      </c>
      <c r="D2037" s="23" t="s">
        <v>8216</v>
      </c>
      <c r="E2037" t="s">
        <v>6505</v>
      </c>
      <c r="G2037" s="24" t="str">
        <f t="shared" si="31"/>
        <v>Ms.</v>
      </c>
    </row>
    <row r="2038" spans="1:7" ht="15.5" x14ac:dyDescent="0.35">
      <c r="A2038" s="8" t="s">
        <v>330</v>
      </c>
      <c r="B2038" s="8" t="s">
        <v>4419</v>
      </c>
      <c r="C2038" s="23" t="s">
        <v>4732</v>
      </c>
      <c r="D2038" s="23" t="s">
        <v>8217</v>
      </c>
      <c r="E2038" t="s">
        <v>6506</v>
      </c>
      <c r="G2038" s="24" t="str">
        <f t="shared" si="31"/>
        <v>Ms.</v>
      </c>
    </row>
    <row r="2039" spans="1:7" ht="15.5" x14ac:dyDescent="0.35">
      <c r="A2039" s="8" t="s">
        <v>329</v>
      </c>
      <c r="B2039" s="8" t="s">
        <v>4420</v>
      </c>
      <c r="C2039" s="23" t="s">
        <v>4732</v>
      </c>
      <c r="D2039" s="23" t="s">
        <v>6846</v>
      </c>
      <c r="E2039" t="s">
        <v>6507</v>
      </c>
      <c r="G2039" s="24" t="str">
        <f t="shared" si="31"/>
        <v>Ms.</v>
      </c>
    </row>
    <row r="2040" spans="1:7" ht="15.5" x14ac:dyDescent="0.35">
      <c r="A2040" s="8" t="s">
        <v>328</v>
      </c>
      <c r="B2040" s="8" t="s">
        <v>4421</v>
      </c>
      <c r="C2040" s="23" t="s">
        <v>4733</v>
      </c>
      <c r="D2040" s="23" t="s">
        <v>8218</v>
      </c>
      <c r="E2040" t="s">
        <v>4798</v>
      </c>
      <c r="G2040" s="24" t="str">
        <f t="shared" si="31"/>
        <v>Mr.</v>
      </c>
    </row>
    <row r="2041" spans="1:7" ht="15.5" x14ac:dyDescent="0.35">
      <c r="A2041" s="8" t="s">
        <v>327</v>
      </c>
      <c r="B2041" s="8" t="s">
        <v>4422</v>
      </c>
      <c r="C2041" s="23" t="s">
        <v>4732</v>
      </c>
      <c r="D2041" s="23" t="s">
        <v>8219</v>
      </c>
      <c r="E2041" t="s">
        <v>6508</v>
      </c>
      <c r="G2041" s="24" t="str">
        <f t="shared" si="31"/>
        <v>Ms.</v>
      </c>
    </row>
    <row r="2042" spans="1:7" ht="15.5" x14ac:dyDescent="0.35">
      <c r="A2042" s="8" t="s">
        <v>326</v>
      </c>
      <c r="B2042" s="8" t="s">
        <v>4423</v>
      </c>
      <c r="C2042" s="23" t="s">
        <v>4733</v>
      </c>
      <c r="D2042" s="23" t="s">
        <v>7038</v>
      </c>
      <c r="E2042" t="s">
        <v>5574</v>
      </c>
      <c r="G2042" s="24" t="str">
        <f t="shared" si="31"/>
        <v>Mr.</v>
      </c>
    </row>
    <row r="2043" spans="1:7" ht="15.5" x14ac:dyDescent="0.35">
      <c r="A2043" s="8" t="s">
        <v>325</v>
      </c>
      <c r="B2043" s="8" t="s">
        <v>4424</v>
      </c>
      <c r="C2043" s="23" t="s">
        <v>4733</v>
      </c>
      <c r="D2043" s="23" t="s">
        <v>7316</v>
      </c>
      <c r="E2043" t="s">
        <v>6509</v>
      </c>
      <c r="G2043" s="24" t="str">
        <f t="shared" si="31"/>
        <v>Mr.</v>
      </c>
    </row>
    <row r="2044" spans="1:7" ht="15.5" x14ac:dyDescent="0.35">
      <c r="A2044" s="8" t="s">
        <v>324</v>
      </c>
      <c r="B2044" s="8" t="s">
        <v>4425</v>
      </c>
      <c r="C2044" s="23" t="s">
        <v>4733</v>
      </c>
      <c r="D2044" s="23" t="s">
        <v>7317</v>
      </c>
      <c r="E2044" t="s">
        <v>6510</v>
      </c>
      <c r="G2044" s="24" t="str">
        <f t="shared" si="31"/>
        <v>Mr.</v>
      </c>
    </row>
    <row r="2045" spans="1:7" ht="15.5" x14ac:dyDescent="0.35">
      <c r="A2045" s="8" t="s">
        <v>323</v>
      </c>
      <c r="B2045" s="8" t="s">
        <v>4426</v>
      </c>
      <c r="C2045" s="23" t="s">
        <v>4732</v>
      </c>
      <c r="D2045" s="23" t="s">
        <v>8220</v>
      </c>
      <c r="E2045" t="s">
        <v>6511</v>
      </c>
      <c r="G2045" s="24" t="str">
        <f t="shared" si="31"/>
        <v>Ms.</v>
      </c>
    </row>
    <row r="2046" spans="1:7" ht="15.5" x14ac:dyDescent="0.35">
      <c r="A2046" s="8" t="s">
        <v>322</v>
      </c>
      <c r="B2046" s="8" t="s">
        <v>4427</v>
      </c>
      <c r="C2046" s="23" t="s">
        <v>4732</v>
      </c>
      <c r="D2046" s="23" t="s">
        <v>8221</v>
      </c>
      <c r="E2046" t="s">
        <v>6512</v>
      </c>
      <c r="G2046" s="24" t="str">
        <f t="shared" si="31"/>
        <v>Ms.</v>
      </c>
    </row>
    <row r="2047" spans="1:7" ht="15.5" x14ac:dyDescent="0.35">
      <c r="A2047" s="8" t="s">
        <v>321</v>
      </c>
      <c r="B2047" s="8" t="s">
        <v>4428</v>
      </c>
      <c r="C2047" s="23" t="s">
        <v>4732</v>
      </c>
      <c r="D2047" s="23" t="s">
        <v>7318</v>
      </c>
      <c r="E2047" t="s">
        <v>6513</v>
      </c>
      <c r="G2047" s="24" t="str">
        <f t="shared" si="31"/>
        <v>Ms.</v>
      </c>
    </row>
    <row r="2048" spans="1:7" ht="15.5" x14ac:dyDescent="0.35">
      <c r="A2048" s="8" t="s">
        <v>320</v>
      </c>
      <c r="B2048" s="8" t="s">
        <v>4429</v>
      </c>
      <c r="C2048" s="23" t="s">
        <v>4732</v>
      </c>
      <c r="D2048" s="23" t="s">
        <v>6772</v>
      </c>
      <c r="E2048" t="s">
        <v>4802</v>
      </c>
      <c r="G2048" s="24" t="str">
        <f t="shared" si="31"/>
        <v>Ms.</v>
      </c>
    </row>
    <row r="2049" spans="1:7" ht="15.5" x14ac:dyDescent="0.35">
      <c r="A2049" s="8" t="s">
        <v>319</v>
      </c>
      <c r="B2049" s="8" t="s">
        <v>4430</v>
      </c>
      <c r="C2049" s="23" t="s">
        <v>4732</v>
      </c>
      <c r="D2049" s="23" t="s">
        <v>7319</v>
      </c>
      <c r="E2049" t="s">
        <v>6514</v>
      </c>
      <c r="G2049" s="24" t="str">
        <f t="shared" si="31"/>
        <v>Ms.</v>
      </c>
    </row>
    <row r="2050" spans="1:7" ht="15.5" x14ac:dyDescent="0.35">
      <c r="A2050" s="8" t="s">
        <v>318</v>
      </c>
      <c r="B2050" s="8" t="s">
        <v>4431</v>
      </c>
      <c r="C2050" s="23" t="s">
        <v>4733</v>
      </c>
      <c r="D2050" s="23" t="s">
        <v>6045</v>
      </c>
      <c r="E2050" t="s">
        <v>5765</v>
      </c>
      <c r="G2050" s="24" t="str">
        <f t="shared" si="31"/>
        <v>Mr.</v>
      </c>
    </row>
    <row r="2051" spans="1:7" ht="15.5" x14ac:dyDescent="0.35">
      <c r="A2051" s="8" t="s">
        <v>317</v>
      </c>
      <c r="B2051" s="8" t="s">
        <v>4432</v>
      </c>
      <c r="C2051" s="23" t="s">
        <v>4733</v>
      </c>
      <c r="D2051" s="23" t="s">
        <v>7606</v>
      </c>
      <c r="E2051" t="s">
        <v>6081</v>
      </c>
      <c r="G2051" s="24" t="str">
        <f t="shared" ref="G2051:G2114" si="32">TRIM(MID(B2051,FIND(",",B2051)+1,4))</f>
        <v>Mr.</v>
      </c>
    </row>
    <row r="2052" spans="1:7" ht="15.5" x14ac:dyDescent="0.35">
      <c r="A2052" s="8" t="s">
        <v>316</v>
      </c>
      <c r="B2052" s="8" t="s">
        <v>4433</v>
      </c>
      <c r="C2052" s="23" t="s">
        <v>4733</v>
      </c>
      <c r="D2052" s="23" t="s">
        <v>7320</v>
      </c>
      <c r="E2052" t="s">
        <v>6515</v>
      </c>
      <c r="G2052" s="24" t="str">
        <f t="shared" si="32"/>
        <v>Mr.</v>
      </c>
    </row>
    <row r="2053" spans="1:7" ht="15.5" x14ac:dyDescent="0.35">
      <c r="A2053" s="8" t="s">
        <v>315</v>
      </c>
      <c r="B2053" s="8" t="s">
        <v>4434</v>
      </c>
      <c r="C2053" s="23" t="s">
        <v>4732</v>
      </c>
      <c r="D2053" s="23" t="s">
        <v>8222</v>
      </c>
      <c r="E2053" t="s">
        <v>5369</v>
      </c>
      <c r="G2053" s="24" t="str">
        <f t="shared" si="32"/>
        <v>Ms.</v>
      </c>
    </row>
    <row r="2054" spans="1:7" ht="15.5" x14ac:dyDescent="0.35">
      <c r="A2054" s="8" t="s">
        <v>314</v>
      </c>
      <c r="B2054" s="8" t="s">
        <v>4435</v>
      </c>
      <c r="C2054" s="23" t="s">
        <v>4732</v>
      </c>
      <c r="D2054" s="23" t="s">
        <v>7321</v>
      </c>
      <c r="E2054" t="s">
        <v>6516</v>
      </c>
      <c r="G2054" s="24" t="str">
        <f t="shared" si="32"/>
        <v>Ms.</v>
      </c>
    </row>
    <row r="2055" spans="1:7" ht="15.5" x14ac:dyDescent="0.35">
      <c r="A2055" s="8" t="s">
        <v>313</v>
      </c>
      <c r="B2055" s="8" t="s">
        <v>4436</v>
      </c>
      <c r="C2055" s="23" t="s">
        <v>4732</v>
      </c>
      <c r="D2055" s="23" t="s">
        <v>8223</v>
      </c>
      <c r="E2055" t="s">
        <v>6517</v>
      </c>
      <c r="G2055" s="24" t="str">
        <f t="shared" si="32"/>
        <v>Ms.</v>
      </c>
    </row>
    <row r="2056" spans="1:7" ht="15.5" x14ac:dyDescent="0.35">
      <c r="A2056" s="8" t="s">
        <v>312</v>
      </c>
      <c r="B2056" s="8" t="s">
        <v>4437</v>
      </c>
      <c r="C2056" s="23" t="s">
        <v>4732</v>
      </c>
      <c r="D2056" s="23" t="s">
        <v>7322</v>
      </c>
      <c r="E2056" t="s">
        <v>5197</v>
      </c>
      <c r="G2056" s="24" t="str">
        <f t="shared" si="32"/>
        <v>Ms.</v>
      </c>
    </row>
    <row r="2057" spans="1:7" ht="15.5" x14ac:dyDescent="0.35">
      <c r="A2057" s="8" t="s">
        <v>311</v>
      </c>
      <c r="B2057" s="8" t="s">
        <v>4438</v>
      </c>
      <c r="C2057" s="23" t="s">
        <v>4733</v>
      </c>
      <c r="D2057" s="23" t="s">
        <v>8224</v>
      </c>
      <c r="E2057" t="s">
        <v>6518</v>
      </c>
      <c r="G2057" s="24" t="str">
        <f t="shared" si="32"/>
        <v>Mr.</v>
      </c>
    </row>
    <row r="2058" spans="1:7" ht="15.5" x14ac:dyDescent="0.35">
      <c r="A2058" s="8" t="s">
        <v>310</v>
      </c>
      <c r="B2058" s="8" t="s">
        <v>4439</v>
      </c>
      <c r="C2058" s="23" t="s">
        <v>4732</v>
      </c>
      <c r="D2058" s="23" t="s">
        <v>8225</v>
      </c>
      <c r="E2058" t="s">
        <v>6519</v>
      </c>
      <c r="G2058" s="24" t="str">
        <f t="shared" si="32"/>
        <v>Ms.</v>
      </c>
    </row>
    <row r="2059" spans="1:7" ht="15.5" x14ac:dyDescent="0.35">
      <c r="A2059" s="8" t="s">
        <v>309</v>
      </c>
      <c r="B2059" s="8" t="s">
        <v>4440</v>
      </c>
      <c r="C2059" s="23" t="s">
        <v>4733</v>
      </c>
      <c r="D2059" s="23" t="s">
        <v>6941</v>
      </c>
      <c r="E2059" t="s">
        <v>6520</v>
      </c>
      <c r="G2059" s="24" t="str">
        <f t="shared" si="32"/>
        <v>Mr.</v>
      </c>
    </row>
    <row r="2060" spans="1:7" ht="15.5" x14ac:dyDescent="0.35">
      <c r="A2060" s="8" t="s">
        <v>308</v>
      </c>
      <c r="B2060" s="8" t="s">
        <v>4441</v>
      </c>
      <c r="C2060" s="23" t="s">
        <v>4732</v>
      </c>
      <c r="D2060" s="23" t="s">
        <v>7323</v>
      </c>
      <c r="E2060" t="s">
        <v>6521</v>
      </c>
      <c r="G2060" s="24" t="str">
        <f t="shared" si="32"/>
        <v>Ms.</v>
      </c>
    </row>
    <row r="2061" spans="1:7" ht="15.5" x14ac:dyDescent="0.35">
      <c r="A2061" s="8" t="s">
        <v>307</v>
      </c>
      <c r="B2061" s="8" t="s">
        <v>4442</v>
      </c>
      <c r="C2061" s="23" t="s">
        <v>4733</v>
      </c>
      <c r="D2061" s="23" t="s">
        <v>7037</v>
      </c>
      <c r="E2061" t="s">
        <v>6522</v>
      </c>
      <c r="G2061" s="24" t="str">
        <f t="shared" si="32"/>
        <v>Mr.</v>
      </c>
    </row>
    <row r="2062" spans="1:7" ht="15.5" x14ac:dyDescent="0.35">
      <c r="A2062" s="8" t="s">
        <v>306</v>
      </c>
      <c r="B2062" s="8" t="s">
        <v>4443</v>
      </c>
      <c r="C2062" s="23" t="s">
        <v>4733</v>
      </c>
      <c r="D2062" s="23" t="s">
        <v>8226</v>
      </c>
      <c r="E2062" t="s">
        <v>6523</v>
      </c>
      <c r="G2062" s="24" t="str">
        <f t="shared" si="32"/>
        <v>Mr.</v>
      </c>
    </row>
    <row r="2063" spans="1:7" ht="15.5" x14ac:dyDescent="0.35">
      <c r="A2063" s="8" t="s">
        <v>305</v>
      </c>
      <c r="B2063" s="8" t="s">
        <v>4444</v>
      </c>
      <c r="C2063" s="23" t="s">
        <v>4733</v>
      </c>
      <c r="D2063" s="23" t="s">
        <v>8227</v>
      </c>
      <c r="E2063" t="s">
        <v>6524</v>
      </c>
      <c r="G2063" s="24" t="str">
        <f t="shared" si="32"/>
        <v>Mr.</v>
      </c>
    </row>
    <row r="2064" spans="1:7" ht="15.5" x14ac:dyDescent="0.35">
      <c r="A2064" s="8" t="s">
        <v>304</v>
      </c>
      <c r="B2064" s="8" t="s">
        <v>4445</v>
      </c>
      <c r="C2064" s="23" t="s">
        <v>4732</v>
      </c>
      <c r="D2064" s="23" t="s">
        <v>8228</v>
      </c>
      <c r="E2064" t="s">
        <v>5970</v>
      </c>
      <c r="G2064" s="24" t="str">
        <f t="shared" si="32"/>
        <v>Ms.</v>
      </c>
    </row>
    <row r="2065" spans="1:7" ht="15.5" x14ac:dyDescent="0.35">
      <c r="A2065" s="8" t="s">
        <v>303</v>
      </c>
      <c r="B2065" s="8" t="s">
        <v>4446</v>
      </c>
      <c r="C2065" s="23" t="s">
        <v>4732</v>
      </c>
      <c r="D2065" s="23" t="s">
        <v>6846</v>
      </c>
      <c r="E2065" t="s">
        <v>5233</v>
      </c>
      <c r="G2065" s="24" t="str">
        <f t="shared" si="32"/>
        <v>Ms.</v>
      </c>
    </row>
    <row r="2066" spans="1:7" ht="15.5" x14ac:dyDescent="0.35">
      <c r="A2066" s="8" t="s">
        <v>302</v>
      </c>
      <c r="B2066" s="8" t="s">
        <v>4447</v>
      </c>
      <c r="C2066" s="23" t="s">
        <v>4732</v>
      </c>
      <c r="D2066" s="23" t="s">
        <v>8229</v>
      </c>
      <c r="E2066" t="s">
        <v>6525</v>
      </c>
      <c r="G2066" s="24" t="str">
        <f t="shared" si="32"/>
        <v>Ms.</v>
      </c>
    </row>
    <row r="2067" spans="1:7" ht="15.5" x14ac:dyDescent="0.35">
      <c r="A2067" s="8" t="s">
        <v>301</v>
      </c>
      <c r="B2067" s="8" t="s">
        <v>4448</v>
      </c>
      <c r="C2067" s="23" t="s">
        <v>4732</v>
      </c>
      <c r="D2067" s="23" t="s">
        <v>8230</v>
      </c>
      <c r="E2067" t="s">
        <v>5574</v>
      </c>
      <c r="G2067" s="24" t="str">
        <f t="shared" si="32"/>
        <v>Ms.</v>
      </c>
    </row>
    <row r="2068" spans="1:7" ht="15.5" x14ac:dyDescent="0.35">
      <c r="A2068" s="8" t="s">
        <v>299</v>
      </c>
      <c r="B2068" s="8" t="s">
        <v>4449</v>
      </c>
      <c r="C2068" s="23" t="s">
        <v>4733</v>
      </c>
      <c r="D2068" s="23" t="s">
        <v>7179</v>
      </c>
      <c r="E2068" t="s">
        <v>6526</v>
      </c>
      <c r="G2068" s="24" t="str">
        <f t="shared" si="32"/>
        <v>Mr.</v>
      </c>
    </row>
    <row r="2069" spans="1:7" ht="15.5" x14ac:dyDescent="0.35">
      <c r="A2069" s="8" t="s">
        <v>298</v>
      </c>
      <c r="B2069" s="8" t="s">
        <v>4450</v>
      </c>
      <c r="C2069" s="23" t="s">
        <v>4733</v>
      </c>
      <c r="D2069" s="23" t="s">
        <v>7324</v>
      </c>
      <c r="E2069" t="s">
        <v>6527</v>
      </c>
      <c r="G2069" s="24" t="str">
        <f t="shared" si="32"/>
        <v>Mr.</v>
      </c>
    </row>
    <row r="2070" spans="1:7" ht="15.5" x14ac:dyDescent="0.35">
      <c r="A2070" s="8" t="s">
        <v>297</v>
      </c>
      <c r="B2070" s="8" t="s">
        <v>4451</v>
      </c>
      <c r="C2070" s="23" t="s">
        <v>4733</v>
      </c>
      <c r="D2070" s="23" t="s">
        <v>7325</v>
      </c>
      <c r="E2070" t="s">
        <v>6528</v>
      </c>
      <c r="G2070" s="24" t="str">
        <f t="shared" si="32"/>
        <v>Mr.</v>
      </c>
    </row>
    <row r="2071" spans="1:7" ht="15.5" x14ac:dyDescent="0.35">
      <c r="A2071" s="8" t="s">
        <v>296</v>
      </c>
      <c r="B2071" s="8" t="s">
        <v>4452</v>
      </c>
      <c r="C2071" s="23" t="s">
        <v>4732</v>
      </c>
      <c r="D2071" s="23" t="s">
        <v>6822</v>
      </c>
      <c r="E2071" t="s">
        <v>6529</v>
      </c>
      <c r="G2071" s="24" t="str">
        <f t="shared" si="32"/>
        <v>Ms.</v>
      </c>
    </row>
    <row r="2072" spans="1:7" ht="15.5" x14ac:dyDescent="0.35">
      <c r="A2072" s="8" t="s">
        <v>295</v>
      </c>
      <c r="B2072" s="8" t="s">
        <v>4453</v>
      </c>
      <c r="C2072" s="23" t="s">
        <v>4733</v>
      </c>
      <c r="D2072" s="23" t="s">
        <v>7457</v>
      </c>
      <c r="E2072" t="s">
        <v>4931</v>
      </c>
      <c r="G2072" s="24" t="str">
        <f t="shared" si="32"/>
        <v>Mr.</v>
      </c>
    </row>
    <row r="2073" spans="1:7" ht="15.5" x14ac:dyDescent="0.35">
      <c r="A2073" s="8" t="s">
        <v>294</v>
      </c>
      <c r="B2073" s="8" t="s">
        <v>4454</v>
      </c>
      <c r="C2073" s="23" t="s">
        <v>4732</v>
      </c>
      <c r="D2073" s="23" t="s">
        <v>7326</v>
      </c>
      <c r="E2073" t="s">
        <v>6530</v>
      </c>
      <c r="G2073" s="24" t="str">
        <f t="shared" si="32"/>
        <v>Ms.</v>
      </c>
    </row>
    <row r="2074" spans="1:7" ht="15.5" x14ac:dyDescent="0.35">
      <c r="A2074" s="8" t="s">
        <v>293</v>
      </c>
      <c r="B2074" s="8" t="s">
        <v>4455</v>
      </c>
      <c r="C2074" s="23" t="s">
        <v>4733</v>
      </c>
      <c r="D2074" s="23" t="s">
        <v>8231</v>
      </c>
      <c r="E2074" t="s">
        <v>6531</v>
      </c>
      <c r="G2074" s="24" t="str">
        <f t="shared" si="32"/>
        <v>Mr.</v>
      </c>
    </row>
    <row r="2075" spans="1:7" ht="15.5" x14ac:dyDescent="0.35">
      <c r="A2075" s="8" t="s">
        <v>292</v>
      </c>
      <c r="B2075" s="8" t="s">
        <v>4456</v>
      </c>
      <c r="C2075" s="23" t="s">
        <v>4732</v>
      </c>
      <c r="D2075" s="23" t="s">
        <v>7327</v>
      </c>
      <c r="E2075" t="s">
        <v>6532</v>
      </c>
      <c r="G2075" s="24" t="str">
        <f t="shared" si="32"/>
        <v>Ms.</v>
      </c>
    </row>
    <row r="2076" spans="1:7" ht="15.5" x14ac:dyDescent="0.35">
      <c r="A2076" s="8" t="s">
        <v>291</v>
      </c>
      <c r="B2076" s="8" t="s">
        <v>4457</v>
      </c>
      <c r="C2076" s="23" t="s">
        <v>4732</v>
      </c>
      <c r="D2076" s="23" t="s">
        <v>8232</v>
      </c>
      <c r="E2076" t="s">
        <v>6428</v>
      </c>
      <c r="G2076" s="24" t="str">
        <f t="shared" si="32"/>
        <v>Ms.</v>
      </c>
    </row>
    <row r="2077" spans="1:7" ht="15.5" x14ac:dyDescent="0.35">
      <c r="A2077" s="8" t="s">
        <v>290</v>
      </c>
      <c r="B2077" s="8" t="s">
        <v>4458</v>
      </c>
      <c r="C2077" s="23" t="s">
        <v>4733</v>
      </c>
      <c r="D2077" s="23" t="s">
        <v>8107</v>
      </c>
      <c r="E2077" t="s">
        <v>6533</v>
      </c>
      <c r="G2077" s="24" t="str">
        <f t="shared" si="32"/>
        <v>Mr.</v>
      </c>
    </row>
    <row r="2078" spans="1:7" ht="15.5" x14ac:dyDescent="0.35">
      <c r="A2078" s="8" t="s">
        <v>289</v>
      </c>
      <c r="B2078" s="8" t="s">
        <v>4459</v>
      </c>
      <c r="C2078" s="23" t="s">
        <v>4733</v>
      </c>
      <c r="D2078" s="23" t="s">
        <v>6778</v>
      </c>
      <c r="E2078" t="s">
        <v>6534</v>
      </c>
      <c r="G2078" s="24" t="str">
        <f t="shared" si="32"/>
        <v>Mr.</v>
      </c>
    </row>
    <row r="2079" spans="1:7" ht="15.5" x14ac:dyDescent="0.35">
      <c r="A2079" s="8" t="s">
        <v>288</v>
      </c>
      <c r="B2079" s="8" t="s">
        <v>4460</v>
      </c>
      <c r="C2079" s="23" t="s">
        <v>4733</v>
      </c>
      <c r="D2079" s="23" t="s">
        <v>7647</v>
      </c>
      <c r="E2079" t="s">
        <v>6535</v>
      </c>
      <c r="G2079" s="24" t="str">
        <f t="shared" si="32"/>
        <v>Mr.</v>
      </c>
    </row>
    <row r="2080" spans="1:7" ht="15.5" x14ac:dyDescent="0.35">
      <c r="A2080" s="8" t="s">
        <v>287</v>
      </c>
      <c r="B2080" s="8" t="s">
        <v>4461</v>
      </c>
      <c r="C2080" s="23" t="s">
        <v>4733</v>
      </c>
      <c r="D2080" s="23" t="s">
        <v>6941</v>
      </c>
      <c r="E2080" t="s">
        <v>6536</v>
      </c>
      <c r="G2080" s="24" t="str">
        <f t="shared" si="32"/>
        <v>Mr.</v>
      </c>
    </row>
    <row r="2081" spans="1:7" ht="15.5" x14ac:dyDescent="0.35">
      <c r="A2081" s="8" t="s">
        <v>286</v>
      </c>
      <c r="B2081" s="8" t="s">
        <v>4462</v>
      </c>
      <c r="C2081" s="23" t="s">
        <v>4732</v>
      </c>
      <c r="D2081" s="23" t="s">
        <v>8233</v>
      </c>
      <c r="E2081" t="s">
        <v>5536</v>
      </c>
      <c r="G2081" s="24" t="str">
        <f t="shared" si="32"/>
        <v>Ms.</v>
      </c>
    </row>
    <row r="2082" spans="1:7" ht="15.5" x14ac:dyDescent="0.35">
      <c r="A2082" s="8" t="s">
        <v>285</v>
      </c>
      <c r="B2082" s="8" t="s">
        <v>4463</v>
      </c>
      <c r="C2082" s="23" t="s">
        <v>4732</v>
      </c>
      <c r="D2082" s="23" t="s">
        <v>7101</v>
      </c>
      <c r="E2082" t="s">
        <v>6537</v>
      </c>
      <c r="G2082" s="24" t="str">
        <f t="shared" si="32"/>
        <v>Ms.</v>
      </c>
    </row>
    <row r="2083" spans="1:7" ht="15.5" x14ac:dyDescent="0.35">
      <c r="A2083" s="8" t="s">
        <v>284</v>
      </c>
      <c r="B2083" s="8" t="s">
        <v>4464</v>
      </c>
      <c r="C2083" s="23" t="s">
        <v>4732</v>
      </c>
      <c r="D2083" s="23" t="s">
        <v>7076</v>
      </c>
      <c r="E2083" t="s">
        <v>6538</v>
      </c>
      <c r="G2083" s="24" t="str">
        <f t="shared" si="32"/>
        <v>Ms.</v>
      </c>
    </row>
    <row r="2084" spans="1:7" ht="15.5" x14ac:dyDescent="0.35">
      <c r="A2084" s="8" t="s">
        <v>283</v>
      </c>
      <c r="B2084" s="8" t="s">
        <v>4465</v>
      </c>
      <c r="C2084" s="23" t="s">
        <v>4732</v>
      </c>
      <c r="D2084" s="23" t="s">
        <v>8234</v>
      </c>
      <c r="E2084" t="s">
        <v>6539</v>
      </c>
      <c r="G2084" s="24" t="str">
        <f t="shared" si="32"/>
        <v>Ms.</v>
      </c>
    </row>
    <row r="2085" spans="1:7" ht="15.5" x14ac:dyDescent="0.35">
      <c r="A2085" s="8" t="s">
        <v>282</v>
      </c>
      <c r="B2085" s="8" t="s">
        <v>4466</v>
      </c>
      <c r="C2085" s="23" t="s">
        <v>4732</v>
      </c>
      <c r="D2085" s="23" t="s">
        <v>8235</v>
      </c>
      <c r="E2085" t="s">
        <v>6540</v>
      </c>
      <c r="G2085" s="24" t="str">
        <f t="shared" si="32"/>
        <v>Ms.</v>
      </c>
    </row>
    <row r="2086" spans="1:7" ht="15.5" x14ac:dyDescent="0.35">
      <c r="A2086" s="8" t="s">
        <v>281</v>
      </c>
      <c r="B2086" s="8" t="s">
        <v>4467</v>
      </c>
      <c r="C2086" s="23" t="s">
        <v>4732</v>
      </c>
      <c r="D2086" s="23" t="s">
        <v>7328</v>
      </c>
      <c r="E2086" t="s">
        <v>6541</v>
      </c>
      <c r="G2086" s="24" t="str">
        <f t="shared" si="32"/>
        <v>Ms.</v>
      </c>
    </row>
    <row r="2087" spans="1:7" ht="15.5" x14ac:dyDescent="0.35">
      <c r="A2087" s="8" t="s">
        <v>280</v>
      </c>
      <c r="B2087" s="8" t="s">
        <v>4468</v>
      </c>
      <c r="C2087" s="23" t="s">
        <v>4733</v>
      </c>
      <c r="D2087" s="23" t="s">
        <v>7329</v>
      </c>
      <c r="E2087" t="s">
        <v>6542</v>
      </c>
      <c r="G2087" s="24" t="str">
        <f t="shared" si="32"/>
        <v>Mr.</v>
      </c>
    </row>
    <row r="2088" spans="1:7" ht="15.5" x14ac:dyDescent="0.35">
      <c r="A2088" s="8" t="s">
        <v>279</v>
      </c>
      <c r="B2088" s="8" t="s">
        <v>4469</v>
      </c>
      <c r="C2088" s="23" t="s">
        <v>4733</v>
      </c>
      <c r="D2088" s="23" t="s">
        <v>6839</v>
      </c>
      <c r="E2088" t="s">
        <v>4931</v>
      </c>
      <c r="G2088" s="24" t="str">
        <f t="shared" si="32"/>
        <v>Mr.</v>
      </c>
    </row>
    <row r="2089" spans="1:7" ht="15.5" x14ac:dyDescent="0.35">
      <c r="A2089" s="8" t="s">
        <v>278</v>
      </c>
      <c r="B2089" s="8" t="s">
        <v>4470</v>
      </c>
      <c r="C2089" s="23" t="s">
        <v>4732</v>
      </c>
      <c r="D2089" s="23" t="s">
        <v>7330</v>
      </c>
      <c r="E2089" t="s">
        <v>6543</v>
      </c>
      <c r="G2089" s="24" t="str">
        <f t="shared" si="32"/>
        <v>Ms.</v>
      </c>
    </row>
    <row r="2090" spans="1:7" ht="15.5" x14ac:dyDescent="0.35">
      <c r="A2090" s="8" t="s">
        <v>277</v>
      </c>
      <c r="B2090" s="8" t="s">
        <v>4471</v>
      </c>
      <c r="C2090" s="23" t="s">
        <v>4733</v>
      </c>
      <c r="D2090" s="23" t="s">
        <v>7281</v>
      </c>
      <c r="E2090" t="s">
        <v>6544</v>
      </c>
      <c r="G2090" s="24" t="str">
        <f t="shared" si="32"/>
        <v>Mr.</v>
      </c>
    </row>
    <row r="2091" spans="1:7" ht="15.5" x14ac:dyDescent="0.35">
      <c r="A2091" s="8" t="s">
        <v>275</v>
      </c>
      <c r="B2091" s="8" t="s">
        <v>4472</v>
      </c>
      <c r="C2091" s="23" t="s">
        <v>4733</v>
      </c>
      <c r="D2091" s="23" t="s">
        <v>7331</v>
      </c>
      <c r="E2091" t="s">
        <v>6545</v>
      </c>
      <c r="G2091" s="24" t="str">
        <f t="shared" si="32"/>
        <v>Mr.</v>
      </c>
    </row>
    <row r="2092" spans="1:7" ht="15.5" x14ac:dyDescent="0.35">
      <c r="A2092" s="8" t="s">
        <v>274</v>
      </c>
      <c r="B2092" s="8" t="s">
        <v>4473</v>
      </c>
      <c r="C2092" s="23" t="s">
        <v>4733</v>
      </c>
      <c r="D2092" s="23" t="s">
        <v>8236</v>
      </c>
      <c r="E2092" t="s">
        <v>6546</v>
      </c>
      <c r="G2092" s="24" t="str">
        <f t="shared" si="32"/>
        <v>Mr.</v>
      </c>
    </row>
    <row r="2093" spans="1:7" ht="15.5" x14ac:dyDescent="0.35">
      <c r="A2093" s="8" t="s">
        <v>273</v>
      </c>
      <c r="B2093" s="8" t="s">
        <v>4474</v>
      </c>
      <c r="C2093" s="23" t="s">
        <v>4733</v>
      </c>
      <c r="D2093" s="23" t="s">
        <v>6800</v>
      </c>
      <c r="E2093" t="s">
        <v>6547</v>
      </c>
      <c r="G2093" s="24" t="str">
        <f t="shared" si="32"/>
        <v>Mr.</v>
      </c>
    </row>
    <row r="2094" spans="1:7" ht="15.5" x14ac:dyDescent="0.35">
      <c r="A2094" s="8" t="s">
        <v>272</v>
      </c>
      <c r="B2094" s="8" t="s">
        <v>4475</v>
      </c>
      <c r="C2094" s="23" t="s">
        <v>4733</v>
      </c>
      <c r="D2094" s="23" t="s">
        <v>6783</v>
      </c>
      <c r="E2094" t="s">
        <v>6548</v>
      </c>
      <c r="G2094" s="24" t="str">
        <f t="shared" si="32"/>
        <v>Mr.</v>
      </c>
    </row>
    <row r="2095" spans="1:7" ht="15.5" x14ac:dyDescent="0.35">
      <c r="A2095" s="8" t="s">
        <v>271</v>
      </c>
      <c r="B2095" s="8" t="s">
        <v>4476</v>
      </c>
      <c r="C2095" s="23" t="s">
        <v>4732</v>
      </c>
      <c r="D2095" s="23" t="s">
        <v>6912</v>
      </c>
      <c r="E2095" t="s">
        <v>6549</v>
      </c>
      <c r="G2095" s="24" t="str">
        <f t="shared" si="32"/>
        <v>Ms.</v>
      </c>
    </row>
    <row r="2096" spans="1:7" ht="15.5" x14ac:dyDescent="0.35">
      <c r="A2096" s="8" t="s">
        <v>270</v>
      </c>
      <c r="B2096" s="8" t="s">
        <v>4477</v>
      </c>
      <c r="C2096" s="23" t="s">
        <v>4733</v>
      </c>
      <c r="D2096" s="23" t="s">
        <v>7332</v>
      </c>
      <c r="E2096" t="s">
        <v>6550</v>
      </c>
      <c r="G2096" s="24" t="str">
        <f t="shared" si="32"/>
        <v>Mr.</v>
      </c>
    </row>
    <row r="2097" spans="1:7" ht="15.5" x14ac:dyDescent="0.35">
      <c r="A2097" s="8" t="s">
        <v>269</v>
      </c>
      <c r="B2097" s="8" t="s">
        <v>4478</v>
      </c>
      <c r="C2097" s="23" t="s">
        <v>4733</v>
      </c>
      <c r="D2097" s="23" t="s">
        <v>6986</v>
      </c>
      <c r="E2097" t="s">
        <v>6551</v>
      </c>
      <c r="G2097" s="24" t="str">
        <f t="shared" si="32"/>
        <v>Mr.</v>
      </c>
    </row>
    <row r="2098" spans="1:7" ht="15.5" x14ac:dyDescent="0.35">
      <c r="A2098" s="8" t="s">
        <v>268</v>
      </c>
      <c r="B2098" s="8" t="s">
        <v>4479</v>
      </c>
      <c r="C2098" s="23" t="s">
        <v>4733</v>
      </c>
      <c r="D2098" s="23" t="s">
        <v>7333</v>
      </c>
      <c r="E2098" t="s">
        <v>6552</v>
      </c>
      <c r="G2098" s="24" t="str">
        <f t="shared" si="32"/>
        <v>Mr.</v>
      </c>
    </row>
    <row r="2099" spans="1:7" ht="15.5" x14ac:dyDescent="0.35">
      <c r="A2099" s="8" t="s">
        <v>267</v>
      </c>
      <c r="B2099" s="8" t="s">
        <v>4480</v>
      </c>
      <c r="C2099" s="23" t="s">
        <v>4732</v>
      </c>
      <c r="D2099" s="23" t="s">
        <v>7745</v>
      </c>
      <c r="E2099" t="s">
        <v>6553</v>
      </c>
      <c r="G2099" s="24" t="str">
        <f t="shared" si="32"/>
        <v>Ms.</v>
      </c>
    </row>
    <row r="2100" spans="1:7" ht="15.5" x14ac:dyDescent="0.35">
      <c r="A2100" s="8" t="s">
        <v>266</v>
      </c>
      <c r="B2100" s="8" t="s">
        <v>4481</v>
      </c>
      <c r="C2100" s="23" t="s">
        <v>4733</v>
      </c>
      <c r="D2100" s="23" t="s">
        <v>6807</v>
      </c>
      <c r="E2100" t="s">
        <v>6554</v>
      </c>
      <c r="G2100" s="24" t="str">
        <f t="shared" si="32"/>
        <v>Mr.</v>
      </c>
    </row>
    <row r="2101" spans="1:7" ht="15.5" x14ac:dyDescent="0.35">
      <c r="A2101" s="8" t="s">
        <v>265</v>
      </c>
      <c r="B2101" s="8" t="s">
        <v>4482</v>
      </c>
      <c r="C2101" s="23" t="s">
        <v>4732</v>
      </c>
      <c r="D2101" s="23" t="s">
        <v>8237</v>
      </c>
      <c r="E2101" t="s">
        <v>6555</v>
      </c>
      <c r="G2101" s="24" t="str">
        <f t="shared" si="32"/>
        <v>Ms.</v>
      </c>
    </row>
    <row r="2102" spans="1:7" ht="15.5" x14ac:dyDescent="0.35">
      <c r="A2102" s="8" t="s">
        <v>264</v>
      </c>
      <c r="B2102" s="8" t="s">
        <v>4483</v>
      </c>
      <c r="C2102" s="23" t="s">
        <v>4732</v>
      </c>
      <c r="D2102" s="23" t="s">
        <v>7334</v>
      </c>
      <c r="E2102" t="s">
        <v>6556</v>
      </c>
      <c r="G2102" s="24" t="str">
        <f t="shared" si="32"/>
        <v>Ms.</v>
      </c>
    </row>
    <row r="2103" spans="1:7" ht="15.5" x14ac:dyDescent="0.35">
      <c r="A2103" s="8" t="s">
        <v>263</v>
      </c>
      <c r="B2103" s="8" t="s">
        <v>4484</v>
      </c>
      <c r="C2103" s="23" t="s">
        <v>4733</v>
      </c>
      <c r="D2103" s="23" t="s">
        <v>6956</v>
      </c>
      <c r="E2103" t="s">
        <v>6213</v>
      </c>
      <c r="G2103" s="24" t="str">
        <f t="shared" si="32"/>
        <v>Mr.</v>
      </c>
    </row>
    <row r="2104" spans="1:7" ht="15.5" x14ac:dyDescent="0.35">
      <c r="A2104" s="8" t="s">
        <v>262</v>
      </c>
      <c r="B2104" s="8" t="s">
        <v>4485</v>
      </c>
      <c r="C2104" s="23" t="s">
        <v>4733</v>
      </c>
      <c r="D2104" s="23" t="s">
        <v>8238</v>
      </c>
      <c r="E2104" t="s">
        <v>6557</v>
      </c>
      <c r="G2104" s="24" t="str">
        <f t="shared" si="32"/>
        <v>Mr.</v>
      </c>
    </row>
    <row r="2105" spans="1:7" ht="15.5" x14ac:dyDescent="0.35">
      <c r="A2105" s="8" t="s">
        <v>261</v>
      </c>
      <c r="B2105" s="8" t="s">
        <v>4486</v>
      </c>
      <c r="C2105" s="23" t="s">
        <v>4733</v>
      </c>
      <c r="D2105" s="23" t="s">
        <v>6880</v>
      </c>
      <c r="E2105" t="s">
        <v>4742</v>
      </c>
      <c r="G2105" s="24" t="str">
        <f t="shared" si="32"/>
        <v>Mr.</v>
      </c>
    </row>
    <row r="2106" spans="1:7" ht="15.5" x14ac:dyDescent="0.35">
      <c r="A2106" s="8" t="s">
        <v>260</v>
      </c>
      <c r="B2106" s="8" t="s">
        <v>4487</v>
      </c>
      <c r="C2106" s="23" t="s">
        <v>4732</v>
      </c>
      <c r="D2106" s="23" t="s">
        <v>8239</v>
      </c>
      <c r="E2106" t="s">
        <v>6558</v>
      </c>
      <c r="G2106" s="24" t="str">
        <f t="shared" si="32"/>
        <v>Ms.</v>
      </c>
    </row>
    <row r="2107" spans="1:7" ht="15.5" x14ac:dyDescent="0.35">
      <c r="A2107" s="8" t="s">
        <v>259</v>
      </c>
      <c r="B2107" s="8" t="s">
        <v>4488</v>
      </c>
      <c r="C2107" s="23" t="s">
        <v>4732</v>
      </c>
      <c r="D2107" s="23" t="s">
        <v>7335</v>
      </c>
      <c r="E2107" t="s">
        <v>6559</v>
      </c>
      <c r="G2107" s="24" t="str">
        <f t="shared" si="32"/>
        <v>Ms.</v>
      </c>
    </row>
    <row r="2108" spans="1:7" ht="15.5" x14ac:dyDescent="0.35">
      <c r="A2108" s="8" t="s">
        <v>258</v>
      </c>
      <c r="B2108" s="8" t="s">
        <v>4489</v>
      </c>
      <c r="C2108" s="23" t="s">
        <v>4732</v>
      </c>
      <c r="D2108" s="23" t="s">
        <v>7336</v>
      </c>
      <c r="E2108" t="s">
        <v>6560</v>
      </c>
      <c r="G2108" s="24" t="str">
        <f t="shared" si="32"/>
        <v>Ms.</v>
      </c>
    </row>
    <row r="2109" spans="1:7" ht="15.5" x14ac:dyDescent="0.35">
      <c r="A2109" s="8" t="s">
        <v>257</v>
      </c>
      <c r="B2109" s="8" t="s">
        <v>4490</v>
      </c>
      <c r="C2109" s="23" t="s">
        <v>4732</v>
      </c>
      <c r="D2109" s="23" t="s">
        <v>8240</v>
      </c>
      <c r="E2109" t="s">
        <v>6561</v>
      </c>
      <c r="G2109" s="24" t="str">
        <f t="shared" si="32"/>
        <v>Ms.</v>
      </c>
    </row>
    <row r="2110" spans="1:7" ht="15.5" x14ac:dyDescent="0.35">
      <c r="A2110" s="8" t="s">
        <v>256</v>
      </c>
      <c r="B2110" s="8" t="s">
        <v>4491</v>
      </c>
      <c r="C2110" s="23" t="s">
        <v>4732</v>
      </c>
      <c r="D2110" s="23" t="s">
        <v>7337</v>
      </c>
      <c r="E2110" t="s">
        <v>5180</v>
      </c>
      <c r="G2110" s="24" t="str">
        <f t="shared" si="32"/>
        <v>Ms.</v>
      </c>
    </row>
    <row r="2111" spans="1:7" ht="15.5" x14ac:dyDescent="0.35">
      <c r="A2111" s="8" t="s">
        <v>255</v>
      </c>
      <c r="B2111" s="8" t="s">
        <v>4492</v>
      </c>
      <c r="C2111" s="23" t="s">
        <v>4732</v>
      </c>
      <c r="D2111" s="23" t="s">
        <v>8241</v>
      </c>
      <c r="E2111" t="s">
        <v>6562</v>
      </c>
      <c r="G2111" s="24" t="str">
        <f t="shared" si="32"/>
        <v>Ms.</v>
      </c>
    </row>
    <row r="2112" spans="1:7" ht="15.5" x14ac:dyDescent="0.35">
      <c r="A2112" s="8" t="s">
        <v>254</v>
      </c>
      <c r="B2112" s="8" t="s">
        <v>4493</v>
      </c>
      <c r="C2112" s="23" t="s">
        <v>4732</v>
      </c>
      <c r="D2112" s="23" t="s">
        <v>7338</v>
      </c>
      <c r="E2112" t="s">
        <v>6563</v>
      </c>
      <c r="G2112" s="24" t="str">
        <f t="shared" si="32"/>
        <v>Ms.</v>
      </c>
    </row>
    <row r="2113" spans="1:7" ht="15.5" x14ac:dyDescent="0.35">
      <c r="A2113" s="8" t="s">
        <v>253</v>
      </c>
      <c r="B2113" s="8" t="s">
        <v>4494</v>
      </c>
      <c r="C2113" s="23" t="s">
        <v>4732</v>
      </c>
      <c r="D2113" s="23" t="s">
        <v>8242</v>
      </c>
      <c r="E2113" t="s">
        <v>6564</v>
      </c>
      <c r="G2113" s="24" t="str">
        <f t="shared" si="32"/>
        <v>Ms.</v>
      </c>
    </row>
    <row r="2114" spans="1:7" ht="15.5" x14ac:dyDescent="0.35">
      <c r="A2114" s="8" t="s">
        <v>252</v>
      </c>
      <c r="B2114" s="8" t="s">
        <v>4495</v>
      </c>
      <c r="C2114" s="23" t="s">
        <v>4732</v>
      </c>
      <c r="D2114" s="23" t="s">
        <v>7021</v>
      </c>
      <c r="E2114" t="s">
        <v>6565</v>
      </c>
      <c r="G2114" s="24" t="str">
        <f t="shared" si="32"/>
        <v>Ms.</v>
      </c>
    </row>
    <row r="2115" spans="1:7" ht="15.5" x14ac:dyDescent="0.35">
      <c r="A2115" s="8" t="s">
        <v>251</v>
      </c>
      <c r="B2115" s="8" t="s">
        <v>4496</v>
      </c>
      <c r="C2115" s="23" t="s">
        <v>4732</v>
      </c>
      <c r="D2115" s="23" t="s">
        <v>6872</v>
      </c>
      <c r="E2115" t="s">
        <v>6566</v>
      </c>
      <c r="G2115" s="24" t="str">
        <f t="shared" ref="G2115:G2178" si="33">TRIM(MID(B2115,FIND(",",B2115)+1,4))</f>
        <v>Ms.</v>
      </c>
    </row>
    <row r="2116" spans="1:7" ht="15.5" x14ac:dyDescent="0.35">
      <c r="A2116" s="8" t="s">
        <v>250</v>
      </c>
      <c r="B2116" s="8" t="s">
        <v>4497</v>
      </c>
      <c r="C2116" s="23" t="s">
        <v>4732</v>
      </c>
      <c r="D2116" s="23" t="s">
        <v>7587</v>
      </c>
      <c r="E2116" t="s">
        <v>6567</v>
      </c>
      <c r="G2116" s="24" t="str">
        <f t="shared" si="33"/>
        <v>Ms.</v>
      </c>
    </row>
    <row r="2117" spans="1:7" ht="15.5" x14ac:dyDescent="0.35">
      <c r="A2117" s="8" t="s">
        <v>248</v>
      </c>
      <c r="B2117" s="8" t="s">
        <v>4498</v>
      </c>
      <c r="C2117" s="23" t="s">
        <v>4732</v>
      </c>
      <c r="D2117" s="23" t="s">
        <v>8243</v>
      </c>
      <c r="E2117" t="s">
        <v>6568</v>
      </c>
      <c r="G2117" s="24" t="str">
        <f t="shared" si="33"/>
        <v>Ms.</v>
      </c>
    </row>
    <row r="2118" spans="1:7" ht="15.5" x14ac:dyDescent="0.35">
      <c r="A2118" s="8" t="s">
        <v>246</v>
      </c>
      <c r="B2118" s="8" t="s">
        <v>4499</v>
      </c>
      <c r="C2118" s="23" t="s">
        <v>4732</v>
      </c>
      <c r="D2118" s="23" t="s">
        <v>7339</v>
      </c>
      <c r="E2118" t="s">
        <v>6569</v>
      </c>
      <c r="G2118" s="24" t="str">
        <f t="shared" si="33"/>
        <v>Ms.</v>
      </c>
    </row>
    <row r="2119" spans="1:7" ht="15.5" x14ac:dyDescent="0.35">
      <c r="A2119" s="8" t="s">
        <v>245</v>
      </c>
      <c r="B2119" s="8" t="s">
        <v>4500</v>
      </c>
      <c r="C2119" s="23" t="s">
        <v>4733</v>
      </c>
      <c r="D2119" s="23" t="s">
        <v>8244</v>
      </c>
      <c r="E2119" t="s">
        <v>6570</v>
      </c>
      <c r="G2119" s="24" t="str">
        <f t="shared" si="33"/>
        <v>Mr.</v>
      </c>
    </row>
    <row r="2120" spans="1:7" ht="15.5" x14ac:dyDescent="0.35">
      <c r="A2120" s="8" t="s">
        <v>244</v>
      </c>
      <c r="B2120" s="8" t="s">
        <v>4501</v>
      </c>
      <c r="C2120" s="23" t="s">
        <v>4733</v>
      </c>
      <c r="D2120" s="23" t="s">
        <v>6807</v>
      </c>
      <c r="E2120" t="s">
        <v>6571</v>
      </c>
      <c r="G2120" s="24" t="str">
        <f t="shared" si="33"/>
        <v>Mr.</v>
      </c>
    </row>
    <row r="2121" spans="1:7" ht="15.5" x14ac:dyDescent="0.35">
      <c r="A2121" s="8" t="s">
        <v>243</v>
      </c>
      <c r="B2121" s="8" t="s">
        <v>4502</v>
      </c>
      <c r="C2121" s="23" t="s">
        <v>4732</v>
      </c>
      <c r="D2121" s="23" t="s">
        <v>6929</v>
      </c>
      <c r="E2121" t="s">
        <v>6572</v>
      </c>
      <c r="G2121" s="24" t="str">
        <f t="shared" si="33"/>
        <v>Ms.</v>
      </c>
    </row>
    <row r="2122" spans="1:7" ht="15.5" x14ac:dyDescent="0.35">
      <c r="A2122" s="8" t="s">
        <v>242</v>
      </c>
      <c r="B2122" s="8" t="s">
        <v>4503</v>
      </c>
      <c r="C2122" s="23" t="s">
        <v>4732</v>
      </c>
      <c r="D2122" s="23" t="s">
        <v>8245</v>
      </c>
      <c r="E2122" t="s">
        <v>6573</v>
      </c>
      <c r="G2122" s="24" t="str">
        <f t="shared" si="33"/>
        <v>Ms.</v>
      </c>
    </row>
    <row r="2123" spans="1:7" ht="15.5" x14ac:dyDescent="0.35">
      <c r="A2123" s="8" t="s">
        <v>241</v>
      </c>
      <c r="B2123" s="8" t="s">
        <v>4504</v>
      </c>
      <c r="C2123" s="23" t="s">
        <v>4732</v>
      </c>
      <c r="D2123" s="23" t="s">
        <v>8246</v>
      </c>
      <c r="E2123" t="s">
        <v>6574</v>
      </c>
      <c r="G2123" s="24" t="str">
        <f t="shared" si="33"/>
        <v>Ms.</v>
      </c>
    </row>
    <row r="2124" spans="1:7" ht="15.5" x14ac:dyDescent="0.35">
      <c r="A2124" s="8" t="s">
        <v>240</v>
      </c>
      <c r="B2124" s="8" t="s">
        <v>4505</v>
      </c>
      <c r="C2124" s="23" t="s">
        <v>4732</v>
      </c>
      <c r="D2124" s="23" t="s">
        <v>8342</v>
      </c>
      <c r="E2124" t="s">
        <v>6575</v>
      </c>
      <c r="G2124" s="24" t="str">
        <f t="shared" si="33"/>
        <v>Ms.</v>
      </c>
    </row>
    <row r="2125" spans="1:7" ht="15.5" x14ac:dyDescent="0.35">
      <c r="A2125" s="8" t="s">
        <v>239</v>
      </c>
      <c r="B2125" s="8" t="s">
        <v>4506</v>
      </c>
      <c r="C2125" s="23" t="s">
        <v>4732</v>
      </c>
      <c r="D2125" s="23" t="s">
        <v>8247</v>
      </c>
      <c r="E2125" t="s">
        <v>5432</v>
      </c>
      <c r="G2125" s="24" t="str">
        <f t="shared" si="33"/>
        <v>Ms.</v>
      </c>
    </row>
    <row r="2126" spans="1:7" ht="15.5" x14ac:dyDescent="0.35">
      <c r="A2126" s="8" t="s">
        <v>238</v>
      </c>
      <c r="B2126" s="8" t="s">
        <v>4507</v>
      </c>
      <c r="C2126" s="23" t="s">
        <v>4732</v>
      </c>
      <c r="D2126" s="23" t="s">
        <v>7340</v>
      </c>
      <c r="E2126" t="s">
        <v>6576</v>
      </c>
      <c r="G2126" s="24" t="str">
        <f t="shared" si="33"/>
        <v>Ms.</v>
      </c>
    </row>
    <row r="2127" spans="1:7" ht="15.5" x14ac:dyDescent="0.35">
      <c r="A2127" s="8" t="s">
        <v>237</v>
      </c>
      <c r="B2127" s="8" t="s">
        <v>4508</v>
      </c>
      <c r="C2127" s="23" t="s">
        <v>4732</v>
      </c>
      <c r="D2127" s="23" t="s">
        <v>8223</v>
      </c>
      <c r="E2127" t="s">
        <v>6577</v>
      </c>
      <c r="G2127" s="24" t="str">
        <f t="shared" si="33"/>
        <v>Ms.</v>
      </c>
    </row>
    <row r="2128" spans="1:7" ht="15.5" x14ac:dyDescent="0.35">
      <c r="A2128" s="8" t="s">
        <v>236</v>
      </c>
      <c r="B2128" s="8" t="s">
        <v>4509</v>
      </c>
      <c r="C2128" s="23" t="s">
        <v>4733</v>
      </c>
      <c r="D2128" s="23" t="s">
        <v>8248</v>
      </c>
      <c r="E2128" t="s">
        <v>6578</v>
      </c>
      <c r="G2128" s="24" t="str">
        <f t="shared" si="33"/>
        <v>Mr.</v>
      </c>
    </row>
    <row r="2129" spans="1:7" ht="15.5" x14ac:dyDescent="0.35">
      <c r="A2129" s="8" t="s">
        <v>235</v>
      </c>
      <c r="B2129" s="8" t="s">
        <v>4510</v>
      </c>
      <c r="C2129" s="23" t="s">
        <v>4732</v>
      </c>
      <c r="D2129" s="23" t="s">
        <v>7222</v>
      </c>
      <c r="E2129" t="s">
        <v>6579</v>
      </c>
      <c r="G2129" s="24" t="str">
        <f t="shared" si="33"/>
        <v>Ms.</v>
      </c>
    </row>
    <row r="2130" spans="1:7" ht="15.5" x14ac:dyDescent="0.35">
      <c r="A2130" s="8" t="s">
        <v>234</v>
      </c>
      <c r="B2130" s="8" t="s">
        <v>4511</v>
      </c>
      <c r="C2130" s="23" t="s">
        <v>4732</v>
      </c>
      <c r="D2130" s="23" t="s">
        <v>8249</v>
      </c>
      <c r="E2130" t="s">
        <v>6580</v>
      </c>
      <c r="G2130" s="24" t="str">
        <f t="shared" si="33"/>
        <v>Ms.</v>
      </c>
    </row>
    <row r="2131" spans="1:7" ht="15.5" x14ac:dyDescent="0.35">
      <c r="A2131" s="8" t="s">
        <v>233</v>
      </c>
      <c r="B2131" s="8" t="s">
        <v>4512</v>
      </c>
      <c r="C2131" s="23" t="s">
        <v>4732</v>
      </c>
      <c r="D2131" s="23" t="s">
        <v>7192</v>
      </c>
      <c r="E2131" t="s">
        <v>5492</v>
      </c>
      <c r="G2131" s="24" t="str">
        <f t="shared" si="33"/>
        <v>Ms.</v>
      </c>
    </row>
    <row r="2132" spans="1:7" ht="15.5" x14ac:dyDescent="0.35">
      <c r="A2132" s="8" t="s">
        <v>232</v>
      </c>
      <c r="B2132" s="8" t="s">
        <v>4513</v>
      </c>
      <c r="C2132" s="23" t="s">
        <v>4732</v>
      </c>
      <c r="D2132" s="23" t="s">
        <v>7341</v>
      </c>
      <c r="E2132" t="s">
        <v>4773</v>
      </c>
      <c r="G2132" s="24" t="str">
        <f t="shared" si="33"/>
        <v>Ms.</v>
      </c>
    </row>
    <row r="2133" spans="1:7" ht="15.5" x14ac:dyDescent="0.35">
      <c r="A2133" s="8" t="s">
        <v>231</v>
      </c>
      <c r="B2133" s="8" t="s">
        <v>4514</v>
      </c>
      <c r="C2133" s="23" t="s">
        <v>4733</v>
      </c>
      <c r="D2133" s="23" t="s">
        <v>8250</v>
      </c>
      <c r="E2133" t="s">
        <v>6581</v>
      </c>
      <c r="G2133" s="24" t="str">
        <f t="shared" si="33"/>
        <v>Mr.</v>
      </c>
    </row>
    <row r="2134" spans="1:7" ht="15.5" x14ac:dyDescent="0.35">
      <c r="A2134" s="8" t="s">
        <v>230</v>
      </c>
      <c r="B2134" s="8" t="s">
        <v>4515</v>
      </c>
      <c r="C2134" s="23" t="s">
        <v>4732</v>
      </c>
      <c r="D2134" s="23" t="s">
        <v>8217</v>
      </c>
      <c r="E2134" t="s">
        <v>6582</v>
      </c>
      <c r="G2134" s="24" t="str">
        <f t="shared" si="33"/>
        <v>Ms.</v>
      </c>
    </row>
    <row r="2135" spans="1:7" ht="15.5" x14ac:dyDescent="0.35">
      <c r="A2135" s="8" t="s">
        <v>229</v>
      </c>
      <c r="B2135" s="8" t="s">
        <v>4516</v>
      </c>
      <c r="C2135" s="23" t="s">
        <v>4733</v>
      </c>
      <c r="D2135" s="23" t="s">
        <v>6851</v>
      </c>
      <c r="E2135" t="s">
        <v>6583</v>
      </c>
      <c r="G2135" s="24" t="str">
        <f t="shared" si="33"/>
        <v>Mr.</v>
      </c>
    </row>
    <row r="2136" spans="1:7" ht="15.5" x14ac:dyDescent="0.35">
      <c r="A2136" s="8" t="s">
        <v>228</v>
      </c>
      <c r="B2136" s="8" t="s">
        <v>4517</v>
      </c>
      <c r="C2136" s="23" t="s">
        <v>4733</v>
      </c>
      <c r="D2136" s="23" t="s">
        <v>5513</v>
      </c>
      <c r="E2136" t="s">
        <v>6584</v>
      </c>
      <c r="G2136" s="24" t="str">
        <f t="shared" si="33"/>
        <v>Mr.</v>
      </c>
    </row>
    <row r="2137" spans="1:7" ht="15.5" x14ac:dyDescent="0.35">
      <c r="A2137" s="8" t="s">
        <v>227</v>
      </c>
      <c r="B2137" s="8" t="s">
        <v>4518</v>
      </c>
      <c r="C2137" s="23" t="s">
        <v>4733</v>
      </c>
      <c r="D2137" s="23" t="s">
        <v>7342</v>
      </c>
      <c r="E2137" t="s">
        <v>6489</v>
      </c>
      <c r="G2137" s="24" t="str">
        <f t="shared" si="33"/>
        <v>Mr.</v>
      </c>
    </row>
    <row r="2138" spans="1:7" ht="15.5" x14ac:dyDescent="0.35">
      <c r="A2138" s="8" t="s">
        <v>226</v>
      </c>
      <c r="B2138" s="8" t="s">
        <v>4519</v>
      </c>
      <c r="C2138" s="23" t="s">
        <v>4733</v>
      </c>
      <c r="D2138" s="23" t="s">
        <v>8251</v>
      </c>
      <c r="E2138" t="s">
        <v>6157</v>
      </c>
      <c r="G2138" s="24" t="str">
        <f t="shared" si="33"/>
        <v>Mr.</v>
      </c>
    </row>
    <row r="2139" spans="1:7" ht="15.5" x14ac:dyDescent="0.35">
      <c r="A2139" s="8" t="s">
        <v>225</v>
      </c>
      <c r="B2139" s="8" t="s">
        <v>4520</v>
      </c>
      <c r="C2139" s="23" t="s">
        <v>8325</v>
      </c>
      <c r="D2139" s="23" t="s">
        <v>6912</v>
      </c>
      <c r="E2139" t="s">
        <v>6585</v>
      </c>
      <c r="G2139" s="24" t="str">
        <f t="shared" si="33"/>
        <v>Mrs</v>
      </c>
    </row>
    <row r="2140" spans="1:7" ht="15.5" x14ac:dyDescent="0.35">
      <c r="A2140" s="8" t="s">
        <v>224</v>
      </c>
      <c r="B2140" s="8" t="s">
        <v>4521</v>
      </c>
      <c r="C2140" s="23" t="s">
        <v>4733</v>
      </c>
      <c r="D2140" s="23" t="s">
        <v>7343</v>
      </c>
      <c r="E2140" t="s">
        <v>6586</v>
      </c>
      <c r="G2140" s="24" t="str">
        <f t="shared" si="33"/>
        <v>Mr.</v>
      </c>
    </row>
    <row r="2141" spans="1:7" ht="15.5" x14ac:dyDescent="0.35">
      <c r="A2141" s="8" t="s">
        <v>223</v>
      </c>
      <c r="B2141" s="8" t="s">
        <v>4522</v>
      </c>
      <c r="C2141" s="23" t="s">
        <v>4733</v>
      </c>
      <c r="D2141" s="23" t="s">
        <v>5574</v>
      </c>
      <c r="E2141" t="s">
        <v>6587</v>
      </c>
      <c r="G2141" s="24" t="str">
        <f t="shared" si="33"/>
        <v>Mr.</v>
      </c>
    </row>
    <row r="2142" spans="1:7" ht="15.5" x14ac:dyDescent="0.35">
      <c r="A2142" s="8" t="s">
        <v>222</v>
      </c>
      <c r="B2142" s="8" t="s">
        <v>4523</v>
      </c>
      <c r="C2142" s="23" t="s">
        <v>4732</v>
      </c>
      <c r="D2142" s="23" t="s">
        <v>6772</v>
      </c>
      <c r="E2142" t="s">
        <v>6588</v>
      </c>
      <c r="G2142" s="24" t="str">
        <f t="shared" si="33"/>
        <v>Ms.</v>
      </c>
    </row>
    <row r="2143" spans="1:7" ht="15.5" x14ac:dyDescent="0.35">
      <c r="A2143" s="8" t="s">
        <v>221</v>
      </c>
      <c r="B2143" s="8" t="s">
        <v>4524</v>
      </c>
      <c r="C2143" s="23" t="s">
        <v>4732</v>
      </c>
      <c r="D2143" s="23" t="s">
        <v>7344</v>
      </c>
      <c r="E2143" t="s">
        <v>6589</v>
      </c>
      <c r="G2143" s="24" t="str">
        <f t="shared" si="33"/>
        <v>Ms.</v>
      </c>
    </row>
    <row r="2144" spans="1:7" ht="15.5" x14ac:dyDescent="0.35">
      <c r="A2144" s="8" t="s">
        <v>220</v>
      </c>
      <c r="B2144" s="8" t="s">
        <v>4525</v>
      </c>
      <c r="C2144" s="23" t="s">
        <v>4732</v>
      </c>
      <c r="D2144" s="23" t="s">
        <v>7345</v>
      </c>
      <c r="E2144" t="s">
        <v>6590</v>
      </c>
      <c r="G2144" s="24" t="str">
        <f t="shared" si="33"/>
        <v>Ms.</v>
      </c>
    </row>
    <row r="2145" spans="1:7" ht="15.5" x14ac:dyDescent="0.35">
      <c r="A2145" s="8" t="s">
        <v>219</v>
      </c>
      <c r="B2145" s="8" t="s">
        <v>4526</v>
      </c>
      <c r="C2145" s="23" t="s">
        <v>4732</v>
      </c>
      <c r="D2145" s="23" t="s">
        <v>7346</v>
      </c>
      <c r="E2145" t="s">
        <v>6591</v>
      </c>
      <c r="G2145" s="24" t="str">
        <f t="shared" si="33"/>
        <v>Ms.</v>
      </c>
    </row>
    <row r="2146" spans="1:7" ht="15.5" x14ac:dyDescent="0.35">
      <c r="A2146" s="8" t="s">
        <v>218</v>
      </c>
      <c r="B2146" s="8" t="s">
        <v>4527</v>
      </c>
      <c r="C2146" s="23" t="s">
        <v>4733</v>
      </c>
      <c r="D2146" s="23" t="s">
        <v>8252</v>
      </c>
      <c r="E2146" t="s">
        <v>6592</v>
      </c>
      <c r="G2146" s="24" t="str">
        <f t="shared" si="33"/>
        <v>Mr.</v>
      </c>
    </row>
    <row r="2147" spans="1:7" ht="15.5" x14ac:dyDescent="0.35">
      <c r="A2147" s="8" t="s">
        <v>217</v>
      </c>
      <c r="B2147" s="8" t="s">
        <v>4528</v>
      </c>
      <c r="C2147" s="23" t="s">
        <v>4733</v>
      </c>
      <c r="D2147" s="23" t="s">
        <v>8253</v>
      </c>
      <c r="E2147" t="s">
        <v>6593</v>
      </c>
      <c r="G2147" s="24" t="str">
        <f t="shared" si="33"/>
        <v>Mr.</v>
      </c>
    </row>
    <row r="2148" spans="1:7" ht="15.5" x14ac:dyDescent="0.35">
      <c r="A2148" s="8" t="s">
        <v>216</v>
      </c>
      <c r="B2148" s="8" t="s">
        <v>4529</v>
      </c>
      <c r="C2148" s="23" t="s">
        <v>4733</v>
      </c>
      <c r="D2148" s="23" t="s">
        <v>8254</v>
      </c>
      <c r="E2148" t="s">
        <v>6594</v>
      </c>
      <c r="G2148" s="24" t="str">
        <f t="shared" si="33"/>
        <v>Mr.</v>
      </c>
    </row>
    <row r="2149" spans="1:7" ht="15.5" x14ac:dyDescent="0.35">
      <c r="A2149" s="8" t="s">
        <v>215</v>
      </c>
      <c r="B2149" s="8" t="s">
        <v>4530</v>
      </c>
      <c r="C2149" s="23" t="s">
        <v>4733</v>
      </c>
      <c r="D2149" s="23" t="s">
        <v>8255</v>
      </c>
      <c r="E2149" t="s">
        <v>6595</v>
      </c>
      <c r="G2149" s="24" t="str">
        <f t="shared" si="33"/>
        <v>Mr.</v>
      </c>
    </row>
    <row r="2150" spans="1:7" ht="15.5" x14ac:dyDescent="0.35">
      <c r="A2150" s="8" t="s">
        <v>214</v>
      </c>
      <c r="B2150" s="8" t="s">
        <v>4531</v>
      </c>
      <c r="C2150" s="23" t="s">
        <v>4733</v>
      </c>
      <c r="D2150" s="23" t="s">
        <v>6750</v>
      </c>
      <c r="E2150" t="s">
        <v>6596</v>
      </c>
      <c r="G2150" s="24" t="str">
        <f t="shared" si="33"/>
        <v>Mr.</v>
      </c>
    </row>
    <row r="2151" spans="1:7" ht="15.5" x14ac:dyDescent="0.35">
      <c r="A2151" s="8" t="s">
        <v>213</v>
      </c>
      <c r="B2151" s="8" t="s">
        <v>4532</v>
      </c>
      <c r="C2151" s="23" t="s">
        <v>4733</v>
      </c>
      <c r="D2151" s="23" t="s">
        <v>8256</v>
      </c>
      <c r="E2151" t="s">
        <v>6019</v>
      </c>
      <c r="G2151" s="24" t="str">
        <f t="shared" si="33"/>
        <v>Mr.</v>
      </c>
    </row>
    <row r="2152" spans="1:7" ht="15.5" x14ac:dyDescent="0.35">
      <c r="A2152" s="8" t="s">
        <v>212</v>
      </c>
      <c r="B2152" s="8" t="s">
        <v>4533</v>
      </c>
      <c r="C2152" s="23" t="s">
        <v>4733</v>
      </c>
      <c r="D2152" s="23" t="s">
        <v>8257</v>
      </c>
      <c r="E2152" t="s">
        <v>6597</v>
      </c>
      <c r="G2152" s="24" t="str">
        <f t="shared" si="33"/>
        <v>Mr.</v>
      </c>
    </row>
    <row r="2153" spans="1:7" ht="15.5" x14ac:dyDescent="0.35">
      <c r="A2153" s="8" t="s">
        <v>211</v>
      </c>
      <c r="B2153" s="8" t="s">
        <v>4534</v>
      </c>
      <c r="C2153" s="23" t="s">
        <v>4733</v>
      </c>
      <c r="D2153" s="23" t="s">
        <v>8258</v>
      </c>
      <c r="E2153" t="s">
        <v>6598</v>
      </c>
      <c r="G2153" s="24" t="str">
        <f t="shared" si="33"/>
        <v>Mr.</v>
      </c>
    </row>
    <row r="2154" spans="1:7" ht="15.5" x14ac:dyDescent="0.35">
      <c r="A2154" s="8" t="s">
        <v>210</v>
      </c>
      <c r="B2154" s="8" t="s">
        <v>4535</v>
      </c>
      <c r="C2154" s="23" t="s">
        <v>4733</v>
      </c>
      <c r="D2154" s="23" t="s">
        <v>7347</v>
      </c>
      <c r="E2154" t="s">
        <v>6599</v>
      </c>
      <c r="G2154" s="24" t="str">
        <f t="shared" si="33"/>
        <v>Mr.</v>
      </c>
    </row>
    <row r="2155" spans="1:7" ht="15.5" x14ac:dyDescent="0.35">
      <c r="A2155" s="8" t="s">
        <v>209</v>
      </c>
      <c r="B2155" s="8" t="s">
        <v>4536</v>
      </c>
      <c r="C2155" s="23" t="s">
        <v>4733</v>
      </c>
      <c r="D2155" s="23" t="s">
        <v>8259</v>
      </c>
      <c r="E2155" t="s">
        <v>6600</v>
      </c>
      <c r="G2155" s="24" t="str">
        <f t="shared" si="33"/>
        <v>Mr.</v>
      </c>
    </row>
    <row r="2156" spans="1:7" ht="15.5" x14ac:dyDescent="0.35">
      <c r="A2156" s="8" t="s">
        <v>208</v>
      </c>
      <c r="B2156" s="8" t="s">
        <v>4537</v>
      </c>
      <c r="C2156" s="23" t="s">
        <v>4733</v>
      </c>
      <c r="D2156" s="23" t="s">
        <v>8260</v>
      </c>
      <c r="E2156" t="s">
        <v>6572</v>
      </c>
      <c r="G2156" s="24" t="str">
        <f t="shared" si="33"/>
        <v>Mr.</v>
      </c>
    </row>
    <row r="2157" spans="1:7" ht="15.5" x14ac:dyDescent="0.35">
      <c r="A2157" s="8" t="s">
        <v>207</v>
      </c>
      <c r="B2157" s="8" t="s">
        <v>4538</v>
      </c>
      <c r="C2157" s="23" t="s">
        <v>4733</v>
      </c>
      <c r="D2157" s="23" t="s">
        <v>7276</v>
      </c>
      <c r="E2157" t="s">
        <v>6601</v>
      </c>
      <c r="G2157" s="24" t="str">
        <f t="shared" si="33"/>
        <v>Mr.</v>
      </c>
    </row>
    <row r="2158" spans="1:7" ht="15.5" x14ac:dyDescent="0.35">
      <c r="A2158" s="8" t="s">
        <v>206</v>
      </c>
      <c r="B2158" s="8" t="s">
        <v>4539</v>
      </c>
      <c r="C2158" s="23" t="s">
        <v>4733</v>
      </c>
      <c r="D2158" s="23" t="s">
        <v>6741</v>
      </c>
      <c r="E2158" t="s">
        <v>6602</v>
      </c>
      <c r="G2158" s="24" t="str">
        <f t="shared" si="33"/>
        <v>Mr.</v>
      </c>
    </row>
    <row r="2159" spans="1:7" ht="15.5" x14ac:dyDescent="0.35">
      <c r="A2159" s="8" t="s">
        <v>205</v>
      </c>
      <c r="B2159" s="8" t="s">
        <v>4540</v>
      </c>
      <c r="C2159" s="23" t="s">
        <v>4732</v>
      </c>
      <c r="D2159" s="23" t="s">
        <v>8261</v>
      </c>
      <c r="E2159" t="s">
        <v>6603</v>
      </c>
      <c r="G2159" s="24" t="str">
        <f t="shared" si="33"/>
        <v>Ms.</v>
      </c>
    </row>
    <row r="2160" spans="1:7" ht="15.5" x14ac:dyDescent="0.35">
      <c r="A2160" s="8" t="s">
        <v>204</v>
      </c>
      <c r="B2160" s="8" t="s">
        <v>4541</v>
      </c>
      <c r="C2160" s="23" t="s">
        <v>4732</v>
      </c>
      <c r="D2160" s="23" t="s">
        <v>7232</v>
      </c>
      <c r="E2160" t="s">
        <v>6604</v>
      </c>
      <c r="G2160" s="24" t="str">
        <f t="shared" si="33"/>
        <v>Ms.</v>
      </c>
    </row>
    <row r="2161" spans="1:7" ht="15.5" x14ac:dyDescent="0.35">
      <c r="A2161" s="8" t="s">
        <v>203</v>
      </c>
      <c r="B2161" s="8" t="s">
        <v>4542</v>
      </c>
      <c r="C2161" s="23" t="s">
        <v>4732</v>
      </c>
      <c r="D2161" s="23" t="s">
        <v>8343</v>
      </c>
      <c r="E2161" t="s">
        <v>6605</v>
      </c>
      <c r="G2161" s="24" t="str">
        <f t="shared" si="33"/>
        <v>Ms.</v>
      </c>
    </row>
    <row r="2162" spans="1:7" ht="15.5" x14ac:dyDescent="0.35">
      <c r="A2162" s="8" t="s">
        <v>202</v>
      </c>
      <c r="B2162" s="8" t="s">
        <v>4543</v>
      </c>
      <c r="C2162" s="23" t="s">
        <v>4732</v>
      </c>
      <c r="D2162" s="23" t="s">
        <v>7702</v>
      </c>
      <c r="E2162" t="s">
        <v>6606</v>
      </c>
      <c r="G2162" s="24" t="str">
        <f t="shared" si="33"/>
        <v>Ms.</v>
      </c>
    </row>
    <row r="2163" spans="1:7" ht="15.5" x14ac:dyDescent="0.35">
      <c r="A2163" s="8" t="s">
        <v>201</v>
      </c>
      <c r="B2163" s="8" t="s">
        <v>4544</v>
      </c>
      <c r="C2163" s="23" t="s">
        <v>4732</v>
      </c>
      <c r="D2163" s="23" t="s">
        <v>6821</v>
      </c>
      <c r="E2163" t="s">
        <v>6607</v>
      </c>
      <c r="G2163" s="24" t="str">
        <f t="shared" si="33"/>
        <v>Ms.</v>
      </c>
    </row>
    <row r="2164" spans="1:7" ht="15.5" x14ac:dyDescent="0.35">
      <c r="A2164" s="8" t="s">
        <v>199</v>
      </c>
      <c r="B2164" s="8" t="s">
        <v>4545</v>
      </c>
      <c r="C2164" s="23" t="s">
        <v>8325</v>
      </c>
      <c r="D2164" s="23" t="s">
        <v>8262</v>
      </c>
      <c r="E2164" t="s">
        <v>6608</v>
      </c>
      <c r="G2164" s="24" t="str">
        <f t="shared" si="33"/>
        <v>Mrs</v>
      </c>
    </row>
    <row r="2165" spans="1:7" ht="15.5" x14ac:dyDescent="0.35">
      <c r="A2165" s="8" t="s">
        <v>198</v>
      </c>
      <c r="B2165" s="8" t="s">
        <v>4546</v>
      </c>
      <c r="C2165" s="23" t="s">
        <v>4732</v>
      </c>
      <c r="D2165" s="23" t="s">
        <v>8263</v>
      </c>
      <c r="E2165" t="s">
        <v>4813</v>
      </c>
      <c r="G2165" s="24" t="str">
        <f t="shared" si="33"/>
        <v>Ms.</v>
      </c>
    </row>
    <row r="2166" spans="1:7" ht="15.5" x14ac:dyDescent="0.35">
      <c r="A2166" s="8" t="s">
        <v>197</v>
      </c>
      <c r="B2166" s="8" t="s">
        <v>4547</v>
      </c>
      <c r="C2166" s="23" t="s">
        <v>4733</v>
      </c>
      <c r="D2166" s="23" t="s">
        <v>6990</v>
      </c>
      <c r="E2166" t="s">
        <v>6609</v>
      </c>
      <c r="G2166" s="24" t="str">
        <f t="shared" si="33"/>
        <v>Mr.</v>
      </c>
    </row>
    <row r="2167" spans="1:7" ht="15.5" x14ac:dyDescent="0.35">
      <c r="A2167" s="8" t="s">
        <v>196</v>
      </c>
      <c r="B2167" s="8" t="s">
        <v>4548</v>
      </c>
      <c r="C2167" s="23" t="s">
        <v>4733</v>
      </c>
      <c r="D2167" s="23" t="s">
        <v>8264</v>
      </c>
      <c r="E2167" t="s">
        <v>6610</v>
      </c>
      <c r="G2167" s="24" t="str">
        <f t="shared" si="33"/>
        <v>Mr.</v>
      </c>
    </row>
    <row r="2168" spans="1:7" ht="15.5" x14ac:dyDescent="0.35">
      <c r="A2168" s="8" t="s">
        <v>195</v>
      </c>
      <c r="B2168" s="8" t="s">
        <v>4549</v>
      </c>
      <c r="C2168" s="23" t="s">
        <v>4733</v>
      </c>
      <c r="D2168" s="23" t="s">
        <v>7348</v>
      </c>
      <c r="E2168" t="s">
        <v>6611</v>
      </c>
      <c r="G2168" s="24" t="str">
        <f t="shared" si="33"/>
        <v>Mr.</v>
      </c>
    </row>
    <row r="2169" spans="1:7" ht="15.5" x14ac:dyDescent="0.35">
      <c r="A2169" s="8" t="s">
        <v>194</v>
      </c>
      <c r="B2169" s="8" t="s">
        <v>4550</v>
      </c>
      <c r="C2169" s="23" t="s">
        <v>4733</v>
      </c>
      <c r="D2169" s="23" t="s">
        <v>6948</v>
      </c>
      <c r="E2169" t="s">
        <v>6612</v>
      </c>
      <c r="G2169" s="24" t="str">
        <f t="shared" si="33"/>
        <v>Mr.</v>
      </c>
    </row>
    <row r="2170" spans="1:7" ht="15.5" x14ac:dyDescent="0.35">
      <c r="A2170" s="8" t="s">
        <v>193</v>
      </c>
      <c r="B2170" s="8" t="s">
        <v>4551</v>
      </c>
      <c r="C2170" s="23" t="s">
        <v>4733</v>
      </c>
      <c r="D2170" s="23" t="s">
        <v>7349</v>
      </c>
      <c r="E2170" t="s">
        <v>6613</v>
      </c>
      <c r="G2170" s="24" t="str">
        <f t="shared" si="33"/>
        <v>Mr.</v>
      </c>
    </row>
    <row r="2171" spans="1:7" ht="15.5" x14ac:dyDescent="0.35">
      <c r="A2171" s="8" t="s">
        <v>192</v>
      </c>
      <c r="B2171" s="8" t="s">
        <v>4552</v>
      </c>
      <c r="C2171" s="23" t="s">
        <v>4733</v>
      </c>
      <c r="D2171" s="23" t="s">
        <v>6801</v>
      </c>
      <c r="E2171" t="s">
        <v>6614</v>
      </c>
      <c r="G2171" s="24" t="str">
        <f t="shared" si="33"/>
        <v>Mr.</v>
      </c>
    </row>
    <row r="2172" spans="1:7" ht="15.5" x14ac:dyDescent="0.35">
      <c r="A2172" s="8" t="s">
        <v>191</v>
      </c>
      <c r="B2172" s="8" t="s">
        <v>4553</v>
      </c>
      <c r="C2172" s="23" t="s">
        <v>4732</v>
      </c>
      <c r="D2172" s="23" t="s">
        <v>7783</v>
      </c>
      <c r="E2172" t="s">
        <v>6615</v>
      </c>
      <c r="G2172" s="24" t="str">
        <f t="shared" si="33"/>
        <v>Ms.</v>
      </c>
    </row>
    <row r="2173" spans="1:7" ht="15.5" x14ac:dyDescent="0.35">
      <c r="A2173" s="8" t="s">
        <v>190</v>
      </c>
      <c r="B2173" s="8" t="s">
        <v>4554</v>
      </c>
      <c r="C2173" s="23" t="s">
        <v>4733</v>
      </c>
      <c r="D2173" s="23" t="s">
        <v>5749</v>
      </c>
      <c r="E2173" t="s">
        <v>6224</v>
      </c>
      <c r="G2173" s="24" t="str">
        <f t="shared" si="33"/>
        <v>Mr.</v>
      </c>
    </row>
    <row r="2174" spans="1:7" ht="15.5" x14ac:dyDescent="0.35">
      <c r="A2174" s="8" t="s">
        <v>189</v>
      </c>
      <c r="B2174" s="8" t="s">
        <v>4555</v>
      </c>
      <c r="C2174" s="23" t="s">
        <v>4733</v>
      </c>
      <c r="D2174" s="23" t="s">
        <v>8265</v>
      </c>
      <c r="E2174" t="s">
        <v>6616</v>
      </c>
      <c r="G2174" s="24" t="str">
        <f t="shared" si="33"/>
        <v>Mr.</v>
      </c>
    </row>
    <row r="2175" spans="1:7" ht="15.5" x14ac:dyDescent="0.35">
      <c r="A2175" s="8" t="s">
        <v>188</v>
      </c>
      <c r="B2175" s="8" t="s">
        <v>4556</v>
      </c>
      <c r="C2175" s="23" t="s">
        <v>4732</v>
      </c>
      <c r="D2175" s="23" t="s">
        <v>8266</v>
      </c>
      <c r="E2175" t="s">
        <v>5767</v>
      </c>
      <c r="G2175" s="24" t="str">
        <f t="shared" si="33"/>
        <v>Ms.</v>
      </c>
    </row>
    <row r="2176" spans="1:7" ht="15.5" x14ac:dyDescent="0.35">
      <c r="A2176" s="8" t="s">
        <v>187</v>
      </c>
      <c r="B2176" s="8" t="s">
        <v>4557</v>
      </c>
      <c r="C2176" s="23" t="s">
        <v>4733</v>
      </c>
      <c r="D2176" s="23" t="s">
        <v>8267</v>
      </c>
      <c r="E2176" t="s">
        <v>6617</v>
      </c>
      <c r="G2176" s="24" t="str">
        <f t="shared" si="33"/>
        <v>Mr.</v>
      </c>
    </row>
    <row r="2177" spans="1:7" ht="15.5" x14ac:dyDescent="0.35">
      <c r="A2177" s="8" t="s">
        <v>186</v>
      </c>
      <c r="B2177" s="8" t="s">
        <v>4558</v>
      </c>
      <c r="C2177" s="23" t="s">
        <v>4732</v>
      </c>
      <c r="D2177" s="23" t="s">
        <v>8268</v>
      </c>
      <c r="E2177" t="s">
        <v>4956</v>
      </c>
      <c r="G2177" s="24" t="str">
        <f t="shared" si="33"/>
        <v>Ms.</v>
      </c>
    </row>
    <row r="2178" spans="1:7" ht="15.5" x14ac:dyDescent="0.35">
      <c r="A2178" s="8" t="s">
        <v>185</v>
      </c>
      <c r="B2178" s="8" t="s">
        <v>4559</v>
      </c>
      <c r="C2178" s="23" t="s">
        <v>4732</v>
      </c>
      <c r="D2178" s="23" t="s">
        <v>8269</v>
      </c>
      <c r="E2178" t="s">
        <v>4948</v>
      </c>
      <c r="G2178" s="24" t="str">
        <f t="shared" si="33"/>
        <v>Ms.</v>
      </c>
    </row>
    <row r="2179" spans="1:7" ht="15.5" x14ac:dyDescent="0.35">
      <c r="A2179" s="8" t="s">
        <v>184</v>
      </c>
      <c r="B2179" s="8" t="s">
        <v>4560</v>
      </c>
      <c r="C2179" s="23" t="s">
        <v>4732</v>
      </c>
      <c r="D2179" s="23" t="s">
        <v>6878</v>
      </c>
      <c r="E2179" t="s">
        <v>5363</v>
      </c>
      <c r="G2179" s="24" t="str">
        <f t="shared" ref="G2179:G2242" si="34">TRIM(MID(B2179,FIND(",",B2179)+1,4))</f>
        <v>Ms.</v>
      </c>
    </row>
    <row r="2180" spans="1:7" ht="15.5" x14ac:dyDescent="0.35">
      <c r="A2180" s="8" t="s">
        <v>183</v>
      </c>
      <c r="B2180" s="8" t="s">
        <v>4561</v>
      </c>
      <c r="C2180" s="23" t="s">
        <v>4732</v>
      </c>
      <c r="D2180" s="23" t="s">
        <v>8270</v>
      </c>
      <c r="E2180" t="s">
        <v>6618</v>
      </c>
      <c r="G2180" s="24" t="str">
        <f t="shared" si="34"/>
        <v>Ms.</v>
      </c>
    </row>
    <row r="2181" spans="1:7" ht="15.5" x14ac:dyDescent="0.35">
      <c r="A2181" s="8" t="s">
        <v>182</v>
      </c>
      <c r="B2181" s="8" t="s">
        <v>4562</v>
      </c>
      <c r="C2181" s="23" t="s">
        <v>4732</v>
      </c>
      <c r="D2181" s="23" t="s">
        <v>6869</v>
      </c>
      <c r="E2181" t="s">
        <v>5801</v>
      </c>
      <c r="G2181" s="24" t="str">
        <f t="shared" si="34"/>
        <v>Ms.</v>
      </c>
    </row>
    <row r="2182" spans="1:7" ht="15.5" x14ac:dyDescent="0.35">
      <c r="A2182" s="8" t="s">
        <v>181</v>
      </c>
      <c r="B2182" s="8" t="s">
        <v>4563</v>
      </c>
      <c r="C2182" s="23" t="s">
        <v>4732</v>
      </c>
      <c r="D2182" s="23" t="s">
        <v>7350</v>
      </c>
      <c r="E2182" t="s">
        <v>6619</v>
      </c>
      <c r="G2182" s="24" t="str">
        <f t="shared" si="34"/>
        <v>Ms.</v>
      </c>
    </row>
    <row r="2183" spans="1:7" ht="15.5" x14ac:dyDescent="0.35">
      <c r="A2183" s="8" t="s">
        <v>180</v>
      </c>
      <c r="B2183" s="8" t="s">
        <v>4564</v>
      </c>
      <c r="C2183" s="23" t="s">
        <v>4732</v>
      </c>
      <c r="D2183" s="23" t="s">
        <v>6876</v>
      </c>
      <c r="E2183" t="s">
        <v>6620</v>
      </c>
      <c r="G2183" s="24" t="str">
        <f t="shared" si="34"/>
        <v>Ms.</v>
      </c>
    </row>
    <row r="2184" spans="1:7" ht="15.5" x14ac:dyDescent="0.35">
      <c r="A2184" s="8" t="s">
        <v>179</v>
      </c>
      <c r="B2184" s="8" t="s">
        <v>4565</v>
      </c>
      <c r="C2184" s="23" t="s">
        <v>4733</v>
      </c>
      <c r="D2184" s="23" t="s">
        <v>8137</v>
      </c>
      <c r="E2184" t="s">
        <v>5107</v>
      </c>
      <c r="G2184" s="24" t="str">
        <f t="shared" si="34"/>
        <v>Mr.</v>
      </c>
    </row>
    <row r="2185" spans="1:7" ht="15.5" x14ac:dyDescent="0.35">
      <c r="A2185" s="8" t="s">
        <v>178</v>
      </c>
      <c r="B2185" s="8" t="s">
        <v>4566</v>
      </c>
      <c r="C2185" s="23" t="s">
        <v>4733</v>
      </c>
      <c r="D2185" s="23" t="s">
        <v>7351</v>
      </c>
      <c r="E2185" t="s">
        <v>6621</v>
      </c>
      <c r="G2185" s="24" t="str">
        <f t="shared" si="34"/>
        <v>Mr.</v>
      </c>
    </row>
    <row r="2186" spans="1:7" ht="15.5" x14ac:dyDescent="0.35">
      <c r="A2186" s="8" t="s">
        <v>177</v>
      </c>
      <c r="B2186" s="8" t="s">
        <v>4567</v>
      </c>
      <c r="C2186" s="23" t="s">
        <v>4733</v>
      </c>
      <c r="D2186" s="23" t="s">
        <v>6850</v>
      </c>
      <c r="E2186" t="s">
        <v>6622</v>
      </c>
      <c r="G2186" s="24" t="str">
        <f t="shared" si="34"/>
        <v>Mr.</v>
      </c>
    </row>
    <row r="2187" spans="1:7" ht="15.5" x14ac:dyDescent="0.35">
      <c r="A2187" s="8" t="s">
        <v>176</v>
      </c>
      <c r="B2187" s="8" t="s">
        <v>4568</v>
      </c>
      <c r="C2187" s="23" t="s">
        <v>4733</v>
      </c>
      <c r="D2187" s="23" t="s">
        <v>8271</v>
      </c>
      <c r="E2187" t="s">
        <v>5256</v>
      </c>
      <c r="G2187" s="24" t="str">
        <f t="shared" si="34"/>
        <v>Mr.</v>
      </c>
    </row>
    <row r="2188" spans="1:7" ht="15.5" x14ac:dyDescent="0.35">
      <c r="A2188" s="8" t="s">
        <v>175</v>
      </c>
      <c r="B2188" s="8" t="s">
        <v>4569</v>
      </c>
      <c r="C2188" s="23" t="s">
        <v>4733</v>
      </c>
      <c r="D2188" s="23" t="s">
        <v>5303</v>
      </c>
      <c r="E2188" t="s">
        <v>6623</v>
      </c>
      <c r="G2188" s="24" t="str">
        <f t="shared" si="34"/>
        <v>Mr.</v>
      </c>
    </row>
    <row r="2189" spans="1:7" ht="15.5" x14ac:dyDescent="0.35">
      <c r="A2189" s="8" t="s">
        <v>174</v>
      </c>
      <c r="B2189" s="8" t="s">
        <v>4570</v>
      </c>
      <c r="C2189" s="23" t="s">
        <v>4733</v>
      </c>
      <c r="D2189" s="23" t="s">
        <v>6774</v>
      </c>
      <c r="E2189" t="s">
        <v>6624</v>
      </c>
      <c r="G2189" s="24" t="str">
        <f t="shared" si="34"/>
        <v>Mr.</v>
      </c>
    </row>
    <row r="2190" spans="1:7" ht="15.5" x14ac:dyDescent="0.35">
      <c r="A2190" s="8" t="s">
        <v>173</v>
      </c>
      <c r="B2190" s="8" t="s">
        <v>4571</v>
      </c>
      <c r="C2190" s="23" t="s">
        <v>4733</v>
      </c>
      <c r="D2190" s="23" t="s">
        <v>8272</v>
      </c>
      <c r="E2190" t="s">
        <v>5955</v>
      </c>
      <c r="G2190" s="24" t="str">
        <f t="shared" si="34"/>
        <v>Mr.</v>
      </c>
    </row>
    <row r="2191" spans="1:7" ht="15.5" x14ac:dyDescent="0.35">
      <c r="A2191" s="8" t="s">
        <v>172</v>
      </c>
      <c r="B2191" s="8" t="s">
        <v>4572</v>
      </c>
      <c r="C2191" s="23" t="s">
        <v>4733</v>
      </c>
      <c r="D2191" s="23" t="s">
        <v>8273</v>
      </c>
      <c r="E2191" t="s">
        <v>6625</v>
      </c>
      <c r="G2191" s="24" t="str">
        <f t="shared" si="34"/>
        <v>Mr.</v>
      </c>
    </row>
    <row r="2192" spans="1:7" ht="15.5" x14ac:dyDescent="0.35">
      <c r="A2192" s="8" t="s">
        <v>171</v>
      </c>
      <c r="B2192" s="8" t="s">
        <v>4573</v>
      </c>
      <c r="C2192" s="23" t="s">
        <v>4733</v>
      </c>
      <c r="D2192" s="23" t="s">
        <v>8274</v>
      </c>
      <c r="E2192" t="s">
        <v>4946</v>
      </c>
      <c r="G2192" s="24" t="str">
        <f t="shared" si="34"/>
        <v>Mr.</v>
      </c>
    </row>
    <row r="2193" spans="1:7" ht="15.5" x14ac:dyDescent="0.35">
      <c r="A2193" s="8" t="s">
        <v>169</v>
      </c>
      <c r="B2193" s="8" t="s">
        <v>4574</v>
      </c>
      <c r="C2193" s="23" t="s">
        <v>4733</v>
      </c>
      <c r="D2193" s="23" t="s">
        <v>8275</v>
      </c>
      <c r="E2193" t="s">
        <v>6626</v>
      </c>
      <c r="G2193" s="24" t="str">
        <f t="shared" si="34"/>
        <v>Mr.</v>
      </c>
    </row>
    <row r="2194" spans="1:7" ht="15.5" x14ac:dyDescent="0.35">
      <c r="A2194" s="8" t="s">
        <v>167</v>
      </c>
      <c r="B2194" s="8" t="s">
        <v>4575</v>
      </c>
      <c r="C2194" s="23" t="s">
        <v>4733</v>
      </c>
      <c r="D2194" s="23" t="s">
        <v>8276</v>
      </c>
      <c r="E2194" t="s">
        <v>6282</v>
      </c>
      <c r="G2194" s="24" t="str">
        <f t="shared" si="34"/>
        <v>Mr.</v>
      </c>
    </row>
    <row r="2195" spans="1:7" ht="15.5" x14ac:dyDescent="0.35">
      <c r="A2195" s="8" t="s">
        <v>165</v>
      </c>
      <c r="B2195" s="8" t="s">
        <v>4576</v>
      </c>
      <c r="C2195" s="23" t="s">
        <v>4733</v>
      </c>
      <c r="D2195" s="23" t="s">
        <v>8277</v>
      </c>
      <c r="E2195" t="s">
        <v>5318</v>
      </c>
      <c r="G2195" s="24" t="str">
        <f t="shared" si="34"/>
        <v>Mr.</v>
      </c>
    </row>
    <row r="2196" spans="1:7" ht="15.5" x14ac:dyDescent="0.35">
      <c r="A2196" s="8" t="s">
        <v>163</v>
      </c>
      <c r="B2196" s="8" t="s">
        <v>4577</v>
      </c>
      <c r="C2196" s="23" t="s">
        <v>4733</v>
      </c>
      <c r="D2196" s="23" t="s">
        <v>8278</v>
      </c>
      <c r="E2196" t="s">
        <v>6627</v>
      </c>
      <c r="G2196" s="24" t="str">
        <f t="shared" si="34"/>
        <v>Mr.</v>
      </c>
    </row>
    <row r="2197" spans="1:7" ht="15.5" x14ac:dyDescent="0.35">
      <c r="A2197" s="8" t="s">
        <v>162</v>
      </c>
      <c r="B2197" s="8" t="s">
        <v>4578</v>
      </c>
      <c r="C2197" s="23" t="s">
        <v>4733</v>
      </c>
      <c r="D2197" s="23" t="s">
        <v>8279</v>
      </c>
      <c r="E2197" t="s">
        <v>5222</v>
      </c>
      <c r="G2197" s="24" t="str">
        <f t="shared" si="34"/>
        <v>Mr.</v>
      </c>
    </row>
    <row r="2198" spans="1:7" ht="15.5" x14ac:dyDescent="0.35">
      <c r="A2198" s="8" t="s">
        <v>161</v>
      </c>
      <c r="B2198" s="8" t="s">
        <v>4579</v>
      </c>
      <c r="C2198" s="23" t="s">
        <v>4733</v>
      </c>
      <c r="D2198" s="23" t="s">
        <v>8280</v>
      </c>
      <c r="E2198" t="s">
        <v>6628</v>
      </c>
      <c r="G2198" s="24" t="str">
        <f t="shared" si="34"/>
        <v>Mr.</v>
      </c>
    </row>
    <row r="2199" spans="1:7" ht="15.5" x14ac:dyDescent="0.35">
      <c r="A2199" s="8" t="s">
        <v>160</v>
      </c>
      <c r="B2199" s="8" t="s">
        <v>4580</v>
      </c>
      <c r="C2199" s="23" t="s">
        <v>4733</v>
      </c>
      <c r="D2199" s="23" t="s">
        <v>5199</v>
      </c>
      <c r="E2199" t="s">
        <v>6629</v>
      </c>
      <c r="G2199" s="24" t="str">
        <f t="shared" si="34"/>
        <v>Mr.</v>
      </c>
    </row>
    <row r="2200" spans="1:7" ht="15.5" x14ac:dyDescent="0.35">
      <c r="A2200" s="8" t="s">
        <v>159</v>
      </c>
      <c r="B2200" s="8" t="s">
        <v>4581</v>
      </c>
      <c r="C2200" s="23" t="s">
        <v>4733</v>
      </c>
      <c r="D2200" s="23" t="s">
        <v>8281</v>
      </c>
      <c r="E2200" t="s">
        <v>6630</v>
      </c>
      <c r="G2200" s="24" t="str">
        <f t="shared" si="34"/>
        <v>Mr.</v>
      </c>
    </row>
    <row r="2201" spans="1:7" ht="15.5" x14ac:dyDescent="0.35">
      <c r="A2201" s="8" t="s">
        <v>158</v>
      </c>
      <c r="B2201" s="8" t="s">
        <v>4582</v>
      </c>
      <c r="C2201" s="23" t="s">
        <v>4733</v>
      </c>
      <c r="D2201" s="23" t="s">
        <v>6428</v>
      </c>
      <c r="E2201" t="s">
        <v>6631</v>
      </c>
      <c r="G2201" s="24" t="str">
        <f t="shared" si="34"/>
        <v>Mr.</v>
      </c>
    </row>
    <row r="2202" spans="1:7" ht="15.5" x14ac:dyDescent="0.35">
      <c r="A2202" s="8" t="s">
        <v>157</v>
      </c>
      <c r="B2202" s="8" t="s">
        <v>4583</v>
      </c>
      <c r="C2202" s="23" t="s">
        <v>4733</v>
      </c>
      <c r="D2202" s="23" t="s">
        <v>8282</v>
      </c>
      <c r="E2202" t="s">
        <v>6632</v>
      </c>
      <c r="G2202" s="24" t="str">
        <f t="shared" si="34"/>
        <v>Mr.</v>
      </c>
    </row>
    <row r="2203" spans="1:7" ht="15.5" x14ac:dyDescent="0.35">
      <c r="A2203" s="8" t="s">
        <v>156</v>
      </c>
      <c r="B2203" s="8" t="s">
        <v>4584</v>
      </c>
      <c r="C2203" s="23" t="s">
        <v>4733</v>
      </c>
      <c r="D2203" s="23" t="s">
        <v>6819</v>
      </c>
      <c r="E2203" t="s">
        <v>6633</v>
      </c>
      <c r="G2203" s="24" t="str">
        <f t="shared" si="34"/>
        <v>Mr.</v>
      </c>
    </row>
    <row r="2204" spans="1:7" ht="15.5" x14ac:dyDescent="0.35">
      <c r="A2204" s="8" t="s">
        <v>155</v>
      </c>
      <c r="B2204" s="8" t="s">
        <v>4585</v>
      </c>
      <c r="C2204" s="23" t="s">
        <v>4732</v>
      </c>
      <c r="D2204" s="23" t="s">
        <v>8283</v>
      </c>
      <c r="E2204" t="s">
        <v>6634</v>
      </c>
      <c r="G2204" s="24" t="str">
        <f t="shared" si="34"/>
        <v>Ms.</v>
      </c>
    </row>
    <row r="2205" spans="1:7" ht="15.5" x14ac:dyDescent="0.35">
      <c r="A2205" s="8" t="s">
        <v>154</v>
      </c>
      <c r="B2205" s="8" t="s">
        <v>4586</v>
      </c>
      <c r="C2205" s="23" t="s">
        <v>4732</v>
      </c>
      <c r="D2205" s="23" t="s">
        <v>8284</v>
      </c>
      <c r="E2205" t="s">
        <v>6635</v>
      </c>
      <c r="G2205" s="24" t="str">
        <f t="shared" si="34"/>
        <v>Ms.</v>
      </c>
    </row>
    <row r="2206" spans="1:7" ht="15.5" x14ac:dyDescent="0.35">
      <c r="A2206" s="8" t="s">
        <v>153</v>
      </c>
      <c r="B2206" s="8" t="s">
        <v>4587</v>
      </c>
      <c r="C2206" s="23" t="s">
        <v>4732</v>
      </c>
      <c r="D2206" s="23" t="s">
        <v>7352</v>
      </c>
      <c r="E2206" t="s">
        <v>6636</v>
      </c>
      <c r="G2206" s="24" t="str">
        <f t="shared" si="34"/>
        <v>Ms.</v>
      </c>
    </row>
    <row r="2207" spans="1:7" ht="15.5" x14ac:dyDescent="0.35">
      <c r="A2207" s="8" t="s">
        <v>152</v>
      </c>
      <c r="B2207" s="8" t="s">
        <v>4588</v>
      </c>
      <c r="C2207" s="23" t="s">
        <v>4733</v>
      </c>
      <c r="D2207" s="23" t="s">
        <v>8285</v>
      </c>
      <c r="E2207" t="s">
        <v>6637</v>
      </c>
      <c r="G2207" s="24" t="str">
        <f t="shared" si="34"/>
        <v>Mr.</v>
      </c>
    </row>
    <row r="2208" spans="1:7" ht="15.5" x14ac:dyDescent="0.35">
      <c r="A2208" s="8" t="s">
        <v>151</v>
      </c>
      <c r="B2208" s="8" t="s">
        <v>4589</v>
      </c>
      <c r="C2208" s="23" t="s">
        <v>4733</v>
      </c>
      <c r="D2208" s="23" t="s">
        <v>7159</v>
      </c>
      <c r="E2208" t="s">
        <v>6638</v>
      </c>
      <c r="G2208" s="24" t="str">
        <f t="shared" si="34"/>
        <v>Mr.</v>
      </c>
    </row>
    <row r="2209" spans="1:7" ht="15.5" x14ac:dyDescent="0.35">
      <c r="A2209" s="8" t="s">
        <v>150</v>
      </c>
      <c r="B2209" s="8" t="s">
        <v>4590</v>
      </c>
      <c r="C2209" s="23" t="s">
        <v>4732</v>
      </c>
      <c r="D2209" s="23" t="s">
        <v>8286</v>
      </c>
      <c r="E2209" t="s">
        <v>6639</v>
      </c>
      <c r="G2209" s="24" t="str">
        <f t="shared" si="34"/>
        <v>Ms.</v>
      </c>
    </row>
    <row r="2210" spans="1:7" ht="15.5" x14ac:dyDescent="0.35">
      <c r="A2210" s="8" t="s">
        <v>149</v>
      </c>
      <c r="B2210" s="8" t="s">
        <v>4591</v>
      </c>
      <c r="C2210" s="23" t="s">
        <v>4732</v>
      </c>
      <c r="D2210" s="23" t="s">
        <v>7353</v>
      </c>
      <c r="E2210" t="s">
        <v>6640</v>
      </c>
      <c r="G2210" s="24" t="str">
        <f t="shared" si="34"/>
        <v>Ms.</v>
      </c>
    </row>
    <row r="2211" spans="1:7" ht="15.5" x14ac:dyDescent="0.35">
      <c r="A2211" s="8" t="s">
        <v>148</v>
      </c>
      <c r="B2211" s="8" t="s">
        <v>4592</v>
      </c>
      <c r="C2211" s="23" t="s">
        <v>4732</v>
      </c>
      <c r="D2211" s="23" t="s">
        <v>7378</v>
      </c>
      <c r="E2211" t="s">
        <v>6641</v>
      </c>
      <c r="G2211" s="24" t="str">
        <f t="shared" si="34"/>
        <v>Ms.</v>
      </c>
    </row>
    <row r="2212" spans="1:7" ht="15.5" x14ac:dyDescent="0.35">
      <c r="A2212" s="8" t="s">
        <v>147</v>
      </c>
      <c r="B2212" s="8" t="s">
        <v>4593</v>
      </c>
      <c r="C2212" s="23" t="s">
        <v>4733</v>
      </c>
      <c r="D2212" s="23" t="s">
        <v>5127</v>
      </c>
      <c r="E2212" t="s">
        <v>6642</v>
      </c>
      <c r="G2212" s="24" t="str">
        <f t="shared" si="34"/>
        <v>Mr.</v>
      </c>
    </row>
    <row r="2213" spans="1:7" ht="15.5" x14ac:dyDescent="0.35">
      <c r="A2213" s="8" t="s">
        <v>146</v>
      </c>
      <c r="B2213" s="8" t="s">
        <v>4594</v>
      </c>
      <c r="C2213" s="23" t="s">
        <v>4733</v>
      </c>
      <c r="D2213" s="23" t="s">
        <v>7159</v>
      </c>
      <c r="E2213" t="s">
        <v>6329</v>
      </c>
      <c r="G2213" s="24" t="str">
        <f t="shared" si="34"/>
        <v>Mr.</v>
      </c>
    </row>
    <row r="2214" spans="1:7" ht="15.5" x14ac:dyDescent="0.35">
      <c r="A2214" s="8" t="s">
        <v>145</v>
      </c>
      <c r="B2214" s="8" t="s">
        <v>4595</v>
      </c>
      <c r="C2214" s="23" t="s">
        <v>4733</v>
      </c>
      <c r="D2214" s="23" t="s">
        <v>6899</v>
      </c>
      <c r="E2214" t="s">
        <v>6643</v>
      </c>
      <c r="G2214" s="24" t="str">
        <f t="shared" si="34"/>
        <v>Mr.</v>
      </c>
    </row>
    <row r="2215" spans="1:7" ht="15.5" x14ac:dyDescent="0.35">
      <c r="A2215" s="8" t="s">
        <v>144</v>
      </c>
      <c r="B2215" s="8" t="s">
        <v>4596</v>
      </c>
      <c r="C2215" s="23" t="s">
        <v>4732</v>
      </c>
      <c r="D2215" s="23" t="s">
        <v>8344</v>
      </c>
      <c r="E2215" t="s">
        <v>6644</v>
      </c>
      <c r="G2215" s="24" t="str">
        <f t="shared" si="34"/>
        <v>Ms.</v>
      </c>
    </row>
    <row r="2216" spans="1:7" ht="15.5" x14ac:dyDescent="0.35">
      <c r="A2216" s="8" t="s">
        <v>143</v>
      </c>
      <c r="B2216" s="8" t="s">
        <v>4597</v>
      </c>
      <c r="C2216" s="23" t="s">
        <v>4732</v>
      </c>
      <c r="D2216" s="23" t="s">
        <v>6904</v>
      </c>
      <c r="E2216" t="s">
        <v>6645</v>
      </c>
      <c r="G2216" s="24" t="str">
        <f t="shared" si="34"/>
        <v>Ms.</v>
      </c>
    </row>
    <row r="2217" spans="1:7" ht="15.5" x14ac:dyDescent="0.35">
      <c r="A2217" s="8" t="s">
        <v>142</v>
      </c>
      <c r="B2217" s="8" t="s">
        <v>4598</v>
      </c>
      <c r="C2217" s="23" t="s">
        <v>4733</v>
      </c>
      <c r="D2217" s="23" t="s">
        <v>8287</v>
      </c>
      <c r="E2217" t="s">
        <v>5464</v>
      </c>
      <c r="G2217" s="24" t="str">
        <f t="shared" si="34"/>
        <v>Mr.</v>
      </c>
    </row>
    <row r="2218" spans="1:7" ht="15.5" x14ac:dyDescent="0.35">
      <c r="A2218" s="8" t="s">
        <v>141</v>
      </c>
      <c r="B2218" s="8" t="s">
        <v>4599</v>
      </c>
      <c r="C2218" s="23" t="s">
        <v>4732</v>
      </c>
      <c r="D2218" s="23" t="s">
        <v>8288</v>
      </c>
      <c r="E2218" t="s">
        <v>4797</v>
      </c>
      <c r="G2218" s="24" t="str">
        <f t="shared" si="34"/>
        <v>Ms.</v>
      </c>
    </row>
    <row r="2219" spans="1:7" ht="15.5" x14ac:dyDescent="0.35">
      <c r="A2219" s="8" t="s">
        <v>140</v>
      </c>
      <c r="B2219" s="8" t="s">
        <v>4600</v>
      </c>
      <c r="C2219" s="23" t="s">
        <v>4732</v>
      </c>
      <c r="D2219" s="23" t="s">
        <v>6993</v>
      </c>
      <c r="E2219" t="s">
        <v>6646</v>
      </c>
      <c r="G2219" s="24" t="str">
        <f t="shared" si="34"/>
        <v>Ms.</v>
      </c>
    </row>
    <row r="2220" spans="1:7" ht="15.5" x14ac:dyDescent="0.35">
      <c r="A2220" s="8" t="s">
        <v>139</v>
      </c>
      <c r="B2220" s="8" t="s">
        <v>4601</v>
      </c>
      <c r="C2220" s="23" t="s">
        <v>4732</v>
      </c>
      <c r="D2220" s="23" t="s">
        <v>6840</v>
      </c>
      <c r="E2220" t="s">
        <v>6647</v>
      </c>
      <c r="G2220" s="24" t="str">
        <f t="shared" si="34"/>
        <v>Ms.</v>
      </c>
    </row>
    <row r="2221" spans="1:7" ht="15.5" x14ac:dyDescent="0.35">
      <c r="A2221" s="8" t="s">
        <v>138</v>
      </c>
      <c r="B2221" s="8" t="s">
        <v>4602</v>
      </c>
      <c r="C2221" s="23" t="s">
        <v>4732</v>
      </c>
      <c r="D2221" s="23" t="s">
        <v>8289</v>
      </c>
      <c r="E2221" t="s">
        <v>6648</v>
      </c>
      <c r="G2221" s="24" t="str">
        <f t="shared" si="34"/>
        <v>Ms.</v>
      </c>
    </row>
    <row r="2222" spans="1:7" ht="15.5" x14ac:dyDescent="0.35">
      <c r="A2222" s="8" t="s">
        <v>137</v>
      </c>
      <c r="B2222" s="8" t="s">
        <v>4603</v>
      </c>
      <c r="C2222" s="23" t="s">
        <v>4733</v>
      </c>
      <c r="D2222" s="23" t="s">
        <v>6799</v>
      </c>
      <c r="E2222" t="s">
        <v>6649</v>
      </c>
      <c r="G2222" s="24" t="str">
        <f t="shared" si="34"/>
        <v>Mr.</v>
      </c>
    </row>
    <row r="2223" spans="1:7" ht="15.5" x14ac:dyDescent="0.35">
      <c r="A2223" s="8" t="s">
        <v>136</v>
      </c>
      <c r="B2223" s="8" t="s">
        <v>4604</v>
      </c>
      <c r="C2223" s="23" t="s">
        <v>4733</v>
      </c>
      <c r="D2223" s="23" t="s">
        <v>7828</v>
      </c>
      <c r="E2223" t="s">
        <v>6650</v>
      </c>
      <c r="G2223" s="24" t="str">
        <f t="shared" si="34"/>
        <v>Mr.</v>
      </c>
    </row>
    <row r="2224" spans="1:7" ht="15.5" x14ac:dyDescent="0.35">
      <c r="A2224" s="8" t="s">
        <v>135</v>
      </c>
      <c r="B2224" s="8" t="s">
        <v>4605</v>
      </c>
      <c r="C2224" s="23" t="s">
        <v>4733</v>
      </c>
      <c r="D2224" s="23" t="s">
        <v>6885</v>
      </c>
      <c r="E2224" t="s">
        <v>5190</v>
      </c>
      <c r="G2224" s="24" t="str">
        <f t="shared" si="34"/>
        <v>Mr.</v>
      </c>
    </row>
    <row r="2225" spans="1:7" ht="15.5" x14ac:dyDescent="0.35">
      <c r="A2225" s="8" t="s">
        <v>134</v>
      </c>
      <c r="B2225" s="8" t="s">
        <v>4606</v>
      </c>
      <c r="C2225" s="23" t="s">
        <v>4733</v>
      </c>
      <c r="D2225" s="23" t="s">
        <v>7828</v>
      </c>
      <c r="E2225" t="s">
        <v>6651</v>
      </c>
      <c r="G2225" s="24" t="str">
        <f t="shared" si="34"/>
        <v>Mr.</v>
      </c>
    </row>
    <row r="2226" spans="1:7" ht="15.5" x14ac:dyDescent="0.35">
      <c r="A2226" s="8" t="s">
        <v>133</v>
      </c>
      <c r="B2226" s="8" t="s">
        <v>4607</v>
      </c>
      <c r="C2226" s="23" t="s">
        <v>4733</v>
      </c>
      <c r="D2226" s="23" t="s">
        <v>7354</v>
      </c>
      <c r="E2226" t="s">
        <v>6331</v>
      </c>
      <c r="G2226" s="24" t="str">
        <f t="shared" si="34"/>
        <v>Mr.</v>
      </c>
    </row>
    <row r="2227" spans="1:7" ht="15.5" x14ac:dyDescent="0.35">
      <c r="A2227" s="8" t="s">
        <v>132</v>
      </c>
      <c r="B2227" s="8" t="s">
        <v>4608</v>
      </c>
      <c r="C2227" s="23" t="s">
        <v>4732</v>
      </c>
      <c r="D2227" s="23" t="s">
        <v>5026</v>
      </c>
      <c r="E2227" t="s">
        <v>5438</v>
      </c>
      <c r="G2227" s="24" t="str">
        <f t="shared" si="34"/>
        <v>Ms.</v>
      </c>
    </row>
    <row r="2228" spans="1:7" ht="15.5" x14ac:dyDescent="0.35">
      <c r="A2228" s="8" t="s">
        <v>131</v>
      </c>
      <c r="B2228" s="8" t="s">
        <v>4609</v>
      </c>
      <c r="C2228" s="23" t="s">
        <v>4732</v>
      </c>
      <c r="D2228" s="23" t="s">
        <v>7929</v>
      </c>
      <c r="E2228" t="s">
        <v>5975</v>
      </c>
      <c r="G2228" s="24" t="str">
        <f t="shared" si="34"/>
        <v>Ms.</v>
      </c>
    </row>
    <row r="2229" spans="1:7" ht="15.5" x14ac:dyDescent="0.35">
      <c r="A2229" s="8" t="s">
        <v>130</v>
      </c>
      <c r="B2229" s="8" t="s">
        <v>4610</v>
      </c>
      <c r="C2229" s="23" t="s">
        <v>4732</v>
      </c>
      <c r="D2229" s="23" t="s">
        <v>8290</v>
      </c>
      <c r="E2229" t="s">
        <v>6652</v>
      </c>
      <c r="G2229" s="24" t="str">
        <f t="shared" si="34"/>
        <v>Ms.</v>
      </c>
    </row>
    <row r="2230" spans="1:7" ht="15.5" x14ac:dyDescent="0.35">
      <c r="A2230" s="8" t="s">
        <v>129</v>
      </c>
      <c r="B2230" s="8" t="s">
        <v>4611</v>
      </c>
      <c r="C2230" s="23" t="s">
        <v>4732</v>
      </c>
      <c r="D2230" s="23" t="s">
        <v>7355</v>
      </c>
      <c r="E2230" t="s">
        <v>6653</v>
      </c>
      <c r="G2230" s="24" t="str">
        <f t="shared" si="34"/>
        <v>Ms.</v>
      </c>
    </row>
    <row r="2231" spans="1:7" ht="15.5" x14ac:dyDescent="0.35">
      <c r="A2231" s="8" t="s">
        <v>128</v>
      </c>
      <c r="B2231" s="8" t="s">
        <v>4612</v>
      </c>
      <c r="C2231" s="23" t="s">
        <v>4733</v>
      </c>
      <c r="D2231" s="23" t="s">
        <v>8291</v>
      </c>
      <c r="E2231" t="s">
        <v>6654</v>
      </c>
      <c r="G2231" s="24" t="str">
        <f t="shared" si="34"/>
        <v>Mr.</v>
      </c>
    </row>
    <row r="2232" spans="1:7" ht="15.5" x14ac:dyDescent="0.35">
      <c r="A2232" s="8" t="s">
        <v>127</v>
      </c>
      <c r="B2232" s="8" t="s">
        <v>4613</v>
      </c>
      <c r="C2232" s="23" t="s">
        <v>4732</v>
      </c>
      <c r="D2232" s="23" t="s">
        <v>8292</v>
      </c>
      <c r="E2232" t="s">
        <v>6655</v>
      </c>
      <c r="G2232" s="24" t="str">
        <f t="shared" si="34"/>
        <v>Ms.</v>
      </c>
    </row>
    <row r="2233" spans="1:7" ht="15.5" x14ac:dyDescent="0.35">
      <c r="A2233" s="8" t="s">
        <v>126</v>
      </c>
      <c r="B2233" s="8" t="s">
        <v>4614</v>
      </c>
      <c r="C2233" s="23" t="s">
        <v>4732</v>
      </c>
      <c r="D2233" s="23" t="s">
        <v>7356</v>
      </c>
      <c r="E2233" t="s">
        <v>6656</v>
      </c>
      <c r="G2233" s="24" t="str">
        <f t="shared" si="34"/>
        <v>Ms.</v>
      </c>
    </row>
    <row r="2234" spans="1:7" ht="15.5" x14ac:dyDescent="0.35">
      <c r="A2234" s="8" t="s">
        <v>125</v>
      </c>
      <c r="B2234" s="8" t="s">
        <v>4615</v>
      </c>
      <c r="C2234" s="23" t="s">
        <v>4732</v>
      </c>
      <c r="D2234" s="23" t="s">
        <v>8293</v>
      </c>
      <c r="E2234" t="s">
        <v>6657</v>
      </c>
      <c r="G2234" s="24" t="str">
        <f t="shared" si="34"/>
        <v>Ms.</v>
      </c>
    </row>
    <row r="2235" spans="1:7" ht="15.5" x14ac:dyDescent="0.35">
      <c r="A2235" s="8" t="s">
        <v>124</v>
      </c>
      <c r="B2235" s="8" t="s">
        <v>4616</v>
      </c>
      <c r="C2235" s="23" t="s">
        <v>4733</v>
      </c>
      <c r="D2235" s="23" t="s">
        <v>5303</v>
      </c>
      <c r="E2235" t="s">
        <v>5737</v>
      </c>
      <c r="G2235" s="24" t="str">
        <f t="shared" si="34"/>
        <v>Mr.</v>
      </c>
    </row>
    <row r="2236" spans="1:7" ht="15.5" x14ac:dyDescent="0.35">
      <c r="A2236" s="8" t="s">
        <v>123</v>
      </c>
      <c r="B2236" s="8" t="s">
        <v>4617</v>
      </c>
      <c r="C2236" s="23" t="s">
        <v>4733</v>
      </c>
      <c r="D2236" s="23" t="s">
        <v>6747</v>
      </c>
      <c r="E2236" t="s">
        <v>6658</v>
      </c>
      <c r="G2236" s="24" t="str">
        <f t="shared" si="34"/>
        <v>Mr.</v>
      </c>
    </row>
    <row r="2237" spans="1:7" ht="15.5" x14ac:dyDescent="0.35">
      <c r="A2237" s="8" t="s">
        <v>122</v>
      </c>
      <c r="B2237" s="8" t="s">
        <v>4618</v>
      </c>
      <c r="C2237" s="23" t="s">
        <v>4733</v>
      </c>
      <c r="D2237" s="23" t="s">
        <v>7357</v>
      </c>
      <c r="E2237" t="s">
        <v>6659</v>
      </c>
      <c r="G2237" s="24" t="str">
        <f t="shared" si="34"/>
        <v>Mr.</v>
      </c>
    </row>
    <row r="2238" spans="1:7" ht="15.5" x14ac:dyDescent="0.35">
      <c r="A2238" s="8" t="s">
        <v>121</v>
      </c>
      <c r="B2238" s="8" t="s">
        <v>4619</v>
      </c>
      <c r="C2238" s="23" t="s">
        <v>4733</v>
      </c>
      <c r="D2238" s="23" t="s">
        <v>8135</v>
      </c>
      <c r="E2238" t="s">
        <v>6660</v>
      </c>
      <c r="G2238" s="24" t="str">
        <f t="shared" si="34"/>
        <v>Mr.</v>
      </c>
    </row>
    <row r="2239" spans="1:7" ht="15.5" x14ac:dyDescent="0.35">
      <c r="A2239" s="8" t="s">
        <v>120</v>
      </c>
      <c r="B2239" s="8" t="s">
        <v>4620</v>
      </c>
      <c r="C2239" s="23" t="s">
        <v>4733</v>
      </c>
      <c r="D2239" s="23" t="s">
        <v>8294</v>
      </c>
      <c r="E2239" t="s">
        <v>6661</v>
      </c>
      <c r="G2239" s="24" t="str">
        <f t="shared" si="34"/>
        <v>Mr.</v>
      </c>
    </row>
    <row r="2240" spans="1:7" ht="15.5" x14ac:dyDescent="0.35">
      <c r="A2240" s="8" t="s">
        <v>119</v>
      </c>
      <c r="B2240" s="8" t="s">
        <v>4621</v>
      </c>
      <c r="C2240" s="23" t="s">
        <v>4733</v>
      </c>
      <c r="D2240" s="23" t="s">
        <v>8295</v>
      </c>
      <c r="E2240" t="s">
        <v>4800</v>
      </c>
      <c r="G2240" s="24" t="str">
        <f t="shared" si="34"/>
        <v>Mr.</v>
      </c>
    </row>
    <row r="2241" spans="1:7" ht="15.5" x14ac:dyDescent="0.35">
      <c r="A2241" s="8" t="s">
        <v>118</v>
      </c>
      <c r="B2241" s="8" t="s">
        <v>4622</v>
      </c>
      <c r="C2241" s="23" t="s">
        <v>4732</v>
      </c>
      <c r="D2241" s="23" t="s">
        <v>7358</v>
      </c>
      <c r="E2241" t="s">
        <v>6662</v>
      </c>
      <c r="G2241" s="24" t="str">
        <f t="shared" si="34"/>
        <v>Ms.</v>
      </c>
    </row>
    <row r="2242" spans="1:7" ht="15.5" x14ac:dyDescent="0.35">
      <c r="A2242" s="8" t="s">
        <v>117</v>
      </c>
      <c r="B2242" s="8" t="s">
        <v>4623</v>
      </c>
      <c r="C2242" s="23" t="s">
        <v>4732</v>
      </c>
      <c r="D2242" s="23" t="s">
        <v>6779</v>
      </c>
      <c r="E2242" t="s">
        <v>6663</v>
      </c>
      <c r="G2242" s="24" t="str">
        <f t="shared" si="34"/>
        <v>Ms.</v>
      </c>
    </row>
    <row r="2243" spans="1:7" ht="15.5" x14ac:dyDescent="0.35">
      <c r="A2243" s="8" t="s">
        <v>116</v>
      </c>
      <c r="B2243" s="8" t="s">
        <v>4624</v>
      </c>
      <c r="C2243" s="23" t="s">
        <v>4732</v>
      </c>
      <c r="D2243" s="23" t="s">
        <v>7359</v>
      </c>
      <c r="E2243" t="s">
        <v>6664</v>
      </c>
      <c r="G2243" s="24" t="str">
        <f t="shared" ref="G2243:G2306" si="35">TRIM(MID(B2243,FIND(",",B2243)+1,4))</f>
        <v>Ms.</v>
      </c>
    </row>
    <row r="2244" spans="1:7" ht="15.5" x14ac:dyDescent="0.35">
      <c r="A2244" s="8" t="s">
        <v>115</v>
      </c>
      <c r="B2244" s="8" t="s">
        <v>4625</v>
      </c>
      <c r="C2244" s="23" t="s">
        <v>4733</v>
      </c>
      <c r="D2244" s="23" t="s">
        <v>6900</v>
      </c>
      <c r="E2244" t="s">
        <v>5588</v>
      </c>
      <c r="G2244" s="24" t="str">
        <f t="shared" si="35"/>
        <v>Mr.</v>
      </c>
    </row>
    <row r="2245" spans="1:7" ht="15.5" x14ac:dyDescent="0.35">
      <c r="A2245" s="8" t="s">
        <v>114</v>
      </c>
      <c r="B2245" s="8" t="s">
        <v>4626</v>
      </c>
      <c r="C2245" s="23" t="s">
        <v>4733</v>
      </c>
      <c r="D2245" s="23" t="s">
        <v>6286</v>
      </c>
      <c r="E2245" t="s">
        <v>6665</v>
      </c>
      <c r="G2245" s="24" t="str">
        <f t="shared" si="35"/>
        <v>Mr.</v>
      </c>
    </row>
    <row r="2246" spans="1:7" ht="15.5" x14ac:dyDescent="0.35">
      <c r="A2246" s="8" t="s">
        <v>113</v>
      </c>
      <c r="B2246" s="8" t="s">
        <v>4627</v>
      </c>
      <c r="C2246" s="23" t="s">
        <v>4732</v>
      </c>
      <c r="D2246" s="23" t="s">
        <v>7995</v>
      </c>
      <c r="E2246" t="s">
        <v>5363</v>
      </c>
      <c r="G2246" s="24" t="str">
        <f t="shared" si="35"/>
        <v>Ms.</v>
      </c>
    </row>
    <row r="2247" spans="1:7" ht="15.5" x14ac:dyDescent="0.35">
      <c r="A2247" s="8" t="s">
        <v>112</v>
      </c>
      <c r="B2247" s="8" t="s">
        <v>4628</v>
      </c>
      <c r="C2247" s="23" t="s">
        <v>4732</v>
      </c>
      <c r="D2247" s="23" t="s">
        <v>7002</v>
      </c>
      <c r="E2247" t="s">
        <v>6666</v>
      </c>
      <c r="G2247" s="24" t="str">
        <f t="shared" si="35"/>
        <v>Ms.</v>
      </c>
    </row>
    <row r="2248" spans="1:7" ht="15.5" x14ac:dyDescent="0.35">
      <c r="A2248" s="8" t="s">
        <v>111</v>
      </c>
      <c r="B2248" s="8" t="s">
        <v>4629</v>
      </c>
      <c r="C2248" s="23" t="s">
        <v>4732</v>
      </c>
      <c r="D2248" s="23" t="s">
        <v>6779</v>
      </c>
      <c r="E2248" t="s">
        <v>6667</v>
      </c>
      <c r="G2248" s="24" t="str">
        <f t="shared" si="35"/>
        <v>Ms.</v>
      </c>
    </row>
    <row r="2249" spans="1:7" ht="15.5" x14ac:dyDescent="0.35">
      <c r="A2249" s="8" t="s">
        <v>110</v>
      </c>
      <c r="B2249" s="8" t="s">
        <v>4630</v>
      </c>
      <c r="C2249" s="23" t="s">
        <v>4733</v>
      </c>
      <c r="D2249" s="23" t="s">
        <v>8296</v>
      </c>
      <c r="E2249" t="s">
        <v>6668</v>
      </c>
      <c r="G2249" s="24" t="str">
        <f t="shared" si="35"/>
        <v>Mr.</v>
      </c>
    </row>
    <row r="2250" spans="1:7" ht="15.5" x14ac:dyDescent="0.35">
      <c r="A2250" s="8" t="s">
        <v>109</v>
      </c>
      <c r="B2250" s="8" t="s">
        <v>4631</v>
      </c>
      <c r="C2250" s="23" t="s">
        <v>4733</v>
      </c>
      <c r="D2250" s="23" t="s">
        <v>6933</v>
      </c>
      <c r="E2250" t="s">
        <v>6669</v>
      </c>
      <c r="G2250" s="24" t="str">
        <f t="shared" si="35"/>
        <v>Mr.</v>
      </c>
    </row>
    <row r="2251" spans="1:7" ht="15.5" x14ac:dyDescent="0.35">
      <c r="A2251" s="8" t="s">
        <v>108</v>
      </c>
      <c r="B2251" s="8" t="s">
        <v>4632</v>
      </c>
      <c r="C2251" s="23" t="s">
        <v>4732</v>
      </c>
      <c r="D2251" s="23" t="s">
        <v>6950</v>
      </c>
      <c r="E2251" t="s">
        <v>6670</v>
      </c>
      <c r="G2251" s="24" t="str">
        <f t="shared" si="35"/>
        <v>Ms.</v>
      </c>
    </row>
    <row r="2252" spans="1:7" ht="15.5" x14ac:dyDescent="0.35">
      <c r="A2252" s="8" t="s">
        <v>107</v>
      </c>
      <c r="B2252" s="8" t="s">
        <v>4633</v>
      </c>
      <c r="C2252" s="23" t="s">
        <v>4732</v>
      </c>
      <c r="D2252" s="23" t="s">
        <v>6752</v>
      </c>
      <c r="E2252" t="s">
        <v>6671</v>
      </c>
      <c r="G2252" s="24" t="str">
        <f t="shared" si="35"/>
        <v>Ms.</v>
      </c>
    </row>
    <row r="2253" spans="1:7" ht="15.5" x14ac:dyDescent="0.35">
      <c r="A2253" s="8" t="s">
        <v>106</v>
      </c>
      <c r="B2253" s="8" t="s">
        <v>4634</v>
      </c>
      <c r="C2253" s="23" t="s">
        <v>4733</v>
      </c>
      <c r="D2253" s="23" t="s">
        <v>6899</v>
      </c>
      <c r="E2253" t="s">
        <v>6672</v>
      </c>
      <c r="G2253" s="24" t="str">
        <f t="shared" si="35"/>
        <v>Mr.</v>
      </c>
    </row>
    <row r="2254" spans="1:7" ht="15.5" x14ac:dyDescent="0.35">
      <c r="A2254" s="8" t="s">
        <v>105</v>
      </c>
      <c r="B2254" s="8" t="s">
        <v>4635</v>
      </c>
      <c r="C2254" s="23" t="s">
        <v>4732</v>
      </c>
      <c r="D2254" s="23" t="s">
        <v>7360</v>
      </c>
      <c r="E2254" t="s">
        <v>6673</v>
      </c>
      <c r="G2254" s="24" t="str">
        <f t="shared" si="35"/>
        <v>Ms.</v>
      </c>
    </row>
    <row r="2255" spans="1:7" ht="15.5" x14ac:dyDescent="0.35">
      <c r="A2255" s="8" t="s">
        <v>104</v>
      </c>
      <c r="B2255" s="8" t="s">
        <v>4636</v>
      </c>
      <c r="C2255" s="23" t="s">
        <v>4732</v>
      </c>
      <c r="D2255" s="23" t="s">
        <v>7065</v>
      </c>
      <c r="E2255" t="s">
        <v>6674</v>
      </c>
      <c r="G2255" s="24" t="str">
        <f t="shared" si="35"/>
        <v>Ms.</v>
      </c>
    </row>
    <row r="2256" spans="1:7" ht="15.5" x14ac:dyDescent="0.35">
      <c r="A2256" s="8" t="s">
        <v>103</v>
      </c>
      <c r="B2256" s="8" t="s">
        <v>4637</v>
      </c>
      <c r="C2256" s="23" t="s">
        <v>4732</v>
      </c>
      <c r="D2256" s="23" t="s">
        <v>8297</v>
      </c>
      <c r="E2256" t="s">
        <v>6675</v>
      </c>
      <c r="G2256" s="24" t="str">
        <f t="shared" si="35"/>
        <v>Ms.</v>
      </c>
    </row>
    <row r="2257" spans="1:7" ht="15.5" x14ac:dyDescent="0.35">
      <c r="A2257" s="8" t="s">
        <v>102</v>
      </c>
      <c r="B2257" s="8" t="s">
        <v>4638</v>
      </c>
      <c r="C2257" s="23" t="s">
        <v>4733</v>
      </c>
      <c r="D2257" s="23" t="s">
        <v>8298</v>
      </c>
      <c r="E2257" t="s">
        <v>4800</v>
      </c>
      <c r="G2257" s="24" t="str">
        <f t="shared" si="35"/>
        <v>Mr.</v>
      </c>
    </row>
    <row r="2258" spans="1:7" ht="15.5" x14ac:dyDescent="0.35">
      <c r="A2258" s="8" t="s">
        <v>101</v>
      </c>
      <c r="B2258" s="8" t="s">
        <v>4639</v>
      </c>
      <c r="C2258" s="23" t="s">
        <v>4733</v>
      </c>
      <c r="D2258" s="23" t="s">
        <v>7361</v>
      </c>
      <c r="E2258" t="s">
        <v>6676</v>
      </c>
      <c r="G2258" s="24" t="str">
        <f t="shared" si="35"/>
        <v>Mr.</v>
      </c>
    </row>
    <row r="2259" spans="1:7" ht="15.5" x14ac:dyDescent="0.35">
      <c r="A2259" s="8" t="s">
        <v>100</v>
      </c>
      <c r="B2259" s="8" t="s">
        <v>4640</v>
      </c>
      <c r="C2259" s="23" t="s">
        <v>4733</v>
      </c>
      <c r="D2259" s="23" t="s">
        <v>7362</v>
      </c>
      <c r="E2259" t="s">
        <v>6677</v>
      </c>
      <c r="G2259" s="24" t="str">
        <f t="shared" si="35"/>
        <v>Mr.</v>
      </c>
    </row>
    <row r="2260" spans="1:7" ht="15.5" x14ac:dyDescent="0.35">
      <c r="A2260" s="8" t="s">
        <v>99</v>
      </c>
      <c r="B2260" s="8" t="s">
        <v>4641</v>
      </c>
      <c r="C2260" s="23" t="s">
        <v>4733</v>
      </c>
      <c r="D2260" s="23" t="s">
        <v>8299</v>
      </c>
      <c r="E2260" t="s">
        <v>6678</v>
      </c>
      <c r="G2260" s="24" t="str">
        <f t="shared" si="35"/>
        <v>Mr.</v>
      </c>
    </row>
    <row r="2261" spans="1:7" ht="15.5" x14ac:dyDescent="0.35">
      <c r="A2261" s="8" t="s">
        <v>98</v>
      </c>
      <c r="B2261" s="8" t="s">
        <v>4642</v>
      </c>
      <c r="C2261" s="23" t="s">
        <v>4733</v>
      </c>
      <c r="D2261" s="23" t="s">
        <v>6262</v>
      </c>
      <c r="E2261" t="s">
        <v>6679</v>
      </c>
      <c r="G2261" s="24" t="str">
        <f t="shared" si="35"/>
        <v>Mr.</v>
      </c>
    </row>
    <row r="2262" spans="1:7" ht="15.5" x14ac:dyDescent="0.35">
      <c r="A2262" s="8" t="s">
        <v>97</v>
      </c>
      <c r="B2262" s="8" t="s">
        <v>4643</v>
      </c>
      <c r="C2262" s="23" t="s">
        <v>4732</v>
      </c>
      <c r="D2262" s="23" t="s">
        <v>5989</v>
      </c>
      <c r="E2262" t="s">
        <v>6680</v>
      </c>
      <c r="G2262" s="24" t="str">
        <f t="shared" si="35"/>
        <v>Ms.</v>
      </c>
    </row>
    <row r="2263" spans="1:7" ht="15.5" x14ac:dyDescent="0.35">
      <c r="A2263" s="8" t="s">
        <v>96</v>
      </c>
      <c r="B2263" s="8" t="s">
        <v>4644</v>
      </c>
      <c r="C2263" s="23" t="s">
        <v>4733</v>
      </c>
      <c r="D2263" s="23" t="s">
        <v>6766</v>
      </c>
      <c r="E2263" t="s">
        <v>6681</v>
      </c>
      <c r="G2263" s="24" t="str">
        <f t="shared" si="35"/>
        <v>Mr.</v>
      </c>
    </row>
    <row r="2264" spans="1:7" ht="15.5" x14ac:dyDescent="0.35">
      <c r="A2264" s="8" t="s">
        <v>95</v>
      </c>
      <c r="B2264" s="8" t="s">
        <v>4645</v>
      </c>
      <c r="C2264" s="23" t="s">
        <v>4733</v>
      </c>
      <c r="D2264" s="23" t="s">
        <v>6833</v>
      </c>
      <c r="E2264" t="s">
        <v>6682</v>
      </c>
      <c r="G2264" s="24" t="str">
        <f t="shared" si="35"/>
        <v>Mr.</v>
      </c>
    </row>
    <row r="2265" spans="1:7" ht="15.5" x14ac:dyDescent="0.35">
      <c r="A2265" s="8" t="s">
        <v>94</v>
      </c>
      <c r="B2265" s="8" t="s">
        <v>4646</v>
      </c>
      <c r="C2265" s="23" t="s">
        <v>4733</v>
      </c>
      <c r="D2265" s="23" t="s">
        <v>8345</v>
      </c>
      <c r="E2265" t="s">
        <v>6683</v>
      </c>
      <c r="G2265" s="24" t="str">
        <f t="shared" si="35"/>
        <v>Mr.</v>
      </c>
    </row>
    <row r="2266" spans="1:7" ht="15.5" x14ac:dyDescent="0.35">
      <c r="A2266" s="8" t="s">
        <v>93</v>
      </c>
      <c r="B2266" s="8" t="s">
        <v>4647</v>
      </c>
      <c r="C2266" s="23" t="s">
        <v>4733</v>
      </c>
      <c r="D2266" s="23" t="s">
        <v>6807</v>
      </c>
      <c r="E2266" t="s">
        <v>6206</v>
      </c>
      <c r="G2266" s="24" t="str">
        <f t="shared" si="35"/>
        <v>Mr.</v>
      </c>
    </row>
    <row r="2267" spans="1:7" ht="15.5" x14ac:dyDescent="0.35">
      <c r="A2267" s="8" t="s">
        <v>92</v>
      </c>
      <c r="B2267" s="8" t="s">
        <v>4648</v>
      </c>
      <c r="C2267" s="23" t="s">
        <v>4732</v>
      </c>
      <c r="D2267" s="23" t="s">
        <v>7865</v>
      </c>
      <c r="E2267" t="s">
        <v>6684</v>
      </c>
      <c r="G2267" s="24" t="str">
        <f t="shared" si="35"/>
        <v>Ms.</v>
      </c>
    </row>
    <row r="2268" spans="1:7" ht="15.5" x14ac:dyDescent="0.35">
      <c r="A2268" s="8" t="s">
        <v>91</v>
      </c>
      <c r="B2268" s="8" t="s">
        <v>4649</v>
      </c>
      <c r="C2268" s="23" t="s">
        <v>4732</v>
      </c>
      <c r="D2268" s="23" t="s">
        <v>6934</v>
      </c>
      <c r="E2268" t="s">
        <v>6685</v>
      </c>
      <c r="G2268" s="24" t="str">
        <f t="shared" si="35"/>
        <v>Ms.</v>
      </c>
    </row>
    <row r="2269" spans="1:7" ht="15.5" x14ac:dyDescent="0.35">
      <c r="A2269" s="8" t="s">
        <v>90</v>
      </c>
      <c r="B2269" s="8" t="s">
        <v>4650</v>
      </c>
      <c r="C2269" s="23" t="s">
        <v>4732</v>
      </c>
      <c r="D2269" s="23" t="s">
        <v>8300</v>
      </c>
      <c r="E2269" t="s">
        <v>6686</v>
      </c>
      <c r="G2269" s="24" t="str">
        <f t="shared" si="35"/>
        <v>Ms.</v>
      </c>
    </row>
    <row r="2270" spans="1:7" ht="15.5" x14ac:dyDescent="0.35">
      <c r="A2270" s="8" t="s">
        <v>89</v>
      </c>
      <c r="B2270" s="8" t="s">
        <v>4651</v>
      </c>
      <c r="C2270" s="23" t="s">
        <v>4732</v>
      </c>
      <c r="D2270" s="23" t="s">
        <v>8301</v>
      </c>
      <c r="E2270" t="s">
        <v>4866</v>
      </c>
      <c r="G2270" s="24" t="str">
        <f t="shared" si="35"/>
        <v>Ms.</v>
      </c>
    </row>
    <row r="2271" spans="1:7" ht="15.5" x14ac:dyDescent="0.35">
      <c r="A2271" s="8" t="s">
        <v>88</v>
      </c>
      <c r="B2271" s="8" t="s">
        <v>4652</v>
      </c>
      <c r="C2271" s="23" t="s">
        <v>4732</v>
      </c>
      <c r="D2271" s="23" t="s">
        <v>7160</v>
      </c>
      <c r="E2271" t="s">
        <v>5293</v>
      </c>
      <c r="G2271" s="24" t="str">
        <f t="shared" si="35"/>
        <v>Ms.</v>
      </c>
    </row>
    <row r="2272" spans="1:7" ht="15.5" x14ac:dyDescent="0.35">
      <c r="A2272" s="8" t="s">
        <v>87</v>
      </c>
      <c r="B2272" s="8" t="s">
        <v>4653</v>
      </c>
      <c r="C2272" s="23" t="s">
        <v>4733</v>
      </c>
      <c r="D2272" s="23" t="s">
        <v>7363</v>
      </c>
      <c r="E2272" t="s">
        <v>6687</v>
      </c>
      <c r="G2272" s="24" t="str">
        <f t="shared" si="35"/>
        <v>Mr.</v>
      </c>
    </row>
    <row r="2273" spans="1:7" ht="15.5" x14ac:dyDescent="0.35">
      <c r="A2273" s="8" t="s">
        <v>86</v>
      </c>
      <c r="B2273" s="8" t="s">
        <v>4654</v>
      </c>
      <c r="C2273" s="23" t="s">
        <v>4732</v>
      </c>
      <c r="D2273" s="23" t="s">
        <v>8302</v>
      </c>
      <c r="E2273" t="s">
        <v>6688</v>
      </c>
      <c r="G2273" s="24" t="str">
        <f t="shared" si="35"/>
        <v>Ms.</v>
      </c>
    </row>
    <row r="2274" spans="1:7" ht="15.5" x14ac:dyDescent="0.35">
      <c r="A2274" s="8" t="s">
        <v>85</v>
      </c>
      <c r="B2274" s="8" t="s">
        <v>4655</v>
      </c>
      <c r="C2274" s="23" t="s">
        <v>4733</v>
      </c>
      <c r="D2274" s="23" t="s">
        <v>8303</v>
      </c>
      <c r="E2274" t="s">
        <v>4802</v>
      </c>
      <c r="G2274" s="24" t="str">
        <f t="shared" si="35"/>
        <v>Mr.</v>
      </c>
    </row>
    <row r="2275" spans="1:7" ht="15.5" x14ac:dyDescent="0.35">
      <c r="A2275" s="8" t="s">
        <v>84</v>
      </c>
      <c r="B2275" s="8" t="s">
        <v>4656</v>
      </c>
      <c r="C2275" s="23" t="s">
        <v>4732</v>
      </c>
      <c r="D2275" s="23" t="s">
        <v>8270</v>
      </c>
      <c r="E2275" t="s">
        <v>6689</v>
      </c>
      <c r="G2275" s="24" t="str">
        <f t="shared" si="35"/>
        <v>Ms.</v>
      </c>
    </row>
    <row r="2276" spans="1:7" ht="15.5" x14ac:dyDescent="0.35">
      <c r="A2276" s="8" t="s">
        <v>83</v>
      </c>
      <c r="B2276" s="8" t="s">
        <v>4657</v>
      </c>
      <c r="C2276" s="23" t="s">
        <v>4733</v>
      </c>
      <c r="D2276" s="23" t="s">
        <v>6917</v>
      </c>
      <c r="E2276" t="s">
        <v>6690</v>
      </c>
      <c r="G2276" s="24" t="str">
        <f t="shared" si="35"/>
        <v>Mr.</v>
      </c>
    </row>
    <row r="2277" spans="1:7" ht="15.5" x14ac:dyDescent="0.35">
      <c r="A2277" s="8" t="s">
        <v>82</v>
      </c>
      <c r="B2277" s="8" t="s">
        <v>4658</v>
      </c>
      <c r="C2277" s="23" t="s">
        <v>4733</v>
      </c>
      <c r="D2277" s="23" t="s">
        <v>7057</v>
      </c>
      <c r="E2277" t="s">
        <v>6691</v>
      </c>
      <c r="G2277" s="24" t="str">
        <f t="shared" si="35"/>
        <v>Mr.</v>
      </c>
    </row>
    <row r="2278" spans="1:7" ht="15.5" x14ac:dyDescent="0.35">
      <c r="A2278" s="8" t="s">
        <v>81</v>
      </c>
      <c r="B2278" s="8" t="s">
        <v>4659</v>
      </c>
      <c r="C2278" s="23" t="s">
        <v>4732</v>
      </c>
      <c r="D2278" s="23" t="s">
        <v>8304</v>
      </c>
      <c r="E2278" t="s">
        <v>6692</v>
      </c>
      <c r="G2278" s="24" t="str">
        <f t="shared" si="35"/>
        <v>Ms.</v>
      </c>
    </row>
    <row r="2279" spans="1:7" ht="15.5" x14ac:dyDescent="0.35">
      <c r="A2279" s="8" t="s">
        <v>80</v>
      </c>
      <c r="B2279" s="8" t="s">
        <v>4660</v>
      </c>
      <c r="C2279" s="23" t="s">
        <v>4733</v>
      </c>
      <c r="D2279" s="23" t="s">
        <v>6783</v>
      </c>
      <c r="E2279" t="s">
        <v>6693</v>
      </c>
      <c r="G2279" s="24" t="str">
        <f t="shared" si="35"/>
        <v>Mr.</v>
      </c>
    </row>
    <row r="2280" spans="1:7" ht="15.5" x14ac:dyDescent="0.35">
      <c r="A2280" s="8" t="s">
        <v>79</v>
      </c>
      <c r="B2280" s="8" t="s">
        <v>4661</v>
      </c>
      <c r="C2280" s="23" t="s">
        <v>4733</v>
      </c>
      <c r="D2280" s="23" t="s">
        <v>7364</v>
      </c>
      <c r="E2280" t="s">
        <v>4911</v>
      </c>
      <c r="G2280" s="24" t="str">
        <f t="shared" si="35"/>
        <v>Mr.</v>
      </c>
    </row>
    <row r="2281" spans="1:7" ht="15.5" x14ac:dyDescent="0.35">
      <c r="A2281" s="8" t="s">
        <v>78</v>
      </c>
      <c r="B2281" s="8" t="s">
        <v>4662</v>
      </c>
      <c r="C2281" s="23" t="s">
        <v>4733</v>
      </c>
      <c r="D2281" s="23" t="s">
        <v>6771</v>
      </c>
      <c r="E2281" t="s">
        <v>6694</v>
      </c>
      <c r="G2281" s="24" t="str">
        <f t="shared" si="35"/>
        <v>Mr.</v>
      </c>
    </row>
    <row r="2282" spans="1:7" ht="15.5" x14ac:dyDescent="0.35">
      <c r="A2282" s="8" t="s">
        <v>77</v>
      </c>
      <c r="B2282" s="8" t="s">
        <v>4663</v>
      </c>
      <c r="C2282" s="23" t="s">
        <v>4733</v>
      </c>
      <c r="D2282" s="23" t="s">
        <v>7365</v>
      </c>
      <c r="E2282" t="s">
        <v>6695</v>
      </c>
      <c r="G2282" s="24" t="str">
        <f t="shared" si="35"/>
        <v>Mr.</v>
      </c>
    </row>
    <row r="2283" spans="1:7" ht="15.5" x14ac:dyDescent="0.35">
      <c r="A2283" s="8" t="s">
        <v>76</v>
      </c>
      <c r="B2283" s="8" t="s">
        <v>4664</v>
      </c>
      <c r="C2283" s="23" t="s">
        <v>4732</v>
      </c>
      <c r="D2283" s="23" t="s">
        <v>6773</v>
      </c>
      <c r="E2283" t="s">
        <v>4775</v>
      </c>
      <c r="G2283" s="24" t="str">
        <f t="shared" si="35"/>
        <v>Ms.</v>
      </c>
    </row>
    <row r="2284" spans="1:7" ht="15.5" x14ac:dyDescent="0.35">
      <c r="A2284" s="8" t="s">
        <v>75</v>
      </c>
      <c r="B2284" s="8" t="s">
        <v>4665</v>
      </c>
      <c r="C2284" s="23" t="s">
        <v>4733</v>
      </c>
      <c r="D2284" s="23" t="s">
        <v>6743</v>
      </c>
      <c r="E2284" t="s">
        <v>6696</v>
      </c>
      <c r="G2284" s="24" t="str">
        <f t="shared" si="35"/>
        <v>Mr.</v>
      </c>
    </row>
    <row r="2285" spans="1:7" ht="15.5" x14ac:dyDescent="0.35">
      <c r="A2285" s="8" t="s">
        <v>74</v>
      </c>
      <c r="B2285" s="8" t="s">
        <v>4666</v>
      </c>
      <c r="C2285" s="23" t="s">
        <v>4732</v>
      </c>
      <c r="D2285" s="23" t="s">
        <v>7041</v>
      </c>
      <c r="E2285" t="s">
        <v>6697</v>
      </c>
      <c r="G2285" s="24" t="str">
        <f t="shared" si="35"/>
        <v>Ms.</v>
      </c>
    </row>
    <row r="2286" spans="1:7" ht="15.5" x14ac:dyDescent="0.35">
      <c r="A2286" s="8" t="s">
        <v>73</v>
      </c>
      <c r="B2286" s="8" t="s">
        <v>4667</v>
      </c>
      <c r="C2286" s="23" t="s">
        <v>4733</v>
      </c>
      <c r="D2286" s="23" t="s">
        <v>8305</v>
      </c>
      <c r="E2286" t="s">
        <v>6698</v>
      </c>
      <c r="G2286" s="24" t="str">
        <f t="shared" si="35"/>
        <v>Mr.</v>
      </c>
    </row>
    <row r="2287" spans="1:7" ht="15.5" x14ac:dyDescent="0.35">
      <c r="A2287" s="8" t="s">
        <v>72</v>
      </c>
      <c r="B2287" s="8" t="s">
        <v>4668</v>
      </c>
      <c r="C2287" s="23" t="s">
        <v>4732</v>
      </c>
      <c r="D2287" s="23" t="s">
        <v>6777</v>
      </c>
      <c r="E2287" t="s">
        <v>6672</v>
      </c>
      <c r="G2287" s="24" t="str">
        <f t="shared" si="35"/>
        <v>Ms.</v>
      </c>
    </row>
    <row r="2288" spans="1:7" ht="15.5" x14ac:dyDescent="0.35">
      <c r="A2288" s="8" t="s">
        <v>71</v>
      </c>
      <c r="B2288" s="8" t="s">
        <v>4669</v>
      </c>
      <c r="C2288" s="23" t="s">
        <v>4733</v>
      </c>
      <c r="D2288" s="23" t="s">
        <v>8306</v>
      </c>
      <c r="E2288" t="s">
        <v>6699</v>
      </c>
      <c r="G2288" s="24" t="str">
        <f t="shared" si="35"/>
        <v>Mr.</v>
      </c>
    </row>
    <row r="2289" spans="1:7" ht="15.5" x14ac:dyDescent="0.35">
      <c r="A2289" s="8" t="s">
        <v>70</v>
      </c>
      <c r="B2289" s="8" t="s">
        <v>4670</v>
      </c>
      <c r="C2289" s="23" t="s">
        <v>4732</v>
      </c>
      <c r="D2289" s="23" t="s">
        <v>7161</v>
      </c>
      <c r="E2289" t="s">
        <v>6700</v>
      </c>
      <c r="G2289" s="24" t="str">
        <f t="shared" si="35"/>
        <v>Ms.</v>
      </c>
    </row>
    <row r="2290" spans="1:7" ht="15.5" x14ac:dyDescent="0.35">
      <c r="A2290" s="8" t="s">
        <v>69</v>
      </c>
      <c r="B2290" s="8" t="s">
        <v>4671</v>
      </c>
      <c r="C2290" s="23" t="s">
        <v>4733</v>
      </c>
      <c r="D2290" s="23" t="s">
        <v>8307</v>
      </c>
      <c r="E2290" t="s">
        <v>6701</v>
      </c>
      <c r="G2290" s="24" t="str">
        <f t="shared" si="35"/>
        <v>Mr.</v>
      </c>
    </row>
    <row r="2291" spans="1:7" ht="15.5" x14ac:dyDescent="0.35">
      <c r="A2291" s="8" t="s">
        <v>68</v>
      </c>
      <c r="B2291" s="8" t="s">
        <v>4672</v>
      </c>
      <c r="C2291" s="23" t="s">
        <v>4733</v>
      </c>
      <c r="D2291" s="23" t="s">
        <v>7366</v>
      </c>
      <c r="E2291" t="s">
        <v>6702</v>
      </c>
      <c r="G2291" s="24" t="str">
        <f t="shared" si="35"/>
        <v>Mr.</v>
      </c>
    </row>
    <row r="2292" spans="1:7" ht="15.5" x14ac:dyDescent="0.35">
      <c r="A2292" s="8" t="s">
        <v>67</v>
      </c>
      <c r="B2292" s="8" t="s">
        <v>4673</v>
      </c>
      <c r="C2292" s="23" t="s">
        <v>4732</v>
      </c>
      <c r="D2292" s="23" t="s">
        <v>7479</v>
      </c>
      <c r="E2292" t="s">
        <v>4911</v>
      </c>
      <c r="G2292" s="24" t="str">
        <f t="shared" si="35"/>
        <v>Ms.</v>
      </c>
    </row>
    <row r="2293" spans="1:7" ht="15.5" x14ac:dyDescent="0.35">
      <c r="A2293" s="8" t="s">
        <v>66</v>
      </c>
      <c r="B2293" s="8" t="s">
        <v>4674</v>
      </c>
      <c r="C2293" s="23" t="s">
        <v>4733</v>
      </c>
      <c r="D2293" s="23" t="s">
        <v>8308</v>
      </c>
      <c r="E2293" t="s">
        <v>6703</v>
      </c>
      <c r="G2293" s="24" t="str">
        <f t="shared" si="35"/>
        <v>Mr.</v>
      </c>
    </row>
    <row r="2294" spans="1:7" ht="15.5" x14ac:dyDescent="0.35">
      <c r="A2294" s="8" t="s">
        <v>65</v>
      </c>
      <c r="B2294" s="8" t="s">
        <v>4675</v>
      </c>
      <c r="C2294" s="23" t="s">
        <v>4733</v>
      </c>
      <c r="D2294" s="23" t="s">
        <v>5199</v>
      </c>
      <c r="E2294" t="s">
        <v>4818</v>
      </c>
      <c r="G2294" s="24" t="str">
        <f t="shared" si="35"/>
        <v>Mr.</v>
      </c>
    </row>
    <row r="2295" spans="1:7" ht="15.5" x14ac:dyDescent="0.35">
      <c r="A2295" s="8" t="s">
        <v>64</v>
      </c>
      <c r="B2295" s="8" t="s">
        <v>4676</v>
      </c>
      <c r="C2295" s="23" t="s">
        <v>4732</v>
      </c>
      <c r="D2295" s="23" t="s">
        <v>6777</v>
      </c>
      <c r="E2295" t="s">
        <v>6704</v>
      </c>
      <c r="G2295" s="24" t="str">
        <f t="shared" si="35"/>
        <v>Ms.</v>
      </c>
    </row>
    <row r="2296" spans="1:7" ht="15.5" x14ac:dyDescent="0.35">
      <c r="A2296" s="8" t="s">
        <v>63</v>
      </c>
      <c r="B2296" s="8" t="s">
        <v>4677</v>
      </c>
      <c r="C2296" s="23" t="s">
        <v>4733</v>
      </c>
      <c r="D2296" s="23" t="s">
        <v>6986</v>
      </c>
      <c r="E2296" t="s">
        <v>6705</v>
      </c>
      <c r="G2296" s="24" t="str">
        <f t="shared" si="35"/>
        <v>Mr.</v>
      </c>
    </row>
    <row r="2297" spans="1:7" ht="15.5" x14ac:dyDescent="0.35">
      <c r="A2297" s="8" t="s">
        <v>62</v>
      </c>
      <c r="B2297" s="8" t="s">
        <v>4678</v>
      </c>
      <c r="C2297" s="23" t="s">
        <v>4733</v>
      </c>
      <c r="D2297" s="23" t="s">
        <v>8309</v>
      </c>
      <c r="E2297" t="s">
        <v>6706</v>
      </c>
      <c r="G2297" s="24" t="str">
        <f t="shared" si="35"/>
        <v>Mr.</v>
      </c>
    </row>
    <row r="2298" spans="1:7" ht="15.5" x14ac:dyDescent="0.35">
      <c r="A2298" s="8" t="s">
        <v>61</v>
      </c>
      <c r="B2298" s="8" t="s">
        <v>4679</v>
      </c>
      <c r="C2298" s="23" t="s">
        <v>4733</v>
      </c>
      <c r="D2298" s="23" t="s">
        <v>8346</v>
      </c>
      <c r="E2298" t="s">
        <v>6707</v>
      </c>
      <c r="G2298" s="24" t="str">
        <f t="shared" si="35"/>
        <v>Mr.</v>
      </c>
    </row>
    <row r="2299" spans="1:7" ht="15.5" x14ac:dyDescent="0.35">
      <c r="A2299" s="8" t="s">
        <v>60</v>
      </c>
      <c r="B2299" s="8" t="s">
        <v>4680</v>
      </c>
      <c r="C2299" s="23" t="s">
        <v>4732</v>
      </c>
      <c r="D2299" s="23" t="s">
        <v>8310</v>
      </c>
      <c r="E2299" t="s">
        <v>6708</v>
      </c>
      <c r="G2299" s="24" t="str">
        <f t="shared" si="35"/>
        <v>Ms.</v>
      </c>
    </row>
    <row r="2300" spans="1:7" ht="15.5" x14ac:dyDescent="0.35">
      <c r="A2300" s="8" t="s">
        <v>59</v>
      </c>
      <c r="B2300" s="8" t="s">
        <v>4681</v>
      </c>
      <c r="C2300" s="23" t="s">
        <v>4733</v>
      </c>
      <c r="D2300" s="23" t="s">
        <v>8311</v>
      </c>
      <c r="E2300" t="s">
        <v>6709</v>
      </c>
      <c r="G2300" s="24" t="str">
        <f t="shared" si="35"/>
        <v>Mr.</v>
      </c>
    </row>
    <row r="2301" spans="1:7" ht="15.5" x14ac:dyDescent="0.35">
      <c r="A2301" s="8" t="s">
        <v>58</v>
      </c>
      <c r="B2301" s="8" t="s">
        <v>4682</v>
      </c>
      <c r="C2301" s="23" t="s">
        <v>4733</v>
      </c>
      <c r="D2301" s="23" t="s">
        <v>5864</v>
      </c>
      <c r="E2301" t="s">
        <v>6710</v>
      </c>
      <c r="G2301" s="24" t="str">
        <f t="shared" si="35"/>
        <v>Mr.</v>
      </c>
    </row>
    <row r="2302" spans="1:7" ht="15.5" x14ac:dyDescent="0.35">
      <c r="A2302" s="8" t="s">
        <v>57</v>
      </c>
      <c r="B2302" s="8" t="s">
        <v>4683</v>
      </c>
      <c r="C2302" s="23" t="s">
        <v>4733</v>
      </c>
      <c r="D2302" s="23" t="s">
        <v>7367</v>
      </c>
      <c r="E2302" t="s">
        <v>6711</v>
      </c>
      <c r="G2302" s="24" t="str">
        <f t="shared" si="35"/>
        <v>Mr.</v>
      </c>
    </row>
    <row r="2303" spans="1:7" ht="15.5" x14ac:dyDescent="0.35">
      <c r="A2303" s="8" t="s">
        <v>56</v>
      </c>
      <c r="B2303" s="8" t="s">
        <v>4684</v>
      </c>
      <c r="C2303" s="23" t="s">
        <v>4733</v>
      </c>
      <c r="D2303" s="23" t="s">
        <v>6743</v>
      </c>
      <c r="E2303" t="s">
        <v>5003</v>
      </c>
      <c r="G2303" s="24" t="str">
        <f t="shared" si="35"/>
        <v>Mr.</v>
      </c>
    </row>
    <row r="2304" spans="1:7" ht="15.5" x14ac:dyDescent="0.35">
      <c r="A2304" s="8" t="s">
        <v>55</v>
      </c>
      <c r="B2304" s="8" t="s">
        <v>4685</v>
      </c>
      <c r="C2304" s="23" t="s">
        <v>4732</v>
      </c>
      <c r="D2304" s="23" t="s">
        <v>8312</v>
      </c>
      <c r="E2304" t="s">
        <v>6712</v>
      </c>
      <c r="G2304" s="24" t="str">
        <f t="shared" si="35"/>
        <v>Ms.</v>
      </c>
    </row>
    <row r="2305" spans="1:7" ht="15.5" x14ac:dyDescent="0.35">
      <c r="A2305" s="8" t="s">
        <v>54</v>
      </c>
      <c r="B2305" s="8" t="s">
        <v>4686</v>
      </c>
      <c r="C2305" s="23" t="s">
        <v>4733</v>
      </c>
      <c r="D2305" s="23" t="s">
        <v>6917</v>
      </c>
      <c r="E2305" t="s">
        <v>6713</v>
      </c>
      <c r="G2305" s="24" t="str">
        <f t="shared" si="35"/>
        <v>Mr.</v>
      </c>
    </row>
    <row r="2306" spans="1:7" ht="15.5" x14ac:dyDescent="0.35">
      <c r="A2306" s="8" t="s">
        <v>53</v>
      </c>
      <c r="B2306" s="8" t="s">
        <v>4687</v>
      </c>
      <c r="C2306" s="23" t="s">
        <v>4733</v>
      </c>
      <c r="D2306" s="23" t="s">
        <v>8313</v>
      </c>
      <c r="E2306" t="s">
        <v>6714</v>
      </c>
      <c r="G2306" s="24" t="str">
        <f t="shared" si="35"/>
        <v>Mr.</v>
      </c>
    </row>
    <row r="2307" spans="1:7" ht="15.5" x14ac:dyDescent="0.35">
      <c r="A2307" s="8" t="s">
        <v>52</v>
      </c>
      <c r="B2307" s="8" t="s">
        <v>4688</v>
      </c>
      <c r="C2307" s="23" t="s">
        <v>4733</v>
      </c>
      <c r="D2307" s="23" t="s">
        <v>7081</v>
      </c>
      <c r="E2307" t="s">
        <v>6715</v>
      </c>
      <c r="G2307" s="24" t="str">
        <f t="shared" ref="G2307:G2336" si="36">TRIM(MID(B2307,FIND(",",B2307)+1,4))</f>
        <v>Mr.</v>
      </c>
    </row>
    <row r="2308" spans="1:7" ht="15.5" x14ac:dyDescent="0.35">
      <c r="A2308" s="8" t="s">
        <v>51</v>
      </c>
      <c r="B2308" s="8" t="s">
        <v>4689</v>
      </c>
      <c r="C2308" s="23" t="s">
        <v>4732</v>
      </c>
      <c r="D2308" s="23" t="s">
        <v>6742</v>
      </c>
      <c r="E2308" t="s">
        <v>6716</v>
      </c>
      <c r="G2308" s="24" t="str">
        <f t="shared" si="36"/>
        <v>Ms.</v>
      </c>
    </row>
    <row r="2309" spans="1:7" ht="15.5" x14ac:dyDescent="0.35">
      <c r="A2309" s="8" t="s">
        <v>50</v>
      </c>
      <c r="B2309" s="8" t="s">
        <v>4690</v>
      </c>
      <c r="C2309" s="23" t="s">
        <v>4732</v>
      </c>
      <c r="D2309" s="23" t="s">
        <v>7228</v>
      </c>
      <c r="E2309" t="s">
        <v>6717</v>
      </c>
      <c r="G2309" s="24" t="str">
        <f t="shared" si="36"/>
        <v>Ms.</v>
      </c>
    </row>
    <row r="2310" spans="1:7" ht="15.5" x14ac:dyDescent="0.35">
      <c r="A2310" s="8" t="s">
        <v>49</v>
      </c>
      <c r="B2310" s="8" t="s">
        <v>4691</v>
      </c>
      <c r="C2310" s="23" t="s">
        <v>4732</v>
      </c>
      <c r="D2310" s="23" t="s">
        <v>7222</v>
      </c>
      <c r="E2310" t="s">
        <v>6353</v>
      </c>
      <c r="G2310" s="24" t="str">
        <f t="shared" si="36"/>
        <v>Ms.</v>
      </c>
    </row>
    <row r="2311" spans="1:7" ht="15.5" x14ac:dyDescent="0.35">
      <c r="A2311" s="8" t="s">
        <v>48</v>
      </c>
      <c r="B2311" s="8" t="s">
        <v>4692</v>
      </c>
      <c r="C2311" s="23" t="s">
        <v>4733</v>
      </c>
      <c r="D2311" s="23" t="s">
        <v>6807</v>
      </c>
      <c r="E2311" t="s">
        <v>4866</v>
      </c>
      <c r="G2311" s="24" t="str">
        <f t="shared" si="36"/>
        <v>Mr.</v>
      </c>
    </row>
    <row r="2312" spans="1:7" ht="15.5" x14ac:dyDescent="0.35">
      <c r="A2312" s="8" t="s">
        <v>47</v>
      </c>
      <c r="B2312" s="8" t="s">
        <v>4693</v>
      </c>
      <c r="C2312" s="23" t="s">
        <v>8325</v>
      </c>
      <c r="D2312" s="23" t="s">
        <v>6969</v>
      </c>
      <c r="E2312" t="s">
        <v>6718</v>
      </c>
      <c r="G2312" s="24" t="str">
        <f t="shared" si="36"/>
        <v>Mrs</v>
      </c>
    </row>
    <row r="2313" spans="1:7" ht="15.5" x14ac:dyDescent="0.35">
      <c r="A2313" s="8" t="s">
        <v>46</v>
      </c>
      <c r="B2313" s="8" t="s">
        <v>4694</v>
      </c>
      <c r="C2313" s="23" t="s">
        <v>4732</v>
      </c>
      <c r="D2313" s="23" t="s">
        <v>5979</v>
      </c>
      <c r="E2313" t="s">
        <v>6719</v>
      </c>
      <c r="G2313" s="24" t="str">
        <f t="shared" si="36"/>
        <v>Ms.</v>
      </c>
    </row>
    <row r="2314" spans="1:7" ht="15.5" x14ac:dyDescent="0.35">
      <c r="A2314" s="8" t="s">
        <v>45</v>
      </c>
      <c r="B2314" s="8" t="s">
        <v>4695</v>
      </c>
      <c r="C2314" s="23" t="s">
        <v>4733</v>
      </c>
      <c r="D2314" s="23" t="s">
        <v>6756</v>
      </c>
      <c r="E2314" t="s">
        <v>6720</v>
      </c>
      <c r="G2314" s="24" t="str">
        <f t="shared" si="36"/>
        <v>Mr.</v>
      </c>
    </row>
    <row r="2315" spans="1:7" ht="15.5" x14ac:dyDescent="0.35">
      <c r="A2315" s="8" t="s">
        <v>44</v>
      </c>
      <c r="B2315" s="8" t="s">
        <v>4696</v>
      </c>
      <c r="C2315" s="23" t="s">
        <v>4732</v>
      </c>
      <c r="D2315" s="23" t="s">
        <v>7784</v>
      </c>
      <c r="E2315" t="s">
        <v>6721</v>
      </c>
      <c r="G2315" s="24" t="str">
        <f t="shared" si="36"/>
        <v>Ms.</v>
      </c>
    </row>
    <row r="2316" spans="1:7" ht="15.5" x14ac:dyDescent="0.35">
      <c r="A2316" s="8" t="s">
        <v>43</v>
      </c>
      <c r="B2316" s="8" t="s">
        <v>4697</v>
      </c>
      <c r="C2316" s="23" t="s">
        <v>4732</v>
      </c>
      <c r="D2316" s="23" t="s">
        <v>7368</v>
      </c>
      <c r="E2316" t="s">
        <v>5544</v>
      </c>
      <c r="G2316" s="24" t="str">
        <f t="shared" si="36"/>
        <v>Ms.</v>
      </c>
    </row>
    <row r="2317" spans="1:7" ht="15.5" x14ac:dyDescent="0.35">
      <c r="A2317" s="8" t="s">
        <v>41</v>
      </c>
      <c r="B2317" s="8" t="s">
        <v>4698</v>
      </c>
      <c r="C2317" s="23" t="s">
        <v>4733</v>
      </c>
      <c r="D2317" s="23" t="s">
        <v>8314</v>
      </c>
      <c r="E2317" t="s">
        <v>5020</v>
      </c>
      <c r="G2317" s="24" t="str">
        <f t="shared" si="36"/>
        <v>Mr.</v>
      </c>
    </row>
    <row r="2318" spans="1:7" ht="15.5" x14ac:dyDescent="0.35">
      <c r="A2318" s="8" t="s">
        <v>40</v>
      </c>
      <c r="B2318" s="8" t="s">
        <v>4699</v>
      </c>
      <c r="C2318" s="23" t="s">
        <v>4733</v>
      </c>
      <c r="D2318" s="23" t="s">
        <v>7008</v>
      </c>
      <c r="E2318" t="s">
        <v>6722</v>
      </c>
      <c r="G2318" s="24" t="str">
        <f t="shared" si="36"/>
        <v>Mr.</v>
      </c>
    </row>
    <row r="2319" spans="1:7" ht="15.5" x14ac:dyDescent="0.35">
      <c r="A2319" s="8" t="s">
        <v>39</v>
      </c>
      <c r="B2319" s="8" t="s">
        <v>4700</v>
      </c>
      <c r="C2319" s="23" t="s">
        <v>4732</v>
      </c>
      <c r="D2319" s="23" t="s">
        <v>8315</v>
      </c>
      <c r="E2319" t="s">
        <v>6285</v>
      </c>
      <c r="G2319" s="24" t="str">
        <f t="shared" si="36"/>
        <v>Ms.</v>
      </c>
    </row>
    <row r="2320" spans="1:7" ht="15.5" x14ac:dyDescent="0.35">
      <c r="A2320" s="8" t="s">
        <v>38</v>
      </c>
      <c r="B2320" s="8" t="s">
        <v>4701</v>
      </c>
      <c r="C2320" s="23" t="s">
        <v>4733</v>
      </c>
      <c r="D2320" s="23" t="s">
        <v>8316</v>
      </c>
      <c r="E2320" t="s">
        <v>6723</v>
      </c>
      <c r="G2320" s="24" t="str">
        <f t="shared" si="36"/>
        <v>Mr.</v>
      </c>
    </row>
    <row r="2321" spans="1:7" ht="15.5" x14ac:dyDescent="0.35">
      <c r="A2321" s="8" t="s">
        <v>36</v>
      </c>
      <c r="B2321" s="8" t="s">
        <v>4702</v>
      </c>
      <c r="C2321" s="23" t="s">
        <v>4732</v>
      </c>
      <c r="D2321" s="23" t="s">
        <v>7369</v>
      </c>
      <c r="E2321" t="s">
        <v>6724</v>
      </c>
      <c r="G2321" s="24" t="str">
        <f t="shared" si="36"/>
        <v>Ms.</v>
      </c>
    </row>
    <row r="2322" spans="1:7" ht="15.5" x14ac:dyDescent="0.35">
      <c r="A2322" s="8" t="s">
        <v>34</v>
      </c>
      <c r="B2322" s="8" t="s">
        <v>4703</v>
      </c>
      <c r="C2322" s="23" t="s">
        <v>4733</v>
      </c>
      <c r="D2322" s="23" t="s">
        <v>5574</v>
      </c>
      <c r="E2322" t="s">
        <v>6725</v>
      </c>
      <c r="G2322" s="24" t="str">
        <f t="shared" si="36"/>
        <v>Mr.</v>
      </c>
    </row>
    <row r="2323" spans="1:7" ht="15.5" x14ac:dyDescent="0.35">
      <c r="A2323" s="8" t="s">
        <v>33</v>
      </c>
      <c r="B2323" s="8" t="s">
        <v>4704</v>
      </c>
      <c r="C2323" s="23" t="s">
        <v>4732</v>
      </c>
      <c r="D2323" s="23" t="s">
        <v>7370</v>
      </c>
      <c r="E2323" t="s">
        <v>6726</v>
      </c>
      <c r="G2323" s="24" t="str">
        <f t="shared" si="36"/>
        <v>Ms.</v>
      </c>
    </row>
    <row r="2324" spans="1:7" ht="15.5" x14ac:dyDescent="0.35">
      <c r="A2324" s="8" t="s">
        <v>32</v>
      </c>
      <c r="B2324" s="8" t="s">
        <v>4705</v>
      </c>
      <c r="C2324" s="23" t="s">
        <v>4733</v>
      </c>
      <c r="D2324" s="23" t="s">
        <v>6807</v>
      </c>
      <c r="E2324" t="s">
        <v>6727</v>
      </c>
      <c r="G2324" s="24" t="str">
        <f t="shared" si="36"/>
        <v>Mr.</v>
      </c>
    </row>
    <row r="2325" spans="1:7" ht="15.5" x14ac:dyDescent="0.35">
      <c r="A2325" s="8" t="s">
        <v>29</v>
      </c>
      <c r="B2325" s="8" t="s">
        <v>4706</v>
      </c>
      <c r="C2325" s="23" t="s">
        <v>4732</v>
      </c>
      <c r="D2325" s="23" t="s">
        <v>8317</v>
      </c>
      <c r="E2325" t="s">
        <v>6728</v>
      </c>
      <c r="G2325" s="24" t="str">
        <f t="shared" si="36"/>
        <v>Ms.</v>
      </c>
    </row>
    <row r="2326" spans="1:7" ht="15.5" x14ac:dyDescent="0.35">
      <c r="A2326" s="8" t="s">
        <v>28</v>
      </c>
      <c r="B2326" s="8" t="s">
        <v>4707</v>
      </c>
      <c r="C2326" s="23" t="s">
        <v>4733</v>
      </c>
      <c r="D2326" s="23" t="s">
        <v>7022</v>
      </c>
      <c r="E2326" t="s">
        <v>5442</v>
      </c>
      <c r="G2326" s="24" t="str">
        <f t="shared" si="36"/>
        <v>Mr.</v>
      </c>
    </row>
    <row r="2327" spans="1:7" ht="15.5" x14ac:dyDescent="0.35">
      <c r="A2327" s="8" t="s">
        <v>27</v>
      </c>
      <c r="B2327" s="8" t="s">
        <v>4708</v>
      </c>
      <c r="C2327" s="23" t="s">
        <v>4733</v>
      </c>
      <c r="D2327" s="23" t="s">
        <v>7371</v>
      </c>
      <c r="E2327" t="s">
        <v>6729</v>
      </c>
      <c r="G2327" s="24" t="str">
        <f t="shared" si="36"/>
        <v>Mr.</v>
      </c>
    </row>
    <row r="2328" spans="1:7" ht="15.5" x14ac:dyDescent="0.35">
      <c r="A2328" s="8" t="s">
        <v>26</v>
      </c>
      <c r="B2328" s="8" t="s">
        <v>4709</v>
      </c>
      <c r="C2328" s="23" t="s">
        <v>4732</v>
      </c>
      <c r="D2328" s="23" t="s">
        <v>7076</v>
      </c>
      <c r="E2328" t="s">
        <v>5070</v>
      </c>
      <c r="G2328" s="24" t="str">
        <f t="shared" si="36"/>
        <v>Ms.</v>
      </c>
    </row>
    <row r="2329" spans="1:7" ht="15.5" x14ac:dyDescent="0.35">
      <c r="A2329" s="8" t="s">
        <v>25</v>
      </c>
      <c r="B2329" s="8" t="s">
        <v>4710</v>
      </c>
      <c r="C2329" s="23" t="s">
        <v>4732</v>
      </c>
      <c r="D2329" s="23" t="s">
        <v>6749</v>
      </c>
      <c r="E2329" t="s">
        <v>6730</v>
      </c>
      <c r="G2329" s="24" t="str">
        <f t="shared" si="36"/>
        <v>Ms.</v>
      </c>
    </row>
    <row r="2330" spans="1:7" ht="15.5" x14ac:dyDescent="0.35">
      <c r="A2330" s="8" t="s">
        <v>24</v>
      </c>
      <c r="B2330" s="8" t="s">
        <v>4711</v>
      </c>
      <c r="C2330" s="23" t="s">
        <v>4732</v>
      </c>
      <c r="D2330" s="23" t="s">
        <v>8318</v>
      </c>
      <c r="E2330" t="s">
        <v>6731</v>
      </c>
      <c r="G2330" s="24" t="str">
        <f t="shared" si="36"/>
        <v>Ms.</v>
      </c>
    </row>
    <row r="2331" spans="1:7" ht="15.5" x14ac:dyDescent="0.35">
      <c r="A2331" s="8" t="s">
        <v>22</v>
      </c>
      <c r="B2331" s="8" t="s">
        <v>4712</v>
      </c>
      <c r="C2331" s="23" t="s">
        <v>4732</v>
      </c>
      <c r="D2331" s="23" t="s">
        <v>7372</v>
      </c>
      <c r="E2331" t="s">
        <v>6732</v>
      </c>
      <c r="G2331" s="24" t="str">
        <f t="shared" si="36"/>
        <v>Ms.</v>
      </c>
    </row>
    <row r="2332" spans="1:7" ht="15.5" x14ac:dyDescent="0.35">
      <c r="A2332" s="8" t="s">
        <v>21</v>
      </c>
      <c r="B2332" s="8" t="s">
        <v>4713</v>
      </c>
      <c r="C2332" s="23" t="s">
        <v>4733</v>
      </c>
      <c r="D2332" s="23" t="s">
        <v>6900</v>
      </c>
      <c r="E2332" t="s">
        <v>6733</v>
      </c>
      <c r="G2332" s="24" t="str">
        <f t="shared" si="36"/>
        <v>Mr.</v>
      </c>
    </row>
    <row r="2333" spans="1:7" ht="15.5" x14ac:dyDescent="0.35">
      <c r="A2333" s="8" t="s">
        <v>19</v>
      </c>
      <c r="B2333" s="8" t="s">
        <v>4714</v>
      </c>
      <c r="C2333" s="23" t="s">
        <v>4733</v>
      </c>
      <c r="D2333" s="23" t="s">
        <v>8347</v>
      </c>
      <c r="E2333" t="s">
        <v>6734</v>
      </c>
      <c r="G2333" s="24" t="str">
        <f t="shared" si="36"/>
        <v>Mr.</v>
      </c>
    </row>
    <row r="2334" spans="1:7" ht="15.5" x14ac:dyDescent="0.35">
      <c r="A2334" s="8" t="s">
        <v>17</v>
      </c>
      <c r="B2334" s="8" t="s">
        <v>4715</v>
      </c>
      <c r="C2334" s="23" t="s">
        <v>4732</v>
      </c>
      <c r="D2334" s="23" t="s">
        <v>7224</v>
      </c>
      <c r="E2334" t="s">
        <v>6735</v>
      </c>
      <c r="G2334" s="24" t="str">
        <f t="shared" si="36"/>
        <v>Ms.</v>
      </c>
    </row>
    <row r="2335" spans="1:7" ht="15.5" x14ac:dyDescent="0.35">
      <c r="A2335" s="8" t="s">
        <v>14</v>
      </c>
      <c r="B2335" s="8" t="s">
        <v>4716</v>
      </c>
      <c r="C2335" s="23" t="s">
        <v>4733</v>
      </c>
      <c r="D2335" s="23" t="s">
        <v>8319</v>
      </c>
      <c r="E2335" t="s">
        <v>6736</v>
      </c>
      <c r="G2335" s="24" t="str">
        <f t="shared" si="36"/>
        <v>Mr.</v>
      </c>
    </row>
    <row r="2336" spans="1:7" ht="15.5" x14ac:dyDescent="0.35">
      <c r="A2336" s="8" t="s">
        <v>9</v>
      </c>
      <c r="B2336" s="8" t="s">
        <v>4717</v>
      </c>
      <c r="C2336" s="23" t="s">
        <v>4733</v>
      </c>
      <c r="D2336" s="23" t="s">
        <v>8320</v>
      </c>
      <c r="E2336" t="s">
        <v>6737</v>
      </c>
      <c r="G2336" s="24" t="str">
        <f t="shared" si="36"/>
        <v>Mr.</v>
      </c>
    </row>
  </sheetData>
  <mergeCells count="1">
    <mergeCell ref="F1:G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338"/>
  <sheetViews>
    <sheetView zoomScaleNormal="100" workbookViewId="0">
      <selection activeCell="H2" sqref="H2"/>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style="7" bestFit="1" customWidth="1"/>
    <col min="9" max="9" width="12.26953125" bestFit="1" customWidth="1"/>
    <col min="10" max="10" width="13.7265625" bestFit="1" customWidth="1"/>
    <col min="12" max="12" width="19.26953125" customWidth="1"/>
  </cols>
  <sheetData>
    <row r="1" spans="1:22" ht="19" customHeight="1" x14ac:dyDescent="0.35">
      <c r="A1" s="3" t="s">
        <v>0</v>
      </c>
      <c r="B1" s="3" t="s">
        <v>2373</v>
      </c>
      <c r="C1" s="3" t="s">
        <v>2374</v>
      </c>
      <c r="D1" s="3" t="s">
        <v>2375</v>
      </c>
      <c r="E1" s="3" t="s">
        <v>2376</v>
      </c>
      <c r="F1" s="3" t="s">
        <v>2377</v>
      </c>
      <c r="G1" s="6" t="s">
        <v>2378</v>
      </c>
      <c r="H1" s="3" t="s">
        <v>2379</v>
      </c>
      <c r="I1" s="3" t="s">
        <v>8354</v>
      </c>
      <c r="J1" s="3" t="s">
        <v>8359</v>
      </c>
    </row>
    <row r="2" spans="1:22" x14ac:dyDescent="0.35">
      <c r="A2" s="1" t="s">
        <v>2372</v>
      </c>
      <c r="B2" s="1">
        <v>47.41</v>
      </c>
      <c r="C2" s="1">
        <v>7.47</v>
      </c>
      <c r="D2" s="1" t="s">
        <v>2380</v>
      </c>
      <c r="E2" s="1" t="s">
        <v>2380</v>
      </c>
      <c r="F2" s="1" t="s">
        <v>2380</v>
      </c>
      <c r="G2" s="7">
        <v>0</v>
      </c>
      <c r="H2" s="1" t="s">
        <v>2381</v>
      </c>
      <c r="I2" t="str" cm="1">
        <f t="array" ref="I2">_xlfn.IFS(B2&lt;18.5,"Underweight",B2&lt;25,"Normal Weight",B2&lt;30,"Overweight",B2&gt;=30,"Obesity")</f>
        <v>Obesity</v>
      </c>
      <c r="J2" t="str" cm="1">
        <f t="array" ref="J2">_xlfn.IFS(C2&lt;5.7,"Normal",C2&lt;6.5,"Prediabetes",C2&gt;=6.5,"Diabetes")</f>
        <v>Diabetes</v>
      </c>
      <c r="S2" s="22" t="s">
        <v>4718</v>
      </c>
      <c r="T2" s="15"/>
      <c r="U2" s="15"/>
      <c r="V2" s="16"/>
    </row>
    <row r="3" spans="1:22" x14ac:dyDescent="0.35">
      <c r="A3" s="1" t="s">
        <v>2371</v>
      </c>
      <c r="B3" s="1">
        <v>30.36</v>
      </c>
      <c r="C3" s="1">
        <v>5.77</v>
      </c>
      <c r="D3" s="1" t="s">
        <v>2380</v>
      </c>
      <c r="E3" s="1" t="s">
        <v>2380</v>
      </c>
      <c r="F3" s="1" t="s">
        <v>2380</v>
      </c>
      <c r="G3" s="7">
        <v>0</v>
      </c>
      <c r="H3" s="1" t="s">
        <v>2381</v>
      </c>
      <c r="I3" t="str" cm="1">
        <f t="array" ref="I3">_xlfn.IFS(B3&lt;18.5,"Underweight",B3&lt;25,"Normal Weight",B3&lt;30,"Overweight",B3&gt;=30,"Obesity")</f>
        <v>Obesity</v>
      </c>
      <c r="J3" t="str" cm="1">
        <f t="array" ref="J3">_xlfn.IFS(C3&lt;5.7,"Normal",C3&lt;6.5,"Prediabetes",C3&gt;=6.5,"Diabetes")</f>
        <v>Prediabetes</v>
      </c>
      <c r="S3" s="13"/>
      <c r="T3" s="13"/>
      <c r="U3" s="13"/>
      <c r="V3" s="13"/>
    </row>
    <row r="4" spans="1:22" x14ac:dyDescent="0.35">
      <c r="A4" s="1" t="s">
        <v>2370</v>
      </c>
      <c r="B4" s="1">
        <v>34.484999999999999</v>
      </c>
      <c r="C4" s="1">
        <v>11.87</v>
      </c>
      <c r="D4" s="1" t="s">
        <v>2381</v>
      </c>
      <c r="E4" s="1" t="s">
        <v>2380</v>
      </c>
      <c r="F4" s="1" t="s">
        <v>2380</v>
      </c>
      <c r="G4" s="7">
        <v>2</v>
      </c>
      <c r="H4" s="1" t="s">
        <v>2381</v>
      </c>
      <c r="I4" t="str" cm="1">
        <f t="array" ref="I4">_xlfn.IFS(B4&lt;18.5,"Underweight",B4&lt;25,"Normal Weight",B4&lt;30,"Overweight",B4&gt;=30,"Obesity")</f>
        <v>Obesity</v>
      </c>
      <c r="J4" t="str" cm="1">
        <f t="array" ref="J4">_xlfn.IFS(C4&lt;5.7,"Normal",C4&lt;6.5,"Prediabetes",C4&gt;=6.5,"Diabetes")</f>
        <v>Diabetes</v>
      </c>
      <c r="S4" s="14" t="s">
        <v>2381</v>
      </c>
      <c r="T4" s="13">
        <f>COUNTIF(H2:H2336,H2)</f>
        <v>488</v>
      </c>
      <c r="U4" s="13"/>
      <c r="V4" s="13"/>
    </row>
    <row r="5" spans="1:22" x14ac:dyDescent="0.35">
      <c r="A5" s="1" t="s">
        <v>2369</v>
      </c>
      <c r="B5" s="1">
        <v>38.094999999999999</v>
      </c>
      <c r="C5" s="1">
        <v>6.05</v>
      </c>
      <c r="D5" s="1" t="s">
        <v>2380</v>
      </c>
      <c r="E5" s="1" t="s">
        <v>2380</v>
      </c>
      <c r="F5" s="1" t="s">
        <v>2380</v>
      </c>
      <c r="G5" s="7">
        <v>0</v>
      </c>
      <c r="H5" s="1" t="s">
        <v>2381</v>
      </c>
      <c r="I5" t="str" cm="1">
        <f t="array" ref="I5">_xlfn.IFS(B5&lt;18.5,"Underweight",B5&lt;25,"Normal Weight",B5&lt;30,"Overweight",B5&gt;=30,"Obesity")</f>
        <v>Obesity</v>
      </c>
      <c r="J5" t="str" cm="1">
        <f t="array" ref="J5">_xlfn.IFS(C5&lt;5.7,"Normal",C5&lt;6.5,"Prediabetes",C5&gt;=6.5,"Diabetes")</f>
        <v>Prediabetes</v>
      </c>
      <c r="S5" s="14" t="s">
        <v>2380</v>
      </c>
      <c r="T5" s="13">
        <f>COUNTIF(H2:H2336,H2321)</f>
        <v>1847</v>
      </c>
      <c r="U5" s="13"/>
      <c r="V5" s="13"/>
    </row>
    <row r="6" spans="1:22" x14ac:dyDescent="0.35">
      <c r="A6" s="1" t="s">
        <v>2368</v>
      </c>
      <c r="B6" s="1">
        <v>35.53</v>
      </c>
      <c r="C6" s="1">
        <v>5.45</v>
      </c>
      <c r="D6" s="1" t="s">
        <v>2380</v>
      </c>
      <c r="E6" s="1" t="s">
        <v>2380</v>
      </c>
      <c r="F6" s="1" t="s">
        <v>2380</v>
      </c>
      <c r="G6" s="7">
        <v>0</v>
      </c>
      <c r="H6" s="1" t="s">
        <v>2381</v>
      </c>
      <c r="I6" t="str" cm="1">
        <f t="array" ref="I6">_xlfn.IFS(B6&lt;18.5,"Underweight",B6&lt;25,"Normal Weight",B6&lt;30,"Overweight",B6&gt;=30,"Obesity")</f>
        <v>Obesity</v>
      </c>
      <c r="J6" t="str" cm="1">
        <f t="array" ref="J6">_xlfn.IFS(C6&lt;5.7,"Normal",C6&lt;6.5,"Prediabetes",C6&gt;=6.5,"Diabetes")</f>
        <v>Normal</v>
      </c>
      <c r="S6" s="14" t="s">
        <v>31</v>
      </c>
      <c r="T6" s="13">
        <f>COUNTIF(H2:H2336,"?")</f>
        <v>0</v>
      </c>
      <c r="U6" s="13"/>
      <c r="V6" s="13"/>
    </row>
    <row r="7" spans="1:22" x14ac:dyDescent="0.35">
      <c r="A7" s="1" t="s">
        <v>2367</v>
      </c>
      <c r="B7" s="1">
        <v>32.799999999999997</v>
      </c>
      <c r="C7" s="1">
        <v>6.59</v>
      </c>
      <c r="D7" s="1" t="s">
        <v>2380</v>
      </c>
      <c r="E7" s="1" t="s">
        <v>2380</v>
      </c>
      <c r="F7" s="1" t="s">
        <v>2380</v>
      </c>
      <c r="G7" s="7">
        <v>0</v>
      </c>
      <c r="H7" s="1" t="s">
        <v>2381</v>
      </c>
      <c r="I7" t="str" cm="1">
        <f t="array" ref="I7">_xlfn.IFS(B7&lt;18.5,"Underweight",B7&lt;25,"Normal Weight",B7&lt;30,"Overweight",B7&gt;=30,"Obesity")</f>
        <v>Obesity</v>
      </c>
      <c r="J7" t="str" cm="1">
        <f t="array" ref="J7">_xlfn.IFS(C7&lt;5.7,"Normal",C7&lt;6.5,"Prediabetes",C7&gt;=6.5,"Diabetes")</f>
        <v>Diabetes</v>
      </c>
      <c r="S7" s="13" t="s">
        <v>4719</v>
      </c>
      <c r="T7" s="13"/>
      <c r="U7" s="13"/>
      <c r="V7" s="13"/>
    </row>
    <row r="8" spans="1:22" x14ac:dyDescent="0.35">
      <c r="A8" s="1" t="s">
        <v>2366</v>
      </c>
      <c r="B8" s="1">
        <v>36.4</v>
      </c>
      <c r="C8" s="1">
        <v>6.07</v>
      </c>
      <c r="D8" s="1" t="s">
        <v>2380</v>
      </c>
      <c r="E8" s="1" t="s">
        <v>2380</v>
      </c>
      <c r="F8" s="1" t="s">
        <v>2380</v>
      </c>
      <c r="G8" s="7">
        <v>0</v>
      </c>
      <c r="H8" s="1" t="s">
        <v>2381</v>
      </c>
      <c r="I8" t="str" cm="1">
        <f t="array" ref="I8">_xlfn.IFS(B8&lt;18.5,"Underweight",B8&lt;25,"Normal Weight",B8&lt;30,"Overweight",B8&gt;=30,"Obesity")</f>
        <v>Obesity</v>
      </c>
      <c r="J8" t="str" cm="1">
        <f t="array" ref="J8">_xlfn.IFS(C8&lt;5.7,"Normal",C8&lt;6.5,"Prediabetes",C8&gt;=6.5,"Diabetes")</f>
        <v>Prediabetes</v>
      </c>
    </row>
    <row r="9" spans="1:22" x14ac:dyDescent="0.35">
      <c r="A9" s="1" t="s">
        <v>2365</v>
      </c>
      <c r="B9" s="1">
        <v>36.96</v>
      </c>
      <c r="C9" s="1">
        <v>7.93</v>
      </c>
      <c r="D9" s="1" t="s">
        <v>2380</v>
      </c>
      <c r="E9" s="1" t="s">
        <v>2380</v>
      </c>
      <c r="F9" s="1" t="s">
        <v>2380</v>
      </c>
      <c r="G9" s="7">
        <v>3</v>
      </c>
      <c r="H9" s="1" t="s">
        <v>2381</v>
      </c>
      <c r="I9" t="str" cm="1">
        <f t="array" ref="I9">_xlfn.IFS(B9&lt;18.5,"Underweight",B9&lt;25,"Normal Weight",B9&lt;30,"Overweight",B9&gt;=30,"Obesity")</f>
        <v>Obesity</v>
      </c>
      <c r="J9" t="str" cm="1">
        <f t="array" ref="J9">_xlfn.IFS(C9&lt;5.7,"Normal",C9&lt;6.5,"Prediabetes",C9&gt;=6.5,"Diabetes")</f>
        <v>Diabetes</v>
      </c>
    </row>
    <row r="10" spans="1:22" x14ac:dyDescent="0.35">
      <c r="A10" s="1" t="s">
        <v>2364</v>
      </c>
      <c r="B10" s="1">
        <v>41.14</v>
      </c>
      <c r="C10" s="1">
        <v>9.58</v>
      </c>
      <c r="D10" s="1" t="s">
        <v>2381</v>
      </c>
      <c r="E10" s="1" t="s">
        <v>2380</v>
      </c>
      <c r="F10" s="1" t="s">
        <v>2381</v>
      </c>
      <c r="G10" s="7">
        <v>1</v>
      </c>
      <c r="H10" s="1" t="s">
        <v>2381</v>
      </c>
      <c r="I10" t="str" cm="1">
        <f t="array" ref="I10">_xlfn.IFS(B10&lt;18.5,"Underweight",B10&lt;25,"Normal Weight",B10&lt;30,"Overweight",B10&gt;=30,"Obesity")</f>
        <v>Obesity</v>
      </c>
      <c r="J10" t="str" cm="1">
        <f t="array" ref="J10">_xlfn.IFS(C10&lt;5.7,"Normal",C10&lt;6.5,"Prediabetes",C10&gt;=6.5,"Diabetes")</f>
        <v>Diabetes</v>
      </c>
    </row>
    <row r="11" spans="1:22" x14ac:dyDescent="0.35">
      <c r="A11" s="1" t="s">
        <v>2363</v>
      </c>
      <c r="B11" s="1">
        <v>38.06</v>
      </c>
      <c r="C11" s="1">
        <v>10.79</v>
      </c>
      <c r="D11" s="1" t="s">
        <v>2380</v>
      </c>
      <c r="E11" s="1" t="s">
        <v>2380</v>
      </c>
      <c r="F11" s="1" t="s">
        <v>2380</v>
      </c>
      <c r="G11" s="7">
        <v>0</v>
      </c>
      <c r="H11" s="1" t="s">
        <v>2381</v>
      </c>
      <c r="I11" t="str" cm="1">
        <f t="array" ref="I11">_xlfn.IFS(B11&lt;18.5,"Underweight",B11&lt;25,"Normal Weight",B11&lt;30,"Overweight",B11&gt;=30,"Obesity")</f>
        <v>Obesity</v>
      </c>
      <c r="J11" t="str" cm="1">
        <f t="array" ref="J11">_xlfn.IFS(C11&lt;5.7,"Normal",C11&lt;6.5,"Prediabetes",C11&gt;=6.5,"Diabetes")</f>
        <v>Diabetes</v>
      </c>
    </row>
    <row r="12" spans="1:22" x14ac:dyDescent="0.35">
      <c r="A12" s="1" t="s">
        <v>2362</v>
      </c>
      <c r="B12" s="1">
        <v>37.700000000000003</v>
      </c>
      <c r="C12" s="1">
        <v>5.96</v>
      </c>
      <c r="D12" s="1" t="s">
        <v>2381</v>
      </c>
      <c r="E12" s="1" t="s">
        <v>2380</v>
      </c>
      <c r="F12" s="1" t="s">
        <v>2380</v>
      </c>
      <c r="G12" s="7">
        <v>2</v>
      </c>
      <c r="H12" s="1" t="s">
        <v>2381</v>
      </c>
      <c r="I12" t="str" cm="1">
        <f t="array" ref="I12">_xlfn.IFS(B12&lt;18.5,"Underweight",B12&lt;25,"Normal Weight",B12&lt;30,"Overweight",B12&gt;=30,"Obesity")</f>
        <v>Obesity</v>
      </c>
      <c r="J12" t="str" cm="1">
        <f t="array" ref="J12">_xlfn.IFS(C12&lt;5.7,"Normal",C12&lt;6.5,"Prediabetes",C12&gt;=6.5,"Diabetes")</f>
        <v>Prediabetes</v>
      </c>
    </row>
    <row r="13" spans="1:22" x14ac:dyDescent="0.35">
      <c r="A13" s="1" t="s">
        <v>2361</v>
      </c>
      <c r="B13" s="1">
        <v>42.13</v>
      </c>
      <c r="C13" s="1">
        <v>11.9</v>
      </c>
      <c r="D13" s="1" t="s">
        <v>2380</v>
      </c>
      <c r="E13" s="1" t="s">
        <v>2380</v>
      </c>
      <c r="F13" s="1" t="s">
        <v>2380</v>
      </c>
      <c r="G13" s="7">
        <v>0</v>
      </c>
      <c r="H13" s="1" t="s">
        <v>2381</v>
      </c>
      <c r="I13" t="str" cm="1">
        <f t="array" ref="I13">_xlfn.IFS(B13&lt;18.5,"Underweight",B13&lt;25,"Normal Weight",B13&lt;30,"Overweight",B13&gt;=30,"Obesity")</f>
        <v>Obesity</v>
      </c>
      <c r="J13" t="str" cm="1">
        <f t="array" ref="J13">_xlfn.IFS(C13&lt;5.7,"Normal",C13&lt;6.5,"Prediabetes",C13&gt;=6.5,"Diabetes")</f>
        <v>Diabetes</v>
      </c>
    </row>
    <row r="14" spans="1:22" x14ac:dyDescent="0.35">
      <c r="A14" s="1" t="s">
        <v>2360</v>
      </c>
      <c r="B14" s="1">
        <v>40.92</v>
      </c>
      <c r="C14" s="1">
        <v>8.41</v>
      </c>
      <c r="D14" s="1" t="s">
        <v>2380</v>
      </c>
      <c r="E14" s="1" t="s">
        <v>2380</v>
      </c>
      <c r="F14" s="1" t="s">
        <v>2380</v>
      </c>
      <c r="G14" s="7">
        <v>0</v>
      </c>
      <c r="H14" s="1" t="s">
        <v>2381</v>
      </c>
      <c r="I14" t="str" cm="1">
        <f t="array" ref="I14">_xlfn.IFS(B14&lt;18.5,"Underweight",B14&lt;25,"Normal Weight",B14&lt;30,"Overweight",B14&gt;=30,"Obesity")</f>
        <v>Obesity</v>
      </c>
      <c r="J14" t="str" cm="1">
        <f t="array" ref="J14">_xlfn.IFS(C14&lt;5.7,"Normal",C14&lt;6.5,"Prediabetes",C14&gt;=6.5,"Diabetes")</f>
        <v>Diabetes</v>
      </c>
    </row>
    <row r="15" spans="1:22" x14ac:dyDescent="0.35">
      <c r="A15" s="1" t="s">
        <v>2359</v>
      </c>
      <c r="B15" s="1">
        <v>40.564999999999998</v>
      </c>
      <c r="C15" s="1">
        <v>7.02</v>
      </c>
      <c r="D15" s="1" t="s">
        <v>2380</v>
      </c>
      <c r="E15" s="1" t="s">
        <v>2380</v>
      </c>
      <c r="F15" s="1" t="s">
        <v>2380</v>
      </c>
      <c r="G15" s="7">
        <v>0</v>
      </c>
      <c r="H15" s="1" t="s">
        <v>2381</v>
      </c>
      <c r="I15" t="str" cm="1">
        <f t="array" ref="I15">_xlfn.IFS(B15&lt;18.5,"Underweight",B15&lt;25,"Normal Weight",B15&lt;30,"Overweight",B15&gt;=30,"Obesity")</f>
        <v>Obesity</v>
      </c>
      <c r="J15" t="str" cm="1">
        <f t="array" ref="J15">_xlfn.IFS(C15&lt;5.7,"Normal",C15&lt;6.5,"Prediabetes",C15&gt;=6.5,"Diabetes")</f>
        <v>Diabetes</v>
      </c>
      <c r="S15" s="48" t="s">
        <v>8349</v>
      </c>
      <c r="T15" s="48"/>
      <c r="U15" s="48"/>
    </row>
    <row r="16" spans="1:22" x14ac:dyDescent="0.35">
      <c r="A16" s="1" t="s">
        <v>2358</v>
      </c>
      <c r="B16" s="1">
        <v>36.384999999999998</v>
      </c>
      <c r="C16" s="1">
        <v>7.59</v>
      </c>
      <c r="D16" s="1" t="s">
        <v>2381</v>
      </c>
      <c r="E16" s="1" t="s">
        <v>2380</v>
      </c>
      <c r="F16" s="1" t="s">
        <v>2380</v>
      </c>
      <c r="G16" s="7">
        <v>2</v>
      </c>
      <c r="H16" s="1" t="s">
        <v>2381</v>
      </c>
      <c r="I16" t="str" cm="1">
        <f t="array" ref="I16">_xlfn.IFS(B16&lt;18.5,"Underweight",B16&lt;25,"Normal Weight",B16&lt;30,"Overweight",B16&gt;=30,"Obesity")</f>
        <v>Obesity</v>
      </c>
      <c r="J16" t="str" cm="1">
        <f t="array" ref="J16">_xlfn.IFS(C16&lt;5.7,"Normal",C16&lt;6.5,"Prediabetes",C16&gt;=6.5,"Diabetes")</f>
        <v>Diabetes</v>
      </c>
      <c r="S16" s="26">
        <v>0</v>
      </c>
      <c r="T16" s="25">
        <f>COUNTIF(G2:G2336,G2246)</f>
        <v>1074</v>
      </c>
      <c r="U16" s="13"/>
    </row>
    <row r="17" spans="1:22" x14ac:dyDescent="0.35">
      <c r="A17" s="1" t="s">
        <v>2357</v>
      </c>
      <c r="B17" s="1">
        <v>39.9</v>
      </c>
      <c r="C17" s="1">
        <v>11.32</v>
      </c>
      <c r="D17" s="1" t="s">
        <v>2380</v>
      </c>
      <c r="E17" s="1" t="s">
        <v>2380</v>
      </c>
      <c r="F17" s="1" t="s">
        <v>2380</v>
      </c>
      <c r="G17" s="7">
        <v>0</v>
      </c>
      <c r="H17" s="1" t="s">
        <v>2381</v>
      </c>
      <c r="I17" t="str" cm="1">
        <f t="array" ref="I17">_xlfn.IFS(B17&lt;18.5,"Underweight",B17&lt;25,"Normal Weight",B17&lt;30,"Overweight",B17&gt;=30,"Obesity")</f>
        <v>Obesity</v>
      </c>
      <c r="J17" t="str" cm="1">
        <f t="array" ref="J17">_xlfn.IFS(C17&lt;5.7,"Normal",C17&lt;6.5,"Prediabetes",C17&gt;=6.5,"Diabetes")</f>
        <v>Diabetes</v>
      </c>
      <c r="S17" s="26">
        <v>1</v>
      </c>
      <c r="T17" s="25">
        <f>COUNTIF(G2:G2336,G2332)</f>
        <v>965</v>
      </c>
      <c r="U17" s="13"/>
    </row>
    <row r="18" spans="1:22" x14ac:dyDescent="0.35">
      <c r="A18" s="1" t="s">
        <v>2356</v>
      </c>
      <c r="B18" s="1">
        <v>33.799999999999997</v>
      </c>
      <c r="C18" s="1">
        <v>7.67</v>
      </c>
      <c r="D18" s="1" t="s">
        <v>2380</v>
      </c>
      <c r="E18" s="1" t="s">
        <v>2380</v>
      </c>
      <c r="F18" s="1" t="s">
        <v>2380</v>
      </c>
      <c r="G18" s="7">
        <v>3</v>
      </c>
      <c r="H18" s="1" t="s">
        <v>2381</v>
      </c>
      <c r="I18" t="str" cm="1">
        <f t="array" ref="I18">_xlfn.IFS(B18&lt;18.5,"Underweight",B18&lt;25,"Normal Weight",B18&lt;30,"Overweight",B18&gt;=30,"Obesity")</f>
        <v>Obesity</v>
      </c>
      <c r="J18" t="str" cm="1">
        <f t="array" ref="J18">_xlfn.IFS(C18&lt;5.7,"Normal",C18&lt;6.5,"Prediabetes",C18&gt;=6.5,"Diabetes")</f>
        <v>Diabetes</v>
      </c>
      <c r="S18" s="26">
        <v>2</v>
      </c>
      <c r="T18" s="25">
        <f>COUNTIF(G2:G2336,G4)</f>
        <v>274</v>
      </c>
      <c r="U18" s="13"/>
    </row>
    <row r="19" spans="1:22" x14ac:dyDescent="0.35">
      <c r="A19" s="1" t="s">
        <v>2355</v>
      </c>
      <c r="B19" s="1">
        <v>36.765000000000001</v>
      </c>
      <c r="C19" s="1">
        <v>7.29</v>
      </c>
      <c r="D19" s="1" t="s">
        <v>2381</v>
      </c>
      <c r="E19" s="1" t="s">
        <v>2380</v>
      </c>
      <c r="F19" s="1" t="s">
        <v>2381</v>
      </c>
      <c r="G19" s="7">
        <v>1</v>
      </c>
      <c r="H19" s="1" t="s">
        <v>2381</v>
      </c>
      <c r="I19" t="str" cm="1">
        <f t="array" ref="I19">_xlfn.IFS(B19&lt;18.5,"Underweight",B19&lt;25,"Normal Weight",B19&lt;30,"Overweight",B19&gt;=30,"Obesity")</f>
        <v>Obesity</v>
      </c>
      <c r="J19" t="str" cm="1">
        <f t="array" ref="J19">_xlfn.IFS(C19&lt;5.7,"Normal",C19&lt;6.5,"Prediabetes",C19&gt;=6.5,"Diabetes")</f>
        <v>Diabetes</v>
      </c>
      <c r="S19" s="26">
        <v>3</v>
      </c>
      <c r="T19" s="25">
        <f>COUNTIF(G2:G2336,G9)</f>
        <v>22</v>
      </c>
      <c r="U19" s="13"/>
    </row>
    <row r="20" spans="1:22" x14ac:dyDescent="0.35">
      <c r="A20" s="1" t="s">
        <v>2354</v>
      </c>
      <c r="B20" s="1">
        <v>36.954999999999998</v>
      </c>
      <c r="C20" s="1">
        <v>4.72</v>
      </c>
      <c r="D20" s="1" t="s">
        <v>2381</v>
      </c>
      <c r="E20" s="1" t="s">
        <v>2380</v>
      </c>
      <c r="F20" s="1" t="s">
        <v>2380</v>
      </c>
      <c r="G20" s="7">
        <v>1</v>
      </c>
      <c r="H20" s="1" t="s">
        <v>2381</v>
      </c>
      <c r="I20" t="str" cm="1">
        <f t="array" ref="I20">_xlfn.IFS(B20&lt;18.5,"Underweight",B20&lt;25,"Normal Weight",B20&lt;30,"Overweight",B20&gt;=30,"Obesity")</f>
        <v>Obesity</v>
      </c>
      <c r="J20" t="str" cm="1">
        <f t="array" ref="J20">_xlfn.IFS(C20&lt;5.7,"Normal",C20&lt;6.5,"Prediabetes",C20&gt;=6.5,"Diabetes")</f>
        <v>Normal</v>
      </c>
    </row>
    <row r="21" spans="1:22" x14ac:dyDescent="0.35">
      <c r="A21" s="1" t="s">
        <v>2353</v>
      </c>
      <c r="B21" s="1">
        <v>42.9</v>
      </c>
      <c r="C21" s="1">
        <v>11.41</v>
      </c>
      <c r="D21" s="1" t="s">
        <v>2380</v>
      </c>
      <c r="E21" s="1" t="s">
        <v>2380</v>
      </c>
      <c r="F21" s="1" t="s">
        <v>2380</v>
      </c>
      <c r="G21" s="7">
        <v>0</v>
      </c>
      <c r="H21" s="1" t="s">
        <v>2381</v>
      </c>
      <c r="I21" t="str" cm="1">
        <f t="array" ref="I21">_xlfn.IFS(B21&lt;18.5,"Underweight",B21&lt;25,"Normal Weight",B21&lt;30,"Overweight",B21&gt;=30,"Obesity")</f>
        <v>Obesity</v>
      </c>
      <c r="J21" t="str" cm="1">
        <f t="array" ref="J21">_xlfn.IFS(C21&lt;5.7,"Normal",C21&lt;6.5,"Prediabetes",C21&gt;=6.5,"Diabetes")</f>
        <v>Diabetes</v>
      </c>
    </row>
    <row r="22" spans="1:22" x14ac:dyDescent="0.35">
      <c r="A22" s="1" t="s">
        <v>2352</v>
      </c>
      <c r="B22" s="1">
        <v>36.299999999999997</v>
      </c>
      <c r="C22" s="1">
        <v>11.5</v>
      </c>
      <c r="D22" s="1" t="s">
        <v>2381</v>
      </c>
      <c r="E22" s="1" t="s">
        <v>2380</v>
      </c>
      <c r="F22" s="1" t="s">
        <v>2380</v>
      </c>
      <c r="G22" s="7">
        <v>2</v>
      </c>
      <c r="H22" s="1" t="s">
        <v>2381</v>
      </c>
      <c r="I22" t="str" cm="1">
        <f t="array" ref="I22">_xlfn.IFS(B22&lt;18.5,"Underweight",B22&lt;25,"Normal Weight",B22&lt;30,"Overweight",B22&gt;=30,"Obesity")</f>
        <v>Obesity</v>
      </c>
      <c r="J22" t="str" cm="1">
        <f t="array" ref="J22">_xlfn.IFS(C22&lt;5.7,"Normal",C22&lt;6.5,"Prediabetes",C22&gt;=6.5,"Diabetes")</f>
        <v>Diabetes</v>
      </c>
      <c r="S22" s="27" t="s">
        <v>8350</v>
      </c>
      <c r="T22" s="28"/>
      <c r="U22" s="28"/>
      <c r="V22" s="28"/>
    </row>
    <row r="23" spans="1:22" x14ac:dyDescent="0.35">
      <c r="A23" s="1" t="s">
        <v>2351</v>
      </c>
      <c r="B23" s="1">
        <v>32.200000000000003</v>
      </c>
      <c r="C23" s="1">
        <v>6.22</v>
      </c>
      <c r="D23" s="1" t="s">
        <v>2381</v>
      </c>
      <c r="E23" s="1" t="s">
        <v>2380</v>
      </c>
      <c r="F23" s="1" t="s">
        <v>2380</v>
      </c>
      <c r="G23" s="7">
        <v>2</v>
      </c>
      <c r="H23" s="1" t="s">
        <v>2381</v>
      </c>
      <c r="I23" t="str" cm="1">
        <f t="array" ref="I23">_xlfn.IFS(B23&lt;18.5,"Underweight",B23&lt;25,"Normal Weight",B23&lt;30,"Overweight",B23&gt;=30,"Obesity")</f>
        <v>Obesity</v>
      </c>
      <c r="J23" t="str" cm="1">
        <f t="array" ref="J23">_xlfn.IFS(C23&lt;5.7,"Normal",C23&lt;6.5,"Prediabetes",C23&gt;=6.5,"Diabetes")</f>
        <v>Prediabetes</v>
      </c>
      <c r="S23" s="13"/>
      <c r="T23" s="13"/>
      <c r="U23" s="13"/>
      <c r="V23" s="13"/>
    </row>
    <row r="24" spans="1:22" x14ac:dyDescent="0.35">
      <c r="A24" s="1" t="s">
        <v>2350</v>
      </c>
      <c r="B24" s="1">
        <v>31.3</v>
      </c>
      <c r="C24" s="1">
        <v>11.38</v>
      </c>
      <c r="D24" s="1" t="s">
        <v>2380</v>
      </c>
      <c r="E24" s="1" t="s">
        <v>2380</v>
      </c>
      <c r="F24" s="1" t="s">
        <v>2380</v>
      </c>
      <c r="G24" s="7">
        <v>3</v>
      </c>
      <c r="H24" s="1" t="s">
        <v>2381</v>
      </c>
      <c r="I24" t="str" cm="1">
        <f t="array" ref="I24">_xlfn.IFS(B24&lt;18.5,"Underweight",B24&lt;25,"Normal Weight",B24&lt;30,"Overweight",B24&gt;=30,"Obesity")</f>
        <v>Obesity</v>
      </c>
      <c r="J24" t="str" cm="1">
        <f t="array" ref="J24">_xlfn.IFS(C24&lt;5.7,"Normal",C24&lt;6.5,"Prediabetes",C24&gt;=6.5,"Diabetes")</f>
        <v>Diabetes</v>
      </c>
      <c r="S24" s="14" t="s">
        <v>2381</v>
      </c>
      <c r="T24" s="13">
        <f>COUNTIF(D2:D2336,D2236)</f>
        <v>926</v>
      </c>
      <c r="U24" s="13"/>
      <c r="V24" s="13"/>
    </row>
    <row r="25" spans="1:22" x14ac:dyDescent="0.35">
      <c r="A25" s="1" t="s">
        <v>2349</v>
      </c>
      <c r="B25" s="1">
        <v>41.8</v>
      </c>
      <c r="C25" s="1">
        <v>7.89</v>
      </c>
      <c r="D25" s="1" t="s">
        <v>2381</v>
      </c>
      <c r="E25" s="1" t="s">
        <v>2380</v>
      </c>
      <c r="F25" s="1" t="s">
        <v>2380</v>
      </c>
      <c r="G25" s="7">
        <v>2</v>
      </c>
      <c r="H25" s="1" t="s">
        <v>2381</v>
      </c>
      <c r="I25" t="str" cm="1">
        <f t="array" ref="I25">_xlfn.IFS(B25&lt;18.5,"Underweight",B25&lt;25,"Normal Weight",B25&lt;30,"Overweight",B25&gt;=30,"Obesity")</f>
        <v>Obesity</v>
      </c>
      <c r="J25" t="str" cm="1">
        <f t="array" ref="J25">_xlfn.IFS(C25&lt;5.7,"Normal",C25&lt;6.5,"Prediabetes",C25&gt;=6.5,"Diabetes")</f>
        <v>Diabetes</v>
      </c>
      <c r="S25" s="14" t="s">
        <v>2380</v>
      </c>
      <c r="T25" s="13">
        <f>COUNTIF(D2:D2336,D2317)</f>
        <v>1409</v>
      </c>
      <c r="U25" s="13"/>
      <c r="V25" s="13"/>
    </row>
    <row r="26" spans="1:22" x14ac:dyDescent="0.35">
      <c r="A26" s="1" t="s">
        <v>2348</v>
      </c>
      <c r="B26" s="1">
        <v>35.090000000000003</v>
      </c>
      <c r="C26" s="1">
        <v>4.38</v>
      </c>
      <c r="D26" s="1" t="s">
        <v>2381</v>
      </c>
      <c r="E26" s="1" t="s">
        <v>2380</v>
      </c>
      <c r="F26" s="1" t="s">
        <v>2380</v>
      </c>
      <c r="G26" s="7">
        <v>2</v>
      </c>
      <c r="H26" s="1" t="s">
        <v>2381</v>
      </c>
      <c r="I26" t="str" cm="1">
        <f t="array" ref="I26">_xlfn.IFS(B26&lt;18.5,"Underweight",B26&lt;25,"Normal Weight",B26&lt;30,"Overweight",B26&gt;=30,"Obesity")</f>
        <v>Obesity</v>
      </c>
      <c r="J26" t="str" cm="1">
        <f t="array" ref="J26">_xlfn.IFS(C26&lt;5.7,"Normal",C26&lt;6.5,"Prediabetes",C26&gt;=6.5,"Diabetes")</f>
        <v>Normal</v>
      </c>
      <c r="S26" s="14" t="s">
        <v>31</v>
      </c>
      <c r="T26" s="13">
        <f>COUNTIF(D2:D2362,"?")</f>
        <v>0</v>
      </c>
      <c r="U26" s="13"/>
      <c r="V26" s="13"/>
    </row>
    <row r="27" spans="1:22" x14ac:dyDescent="0.35">
      <c r="A27" s="1" t="s">
        <v>2347</v>
      </c>
      <c r="B27" s="1">
        <v>33.880000000000003</v>
      </c>
      <c r="C27" s="1">
        <v>7.01</v>
      </c>
      <c r="D27" s="1" t="s">
        <v>2380</v>
      </c>
      <c r="E27" s="1" t="s">
        <v>2380</v>
      </c>
      <c r="F27" s="1" t="s">
        <v>2380</v>
      </c>
      <c r="G27" s="7">
        <v>3</v>
      </c>
      <c r="H27" s="1" t="s">
        <v>2381</v>
      </c>
      <c r="I27" t="str" cm="1">
        <f t="array" ref="I27">_xlfn.IFS(B27&lt;18.5,"Underweight",B27&lt;25,"Normal Weight",B27&lt;30,"Overweight",B27&gt;=30,"Obesity")</f>
        <v>Obesity</v>
      </c>
      <c r="J27" t="str" cm="1">
        <f t="array" ref="J27">_xlfn.IFS(C27&lt;5.7,"Normal",C27&lt;6.5,"Prediabetes",C27&gt;=6.5,"Diabetes")</f>
        <v>Diabetes</v>
      </c>
      <c r="S27" s="38" t="s">
        <v>8352</v>
      </c>
      <c r="T27" s="29"/>
      <c r="U27" s="29"/>
      <c r="V27" s="30"/>
    </row>
    <row r="28" spans="1:22" x14ac:dyDescent="0.35">
      <c r="A28" s="1" t="s">
        <v>2346</v>
      </c>
      <c r="B28" s="1">
        <v>30.875</v>
      </c>
      <c r="C28" s="1">
        <v>11.88</v>
      </c>
      <c r="D28" s="1" t="s">
        <v>2380</v>
      </c>
      <c r="E28" s="1" t="s">
        <v>2380</v>
      </c>
      <c r="F28" s="1" t="s">
        <v>2380</v>
      </c>
      <c r="G28" s="7">
        <v>0</v>
      </c>
      <c r="H28" s="1" t="s">
        <v>2381</v>
      </c>
      <c r="I28" t="str" cm="1">
        <f t="array" ref="I28">_xlfn.IFS(B28&lt;18.5,"Underweight",B28&lt;25,"Normal Weight",B28&lt;30,"Overweight",B28&gt;=30,"Obesity")</f>
        <v>Obesity</v>
      </c>
      <c r="J28" t="str" cm="1">
        <f t="array" ref="J28">_xlfn.IFS(C28&lt;5.7,"Normal",C28&lt;6.5,"Prediabetes",C28&gt;=6.5,"Diabetes")</f>
        <v>Diabetes</v>
      </c>
      <c r="S28" s="38" t="s">
        <v>8351</v>
      </c>
      <c r="T28" s="29"/>
      <c r="U28" s="29"/>
      <c r="V28" s="30"/>
    </row>
    <row r="29" spans="1:22" x14ac:dyDescent="0.35">
      <c r="A29" s="1" t="s">
        <v>2345</v>
      </c>
      <c r="B29" s="1">
        <v>36.86</v>
      </c>
      <c r="C29" s="1">
        <v>5.19</v>
      </c>
      <c r="D29" s="1" t="s">
        <v>2381</v>
      </c>
      <c r="E29" s="1" t="s">
        <v>2380</v>
      </c>
      <c r="F29" s="1" t="s">
        <v>2381</v>
      </c>
      <c r="G29" s="7">
        <v>1</v>
      </c>
      <c r="H29" s="1" t="s">
        <v>2381</v>
      </c>
      <c r="I29" t="str" cm="1">
        <f t="array" ref="I29">_xlfn.IFS(B29&lt;18.5,"Underweight",B29&lt;25,"Normal Weight",B29&lt;30,"Overweight",B29&gt;=30,"Obesity")</f>
        <v>Obesity</v>
      </c>
      <c r="J29" t="str" cm="1">
        <f t="array" ref="J29">_xlfn.IFS(C29&lt;5.7,"Normal",C29&lt;6.5,"Prediabetes",C29&gt;=6.5,"Diabetes")</f>
        <v>Normal</v>
      </c>
    </row>
    <row r="30" spans="1:22" x14ac:dyDescent="0.35">
      <c r="A30" s="1" t="s">
        <v>2344</v>
      </c>
      <c r="B30" s="1">
        <v>35.86</v>
      </c>
      <c r="C30" s="1">
        <v>6.74</v>
      </c>
      <c r="D30" s="1" t="s">
        <v>2381</v>
      </c>
      <c r="E30" s="1" t="s">
        <v>2380</v>
      </c>
      <c r="F30" s="1" t="s">
        <v>2380</v>
      </c>
      <c r="G30" s="7">
        <v>2</v>
      </c>
      <c r="H30" s="1" t="s">
        <v>2381</v>
      </c>
      <c r="I30" t="str" cm="1">
        <f t="array" ref="I30">_xlfn.IFS(B30&lt;18.5,"Underweight",B30&lt;25,"Normal Weight",B30&lt;30,"Overweight",B30&gt;=30,"Obesity")</f>
        <v>Obesity</v>
      </c>
      <c r="J30" t="str" cm="1">
        <f t="array" ref="J30">_xlfn.IFS(C30&lt;5.7,"Normal",C30&lt;6.5,"Prediabetes",C30&gt;=6.5,"Diabetes")</f>
        <v>Diabetes</v>
      </c>
      <c r="S30" s="27" t="s">
        <v>8353</v>
      </c>
      <c r="T30" s="28"/>
      <c r="U30" s="28"/>
      <c r="V30" s="28"/>
    </row>
    <row r="31" spans="1:22" x14ac:dyDescent="0.35">
      <c r="A31" s="1" t="s">
        <v>2343</v>
      </c>
      <c r="B31" s="1">
        <v>37.049999999999997</v>
      </c>
      <c r="C31" s="1">
        <v>8.44</v>
      </c>
      <c r="D31" s="1" t="s">
        <v>2380</v>
      </c>
      <c r="E31" s="1" t="s">
        <v>2380</v>
      </c>
      <c r="F31" s="1" t="s">
        <v>2380</v>
      </c>
      <c r="G31" s="7">
        <v>0</v>
      </c>
      <c r="H31" s="1" t="s">
        <v>2381</v>
      </c>
      <c r="I31" t="str" cm="1">
        <f t="array" ref="I31">_xlfn.IFS(B31&lt;18.5,"Underweight",B31&lt;25,"Normal Weight",B31&lt;30,"Overweight",B31&gt;=30,"Obesity")</f>
        <v>Obesity</v>
      </c>
      <c r="J31" t="str" cm="1">
        <f t="array" ref="J31">_xlfn.IFS(C31&lt;5.7,"Normal",C31&lt;6.5,"Prediabetes",C31&gt;=6.5,"Diabetes")</f>
        <v>Diabetes</v>
      </c>
      <c r="S31" s="13"/>
      <c r="T31" s="13"/>
      <c r="U31" s="13"/>
      <c r="V31" s="13"/>
    </row>
    <row r="32" spans="1:22" x14ac:dyDescent="0.35">
      <c r="A32" s="1" t="s">
        <v>2342</v>
      </c>
      <c r="B32" s="1">
        <v>43.89</v>
      </c>
      <c r="C32" s="1">
        <v>8.7100000000000009</v>
      </c>
      <c r="D32" s="1" t="s">
        <v>2380</v>
      </c>
      <c r="E32" s="1" t="s">
        <v>2380</v>
      </c>
      <c r="F32" s="1" t="s">
        <v>2380</v>
      </c>
      <c r="G32" s="7">
        <v>0</v>
      </c>
      <c r="H32" s="1" t="s">
        <v>2381</v>
      </c>
      <c r="I32" t="str" cm="1">
        <f t="array" ref="I32">_xlfn.IFS(B32&lt;18.5,"Underweight",B32&lt;25,"Normal Weight",B32&lt;30,"Overweight",B32&gt;=30,"Obesity")</f>
        <v>Obesity</v>
      </c>
      <c r="J32" t="str" cm="1">
        <f t="array" ref="J32">_xlfn.IFS(C32&lt;5.7,"Normal",C32&lt;6.5,"Prediabetes",C32&gt;=6.5,"Diabetes")</f>
        <v>Diabetes</v>
      </c>
      <c r="S32" s="14" t="s">
        <v>2381</v>
      </c>
      <c r="T32" s="13">
        <f>COUNTIF(H2:H2336,H83)</f>
        <v>488</v>
      </c>
      <c r="U32" s="13"/>
      <c r="V32" s="13"/>
    </row>
    <row r="33" spans="1:22" x14ac:dyDescent="0.35">
      <c r="A33" s="1" t="s">
        <v>2341</v>
      </c>
      <c r="B33" s="1">
        <v>42.35</v>
      </c>
      <c r="C33" s="1">
        <v>5.08</v>
      </c>
      <c r="D33" s="1" t="s">
        <v>2381</v>
      </c>
      <c r="E33" s="1" t="s">
        <v>2380</v>
      </c>
      <c r="F33" s="1" t="s">
        <v>2380</v>
      </c>
      <c r="G33" s="7">
        <v>0</v>
      </c>
      <c r="H33" s="1" t="s">
        <v>2381</v>
      </c>
      <c r="I33" t="str" cm="1">
        <f t="array" ref="I33">_xlfn.IFS(B33&lt;18.5,"Underweight",B33&lt;25,"Normal Weight",B33&lt;30,"Overweight",B33&gt;=30,"Obesity")</f>
        <v>Obesity</v>
      </c>
      <c r="J33" t="str" cm="1">
        <f t="array" ref="J33">_xlfn.IFS(C33&lt;5.7,"Normal",C33&lt;6.5,"Prediabetes",C33&gt;=6.5,"Diabetes")</f>
        <v>Normal</v>
      </c>
      <c r="S33" s="14" t="s">
        <v>2380</v>
      </c>
      <c r="T33" s="13">
        <f>COUNTIF(H2:H2336,H2317)</f>
        <v>1847</v>
      </c>
      <c r="U33" s="13"/>
      <c r="V33" s="13"/>
    </row>
    <row r="34" spans="1:22" x14ac:dyDescent="0.35">
      <c r="A34" s="1" t="s">
        <v>2340</v>
      </c>
      <c r="B34" s="1">
        <v>31.35</v>
      </c>
      <c r="C34" s="1">
        <v>6.86</v>
      </c>
      <c r="D34" s="1" t="s">
        <v>2380</v>
      </c>
      <c r="E34" s="1" t="s">
        <v>2380</v>
      </c>
      <c r="F34" s="1" t="s">
        <v>2380</v>
      </c>
      <c r="G34" s="7">
        <v>0</v>
      </c>
      <c r="H34" s="1" t="s">
        <v>2381</v>
      </c>
      <c r="I34" t="str" cm="1">
        <f t="array" ref="I34">_xlfn.IFS(B34&lt;18.5,"Underweight",B34&lt;25,"Normal Weight",B34&lt;30,"Overweight",B34&gt;=30,"Obesity")</f>
        <v>Obesity</v>
      </c>
      <c r="J34" t="str" cm="1">
        <f t="array" ref="J34">_xlfn.IFS(C34&lt;5.7,"Normal",C34&lt;6.5,"Prediabetes",C34&gt;=6.5,"Diabetes")</f>
        <v>Diabetes</v>
      </c>
      <c r="S34" s="14" t="s">
        <v>31</v>
      </c>
      <c r="T34" s="13">
        <f>COUNTIF(H2:H2371,"?")</f>
        <v>0</v>
      </c>
      <c r="U34" s="13"/>
      <c r="V34" s="13"/>
    </row>
    <row r="35" spans="1:22" x14ac:dyDescent="0.35">
      <c r="A35" s="1" t="s">
        <v>2339</v>
      </c>
      <c r="B35" s="1">
        <v>47.6</v>
      </c>
      <c r="C35" s="1">
        <v>5.95</v>
      </c>
      <c r="D35" s="1" t="s">
        <v>2381</v>
      </c>
      <c r="E35" s="1" t="s">
        <v>2380</v>
      </c>
      <c r="F35" s="1" t="s">
        <v>2380</v>
      </c>
      <c r="G35" s="7">
        <v>0</v>
      </c>
      <c r="H35" s="1" t="s">
        <v>2381</v>
      </c>
      <c r="I35" t="str" cm="1">
        <f t="array" ref="I35">_xlfn.IFS(B35&lt;18.5,"Underweight",B35&lt;25,"Normal Weight",B35&lt;30,"Overweight",B35&gt;=30,"Obesity")</f>
        <v>Obesity</v>
      </c>
      <c r="J35" t="str" cm="1">
        <f t="array" ref="J35">_xlfn.IFS(C35&lt;5.7,"Normal",C35&lt;6.5,"Prediabetes",C35&gt;=6.5,"Diabetes")</f>
        <v>Prediabetes</v>
      </c>
      <c r="S35" s="37" t="s">
        <v>8356</v>
      </c>
      <c r="T35" s="31"/>
      <c r="U35" s="31"/>
      <c r="V35" s="32"/>
    </row>
    <row r="36" spans="1:22" x14ac:dyDescent="0.35">
      <c r="A36" s="1" t="s">
        <v>2338</v>
      </c>
      <c r="B36" s="1">
        <v>46.2</v>
      </c>
      <c r="C36" s="1">
        <v>6.09</v>
      </c>
      <c r="D36" s="1" t="s">
        <v>2380</v>
      </c>
      <c r="E36" s="1" t="s">
        <v>2380</v>
      </c>
      <c r="F36" s="1" t="s">
        <v>2381</v>
      </c>
      <c r="G36" s="7">
        <v>1</v>
      </c>
      <c r="H36" s="1" t="s">
        <v>2381</v>
      </c>
      <c r="I36" t="str" cm="1">
        <f t="array" ref="I36">_xlfn.IFS(B36&lt;18.5,"Underweight",B36&lt;25,"Normal Weight",B36&lt;30,"Overweight",B36&gt;=30,"Obesity")</f>
        <v>Obesity</v>
      </c>
      <c r="J36" t="str" cm="1">
        <f t="array" ref="J36">_xlfn.IFS(C36&lt;5.7,"Normal",C36&lt;6.5,"Prediabetes",C36&gt;=6.5,"Diabetes")</f>
        <v>Prediabetes</v>
      </c>
      <c r="S36" s="39" t="s">
        <v>8357</v>
      </c>
      <c r="T36" s="33"/>
      <c r="U36" s="33"/>
      <c r="V36" s="34"/>
    </row>
    <row r="37" spans="1:22" x14ac:dyDescent="0.35">
      <c r="A37" s="1" t="s">
        <v>2337</v>
      </c>
      <c r="B37" s="1">
        <v>32.015000000000001</v>
      </c>
      <c r="C37" s="1">
        <v>11.75</v>
      </c>
      <c r="D37" s="1" t="s">
        <v>2380</v>
      </c>
      <c r="E37" s="1" t="s">
        <v>2380</v>
      </c>
      <c r="F37" s="1" t="s">
        <v>2380</v>
      </c>
      <c r="G37" s="7">
        <v>0</v>
      </c>
      <c r="H37" s="1" t="s">
        <v>2381</v>
      </c>
      <c r="I37" t="str" cm="1">
        <f t="array" ref="I37">_xlfn.IFS(B37&lt;18.5,"Underweight",B37&lt;25,"Normal Weight",B37&lt;30,"Overweight",B37&gt;=30,"Obesity")</f>
        <v>Obesity</v>
      </c>
      <c r="J37" t="str" cm="1">
        <f t="array" ref="J37">_xlfn.IFS(C37&lt;5.7,"Normal",C37&lt;6.5,"Prediabetes",C37&gt;=6.5,"Diabetes")</f>
        <v>Diabetes</v>
      </c>
      <c r="S37" s="40" t="s">
        <v>8358</v>
      </c>
      <c r="T37" s="35"/>
      <c r="U37" s="35"/>
      <c r="V37" s="36"/>
    </row>
    <row r="38" spans="1:22" x14ac:dyDescent="0.35">
      <c r="A38" s="1" t="s">
        <v>2336</v>
      </c>
      <c r="B38" s="1">
        <v>40.564999999999998</v>
      </c>
      <c r="C38" s="1">
        <v>7.37</v>
      </c>
      <c r="D38" s="1" t="s">
        <v>2380</v>
      </c>
      <c r="E38" s="1" t="s">
        <v>2380</v>
      </c>
      <c r="F38" s="1" t="s">
        <v>2380</v>
      </c>
      <c r="G38" s="7">
        <v>0</v>
      </c>
      <c r="H38" s="1" t="s">
        <v>2381</v>
      </c>
      <c r="I38" t="str" cm="1">
        <f t="array" ref="I38">_xlfn.IFS(B38&lt;18.5,"Underweight",B38&lt;25,"Normal Weight",B38&lt;30,"Overweight",B38&gt;=30,"Obesity")</f>
        <v>Obesity</v>
      </c>
      <c r="J38" t="str" cm="1">
        <f t="array" ref="J38">_xlfn.IFS(C38&lt;5.7,"Normal",C38&lt;6.5,"Prediabetes",C38&gt;=6.5,"Diabetes")</f>
        <v>Diabetes</v>
      </c>
    </row>
    <row r="39" spans="1:22" x14ac:dyDescent="0.35">
      <c r="A39" s="1" t="s">
        <v>2335</v>
      </c>
      <c r="B39" s="1">
        <v>32.450000000000003</v>
      </c>
      <c r="C39" s="1">
        <v>11.91</v>
      </c>
      <c r="D39" s="1" t="s">
        <v>2380</v>
      </c>
      <c r="E39" s="1" t="s">
        <v>2380</v>
      </c>
      <c r="F39" s="1" t="s">
        <v>2380</v>
      </c>
      <c r="G39" s="7">
        <v>0</v>
      </c>
      <c r="H39" s="1" t="s">
        <v>2381</v>
      </c>
      <c r="I39" t="str" cm="1">
        <f t="array" ref="I39">_xlfn.IFS(B39&lt;18.5,"Underweight",B39&lt;25,"Normal Weight",B39&lt;30,"Overweight",B39&gt;=30,"Obesity")</f>
        <v>Obesity</v>
      </c>
      <c r="J39" t="str" cm="1">
        <f t="array" ref="J39">_xlfn.IFS(C39&lt;5.7,"Normal",C39&lt;6.5,"Prediabetes",C39&gt;=6.5,"Diabetes")</f>
        <v>Diabetes</v>
      </c>
    </row>
    <row r="40" spans="1:22" x14ac:dyDescent="0.35">
      <c r="A40" s="1" t="s">
        <v>2334</v>
      </c>
      <c r="B40" s="1">
        <v>34.96</v>
      </c>
      <c r="C40" s="1">
        <v>6.52</v>
      </c>
      <c r="D40" s="1" t="s">
        <v>2380</v>
      </c>
      <c r="E40" s="1" t="s">
        <v>2380</v>
      </c>
      <c r="F40" s="1" t="s">
        <v>2380</v>
      </c>
      <c r="G40" s="7">
        <v>0</v>
      </c>
      <c r="H40" s="1" t="s">
        <v>2381</v>
      </c>
      <c r="I40" t="str" cm="1">
        <f t="array" ref="I40">_xlfn.IFS(B40&lt;18.5,"Underweight",B40&lt;25,"Normal Weight",B40&lt;30,"Overweight",B40&gt;=30,"Obesity")</f>
        <v>Obesity</v>
      </c>
      <c r="J40" t="str" cm="1">
        <f t="array" ref="J40">_xlfn.IFS(C40&lt;5.7,"Normal",C40&lt;6.5,"Prediabetes",C40&gt;=6.5,"Diabetes")</f>
        <v>Diabetes</v>
      </c>
    </row>
    <row r="41" spans="1:22" x14ac:dyDescent="0.35">
      <c r="A41" s="1" t="s">
        <v>2333</v>
      </c>
      <c r="B41" s="1">
        <v>35.5</v>
      </c>
      <c r="C41" s="1">
        <v>5.14</v>
      </c>
      <c r="D41" s="1" t="s">
        <v>2380</v>
      </c>
      <c r="E41" s="1" t="s">
        <v>2380</v>
      </c>
      <c r="F41" s="1" t="s">
        <v>2381</v>
      </c>
      <c r="G41" s="7">
        <v>1</v>
      </c>
      <c r="H41" s="1" t="s">
        <v>2381</v>
      </c>
      <c r="I41" t="str" cm="1">
        <f t="array" ref="I41">_xlfn.IFS(B41&lt;18.5,"Underweight",B41&lt;25,"Normal Weight",B41&lt;30,"Overweight",B41&gt;=30,"Obesity")</f>
        <v>Obesity</v>
      </c>
      <c r="J41" t="str" cm="1">
        <f t="array" ref="J41">_xlfn.IFS(C41&lt;5.7,"Normal",C41&lt;6.5,"Prediabetes",C41&gt;=6.5,"Diabetes")</f>
        <v>Normal</v>
      </c>
    </row>
    <row r="42" spans="1:22" x14ac:dyDescent="0.35">
      <c r="A42" s="1" t="s">
        <v>2332</v>
      </c>
      <c r="B42" s="1">
        <v>52.58</v>
      </c>
      <c r="C42" s="1">
        <v>4.1900000000000004</v>
      </c>
      <c r="D42" s="1" t="s">
        <v>2380</v>
      </c>
      <c r="E42" s="1" t="s">
        <v>2381</v>
      </c>
      <c r="F42" s="1" t="s">
        <v>2380</v>
      </c>
      <c r="G42" s="7">
        <v>1</v>
      </c>
      <c r="H42" s="1" t="s">
        <v>2381</v>
      </c>
      <c r="I42" t="str" cm="1">
        <f t="array" ref="I42">_xlfn.IFS(B42&lt;18.5,"Underweight",B42&lt;25,"Normal Weight",B42&lt;30,"Overweight",B42&gt;=30,"Obesity")</f>
        <v>Obesity</v>
      </c>
      <c r="J42" t="str" cm="1">
        <f t="array" ref="J42">_xlfn.IFS(C42&lt;5.7,"Normal",C42&lt;6.5,"Prediabetes",C42&gt;=6.5,"Diabetes")</f>
        <v>Normal</v>
      </c>
    </row>
    <row r="43" spans="1:22" x14ac:dyDescent="0.35">
      <c r="A43" s="1" t="s">
        <v>2331</v>
      </c>
      <c r="B43" s="1">
        <v>35.200000000000003</v>
      </c>
      <c r="C43" s="1">
        <v>11.68</v>
      </c>
      <c r="D43" s="1" t="s">
        <v>2381</v>
      </c>
      <c r="E43" s="1" t="s">
        <v>2380</v>
      </c>
      <c r="F43" s="1" t="s">
        <v>2380</v>
      </c>
      <c r="G43" s="7">
        <v>0</v>
      </c>
      <c r="H43" s="1" t="s">
        <v>2381</v>
      </c>
      <c r="I43" t="str" cm="1">
        <f t="array" ref="I43">_xlfn.IFS(B43&lt;18.5,"Underweight",B43&lt;25,"Normal Weight",B43&lt;30,"Overweight",B43&gt;=30,"Obesity")</f>
        <v>Obesity</v>
      </c>
      <c r="J43" t="str" cm="1">
        <f t="array" ref="J43">_xlfn.IFS(C43&lt;5.7,"Normal",C43&lt;6.5,"Prediabetes",C43&gt;=6.5,"Diabetes")</f>
        <v>Diabetes</v>
      </c>
    </row>
    <row r="44" spans="1:22" x14ac:dyDescent="0.35">
      <c r="A44" s="1" t="s">
        <v>2330</v>
      </c>
      <c r="B44" s="1">
        <v>38.06</v>
      </c>
      <c r="C44" s="1">
        <v>6.98</v>
      </c>
      <c r="D44" s="1" t="s">
        <v>2380</v>
      </c>
      <c r="E44" s="1" t="s">
        <v>2380</v>
      </c>
      <c r="F44" s="1" t="s">
        <v>2380</v>
      </c>
      <c r="G44" s="7">
        <v>0</v>
      </c>
      <c r="H44" s="1" t="s">
        <v>2381</v>
      </c>
      <c r="I44" t="str" cm="1">
        <f t="array" ref="I44">_xlfn.IFS(B44&lt;18.5,"Underweight",B44&lt;25,"Normal Weight",B44&lt;30,"Overweight",B44&gt;=30,"Obesity")</f>
        <v>Obesity</v>
      </c>
      <c r="J44" t="str" cm="1">
        <f t="array" ref="J44">_xlfn.IFS(C44&lt;5.7,"Normal",C44&lt;6.5,"Prediabetes",C44&gt;=6.5,"Diabetes")</f>
        <v>Diabetes</v>
      </c>
    </row>
    <row r="45" spans="1:22" x14ac:dyDescent="0.35">
      <c r="A45" s="1" t="s">
        <v>2329</v>
      </c>
      <c r="B45" s="1">
        <v>34.21</v>
      </c>
      <c r="C45" s="1">
        <v>8.34</v>
      </c>
      <c r="D45" s="1" t="s">
        <v>2380</v>
      </c>
      <c r="E45" s="1" t="s">
        <v>2380</v>
      </c>
      <c r="F45" s="1" t="s">
        <v>2380</v>
      </c>
      <c r="G45" s="7">
        <v>0</v>
      </c>
      <c r="H45" s="1" t="s">
        <v>2381</v>
      </c>
      <c r="I45" t="str" cm="1">
        <f t="array" ref="I45">_xlfn.IFS(B45&lt;18.5,"Underweight",B45&lt;25,"Normal Weight",B45&lt;30,"Overweight",B45&gt;=30,"Obesity")</f>
        <v>Obesity</v>
      </c>
      <c r="J45" t="str" cm="1">
        <f t="array" ref="J45">_xlfn.IFS(C45&lt;5.7,"Normal",C45&lt;6.5,"Prediabetes",C45&gt;=6.5,"Diabetes")</f>
        <v>Diabetes</v>
      </c>
    </row>
    <row r="46" spans="1:22" x14ac:dyDescent="0.35">
      <c r="A46" s="1" t="s">
        <v>2328</v>
      </c>
      <c r="B46" s="1">
        <v>38.94</v>
      </c>
      <c r="C46" s="1">
        <v>8.49</v>
      </c>
      <c r="D46" s="1" t="s">
        <v>2381</v>
      </c>
      <c r="E46" s="1" t="s">
        <v>2380</v>
      </c>
      <c r="F46" s="1" t="s">
        <v>2380</v>
      </c>
      <c r="G46" s="7">
        <v>1</v>
      </c>
      <c r="H46" s="1" t="s">
        <v>2381</v>
      </c>
      <c r="I46" t="str" cm="1">
        <f t="array" ref="I46">_xlfn.IFS(B46&lt;18.5,"Underweight",B46&lt;25,"Normal Weight",B46&lt;30,"Overweight",B46&gt;=30,"Obesity")</f>
        <v>Obesity</v>
      </c>
      <c r="J46" t="str" cm="1">
        <f t="array" ref="J46">_xlfn.IFS(C46&lt;5.7,"Normal",C46&lt;6.5,"Prediabetes",C46&gt;=6.5,"Diabetes")</f>
        <v>Diabetes</v>
      </c>
    </row>
    <row r="47" spans="1:22" x14ac:dyDescent="0.35">
      <c r="A47" s="1" t="s">
        <v>2327</v>
      </c>
      <c r="B47" s="1">
        <v>30.21</v>
      </c>
      <c r="C47" s="1">
        <v>5.34</v>
      </c>
      <c r="D47" s="1" t="s">
        <v>2381</v>
      </c>
      <c r="E47" s="1" t="s">
        <v>2380</v>
      </c>
      <c r="F47" s="1" t="s">
        <v>2380</v>
      </c>
      <c r="G47" s="7">
        <v>1</v>
      </c>
      <c r="H47" s="1" t="s">
        <v>2381</v>
      </c>
      <c r="I47" t="str" cm="1">
        <f t="array" ref="I47">_xlfn.IFS(B47&lt;18.5,"Underweight",B47&lt;25,"Normal Weight",B47&lt;30,"Overweight",B47&gt;=30,"Obesity")</f>
        <v>Obesity</v>
      </c>
      <c r="J47" t="str" cm="1">
        <f t="array" ref="J47">_xlfn.IFS(C47&lt;5.7,"Normal",C47&lt;6.5,"Prediabetes",C47&gt;=6.5,"Diabetes")</f>
        <v>Normal</v>
      </c>
    </row>
    <row r="48" spans="1:22" x14ac:dyDescent="0.35">
      <c r="A48" s="1" t="s">
        <v>2326</v>
      </c>
      <c r="B48" s="1">
        <v>33.630000000000003</v>
      </c>
      <c r="C48" s="1">
        <v>4.43</v>
      </c>
      <c r="D48" s="1" t="s">
        <v>2381</v>
      </c>
      <c r="E48" s="1" t="s">
        <v>2380</v>
      </c>
      <c r="F48" s="1" t="s">
        <v>2380</v>
      </c>
      <c r="G48" s="7">
        <v>2</v>
      </c>
      <c r="H48" s="1" t="s">
        <v>2381</v>
      </c>
      <c r="I48" t="str" cm="1">
        <f t="array" ref="I48">_xlfn.IFS(B48&lt;18.5,"Underweight",B48&lt;25,"Normal Weight",B48&lt;30,"Overweight",B48&gt;=30,"Obesity")</f>
        <v>Obesity</v>
      </c>
      <c r="J48" t="str" cm="1">
        <f t="array" ref="J48">_xlfn.IFS(C48&lt;5.7,"Normal",C48&lt;6.5,"Prediabetes",C48&gt;=6.5,"Diabetes")</f>
        <v>Normal</v>
      </c>
    </row>
    <row r="49" spans="1:10" x14ac:dyDescent="0.35">
      <c r="A49" s="1" t="s">
        <v>2325</v>
      </c>
      <c r="B49" s="1">
        <v>40.369999999999997</v>
      </c>
      <c r="C49" s="1">
        <v>4.47</v>
      </c>
      <c r="D49" s="1" t="s">
        <v>2380</v>
      </c>
      <c r="E49" s="1" t="s">
        <v>2380</v>
      </c>
      <c r="F49" s="1" t="s">
        <v>2380</v>
      </c>
      <c r="G49" s="7">
        <v>0</v>
      </c>
      <c r="H49" s="1" t="s">
        <v>2381</v>
      </c>
      <c r="I49" t="str" cm="1">
        <f t="array" ref="I49">_xlfn.IFS(B49&lt;18.5,"Underweight",B49&lt;25,"Normal Weight",B49&lt;30,"Overweight",B49&gt;=30,"Obesity")</f>
        <v>Obesity</v>
      </c>
      <c r="J49" t="str" cm="1">
        <f t="array" ref="J49">_xlfn.IFS(C49&lt;5.7,"Normal",C49&lt;6.5,"Prediabetes",C49&gt;=6.5,"Diabetes")</f>
        <v>Normal</v>
      </c>
    </row>
    <row r="50" spans="1:10" x14ac:dyDescent="0.35">
      <c r="A50" s="1" t="s">
        <v>2324</v>
      </c>
      <c r="B50" s="1">
        <v>53.09</v>
      </c>
      <c r="C50" s="1">
        <v>4.82</v>
      </c>
      <c r="D50" s="1" t="s">
        <v>2381</v>
      </c>
      <c r="E50" s="1" t="s">
        <v>2380</v>
      </c>
      <c r="F50" s="1" t="s">
        <v>2380</v>
      </c>
      <c r="G50" s="7">
        <v>2</v>
      </c>
      <c r="H50" s="1" t="s">
        <v>2381</v>
      </c>
      <c r="I50" t="str" cm="1">
        <f t="array" ref="I50">_xlfn.IFS(B50&lt;18.5,"Underweight",B50&lt;25,"Normal Weight",B50&lt;30,"Overweight",B50&gt;=30,"Obesity")</f>
        <v>Obesity</v>
      </c>
      <c r="J50" t="str" cm="1">
        <f t="array" ref="J50">_xlfn.IFS(C50&lt;5.7,"Normal",C50&lt;6.5,"Prediabetes",C50&gt;=6.5,"Diabetes")</f>
        <v>Normal</v>
      </c>
    </row>
    <row r="51" spans="1:10" x14ac:dyDescent="0.35">
      <c r="A51" s="1" t="s">
        <v>2323</v>
      </c>
      <c r="B51" s="1">
        <v>31.79</v>
      </c>
      <c r="C51" s="1">
        <v>5.51</v>
      </c>
      <c r="D51" s="1" t="s">
        <v>2381</v>
      </c>
      <c r="E51" s="1" t="s">
        <v>2380</v>
      </c>
      <c r="F51" s="1" t="s">
        <v>2380</v>
      </c>
      <c r="G51" s="7">
        <v>2</v>
      </c>
      <c r="H51" s="1" t="s">
        <v>2381</v>
      </c>
      <c r="I51" t="str" cm="1">
        <f t="array" ref="I51">_xlfn.IFS(B51&lt;18.5,"Underweight",B51&lt;25,"Normal Weight",B51&lt;30,"Overweight",B51&gt;=30,"Obesity")</f>
        <v>Obesity</v>
      </c>
      <c r="J51" t="str" cm="1">
        <f t="array" ref="J51">_xlfn.IFS(C51&lt;5.7,"Normal",C51&lt;6.5,"Prediabetes",C51&gt;=6.5,"Diabetes")</f>
        <v>Normal</v>
      </c>
    </row>
    <row r="52" spans="1:10" x14ac:dyDescent="0.35">
      <c r="A52" s="1" t="s">
        <v>2322</v>
      </c>
      <c r="B52" s="1">
        <v>41.895000000000003</v>
      </c>
      <c r="C52" s="1">
        <v>10.87</v>
      </c>
      <c r="D52" s="1" t="s">
        <v>2381</v>
      </c>
      <c r="E52" s="1" t="s">
        <v>2380</v>
      </c>
      <c r="F52" s="1" t="s">
        <v>2380</v>
      </c>
      <c r="G52" s="7">
        <v>1</v>
      </c>
      <c r="H52" s="1" t="s">
        <v>2381</v>
      </c>
      <c r="I52" t="str" cm="1">
        <f t="array" ref="I52">_xlfn.IFS(B52&lt;18.5,"Underweight",B52&lt;25,"Normal Weight",B52&lt;30,"Overweight",B52&gt;=30,"Obesity")</f>
        <v>Obesity</v>
      </c>
      <c r="J52" t="str" cm="1">
        <f t="array" ref="J52">_xlfn.IFS(C52&lt;5.7,"Normal",C52&lt;6.5,"Prediabetes",C52&gt;=6.5,"Diabetes")</f>
        <v>Diabetes</v>
      </c>
    </row>
    <row r="53" spans="1:10" x14ac:dyDescent="0.35">
      <c r="A53" s="1" t="s">
        <v>2321</v>
      </c>
      <c r="B53" s="1">
        <v>31.16</v>
      </c>
      <c r="C53" s="1">
        <v>9.34</v>
      </c>
      <c r="D53" s="1" t="s">
        <v>2380</v>
      </c>
      <c r="E53" s="1" t="s">
        <v>2380</v>
      </c>
      <c r="F53" s="1" t="s">
        <v>2380</v>
      </c>
      <c r="G53" s="7">
        <v>0</v>
      </c>
      <c r="H53" s="1" t="s">
        <v>2381</v>
      </c>
      <c r="I53" t="str" cm="1">
        <f t="array" ref="I53">_xlfn.IFS(B53&lt;18.5,"Underweight",B53&lt;25,"Normal Weight",B53&lt;30,"Overweight",B53&gt;=30,"Obesity")</f>
        <v>Obesity</v>
      </c>
      <c r="J53" t="str" cm="1">
        <f t="array" ref="J53">_xlfn.IFS(C53&lt;5.7,"Normal",C53&lt;6.5,"Prediabetes",C53&gt;=6.5,"Diabetes")</f>
        <v>Diabetes</v>
      </c>
    </row>
    <row r="54" spans="1:10" x14ac:dyDescent="0.35">
      <c r="A54" s="1" t="s">
        <v>2320</v>
      </c>
      <c r="B54" s="1">
        <v>34.104999999999997</v>
      </c>
      <c r="C54" s="1">
        <v>5.03</v>
      </c>
      <c r="D54" s="1" t="s">
        <v>2381</v>
      </c>
      <c r="E54" s="1" t="s">
        <v>2380</v>
      </c>
      <c r="F54" s="1" t="s">
        <v>2381</v>
      </c>
      <c r="G54" s="7">
        <v>1</v>
      </c>
      <c r="H54" s="1" t="s">
        <v>2381</v>
      </c>
      <c r="I54" t="str" cm="1">
        <f t="array" ref="I54">_xlfn.IFS(B54&lt;18.5,"Underweight",B54&lt;25,"Normal Weight",B54&lt;30,"Overweight",B54&gt;=30,"Obesity")</f>
        <v>Obesity</v>
      </c>
      <c r="J54" t="str" cm="1">
        <f t="array" ref="J54">_xlfn.IFS(C54&lt;5.7,"Normal",C54&lt;6.5,"Prediabetes",C54&gt;=6.5,"Diabetes")</f>
        <v>Normal</v>
      </c>
    </row>
    <row r="55" spans="1:10" x14ac:dyDescent="0.35">
      <c r="A55" s="1" t="s">
        <v>2319</v>
      </c>
      <c r="B55" s="1">
        <v>51.93</v>
      </c>
      <c r="C55" s="1">
        <v>11.05</v>
      </c>
      <c r="D55" s="1" t="s">
        <v>2380</v>
      </c>
      <c r="E55" s="1" t="s">
        <v>2380</v>
      </c>
      <c r="F55" s="1" t="s">
        <v>2380</v>
      </c>
      <c r="G55" s="7">
        <v>0</v>
      </c>
      <c r="H55" s="1" t="s">
        <v>2381</v>
      </c>
      <c r="I55" t="str" cm="1">
        <f t="array" ref="I55">_xlfn.IFS(B55&lt;18.5,"Underweight",B55&lt;25,"Normal Weight",B55&lt;30,"Overweight",B55&gt;=30,"Obesity")</f>
        <v>Obesity</v>
      </c>
      <c r="J55" t="str" cm="1">
        <f t="array" ref="J55">_xlfn.IFS(C55&lt;5.7,"Normal",C55&lt;6.5,"Prediabetes",C55&gt;=6.5,"Diabetes")</f>
        <v>Diabetes</v>
      </c>
    </row>
    <row r="56" spans="1:10" ht="14.5" customHeight="1" x14ac:dyDescent="0.35">
      <c r="A56" s="1" t="s">
        <v>2318</v>
      </c>
      <c r="B56" s="1">
        <v>38.950000000000003</v>
      </c>
      <c r="C56" s="1">
        <v>11.95</v>
      </c>
      <c r="D56" s="1" t="s">
        <v>2380</v>
      </c>
      <c r="E56" s="1" t="s">
        <v>2380</v>
      </c>
      <c r="F56" s="1" t="s">
        <v>2380</v>
      </c>
      <c r="G56" s="7">
        <v>0</v>
      </c>
      <c r="H56" s="1" t="s">
        <v>2381</v>
      </c>
      <c r="I56" t="str" cm="1">
        <f t="array" ref="I56">_xlfn.IFS(B56&lt;18.5,"Underweight",B56&lt;25,"Normal Weight",B56&lt;30,"Overweight",B56&gt;=30,"Obesity")</f>
        <v>Obesity</v>
      </c>
      <c r="J56" t="str" cm="1">
        <f t="array" ref="J56">_xlfn.IFS(C56&lt;5.7,"Normal",C56&lt;6.5,"Prediabetes",C56&gt;=6.5,"Diabetes")</f>
        <v>Diabetes</v>
      </c>
    </row>
    <row r="57" spans="1:10" ht="14.5" customHeight="1" x14ac:dyDescent="0.35">
      <c r="A57" s="1" t="s">
        <v>2317</v>
      </c>
      <c r="B57" s="1">
        <v>36.630000000000003</v>
      </c>
      <c r="C57" s="1">
        <v>7.72</v>
      </c>
      <c r="D57" s="1" t="s">
        <v>2381</v>
      </c>
      <c r="E57" s="1" t="s">
        <v>2380</v>
      </c>
      <c r="F57" s="1" t="s">
        <v>2380</v>
      </c>
      <c r="G57" s="7">
        <v>1</v>
      </c>
      <c r="H57" s="1" t="s">
        <v>2381</v>
      </c>
      <c r="I57" t="str" cm="1">
        <f t="array" ref="I57">_xlfn.IFS(B57&lt;18.5,"Underweight",B57&lt;25,"Normal Weight",B57&lt;30,"Overweight",B57&gt;=30,"Obesity")</f>
        <v>Obesity</v>
      </c>
      <c r="J57" t="str" cm="1">
        <f t="array" ref="J57">_xlfn.IFS(C57&lt;5.7,"Normal",C57&lt;6.5,"Prediabetes",C57&gt;=6.5,"Diabetes")</f>
        <v>Diabetes</v>
      </c>
    </row>
    <row r="58" spans="1:10" ht="14.5" customHeight="1" x14ac:dyDescent="0.35">
      <c r="A58" s="1" t="s">
        <v>2316</v>
      </c>
      <c r="B58" s="1">
        <v>34.200000000000003</v>
      </c>
      <c r="C58" s="1">
        <v>5.75</v>
      </c>
      <c r="D58" s="1" t="s">
        <v>2380</v>
      </c>
      <c r="E58" s="1" t="s">
        <v>2380</v>
      </c>
      <c r="F58" s="1" t="s">
        <v>2380</v>
      </c>
      <c r="G58" s="7">
        <v>2</v>
      </c>
      <c r="H58" s="1" t="s">
        <v>2381</v>
      </c>
      <c r="I58" t="str" cm="1">
        <f t="array" ref="I58">_xlfn.IFS(B58&lt;18.5,"Underweight",B58&lt;25,"Normal Weight",B58&lt;30,"Overweight",B58&gt;=30,"Obesity")</f>
        <v>Obesity</v>
      </c>
      <c r="J58" t="str" cm="1">
        <f t="array" ref="J58">_xlfn.IFS(C58&lt;5.7,"Normal",C58&lt;6.5,"Prediabetes",C58&gt;=6.5,"Diabetes")</f>
        <v>Prediabetes</v>
      </c>
    </row>
    <row r="59" spans="1:10" x14ac:dyDescent="0.35">
      <c r="A59" s="1" t="s">
        <v>2315</v>
      </c>
      <c r="B59" s="1">
        <v>50.63</v>
      </c>
      <c r="C59" s="1">
        <v>11.89</v>
      </c>
      <c r="D59" s="1" t="s">
        <v>2380</v>
      </c>
      <c r="E59" s="1" t="s">
        <v>2380</v>
      </c>
      <c r="F59" s="1" t="s">
        <v>2380</v>
      </c>
      <c r="G59" s="7">
        <v>0</v>
      </c>
      <c r="H59" s="1" t="s">
        <v>2381</v>
      </c>
      <c r="I59" t="str" cm="1">
        <f t="array" ref="I59">_xlfn.IFS(B59&lt;18.5,"Underweight",B59&lt;25,"Normal Weight",B59&lt;30,"Overweight",B59&gt;=30,"Obesity")</f>
        <v>Obesity</v>
      </c>
      <c r="J59" t="str" cm="1">
        <f t="array" ref="J59">_xlfn.IFS(C59&lt;5.7,"Normal",C59&lt;6.5,"Prediabetes",C59&gt;=6.5,"Diabetes")</f>
        <v>Diabetes</v>
      </c>
    </row>
    <row r="60" spans="1:10" x14ac:dyDescent="0.35">
      <c r="A60" s="1" t="s">
        <v>2314</v>
      </c>
      <c r="B60" s="1">
        <v>36.479999999999997</v>
      </c>
      <c r="C60" s="1">
        <v>6.2</v>
      </c>
      <c r="D60" s="1" t="s">
        <v>2380</v>
      </c>
      <c r="E60" s="1" t="s">
        <v>2380</v>
      </c>
      <c r="F60" s="1" t="s">
        <v>2380</v>
      </c>
      <c r="G60" s="7">
        <v>0</v>
      </c>
      <c r="H60" s="1" t="s">
        <v>2381</v>
      </c>
      <c r="I60" t="str" cm="1">
        <f t="array" ref="I60">_xlfn.IFS(B60&lt;18.5,"Underweight",B60&lt;25,"Normal Weight",B60&lt;30,"Overweight",B60&gt;=30,"Obesity")</f>
        <v>Obesity</v>
      </c>
      <c r="J60" t="str" cm="1">
        <f t="array" ref="J60">_xlfn.IFS(C60&lt;5.7,"Normal",C60&lt;6.5,"Prediabetes",C60&gt;=6.5,"Diabetes")</f>
        <v>Prediabetes</v>
      </c>
    </row>
    <row r="61" spans="1:10" x14ac:dyDescent="0.35">
      <c r="A61" s="1" t="s">
        <v>2313</v>
      </c>
      <c r="B61" s="1">
        <v>54.82</v>
      </c>
      <c r="C61" s="1">
        <v>10.61</v>
      </c>
      <c r="D61" s="1" t="s">
        <v>2380</v>
      </c>
      <c r="E61" s="1" t="s">
        <v>2380</v>
      </c>
      <c r="F61" s="1" t="s">
        <v>2380</v>
      </c>
      <c r="G61" s="7">
        <v>0</v>
      </c>
      <c r="H61" s="1" t="s">
        <v>2381</v>
      </c>
      <c r="I61" t="str" cm="1">
        <f t="array" ref="I61">_xlfn.IFS(B61&lt;18.5,"Underweight",B61&lt;25,"Normal Weight",B61&lt;30,"Overweight",B61&gt;=30,"Obesity")</f>
        <v>Obesity</v>
      </c>
      <c r="J61" t="str" cm="1">
        <f t="array" ref="J61">_xlfn.IFS(C61&lt;5.7,"Normal",C61&lt;6.5,"Prediabetes",C61&gt;=6.5,"Diabetes")</f>
        <v>Diabetes</v>
      </c>
    </row>
    <row r="62" spans="1:10" x14ac:dyDescent="0.35">
      <c r="A62" s="1" t="s">
        <v>2312</v>
      </c>
      <c r="B62" s="1">
        <v>38.06</v>
      </c>
      <c r="C62" s="1">
        <v>6.04</v>
      </c>
      <c r="D62" s="1" t="s">
        <v>2380</v>
      </c>
      <c r="E62" s="1" t="s">
        <v>2380</v>
      </c>
      <c r="F62" s="1" t="s">
        <v>2381</v>
      </c>
      <c r="G62" s="7">
        <v>1</v>
      </c>
      <c r="H62" s="1" t="s">
        <v>2381</v>
      </c>
      <c r="I62" t="str" cm="1">
        <f t="array" ref="I62">_xlfn.IFS(B62&lt;18.5,"Underweight",B62&lt;25,"Normal Weight",B62&lt;30,"Overweight",B62&gt;=30,"Obesity")</f>
        <v>Obesity</v>
      </c>
      <c r="J62" t="str" cm="1">
        <f t="array" ref="J62">_xlfn.IFS(C62&lt;5.7,"Normal",C62&lt;6.5,"Prediabetes",C62&gt;=6.5,"Diabetes")</f>
        <v>Prediabetes</v>
      </c>
    </row>
    <row r="63" spans="1:10" x14ac:dyDescent="0.35">
      <c r="A63" s="1" t="s">
        <v>2311</v>
      </c>
      <c r="B63" s="1">
        <v>51.48</v>
      </c>
      <c r="C63" s="1">
        <v>9.33</v>
      </c>
      <c r="D63" s="1" t="s">
        <v>2381</v>
      </c>
      <c r="E63" s="1" t="s">
        <v>2380</v>
      </c>
      <c r="F63" s="1" t="s">
        <v>2380</v>
      </c>
      <c r="G63" s="7">
        <v>0</v>
      </c>
      <c r="H63" s="1" t="s">
        <v>2381</v>
      </c>
      <c r="I63" t="str" cm="1">
        <f t="array" ref="I63">_xlfn.IFS(B63&lt;18.5,"Underweight",B63&lt;25,"Normal Weight",B63&lt;30,"Overweight",B63&gt;=30,"Obesity")</f>
        <v>Obesity</v>
      </c>
      <c r="J63" t="str" cm="1">
        <f t="array" ref="J63">_xlfn.IFS(C63&lt;5.7,"Normal",C63&lt;6.5,"Prediabetes",C63&gt;=6.5,"Diabetes")</f>
        <v>Diabetes</v>
      </c>
    </row>
    <row r="64" spans="1:10" x14ac:dyDescent="0.35">
      <c r="A64" s="1" t="s">
        <v>2310</v>
      </c>
      <c r="B64" s="1">
        <v>52.06</v>
      </c>
      <c r="C64" s="1">
        <v>11.47</v>
      </c>
      <c r="D64" s="1" t="s">
        <v>2380</v>
      </c>
      <c r="E64" s="1" t="s">
        <v>2380</v>
      </c>
      <c r="F64" s="1" t="s">
        <v>2380</v>
      </c>
      <c r="G64" s="7">
        <v>0</v>
      </c>
      <c r="H64" s="1" t="s">
        <v>2381</v>
      </c>
      <c r="I64" t="str" cm="1">
        <f t="array" ref="I64">_xlfn.IFS(B64&lt;18.5,"Underweight",B64&lt;25,"Normal Weight",B64&lt;30,"Overweight",B64&gt;=30,"Obesity")</f>
        <v>Obesity</v>
      </c>
      <c r="J64" t="str" cm="1">
        <f t="array" ref="J64">_xlfn.IFS(C64&lt;5.7,"Normal",C64&lt;6.5,"Prediabetes",C64&gt;=6.5,"Diabetes")</f>
        <v>Diabetes</v>
      </c>
    </row>
    <row r="65" spans="1:10" x14ac:dyDescent="0.35">
      <c r="A65" s="1" t="s">
        <v>2309</v>
      </c>
      <c r="B65" s="1">
        <v>30.684999999999999</v>
      </c>
      <c r="C65" s="1">
        <v>7.02</v>
      </c>
      <c r="D65" s="1" t="s">
        <v>2381</v>
      </c>
      <c r="E65" s="1" t="s">
        <v>2380</v>
      </c>
      <c r="F65" s="1" t="s">
        <v>2380</v>
      </c>
      <c r="G65" s="7">
        <v>0</v>
      </c>
      <c r="H65" s="1" t="s">
        <v>2381</v>
      </c>
      <c r="I65" t="str" cm="1">
        <f t="array" ref="I65">_xlfn.IFS(B65&lt;18.5,"Underweight",B65&lt;25,"Normal Weight",B65&lt;30,"Overweight",B65&gt;=30,"Obesity")</f>
        <v>Obesity</v>
      </c>
      <c r="J65" t="str" cm="1">
        <f t="array" ref="J65">_xlfn.IFS(C65&lt;5.7,"Normal",C65&lt;6.5,"Prediabetes",C65&gt;=6.5,"Diabetes")</f>
        <v>Diabetes</v>
      </c>
    </row>
    <row r="66" spans="1:10" x14ac:dyDescent="0.35">
      <c r="A66" s="1" t="s">
        <v>2308</v>
      </c>
      <c r="B66" s="1">
        <v>36.08</v>
      </c>
      <c r="C66" s="1">
        <v>8.8000000000000007</v>
      </c>
      <c r="D66" s="1" t="s">
        <v>2381</v>
      </c>
      <c r="E66" s="1" t="s">
        <v>2380</v>
      </c>
      <c r="F66" s="1" t="s">
        <v>2380</v>
      </c>
      <c r="G66" s="7">
        <v>1</v>
      </c>
      <c r="H66" s="1" t="s">
        <v>2381</v>
      </c>
      <c r="I66" t="str" cm="1">
        <f t="array" ref="I66">_xlfn.IFS(B66&lt;18.5,"Underweight",B66&lt;25,"Normal Weight",B66&lt;30,"Overweight",B66&gt;=30,"Obesity")</f>
        <v>Obesity</v>
      </c>
      <c r="J66" t="str" cm="1">
        <f t="array" ref="J66">_xlfn.IFS(C66&lt;5.7,"Normal",C66&lt;6.5,"Prediabetes",C66&gt;=6.5,"Diabetes")</f>
        <v>Diabetes</v>
      </c>
    </row>
    <row r="67" spans="1:10" x14ac:dyDescent="0.35">
      <c r="A67" s="1" t="s">
        <v>2307</v>
      </c>
      <c r="B67" s="1">
        <v>54.99</v>
      </c>
      <c r="C67" s="1">
        <v>8.68</v>
      </c>
      <c r="D67" s="1" t="s">
        <v>2380</v>
      </c>
      <c r="E67" s="1" t="s">
        <v>2380</v>
      </c>
      <c r="F67" s="1" t="s">
        <v>2380</v>
      </c>
      <c r="G67" s="7">
        <v>2</v>
      </c>
      <c r="H67" s="1" t="s">
        <v>2381</v>
      </c>
      <c r="I67" t="str" cm="1">
        <f t="array" ref="I67">_xlfn.IFS(B67&lt;18.5,"Underweight",B67&lt;25,"Normal Weight",B67&lt;30,"Overweight",B67&gt;=30,"Obesity")</f>
        <v>Obesity</v>
      </c>
      <c r="J67" t="str" cm="1">
        <f t="array" ref="J67">_xlfn.IFS(C67&lt;5.7,"Normal",C67&lt;6.5,"Prediabetes",C67&gt;=6.5,"Diabetes")</f>
        <v>Diabetes</v>
      </c>
    </row>
    <row r="68" spans="1:10" x14ac:dyDescent="0.35">
      <c r="A68" s="1" t="s">
        <v>2306</v>
      </c>
      <c r="B68" s="1">
        <v>35.97</v>
      </c>
      <c r="C68" s="1">
        <v>6.12</v>
      </c>
      <c r="D68" s="1" t="s">
        <v>2380</v>
      </c>
      <c r="E68" s="1" t="s">
        <v>2380</v>
      </c>
      <c r="F68" s="1" t="s">
        <v>2381</v>
      </c>
      <c r="G68" s="7">
        <v>1</v>
      </c>
      <c r="H68" s="1" t="s">
        <v>2381</v>
      </c>
      <c r="I68" t="str" cm="1">
        <f t="array" ref="I68">_xlfn.IFS(B68&lt;18.5,"Underweight",B68&lt;25,"Normal Weight",B68&lt;30,"Overweight",B68&gt;=30,"Obesity")</f>
        <v>Obesity</v>
      </c>
      <c r="J68" t="str" cm="1">
        <f t="array" ref="J68">_xlfn.IFS(C68&lt;5.7,"Normal",C68&lt;6.5,"Prediabetes",C68&gt;=6.5,"Diabetes")</f>
        <v>Prediabetes</v>
      </c>
    </row>
    <row r="69" spans="1:10" x14ac:dyDescent="0.35">
      <c r="A69" s="1" t="s">
        <v>2305</v>
      </c>
      <c r="B69" s="1">
        <v>45.54</v>
      </c>
      <c r="C69" s="1">
        <v>5.4</v>
      </c>
      <c r="D69" s="1" t="s">
        <v>2381</v>
      </c>
      <c r="E69" s="1" t="s">
        <v>2380</v>
      </c>
      <c r="F69" s="1" t="s">
        <v>2381</v>
      </c>
      <c r="G69" s="7">
        <v>1</v>
      </c>
      <c r="H69" s="1" t="s">
        <v>2381</v>
      </c>
      <c r="I69" t="str" cm="1">
        <f t="array" ref="I69">_xlfn.IFS(B69&lt;18.5,"Underweight",B69&lt;25,"Normal Weight",B69&lt;30,"Overweight",B69&gt;=30,"Obesity")</f>
        <v>Obesity</v>
      </c>
      <c r="J69" t="str" cm="1">
        <f t="array" ref="J69">_xlfn.IFS(C69&lt;5.7,"Normal",C69&lt;6.5,"Prediabetes",C69&gt;=6.5,"Diabetes")</f>
        <v>Normal</v>
      </c>
    </row>
    <row r="70" spans="1:10" x14ac:dyDescent="0.35">
      <c r="A70" s="1" t="s">
        <v>2304</v>
      </c>
      <c r="B70" s="1">
        <v>35.53</v>
      </c>
      <c r="C70" s="1">
        <v>4.3600000000000003</v>
      </c>
      <c r="D70" s="1" t="s">
        <v>2381</v>
      </c>
      <c r="E70" s="1" t="s">
        <v>2380</v>
      </c>
      <c r="F70" s="1" t="s">
        <v>2380</v>
      </c>
      <c r="G70" s="7">
        <v>0</v>
      </c>
      <c r="H70" s="1" t="s">
        <v>2381</v>
      </c>
      <c r="I70" t="str" cm="1">
        <f t="array" ref="I70">_xlfn.IFS(B70&lt;18.5,"Underweight",B70&lt;25,"Normal Weight",B70&lt;30,"Overweight",B70&gt;=30,"Obesity")</f>
        <v>Obesity</v>
      </c>
      <c r="J70" t="str" cm="1">
        <f t="array" ref="J70">_xlfn.IFS(C70&lt;5.7,"Normal",C70&lt;6.5,"Prediabetes",C70&gt;=6.5,"Diabetes")</f>
        <v>Normal</v>
      </c>
    </row>
    <row r="71" spans="1:10" x14ac:dyDescent="0.35">
      <c r="A71" s="1" t="s">
        <v>2303</v>
      </c>
      <c r="B71" s="1">
        <v>30.8</v>
      </c>
      <c r="C71" s="1">
        <v>9.77</v>
      </c>
      <c r="D71" s="1" t="s">
        <v>2380</v>
      </c>
      <c r="E71" s="1" t="s">
        <v>2380</v>
      </c>
      <c r="F71" s="1" t="s">
        <v>2380</v>
      </c>
      <c r="G71" s="7">
        <v>0</v>
      </c>
      <c r="H71" s="1" t="s">
        <v>2381</v>
      </c>
      <c r="I71" t="str" cm="1">
        <f t="array" ref="I71">_xlfn.IFS(B71&lt;18.5,"Underweight",B71&lt;25,"Normal Weight",B71&lt;30,"Overweight",B71&gt;=30,"Obesity")</f>
        <v>Obesity</v>
      </c>
      <c r="J71" t="str" cm="1">
        <f t="array" ref="J71">_xlfn.IFS(C71&lt;5.7,"Normal",C71&lt;6.5,"Prediabetes",C71&gt;=6.5,"Diabetes")</f>
        <v>Diabetes</v>
      </c>
    </row>
    <row r="72" spans="1:10" x14ac:dyDescent="0.35">
      <c r="A72" s="1" t="s">
        <v>2302</v>
      </c>
      <c r="B72" s="1">
        <v>38.39</v>
      </c>
      <c r="C72" s="1">
        <v>4.25</v>
      </c>
      <c r="D72" s="1" t="s">
        <v>2380</v>
      </c>
      <c r="E72" s="1" t="s">
        <v>2380</v>
      </c>
      <c r="F72" s="1" t="s">
        <v>2380</v>
      </c>
      <c r="G72" s="7">
        <v>1</v>
      </c>
      <c r="H72" s="1" t="s">
        <v>2381</v>
      </c>
      <c r="I72" t="str" cm="1">
        <f t="array" ref="I72">_xlfn.IFS(B72&lt;18.5,"Underweight",B72&lt;25,"Normal Weight",B72&lt;30,"Overweight",B72&gt;=30,"Obesity")</f>
        <v>Obesity</v>
      </c>
      <c r="J72" t="str" cm="1">
        <f t="array" ref="J72">_xlfn.IFS(C72&lt;5.7,"Normal",C72&lt;6.5,"Prediabetes",C72&gt;=6.5,"Diabetes")</f>
        <v>Normal</v>
      </c>
    </row>
    <row r="73" spans="1:10" x14ac:dyDescent="0.35">
      <c r="A73" s="1" t="s">
        <v>2301</v>
      </c>
      <c r="B73" s="1">
        <v>32.299999999999997</v>
      </c>
      <c r="C73" s="1">
        <v>4.76</v>
      </c>
      <c r="D73" s="1" t="s">
        <v>2380</v>
      </c>
      <c r="E73" s="1" t="s">
        <v>2380</v>
      </c>
      <c r="F73" s="1" t="s">
        <v>2380</v>
      </c>
      <c r="G73" s="7">
        <v>2</v>
      </c>
      <c r="H73" s="1" t="s">
        <v>2381</v>
      </c>
      <c r="I73" t="str" cm="1">
        <f t="array" ref="I73">_xlfn.IFS(B73&lt;18.5,"Underweight",B73&lt;25,"Normal Weight",B73&lt;30,"Overweight",B73&gt;=30,"Obesity")</f>
        <v>Obesity</v>
      </c>
      <c r="J73" t="str" cm="1">
        <f t="array" ref="J73">_xlfn.IFS(C73&lt;5.7,"Normal",C73&lt;6.5,"Prediabetes",C73&gt;=6.5,"Diabetes")</f>
        <v>Normal</v>
      </c>
    </row>
    <row r="74" spans="1:10" x14ac:dyDescent="0.35">
      <c r="A74" s="1" t="s">
        <v>2300</v>
      </c>
      <c r="B74" s="1">
        <v>48.8</v>
      </c>
      <c r="C74" s="1">
        <v>6.22</v>
      </c>
      <c r="D74" s="1" t="s">
        <v>2381</v>
      </c>
      <c r="E74" s="1" t="s">
        <v>2380</v>
      </c>
      <c r="F74" s="1" t="s">
        <v>2380</v>
      </c>
      <c r="G74" s="7">
        <v>2</v>
      </c>
      <c r="H74" s="1" t="s">
        <v>2381</v>
      </c>
      <c r="I74" t="str" cm="1">
        <f t="array" ref="I74">_xlfn.IFS(B74&lt;18.5,"Underweight",B74&lt;25,"Normal Weight",B74&lt;30,"Overweight",B74&gt;=30,"Obesity")</f>
        <v>Obesity</v>
      </c>
      <c r="J74" t="str" cm="1">
        <f t="array" ref="J74">_xlfn.IFS(C74&lt;5.7,"Normal",C74&lt;6.5,"Prediabetes",C74&gt;=6.5,"Diabetes")</f>
        <v>Prediabetes</v>
      </c>
    </row>
    <row r="75" spans="1:10" x14ac:dyDescent="0.35">
      <c r="A75" s="1" t="s">
        <v>2299</v>
      </c>
      <c r="B75" s="1">
        <v>45.5</v>
      </c>
      <c r="C75" s="1">
        <v>7.96</v>
      </c>
      <c r="D75" s="1" t="s">
        <v>2380</v>
      </c>
      <c r="E75" s="1" t="s">
        <v>2380</v>
      </c>
      <c r="F75" s="1" t="s">
        <v>2380</v>
      </c>
      <c r="G75" s="7">
        <v>0</v>
      </c>
      <c r="H75" s="1" t="s">
        <v>2381</v>
      </c>
      <c r="I75" t="str" cm="1">
        <f t="array" ref="I75">_xlfn.IFS(B75&lt;18.5,"Underweight",B75&lt;25,"Normal Weight",B75&lt;30,"Overweight",B75&gt;=30,"Obesity")</f>
        <v>Obesity</v>
      </c>
      <c r="J75" t="str" cm="1">
        <f t="array" ref="J75">_xlfn.IFS(C75&lt;5.7,"Normal",C75&lt;6.5,"Prediabetes",C75&gt;=6.5,"Diabetes")</f>
        <v>Diabetes</v>
      </c>
    </row>
    <row r="76" spans="1:10" x14ac:dyDescent="0.35">
      <c r="A76" s="1" t="s">
        <v>2298</v>
      </c>
      <c r="B76" s="1">
        <v>53.61</v>
      </c>
      <c r="C76" s="1">
        <v>10.92</v>
      </c>
      <c r="D76" s="1" t="s">
        <v>2381</v>
      </c>
      <c r="E76" s="1" t="s">
        <v>2380</v>
      </c>
      <c r="F76" s="1" t="s">
        <v>2380</v>
      </c>
      <c r="G76" s="7">
        <v>1</v>
      </c>
      <c r="H76" s="1" t="s">
        <v>2381</v>
      </c>
      <c r="I76" t="str" cm="1">
        <f t="array" ref="I76">_xlfn.IFS(B76&lt;18.5,"Underweight",B76&lt;25,"Normal Weight",B76&lt;30,"Overweight",B76&gt;=30,"Obesity")</f>
        <v>Obesity</v>
      </c>
      <c r="J76" t="str" cm="1">
        <f t="array" ref="J76">_xlfn.IFS(C76&lt;5.7,"Normal",C76&lt;6.5,"Prediabetes",C76&gt;=6.5,"Diabetes")</f>
        <v>Diabetes</v>
      </c>
    </row>
    <row r="77" spans="1:10" x14ac:dyDescent="0.35">
      <c r="A77" s="1" t="s">
        <v>2297</v>
      </c>
      <c r="B77" s="1">
        <v>36.19</v>
      </c>
      <c r="C77" s="1">
        <v>11.51</v>
      </c>
      <c r="D77" s="1" t="s">
        <v>2381</v>
      </c>
      <c r="E77" s="1" t="s">
        <v>2380</v>
      </c>
      <c r="F77" s="1" t="s">
        <v>2380</v>
      </c>
      <c r="G77" s="7">
        <v>1</v>
      </c>
      <c r="H77" s="1" t="s">
        <v>2381</v>
      </c>
      <c r="I77" t="str" cm="1">
        <f t="array" ref="I77">_xlfn.IFS(B77&lt;18.5,"Underweight",B77&lt;25,"Normal Weight",B77&lt;30,"Overweight",B77&gt;=30,"Obesity")</f>
        <v>Obesity</v>
      </c>
      <c r="J77" t="str" cm="1">
        <f t="array" ref="J77">_xlfn.IFS(C77&lt;5.7,"Normal",C77&lt;6.5,"Prediabetes",C77&gt;=6.5,"Diabetes")</f>
        <v>Diabetes</v>
      </c>
    </row>
    <row r="78" spans="1:10" x14ac:dyDescent="0.35">
      <c r="A78" s="1" t="s">
        <v>2296</v>
      </c>
      <c r="B78" s="1">
        <v>34.6</v>
      </c>
      <c r="C78" s="1">
        <v>5.99</v>
      </c>
      <c r="D78" s="1" t="s">
        <v>2381</v>
      </c>
      <c r="E78" s="1" t="s">
        <v>2380</v>
      </c>
      <c r="F78" s="1" t="s">
        <v>2380</v>
      </c>
      <c r="G78" s="7">
        <v>0</v>
      </c>
      <c r="H78" s="1" t="s">
        <v>2381</v>
      </c>
      <c r="I78" t="str" cm="1">
        <f t="array" ref="I78">_xlfn.IFS(B78&lt;18.5,"Underweight",B78&lt;25,"Normal Weight",B78&lt;30,"Overweight",B78&gt;=30,"Obesity")</f>
        <v>Obesity</v>
      </c>
      <c r="J78" t="str" cm="1">
        <f t="array" ref="J78">_xlfn.IFS(C78&lt;5.7,"Normal",C78&lt;6.5,"Prediabetes",C78&gt;=6.5,"Diabetes")</f>
        <v>Prediabetes</v>
      </c>
    </row>
    <row r="79" spans="1:10" x14ac:dyDescent="0.35">
      <c r="A79" s="1" t="s">
        <v>2295</v>
      </c>
      <c r="B79" s="1">
        <v>54.12</v>
      </c>
      <c r="C79" s="1">
        <v>11.57</v>
      </c>
      <c r="D79" s="1" t="s">
        <v>2380</v>
      </c>
      <c r="E79" s="1" t="s">
        <v>2380</v>
      </c>
      <c r="F79" s="1" t="s">
        <v>2380</v>
      </c>
      <c r="G79" s="7">
        <v>0</v>
      </c>
      <c r="H79" s="1" t="s">
        <v>2381</v>
      </c>
      <c r="I79" t="str" cm="1">
        <f t="array" ref="I79">_xlfn.IFS(B79&lt;18.5,"Underweight",B79&lt;25,"Normal Weight",B79&lt;30,"Overweight",B79&gt;=30,"Obesity")</f>
        <v>Obesity</v>
      </c>
      <c r="J79" t="str" cm="1">
        <f t="array" ref="J79">_xlfn.IFS(C79&lt;5.7,"Normal",C79&lt;6.5,"Prediabetes",C79&gt;=6.5,"Diabetes")</f>
        <v>Diabetes</v>
      </c>
    </row>
    <row r="80" spans="1:10" x14ac:dyDescent="0.35">
      <c r="A80" s="1" t="s">
        <v>2294</v>
      </c>
      <c r="B80" s="1">
        <v>48.82</v>
      </c>
      <c r="C80" s="1">
        <v>6.67</v>
      </c>
      <c r="D80" s="1" t="s">
        <v>2381</v>
      </c>
      <c r="E80" s="1" t="s">
        <v>2380</v>
      </c>
      <c r="F80" s="1" t="s">
        <v>2380</v>
      </c>
      <c r="G80" s="7">
        <v>0</v>
      </c>
      <c r="H80" s="1" t="s">
        <v>2381</v>
      </c>
      <c r="I80" t="str" cm="1">
        <f t="array" ref="I80">_xlfn.IFS(B80&lt;18.5,"Underweight",B80&lt;25,"Normal Weight",B80&lt;30,"Overweight",B80&gt;=30,"Obesity")</f>
        <v>Obesity</v>
      </c>
      <c r="J80" t="str" cm="1">
        <f t="array" ref="J80">_xlfn.IFS(C80&lt;5.7,"Normal",C80&lt;6.5,"Prediabetes",C80&gt;=6.5,"Diabetes")</f>
        <v>Diabetes</v>
      </c>
    </row>
    <row r="81" spans="1:10" x14ac:dyDescent="0.35">
      <c r="A81" s="1" t="s">
        <v>2293</v>
      </c>
      <c r="B81" s="1">
        <v>51.01</v>
      </c>
      <c r="C81" s="1">
        <v>9.1999999999999993</v>
      </c>
      <c r="D81" s="1" t="s">
        <v>2380</v>
      </c>
      <c r="E81" s="1" t="s">
        <v>2380</v>
      </c>
      <c r="F81" s="1" t="s">
        <v>2380</v>
      </c>
      <c r="G81" s="7">
        <v>0</v>
      </c>
      <c r="H81" s="1" t="s">
        <v>2381</v>
      </c>
      <c r="I81" t="str" cm="1">
        <f t="array" ref="I81">_xlfn.IFS(B81&lt;18.5,"Underweight",B81&lt;25,"Normal Weight",B81&lt;30,"Overweight",B81&gt;=30,"Obesity")</f>
        <v>Obesity</v>
      </c>
      <c r="J81" t="str" cm="1">
        <f t="array" ref="J81">_xlfn.IFS(C81&lt;5.7,"Normal",C81&lt;6.5,"Prediabetes",C81&gt;=6.5,"Diabetes")</f>
        <v>Diabetes</v>
      </c>
    </row>
    <row r="82" spans="1:10" x14ac:dyDescent="0.35">
      <c r="A82" s="1" t="s">
        <v>2292</v>
      </c>
      <c r="B82" s="1">
        <v>45.65</v>
      </c>
      <c r="C82" s="1">
        <v>5.1100000000000003</v>
      </c>
      <c r="D82" s="1" t="s">
        <v>2381</v>
      </c>
      <c r="E82" s="1" t="s">
        <v>2380</v>
      </c>
      <c r="F82" s="1" t="s">
        <v>2380</v>
      </c>
      <c r="G82" s="7">
        <v>1</v>
      </c>
      <c r="H82" s="1" t="s">
        <v>2381</v>
      </c>
      <c r="I82" t="str" cm="1">
        <f t="array" ref="I82">_xlfn.IFS(B82&lt;18.5,"Underweight",B82&lt;25,"Normal Weight",B82&lt;30,"Overweight",B82&gt;=30,"Obesity")</f>
        <v>Obesity</v>
      </c>
      <c r="J82" t="str" cm="1">
        <f t="array" ref="J82">_xlfn.IFS(C82&lt;5.7,"Normal",C82&lt;6.5,"Prediabetes",C82&gt;=6.5,"Diabetes")</f>
        <v>Normal</v>
      </c>
    </row>
    <row r="83" spans="1:10" x14ac:dyDescent="0.35">
      <c r="A83" s="1" t="s">
        <v>2291</v>
      </c>
      <c r="B83" s="1">
        <v>52.9</v>
      </c>
      <c r="C83" s="1">
        <v>5.34</v>
      </c>
      <c r="D83" s="1" t="s">
        <v>2380</v>
      </c>
      <c r="E83" s="1" t="s">
        <v>2380</v>
      </c>
      <c r="F83" s="1" t="s">
        <v>2380</v>
      </c>
      <c r="G83" s="7">
        <v>0</v>
      </c>
      <c r="H83" s="1" t="s">
        <v>2381</v>
      </c>
      <c r="I83" t="str" cm="1">
        <f t="array" ref="I83">_xlfn.IFS(B83&lt;18.5,"Underweight",B83&lt;25,"Normal Weight",B83&lt;30,"Overweight",B83&gt;=30,"Obesity")</f>
        <v>Obesity</v>
      </c>
      <c r="J83" t="str" cm="1">
        <f t="array" ref="J83">_xlfn.IFS(C83&lt;5.7,"Normal",C83&lt;6.5,"Prediabetes",C83&gt;=6.5,"Diabetes")</f>
        <v>Normal</v>
      </c>
    </row>
    <row r="84" spans="1:10" x14ac:dyDescent="0.35">
      <c r="A84" s="1" t="s">
        <v>2290</v>
      </c>
      <c r="B84" s="1">
        <v>45.41</v>
      </c>
      <c r="C84" s="1">
        <v>4.03</v>
      </c>
      <c r="D84" s="1" t="s">
        <v>2381</v>
      </c>
      <c r="E84" s="1" t="s">
        <v>2380</v>
      </c>
      <c r="F84" s="1" t="s">
        <v>2380</v>
      </c>
      <c r="G84" s="7">
        <v>1</v>
      </c>
      <c r="H84" s="1" t="s">
        <v>2381</v>
      </c>
      <c r="I84" t="str" cm="1">
        <f t="array" ref="I84">_xlfn.IFS(B84&lt;18.5,"Underweight",B84&lt;25,"Normal Weight",B84&lt;30,"Overweight",B84&gt;=30,"Obesity")</f>
        <v>Obesity</v>
      </c>
      <c r="J84" t="str" cm="1">
        <f t="array" ref="J84">_xlfn.IFS(C84&lt;5.7,"Normal",C84&lt;6.5,"Prediabetes",C84&gt;=6.5,"Diabetes")</f>
        <v>Normal</v>
      </c>
    </row>
    <row r="85" spans="1:10" x14ac:dyDescent="0.35">
      <c r="A85" s="1" t="s">
        <v>2289</v>
      </c>
      <c r="B85" s="1">
        <v>49.41</v>
      </c>
      <c r="C85" s="1">
        <v>4.2300000000000004</v>
      </c>
      <c r="D85" s="1" t="s">
        <v>2381</v>
      </c>
      <c r="E85" s="1" t="s">
        <v>2380</v>
      </c>
      <c r="F85" s="1" t="s">
        <v>2381</v>
      </c>
      <c r="G85" s="7">
        <v>1</v>
      </c>
      <c r="H85" s="1" t="s">
        <v>2381</v>
      </c>
      <c r="I85" t="str" cm="1">
        <f t="array" ref="I85">_xlfn.IFS(B85&lt;18.5,"Underweight",B85&lt;25,"Normal Weight",B85&lt;30,"Overweight",B85&gt;=30,"Obesity")</f>
        <v>Obesity</v>
      </c>
      <c r="J85" t="str" cm="1">
        <f t="array" ref="J85">_xlfn.IFS(C85&lt;5.7,"Normal",C85&lt;6.5,"Prediabetes",C85&gt;=6.5,"Diabetes")</f>
        <v>Normal</v>
      </c>
    </row>
    <row r="86" spans="1:10" x14ac:dyDescent="0.35">
      <c r="A86" s="1" t="s">
        <v>2288</v>
      </c>
      <c r="B86" s="1">
        <v>31.824999999999999</v>
      </c>
      <c r="C86" s="1">
        <v>4.0599999999999996</v>
      </c>
      <c r="D86" s="1" t="s">
        <v>2380</v>
      </c>
      <c r="E86" s="1" t="s">
        <v>2380</v>
      </c>
      <c r="F86" s="1" t="s">
        <v>2380</v>
      </c>
      <c r="G86" s="7">
        <v>2</v>
      </c>
      <c r="H86" s="1" t="s">
        <v>2381</v>
      </c>
      <c r="I86" t="str" cm="1">
        <f t="array" ref="I86">_xlfn.IFS(B86&lt;18.5,"Underweight",B86&lt;25,"Normal Weight",B86&lt;30,"Overweight",B86&gt;=30,"Obesity")</f>
        <v>Obesity</v>
      </c>
      <c r="J86" t="str" cm="1">
        <f t="array" ref="J86">_xlfn.IFS(C86&lt;5.7,"Normal",C86&lt;6.5,"Prediabetes",C86&gt;=6.5,"Diabetes")</f>
        <v>Normal</v>
      </c>
    </row>
    <row r="87" spans="1:10" x14ac:dyDescent="0.35">
      <c r="A87" s="1" t="s">
        <v>2287</v>
      </c>
      <c r="B87" s="1">
        <v>51.28</v>
      </c>
      <c r="C87" s="1">
        <v>4.68</v>
      </c>
      <c r="D87" s="1" t="s">
        <v>2380</v>
      </c>
      <c r="E87" s="1" t="s">
        <v>2380</v>
      </c>
      <c r="F87" s="1" t="s">
        <v>2380</v>
      </c>
      <c r="G87" s="7">
        <v>2</v>
      </c>
      <c r="H87" s="1" t="s">
        <v>2381</v>
      </c>
      <c r="I87" t="str" cm="1">
        <f t="array" ref="I87">_xlfn.IFS(B87&lt;18.5,"Underweight",B87&lt;25,"Normal Weight",B87&lt;30,"Overweight",B87&gt;=30,"Obesity")</f>
        <v>Obesity</v>
      </c>
      <c r="J87" t="str" cm="1">
        <f t="array" ref="J87">_xlfn.IFS(C87&lt;5.7,"Normal",C87&lt;6.5,"Prediabetes",C87&gt;=6.5,"Diabetes")</f>
        <v>Normal</v>
      </c>
    </row>
    <row r="88" spans="1:10" x14ac:dyDescent="0.35">
      <c r="A88" s="1" t="s">
        <v>2286</v>
      </c>
      <c r="B88" s="1">
        <v>34.96</v>
      </c>
      <c r="C88" s="1">
        <v>4.34</v>
      </c>
      <c r="D88" s="1" t="s">
        <v>2380</v>
      </c>
      <c r="E88" s="1" t="s">
        <v>2380</v>
      </c>
      <c r="F88" s="1" t="s">
        <v>2381</v>
      </c>
      <c r="G88" s="7">
        <v>1</v>
      </c>
      <c r="H88" s="1" t="s">
        <v>2381</v>
      </c>
      <c r="I88" t="str" cm="1">
        <f t="array" ref="I88">_xlfn.IFS(B88&lt;18.5,"Underweight",B88&lt;25,"Normal Weight",B88&lt;30,"Overweight",B88&gt;=30,"Obesity")</f>
        <v>Obesity</v>
      </c>
      <c r="J88" t="str" cm="1">
        <f t="array" ref="J88">_xlfn.IFS(C88&lt;5.7,"Normal",C88&lt;6.5,"Prediabetes",C88&gt;=6.5,"Diabetes")</f>
        <v>Normal</v>
      </c>
    </row>
    <row r="89" spans="1:10" x14ac:dyDescent="0.35">
      <c r="A89" s="1" t="s">
        <v>2285</v>
      </c>
      <c r="B89" s="1">
        <v>33.11</v>
      </c>
      <c r="C89" s="1">
        <v>10.51</v>
      </c>
      <c r="D89" s="1" t="s">
        <v>2380</v>
      </c>
      <c r="E89" s="1" t="s">
        <v>2380</v>
      </c>
      <c r="F89" s="1" t="s">
        <v>2380</v>
      </c>
      <c r="G89" s="7">
        <v>0</v>
      </c>
      <c r="H89" s="1" t="s">
        <v>2381</v>
      </c>
      <c r="I89" t="str" cm="1">
        <f t="array" ref="I89">_xlfn.IFS(B89&lt;18.5,"Underweight",B89&lt;25,"Normal Weight",B89&lt;30,"Overweight",B89&gt;=30,"Obesity")</f>
        <v>Obesity</v>
      </c>
      <c r="J89" t="str" cm="1">
        <f t="array" ref="J89">_xlfn.IFS(C89&lt;5.7,"Normal",C89&lt;6.5,"Prediabetes",C89&gt;=6.5,"Diabetes")</f>
        <v>Diabetes</v>
      </c>
    </row>
    <row r="90" spans="1:10" x14ac:dyDescent="0.35">
      <c r="A90" s="1" t="s">
        <v>2284</v>
      </c>
      <c r="B90" s="1">
        <v>54.74</v>
      </c>
      <c r="C90" s="1">
        <v>5.84</v>
      </c>
      <c r="D90" s="1" t="s">
        <v>2381</v>
      </c>
      <c r="E90" s="1" t="s">
        <v>2380</v>
      </c>
      <c r="F90" s="1" t="s">
        <v>2381</v>
      </c>
      <c r="G90" s="7">
        <v>1</v>
      </c>
      <c r="H90" s="1" t="s">
        <v>2381</v>
      </c>
      <c r="I90" t="str" cm="1">
        <f t="array" ref="I90">_xlfn.IFS(B90&lt;18.5,"Underweight",B90&lt;25,"Normal Weight",B90&lt;30,"Overweight",B90&gt;=30,"Obesity")</f>
        <v>Obesity</v>
      </c>
      <c r="J90" t="str" cm="1">
        <f t="array" ref="J90">_xlfn.IFS(C90&lt;5.7,"Normal",C90&lt;6.5,"Prediabetes",C90&gt;=6.5,"Diabetes")</f>
        <v>Prediabetes</v>
      </c>
    </row>
    <row r="91" spans="1:10" x14ac:dyDescent="0.35">
      <c r="A91" s="1" t="s">
        <v>2283</v>
      </c>
      <c r="B91" s="1">
        <v>32.56</v>
      </c>
      <c r="C91" s="1">
        <v>5.41</v>
      </c>
      <c r="D91" s="1" t="s">
        <v>2380</v>
      </c>
      <c r="E91" s="1" t="s">
        <v>2380</v>
      </c>
      <c r="F91" s="1" t="s">
        <v>2381</v>
      </c>
      <c r="G91" s="7">
        <v>1</v>
      </c>
      <c r="H91" s="1" t="s">
        <v>2381</v>
      </c>
      <c r="I91" t="str" cm="1">
        <f t="array" ref="I91">_xlfn.IFS(B91&lt;18.5,"Underweight",B91&lt;25,"Normal Weight",B91&lt;30,"Overweight",B91&gt;=30,"Obesity")</f>
        <v>Obesity</v>
      </c>
      <c r="J91" t="str" cm="1">
        <f t="array" ref="J91">_xlfn.IFS(C91&lt;5.7,"Normal",C91&lt;6.5,"Prediabetes",C91&gt;=6.5,"Diabetes")</f>
        <v>Normal</v>
      </c>
    </row>
    <row r="92" spans="1:10" x14ac:dyDescent="0.35">
      <c r="A92" s="1" t="s">
        <v>2282</v>
      </c>
      <c r="B92" s="1">
        <v>39.049999999999997</v>
      </c>
      <c r="C92" s="1">
        <v>6.06</v>
      </c>
      <c r="D92" s="1" t="s">
        <v>2380</v>
      </c>
      <c r="E92" s="1" t="s">
        <v>2380</v>
      </c>
      <c r="F92" s="1" t="s">
        <v>2380</v>
      </c>
      <c r="G92" s="7">
        <v>1</v>
      </c>
      <c r="H92" s="1" t="s">
        <v>2381</v>
      </c>
      <c r="I92" t="str" cm="1">
        <f t="array" ref="I92">_xlfn.IFS(B92&lt;18.5,"Underweight",B92&lt;25,"Normal Weight",B92&lt;30,"Overweight",B92&gt;=30,"Obesity")</f>
        <v>Obesity</v>
      </c>
      <c r="J92" t="str" cm="1">
        <f t="array" ref="J92">_xlfn.IFS(C92&lt;5.7,"Normal",C92&lt;6.5,"Prediabetes",C92&gt;=6.5,"Diabetes")</f>
        <v>Prediabetes</v>
      </c>
    </row>
    <row r="93" spans="1:10" x14ac:dyDescent="0.35">
      <c r="A93" s="1" t="s">
        <v>2281</v>
      </c>
      <c r="B93" s="1">
        <v>42.75</v>
      </c>
      <c r="C93" s="1">
        <v>4.22</v>
      </c>
      <c r="D93" s="1" t="s">
        <v>2380</v>
      </c>
      <c r="E93" s="1" t="s">
        <v>2380</v>
      </c>
      <c r="F93" s="1" t="s">
        <v>2380</v>
      </c>
      <c r="G93" s="7">
        <v>0</v>
      </c>
      <c r="H93" s="1" t="s">
        <v>2381</v>
      </c>
      <c r="I93" t="str" cm="1">
        <f t="array" ref="I93">_xlfn.IFS(B93&lt;18.5,"Underweight",B93&lt;25,"Normal Weight",B93&lt;30,"Overweight",B93&gt;=30,"Obesity")</f>
        <v>Obesity</v>
      </c>
      <c r="J93" t="str" cm="1">
        <f t="array" ref="J93">_xlfn.IFS(C93&lt;5.7,"Normal",C93&lt;6.5,"Prediabetes",C93&gt;=6.5,"Diabetes")</f>
        <v>Normal</v>
      </c>
    </row>
    <row r="94" spans="1:10" x14ac:dyDescent="0.35">
      <c r="A94" s="1" t="s">
        <v>2280</v>
      </c>
      <c r="B94" s="1">
        <v>50.58</v>
      </c>
      <c r="C94" s="1">
        <v>5.12</v>
      </c>
      <c r="D94" s="1" t="s">
        <v>2380</v>
      </c>
      <c r="E94" s="1" t="s">
        <v>2380</v>
      </c>
      <c r="F94" s="1" t="s">
        <v>2380</v>
      </c>
      <c r="G94" s="7">
        <v>2</v>
      </c>
      <c r="H94" s="1" t="s">
        <v>2381</v>
      </c>
      <c r="I94" t="str" cm="1">
        <f t="array" ref="I94">_xlfn.IFS(B94&lt;18.5,"Underweight",B94&lt;25,"Normal Weight",B94&lt;30,"Overweight",B94&gt;=30,"Obesity")</f>
        <v>Obesity</v>
      </c>
      <c r="J94" t="str" cm="1">
        <f t="array" ref="J94">_xlfn.IFS(C94&lt;5.7,"Normal",C94&lt;6.5,"Prediabetes",C94&gt;=6.5,"Diabetes")</f>
        <v>Normal</v>
      </c>
    </row>
    <row r="95" spans="1:10" x14ac:dyDescent="0.35">
      <c r="A95" s="1" t="s">
        <v>2279</v>
      </c>
      <c r="B95" s="1">
        <v>30.495000000000001</v>
      </c>
      <c r="C95" s="1">
        <v>4.57</v>
      </c>
      <c r="D95" s="1" t="s">
        <v>2381</v>
      </c>
      <c r="E95" s="1" t="s">
        <v>2380</v>
      </c>
      <c r="F95" s="1" t="s">
        <v>2380</v>
      </c>
      <c r="G95" s="7">
        <v>0</v>
      </c>
      <c r="H95" s="1" t="s">
        <v>2381</v>
      </c>
      <c r="I95" t="str" cm="1">
        <f t="array" ref="I95">_xlfn.IFS(B95&lt;18.5,"Underweight",B95&lt;25,"Normal Weight",B95&lt;30,"Overweight",B95&gt;=30,"Obesity")</f>
        <v>Obesity</v>
      </c>
      <c r="J95" t="str" cm="1">
        <f t="array" ref="J95">_xlfn.IFS(C95&lt;5.7,"Normal",C95&lt;6.5,"Prediabetes",C95&gt;=6.5,"Diabetes")</f>
        <v>Normal</v>
      </c>
    </row>
    <row r="96" spans="1:10" x14ac:dyDescent="0.35">
      <c r="A96" s="1" t="s">
        <v>2278</v>
      </c>
      <c r="B96" s="1">
        <v>48.31</v>
      </c>
      <c r="C96" s="1">
        <v>9.58</v>
      </c>
      <c r="D96" s="1" t="s">
        <v>2381</v>
      </c>
      <c r="E96" s="1" t="s">
        <v>2380</v>
      </c>
      <c r="F96" s="1" t="s">
        <v>2380</v>
      </c>
      <c r="G96" s="7">
        <v>2</v>
      </c>
      <c r="H96" s="1" t="s">
        <v>2381</v>
      </c>
      <c r="I96" t="str" cm="1">
        <f t="array" ref="I96">_xlfn.IFS(B96&lt;18.5,"Underweight",B96&lt;25,"Normal Weight",B96&lt;30,"Overweight",B96&gt;=30,"Obesity")</f>
        <v>Obesity</v>
      </c>
      <c r="J96" t="str" cm="1">
        <f t="array" ref="J96">_xlfn.IFS(C96&lt;5.7,"Normal",C96&lt;6.5,"Prediabetes",C96&gt;=6.5,"Diabetes")</f>
        <v>Diabetes</v>
      </c>
    </row>
    <row r="97" spans="1:10" x14ac:dyDescent="0.35">
      <c r="A97" s="1" t="s">
        <v>2277</v>
      </c>
      <c r="B97" s="1">
        <v>48.99</v>
      </c>
      <c r="C97" s="1">
        <v>9.7799999999999994</v>
      </c>
      <c r="D97" s="1" t="s">
        <v>2381</v>
      </c>
      <c r="E97" s="1" t="s">
        <v>2380</v>
      </c>
      <c r="F97" s="1" t="s">
        <v>2380</v>
      </c>
      <c r="G97" s="7">
        <v>1</v>
      </c>
      <c r="H97" s="1" t="s">
        <v>2381</v>
      </c>
      <c r="I97" t="str" cm="1">
        <f t="array" ref="I97">_xlfn.IFS(B97&lt;18.5,"Underweight",B97&lt;25,"Normal Weight",B97&lt;30,"Overweight",B97&gt;=30,"Obesity")</f>
        <v>Obesity</v>
      </c>
      <c r="J97" t="str" cm="1">
        <f t="array" ref="J97">_xlfn.IFS(C97&lt;5.7,"Normal",C97&lt;6.5,"Prediabetes",C97&gt;=6.5,"Diabetes")</f>
        <v>Diabetes</v>
      </c>
    </row>
    <row r="98" spans="1:10" x14ac:dyDescent="0.35">
      <c r="A98" s="1" t="s">
        <v>2276</v>
      </c>
      <c r="B98" s="1">
        <v>38.39</v>
      </c>
      <c r="C98" s="1">
        <v>4.1100000000000003</v>
      </c>
      <c r="D98" s="1" t="s">
        <v>2381</v>
      </c>
      <c r="E98" s="1" t="s">
        <v>2380</v>
      </c>
      <c r="F98" s="1" t="s">
        <v>2380</v>
      </c>
      <c r="G98" s="7">
        <v>0</v>
      </c>
      <c r="H98" s="1" t="s">
        <v>2381</v>
      </c>
      <c r="I98" t="str" cm="1">
        <f t="array" ref="I98">_xlfn.IFS(B98&lt;18.5,"Underweight",B98&lt;25,"Normal Weight",B98&lt;30,"Overweight",B98&gt;=30,"Obesity")</f>
        <v>Obesity</v>
      </c>
      <c r="J98" t="str" cm="1">
        <f t="array" ref="J98">_xlfn.IFS(C98&lt;5.7,"Normal",C98&lt;6.5,"Prediabetes",C98&gt;=6.5,"Diabetes")</f>
        <v>Normal</v>
      </c>
    </row>
    <row r="99" spans="1:10" x14ac:dyDescent="0.35">
      <c r="A99" s="1" t="s">
        <v>2275</v>
      </c>
      <c r="B99" s="1">
        <v>44.34</v>
      </c>
      <c r="C99" s="1">
        <v>4.0199999999999996</v>
      </c>
      <c r="D99" s="1" t="s">
        <v>2381</v>
      </c>
      <c r="E99" s="1" t="s">
        <v>2380</v>
      </c>
      <c r="F99" s="1" t="s">
        <v>2380</v>
      </c>
      <c r="G99" s="7">
        <v>2</v>
      </c>
      <c r="H99" s="1" t="s">
        <v>2381</v>
      </c>
      <c r="I99" t="str" cm="1">
        <f t="array" ref="I99">_xlfn.IFS(B99&lt;18.5,"Underweight",B99&lt;25,"Normal Weight",B99&lt;30,"Overweight",B99&gt;=30,"Obesity")</f>
        <v>Obesity</v>
      </c>
      <c r="J99" t="str" cm="1">
        <f t="array" ref="J99">_xlfn.IFS(C99&lt;5.7,"Normal",C99&lt;6.5,"Prediabetes",C99&gt;=6.5,"Diabetes")</f>
        <v>Normal</v>
      </c>
    </row>
    <row r="100" spans="1:10" x14ac:dyDescent="0.35">
      <c r="A100" s="1" t="s">
        <v>2274</v>
      </c>
      <c r="B100" s="1">
        <v>41.51</v>
      </c>
      <c r="C100" s="1">
        <v>6.92</v>
      </c>
      <c r="D100" s="1" t="s">
        <v>2380</v>
      </c>
      <c r="E100" s="1" t="s">
        <v>2380</v>
      </c>
      <c r="F100" s="1" t="s">
        <v>2380</v>
      </c>
      <c r="G100" s="7">
        <v>0</v>
      </c>
      <c r="H100" s="1" t="s">
        <v>2381</v>
      </c>
      <c r="I100" t="str" cm="1">
        <f t="array" ref="I100">_xlfn.IFS(B100&lt;18.5,"Underweight",B100&lt;25,"Normal Weight",B100&lt;30,"Overweight",B100&gt;=30,"Obesity")</f>
        <v>Obesity</v>
      </c>
      <c r="J100" t="str" cm="1">
        <f t="array" ref="J100">_xlfn.IFS(C100&lt;5.7,"Normal",C100&lt;6.5,"Prediabetes",C100&gt;=6.5,"Diabetes")</f>
        <v>Diabetes</v>
      </c>
    </row>
    <row r="101" spans="1:10" x14ac:dyDescent="0.35">
      <c r="A101" s="1" t="s">
        <v>2273</v>
      </c>
      <c r="B101" s="1">
        <v>48.2</v>
      </c>
      <c r="C101" s="1">
        <v>4.84</v>
      </c>
      <c r="D101" s="1" t="s">
        <v>2380</v>
      </c>
      <c r="E101" s="1" t="s">
        <v>2380</v>
      </c>
      <c r="F101" s="1" t="s">
        <v>2380</v>
      </c>
      <c r="G101" s="7">
        <v>0</v>
      </c>
      <c r="H101" s="1" t="s">
        <v>2381</v>
      </c>
      <c r="I101" t="str" cm="1">
        <f t="array" ref="I101">_xlfn.IFS(B101&lt;18.5,"Underweight",B101&lt;25,"Normal Weight",B101&lt;30,"Overweight",B101&gt;=30,"Obesity")</f>
        <v>Obesity</v>
      </c>
      <c r="J101" t="str" cm="1">
        <f t="array" ref="J101">_xlfn.IFS(C101&lt;5.7,"Normal",C101&lt;6.5,"Prediabetes",C101&gt;=6.5,"Diabetes")</f>
        <v>Normal</v>
      </c>
    </row>
    <row r="102" spans="1:10" x14ac:dyDescent="0.35">
      <c r="A102" s="1" t="s">
        <v>2272</v>
      </c>
      <c r="B102" s="1">
        <v>35.75</v>
      </c>
      <c r="C102" s="1">
        <v>8</v>
      </c>
      <c r="D102" s="1" t="s">
        <v>2381</v>
      </c>
      <c r="E102" s="1" t="s">
        <v>2380</v>
      </c>
      <c r="F102" s="1" t="s">
        <v>2380</v>
      </c>
      <c r="G102" s="7">
        <v>0</v>
      </c>
      <c r="H102" s="1" t="s">
        <v>2381</v>
      </c>
      <c r="I102" t="str" cm="1">
        <f t="array" ref="I102">_xlfn.IFS(B102&lt;18.5,"Underweight",B102&lt;25,"Normal Weight",B102&lt;30,"Overweight",B102&gt;=30,"Obesity")</f>
        <v>Obesity</v>
      </c>
      <c r="J102" t="str" cm="1">
        <f t="array" ref="J102">_xlfn.IFS(C102&lt;5.7,"Normal",C102&lt;6.5,"Prediabetes",C102&gt;=6.5,"Diabetes")</f>
        <v>Diabetes</v>
      </c>
    </row>
    <row r="103" spans="1:10" x14ac:dyDescent="0.35">
      <c r="A103" s="1" t="s">
        <v>2271</v>
      </c>
      <c r="B103" s="1">
        <v>53.81</v>
      </c>
      <c r="C103" s="1">
        <v>8.77</v>
      </c>
      <c r="D103" s="1" t="s">
        <v>2381</v>
      </c>
      <c r="E103" s="1" t="s">
        <v>2380</v>
      </c>
      <c r="F103" s="1" t="s">
        <v>2380</v>
      </c>
      <c r="G103" s="7">
        <v>0</v>
      </c>
      <c r="H103" s="1" t="s">
        <v>2381</v>
      </c>
      <c r="I103" t="str" cm="1">
        <f t="array" ref="I103">_xlfn.IFS(B103&lt;18.5,"Underweight",B103&lt;25,"Normal Weight",B103&lt;30,"Overweight",B103&gt;=30,"Obesity")</f>
        <v>Obesity</v>
      </c>
      <c r="J103" t="str" cm="1">
        <f t="array" ref="J103">_xlfn.IFS(C103&lt;5.7,"Normal",C103&lt;6.5,"Prediabetes",C103&gt;=6.5,"Diabetes")</f>
        <v>Diabetes</v>
      </c>
    </row>
    <row r="104" spans="1:10" x14ac:dyDescent="0.35">
      <c r="A104" s="1" t="s">
        <v>2270</v>
      </c>
      <c r="B104" s="1">
        <v>49.48</v>
      </c>
      <c r="C104" s="1">
        <v>4.96</v>
      </c>
      <c r="D104" s="1" t="s">
        <v>2380</v>
      </c>
      <c r="E104" s="1" t="s">
        <v>2380</v>
      </c>
      <c r="F104" s="1" t="s">
        <v>2381</v>
      </c>
      <c r="G104" s="7">
        <v>1</v>
      </c>
      <c r="H104" s="1" t="s">
        <v>2381</v>
      </c>
      <c r="I104" t="str" cm="1">
        <f t="array" ref="I104">_xlfn.IFS(B104&lt;18.5,"Underweight",B104&lt;25,"Normal Weight",B104&lt;30,"Overweight",B104&gt;=30,"Obesity")</f>
        <v>Obesity</v>
      </c>
      <c r="J104" t="str" cm="1">
        <f t="array" ref="J104">_xlfn.IFS(C104&lt;5.7,"Normal",C104&lt;6.5,"Prediabetes",C104&gt;=6.5,"Diabetes")</f>
        <v>Normal</v>
      </c>
    </row>
    <row r="105" spans="1:10" x14ac:dyDescent="0.35">
      <c r="A105" s="1" t="s">
        <v>2269</v>
      </c>
      <c r="B105" s="1">
        <v>34.1</v>
      </c>
      <c r="C105" s="1">
        <v>4.43</v>
      </c>
      <c r="D105" s="1" t="s">
        <v>2381</v>
      </c>
      <c r="E105" s="1" t="s">
        <v>2380</v>
      </c>
      <c r="F105" s="1" t="s">
        <v>2380</v>
      </c>
      <c r="G105" s="7">
        <v>0</v>
      </c>
      <c r="H105" s="1" t="s">
        <v>2381</v>
      </c>
      <c r="I105" t="str" cm="1">
        <f t="array" ref="I105">_xlfn.IFS(B105&lt;18.5,"Underweight",B105&lt;25,"Normal Weight",B105&lt;30,"Overweight",B105&gt;=30,"Obesity")</f>
        <v>Obesity</v>
      </c>
      <c r="J105" t="str" cm="1">
        <f t="array" ref="J105">_xlfn.IFS(C105&lt;5.7,"Normal",C105&lt;6.5,"Prediabetes",C105&gt;=6.5,"Diabetes")</f>
        <v>Normal</v>
      </c>
    </row>
    <row r="106" spans="1:10" x14ac:dyDescent="0.35">
      <c r="A106" s="1" t="s">
        <v>2268</v>
      </c>
      <c r="B106" s="1">
        <v>35.299999999999997</v>
      </c>
      <c r="C106" s="1">
        <v>5.82</v>
      </c>
      <c r="D106" s="1" t="s">
        <v>2381</v>
      </c>
      <c r="E106" s="1" t="s">
        <v>2380</v>
      </c>
      <c r="F106" s="1" t="s">
        <v>2381</v>
      </c>
      <c r="G106" s="7">
        <v>1</v>
      </c>
      <c r="H106" s="1" t="s">
        <v>2381</v>
      </c>
      <c r="I106" t="str" cm="1">
        <f t="array" ref="I106">_xlfn.IFS(B106&lt;18.5,"Underweight",B106&lt;25,"Normal Weight",B106&lt;30,"Overweight",B106&gt;=30,"Obesity")</f>
        <v>Obesity</v>
      </c>
      <c r="J106" t="str" cm="1">
        <f t="array" ref="J106">_xlfn.IFS(C106&lt;5.7,"Normal",C106&lt;6.5,"Prediabetes",C106&gt;=6.5,"Diabetes")</f>
        <v>Prediabetes</v>
      </c>
    </row>
    <row r="107" spans="1:10" x14ac:dyDescent="0.35">
      <c r="A107" s="1" t="s">
        <v>2267</v>
      </c>
      <c r="B107" s="1">
        <v>43.83</v>
      </c>
      <c r="C107" s="1">
        <v>6.03</v>
      </c>
      <c r="D107" s="1" t="s">
        <v>2381</v>
      </c>
      <c r="E107" s="1" t="s">
        <v>2380</v>
      </c>
      <c r="F107" s="1" t="s">
        <v>2380</v>
      </c>
      <c r="G107" s="7">
        <v>2</v>
      </c>
      <c r="H107" s="1" t="s">
        <v>2381</v>
      </c>
      <c r="I107" t="str" cm="1">
        <f t="array" ref="I107">_xlfn.IFS(B107&lt;18.5,"Underweight",B107&lt;25,"Normal Weight",B107&lt;30,"Overweight",B107&gt;=30,"Obesity")</f>
        <v>Obesity</v>
      </c>
      <c r="J107" t="str" cm="1">
        <f t="array" ref="J107">_xlfn.IFS(C107&lt;5.7,"Normal",C107&lt;6.5,"Prediabetes",C107&gt;=6.5,"Diabetes")</f>
        <v>Prediabetes</v>
      </c>
    </row>
    <row r="108" spans="1:10" x14ac:dyDescent="0.35">
      <c r="A108" s="1" t="s">
        <v>2266</v>
      </c>
      <c r="B108" s="1">
        <v>50.07</v>
      </c>
      <c r="C108" s="1">
        <v>9.27</v>
      </c>
      <c r="D108" s="1" t="s">
        <v>2380</v>
      </c>
      <c r="E108" s="1" t="s">
        <v>2380</v>
      </c>
      <c r="F108" s="1" t="s">
        <v>2380</v>
      </c>
      <c r="G108" s="7">
        <v>0</v>
      </c>
      <c r="H108" s="1" t="s">
        <v>2381</v>
      </c>
      <c r="I108" t="str" cm="1">
        <f t="array" ref="I108">_xlfn.IFS(B108&lt;18.5,"Underweight",B108&lt;25,"Normal Weight",B108&lt;30,"Overweight",B108&gt;=30,"Obesity")</f>
        <v>Obesity</v>
      </c>
      <c r="J108" t="str" cm="1">
        <f t="array" ref="J108">_xlfn.IFS(C108&lt;5.7,"Normal",C108&lt;6.5,"Prediabetes",C108&gt;=6.5,"Diabetes")</f>
        <v>Diabetes</v>
      </c>
    </row>
    <row r="109" spans="1:10" x14ac:dyDescent="0.35">
      <c r="A109" s="1" t="s">
        <v>2265</v>
      </c>
      <c r="B109" s="1">
        <v>32.774999999999999</v>
      </c>
      <c r="C109" s="1">
        <v>5.53</v>
      </c>
      <c r="D109" s="1" t="s">
        <v>2380</v>
      </c>
      <c r="E109" s="1" t="s">
        <v>2380</v>
      </c>
      <c r="F109" s="1" t="s">
        <v>2380</v>
      </c>
      <c r="G109" s="7">
        <v>0</v>
      </c>
      <c r="H109" s="1" t="s">
        <v>2381</v>
      </c>
      <c r="I109" t="str" cm="1">
        <f t="array" ref="I109">_xlfn.IFS(B109&lt;18.5,"Underweight",B109&lt;25,"Normal Weight",B109&lt;30,"Overweight",B109&gt;=30,"Obesity")</f>
        <v>Obesity</v>
      </c>
      <c r="J109" t="str" cm="1">
        <f t="array" ref="J109">_xlfn.IFS(C109&lt;5.7,"Normal",C109&lt;6.5,"Prediabetes",C109&gt;=6.5,"Diabetes")</f>
        <v>Normal</v>
      </c>
    </row>
    <row r="110" spans="1:10" x14ac:dyDescent="0.35">
      <c r="A110" s="1" t="s">
        <v>2264</v>
      </c>
      <c r="B110" s="1">
        <v>34.104999999999997</v>
      </c>
      <c r="C110" s="1">
        <v>5.07</v>
      </c>
      <c r="D110" s="1" t="s">
        <v>2380</v>
      </c>
      <c r="E110" s="1" t="s">
        <v>2380</v>
      </c>
      <c r="F110" s="1" t="s">
        <v>2380</v>
      </c>
      <c r="G110" s="7">
        <v>1</v>
      </c>
      <c r="H110" s="1" t="s">
        <v>2381</v>
      </c>
      <c r="I110" t="str" cm="1">
        <f t="array" ref="I110">_xlfn.IFS(B110&lt;18.5,"Underweight",B110&lt;25,"Normal Weight",B110&lt;30,"Overweight",B110&gt;=30,"Obesity")</f>
        <v>Obesity</v>
      </c>
      <c r="J110" t="str" cm="1">
        <f t="array" ref="J110">_xlfn.IFS(C110&lt;5.7,"Normal",C110&lt;6.5,"Prediabetes",C110&gt;=6.5,"Diabetes")</f>
        <v>Normal</v>
      </c>
    </row>
    <row r="111" spans="1:10" x14ac:dyDescent="0.35">
      <c r="A111" s="1" t="s">
        <v>2263</v>
      </c>
      <c r="B111" s="1">
        <v>48.93</v>
      </c>
      <c r="C111" s="1">
        <v>11.17</v>
      </c>
      <c r="D111" s="1" t="s">
        <v>2381</v>
      </c>
      <c r="E111" s="1" t="s">
        <v>2380</v>
      </c>
      <c r="F111" s="1" t="s">
        <v>2380</v>
      </c>
      <c r="G111" s="7">
        <v>1</v>
      </c>
      <c r="H111" s="1" t="s">
        <v>2381</v>
      </c>
      <c r="I111" t="str" cm="1">
        <f t="array" ref="I111">_xlfn.IFS(B111&lt;18.5,"Underweight",B111&lt;25,"Normal Weight",B111&lt;30,"Overweight",B111&gt;=30,"Obesity")</f>
        <v>Obesity</v>
      </c>
      <c r="J111" t="str" cm="1">
        <f t="array" ref="J111">_xlfn.IFS(C111&lt;5.7,"Normal",C111&lt;6.5,"Prediabetes",C111&gt;=6.5,"Diabetes")</f>
        <v>Diabetes</v>
      </c>
    </row>
    <row r="112" spans="1:10" x14ac:dyDescent="0.35">
      <c r="A112" s="1" t="s">
        <v>2262</v>
      </c>
      <c r="B112" s="1">
        <v>37.07</v>
      </c>
      <c r="C112" s="1">
        <v>6.14</v>
      </c>
      <c r="D112" s="1" t="s">
        <v>2381</v>
      </c>
      <c r="E112" s="1" t="s">
        <v>2380</v>
      </c>
      <c r="F112" s="1" t="s">
        <v>2380</v>
      </c>
      <c r="G112" s="7">
        <v>0</v>
      </c>
      <c r="H112" s="1" t="s">
        <v>2381</v>
      </c>
      <c r="I112" t="str" cm="1">
        <f t="array" ref="I112">_xlfn.IFS(B112&lt;18.5,"Underweight",B112&lt;25,"Normal Weight",B112&lt;30,"Overweight",B112&gt;=30,"Obesity")</f>
        <v>Obesity</v>
      </c>
      <c r="J112" t="str" cm="1">
        <f t="array" ref="J112">_xlfn.IFS(C112&lt;5.7,"Normal",C112&lt;6.5,"Prediabetes",C112&gt;=6.5,"Diabetes")</f>
        <v>Prediabetes</v>
      </c>
    </row>
    <row r="113" spans="1:10" x14ac:dyDescent="0.35">
      <c r="A113" s="1" t="s">
        <v>2261</v>
      </c>
      <c r="B113" s="1">
        <v>51.51</v>
      </c>
      <c r="C113" s="1">
        <v>6.26</v>
      </c>
      <c r="D113" s="1" t="s">
        <v>2381</v>
      </c>
      <c r="E113" s="1" t="s">
        <v>2380</v>
      </c>
      <c r="F113" s="1" t="s">
        <v>2381</v>
      </c>
      <c r="G113" s="7">
        <v>1</v>
      </c>
      <c r="H113" s="1" t="s">
        <v>2381</v>
      </c>
      <c r="I113" t="str" cm="1">
        <f t="array" ref="I113">_xlfn.IFS(B113&lt;18.5,"Underweight",B113&lt;25,"Normal Weight",B113&lt;30,"Overweight",B113&gt;=30,"Obesity")</f>
        <v>Obesity</v>
      </c>
      <c r="J113" t="str" cm="1">
        <f t="array" ref="J113">_xlfn.IFS(C113&lt;5.7,"Normal",C113&lt;6.5,"Prediabetes",C113&gt;=6.5,"Diabetes")</f>
        <v>Prediabetes</v>
      </c>
    </row>
    <row r="114" spans="1:10" x14ac:dyDescent="0.35">
      <c r="A114" s="1" t="s">
        <v>2260</v>
      </c>
      <c r="B114" s="1">
        <v>34.799999999999997</v>
      </c>
      <c r="C114" s="1">
        <v>4.72</v>
      </c>
      <c r="D114" s="1" t="s">
        <v>2381</v>
      </c>
      <c r="E114" s="1" t="s">
        <v>2380</v>
      </c>
      <c r="F114" s="1" t="s">
        <v>2380</v>
      </c>
      <c r="G114" s="7">
        <v>0</v>
      </c>
      <c r="H114" s="1" t="s">
        <v>2381</v>
      </c>
      <c r="I114" t="str" cm="1">
        <f t="array" ref="I114">_xlfn.IFS(B114&lt;18.5,"Underweight",B114&lt;25,"Normal Weight",B114&lt;30,"Overweight",B114&gt;=30,"Obesity")</f>
        <v>Obesity</v>
      </c>
      <c r="J114" t="str" cm="1">
        <f t="array" ref="J114">_xlfn.IFS(C114&lt;5.7,"Normal",C114&lt;6.5,"Prediabetes",C114&gt;=6.5,"Diabetes")</f>
        <v>Normal</v>
      </c>
    </row>
    <row r="115" spans="1:10" x14ac:dyDescent="0.35">
      <c r="A115" s="1" t="s">
        <v>2259</v>
      </c>
      <c r="B115" s="1">
        <v>36.67</v>
      </c>
      <c r="C115" s="1">
        <v>5.18</v>
      </c>
      <c r="D115" s="1" t="s">
        <v>2380</v>
      </c>
      <c r="E115" s="1" t="s">
        <v>2380</v>
      </c>
      <c r="F115" s="1" t="s">
        <v>2380</v>
      </c>
      <c r="G115" s="7">
        <v>1</v>
      </c>
      <c r="H115" s="1" t="s">
        <v>2381</v>
      </c>
      <c r="I115" t="str" cm="1">
        <f t="array" ref="I115">_xlfn.IFS(B115&lt;18.5,"Underweight",B115&lt;25,"Normal Weight",B115&lt;30,"Overweight",B115&gt;=30,"Obesity")</f>
        <v>Obesity</v>
      </c>
      <c r="J115" t="str" cm="1">
        <f t="array" ref="J115">_xlfn.IFS(C115&lt;5.7,"Normal",C115&lt;6.5,"Prediabetes",C115&gt;=6.5,"Diabetes")</f>
        <v>Normal</v>
      </c>
    </row>
    <row r="116" spans="1:10" x14ac:dyDescent="0.35">
      <c r="A116" s="1" t="s">
        <v>2258</v>
      </c>
      <c r="B116" s="1">
        <v>30.9</v>
      </c>
      <c r="C116" s="1">
        <v>9.4</v>
      </c>
      <c r="D116" s="1" t="s">
        <v>2380</v>
      </c>
      <c r="E116" s="1" t="s">
        <v>2380</v>
      </c>
      <c r="F116" s="1" t="s">
        <v>2380</v>
      </c>
      <c r="G116" s="7">
        <v>2</v>
      </c>
      <c r="H116" s="1" t="s">
        <v>2381</v>
      </c>
      <c r="I116" t="str" cm="1">
        <f t="array" ref="I116">_xlfn.IFS(B116&lt;18.5,"Underweight",B116&lt;25,"Normal Weight",B116&lt;30,"Overweight",B116&gt;=30,"Obesity")</f>
        <v>Obesity</v>
      </c>
      <c r="J116" t="str" cm="1">
        <f t="array" ref="J116">_xlfn.IFS(C116&lt;5.7,"Normal",C116&lt;6.5,"Prediabetes",C116&gt;=6.5,"Diabetes")</f>
        <v>Diabetes</v>
      </c>
    </row>
    <row r="117" spans="1:10" x14ac:dyDescent="0.35">
      <c r="A117" s="1" t="s">
        <v>2257</v>
      </c>
      <c r="B117" s="1">
        <v>30.495000000000001</v>
      </c>
      <c r="C117" s="1">
        <v>6.29</v>
      </c>
      <c r="D117" s="1" t="s">
        <v>2380</v>
      </c>
      <c r="E117" s="1" t="s">
        <v>2380</v>
      </c>
      <c r="F117" s="1" t="s">
        <v>2380</v>
      </c>
      <c r="G117" s="7">
        <v>0</v>
      </c>
      <c r="H117" s="1" t="s">
        <v>2381</v>
      </c>
      <c r="I117" t="str" cm="1">
        <f t="array" ref="I117">_xlfn.IFS(B117&lt;18.5,"Underweight",B117&lt;25,"Normal Weight",B117&lt;30,"Overweight",B117&gt;=30,"Obesity")</f>
        <v>Obesity</v>
      </c>
      <c r="J117" t="str" cm="1">
        <f t="array" ref="J117">_xlfn.IFS(C117&lt;5.7,"Normal",C117&lt;6.5,"Prediabetes",C117&gt;=6.5,"Diabetes")</f>
        <v>Prediabetes</v>
      </c>
    </row>
    <row r="118" spans="1:10" x14ac:dyDescent="0.35">
      <c r="A118" s="1" t="s">
        <v>2256</v>
      </c>
      <c r="B118" s="1">
        <v>44.88</v>
      </c>
      <c r="C118" s="1">
        <v>6.04</v>
      </c>
      <c r="D118" s="1" t="s">
        <v>2380</v>
      </c>
      <c r="E118" s="1" t="s">
        <v>2380</v>
      </c>
      <c r="F118" s="1" t="s">
        <v>2381</v>
      </c>
      <c r="G118" s="7">
        <v>1</v>
      </c>
      <c r="H118" s="1" t="s">
        <v>2381</v>
      </c>
      <c r="I118" t="str" cm="1">
        <f t="array" ref="I118">_xlfn.IFS(B118&lt;18.5,"Underweight",B118&lt;25,"Normal Weight",B118&lt;30,"Overweight",B118&gt;=30,"Obesity")</f>
        <v>Obesity</v>
      </c>
      <c r="J118" t="str" cm="1">
        <f t="array" ref="J118">_xlfn.IFS(C118&lt;5.7,"Normal",C118&lt;6.5,"Prediabetes",C118&gt;=6.5,"Diabetes")</f>
        <v>Prediabetes</v>
      </c>
    </row>
    <row r="119" spans="1:10" x14ac:dyDescent="0.35">
      <c r="A119" s="1" t="s">
        <v>2255</v>
      </c>
      <c r="B119" s="1">
        <v>44.32</v>
      </c>
      <c r="C119" s="1">
        <v>10.55</v>
      </c>
      <c r="D119" s="1" t="s">
        <v>2380</v>
      </c>
      <c r="E119" s="1" t="s">
        <v>2380</v>
      </c>
      <c r="F119" s="1" t="s">
        <v>2380</v>
      </c>
      <c r="G119" s="7">
        <v>0</v>
      </c>
      <c r="H119" s="1" t="s">
        <v>2381</v>
      </c>
      <c r="I119" t="str" cm="1">
        <f t="array" ref="I119">_xlfn.IFS(B119&lt;18.5,"Underweight",B119&lt;25,"Normal Weight",B119&lt;30,"Overweight",B119&gt;=30,"Obesity")</f>
        <v>Obesity</v>
      </c>
      <c r="J119" t="str" cm="1">
        <f t="array" ref="J119">_xlfn.IFS(C119&lt;5.7,"Normal",C119&lt;6.5,"Prediabetes",C119&gt;=6.5,"Diabetes")</f>
        <v>Diabetes</v>
      </c>
    </row>
    <row r="120" spans="1:10" x14ac:dyDescent="0.35">
      <c r="A120" s="1" t="s">
        <v>2254</v>
      </c>
      <c r="B120" s="1">
        <v>46.39</v>
      </c>
      <c r="C120" s="1">
        <v>5.09</v>
      </c>
      <c r="D120" s="1" t="s">
        <v>2380</v>
      </c>
      <c r="E120" s="1" t="s">
        <v>2380</v>
      </c>
      <c r="F120" s="1" t="s">
        <v>2380</v>
      </c>
      <c r="G120" s="7">
        <v>0</v>
      </c>
      <c r="H120" s="1" t="s">
        <v>2381</v>
      </c>
      <c r="I120" t="str" cm="1">
        <f t="array" ref="I120">_xlfn.IFS(B120&lt;18.5,"Underweight",B120&lt;25,"Normal Weight",B120&lt;30,"Overweight",B120&gt;=30,"Obesity")</f>
        <v>Obesity</v>
      </c>
      <c r="J120" t="str" cm="1">
        <f t="array" ref="J120">_xlfn.IFS(C120&lt;5.7,"Normal",C120&lt;6.5,"Prediabetes",C120&gt;=6.5,"Diabetes")</f>
        <v>Normal</v>
      </c>
    </row>
    <row r="121" spans="1:10" x14ac:dyDescent="0.35">
      <c r="A121" s="1" t="s">
        <v>2253</v>
      </c>
      <c r="B121" s="1">
        <v>42.13</v>
      </c>
      <c r="C121" s="1">
        <v>5.2</v>
      </c>
      <c r="D121" s="1" t="s">
        <v>2381</v>
      </c>
      <c r="E121" s="1" t="s">
        <v>2380</v>
      </c>
      <c r="F121" s="1" t="s">
        <v>2380</v>
      </c>
      <c r="G121" s="7">
        <v>1</v>
      </c>
      <c r="H121" s="1" t="s">
        <v>2381</v>
      </c>
      <c r="I121" t="str" cm="1">
        <f t="array" ref="I121">_xlfn.IFS(B121&lt;18.5,"Underweight",B121&lt;25,"Normal Weight",B121&lt;30,"Overweight",B121&gt;=30,"Obesity")</f>
        <v>Obesity</v>
      </c>
      <c r="J121" t="str" cm="1">
        <f t="array" ref="J121">_xlfn.IFS(C121&lt;5.7,"Normal",C121&lt;6.5,"Prediabetes",C121&gt;=6.5,"Diabetes")</f>
        <v>Normal</v>
      </c>
    </row>
    <row r="122" spans="1:10" x14ac:dyDescent="0.35">
      <c r="A122" s="1" t="s">
        <v>2252</v>
      </c>
      <c r="B122" s="1">
        <v>30.78</v>
      </c>
      <c r="C122" s="1">
        <v>8.4499999999999993</v>
      </c>
      <c r="D122" s="1" t="s">
        <v>2381</v>
      </c>
      <c r="E122" s="1" t="s">
        <v>2380</v>
      </c>
      <c r="F122" s="1" t="s">
        <v>2380</v>
      </c>
      <c r="G122" s="7">
        <v>0</v>
      </c>
      <c r="H122" s="1" t="s">
        <v>2381</v>
      </c>
      <c r="I122" t="str" cm="1">
        <f t="array" ref="I122">_xlfn.IFS(B122&lt;18.5,"Underweight",B122&lt;25,"Normal Weight",B122&lt;30,"Overweight",B122&gt;=30,"Obesity")</f>
        <v>Obesity</v>
      </c>
      <c r="J122" t="str" cm="1">
        <f t="array" ref="J122">_xlfn.IFS(C122&lt;5.7,"Normal",C122&lt;6.5,"Prediabetes",C122&gt;=6.5,"Diabetes")</f>
        <v>Diabetes</v>
      </c>
    </row>
    <row r="123" spans="1:10" x14ac:dyDescent="0.35">
      <c r="A123" s="1" t="s">
        <v>2251</v>
      </c>
      <c r="B123" s="1">
        <v>31.35</v>
      </c>
      <c r="C123" s="1">
        <v>9.5399999999999991</v>
      </c>
      <c r="D123" s="1" t="s">
        <v>2380</v>
      </c>
      <c r="E123" s="1" t="s">
        <v>2380</v>
      </c>
      <c r="F123" s="1" t="s">
        <v>2380</v>
      </c>
      <c r="G123" s="7">
        <v>0</v>
      </c>
      <c r="H123" s="1" t="s">
        <v>2381</v>
      </c>
      <c r="I123" t="str" cm="1">
        <f t="array" ref="I123">_xlfn.IFS(B123&lt;18.5,"Underweight",B123&lt;25,"Normal Weight",B123&lt;30,"Overweight",B123&gt;=30,"Obesity")</f>
        <v>Obesity</v>
      </c>
      <c r="J123" t="str" cm="1">
        <f t="array" ref="J123">_xlfn.IFS(C123&lt;5.7,"Normal",C123&lt;6.5,"Prediabetes",C123&gt;=6.5,"Diabetes")</f>
        <v>Diabetes</v>
      </c>
    </row>
    <row r="124" spans="1:10" x14ac:dyDescent="0.35">
      <c r="A124" s="1" t="s">
        <v>2250</v>
      </c>
      <c r="B124" s="1">
        <v>41.46</v>
      </c>
      <c r="C124" s="1">
        <v>4.99</v>
      </c>
      <c r="D124" s="1" t="s">
        <v>2381</v>
      </c>
      <c r="E124" s="1" t="s">
        <v>2380</v>
      </c>
      <c r="F124" s="1" t="s">
        <v>2380</v>
      </c>
      <c r="G124" s="7">
        <v>2</v>
      </c>
      <c r="H124" s="1" t="s">
        <v>2381</v>
      </c>
      <c r="I124" t="str" cm="1">
        <f t="array" ref="I124">_xlfn.IFS(B124&lt;18.5,"Underweight",B124&lt;25,"Normal Weight",B124&lt;30,"Overweight",B124&gt;=30,"Obesity")</f>
        <v>Obesity</v>
      </c>
      <c r="J124" t="str" cm="1">
        <f t="array" ref="J124">_xlfn.IFS(C124&lt;5.7,"Normal",C124&lt;6.5,"Prediabetes",C124&gt;=6.5,"Diabetes")</f>
        <v>Normal</v>
      </c>
    </row>
    <row r="125" spans="1:10" x14ac:dyDescent="0.35">
      <c r="A125" s="1" t="s">
        <v>2249</v>
      </c>
      <c r="B125" s="1">
        <v>48</v>
      </c>
      <c r="C125" s="1">
        <v>10.54</v>
      </c>
      <c r="D125" s="1" t="s">
        <v>2380</v>
      </c>
      <c r="E125" s="1" t="s">
        <v>2380</v>
      </c>
      <c r="F125" s="1" t="s">
        <v>2380</v>
      </c>
      <c r="G125" s="7">
        <v>0</v>
      </c>
      <c r="H125" s="1" t="s">
        <v>2381</v>
      </c>
      <c r="I125" t="str" cm="1">
        <f t="array" ref="I125">_xlfn.IFS(B125&lt;18.5,"Underweight",B125&lt;25,"Normal Weight",B125&lt;30,"Overweight",B125&gt;=30,"Obesity")</f>
        <v>Obesity</v>
      </c>
      <c r="J125" t="str" cm="1">
        <f t="array" ref="J125">_xlfn.IFS(C125&lt;5.7,"Normal",C125&lt;6.5,"Prediabetes",C125&gt;=6.5,"Diabetes")</f>
        <v>Diabetes</v>
      </c>
    </row>
    <row r="126" spans="1:10" x14ac:dyDescent="0.35">
      <c r="A126" s="1" t="s">
        <v>2248</v>
      </c>
      <c r="B126" s="1">
        <v>49.13</v>
      </c>
      <c r="C126" s="1">
        <v>4.54</v>
      </c>
      <c r="D126" s="1" t="s">
        <v>2380</v>
      </c>
      <c r="E126" s="1" t="s">
        <v>2380</v>
      </c>
      <c r="F126" s="1" t="s">
        <v>2380</v>
      </c>
      <c r="G126" s="7">
        <v>0</v>
      </c>
      <c r="H126" s="1" t="s">
        <v>2381</v>
      </c>
      <c r="I126" t="str" cm="1">
        <f t="array" ref="I126">_xlfn.IFS(B126&lt;18.5,"Underweight",B126&lt;25,"Normal Weight",B126&lt;30,"Overweight",B126&gt;=30,"Obesity")</f>
        <v>Obesity</v>
      </c>
      <c r="J126" t="str" cm="1">
        <f t="array" ref="J126">_xlfn.IFS(C126&lt;5.7,"Normal",C126&lt;6.5,"Prediabetes",C126&gt;=6.5,"Diabetes")</f>
        <v>Normal</v>
      </c>
    </row>
    <row r="127" spans="1:10" x14ac:dyDescent="0.35">
      <c r="A127" s="1" t="s">
        <v>2247</v>
      </c>
      <c r="B127" s="1">
        <v>37.799999999999997</v>
      </c>
      <c r="C127" s="1">
        <v>6.29</v>
      </c>
      <c r="D127" s="1" t="s">
        <v>2380</v>
      </c>
      <c r="E127" s="1" t="s">
        <v>2380</v>
      </c>
      <c r="F127" s="1" t="s">
        <v>2380</v>
      </c>
      <c r="G127" s="7">
        <v>1</v>
      </c>
      <c r="H127" s="1" t="s">
        <v>2381</v>
      </c>
      <c r="I127" t="str" cm="1">
        <f t="array" ref="I127">_xlfn.IFS(B127&lt;18.5,"Underweight",B127&lt;25,"Normal Weight",B127&lt;30,"Overweight",B127&gt;=30,"Obesity")</f>
        <v>Obesity</v>
      </c>
      <c r="J127" t="str" cm="1">
        <f t="array" ref="J127">_xlfn.IFS(C127&lt;5.7,"Normal",C127&lt;6.5,"Prediabetes",C127&gt;=6.5,"Diabetes")</f>
        <v>Prediabetes</v>
      </c>
    </row>
    <row r="128" spans="1:10" x14ac:dyDescent="0.35">
      <c r="A128" s="1" t="s">
        <v>2246</v>
      </c>
      <c r="B128" s="1">
        <v>38.299999999999997</v>
      </c>
      <c r="C128" s="1">
        <v>9.51</v>
      </c>
      <c r="D128" s="1" t="s">
        <v>2380</v>
      </c>
      <c r="E128" s="1" t="s">
        <v>2380</v>
      </c>
      <c r="F128" s="1" t="s">
        <v>2380</v>
      </c>
      <c r="G128" s="7">
        <v>0</v>
      </c>
      <c r="H128" s="1" t="s">
        <v>2381</v>
      </c>
      <c r="I128" t="str" cm="1">
        <f t="array" ref="I128">_xlfn.IFS(B128&lt;18.5,"Underweight",B128&lt;25,"Normal Weight",B128&lt;30,"Overweight",B128&gt;=30,"Obesity")</f>
        <v>Obesity</v>
      </c>
      <c r="J128" t="str" cm="1">
        <f t="array" ref="J128">_xlfn.IFS(C128&lt;5.7,"Normal",C128&lt;6.5,"Prediabetes",C128&gt;=6.5,"Diabetes")</f>
        <v>Diabetes</v>
      </c>
    </row>
    <row r="129" spans="1:10" x14ac:dyDescent="0.35">
      <c r="A129" s="1" t="s">
        <v>2245</v>
      </c>
      <c r="B129" s="1">
        <v>32.774999999999999</v>
      </c>
      <c r="C129" s="1">
        <v>4.72</v>
      </c>
      <c r="D129" s="1" t="s">
        <v>2380</v>
      </c>
      <c r="E129" s="1" t="s">
        <v>2380</v>
      </c>
      <c r="F129" s="1" t="s">
        <v>2380</v>
      </c>
      <c r="G129" s="7">
        <v>0</v>
      </c>
      <c r="H129" s="1" t="s">
        <v>2381</v>
      </c>
      <c r="I129" t="str" cm="1">
        <f t="array" ref="I129">_xlfn.IFS(B129&lt;18.5,"Underweight",B129&lt;25,"Normal Weight",B129&lt;30,"Overweight",B129&gt;=30,"Obesity")</f>
        <v>Obesity</v>
      </c>
      <c r="J129" t="str" cm="1">
        <f t="array" ref="J129">_xlfn.IFS(C129&lt;5.7,"Normal",C129&lt;6.5,"Prediabetes",C129&gt;=6.5,"Diabetes")</f>
        <v>Normal</v>
      </c>
    </row>
    <row r="130" spans="1:10" x14ac:dyDescent="0.35">
      <c r="A130" s="1" t="s">
        <v>2244</v>
      </c>
      <c r="B130" s="1">
        <v>34.200000000000003</v>
      </c>
      <c r="C130" s="1">
        <v>5.91</v>
      </c>
      <c r="D130" s="1" t="s">
        <v>2381</v>
      </c>
      <c r="E130" s="1" t="s">
        <v>2380</v>
      </c>
      <c r="F130" s="1" t="s">
        <v>2380</v>
      </c>
      <c r="G130" s="7">
        <v>0</v>
      </c>
      <c r="H130" s="1" t="s">
        <v>2381</v>
      </c>
      <c r="I130" t="str" cm="1">
        <f t="array" ref="I130">_xlfn.IFS(B130&lt;18.5,"Underweight",B130&lt;25,"Normal Weight",B130&lt;30,"Overweight",B130&gt;=30,"Obesity")</f>
        <v>Obesity</v>
      </c>
      <c r="J130" t="str" cm="1">
        <f t="array" ref="J130">_xlfn.IFS(C130&lt;5.7,"Normal",C130&lt;6.5,"Prediabetes",C130&gt;=6.5,"Diabetes")</f>
        <v>Prediabetes</v>
      </c>
    </row>
    <row r="131" spans="1:10" x14ac:dyDescent="0.35">
      <c r="A131" s="1" t="s">
        <v>2243</v>
      </c>
      <c r="B131" s="1">
        <v>30.2</v>
      </c>
      <c r="C131" s="1">
        <v>9.58</v>
      </c>
      <c r="D131" s="1" t="s">
        <v>2380</v>
      </c>
      <c r="E131" s="1" t="s">
        <v>2380</v>
      </c>
      <c r="F131" s="1" t="s">
        <v>2380</v>
      </c>
      <c r="G131" s="7">
        <v>0</v>
      </c>
      <c r="H131" s="1" t="s">
        <v>2381</v>
      </c>
      <c r="I131" t="str" cm="1">
        <f t="array" ref="I131">_xlfn.IFS(B131&lt;18.5,"Underweight",B131&lt;25,"Normal Weight",B131&lt;30,"Overweight",B131&gt;=30,"Obesity")</f>
        <v>Obesity</v>
      </c>
      <c r="J131" t="str" cm="1">
        <f t="array" ref="J131">_xlfn.IFS(C131&lt;5.7,"Normal",C131&lt;6.5,"Prediabetes",C131&gt;=6.5,"Diabetes")</f>
        <v>Diabetes</v>
      </c>
    </row>
    <row r="132" spans="1:10" x14ac:dyDescent="0.35">
      <c r="A132" s="1" t="s">
        <v>2242</v>
      </c>
      <c r="B132" s="1">
        <v>48.32</v>
      </c>
      <c r="C132" s="1">
        <v>5.77</v>
      </c>
      <c r="D132" s="1" t="s">
        <v>2380</v>
      </c>
      <c r="E132" s="1" t="s">
        <v>2380</v>
      </c>
      <c r="F132" s="1" t="s">
        <v>2380</v>
      </c>
      <c r="G132" s="7">
        <v>0</v>
      </c>
      <c r="H132" s="1" t="s">
        <v>2381</v>
      </c>
      <c r="I132" t="str" cm="1">
        <f t="array" ref="I132">_xlfn.IFS(B132&lt;18.5,"Underweight",B132&lt;25,"Normal Weight",B132&lt;30,"Overweight",B132&gt;=30,"Obesity")</f>
        <v>Obesity</v>
      </c>
      <c r="J132" t="str" cm="1">
        <f t="array" ref="J132">_xlfn.IFS(C132&lt;5.7,"Normal",C132&lt;6.5,"Prediabetes",C132&gt;=6.5,"Diabetes")</f>
        <v>Prediabetes</v>
      </c>
    </row>
    <row r="133" spans="1:10" x14ac:dyDescent="0.35">
      <c r="A133" s="1" t="s">
        <v>2241</v>
      </c>
      <c r="B133" s="1">
        <v>44.86</v>
      </c>
      <c r="C133" s="1">
        <v>4.38</v>
      </c>
      <c r="D133" s="1" t="s">
        <v>2381</v>
      </c>
      <c r="E133" s="1" t="s">
        <v>2380</v>
      </c>
      <c r="F133" s="1" t="s">
        <v>2380</v>
      </c>
      <c r="G133" s="7">
        <v>0</v>
      </c>
      <c r="H133" s="1" t="s">
        <v>2381</v>
      </c>
      <c r="I133" t="str" cm="1">
        <f t="array" ref="I133">_xlfn.IFS(B133&lt;18.5,"Underweight",B133&lt;25,"Normal Weight",B133&lt;30,"Overweight",B133&gt;=30,"Obesity")</f>
        <v>Obesity</v>
      </c>
      <c r="J133" t="str" cm="1">
        <f t="array" ref="J133">_xlfn.IFS(C133&lt;5.7,"Normal",C133&lt;6.5,"Prediabetes",C133&gt;=6.5,"Diabetes")</f>
        <v>Normal</v>
      </c>
    </row>
    <row r="134" spans="1:10" x14ac:dyDescent="0.35">
      <c r="A134" s="1" t="s">
        <v>2240</v>
      </c>
      <c r="B134" s="1">
        <v>52.15</v>
      </c>
      <c r="C134" s="1">
        <v>5.65</v>
      </c>
      <c r="D134" s="1" t="s">
        <v>2380</v>
      </c>
      <c r="E134" s="1" t="s">
        <v>2380</v>
      </c>
      <c r="F134" s="1" t="s">
        <v>2380</v>
      </c>
      <c r="G134" s="7">
        <v>1</v>
      </c>
      <c r="H134" s="1" t="s">
        <v>2381</v>
      </c>
      <c r="I134" t="str" cm="1">
        <f t="array" ref="I134">_xlfn.IFS(B134&lt;18.5,"Underweight",B134&lt;25,"Normal Weight",B134&lt;30,"Overweight",B134&gt;=30,"Obesity")</f>
        <v>Obesity</v>
      </c>
      <c r="J134" t="str" cm="1">
        <f t="array" ref="J134">_xlfn.IFS(C134&lt;5.7,"Normal",C134&lt;6.5,"Prediabetes",C134&gt;=6.5,"Diabetes")</f>
        <v>Normal</v>
      </c>
    </row>
    <row r="135" spans="1:10" x14ac:dyDescent="0.35">
      <c r="A135" s="1" t="s">
        <v>2239</v>
      </c>
      <c r="B135" s="1">
        <v>41.12</v>
      </c>
      <c r="C135" s="1">
        <v>7.54</v>
      </c>
      <c r="D135" s="1" t="s">
        <v>2381</v>
      </c>
      <c r="E135" s="1" t="s">
        <v>2380</v>
      </c>
      <c r="F135" s="1" t="s">
        <v>2380</v>
      </c>
      <c r="G135" s="7">
        <v>0</v>
      </c>
      <c r="H135" s="1" t="s">
        <v>2381</v>
      </c>
      <c r="I135" t="str" cm="1">
        <f t="array" ref="I135">_xlfn.IFS(B135&lt;18.5,"Underweight",B135&lt;25,"Normal Weight",B135&lt;30,"Overweight",B135&gt;=30,"Obesity")</f>
        <v>Obesity</v>
      </c>
      <c r="J135" t="str" cm="1">
        <f t="array" ref="J135">_xlfn.IFS(C135&lt;5.7,"Normal",C135&lt;6.5,"Prediabetes",C135&gt;=6.5,"Diabetes")</f>
        <v>Diabetes</v>
      </c>
    </row>
    <row r="136" spans="1:10" x14ac:dyDescent="0.35">
      <c r="A136" s="1" t="s">
        <v>2238</v>
      </c>
      <c r="B136" s="1">
        <v>38.39</v>
      </c>
      <c r="C136" s="1">
        <v>5.1100000000000003</v>
      </c>
      <c r="D136" s="1" t="s">
        <v>2381</v>
      </c>
      <c r="E136" s="1" t="s">
        <v>2380</v>
      </c>
      <c r="F136" s="1" t="s">
        <v>2380</v>
      </c>
      <c r="G136" s="7">
        <v>1</v>
      </c>
      <c r="H136" s="1" t="s">
        <v>2381</v>
      </c>
      <c r="I136" t="str" cm="1">
        <f t="array" ref="I136">_xlfn.IFS(B136&lt;18.5,"Underweight",B136&lt;25,"Normal Weight",B136&lt;30,"Overweight",B136&gt;=30,"Obesity")</f>
        <v>Obesity</v>
      </c>
      <c r="J136" t="str" cm="1">
        <f t="array" ref="J136">_xlfn.IFS(C136&lt;5.7,"Normal",C136&lt;6.5,"Prediabetes",C136&gt;=6.5,"Diabetes")</f>
        <v>Normal</v>
      </c>
    </row>
    <row r="137" spans="1:10" x14ac:dyDescent="0.35">
      <c r="A137" s="1" t="s">
        <v>2237</v>
      </c>
      <c r="B137" s="1">
        <v>46.85</v>
      </c>
      <c r="C137" s="1">
        <v>4.25</v>
      </c>
      <c r="D137" s="1" t="s">
        <v>2380</v>
      </c>
      <c r="E137" s="1" t="s">
        <v>2380</v>
      </c>
      <c r="F137" s="1" t="s">
        <v>2381</v>
      </c>
      <c r="G137" s="7">
        <v>1</v>
      </c>
      <c r="H137" s="1" t="s">
        <v>2381</v>
      </c>
      <c r="I137" t="str" cm="1">
        <f t="array" ref="I137">_xlfn.IFS(B137&lt;18.5,"Underweight",B137&lt;25,"Normal Weight",B137&lt;30,"Overweight",B137&gt;=30,"Obesity")</f>
        <v>Obesity</v>
      </c>
      <c r="J137" t="str" cm="1">
        <f t="array" ref="J137">_xlfn.IFS(C137&lt;5.7,"Normal",C137&lt;6.5,"Prediabetes",C137&gt;=6.5,"Diabetes")</f>
        <v>Normal</v>
      </c>
    </row>
    <row r="138" spans="1:10" x14ac:dyDescent="0.35">
      <c r="A138" s="1" t="s">
        <v>2236</v>
      </c>
      <c r="B138" s="1">
        <v>42.24</v>
      </c>
      <c r="C138" s="1">
        <v>5.55</v>
      </c>
      <c r="D138" s="1" t="s">
        <v>2380</v>
      </c>
      <c r="E138" s="1" t="s">
        <v>2381</v>
      </c>
      <c r="F138" s="1" t="s">
        <v>2380</v>
      </c>
      <c r="G138" s="7">
        <v>1</v>
      </c>
      <c r="H138" s="1" t="s">
        <v>2381</v>
      </c>
      <c r="I138" t="str" cm="1">
        <f t="array" ref="I138">_xlfn.IFS(B138&lt;18.5,"Underweight",B138&lt;25,"Normal Weight",B138&lt;30,"Overweight",B138&gt;=30,"Obesity")</f>
        <v>Obesity</v>
      </c>
      <c r="J138" t="str" cm="1">
        <f t="array" ref="J138">_xlfn.IFS(C138&lt;5.7,"Normal",C138&lt;6.5,"Prediabetes",C138&gt;=6.5,"Diabetes")</f>
        <v>Normal</v>
      </c>
    </row>
    <row r="139" spans="1:10" x14ac:dyDescent="0.35">
      <c r="A139" s="1" t="s">
        <v>2235</v>
      </c>
      <c r="B139" s="1">
        <v>34.39</v>
      </c>
      <c r="C139" s="1">
        <v>5.78</v>
      </c>
      <c r="D139" s="1" t="s">
        <v>2380</v>
      </c>
      <c r="E139" s="1" t="s">
        <v>2380</v>
      </c>
      <c r="F139" s="1" t="s">
        <v>2380</v>
      </c>
      <c r="G139" s="7">
        <v>0</v>
      </c>
      <c r="H139" s="1" t="s">
        <v>2381</v>
      </c>
      <c r="I139" t="str" cm="1">
        <f t="array" ref="I139">_xlfn.IFS(B139&lt;18.5,"Underweight",B139&lt;25,"Normal Weight",B139&lt;30,"Overweight",B139&gt;=30,"Obesity")</f>
        <v>Obesity</v>
      </c>
      <c r="J139" t="str" cm="1">
        <f t="array" ref="J139">_xlfn.IFS(C139&lt;5.7,"Normal",C139&lt;6.5,"Prediabetes",C139&gt;=6.5,"Diabetes")</f>
        <v>Prediabetes</v>
      </c>
    </row>
    <row r="140" spans="1:10" x14ac:dyDescent="0.35">
      <c r="A140" s="1" t="s">
        <v>2234</v>
      </c>
      <c r="B140" s="1">
        <v>42.89</v>
      </c>
      <c r="C140" s="1">
        <v>5.28</v>
      </c>
      <c r="D140" s="1" t="s">
        <v>2381</v>
      </c>
      <c r="E140" s="1" t="s">
        <v>2380</v>
      </c>
      <c r="F140" s="1" t="s">
        <v>2380</v>
      </c>
      <c r="G140" s="7">
        <v>0</v>
      </c>
      <c r="H140" s="1" t="s">
        <v>2381</v>
      </c>
      <c r="I140" t="str" cm="1">
        <f t="array" ref="I140">_xlfn.IFS(B140&lt;18.5,"Underweight",B140&lt;25,"Normal Weight",B140&lt;30,"Overweight",B140&gt;=30,"Obesity")</f>
        <v>Obesity</v>
      </c>
      <c r="J140" t="str" cm="1">
        <f t="array" ref="J140">_xlfn.IFS(C140&lt;5.7,"Normal",C140&lt;6.5,"Prediabetes",C140&gt;=6.5,"Diabetes")</f>
        <v>Normal</v>
      </c>
    </row>
    <row r="141" spans="1:10" x14ac:dyDescent="0.35">
      <c r="A141" s="1" t="s">
        <v>2233</v>
      </c>
      <c r="B141" s="1">
        <v>36.299999999999997</v>
      </c>
      <c r="C141" s="1">
        <v>5.39</v>
      </c>
      <c r="D141" s="1" t="s">
        <v>2380</v>
      </c>
      <c r="E141" s="1" t="s">
        <v>2380</v>
      </c>
      <c r="F141" s="1" t="s">
        <v>2380</v>
      </c>
      <c r="G141" s="7">
        <v>0</v>
      </c>
      <c r="H141" s="1" t="s">
        <v>2381</v>
      </c>
      <c r="I141" t="str" cm="1">
        <f t="array" ref="I141">_xlfn.IFS(B141&lt;18.5,"Underweight",B141&lt;25,"Normal Weight",B141&lt;30,"Overweight",B141&gt;=30,"Obesity")</f>
        <v>Obesity</v>
      </c>
      <c r="J141" t="str" cm="1">
        <f t="array" ref="J141">_xlfn.IFS(C141&lt;5.7,"Normal",C141&lt;6.5,"Prediabetes",C141&gt;=6.5,"Diabetes")</f>
        <v>Normal</v>
      </c>
    </row>
    <row r="142" spans="1:10" x14ac:dyDescent="0.35">
      <c r="A142" s="1" t="s">
        <v>2232</v>
      </c>
      <c r="B142" s="1">
        <v>35.200000000000003</v>
      </c>
      <c r="C142" s="1">
        <v>8.01</v>
      </c>
      <c r="D142" s="1" t="s">
        <v>2381</v>
      </c>
      <c r="E142" s="1" t="s">
        <v>2380</v>
      </c>
      <c r="F142" s="1" t="s">
        <v>2380</v>
      </c>
      <c r="G142" s="7">
        <v>1</v>
      </c>
      <c r="H142" s="1" t="s">
        <v>2381</v>
      </c>
      <c r="I142" t="str" cm="1">
        <f t="array" ref="I142">_xlfn.IFS(B142&lt;18.5,"Underweight",B142&lt;25,"Normal Weight",B142&lt;30,"Overweight",B142&gt;=30,"Obesity")</f>
        <v>Obesity</v>
      </c>
      <c r="J142" t="str" cm="1">
        <f t="array" ref="J142">_xlfn.IFS(C142&lt;5.7,"Normal",C142&lt;6.5,"Prediabetes",C142&gt;=6.5,"Diabetes")</f>
        <v>Diabetes</v>
      </c>
    </row>
    <row r="143" spans="1:10" x14ac:dyDescent="0.35">
      <c r="A143" s="1" t="s">
        <v>2231</v>
      </c>
      <c r="B143" s="1">
        <v>53.62</v>
      </c>
      <c r="C143" s="1">
        <v>5.21</v>
      </c>
      <c r="D143" s="1" t="s">
        <v>2380</v>
      </c>
      <c r="E143" s="1" t="s">
        <v>2380</v>
      </c>
      <c r="F143" s="1" t="s">
        <v>2380</v>
      </c>
      <c r="G143" s="7">
        <v>0</v>
      </c>
      <c r="H143" s="1" t="s">
        <v>2381</v>
      </c>
      <c r="I143" t="str" cm="1">
        <f t="array" ref="I143">_xlfn.IFS(B143&lt;18.5,"Underweight",B143&lt;25,"Normal Weight",B143&lt;30,"Overweight",B143&gt;=30,"Obesity")</f>
        <v>Obesity</v>
      </c>
      <c r="J143" t="str" cm="1">
        <f t="array" ref="J143">_xlfn.IFS(C143&lt;5.7,"Normal",C143&lt;6.5,"Prediabetes",C143&gt;=6.5,"Diabetes")</f>
        <v>Normal</v>
      </c>
    </row>
    <row r="144" spans="1:10" x14ac:dyDescent="0.35">
      <c r="A144" s="1" t="s">
        <v>2230</v>
      </c>
      <c r="B144" s="1">
        <v>36.67</v>
      </c>
      <c r="C144" s="1">
        <v>6.27</v>
      </c>
      <c r="D144" s="1" t="s">
        <v>2380</v>
      </c>
      <c r="E144" s="1" t="s">
        <v>2380</v>
      </c>
      <c r="F144" s="1" t="s">
        <v>2380</v>
      </c>
      <c r="G144" s="7">
        <v>0</v>
      </c>
      <c r="H144" s="1" t="s">
        <v>2381</v>
      </c>
      <c r="I144" t="str" cm="1">
        <f t="array" ref="I144">_xlfn.IFS(B144&lt;18.5,"Underweight",B144&lt;25,"Normal Weight",B144&lt;30,"Overweight",B144&gt;=30,"Obesity")</f>
        <v>Obesity</v>
      </c>
      <c r="J144" t="str" cm="1">
        <f t="array" ref="J144">_xlfn.IFS(C144&lt;5.7,"Normal",C144&lt;6.5,"Prediabetes",C144&gt;=6.5,"Diabetes")</f>
        <v>Prediabetes</v>
      </c>
    </row>
    <row r="145" spans="1:10" x14ac:dyDescent="0.35">
      <c r="A145" s="1" t="s">
        <v>2229</v>
      </c>
      <c r="B145" s="1">
        <v>33.4</v>
      </c>
      <c r="C145" s="1">
        <v>10.73</v>
      </c>
      <c r="D145" s="1" t="s">
        <v>2381</v>
      </c>
      <c r="E145" s="1" t="s">
        <v>2380</v>
      </c>
      <c r="F145" s="1" t="s">
        <v>2380</v>
      </c>
      <c r="G145" s="7">
        <v>1</v>
      </c>
      <c r="H145" s="1" t="s">
        <v>2381</v>
      </c>
      <c r="I145" t="str" cm="1">
        <f t="array" ref="I145">_xlfn.IFS(B145&lt;18.5,"Underweight",B145&lt;25,"Normal Weight",B145&lt;30,"Overweight",B145&gt;=30,"Obesity")</f>
        <v>Obesity</v>
      </c>
      <c r="J145" t="str" cm="1">
        <f t="array" ref="J145">_xlfn.IFS(C145&lt;5.7,"Normal",C145&lt;6.5,"Prediabetes",C145&gt;=6.5,"Diabetes")</f>
        <v>Diabetes</v>
      </c>
    </row>
    <row r="146" spans="1:10" x14ac:dyDescent="0.35">
      <c r="A146" s="1" t="s">
        <v>2228</v>
      </c>
      <c r="B146" s="1">
        <v>42.71</v>
      </c>
      <c r="C146" s="1">
        <v>10.52</v>
      </c>
      <c r="D146" s="1" t="s">
        <v>2380</v>
      </c>
      <c r="E146" s="1" t="s">
        <v>2380</v>
      </c>
      <c r="F146" s="1" t="s">
        <v>2380</v>
      </c>
      <c r="G146" s="7">
        <v>0</v>
      </c>
      <c r="H146" s="1" t="s">
        <v>2381</v>
      </c>
      <c r="I146" t="str" cm="1">
        <f t="array" ref="I146">_xlfn.IFS(B146&lt;18.5,"Underweight",B146&lt;25,"Normal Weight",B146&lt;30,"Overweight",B146&gt;=30,"Obesity")</f>
        <v>Obesity</v>
      </c>
      <c r="J146" t="str" cm="1">
        <f t="array" ref="J146">_xlfn.IFS(C146&lt;5.7,"Normal",C146&lt;6.5,"Prediabetes",C146&gt;=6.5,"Diabetes")</f>
        <v>Diabetes</v>
      </c>
    </row>
    <row r="147" spans="1:10" x14ac:dyDescent="0.35">
      <c r="A147" s="1" t="s">
        <v>2227</v>
      </c>
      <c r="B147" s="1">
        <v>41.52</v>
      </c>
      <c r="C147" s="1">
        <v>11.82</v>
      </c>
      <c r="D147" s="1" t="s">
        <v>2381</v>
      </c>
      <c r="E147" s="1" t="s">
        <v>2380</v>
      </c>
      <c r="F147" s="1" t="s">
        <v>2380</v>
      </c>
      <c r="G147" s="7">
        <v>2</v>
      </c>
      <c r="H147" s="1" t="s">
        <v>2381</v>
      </c>
      <c r="I147" t="str" cm="1">
        <f t="array" ref="I147">_xlfn.IFS(B147&lt;18.5,"Underweight",B147&lt;25,"Normal Weight",B147&lt;30,"Overweight",B147&gt;=30,"Obesity")</f>
        <v>Obesity</v>
      </c>
      <c r="J147" t="str" cm="1">
        <f t="array" ref="J147">_xlfn.IFS(C147&lt;5.7,"Normal",C147&lt;6.5,"Prediabetes",C147&gt;=6.5,"Diabetes")</f>
        <v>Diabetes</v>
      </c>
    </row>
    <row r="148" spans="1:10" x14ac:dyDescent="0.35">
      <c r="A148" s="1" t="s">
        <v>2226</v>
      </c>
      <c r="B148" s="1">
        <v>39.4</v>
      </c>
      <c r="C148" s="1">
        <v>6.76</v>
      </c>
      <c r="D148" s="1" t="s">
        <v>2380</v>
      </c>
      <c r="E148" s="1" t="s">
        <v>2380</v>
      </c>
      <c r="F148" s="1" t="s">
        <v>2380</v>
      </c>
      <c r="G148" s="7">
        <v>0</v>
      </c>
      <c r="H148" s="1" t="s">
        <v>2381</v>
      </c>
      <c r="I148" t="str" cm="1">
        <f t="array" ref="I148">_xlfn.IFS(B148&lt;18.5,"Underweight",B148&lt;25,"Normal Weight",B148&lt;30,"Overweight",B148&gt;=30,"Obesity")</f>
        <v>Obesity</v>
      </c>
      <c r="J148" t="str" cm="1">
        <f t="array" ref="J148">_xlfn.IFS(C148&lt;5.7,"Normal",C148&lt;6.5,"Prediabetes",C148&gt;=6.5,"Diabetes")</f>
        <v>Diabetes</v>
      </c>
    </row>
    <row r="149" spans="1:10" x14ac:dyDescent="0.35">
      <c r="A149" s="1" t="s">
        <v>2225</v>
      </c>
      <c r="B149" s="1">
        <v>46.45</v>
      </c>
      <c r="C149" s="1">
        <v>5.62</v>
      </c>
      <c r="D149" s="1" t="s">
        <v>2380</v>
      </c>
      <c r="E149" s="1" t="s">
        <v>2380</v>
      </c>
      <c r="F149" s="1" t="s">
        <v>2380</v>
      </c>
      <c r="G149" s="7">
        <v>0</v>
      </c>
      <c r="H149" s="1" t="s">
        <v>2381</v>
      </c>
      <c r="I149" t="str" cm="1">
        <f t="array" ref="I149">_xlfn.IFS(B149&lt;18.5,"Underweight",B149&lt;25,"Normal Weight",B149&lt;30,"Overweight",B149&gt;=30,"Obesity")</f>
        <v>Obesity</v>
      </c>
      <c r="J149" t="str" cm="1">
        <f t="array" ref="J149">_xlfn.IFS(C149&lt;5.7,"Normal",C149&lt;6.5,"Prediabetes",C149&gt;=6.5,"Diabetes")</f>
        <v>Normal</v>
      </c>
    </row>
    <row r="150" spans="1:10" x14ac:dyDescent="0.35">
      <c r="A150" s="1" t="s">
        <v>2224</v>
      </c>
      <c r="B150" s="1">
        <v>35.75</v>
      </c>
      <c r="C150" s="1">
        <v>4.1900000000000004</v>
      </c>
      <c r="D150" s="1" t="s">
        <v>2380</v>
      </c>
      <c r="E150" s="1" t="s">
        <v>2380</v>
      </c>
      <c r="F150" s="1" t="s">
        <v>2380</v>
      </c>
      <c r="G150" s="7">
        <v>0</v>
      </c>
      <c r="H150" s="1" t="s">
        <v>2381</v>
      </c>
      <c r="I150" t="str" cm="1">
        <f t="array" ref="I150">_xlfn.IFS(B150&lt;18.5,"Underweight",B150&lt;25,"Normal Weight",B150&lt;30,"Overweight",B150&gt;=30,"Obesity")</f>
        <v>Obesity</v>
      </c>
      <c r="J150" t="str" cm="1">
        <f t="array" ref="J150">_xlfn.IFS(C150&lt;5.7,"Normal",C150&lt;6.5,"Prediabetes",C150&gt;=6.5,"Diabetes")</f>
        <v>Normal</v>
      </c>
    </row>
    <row r="151" spans="1:10" x14ac:dyDescent="0.35">
      <c r="A151" s="1" t="s">
        <v>2223</v>
      </c>
      <c r="B151" s="1">
        <v>26.07</v>
      </c>
      <c r="C151" s="1">
        <v>5.32</v>
      </c>
      <c r="D151" s="1" t="s">
        <v>2380</v>
      </c>
      <c r="E151" s="1" t="s">
        <v>2380</v>
      </c>
      <c r="F151" s="1" t="s">
        <v>2380</v>
      </c>
      <c r="G151" s="7">
        <v>0</v>
      </c>
      <c r="H151" s="1" t="s">
        <v>2381</v>
      </c>
      <c r="I151" t="str" cm="1">
        <f t="array" ref="I151">_xlfn.IFS(B151&lt;18.5,"Underweight",B151&lt;25,"Normal Weight",B151&lt;30,"Overweight",B151&gt;=30,"Obesity")</f>
        <v>Overweight</v>
      </c>
      <c r="J151" t="str" cm="1">
        <f t="array" ref="J151">_xlfn.IFS(C151&lt;5.7,"Normal",C151&lt;6.5,"Prediabetes",C151&gt;=6.5,"Diabetes")</f>
        <v>Normal</v>
      </c>
    </row>
    <row r="152" spans="1:10" x14ac:dyDescent="0.35">
      <c r="A152" s="1" t="s">
        <v>2222</v>
      </c>
      <c r="B152" s="1">
        <v>36.54</v>
      </c>
      <c r="C152" s="1">
        <v>4.46</v>
      </c>
      <c r="D152" s="1" t="s">
        <v>2381</v>
      </c>
      <c r="E152" s="1" t="s">
        <v>2380</v>
      </c>
      <c r="F152" s="1" t="s">
        <v>2380</v>
      </c>
      <c r="G152" s="7">
        <v>1</v>
      </c>
      <c r="H152" s="1" t="s">
        <v>2381</v>
      </c>
      <c r="I152" t="str" cm="1">
        <f t="array" ref="I152">_xlfn.IFS(B152&lt;18.5,"Underweight",B152&lt;25,"Normal Weight",B152&lt;30,"Overweight",B152&gt;=30,"Obesity")</f>
        <v>Obesity</v>
      </c>
      <c r="J152" t="str" cm="1">
        <f t="array" ref="J152">_xlfn.IFS(C152&lt;5.7,"Normal",C152&lt;6.5,"Prediabetes",C152&gt;=6.5,"Diabetes")</f>
        <v>Normal</v>
      </c>
    </row>
    <row r="153" spans="1:10" x14ac:dyDescent="0.35">
      <c r="A153" s="1" t="s">
        <v>2221</v>
      </c>
      <c r="B153" s="1">
        <v>51.64</v>
      </c>
      <c r="C153" s="1">
        <v>5.65</v>
      </c>
      <c r="D153" s="1" t="s">
        <v>2380</v>
      </c>
      <c r="E153" s="1" t="s">
        <v>2380</v>
      </c>
      <c r="F153" s="1" t="s">
        <v>2380</v>
      </c>
      <c r="G153" s="7">
        <v>0</v>
      </c>
      <c r="H153" s="1" t="s">
        <v>2381</v>
      </c>
      <c r="I153" t="str" cm="1">
        <f t="array" ref="I153">_xlfn.IFS(B153&lt;18.5,"Underweight",B153&lt;25,"Normal Weight",B153&lt;30,"Overweight",B153&gt;=30,"Obesity")</f>
        <v>Obesity</v>
      </c>
      <c r="J153" t="str" cm="1">
        <f t="array" ref="J153">_xlfn.IFS(C153&lt;5.7,"Normal",C153&lt;6.5,"Prediabetes",C153&gt;=6.5,"Diabetes")</f>
        <v>Normal</v>
      </c>
    </row>
    <row r="154" spans="1:10" x14ac:dyDescent="0.35">
      <c r="A154" s="1" t="s">
        <v>2220</v>
      </c>
      <c r="B154" s="1">
        <v>42.83</v>
      </c>
      <c r="C154" s="1">
        <v>6.04</v>
      </c>
      <c r="D154" s="1" t="s">
        <v>2380</v>
      </c>
      <c r="E154" s="1" t="s">
        <v>2380</v>
      </c>
      <c r="F154" s="1" t="s">
        <v>2380</v>
      </c>
      <c r="G154" s="7">
        <v>2</v>
      </c>
      <c r="H154" s="1" t="s">
        <v>2381</v>
      </c>
      <c r="I154" t="str" cm="1">
        <f t="array" ref="I154">_xlfn.IFS(B154&lt;18.5,"Underweight",B154&lt;25,"Normal Weight",B154&lt;30,"Overweight",B154&gt;=30,"Obesity")</f>
        <v>Obesity</v>
      </c>
      <c r="J154" t="str" cm="1">
        <f t="array" ref="J154">_xlfn.IFS(C154&lt;5.7,"Normal",C154&lt;6.5,"Prediabetes",C154&gt;=6.5,"Diabetes")</f>
        <v>Prediabetes</v>
      </c>
    </row>
    <row r="155" spans="1:10" x14ac:dyDescent="0.35">
      <c r="A155" s="1" t="s">
        <v>2219</v>
      </c>
      <c r="B155" s="1">
        <v>40.15</v>
      </c>
      <c r="C155" s="1">
        <v>5.76</v>
      </c>
      <c r="D155" s="1" t="s">
        <v>2380</v>
      </c>
      <c r="E155" s="1" t="s">
        <v>2380</v>
      </c>
      <c r="F155" s="1" t="s">
        <v>2380</v>
      </c>
      <c r="G155" s="7">
        <v>1</v>
      </c>
      <c r="H155" s="1" t="s">
        <v>2381</v>
      </c>
      <c r="I155" t="str" cm="1">
        <f t="array" ref="I155">_xlfn.IFS(B155&lt;18.5,"Underweight",B155&lt;25,"Normal Weight",B155&lt;30,"Overweight",B155&gt;=30,"Obesity")</f>
        <v>Obesity</v>
      </c>
      <c r="J155" t="str" cm="1">
        <f t="array" ref="J155">_xlfn.IFS(C155&lt;5.7,"Normal",C155&lt;6.5,"Prediabetes",C155&gt;=6.5,"Diabetes")</f>
        <v>Prediabetes</v>
      </c>
    </row>
    <row r="156" spans="1:10" x14ac:dyDescent="0.35">
      <c r="A156" s="1" t="s">
        <v>2218</v>
      </c>
      <c r="B156" s="1">
        <v>27.8</v>
      </c>
      <c r="C156" s="1">
        <v>4.3600000000000003</v>
      </c>
      <c r="D156" s="1" t="s">
        <v>2380</v>
      </c>
      <c r="E156" s="1" t="s">
        <v>2380</v>
      </c>
      <c r="F156" s="1" t="s">
        <v>2381</v>
      </c>
      <c r="G156" s="7">
        <v>1</v>
      </c>
      <c r="H156" s="1" t="s">
        <v>2381</v>
      </c>
      <c r="I156" t="str" cm="1">
        <f t="array" ref="I156">_xlfn.IFS(B156&lt;18.5,"Underweight",B156&lt;25,"Normal Weight",B156&lt;30,"Overweight",B156&gt;=30,"Obesity")</f>
        <v>Overweight</v>
      </c>
      <c r="J156" t="str" cm="1">
        <f t="array" ref="J156">_xlfn.IFS(C156&lt;5.7,"Normal",C156&lt;6.5,"Prediabetes",C156&gt;=6.5,"Diabetes")</f>
        <v>Normal</v>
      </c>
    </row>
    <row r="157" spans="1:10" x14ac:dyDescent="0.35">
      <c r="A157" s="1" t="s">
        <v>2217</v>
      </c>
      <c r="B157" s="1">
        <v>45.81</v>
      </c>
      <c r="C157" s="1">
        <v>4.76</v>
      </c>
      <c r="D157" s="1" t="s">
        <v>2381</v>
      </c>
      <c r="E157" s="1" t="s">
        <v>2380</v>
      </c>
      <c r="F157" s="1" t="s">
        <v>2381</v>
      </c>
      <c r="G157" s="7">
        <v>1</v>
      </c>
      <c r="H157" s="1" t="s">
        <v>2381</v>
      </c>
      <c r="I157" t="str" cm="1">
        <f t="array" ref="I157">_xlfn.IFS(B157&lt;18.5,"Underweight",B157&lt;25,"Normal Weight",B157&lt;30,"Overweight",B157&gt;=30,"Obesity")</f>
        <v>Obesity</v>
      </c>
      <c r="J157" t="str" cm="1">
        <f t="array" ref="J157">_xlfn.IFS(C157&lt;5.7,"Normal",C157&lt;6.5,"Prediabetes",C157&gt;=6.5,"Diabetes")</f>
        <v>Normal</v>
      </c>
    </row>
    <row r="158" spans="1:10" x14ac:dyDescent="0.35">
      <c r="A158" s="1" t="s">
        <v>2216</v>
      </c>
      <c r="B158" s="1">
        <v>34.43</v>
      </c>
      <c r="C158" s="1">
        <v>10.82</v>
      </c>
      <c r="D158" s="1" t="s">
        <v>2381</v>
      </c>
      <c r="E158" s="1" t="s">
        <v>2380</v>
      </c>
      <c r="F158" s="1" t="s">
        <v>2380</v>
      </c>
      <c r="G158" s="7">
        <v>1</v>
      </c>
      <c r="H158" s="1" t="s">
        <v>2381</v>
      </c>
      <c r="I158" t="str" cm="1">
        <f t="array" ref="I158">_xlfn.IFS(B158&lt;18.5,"Underweight",B158&lt;25,"Normal Weight",B158&lt;30,"Overweight",B158&gt;=30,"Obesity")</f>
        <v>Obesity</v>
      </c>
      <c r="J158" t="str" cm="1">
        <f t="array" ref="J158">_xlfn.IFS(C158&lt;5.7,"Normal",C158&lt;6.5,"Prediabetes",C158&gt;=6.5,"Diabetes")</f>
        <v>Diabetes</v>
      </c>
    </row>
    <row r="159" spans="1:10" x14ac:dyDescent="0.35">
      <c r="A159" s="1" t="s">
        <v>2215</v>
      </c>
      <c r="B159" s="1">
        <v>41.33</v>
      </c>
      <c r="C159" s="1">
        <v>4.01</v>
      </c>
      <c r="D159" s="1" t="s">
        <v>2381</v>
      </c>
      <c r="E159" s="1" t="s">
        <v>2380</v>
      </c>
      <c r="F159" s="1" t="s">
        <v>2380</v>
      </c>
      <c r="G159" s="7">
        <v>0</v>
      </c>
      <c r="H159" s="1" t="s">
        <v>2381</v>
      </c>
      <c r="I159" t="str" cm="1">
        <f t="array" ref="I159">_xlfn.IFS(B159&lt;18.5,"Underweight",B159&lt;25,"Normal Weight",B159&lt;30,"Overweight",B159&gt;=30,"Obesity")</f>
        <v>Obesity</v>
      </c>
      <c r="J159" t="str" cm="1">
        <f t="array" ref="J159">_xlfn.IFS(C159&lt;5.7,"Normal",C159&lt;6.5,"Prediabetes",C159&gt;=6.5,"Diabetes")</f>
        <v>Normal</v>
      </c>
    </row>
    <row r="160" spans="1:10" x14ac:dyDescent="0.35">
      <c r="A160" s="1" t="s">
        <v>2214</v>
      </c>
      <c r="B160" s="1">
        <v>31.92</v>
      </c>
      <c r="C160" s="1">
        <v>5.12</v>
      </c>
      <c r="D160" s="1" t="s">
        <v>2381</v>
      </c>
      <c r="E160" s="1" t="s">
        <v>2380</v>
      </c>
      <c r="F160" s="1" t="s">
        <v>2380</v>
      </c>
      <c r="G160" s="7">
        <v>1</v>
      </c>
      <c r="H160" s="1" t="s">
        <v>2381</v>
      </c>
      <c r="I160" t="str" cm="1">
        <f t="array" ref="I160">_xlfn.IFS(B160&lt;18.5,"Underweight",B160&lt;25,"Normal Weight",B160&lt;30,"Overweight",B160&gt;=30,"Obesity")</f>
        <v>Obesity</v>
      </c>
      <c r="J160" t="str" cm="1">
        <f t="array" ref="J160">_xlfn.IFS(C160&lt;5.7,"Normal",C160&lt;6.5,"Prediabetes",C160&gt;=6.5,"Diabetes")</f>
        <v>Normal</v>
      </c>
    </row>
    <row r="161" spans="1:10" x14ac:dyDescent="0.35">
      <c r="A161" s="1" t="s">
        <v>2213</v>
      </c>
      <c r="B161" s="1">
        <v>39.799999999999997</v>
      </c>
      <c r="C161" s="1">
        <v>10.54</v>
      </c>
      <c r="D161" s="1" t="s">
        <v>2381</v>
      </c>
      <c r="E161" s="1" t="s">
        <v>2380</v>
      </c>
      <c r="F161" s="1" t="s">
        <v>2380</v>
      </c>
      <c r="G161" s="7">
        <v>2</v>
      </c>
      <c r="H161" s="1" t="s">
        <v>2381</v>
      </c>
      <c r="I161" t="str" cm="1">
        <f t="array" ref="I161">_xlfn.IFS(B161&lt;18.5,"Underweight",B161&lt;25,"Normal Weight",B161&lt;30,"Overweight",B161&gt;=30,"Obesity")</f>
        <v>Obesity</v>
      </c>
      <c r="J161" t="str" cm="1">
        <f t="array" ref="J161">_xlfn.IFS(C161&lt;5.7,"Normal",C161&lt;6.5,"Prediabetes",C161&gt;=6.5,"Diabetes")</f>
        <v>Diabetes</v>
      </c>
    </row>
    <row r="162" spans="1:10" x14ac:dyDescent="0.35">
      <c r="A162" s="1" t="s">
        <v>2212</v>
      </c>
      <c r="B162" s="1">
        <v>42.82</v>
      </c>
      <c r="C162" s="1">
        <v>4.21</v>
      </c>
      <c r="D162" s="1" t="s">
        <v>2380</v>
      </c>
      <c r="E162" s="1" t="s">
        <v>2380</v>
      </c>
      <c r="F162" s="1" t="s">
        <v>2380</v>
      </c>
      <c r="G162" s="7">
        <v>0</v>
      </c>
      <c r="H162" s="1" t="s">
        <v>2381</v>
      </c>
      <c r="I162" t="str" cm="1">
        <f t="array" ref="I162">_xlfn.IFS(B162&lt;18.5,"Underweight",B162&lt;25,"Normal Weight",B162&lt;30,"Overweight",B162&gt;=30,"Obesity")</f>
        <v>Obesity</v>
      </c>
      <c r="J162" t="str" cm="1">
        <f t="array" ref="J162">_xlfn.IFS(C162&lt;5.7,"Normal",C162&lt;6.5,"Prediabetes",C162&gt;=6.5,"Diabetes")</f>
        <v>Normal</v>
      </c>
    </row>
    <row r="163" spans="1:10" x14ac:dyDescent="0.35">
      <c r="A163" s="1" t="s">
        <v>2211</v>
      </c>
      <c r="B163" s="1">
        <v>33.630000000000003</v>
      </c>
      <c r="C163" s="1">
        <v>5.42</v>
      </c>
      <c r="D163" s="1" t="s">
        <v>2380</v>
      </c>
      <c r="E163" s="1" t="s">
        <v>2380</v>
      </c>
      <c r="F163" s="1" t="s">
        <v>2380</v>
      </c>
      <c r="G163" s="7">
        <v>0</v>
      </c>
      <c r="H163" s="1" t="s">
        <v>2381</v>
      </c>
      <c r="I163" t="str" cm="1">
        <f t="array" ref="I163">_xlfn.IFS(B163&lt;18.5,"Underweight",B163&lt;25,"Normal Weight",B163&lt;30,"Overweight",B163&gt;=30,"Obesity")</f>
        <v>Obesity</v>
      </c>
      <c r="J163" t="str" cm="1">
        <f t="array" ref="J163">_xlfn.IFS(C163&lt;5.7,"Normal",C163&lt;6.5,"Prediabetes",C163&gt;=6.5,"Diabetes")</f>
        <v>Normal</v>
      </c>
    </row>
    <row r="164" spans="1:10" x14ac:dyDescent="0.35">
      <c r="A164" s="1" t="s">
        <v>2210</v>
      </c>
      <c r="B164" s="1">
        <v>37.07</v>
      </c>
      <c r="C164" s="1">
        <v>4.28</v>
      </c>
      <c r="D164" s="1" t="s">
        <v>2380</v>
      </c>
      <c r="E164" s="1" t="s">
        <v>2381</v>
      </c>
      <c r="F164" s="1" t="s">
        <v>2380</v>
      </c>
      <c r="G164" s="7">
        <v>1</v>
      </c>
      <c r="H164" s="1" t="s">
        <v>2381</v>
      </c>
      <c r="I164" t="str" cm="1">
        <f t="array" ref="I164">_xlfn.IFS(B164&lt;18.5,"Underweight",B164&lt;25,"Normal Weight",B164&lt;30,"Overweight",B164&gt;=30,"Obesity")</f>
        <v>Obesity</v>
      </c>
      <c r="J164" t="str" cm="1">
        <f t="array" ref="J164">_xlfn.IFS(C164&lt;5.7,"Normal",C164&lt;6.5,"Prediabetes",C164&gt;=6.5,"Diabetes")</f>
        <v>Normal</v>
      </c>
    </row>
    <row r="165" spans="1:10" x14ac:dyDescent="0.35">
      <c r="A165" s="1" t="s">
        <v>2209</v>
      </c>
      <c r="B165" s="1">
        <v>35.625</v>
      </c>
      <c r="C165" s="1">
        <v>8.9</v>
      </c>
      <c r="D165" s="1" t="s">
        <v>2380</v>
      </c>
      <c r="E165" s="1" t="s">
        <v>2380</v>
      </c>
      <c r="F165" s="1" t="s">
        <v>2380</v>
      </c>
      <c r="G165" s="7">
        <v>0</v>
      </c>
      <c r="H165" s="1" t="s">
        <v>2381</v>
      </c>
      <c r="I165" t="str" cm="1">
        <f t="array" ref="I165">_xlfn.IFS(B165&lt;18.5,"Underweight",B165&lt;25,"Normal Weight",B165&lt;30,"Overweight",B165&gt;=30,"Obesity")</f>
        <v>Obesity</v>
      </c>
      <c r="J165" t="str" cm="1">
        <f t="array" ref="J165">_xlfn.IFS(C165&lt;5.7,"Normal",C165&lt;6.5,"Prediabetes",C165&gt;=6.5,"Diabetes")</f>
        <v>Diabetes</v>
      </c>
    </row>
    <row r="166" spans="1:10" x14ac:dyDescent="0.35">
      <c r="A166" s="1" t="s">
        <v>2208</v>
      </c>
      <c r="B166" s="1">
        <v>42.69</v>
      </c>
      <c r="C166" s="1">
        <v>4.8899999999999997</v>
      </c>
      <c r="D166" s="1" t="s">
        <v>2380</v>
      </c>
      <c r="E166" s="1" t="s">
        <v>2380</v>
      </c>
      <c r="F166" s="1" t="s">
        <v>2381</v>
      </c>
      <c r="G166" s="7">
        <v>1</v>
      </c>
      <c r="H166" s="1" t="s">
        <v>2381</v>
      </c>
      <c r="I166" t="str" cm="1">
        <f t="array" ref="I166">_xlfn.IFS(B166&lt;18.5,"Underweight",B166&lt;25,"Normal Weight",B166&lt;30,"Overweight",B166&gt;=30,"Obesity")</f>
        <v>Obesity</v>
      </c>
      <c r="J166" t="str" cm="1">
        <f t="array" ref="J166">_xlfn.IFS(C166&lt;5.7,"Normal",C166&lt;6.5,"Prediabetes",C166&gt;=6.5,"Diabetes")</f>
        <v>Normal</v>
      </c>
    </row>
    <row r="167" spans="1:10" x14ac:dyDescent="0.35">
      <c r="A167" s="1" t="s">
        <v>2207</v>
      </c>
      <c r="B167" s="1">
        <v>37.869999999999997</v>
      </c>
      <c r="C167" s="1">
        <v>4.29</v>
      </c>
      <c r="D167" s="1" t="s">
        <v>2381</v>
      </c>
      <c r="E167" s="1" t="s">
        <v>2380</v>
      </c>
      <c r="F167" s="1" t="s">
        <v>2381</v>
      </c>
      <c r="G167" s="7">
        <v>1</v>
      </c>
      <c r="H167" s="1" t="s">
        <v>2381</v>
      </c>
      <c r="I167" t="str" cm="1">
        <f t="array" ref="I167">_xlfn.IFS(B167&lt;18.5,"Underweight",B167&lt;25,"Normal Weight",B167&lt;30,"Overweight",B167&gt;=30,"Obesity")</f>
        <v>Obesity</v>
      </c>
      <c r="J167" t="str" cm="1">
        <f t="array" ref="J167">_xlfn.IFS(C167&lt;5.7,"Normal",C167&lt;6.5,"Prediabetes",C167&gt;=6.5,"Diabetes")</f>
        <v>Normal</v>
      </c>
    </row>
    <row r="168" spans="1:10" x14ac:dyDescent="0.35">
      <c r="A168" s="1" t="s">
        <v>2206</v>
      </c>
      <c r="B168" s="1">
        <v>40.61</v>
      </c>
      <c r="C168" s="1">
        <v>8</v>
      </c>
      <c r="D168" s="1" t="s">
        <v>2381</v>
      </c>
      <c r="E168" s="1" t="s">
        <v>2380</v>
      </c>
      <c r="F168" s="1" t="s">
        <v>2380</v>
      </c>
      <c r="G168" s="7">
        <v>1</v>
      </c>
      <c r="H168" s="1" t="s">
        <v>2381</v>
      </c>
      <c r="I168" t="str" cm="1">
        <f t="array" ref="I168">_xlfn.IFS(B168&lt;18.5,"Underweight",B168&lt;25,"Normal Weight",B168&lt;30,"Overweight",B168&gt;=30,"Obesity")</f>
        <v>Obesity</v>
      </c>
      <c r="J168" t="str" cm="1">
        <f t="array" ref="J168">_xlfn.IFS(C168&lt;5.7,"Normal",C168&lt;6.5,"Prediabetes",C168&gt;=6.5,"Diabetes")</f>
        <v>Diabetes</v>
      </c>
    </row>
    <row r="169" spans="1:10" x14ac:dyDescent="0.35">
      <c r="A169" s="1" t="s">
        <v>2205</v>
      </c>
      <c r="B169" s="1">
        <v>30.78</v>
      </c>
      <c r="C169" s="1">
        <v>4.67</v>
      </c>
      <c r="D169" s="1" t="s">
        <v>2381</v>
      </c>
      <c r="E169" s="1" t="s">
        <v>2380</v>
      </c>
      <c r="F169" s="1" t="s">
        <v>2380</v>
      </c>
      <c r="G169" s="7">
        <v>0</v>
      </c>
      <c r="H169" s="1" t="s">
        <v>2381</v>
      </c>
      <c r="I169" t="str" cm="1">
        <f t="array" ref="I169">_xlfn.IFS(B169&lt;18.5,"Underweight",B169&lt;25,"Normal Weight",B169&lt;30,"Overweight",B169&gt;=30,"Obesity")</f>
        <v>Obesity</v>
      </c>
      <c r="J169" t="str" cm="1">
        <f t="array" ref="J169">_xlfn.IFS(C169&lt;5.7,"Normal",C169&lt;6.5,"Prediabetes",C169&gt;=6.5,"Diabetes")</f>
        <v>Normal</v>
      </c>
    </row>
    <row r="170" spans="1:10" x14ac:dyDescent="0.35">
      <c r="A170" s="1" t="s">
        <v>2204</v>
      </c>
      <c r="B170" s="1">
        <v>49.49</v>
      </c>
      <c r="C170" s="1">
        <v>4.5</v>
      </c>
      <c r="D170" s="1" t="s">
        <v>2380</v>
      </c>
      <c r="E170" s="1" t="s">
        <v>2380</v>
      </c>
      <c r="F170" s="1" t="s">
        <v>2380</v>
      </c>
      <c r="G170" s="7">
        <v>0</v>
      </c>
      <c r="H170" s="1" t="s">
        <v>2381</v>
      </c>
      <c r="I170" t="str" cm="1">
        <f t="array" ref="I170">_xlfn.IFS(B170&lt;18.5,"Underweight",B170&lt;25,"Normal Weight",B170&lt;30,"Overweight",B170&gt;=30,"Obesity")</f>
        <v>Obesity</v>
      </c>
      <c r="J170" t="str" cm="1">
        <f t="array" ref="J170">_xlfn.IFS(C170&lt;5.7,"Normal",C170&lt;6.5,"Prediabetes",C170&gt;=6.5,"Diabetes")</f>
        <v>Normal</v>
      </c>
    </row>
    <row r="171" spans="1:10" x14ac:dyDescent="0.35">
      <c r="A171" s="1" t="s">
        <v>2203</v>
      </c>
      <c r="B171" s="1">
        <v>37.619999999999997</v>
      </c>
      <c r="C171" s="1">
        <v>6.32</v>
      </c>
      <c r="D171" s="1" t="s">
        <v>2381</v>
      </c>
      <c r="E171" s="1" t="s">
        <v>2381</v>
      </c>
      <c r="F171" s="1" t="s">
        <v>2380</v>
      </c>
      <c r="G171" s="7">
        <v>2</v>
      </c>
      <c r="H171" s="1" t="s">
        <v>2381</v>
      </c>
      <c r="I171" t="str" cm="1">
        <f t="array" ref="I171">_xlfn.IFS(B171&lt;18.5,"Underweight",B171&lt;25,"Normal Weight",B171&lt;30,"Overweight",B171&gt;=30,"Obesity")</f>
        <v>Obesity</v>
      </c>
      <c r="J171" t="str" cm="1">
        <f t="array" ref="J171">_xlfn.IFS(C171&lt;5.7,"Normal",C171&lt;6.5,"Prediabetes",C171&gt;=6.5,"Diabetes")</f>
        <v>Prediabetes</v>
      </c>
    </row>
    <row r="172" spans="1:10" x14ac:dyDescent="0.35">
      <c r="A172" s="1" t="s">
        <v>2202</v>
      </c>
      <c r="B172" s="1">
        <v>36.08</v>
      </c>
      <c r="C172" s="1">
        <v>6.1</v>
      </c>
      <c r="D172" s="1" t="s">
        <v>2381</v>
      </c>
      <c r="E172" s="1" t="s">
        <v>2380</v>
      </c>
      <c r="F172" s="1" t="s">
        <v>2380</v>
      </c>
      <c r="G172" s="7">
        <v>1</v>
      </c>
      <c r="H172" s="1" t="s">
        <v>2381</v>
      </c>
      <c r="I172" t="str" cm="1">
        <f t="array" ref="I172">_xlfn.IFS(B172&lt;18.5,"Underweight",B172&lt;25,"Normal Weight",B172&lt;30,"Overweight",B172&gt;=30,"Obesity")</f>
        <v>Obesity</v>
      </c>
      <c r="J172" t="str" cm="1">
        <f t="array" ref="J172">_xlfn.IFS(C172&lt;5.7,"Normal",C172&lt;6.5,"Prediabetes",C172&gt;=6.5,"Diabetes")</f>
        <v>Prediabetes</v>
      </c>
    </row>
    <row r="173" spans="1:10" x14ac:dyDescent="0.35">
      <c r="A173" s="1" t="s">
        <v>2201</v>
      </c>
      <c r="B173" s="1">
        <v>33.5</v>
      </c>
      <c r="C173" s="1">
        <v>5.4</v>
      </c>
      <c r="D173" s="1" t="s">
        <v>2380</v>
      </c>
      <c r="E173" s="1" t="s">
        <v>2380</v>
      </c>
      <c r="F173" s="1" t="s">
        <v>2380</v>
      </c>
      <c r="G173" s="7">
        <v>0</v>
      </c>
      <c r="H173" s="1" t="s">
        <v>2381</v>
      </c>
      <c r="I173" t="str" cm="1">
        <f t="array" ref="I173">_xlfn.IFS(B173&lt;18.5,"Underweight",B173&lt;25,"Normal Weight",B173&lt;30,"Overweight",B173&gt;=30,"Obesity")</f>
        <v>Obesity</v>
      </c>
      <c r="J173" t="str" cm="1">
        <f t="array" ref="J173">_xlfn.IFS(C173&lt;5.7,"Normal",C173&lt;6.5,"Prediabetes",C173&gt;=6.5,"Diabetes")</f>
        <v>Normal</v>
      </c>
    </row>
    <row r="174" spans="1:10" x14ac:dyDescent="0.35">
      <c r="A174" s="1" t="s">
        <v>2200</v>
      </c>
      <c r="B174" s="1">
        <v>47.46</v>
      </c>
      <c r="C174" s="1">
        <v>6.24</v>
      </c>
      <c r="D174" s="1" t="s">
        <v>2381</v>
      </c>
      <c r="E174" s="1" t="s">
        <v>2380</v>
      </c>
      <c r="F174" s="1" t="s">
        <v>2380</v>
      </c>
      <c r="G174" s="7">
        <v>1</v>
      </c>
      <c r="H174" s="1" t="s">
        <v>2381</v>
      </c>
      <c r="I174" t="str" cm="1">
        <f t="array" ref="I174">_xlfn.IFS(B174&lt;18.5,"Underweight",B174&lt;25,"Normal Weight",B174&lt;30,"Overweight",B174&gt;=30,"Obesity")</f>
        <v>Obesity</v>
      </c>
      <c r="J174" t="str" cm="1">
        <f t="array" ref="J174">_xlfn.IFS(C174&lt;5.7,"Normal",C174&lt;6.5,"Prediabetes",C174&gt;=6.5,"Diabetes")</f>
        <v>Prediabetes</v>
      </c>
    </row>
    <row r="175" spans="1:10" x14ac:dyDescent="0.35">
      <c r="A175" s="1" t="s">
        <v>2199</v>
      </c>
      <c r="B175" s="1">
        <v>49.24</v>
      </c>
      <c r="C175" s="1">
        <v>4.45</v>
      </c>
      <c r="D175" s="1" t="s">
        <v>2380</v>
      </c>
      <c r="E175" s="1" t="s">
        <v>2380</v>
      </c>
      <c r="F175" s="1" t="s">
        <v>2380</v>
      </c>
      <c r="G175" s="7">
        <v>0</v>
      </c>
      <c r="H175" s="1" t="s">
        <v>2381</v>
      </c>
      <c r="I175" t="str" cm="1">
        <f t="array" ref="I175">_xlfn.IFS(B175&lt;18.5,"Underweight",B175&lt;25,"Normal Weight",B175&lt;30,"Overweight",B175&gt;=30,"Obesity")</f>
        <v>Obesity</v>
      </c>
      <c r="J175" t="str" cm="1">
        <f t="array" ref="J175">_xlfn.IFS(C175&lt;5.7,"Normal",C175&lt;6.5,"Prediabetes",C175&gt;=6.5,"Diabetes")</f>
        <v>Normal</v>
      </c>
    </row>
    <row r="176" spans="1:10" x14ac:dyDescent="0.35">
      <c r="A176" s="1" t="s">
        <v>2198</v>
      </c>
      <c r="B176" s="1">
        <v>54.4</v>
      </c>
      <c r="C176" s="1">
        <v>5.22</v>
      </c>
      <c r="D176" s="1" t="s">
        <v>2380</v>
      </c>
      <c r="E176" s="1" t="s">
        <v>2380</v>
      </c>
      <c r="F176" s="1" t="s">
        <v>2380</v>
      </c>
      <c r="G176" s="7">
        <v>1</v>
      </c>
      <c r="H176" s="1" t="s">
        <v>2381</v>
      </c>
      <c r="I176" t="str" cm="1">
        <f t="array" ref="I176">_xlfn.IFS(B176&lt;18.5,"Underweight",B176&lt;25,"Normal Weight",B176&lt;30,"Overweight",B176&gt;=30,"Obesity")</f>
        <v>Obesity</v>
      </c>
      <c r="J176" t="str" cm="1">
        <f t="array" ref="J176">_xlfn.IFS(C176&lt;5.7,"Normal",C176&lt;6.5,"Prediabetes",C176&gt;=6.5,"Diabetes")</f>
        <v>Normal</v>
      </c>
    </row>
    <row r="177" spans="1:10" x14ac:dyDescent="0.35">
      <c r="A177" s="1" t="s">
        <v>2197</v>
      </c>
      <c r="B177" s="1">
        <v>35.53</v>
      </c>
      <c r="C177" s="1">
        <v>4.6100000000000003</v>
      </c>
      <c r="D177" s="1" t="s">
        <v>2380</v>
      </c>
      <c r="E177" s="1" t="s">
        <v>2380</v>
      </c>
      <c r="F177" s="1" t="s">
        <v>2380</v>
      </c>
      <c r="G177" s="7">
        <v>1</v>
      </c>
      <c r="H177" s="1" t="s">
        <v>2381</v>
      </c>
      <c r="I177" t="str" cm="1">
        <f t="array" ref="I177">_xlfn.IFS(B177&lt;18.5,"Underweight",B177&lt;25,"Normal Weight",B177&lt;30,"Overweight",B177&gt;=30,"Obesity")</f>
        <v>Obesity</v>
      </c>
      <c r="J177" t="str" cm="1">
        <f t="array" ref="J177">_xlfn.IFS(C177&lt;5.7,"Normal",C177&lt;6.5,"Prediabetes",C177&gt;=6.5,"Diabetes")</f>
        <v>Normal</v>
      </c>
    </row>
    <row r="178" spans="1:10" x14ac:dyDescent="0.35">
      <c r="A178" s="1" t="s">
        <v>2196</v>
      </c>
      <c r="B178" s="1">
        <v>39.729999999999997</v>
      </c>
      <c r="C178" s="1">
        <v>6.24</v>
      </c>
      <c r="D178" s="1" t="s">
        <v>2380</v>
      </c>
      <c r="E178" s="1" t="s">
        <v>2380</v>
      </c>
      <c r="F178" s="1" t="s">
        <v>2380</v>
      </c>
      <c r="G178" s="7">
        <v>0</v>
      </c>
      <c r="H178" s="1" t="s">
        <v>2381</v>
      </c>
      <c r="I178" t="str" cm="1">
        <f t="array" ref="I178">_xlfn.IFS(B178&lt;18.5,"Underweight",B178&lt;25,"Normal Weight",B178&lt;30,"Overweight",B178&gt;=30,"Obesity")</f>
        <v>Obesity</v>
      </c>
      <c r="J178" t="str" cm="1">
        <f t="array" ref="J178">_xlfn.IFS(C178&lt;5.7,"Normal",C178&lt;6.5,"Prediabetes",C178&gt;=6.5,"Diabetes")</f>
        <v>Prediabetes</v>
      </c>
    </row>
    <row r="179" spans="1:10" x14ac:dyDescent="0.35">
      <c r="A179" s="1" t="s">
        <v>2195</v>
      </c>
      <c r="B179" s="1">
        <v>35.68</v>
      </c>
      <c r="C179" s="1">
        <v>10.039999999999999</v>
      </c>
      <c r="D179" s="1" t="s">
        <v>2380</v>
      </c>
      <c r="E179" s="1" t="s">
        <v>2380</v>
      </c>
      <c r="F179" s="1" t="s">
        <v>2380</v>
      </c>
      <c r="G179" s="7">
        <v>0</v>
      </c>
      <c r="H179" s="1" t="s">
        <v>2381</v>
      </c>
      <c r="I179" t="str" cm="1">
        <f t="array" ref="I179">_xlfn.IFS(B179&lt;18.5,"Underweight",B179&lt;25,"Normal Weight",B179&lt;30,"Overweight",B179&gt;=30,"Obesity")</f>
        <v>Obesity</v>
      </c>
      <c r="J179" t="str" cm="1">
        <f t="array" ref="J179">_xlfn.IFS(C179&lt;5.7,"Normal",C179&lt;6.5,"Prediabetes",C179&gt;=6.5,"Diabetes")</f>
        <v>Diabetes</v>
      </c>
    </row>
    <row r="180" spans="1:10" x14ac:dyDescent="0.35">
      <c r="A180" s="1" t="s">
        <v>2194</v>
      </c>
      <c r="B180" s="1">
        <v>48.86</v>
      </c>
      <c r="C180" s="1">
        <v>6.09</v>
      </c>
      <c r="D180" s="1" t="s">
        <v>2380</v>
      </c>
      <c r="E180" s="1" t="s">
        <v>2380</v>
      </c>
      <c r="F180" s="1" t="s">
        <v>2380</v>
      </c>
      <c r="G180" s="7">
        <v>0</v>
      </c>
      <c r="H180" s="1" t="s">
        <v>2381</v>
      </c>
      <c r="I180" t="str" cm="1">
        <f t="array" ref="I180">_xlfn.IFS(B180&lt;18.5,"Underweight",B180&lt;25,"Normal Weight",B180&lt;30,"Overweight",B180&gt;=30,"Obesity")</f>
        <v>Obesity</v>
      </c>
      <c r="J180" t="str" cm="1">
        <f t="array" ref="J180">_xlfn.IFS(C180&lt;5.7,"Normal",C180&lt;6.5,"Prediabetes",C180&gt;=6.5,"Diabetes")</f>
        <v>Prediabetes</v>
      </c>
    </row>
    <row r="181" spans="1:10" x14ac:dyDescent="0.35">
      <c r="A181" s="1" t="s">
        <v>2193</v>
      </c>
      <c r="B181" s="1">
        <v>34.799999999999997</v>
      </c>
      <c r="C181" s="1">
        <v>11.4</v>
      </c>
      <c r="D181" s="1" t="s">
        <v>2381</v>
      </c>
      <c r="E181" s="1" t="s">
        <v>2380</v>
      </c>
      <c r="F181" s="1" t="s">
        <v>2381</v>
      </c>
      <c r="G181" s="7">
        <v>1</v>
      </c>
      <c r="H181" s="1" t="s">
        <v>2380</v>
      </c>
      <c r="I181" t="str" cm="1">
        <f t="array" ref="I181">_xlfn.IFS(B181&lt;18.5,"Underweight",B181&lt;25,"Normal Weight",B181&lt;30,"Overweight",B181&gt;=30,"Obesity")</f>
        <v>Obesity</v>
      </c>
      <c r="J181" t="str" cm="1">
        <f t="array" ref="J181">_xlfn.IFS(C181&lt;5.7,"Normal",C181&lt;6.5,"Prediabetes",C181&gt;=6.5,"Diabetes")</f>
        <v>Diabetes</v>
      </c>
    </row>
    <row r="182" spans="1:10" x14ac:dyDescent="0.35">
      <c r="A182" s="1" t="s">
        <v>2192</v>
      </c>
      <c r="B182" s="1">
        <v>32.49</v>
      </c>
      <c r="C182" s="1">
        <v>4.29</v>
      </c>
      <c r="D182" s="1" t="s">
        <v>2380</v>
      </c>
      <c r="E182" s="1" t="s">
        <v>2380</v>
      </c>
      <c r="F182" s="1" t="s">
        <v>2381</v>
      </c>
      <c r="G182" s="7">
        <v>1</v>
      </c>
      <c r="H182" s="1" t="s">
        <v>2381</v>
      </c>
      <c r="I182" t="str" cm="1">
        <f t="array" ref="I182">_xlfn.IFS(B182&lt;18.5,"Underweight",B182&lt;25,"Normal Weight",B182&lt;30,"Overweight",B182&gt;=30,"Obesity")</f>
        <v>Obesity</v>
      </c>
      <c r="J182" t="str" cm="1">
        <f t="array" ref="J182">_xlfn.IFS(C182&lt;5.7,"Normal",C182&lt;6.5,"Prediabetes",C182&gt;=6.5,"Diabetes")</f>
        <v>Normal</v>
      </c>
    </row>
    <row r="183" spans="1:10" x14ac:dyDescent="0.35">
      <c r="A183" s="1" t="s">
        <v>2191</v>
      </c>
      <c r="B183" s="1">
        <v>39</v>
      </c>
      <c r="C183" s="1">
        <v>5.7</v>
      </c>
      <c r="D183" s="1" t="s">
        <v>2380</v>
      </c>
      <c r="E183" s="1" t="s">
        <v>2380</v>
      </c>
      <c r="F183" s="1" t="s">
        <v>2380</v>
      </c>
      <c r="G183" s="7">
        <v>2</v>
      </c>
      <c r="H183" s="1" t="s">
        <v>2381</v>
      </c>
      <c r="I183" t="str" cm="1">
        <f t="array" ref="I183">_xlfn.IFS(B183&lt;18.5,"Underweight",B183&lt;25,"Normal Weight",B183&lt;30,"Overweight",B183&gt;=30,"Obesity")</f>
        <v>Obesity</v>
      </c>
      <c r="J183" t="str" cm="1">
        <f t="array" ref="J183">_xlfn.IFS(C183&lt;5.7,"Normal",C183&lt;6.5,"Prediabetes",C183&gt;=6.5,"Diabetes")</f>
        <v>Prediabetes</v>
      </c>
    </row>
    <row r="184" spans="1:10" x14ac:dyDescent="0.35">
      <c r="A184" s="1" t="s">
        <v>2190</v>
      </c>
      <c r="B184" s="1">
        <v>35.299999999999997</v>
      </c>
      <c r="C184" s="1">
        <v>6.09</v>
      </c>
      <c r="D184" s="1" t="s">
        <v>2380</v>
      </c>
      <c r="E184" s="1" t="s">
        <v>2380</v>
      </c>
      <c r="F184" s="1" t="s">
        <v>2380</v>
      </c>
      <c r="G184" s="7">
        <v>1</v>
      </c>
      <c r="H184" s="1" t="s">
        <v>2381</v>
      </c>
      <c r="I184" t="str" cm="1">
        <f t="array" ref="I184">_xlfn.IFS(B184&lt;18.5,"Underweight",B184&lt;25,"Normal Weight",B184&lt;30,"Overweight",B184&gt;=30,"Obesity")</f>
        <v>Obesity</v>
      </c>
      <c r="J184" t="str" cm="1">
        <f t="array" ref="J184">_xlfn.IFS(C184&lt;5.7,"Normal",C184&lt;6.5,"Prediabetes",C184&gt;=6.5,"Diabetes")</f>
        <v>Prediabetes</v>
      </c>
    </row>
    <row r="185" spans="1:10" x14ac:dyDescent="0.35">
      <c r="A185" s="1" t="s">
        <v>2189</v>
      </c>
      <c r="B185" s="1">
        <v>33.42</v>
      </c>
      <c r="C185" s="1">
        <v>10.67</v>
      </c>
      <c r="D185" s="1" t="s">
        <v>2380</v>
      </c>
      <c r="E185" s="1" t="s">
        <v>2380</v>
      </c>
      <c r="F185" s="1" t="s">
        <v>2380</v>
      </c>
      <c r="G185" s="7">
        <v>0</v>
      </c>
      <c r="H185" s="1" t="s">
        <v>2381</v>
      </c>
      <c r="I185" t="str" cm="1">
        <f t="array" ref="I185">_xlfn.IFS(B185&lt;18.5,"Underweight",B185&lt;25,"Normal Weight",B185&lt;30,"Overweight",B185&gt;=30,"Obesity")</f>
        <v>Obesity</v>
      </c>
      <c r="J185" t="str" cm="1">
        <f t="array" ref="J185">_xlfn.IFS(C185&lt;5.7,"Normal",C185&lt;6.5,"Prediabetes",C185&gt;=6.5,"Diabetes")</f>
        <v>Diabetes</v>
      </c>
    </row>
    <row r="186" spans="1:10" x14ac:dyDescent="0.35">
      <c r="A186" s="1" t="s">
        <v>2188</v>
      </c>
      <c r="B186" s="1">
        <v>37.18</v>
      </c>
      <c r="C186" s="1">
        <v>6.75</v>
      </c>
      <c r="D186" s="1" t="s">
        <v>2381</v>
      </c>
      <c r="E186" s="1" t="s">
        <v>2380</v>
      </c>
      <c r="F186" s="1" t="s">
        <v>2380</v>
      </c>
      <c r="G186" s="7">
        <v>2</v>
      </c>
      <c r="H186" s="1" t="s">
        <v>2381</v>
      </c>
      <c r="I186" t="str" cm="1">
        <f t="array" ref="I186">_xlfn.IFS(B186&lt;18.5,"Underweight",B186&lt;25,"Normal Weight",B186&lt;30,"Overweight",B186&gt;=30,"Obesity")</f>
        <v>Obesity</v>
      </c>
      <c r="J186" t="str" cm="1">
        <f t="array" ref="J186">_xlfn.IFS(C186&lt;5.7,"Normal",C186&lt;6.5,"Prediabetes",C186&gt;=6.5,"Diabetes")</f>
        <v>Diabetes</v>
      </c>
    </row>
    <row r="187" spans="1:10" x14ac:dyDescent="0.35">
      <c r="A187" s="1" t="s">
        <v>2187</v>
      </c>
      <c r="B187" s="1">
        <v>33.33</v>
      </c>
      <c r="C187" s="1">
        <v>9.26</v>
      </c>
      <c r="D187" s="1" t="s">
        <v>2381</v>
      </c>
      <c r="E187" s="1" t="s">
        <v>2380</v>
      </c>
      <c r="F187" s="1" t="s">
        <v>2380</v>
      </c>
      <c r="G187" s="7">
        <v>2</v>
      </c>
      <c r="H187" s="1" t="s">
        <v>2380</v>
      </c>
      <c r="I187" t="str" cm="1">
        <f t="array" ref="I187">_xlfn.IFS(B187&lt;18.5,"Underweight",B187&lt;25,"Normal Weight",B187&lt;30,"Overweight",B187&gt;=30,"Obesity")</f>
        <v>Obesity</v>
      </c>
      <c r="J187" t="str" cm="1">
        <f t="array" ref="J187">_xlfn.IFS(C187&lt;5.7,"Normal",C187&lt;6.5,"Prediabetes",C187&gt;=6.5,"Diabetes")</f>
        <v>Diabetes</v>
      </c>
    </row>
    <row r="188" spans="1:10" x14ac:dyDescent="0.35">
      <c r="A188" s="1" t="s">
        <v>2186</v>
      </c>
      <c r="B188" s="1">
        <v>53.21</v>
      </c>
      <c r="C188" s="1">
        <v>4.2699999999999996</v>
      </c>
      <c r="D188" s="1" t="s">
        <v>2380</v>
      </c>
      <c r="E188" s="1" t="s">
        <v>2380</v>
      </c>
      <c r="F188" s="1" t="s">
        <v>2380</v>
      </c>
      <c r="G188" s="7">
        <v>1</v>
      </c>
      <c r="H188" s="1" t="s">
        <v>2381</v>
      </c>
      <c r="I188" t="str" cm="1">
        <f t="array" ref="I188">_xlfn.IFS(B188&lt;18.5,"Underweight",B188&lt;25,"Normal Weight",B188&lt;30,"Overweight",B188&gt;=30,"Obesity")</f>
        <v>Obesity</v>
      </c>
      <c r="J188" t="str" cm="1">
        <f t="array" ref="J188">_xlfn.IFS(C188&lt;5.7,"Normal",C188&lt;6.5,"Prediabetes",C188&gt;=6.5,"Diabetes")</f>
        <v>Normal</v>
      </c>
    </row>
    <row r="189" spans="1:10" x14ac:dyDescent="0.35">
      <c r="A189" s="1" t="s">
        <v>2185</v>
      </c>
      <c r="B189" s="1">
        <v>38.729999999999997</v>
      </c>
      <c r="C189" s="1">
        <v>11.51</v>
      </c>
      <c r="D189" s="1" t="s">
        <v>2380</v>
      </c>
      <c r="E189" s="1" t="s">
        <v>2380</v>
      </c>
      <c r="F189" s="1" t="s">
        <v>2380</v>
      </c>
      <c r="G189" s="7">
        <v>2</v>
      </c>
      <c r="H189" s="1" t="s">
        <v>2381</v>
      </c>
      <c r="I189" t="str" cm="1">
        <f t="array" ref="I189">_xlfn.IFS(B189&lt;18.5,"Underweight",B189&lt;25,"Normal Weight",B189&lt;30,"Overweight",B189&gt;=30,"Obesity")</f>
        <v>Obesity</v>
      </c>
      <c r="J189" t="str" cm="1">
        <f t="array" ref="J189">_xlfn.IFS(C189&lt;5.7,"Normal",C189&lt;6.5,"Prediabetes",C189&gt;=6.5,"Diabetes")</f>
        <v>Diabetes</v>
      </c>
    </row>
    <row r="190" spans="1:10" x14ac:dyDescent="0.35">
      <c r="A190" s="1" t="s">
        <v>2184</v>
      </c>
      <c r="B190" s="1">
        <v>29.73</v>
      </c>
      <c r="C190" s="1">
        <v>7.22</v>
      </c>
      <c r="D190" s="1" t="s">
        <v>2380</v>
      </c>
      <c r="E190" s="1" t="s">
        <v>2380</v>
      </c>
      <c r="F190" s="1" t="s">
        <v>2380</v>
      </c>
      <c r="G190" s="7">
        <v>0</v>
      </c>
      <c r="H190" s="1" t="s">
        <v>2381</v>
      </c>
      <c r="I190" t="str" cm="1">
        <f t="array" ref="I190">_xlfn.IFS(B190&lt;18.5,"Underweight",B190&lt;25,"Normal Weight",B190&lt;30,"Overweight",B190&gt;=30,"Obesity")</f>
        <v>Overweight</v>
      </c>
      <c r="J190" t="str" cm="1">
        <f t="array" ref="J190">_xlfn.IFS(C190&lt;5.7,"Normal",C190&lt;6.5,"Prediabetes",C190&gt;=6.5,"Diabetes")</f>
        <v>Diabetes</v>
      </c>
    </row>
    <row r="191" spans="1:10" x14ac:dyDescent="0.35">
      <c r="A191" s="1" t="s">
        <v>2183</v>
      </c>
      <c r="B191" s="1">
        <v>34.700000000000003</v>
      </c>
      <c r="C191" s="1">
        <v>4.37</v>
      </c>
      <c r="D191" s="1" t="s">
        <v>2380</v>
      </c>
      <c r="E191" s="1" t="s">
        <v>2380</v>
      </c>
      <c r="F191" s="1" t="s">
        <v>2381</v>
      </c>
      <c r="G191" s="7">
        <v>1</v>
      </c>
      <c r="H191" s="1" t="s">
        <v>2381</v>
      </c>
      <c r="I191" t="str" cm="1">
        <f t="array" ref="I191">_xlfn.IFS(B191&lt;18.5,"Underweight",B191&lt;25,"Normal Weight",B191&lt;30,"Overweight",B191&gt;=30,"Obesity")</f>
        <v>Obesity</v>
      </c>
      <c r="J191" t="str" cm="1">
        <f t="array" ref="J191">_xlfn.IFS(C191&lt;5.7,"Normal",C191&lt;6.5,"Prediabetes",C191&gt;=6.5,"Diabetes")</f>
        <v>Normal</v>
      </c>
    </row>
    <row r="192" spans="1:10" x14ac:dyDescent="0.35">
      <c r="A192" s="1" t="s">
        <v>2182</v>
      </c>
      <c r="B192" s="1">
        <v>38.28</v>
      </c>
      <c r="C192" s="1">
        <v>11.56</v>
      </c>
      <c r="D192" s="1" t="s">
        <v>2381</v>
      </c>
      <c r="E192" s="1" t="s">
        <v>2380</v>
      </c>
      <c r="F192" s="1" t="s">
        <v>2380</v>
      </c>
      <c r="G192" s="7">
        <v>1</v>
      </c>
      <c r="H192" s="1" t="s">
        <v>2381</v>
      </c>
      <c r="I192" t="str" cm="1">
        <f t="array" ref="I192">_xlfn.IFS(B192&lt;18.5,"Underweight",B192&lt;25,"Normal Weight",B192&lt;30,"Overweight",B192&gt;=30,"Obesity")</f>
        <v>Obesity</v>
      </c>
      <c r="J192" t="str" cm="1">
        <f t="array" ref="J192">_xlfn.IFS(C192&lt;5.7,"Normal",C192&lt;6.5,"Prediabetes",C192&gt;=6.5,"Diabetes")</f>
        <v>Diabetes</v>
      </c>
    </row>
    <row r="193" spans="1:10" x14ac:dyDescent="0.35">
      <c r="A193" s="1" t="s">
        <v>2181</v>
      </c>
      <c r="B193" s="1">
        <v>33.57</v>
      </c>
      <c r="C193" s="1">
        <v>8.82</v>
      </c>
      <c r="D193" s="1" t="s">
        <v>2381</v>
      </c>
      <c r="E193" s="1" t="s">
        <v>2380</v>
      </c>
      <c r="F193" s="1" t="s">
        <v>2380</v>
      </c>
      <c r="G193" s="7">
        <v>0</v>
      </c>
      <c r="H193" s="1" t="s">
        <v>2381</v>
      </c>
      <c r="I193" t="str" cm="1">
        <f t="array" ref="I193">_xlfn.IFS(B193&lt;18.5,"Underweight",B193&lt;25,"Normal Weight",B193&lt;30,"Overweight",B193&gt;=30,"Obesity")</f>
        <v>Obesity</v>
      </c>
      <c r="J193" t="str" cm="1">
        <f t="array" ref="J193">_xlfn.IFS(C193&lt;5.7,"Normal",C193&lt;6.5,"Prediabetes",C193&gt;=6.5,"Diabetes")</f>
        <v>Diabetes</v>
      </c>
    </row>
    <row r="194" spans="1:10" x14ac:dyDescent="0.35">
      <c r="A194" s="1" t="s">
        <v>2180</v>
      </c>
      <c r="B194" s="1">
        <v>52.06</v>
      </c>
      <c r="C194" s="1">
        <v>4.6900000000000004</v>
      </c>
      <c r="D194" s="1" t="s">
        <v>2380</v>
      </c>
      <c r="E194" s="1" t="s">
        <v>2380</v>
      </c>
      <c r="F194" s="1" t="s">
        <v>2380</v>
      </c>
      <c r="G194" s="7">
        <v>1</v>
      </c>
      <c r="H194" s="1" t="s">
        <v>2381</v>
      </c>
      <c r="I194" t="str" cm="1">
        <f t="array" ref="I194">_xlfn.IFS(B194&lt;18.5,"Underweight",B194&lt;25,"Normal Weight",B194&lt;30,"Overweight",B194&gt;=30,"Obesity")</f>
        <v>Obesity</v>
      </c>
      <c r="J194" t="str" cm="1">
        <f t="array" ref="J194">_xlfn.IFS(C194&lt;5.7,"Normal",C194&lt;6.5,"Prediabetes",C194&gt;=6.5,"Diabetes")</f>
        <v>Normal</v>
      </c>
    </row>
    <row r="195" spans="1:10" x14ac:dyDescent="0.35">
      <c r="A195" s="1" t="s">
        <v>2179</v>
      </c>
      <c r="B195" s="1">
        <v>38.17</v>
      </c>
      <c r="C195" s="1">
        <v>4.53</v>
      </c>
      <c r="D195" s="1" t="s">
        <v>2380</v>
      </c>
      <c r="E195" s="1" t="s">
        <v>2381</v>
      </c>
      <c r="F195" s="1" t="s">
        <v>2380</v>
      </c>
      <c r="G195" s="7">
        <v>1</v>
      </c>
      <c r="H195" s="1" t="s">
        <v>2381</v>
      </c>
      <c r="I195" t="str" cm="1">
        <f t="array" ref="I195">_xlfn.IFS(B195&lt;18.5,"Underweight",B195&lt;25,"Normal Weight",B195&lt;30,"Overweight",B195&gt;=30,"Obesity")</f>
        <v>Obesity</v>
      </c>
      <c r="J195" t="str" cm="1">
        <f t="array" ref="J195">_xlfn.IFS(C195&lt;5.7,"Normal",C195&lt;6.5,"Prediabetes",C195&gt;=6.5,"Diabetes")</f>
        <v>Normal</v>
      </c>
    </row>
    <row r="196" spans="1:10" x14ac:dyDescent="0.35">
      <c r="A196" s="1" t="s">
        <v>2178</v>
      </c>
      <c r="B196" s="1">
        <v>36.954999999999998</v>
      </c>
      <c r="C196" s="1">
        <v>5.84</v>
      </c>
      <c r="D196" s="1" t="s">
        <v>2380</v>
      </c>
      <c r="E196" s="1" t="s">
        <v>2380</v>
      </c>
      <c r="F196" s="1" t="s">
        <v>2381</v>
      </c>
      <c r="G196" s="7">
        <v>1</v>
      </c>
      <c r="H196" s="1" t="s">
        <v>2381</v>
      </c>
      <c r="I196" t="str" cm="1">
        <f t="array" ref="I196">_xlfn.IFS(B196&lt;18.5,"Underweight",B196&lt;25,"Normal Weight",B196&lt;30,"Overweight",B196&gt;=30,"Obesity")</f>
        <v>Obesity</v>
      </c>
      <c r="J196" t="str" cm="1">
        <f t="array" ref="J196">_xlfn.IFS(C196&lt;5.7,"Normal",C196&lt;6.5,"Prediabetes",C196&gt;=6.5,"Diabetes")</f>
        <v>Prediabetes</v>
      </c>
    </row>
    <row r="197" spans="1:10" x14ac:dyDescent="0.35">
      <c r="A197" s="1" t="s">
        <v>2177</v>
      </c>
      <c r="B197" s="1">
        <v>34.4</v>
      </c>
      <c r="C197" s="1">
        <v>4.9000000000000004</v>
      </c>
      <c r="D197" s="1" t="s">
        <v>2380</v>
      </c>
      <c r="E197" s="1" t="s">
        <v>2380</v>
      </c>
      <c r="F197" s="1" t="s">
        <v>2381</v>
      </c>
      <c r="G197" s="7">
        <v>1</v>
      </c>
      <c r="H197" s="1" t="s">
        <v>2381</v>
      </c>
      <c r="I197" t="str" cm="1">
        <f t="array" ref="I197">_xlfn.IFS(B197&lt;18.5,"Underweight",B197&lt;25,"Normal Weight",B197&lt;30,"Overweight",B197&gt;=30,"Obesity")</f>
        <v>Obesity</v>
      </c>
      <c r="J197" t="str" cm="1">
        <f t="array" ref="J197">_xlfn.IFS(C197&lt;5.7,"Normal",C197&lt;6.5,"Prediabetes",C197&gt;=6.5,"Diabetes")</f>
        <v>Normal</v>
      </c>
    </row>
    <row r="198" spans="1:10" x14ac:dyDescent="0.35">
      <c r="A198" s="1" t="s">
        <v>2176</v>
      </c>
      <c r="B198" s="1">
        <v>31.73</v>
      </c>
      <c r="C198" s="1">
        <v>4.3</v>
      </c>
      <c r="D198" s="1" t="s">
        <v>2380</v>
      </c>
      <c r="E198" s="1" t="s">
        <v>2380</v>
      </c>
      <c r="F198" s="1" t="s">
        <v>2380</v>
      </c>
      <c r="G198" s="7">
        <v>0</v>
      </c>
      <c r="H198" s="1" t="s">
        <v>2381</v>
      </c>
      <c r="I198" t="str" cm="1">
        <f t="array" ref="I198">_xlfn.IFS(B198&lt;18.5,"Underweight",B198&lt;25,"Normal Weight",B198&lt;30,"Overweight",B198&gt;=30,"Obesity")</f>
        <v>Obesity</v>
      </c>
      <c r="J198" t="str" cm="1">
        <f t="array" ref="J198">_xlfn.IFS(C198&lt;5.7,"Normal",C198&lt;6.5,"Prediabetes",C198&gt;=6.5,"Diabetes")</f>
        <v>Normal</v>
      </c>
    </row>
    <row r="199" spans="1:10" x14ac:dyDescent="0.35">
      <c r="A199" s="1" t="s">
        <v>2175</v>
      </c>
      <c r="B199" s="1">
        <v>36.64</v>
      </c>
      <c r="C199" s="1">
        <v>11.34</v>
      </c>
      <c r="D199" s="1" t="s">
        <v>2380</v>
      </c>
      <c r="E199" s="1" t="s">
        <v>2380</v>
      </c>
      <c r="F199" s="1" t="s">
        <v>2380</v>
      </c>
      <c r="G199" s="7">
        <v>0</v>
      </c>
      <c r="H199" s="1" t="s">
        <v>2381</v>
      </c>
      <c r="I199" t="str" cm="1">
        <f t="array" ref="I199">_xlfn.IFS(B199&lt;18.5,"Underweight",B199&lt;25,"Normal Weight",B199&lt;30,"Overweight",B199&gt;=30,"Obesity")</f>
        <v>Obesity</v>
      </c>
      <c r="J199" t="str" cm="1">
        <f t="array" ref="J199">_xlfn.IFS(C199&lt;5.7,"Normal",C199&lt;6.5,"Prediabetes",C199&gt;=6.5,"Diabetes")</f>
        <v>Diabetes</v>
      </c>
    </row>
    <row r="200" spans="1:10" x14ac:dyDescent="0.35">
      <c r="A200" s="1" t="s">
        <v>2174</v>
      </c>
      <c r="B200" s="1">
        <v>36.85</v>
      </c>
      <c r="C200" s="1">
        <v>5.88</v>
      </c>
      <c r="D200" s="1" t="s">
        <v>2380</v>
      </c>
      <c r="E200" s="1" t="s">
        <v>2381</v>
      </c>
      <c r="F200" s="1" t="s">
        <v>2380</v>
      </c>
      <c r="G200" s="7">
        <v>1</v>
      </c>
      <c r="H200" s="1" t="s">
        <v>2381</v>
      </c>
      <c r="I200" t="str" cm="1">
        <f t="array" ref="I200">_xlfn.IFS(B200&lt;18.5,"Underweight",B200&lt;25,"Normal Weight",B200&lt;30,"Overweight",B200&gt;=30,"Obesity")</f>
        <v>Obesity</v>
      </c>
      <c r="J200" t="str" cm="1">
        <f t="array" ref="J200">_xlfn.IFS(C200&lt;5.7,"Normal",C200&lt;6.5,"Prediabetes",C200&gt;=6.5,"Diabetes")</f>
        <v>Prediabetes</v>
      </c>
    </row>
    <row r="201" spans="1:10" x14ac:dyDescent="0.35">
      <c r="A201" s="1" t="s">
        <v>2173</v>
      </c>
      <c r="B201" s="1">
        <v>33.33</v>
      </c>
      <c r="C201" s="1">
        <v>5.01</v>
      </c>
      <c r="D201" s="1" t="s">
        <v>2381</v>
      </c>
      <c r="E201" s="1" t="s">
        <v>2380</v>
      </c>
      <c r="F201" s="1" t="s">
        <v>2381</v>
      </c>
      <c r="G201" s="7">
        <v>1</v>
      </c>
      <c r="H201" s="1" t="s">
        <v>2381</v>
      </c>
      <c r="I201" t="str" cm="1">
        <f t="array" ref="I201">_xlfn.IFS(B201&lt;18.5,"Underweight",B201&lt;25,"Normal Weight",B201&lt;30,"Overweight",B201&gt;=30,"Obesity")</f>
        <v>Obesity</v>
      </c>
      <c r="J201" t="str" cm="1">
        <f t="array" ref="J201">_xlfn.IFS(C201&lt;5.7,"Normal",C201&lt;6.5,"Prediabetes",C201&gt;=6.5,"Diabetes")</f>
        <v>Normal</v>
      </c>
    </row>
    <row r="202" spans="1:10" x14ac:dyDescent="0.35">
      <c r="A202" s="1" t="s">
        <v>2172</v>
      </c>
      <c r="B202" s="1">
        <v>39.14</v>
      </c>
      <c r="C202" s="1">
        <v>4.4000000000000004</v>
      </c>
      <c r="D202" s="1" t="s">
        <v>2380</v>
      </c>
      <c r="E202" s="1" t="s">
        <v>2380</v>
      </c>
      <c r="F202" s="1" t="s">
        <v>2381</v>
      </c>
      <c r="G202" s="7">
        <v>1</v>
      </c>
      <c r="H202" s="1" t="s">
        <v>2381</v>
      </c>
      <c r="I202" t="str" cm="1">
        <f t="array" ref="I202">_xlfn.IFS(B202&lt;18.5,"Underweight",B202&lt;25,"Normal Weight",B202&lt;30,"Overweight",B202&gt;=30,"Obesity")</f>
        <v>Obesity</v>
      </c>
      <c r="J202" t="str" cm="1">
        <f t="array" ref="J202">_xlfn.IFS(C202&lt;5.7,"Normal",C202&lt;6.5,"Prediabetes",C202&gt;=6.5,"Diabetes")</f>
        <v>Normal</v>
      </c>
    </row>
    <row r="203" spans="1:10" x14ac:dyDescent="0.35">
      <c r="A203" s="1" t="s">
        <v>2171</v>
      </c>
      <c r="B203" s="1">
        <v>32.9</v>
      </c>
      <c r="C203" s="1">
        <v>6.26</v>
      </c>
      <c r="D203" s="1" t="s">
        <v>2381</v>
      </c>
      <c r="E203" s="1" t="s">
        <v>2380</v>
      </c>
      <c r="F203" s="1" t="s">
        <v>2380</v>
      </c>
      <c r="G203" s="7">
        <v>0</v>
      </c>
      <c r="H203" s="1" t="s">
        <v>2381</v>
      </c>
      <c r="I203" t="str" cm="1">
        <f t="array" ref="I203">_xlfn.IFS(B203&lt;18.5,"Underweight",B203&lt;25,"Normal Weight",B203&lt;30,"Overweight",B203&gt;=30,"Obesity")</f>
        <v>Obesity</v>
      </c>
      <c r="J203" t="str" cm="1">
        <f t="array" ref="J203">_xlfn.IFS(C203&lt;5.7,"Normal",C203&lt;6.5,"Prediabetes",C203&gt;=6.5,"Diabetes")</f>
        <v>Prediabetes</v>
      </c>
    </row>
    <row r="204" spans="1:10" x14ac:dyDescent="0.35">
      <c r="A204" s="1" t="s">
        <v>2170</v>
      </c>
      <c r="B204" s="1">
        <v>29.78</v>
      </c>
      <c r="C204" s="1">
        <v>10.27</v>
      </c>
      <c r="D204" s="1" t="s">
        <v>2381</v>
      </c>
      <c r="E204" s="1" t="s">
        <v>2380</v>
      </c>
      <c r="F204" s="1" t="s">
        <v>2381</v>
      </c>
      <c r="G204" s="7">
        <v>1</v>
      </c>
      <c r="H204" s="1" t="s">
        <v>2381</v>
      </c>
      <c r="I204" t="str" cm="1">
        <f t="array" ref="I204">_xlfn.IFS(B204&lt;18.5,"Underweight",B204&lt;25,"Normal Weight",B204&lt;30,"Overweight",B204&gt;=30,"Obesity")</f>
        <v>Overweight</v>
      </c>
      <c r="J204" t="str" cm="1">
        <f t="array" ref="J204">_xlfn.IFS(C204&lt;5.7,"Normal",C204&lt;6.5,"Prediabetes",C204&gt;=6.5,"Diabetes")</f>
        <v>Diabetes</v>
      </c>
    </row>
    <row r="205" spans="1:10" x14ac:dyDescent="0.35">
      <c r="A205" s="1" t="s">
        <v>2169</v>
      </c>
      <c r="B205" s="1">
        <v>32.78</v>
      </c>
      <c r="C205" s="1">
        <v>5.27</v>
      </c>
      <c r="D205" s="1" t="s">
        <v>2380</v>
      </c>
      <c r="E205" s="1" t="s">
        <v>2380</v>
      </c>
      <c r="F205" s="1" t="s">
        <v>2380</v>
      </c>
      <c r="G205" s="7">
        <v>0</v>
      </c>
      <c r="H205" s="1" t="s">
        <v>2381</v>
      </c>
      <c r="I205" t="str" cm="1">
        <f t="array" ref="I205">_xlfn.IFS(B205&lt;18.5,"Underweight",B205&lt;25,"Normal Weight",B205&lt;30,"Overweight",B205&gt;=30,"Obesity")</f>
        <v>Obesity</v>
      </c>
      <c r="J205" t="str" cm="1">
        <f t="array" ref="J205">_xlfn.IFS(C205&lt;5.7,"Normal",C205&lt;6.5,"Prediabetes",C205&gt;=6.5,"Diabetes")</f>
        <v>Normal</v>
      </c>
    </row>
    <row r="206" spans="1:10" x14ac:dyDescent="0.35">
      <c r="A206" s="1" t="s">
        <v>2168</v>
      </c>
      <c r="B206" s="1">
        <v>41.65</v>
      </c>
      <c r="C206" s="1">
        <v>10.73</v>
      </c>
      <c r="D206" s="1" t="s">
        <v>2381</v>
      </c>
      <c r="E206" s="1" t="s">
        <v>2380</v>
      </c>
      <c r="F206" s="1" t="s">
        <v>2380</v>
      </c>
      <c r="G206" s="7">
        <v>0</v>
      </c>
      <c r="H206" s="1" t="s">
        <v>2381</v>
      </c>
      <c r="I206" t="str" cm="1">
        <f t="array" ref="I206">_xlfn.IFS(B206&lt;18.5,"Underweight",B206&lt;25,"Normal Weight",B206&lt;30,"Overweight",B206&gt;=30,"Obesity")</f>
        <v>Obesity</v>
      </c>
      <c r="J206" t="str" cm="1">
        <f t="array" ref="J206">_xlfn.IFS(C206&lt;5.7,"Normal",C206&lt;6.5,"Prediabetes",C206&gt;=6.5,"Diabetes")</f>
        <v>Diabetes</v>
      </c>
    </row>
    <row r="207" spans="1:10" x14ac:dyDescent="0.35">
      <c r="A207" s="1" t="s">
        <v>2167</v>
      </c>
      <c r="B207" s="1">
        <v>50.79</v>
      </c>
      <c r="C207" s="1">
        <v>4.45</v>
      </c>
      <c r="D207" s="1" t="s">
        <v>2380</v>
      </c>
      <c r="E207" s="1" t="s">
        <v>2380</v>
      </c>
      <c r="F207" s="1" t="s">
        <v>2380</v>
      </c>
      <c r="G207" s="7">
        <v>1</v>
      </c>
      <c r="H207" s="1" t="s">
        <v>2381</v>
      </c>
      <c r="I207" t="str" cm="1">
        <f t="array" ref="I207">_xlfn.IFS(B207&lt;18.5,"Underweight",B207&lt;25,"Normal Weight",B207&lt;30,"Overweight",B207&gt;=30,"Obesity")</f>
        <v>Obesity</v>
      </c>
      <c r="J207" t="str" cm="1">
        <f t="array" ref="J207">_xlfn.IFS(C207&lt;5.7,"Normal",C207&lt;6.5,"Prediabetes",C207&gt;=6.5,"Diabetes")</f>
        <v>Normal</v>
      </c>
    </row>
    <row r="208" spans="1:10" x14ac:dyDescent="0.35">
      <c r="A208" s="1" t="s">
        <v>2166</v>
      </c>
      <c r="B208" s="1">
        <v>35.43</v>
      </c>
      <c r="C208" s="1">
        <v>5.25</v>
      </c>
      <c r="D208" s="1" t="s">
        <v>2381</v>
      </c>
      <c r="E208" s="1" t="s">
        <v>2380</v>
      </c>
      <c r="F208" s="1" t="s">
        <v>2380</v>
      </c>
      <c r="G208" s="7">
        <v>0</v>
      </c>
      <c r="H208" s="1" t="s">
        <v>2381</v>
      </c>
      <c r="I208" t="str" cm="1">
        <f t="array" ref="I208">_xlfn.IFS(B208&lt;18.5,"Underweight",B208&lt;25,"Normal Weight",B208&lt;30,"Overweight",B208&gt;=30,"Obesity")</f>
        <v>Obesity</v>
      </c>
      <c r="J208" t="str" cm="1">
        <f t="array" ref="J208">_xlfn.IFS(C208&lt;5.7,"Normal",C208&lt;6.5,"Prediabetes",C208&gt;=6.5,"Diabetes")</f>
        <v>Normal</v>
      </c>
    </row>
    <row r="209" spans="1:10" x14ac:dyDescent="0.35">
      <c r="A209" s="1" t="s">
        <v>2165</v>
      </c>
      <c r="B209" s="1">
        <v>35.25</v>
      </c>
      <c r="C209" s="1">
        <v>9.51</v>
      </c>
      <c r="D209" s="1" t="s">
        <v>2380</v>
      </c>
      <c r="E209" s="1" t="s">
        <v>2380</v>
      </c>
      <c r="F209" s="1" t="s">
        <v>2380</v>
      </c>
      <c r="G209" s="7">
        <v>0</v>
      </c>
      <c r="H209" s="1" t="s">
        <v>2381</v>
      </c>
      <c r="I209" t="str" cm="1">
        <f t="array" ref="I209">_xlfn.IFS(B209&lt;18.5,"Underweight",B209&lt;25,"Normal Weight",B209&lt;30,"Overweight",B209&gt;=30,"Obesity")</f>
        <v>Obesity</v>
      </c>
      <c r="J209" t="str" cm="1">
        <f t="array" ref="J209">_xlfn.IFS(C209&lt;5.7,"Normal",C209&lt;6.5,"Prediabetes",C209&gt;=6.5,"Diabetes")</f>
        <v>Diabetes</v>
      </c>
    </row>
    <row r="210" spans="1:10" x14ac:dyDescent="0.35">
      <c r="A210" s="1" t="s">
        <v>2164</v>
      </c>
      <c r="B210" s="1">
        <v>36.85</v>
      </c>
      <c r="C210" s="1">
        <v>11.12</v>
      </c>
      <c r="D210" s="1" t="s">
        <v>2380</v>
      </c>
      <c r="E210" s="1" t="s">
        <v>2380</v>
      </c>
      <c r="F210" s="1" t="s">
        <v>2380</v>
      </c>
      <c r="G210" s="7">
        <v>0</v>
      </c>
      <c r="H210" s="1" t="s">
        <v>2381</v>
      </c>
      <c r="I210" t="str" cm="1">
        <f t="array" ref="I210">_xlfn.IFS(B210&lt;18.5,"Underweight",B210&lt;25,"Normal Weight",B210&lt;30,"Overweight",B210&gt;=30,"Obesity")</f>
        <v>Obesity</v>
      </c>
      <c r="J210" t="str" cm="1">
        <f t="array" ref="J210">_xlfn.IFS(C210&lt;5.7,"Normal",C210&lt;6.5,"Prediabetes",C210&gt;=6.5,"Diabetes")</f>
        <v>Diabetes</v>
      </c>
    </row>
    <row r="211" spans="1:10" x14ac:dyDescent="0.35">
      <c r="A211" s="1" t="s">
        <v>2163</v>
      </c>
      <c r="B211" s="1">
        <v>31.02</v>
      </c>
      <c r="C211" s="1">
        <v>4.5599999999999996</v>
      </c>
      <c r="D211" s="1" t="s">
        <v>2380</v>
      </c>
      <c r="E211" s="1" t="s">
        <v>2381</v>
      </c>
      <c r="F211" s="1" t="s">
        <v>2380</v>
      </c>
      <c r="G211" s="7">
        <v>1</v>
      </c>
      <c r="H211" s="1" t="s">
        <v>2381</v>
      </c>
      <c r="I211" t="str" cm="1">
        <f t="array" ref="I211">_xlfn.IFS(B211&lt;18.5,"Underweight",B211&lt;25,"Normal Weight",B211&lt;30,"Overweight",B211&gt;=30,"Obesity")</f>
        <v>Obesity</v>
      </c>
      <c r="J211" t="str" cm="1">
        <f t="array" ref="J211">_xlfn.IFS(C211&lt;5.7,"Normal",C211&lt;6.5,"Prediabetes",C211&gt;=6.5,"Diabetes")</f>
        <v>Normal</v>
      </c>
    </row>
    <row r="212" spans="1:10" x14ac:dyDescent="0.35">
      <c r="A212" s="1" t="s">
        <v>2162</v>
      </c>
      <c r="B212" s="1">
        <v>35.6</v>
      </c>
      <c r="C212" s="1">
        <v>4.0199999999999996</v>
      </c>
      <c r="D212" s="1" t="s">
        <v>2381</v>
      </c>
      <c r="E212" s="1" t="s">
        <v>2381</v>
      </c>
      <c r="F212" s="1" t="s">
        <v>2380</v>
      </c>
      <c r="G212" s="7">
        <v>2</v>
      </c>
      <c r="H212" s="1" t="s">
        <v>2381</v>
      </c>
      <c r="I212" t="str" cm="1">
        <f t="array" ref="I212">_xlfn.IFS(B212&lt;18.5,"Underweight",B212&lt;25,"Normal Weight",B212&lt;30,"Overweight",B212&gt;=30,"Obesity")</f>
        <v>Obesity</v>
      </c>
      <c r="J212" t="str" cm="1">
        <f t="array" ref="J212">_xlfn.IFS(C212&lt;5.7,"Normal",C212&lt;6.5,"Prediabetes",C212&gt;=6.5,"Diabetes")</f>
        <v>Normal</v>
      </c>
    </row>
    <row r="213" spans="1:10" x14ac:dyDescent="0.35">
      <c r="A213" s="1" t="s">
        <v>2161</v>
      </c>
      <c r="B213" s="1">
        <v>34.39</v>
      </c>
      <c r="C213" s="1">
        <v>8.7200000000000006</v>
      </c>
      <c r="D213" s="1" t="s">
        <v>2380</v>
      </c>
      <c r="E213" s="1" t="s">
        <v>2380</v>
      </c>
      <c r="F213" s="1" t="s">
        <v>2380</v>
      </c>
      <c r="G213" s="7">
        <v>0</v>
      </c>
      <c r="H213" s="1" t="s">
        <v>2381</v>
      </c>
      <c r="I213" t="str" cm="1">
        <f t="array" ref="I213">_xlfn.IFS(B213&lt;18.5,"Underweight",B213&lt;25,"Normal Weight",B213&lt;30,"Overweight",B213&gt;=30,"Obesity")</f>
        <v>Obesity</v>
      </c>
      <c r="J213" t="str" cm="1">
        <f t="array" ref="J213">_xlfn.IFS(C213&lt;5.7,"Normal",C213&lt;6.5,"Prediabetes",C213&gt;=6.5,"Diabetes")</f>
        <v>Diabetes</v>
      </c>
    </row>
    <row r="214" spans="1:10" x14ac:dyDescent="0.35">
      <c r="A214" s="1" t="s">
        <v>2160</v>
      </c>
      <c r="B214" s="1">
        <v>29.06</v>
      </c>
      <c r="C214" s="1">
        <v>6.25</v>
      </c>
      <c r="D214" s="1" t="s">
        <v>2381</v>
      </c>
      <c r="E214" s="1" t="s">
        <v>2380</v>
      </c>
      <c r="F214" s="1" t="s">
        <v>2380</v>
      </c>
      <c r="G214" s="7">
        <v>1</v>
      </c>
      <c r="H214" s="1" t="s">
        <v>2381</v>
      </c>
      <c r="I214" t="str" cm="1">
        <f t="array" ref="I214">_xlfn.IFS(B214&lt;18.5,"Underweight",B214&lt;25,"Normal Weight",B214&lt;30,"Overweight",B214&gt;=30,"Obesity")</f>
        <v>Overweight</v>
      </c>
      <c r="J214" t="str" cm="1">
        <f t="array" ref="J214">_xlfn.IFS(C214&lt;5.7,"Normal",C214&lt;6.5,"Prediabetes",C214&gt;=6.5,"Diabetes")</f>
        <v>Prediabetes</v>
      </c>
    </row>
    <row r="215" spans="1:10" x14ac:dyDescent="0.35">
      <c r="A215" s="1" t="s">
        <v>2159</v>
      </c>
      <c r="B215" s="1">
        <v>35.799999999999997</v>
      </c>
      <c r="C215" s="1">
        <v>7.32</v>
      </c>
      <c r="D215" s="1" t="s">
        <v>2380</v>
      </c>
      <c r="E215" s="1" t="s">
        <v>2380</v>
      </c>
      <c r="F215" s="1" t="s">
        <v>2380</v>
      </c>
      <c r="G215" s="7">
        <v>2</v>
      </c>
      <c r="H215" s="1" t="s">
        <v>2381</v>
      </c>
      <c r="I215" t="str" cm="1">
        <f t="array" ref="I215">_xlfn.IFS(B215&lt;18.5,"Underweight",B215&lt;25,"Normal Weight",B215&lt;30,"Overweight",B215&gt;=30,"Obesity")</f>
        <v>Obesity</v>
      </c>
      <c r="J215" t="str" cm="1">
        <f t="array" ref="J215">_xlfn.IFS(C215&lt;5.7,"Normal",C215&lt;6.5,"Prediabetes",C215&gt;=6.5,"Diabetes")</f>
        <v>Diabetes</v>
      </c>
    </row>
    <row r="216" spans="1:10" x14ac:dyDescent="0.35">
      <c r="A216" s="1" t="s">
        <v>2158</v>
      </c>
      <c r="B216" s="1">
        <v>49.8</v>
      </c>
      <c r="C216" s="1">
        <v>4.24</v>
      </c>
      <c r="D216" s="1" t="s">
        <v>2380</v>
      </c>
      <c r="E216" s="1" t="s">
        <v>2380</v>
      </c>
      <c r="F216" s="1" t="s">
        <v>2380</v>
      </c>
      <c r="G216" s="7">
        <v>1</v>
      </c>
      <c r="H216" s="1" t="s">
        <v>2381</v>
      </c>
      <c r="I216" t="str" cm="1">
        <f t="array" ref="I216">_xlfn.IFS(B216&lt;18.5,"Underweight",B216&lt;25,"Normal Weight",B216&lt;30,"Overweight",B216&gt;=30,"Obesity")</f>
        <v>Obesity</v>
      </c>
      <c r="J216" t="str" cm="1">
        <f t="array" ref="J216">_xlfn.IFS(C216&lt;5.7,"Normal",C216&lt;6.5,"Prediabetes",C216&gt;=6.5,"Diabetes")</f>
        <v>Normal</v>
      </c>
    </row>
    <row r="217" spans="1:10" x14ac:dyDescent="0.35">
      <c r="A217" s="1" t="s">
        <v>2157</v>
      </c>
      <c r="B217" s="1">
        <v>35.71</v>
      </c>
      <c r="C217" s="1">
        <v>6.84</v>
      </c>
      <c r="D217" s="1" t="s">
        <v>2380</v>
      </c>
      <c r="E217" s="1" t="s">
        <v>2380</v>
      </c>
      <c r="F217" s="1" t="s">
        <v>2380</v>
      </c>
      <c r="G217" s="7">
        <v>2</v>
      </c>
      <c r="H217" s="1" t="s">
        <v>2381</v>
      </c>
      <c r="I217" t="str" cm="1">
        <f t="array" ref="I217">_xlfn.IFS(B217&lt;18.5,"Underweight",B217&lt;25,"Normal Weight",B217&lt;30,"Overweight",B217&gt;=30,"Obesity")</f>
        <v>Obesity</v>
      </c>
      <c r="J217" t="str" cm="1">
        <f t="array" ref="J217">_xlfn.IFS(C217&lt;5.7,"Normal",C217&lt;6.5,"Prediabetes",C217&gt;=6.5,"Diabetes")</f>
        <v>Diabetes</v>
      </c>
    </row>
    <row r="218" spans="1:10" x14ac:dyDescent="0.35">
      <c r="A218" s="1" t="s">
        <v>2156</v>
      </c>
      <c r="B218" s="1">
        <v>30.8</v>
      </c>
      <c r="C218" s="1">
        <v>5.23</v>
      </c>
      <c r="D218" s="1" t="s">
        <v>2381</v>
      </c>
      <c r="E218" s="1" t="s">
        <v>2380</v>
      </c>
      <c r="F218" s="1" t="s">
        <v>2380</v>
      </c>
      <c r="G218" s="7">
        <v>1</v>
      </c>
      <c r="H218" s="1" t="s">
        <v>2381</v>
      </c>
      <c r="I218" t="str" cm="1">
        <f t="array" ref="I218">_xlfn.IFS(B218&lt;18.5,"Underweight",B218&lt;25,"Normal Weight",B218&lt;30,"Overweight",B218&gt;=30,"Obesity")</f>
        <v>Obesity</v>
      </c>
      <c r="J218" t="str" cm="1">
        <f t="array" ref="J218">_xlfn.IFS(C218&lt;5.7,"Normal",C218&lt;6.5,"Prediabetes",C218&gt;=6.5,"Diabetes")</f>
        <v>Normal</v>
      </c>
    </row>
    <row r="219" spans="1:10" x14ac:dyDescent="0.35">
      <c r="A219" s="1" t="s">
        <v>2155</v>
      </c>
      <c r="B219" s="1">
        <v>33.69</v>
      </c>
      <c r="C219" s="1">
        <v>9.68</v>
      </c>
      <c r="D219" s="1" t="s">
        <v>2380</v>
      </c>
      <c r="E219" s="1" t="s">
        <v>2380</v>
      </c>
      <c r="F219" s="1" t="s">
        <v>2380</v>
      </c>
      <c r="G219" s="7">
        <v>0</v>
      </c>
      <c r="H219" s="1" t="s">
        <v>2381</v>
      </c>
      <c r="I219" t="str" cm="1">
        <f t="array" ref="I219">_xlfn.IFS(B219&lt;18.5,"Underweight",B219&lt;25,"Normal Weight",B219&lt;30,"Overweight",B219&gt;=30,"Obesity")</f>
        <v>Obesity</v>
      </c>
      <c r="J219" t="str" cm="1">
        <f t="array" ref="J219">_xlfn.IFS(C219&lt;5.7,"Normal",C219&lt;6.5,"Prediabetes",C219&gt;=6.5,"Diabetes")</f>
        <v>Diabetes</v>
      </c>
    </row>
    <row r="220" spans="1:10" x14ac:dyDescent="0.35">
      <c r="A220" s="1" t="s">
        <v>2154</v>
      </c>
      <c r="B220" s="1">
        <v>42.27</v>
      </c>
      <c r="C220" s="1">
        <v>6.05</v>
      </c>
      <c r="D220" s="1" t="s">
        <v>2381</v>
      </c>
      <c r="E220" s="1" t="s">
        <v>2380</v>
      </c>
      <c r="F220" s="1" t="s">
        <v>2380</v>
      </c>
      <c r="G220" s="7">
        <v>1</v>
      </c>
      <c r="H220" s="1" t="s">
        <v>2381</v>
      </c>
      <c r="I220" t="str" cm="1">
        <f t="array" ref="I220">_xlfn.IFS(B220&lt;18.5,"Underweight",B220&lt;25,"Normal Weight",B220&lt;30,"Overweight",B220&gt;=30,"Obesity")</f>
        <v>Obesity</v>
      </c>
      <c r="J220" t="str" cm="1">
        <f t="array" ref="J220">_xlfn.IFS(C220&lt;5.7,"Normal",C220&lt;6.5,"Prediabetes",C220&gt;=6.5,"Diabetes")</f>
        <v>Prediabetes</v>
      </c>
    </row>
    <row r="221" spans="1:10" x14ac:dyDescent="0.35">
      <c r="A221" s="1" t="s">
        <v>2153</v>
      </c>
      <c r="B221" s="1">
        <v>53.25</v>
      </c>
      <c r="C221" s="1">
        <v>6.11</v>
      </c>
      <c r="D221" s="1" t="s">
        <v>2381</v>
      </c>
      <c r="E221" s="1" t="s">
        <v>2380</v>
      </c>
      <c r="F221" s="1" t="s">
        <v>2381</v>
      </c>
      <c r="G221" s="7">
        <v>1</v>
      </c>
      <c r="H221" s="1" t="s">
        <v>2381</v>
      </c>
      <c r="I221" t="str" cm="1">
        <f t="array" ref="I221">_xlfn.IFS(B221&lt;18.5,"Underweight",B221&lt;25,"Normal Weight",B221&lt;30,"Overweight",B221&gt;=30,"Obesity")</f>
        <v>Obesity</v>
      </c>
      <c r="J221" t="str" cm="1">
        <f t="array" ref="J221">_xlfn.IFS(C221&lt;5.7,"Normal",C221&lt;6.5,"Prediabetes",C221&gt;=6.5,"Diabetes")</f>
        <v>Prediabetes</v>
      </c>
    </row>
    <row r="222" spans="1:10" x14ac:dyDescent="0.35">
      <c r="A222" s="1" t="s">
        <v>2152</v>
      </c>
      <c r="B222" s="1">
        <v>26.8</v>
      </c>
      <c r="C222" s="1">
        <v>10.93</v>
      </c>
      <c r="D222" s="1" t="s">
        <v>2381</v>
      </c>
      <c r="E222" s="1" t="s">
        <v>2380</v>
      </c>
      <c r="F222" s="1" t="s">
        <v>2380</v>
      </c>
      <c r="G222" s="7">
        <v>0</v>
      </c>
      <c r="H222" s="1" t="s">
        <v>2380</v>
      </c>
      <c r="I222" t="str" cm="1">
        <f t="array" ref="I222">_xlfn.IFS(B222&lt;18.5,"Underweight",B222&lt;25,"Normal Weight",B222&lt;30,"Overweight",B222&gt;=30,"Obesity")</f>
        <v>Overweight</v>
      </c>
      <c r="J222" t="str" cm="1">
        <f t="array" ref="J222">_xlfn.IFS(C222&lt;5.7,"Normal",C222&lt;6.5,"Prediabetes",C222&gt;=6.5,"Diabetes")</f>
        <v>Diabetes</v>
      </c>
    </row>
    <row r="223" spans="1:10" x14ac:dyDescent="0.35">
      <c r="A223" s="1" t="s">
        <v>2151</v>
      </c>
      <c r="B223" s="1">
        <v>28.5</v>
      </c>
      <c r="C223" s="1">
        <v>5.12</v>
      </c>
      <c r="D223" s="1" t="s">
        <v>2380</v>
      </c>
      <c r="E223" s="1" t="s">
        <v>2380</v>
      </c>
      <c r="F223" s="1" t="s">
        <v>2380</v>
      </c>
      <c r="G223" s="7">
        <v>1</v>
      </c>
      <c r="H223" s="1" t="s">
        <v>2381</v>
      </c>
      <c r="I223" t="str" cm="1">
        <f t="array" ref="I223">_xlfn.IFS(B223&lt;18.5,"Underweight",B223&lt;25,"Normal Weight",B223&lt;30,"Overweight",B223&gt;=30,"Obesity")</f>
        <v>Overweight</v>
      </c>
      <c r="J223" t="str" cm="1">
        <f t="array" ref="J223">_xlfn.IFS(C223&lt;5.7,"Normal",C223&lt;6.5,"Prediabetes",C223&gt;=6.5,"Diabetes")</f>
        <v>Normal</v>
      </c>
    </row>
    <row r="224" spans="1:10" x14ac:dyDescent="0.35">
      <c r="A224" s="1" t="s">
        <v>2150</v>
      </c>
      <c r="B224" s="1">
        <v>22.895</v>
      </c>
      <c r="C224" s="1">
        <v>5.72</v>
      </c>
      <c r="D224" s="1" t="s">
        <v>2380</v>
      </c>
      <c r="E224" s="1" t="s">
        <v>2380</v>
      </c>
      <c r="F224" s="1" t="s">
        <v>2380</v>
      </c>
      <c r="G224" s="7">
        <v>0</v>
      </c>
      <c r="H224" s="1" t="s">
        <v>2381</v>
      </c>
      <c r="I224" t="str" cm="1">
        <f t="array" ref="I224">_xlfn.IFS(B224&lt;18.5,"Underweight",B224&lt;25,"Normal Weight",B224&lt;30,"Overweight",B224&gt;=30,"Obesity")</f>
        <v>Normal Weight</v>
      </c>
      <c r="J224" t="str" cm="1">
        <f t="array" ref="J224">_xlfn.IFS(C224&lt;5.7,"Normal",C224&lt;6.5,"Prediabetes",C224&gt;=6.5,"Diabetes")</f>
        <v>Prediabetes</v>
      </c>
    </row>
    <row r="225" spans="1:10" x14ac:dyDescent="0.35">
      <c r="A225" s="1" t="s">
        <v>2149</v>
      </c>
      <c r="B225" s="1">
        <v>34.06</v>
      </c>
      <c r="C225" s="1">
        <v>11.83</v>
      </c>
      <c r="D225" s="1" t="s">
        <v>2381</v>
      </c>
      <c r="E225" s="1" t="s">
        <v>2380</v>
      </c>
      <c r="F225" s="1" t="s">
        <v>2380</v>
      </c>
      <c r="G225" s="7">
        <v>1</v>
      </c>
      <c r="H225" s="1" t="s">
        <v>2381</v>
      </c>
      <c r="I225" t="str" cm="1">
        <f t="array" ref="I225">_xlfn.IFS(B225&lt;18.5,"Underweight",B225&lt;25,"Normal Weight",B225&lt;30,"Overweight",B225&gt;=30,"Obesity")</f>
        <v>Obesity</v>
      </c>
      <c r="J225" t="str" cm="1">
        <f t="array" ref="J225">_xlfn.IFS(C225&lt;5.7,"Normal",C225&lt;6.5,"Prediabetes",C225&gt;=6.5,"Diabetes")</f>
        <v>Diabetes</v>
      </c>
    </row>
    <row r="226" spans="1:10" x14ac:dyDescent="0.35">
      <c r="A226" s="1" t="s">
        <v>2148</v>
      </c>
      <c r="B226" s="1">
        <v>36.409999999999997</v>
      </c>
      <c r="C226" s="1">
        <v>4.55</v>
      </c>
      <c r="D226" s="1" t="s">
        <v>2380</v>
      </c>
      <c r="E226" s="1" t="s">
        <v>2380</v>
      </c>
      <c r="F226" s="1" t="s">
        <v>2380</v>
      </c>
      <c r="G226" s="7">
        <v>0</v>
      </c>
      <c r="H226" s="1" t="s">
        <v>2381</v>
      </c>
      <c r="I226" t="str" cm="1">
        <f t="array" ref="I226">_xlfn.IFS(B226&lt;18.5,"Underweight",B226&lt;25,"Normal Weight",B226&lt;30,"Overweight",B226&gt;=30,"Obesity")</f>
        <v>Obesity</v>
      </c>
      <c r="J226" t="str" cm="1">
        <f t="array" ref="J226">_xlfn.IFS(C226&lt;5.7,"Normal",C226&lt;6.5,"Prediabetes",C226&gt;=6.5,"Diabetes")</f>
        <v>Normal</v>
      </c>
    </row>
    <row r="227" spans="1:10" x14ac:dyDescent="0.35">
      <c r="A227" s="1" t="s">
        <v>2147</v>
      </c>
      <c r="B227" s="1">
        <v>52.3</v>
      </c>
      <c r="C227" s="1">
        <v>4.87</v>
      </c>
      <c r="D227" s="1" t="s">
        <v>2381</v>
      </c>
      <c r="E227" s="1" t="s">
        <v>2380</v>
      </c>
      <c r="F227" s="1" t="s">
        <v>2381</v>
      </c>
      <c r="G227" s="7">
        <v>1</v>
      </c>
      <c r="H227" s="1" t="s">
        <v>2381</v>
      </c>
      <c r="I227" t="str" cm="1">
        <f t="array" ref="I227">_xlfn.IFS(B227&lt;18.5,"Underweight",B227&lt;25,"Normal Weight",B227&lt;30,"Overweight",B227&gt;=30,"Obesity")</f>
        <v>Obesity</v>
      </c>
      <c r="J227" t="str" cm="1">
        <f t="array" ref="J227">_xlfn.IFS(C227&lt;5.7,"Normal",C227&lt;6.5,"Prediabetes",C227&gt;=6.5,"Diabetes")</f>
        <v>Normal</v>
      </c>
    </row>
    <row r="228" spans="1:10" x14ac:dyDescent="0.35">
      <c r="A228" s="1" t="s">
        <v>2146</v>
      </c>
      <c r="B228" s="1">
        <v>52.66</v>
      </c>
      <c r="C228" s="1">
        <v>4.45</v>
      </c>
      <c r="D228" s="1" t="s">
        <v>2380</v>
      </c>
      <c r="E228" s="1" t="s">
        <v>2380</v>
      </c>
      <c r="F228" s="1" t="s">
        <v>2380</v>
      </c>
      <c r="G228" s="7">
        <v>1</v>
      </c>
      <c r="H228" s="1" t="s">
        <v>2381</v>
      </c>
      <c r="I228" t="str" cm="1">
        <f t="array" ref="I228">_xlfn.IFS(B228&lt;18.5,"Underweight",B228&lt;25,"Normal Weight",B228&lt;30,"Overweight",B228&gt;=30,"Obesity")</f>
        <v>Obesity</v>
      </c>
      <c r="J228" t="str" cm="1">
        <f t="array" ref="J228">_xlfn.IFS(C228&lt;5.7,"Normal",C228&lt;6.5,"Prediabetes",C228&gt;=6.5,"Diabetes")</f>
        <v>Normal</v>
      </c>
    </row>
    <row r="229" spans="1:10" x14ac:dyDescent="0.35">
      <c r="A229" s="1" t="s">
        <v>2145</v>
      </c>
      <c r="B229" s="1">
        <v>29.57</v>
      </c>
      <c r="C229" s="1">
        <v>9.42</v>
      </c>
      <c r="D229" s="1" t="s">
        <v>2381</v>
      </c>
      <c r="E229" s="1" t="s">
        <v>2380</v>
      </c>
      <c r="F229" s="1" t="s">
        <v>2380</v>
      </c>
      <c r="G229" s="7">
        <v>0</v>
      </c>
      <c r="H229" s="1" t="s">
        <v>2381</v>
      </c>
      <c r="I229" t="str" cm="1">
        <f t="array" ref="I229">_xlfn.IFS(B229&lt;18.5,"Underweight",B229&lt;25,"Normal Weight",B229&lt;30,"Overweight",B229&gt;=30,"Obesity")</f>
        <v>Overweight</v>
      </c>
      <c r="J229" t="str" cm="1">
        <f t="array" ref="J229">_xlfn.IFS(C229&lt;5.7,"Normal",C229&lt;6.5,"Prediabetes",C229&gt;=6.5,"Diabetes")</f>
        <v>Diabetes</v>
      </c>
    </row>
    <row r="230" spans="1:10" x14ac:dyDescent="0.35">
      <c r="A230" s="1" t="s">
        <v>2144</v>
      </c>
      <c r="B230" s="1">
        <v>36.99</v>
      </c>
      <c r="C230" s="1">
        <v>5.37</v>
      </c>
      <c r="D230" s="1" t="s">
        <v>2381</v>
      </c>
      <c r="E230" s="1" t="s">
        <v>2380</v>
      </c>
      <c r="F230" s="1" t="s">
        <v>2381</v>
      </c>
      <c r="G230" s="7">
        <v>1</v>
      </c>
      <c r="H230" s="1" t="s">
        <v>2381</v>
      </c>
      <c r="I230" t="str" cm="1">
        <f t="array" ref="I230">_xlfn.IFS(B230&lt;18.5,"Underweight",B230&lt;25,"Normal Weight",B230&lt;30,"Overweight",B230&gt;=30,"Obesity")</f>
        <v>Obesity</v>
      </c>
      <c r="J230" t="str" cm="1">
        <f t="array" ref="J230">_xlfn.IFS(C230&lt;5.7,"Normal",C230&lt;6.5,"Prediabetes",C230&gt;=6.5,"Diabetes")</f>
        <v>Normal</v>
      </c>
    </row>
    <row r="231" spans="1:10" x14ac:dyDescent="0.35">
      <c r="A231" s="1" t="s">
        <v>2143</v>
      </c>
      <c r="B231" s="1">
        <v>31.4</v>
      </c>
      <c r="C231" s="1">
        <v>4.5999999999999996</v>
      </c>
      <c r="D231" s="1" t="s">
        <v>2381</v>
      </c>
      <c r="E231" s="1" t="s">
        <v>2380</v>
      </c>
      <c r="F231" s="1" t="s">
        <v>2380</v>
      </c>
      <c r="G231" s="7">
        <v>1</v>
      </c>
      <c r="H231" s="1" t="s">
        <v>2381</v>
      </c>
      <c r="I231" t="str" cm="1">
        <f t="array" ref="I231">_xlfn.IFS(B231&lt;18.5,"Underweight",B231&lt;25,"Normal Weight",B231&lt;30,"Overweight",B231&gt;=30,"Obesity")</f>
        <v>Obesity</v>
      </c>
      <c r="J231" t="str" cm="1">
        <f t="array" ref="J231">_xlfn.IFS(C231&lt;5.7,"Normal",C231&lt;6.5,"Prediabetes",C231&gt;=6.5,"Diabetes")</f>
        <v>Normal</v>
      </c>
    </row>
    <row r="232" spans="1:10" x14ac:dyDescent="0.35">
      <c r="A232" s="1" t="s">
        <v>2142</v>
      </c>
      <c r="B232" s="1">
        <v>34.9</v>
      </c>
      <c r="C232" s="1">
        <v>6.22</v>
      </c>
      <c r="D232" s="1" t="s">
        <v>2380</v>
      </c>
      <c r="E232" s="1" t="s">
        <v>2380</v>
      </c>
      <c r="F232" s="1" t="s">
        <v>2381</v>
      </c>
      <c r="G232" s="7">
        <v>1</v>
      </c>
      <c r="H232" s="1" t="s">
        <v>2381</v>
      </c>
      <c r="I232" t="str" cm="1">
        <f t="array" ref="I232">_xlfn.IFS(B232&lt;18.5,"Underweight",B232&lt;25,"Normal Weight",B232&lt;30,"Overweight",B232&gt;=30,"Obesity")</f>
        <v>Obesity</v>
      </c>
      <c r="J232" t="str" cm="1">
        <f t="array" ref="J232">_xlfn.IFS(C232&lt;5.7,"Normal",C232&lt;6.5,"Prediabetes",C232&gt;=6.5,"Diabetes")</f>
        <v>Prediabetes</v>
      </c>
    </row>
    <row r="233" spans="1:10" x14ac:dyDescent="0.35">
      <c r="A233" s="1" t="s">
        <v>2141</v>
      </c>
      <c r="B233" s="1">
        <v>31.13</v>
      </c>
      <c r="C233" s="1">
        <v>4.5199999999999996</v>
      </c>
      <c r="D233" s="1" t="s">
        <v>2381</v>
      </c>
      <c r="E233" s="1" t="s">
        <v>2380</v>
      </c>
      <c r="F233" s="1" t="s">
        <v>2380</v>
      </c>
      <c r="G233" s="7">
        <v>1</v>
      </c>
      <c r="H233" s="1" t="s">
        <v>2381</v>
      </c>
      <c r="I233" t="str" cm="1">
        <f t="array" ref="I233">_xlfn.IFS(B233&lt;18.5,"Underweight",B233&lt;25,"Normal Weight",B233&lt;30,"Overweight",B233&gt;=30,"Obesity")</f>
        <v>Obesity</v>
      </c>
      <c r="J233" t="str" cm="1">
        <f t="array" ref="J233">_xlfn.IFS(C233&lt;5.7,"Normal",C233&lt;6.5,"Prediabetes",C233&gt;=6.5,"Diabetes")</f>
        <v>Normal</v>
      </c>
    </row>
    <row r="234" spans="1:10" x14ac:dyDescent="0.35">
      <c r="A234" s="1" t="s">
        <v>2140</v>
      </c>
      <c r="B234" s="1">
        <v>34.799999999999997</v>
      </c>
      <c r="C234" s="1">
        <v>6.18</v>
      </c>
      <c r="D234" s="1" t="s">
        <v>2380</v>
      </c>
      <c r="E234" s="1" t="s">
        <v>2380</v>
      </c>
      <c r="F234" s="1" t="s">
        <v>2381</v>
      </c>
      <c r="G234" s="7">
        <v>1</v>
      </c>
      <c r="H234" s="1" t="s">
        <v>2381</v>
      </c>
      <c r="I234" t="str" cm="1">
        <f t="array" ref="I234">_xlfn.IFS(B234&lt;18.5,"Underweight",B234&lt;25,"Normal Weight",B234&lt;30,"Overweight",B234&gt;=30,"Obesity")</f>
        <v>Obesity</v>
      </c>
      <c r="J234" t="str" cm="1">
        <f t="array" ref="J234">_xlfn.IFS(C234&lt;5.7,"Normal",C234&lt;6.5,"Prediabetes",C234&gt;=6.5,"Diabetes")</f>
        <v>Prediabetes</v>
      </c>
    </row>
    <row r="235" spans="1:10" x14ac:dyDescent="0.35">
      <c r="A235" s="1" t="s">
        <v>2139</v>
      </c>
      <c r="B235" s="1">
        <v>31.68</v>
      </c>
      <c r="C235" s="1">
        <v>4.4000000000000004</v>
      </c>
      <c r="D235" s="1" t="s">
        <v>2380</v>
      </c>
      <c r="E235" s="1" t="s">
        <v>2380</v>
      </c>
      <c r="F235" s="1" t="s">
        <v>2380</v>
      </c>
      <c r="G235" s="7">
        <v>0</v>
      </c>
      <c r="H235" s="1" t="s">
        <v>2381</v>
      </c>
      <c r="I235" t="str" cm="1">
        <f t="array" ref="I235">_xlfn.IFS(B235&lt;18.5,"Underweight",B235&lt;25,"Normal Weight",B235&lt;30,"Overweight",B235&gt;=30,"Obesity")</f>
        <v>Obesity</v>
      </c>
      <c r="J235" t="str" cm="1">
        <f t="array" ref="J235">_xlfn.IFS(C235&lt;5.7,"Normal",C235&lt;6.5,"Prediabetes",C235&gt;=6.5,"Diabetes")</f>
        <v>Normal</v>
      </c>
    </row>
    <row r="236" spans="1:10" x14ac:dyDescent="0.35">
      <c r="A236" s="1" t="s">
        <v>2138</v>
      </c>
      <c r="B236" s="1">
        <v>33.534999999999997</v>
      </c>
      <c r="C236" s="1">
        <v>6.23</v>
      </c>
      <c r="D236" s="1" t="s">
        <v>2380</v>
      </c>
      <c r="E236" s="1" t="s">
        <v>2381</v>
      </c>
      <c r="F236" s="1" t="s">
        <v>2380</v>
      </c>
      <c r="G236" s="7">
        <v>1</v>
      </c>
      <c r="H236" s="1" t="s">
        <v>2381</v>
      </c>
      <c r="I236" t="str" cm="1">
        <f t="array" ref="I236">_xlfn.IFS(B236&lt;18.5,"Underweight",B236&lt;25,"Normal Weight",B236&lt;30,"Overweight",B236&gt;=30,"Obesity")</f>
        <v>Obesity</v>
      </c>
      <c r="J236" t="str" cm="1">
        <f t="array" ref="J236">_xlfn.IFS(C236&lt;5.7,"Normal",C236&lt;6.5,"Prediabetes",C236&gt;=6.5,"Diabetes")</f>
        <v>Prediabetes</v>
      </c>
    </row>
    <row r="237" spans="1:10" x14ac:dyDescent="0.35">
      <c r="A237" s="1" t="s">
        <v>2137</v>
      </c>
      <c r="B237" s="1">
        <v>31.92</v>
      </c>
      <c r="C237" s="1">
        <v>5.33</v>
      </c>
      <c r="D237" s="1" t="s">
        <v>2381</v>
      </c>
      <c r="E237" s="1" t="s">
        <v>2380</v>
      </c>
      <c r="F237" s="1" t="s">
        <v>2380</v>
      </c>
      <c r="G237" s="7">
        <v>0</v>
      </c>
      <c r="H237" s="1" t="s">
        <v>2381</v>
      </c>
      <c r="I237" t="str" cm="1">
        <f t="array" ref="I237">_xlfn.IFS(B237&lt;18.5,"Underweight",B237&lt;25,"Normal Weight",B237&lt;30,"Overweight",B237&gt;=30,"Obesity")</f>
        <v>Obesity</v>
      </c>
      <c r="J237" t="str" cm="1">
        <f t="array" ref="J237">_xlfn.IFS(C237&lt;5.7,"Normal",C237&lt;6.5,"Prediabetes",C237&gt;=6.5,"Diabetes")</f>
        <v>Normal</v>
      </c>
    </row>
    <row r="238" spans="1:10" x14ac:dyDescent="0.35">
      <c r="A238" s="1" t="s">
        <v>2136</v>
      </c>
      <c r="B238" s="1">
        <v>32.700000000000003</v>
      </c>
      <c r="C238" s="1">
        <v>4.09</v>
      </c>
      <c r="D238" s="1" t="s">
        <v>2380</v>
      </c>
      <c r="E238" s="1" t="s">
        <v>2380</v>
      </c>
      <c r="F238" s="1" t="s">
        <v>2380</v>
      </c>
      <c r="G238" s="7">
        <v>1</v>
      </c>
      <c r="H238" s="1" t="s">
        <v>2381</v>
      </c>
      <c r="I238" t="str" cm="1">
        <f t="array" ref="I238">_xlfn.IFS(B238&lt;18.5,"Underweight",B238&lt;25,"Normal Weight",B238&lt;30,"Overweight",B238&gt;=30,"Obesity")</f>
        <v>Obesity</v>
      </c>
      <c r="J238" t="str" cm="1">
        <f t="array" ref="J238">_xlfn.IFS(C238&lt;5.7,"Normal",C238&lt;6.5,"Prediabetes",C238&gt;=6.5,"Diabetes")</f>
        <v>Normal</v>
      </c>
    </row>
    <row r="239" spans="1:10" x14ac:dyDescent="0.35">
      <c r="A239" s="1" t="s">
        <v>2135</v>
      </c>
      <c r="B239" s="1">
        <v>41.25</v>
      </c>
      <c r="C239" s="1">
        <v>5.19</v>
      </c>
      <c r="D239" s="1" t="s">
        <v>2380</v>
      </c>
      <c r="E239" s="1" t="s">
        <v>2380</v>
      </c>
      <c r="F239" s="1" t="s">
        <v>2380</v>
      </c>
      <c r="G239" s="7">
        <v>0</v>
      </c>
      <c r="H239" s="1" t="s">
        <v>2381</v>
      </c>
      <c r="I239" t="str" cm="1">
        <f t="array" ref="I239">_xlfn.IFS(B239&lt;18.5,"Underweight",B239&lt;25,"Normal Weight",B239&lt;30,"Overweight",B239&gt;=30,"Obesity")</f>
        <v>Obesity</v>
      </c>
      <c r="J239" t="str" cm="1">
        <f t="array" ref="J239">_xlfn.IFS(C239&lt;5.7,"Normal",C239&lt;6.5,"Prediabetes",C239&gt;=6.5,"Diabetes")</f>
        <v>Normal</v>
      </c>
    </row>
    <row r="240" spans="1:10" x14ac:dyDescent="0.35">
      <c r="A240" s="1" t="s">
        <v>2134</v>
      </c>
      <c r="B240" s="1">
        <v>33.11</v>
      </c>
      <c r="C240" s="1">
        <v>4.12</v>
      </c>
      <c r="D240" s="1" t="s">
        <v>2380</v>
      </c>
      <c r="E240" s="1" t="s">
        <v>2380</v>
      </c>
      <c r="F240" s="1" t="s">
        <v>2381</v>
      </c>
      <c r="G240" s="7">
        <v>1</v>
      </c>
      <c r="H240" s="1" t="s">
        <v>2381</v>
      </c>
      <c r="I240" t="str" cm="1">
        <f t="array" ref="I240">_xlfn.IFS(B240&lt;18.5,"Underweight",B240&lt;25,"Normal Weight",B240&lt;30,"Overweight",B240&gt;=30,"Obesity")</f>
        <v>Obesity</v>
      </c>
      <c r="J240" t="str" cm="1">
        <f t="array" ref="J240">_xlfn.IFS(C240&lt;5.7,"Normal",C240&lt;6.5,"Prediabetes",C240&gt;=6.5,"Diabetes")</f>
        <v>Normal</v>
      </c>
    </row>
    <row r="241" spans="1:10" x14ac:dyDescent="0.35">
      <c r="A241" s="1" t="s">
        <v>2133</v>
      </c>
      <c r="B241" s="1">
        <v>36.159999999999997</v>
      </c>
      <c r="C241" s="1">
        <v>5.0999999999999996</v>
      </c>
      <c r="D241" s="1" t="s">
        <v>2380</v>
      </c>
      <c r="E241" s="1" t="s">
        <v>2380</v>
      </c>
      <c r="F241" s="1" t="s">
        <v>2380</v>
      </c>
      <c r="G241" s="7">
        <v>1</v>
      </c>
      <c r="H241" s="1" t="s">
        <v>2381</v>
      </c>
      <c r="I241" t="str" cm="1">
        <f t="array" ref="I241">_xlfn.IFS(B241&lt;18.5,"Underweight",B241&lt;25,"Normal Weight",B241&lt;30,"Overweight",B241&gt;=30,"Obesity")</f>
        <v>Obesity</v>
      </c>
      <c r="J241" t="str" cm="1">
        <f t="array" ref="J241">_xlfn.IFS(C241&lt;5.7,"Normal",C241&lt;6.5,"Prediabetes",C241&gt;=6.5,"Diabetes")</f>
        <v>Normal</v>
      </c>
    </row>
    <row r="242" spans="1:10" x14ac:dyDescent="0.35">
      <c r="A242" s="1" t="s">
        <v>2132</v>
      </c>
      <c r="B242" s="1">
        <v>33.72</v>
      </c>
      <c r="C242" s="1">
        <v>6.21</v>
      </c>
      <c r="D242" s="1" t="s">
        <v>2381</v>
      </c>
      <c r="E242" s="1" t="s">
        <v>2380</v>
      </c>
      <c r="F242" s="1" t="s">
        <v>2381</v>
      </c>
      <c r="G242" s="7">
        <v>1</v>
      </c>
      <c r="H242" s="1" t="s">
        <v>2381</v>
      </c>
      <c r="I242" t="str" cm="1">
        <f t="array" ref="I242">_xlfn.IFS(B242&lt;18.5,"Underweight",B242&lt;25,"Normal Weight",B242&lt;30,"Overweight",B242&gt;=30,"Obesity")</f>
        <v>Obesity</v>
      </c>
      <c r="J242" t="str" cm="1">
        <f t="array" ref="J242">_xlfn.IFS(C242&lt;5.7,"Normal",C242&lt;6.5,"Prediabetes",C242&gt;=6.5,"Diabetes")</f>
        <v>Prediabetes</v>
      </c>
    </row>
    <row r="243" spans="1:10" x14ac:dyDescent="0.35">
      <c r="A243" s="1" t="s">
        <v>2130</v>
      </c>
      <c r="B243" s="1">
        <v>37.74</v>
      </c>
      <c r="C243" s="1">
        <v>9.5299999999999994</v>
      </c>
      <c r="D243" s="1" t="s">
        <v>2381</v>
      </c>
      <c r="E243" s="1" t="s">
        <v>2380</v>
      </c>
      <c r="F243" s="1" t="s">
        <v>2380</v>
      </c>
      <c r="G243" s="7">
        <v>1</v>
      </c>
      <c r="H243" s="1" t="s">
        <v>2381</v>
      </c>
      <c r="I243" t="str" cm="1">
        <f t="array" ref="I243">_xlfn.IFS(B243&lt;18.5,"Underweight",B243&lt;25,"Normal Weight",B243&lt;30,"Overweight",B243&gt;=30,"Obesity")</f>
        <v>Obesity</v>
      </c>
      <c r="J243" t="str" cm="1">
        <f t="array" ref="J243">_xlfn.IFS(C243&lt;5.7,"Normal",C243&lt;6.5,"Prediabetes",C243&gt;=6.5,"Diabetes")</f>
        <v>Diabetes</v>
      </c>
    </row>
    <row r="244" spans="1:10" x14ac:dyDescent="0.35">
      <c r="A244" s="1" t="s">
        <v>2129</v>
      </c>
      <c r="B244" s="1">
        <v>48.75</v>
      </c>
      <c r="C244" s="1">
        <v>4.6399999999999997</v>
      </c>
      <c r="D244" s="1" t="s">
        <v>2381</v>
      </c>
      <c r="E244" s="1" t="s">
        <v>2380</v>
      </c>
      <c r="F244" s="1" t="s">
        <v>2380</v>
      </c>
      <c r="G244" s="7">
        <v>1</v>
      </c>
      <c r="H244" s="1" t="s">
        <v>2381</v>
      </c>
      <c r="I244" t="str" cm="1">
        <f t="array" ref="I244">_xlfn.IFS(B244&lt;18.5,"Underweight",B244&lt;25,"Normal Weight",B244&lt;30,"Overweight",B244&gt;=30,"Obesity")</f>
        <v>Obesity</v>
      </c>
      <c r="J244" t="str" cm="1">
        <f t="array" ref="J244">_xlfn.IFS(C244&lt;5.7,"Normal",C244&lt;6.5,"Prediabetes",C244&gt;=6.5,"Diabetes")</f>
        <v>Normal</v>
      </c>
    </row>
    <row r="245" spans="1:10" x14ac:dyDescent="0.35">
      <c r="A245" s="1" t="s">
        <v>2128</v>
      </c>
      <c r="B245" s="1">
        <v>31.065000000000001</v>
      </c>
      <c r="C245" s="1">
        <v>5.05</v>
      </c>
      <c r="D245" s="1" t="s">
        <v>2380</v>
      </c>
      <c r="E245" s="1" t="s">
        <v>2380</v>
      </c>
      <c r="F245" s="1" t="s">
        <v>2380</v>
      </c>
      <c r="G245" s="7">
        <v>1</v>
      </c>
      <c r="H245" s="1" t="s">
        <v>2381</v>
      </c>
      <c r="I245" t="str" cm="1">
        <f t="array" ref="I245">_xlfn.IFS(B245&lt;18.5,"Underweight",B245&lt;25,"Normal Weight",B245&lt;30,"Overweight",B245&gt;=30,"Obesity")</f>
        <v>Obesity</v>
      </c>
      <c r="J245" t="str" cm="1">
        <f t="array" ref="J245">_xlfn.IFS(C245&lt;5.7,"Normal",C245&lt;6.5,"Prediabetes",C245&gt;=6.5,"Diabetes")</f>
        <v>Normal</v>
      </c>
    </row>
    <row r="246" spans="1:10" x14ac:dyDescent="0.35">
      <c r="A246" s="1" t="s">
        <v>2127</v>
      </c>
      <c r="B246" s="1">
        <v>23.55</v>
      </c>
      <c r="C246" s="1">
        <v>10.38</v>
      </c>
      <c r="D246" s="1" t="s">
        <v>2380</v>
      </c>
      <c r="E246" s="1" t="s">
        <v>2380</v>
      </c>
      <c r="F246" s="1" t="s">
        <v>2380</v>
      </c>
      <c r="G246" s="7">
        <v>0</v>
      </c>
      <c r="H246" s="1" t="s">
        <v>2381</v>
      </c>
      <c r="I246" t="str" cm="1">
        <f t="array" ref="I246">_xlfn.IFS(B246&lt;18.5,"Underweight",B246&lt;25,"Normal Weight",B246&lt;30,"Overweight",B246&gt;=30,"Obesity")</f>
        <v>Normal Weight</v>
      </c>
      <c r="J246" t="str" cm="1">
        <f t="array" ref="J246">_xlfn.IFS(C246&lt;5.7,"Normal",C246&lt;6.5,"Prediabetes",C246&gt;=6.5,"Diabetes")</f>
        <v>Diabetes</v>
      </c>
    </row>
    <row r="247" spans="1:10" x14ac:dyDescent="0.35">
      <c r="A247" s="1" t="s">
        <v>2126</v>
      </c>
      <c r="B247" s="1">
        <v>30.18</v>
      </c>
      <c r="C247" s="1">
        <v>8.31</v>
      </c>
      <c r="D247" s="1" t="s">
        <v>2381</v>
      </c>
      <c r="E247" s="1" t="s">
        <v>2380</v>
      </c>
      <c r="F247" s="1" t="s">
        <v>2380</v>
      </c>
      <c r="G247" s="7">
        <v>1</v>
      </c>
      <c r="H247" s="1" t="s">
        <v>2381</v>
      </c>
      <c r="I247" t="str" cm="1">
        <f t="array" ref="I247">_xlfn.IFS(B247&lt;18.5,"Underweight",B247&lt;25,"Normal Weight",B247&lt;30,"Overweight",B247&gt;=30,"Obesity")</f>
        <v>Obesity</v>
      </c>
      <c r="J247" t="str" cm="1">
        <f t="array" ref="J247">_xlfn.IFS(C247&lt;5.7,"Normal",C247&lt;6.5,"Prediabetes",C247&gt;=6.5,"Diabetes")</f>
        <v>Diabetes</v>
      </c>
    </row>
    <row r="248" spans="1:10" x14ac:dyDescent="0.35">
      <c r="A248" s="1" t="s">
        <v>2125</v>
      </c>
      <c r="B248" s="1">
        <v>29.94</v>
      </c>
      <c r="C248" s="1">
        <v>7.59</v>
      </c>
      <c r="D248" s="1" t="s">
        <v>2380</v>
      </c>
      <c r="E248" s="1" t="s">
        <v>2380</v>
      </c>
      <c r="F248" s="1" t="s">
        <v>2380</v>
      </c>
      <c r="G248" s="7">
        <v>0</v>
      </c>
      <c r="H248" s="1" t="s">
        <v>2381</v>
      </c>
      <c r="I248" t="str" cm="1">
        <f t="array" ref="I248">_xlfn.IFS(B248&lt;18.5,"Underweight",B248&lt;25,"Normal Weight",B248&lt;30,"Overweight",B248&gt;=30,"Obesity")</f>
        <v>Overweight</v>
      </c>
      <c r="J248" t="str" cm="1">
        <f t="array" ref="J248">_xlfn.IFS(C248&lt;5.7,"Normal",C248&lt;6.5,"Prediabetes",C248&gt;=6.5,"Diabetes")</f>
        <v>Diabetes</v>
      </c>
    </row>
    <row r="249" spans="1:10" x14ac:dyDescent="0.35">
      <c r="A249" s="1" t="s">
        <v>2124</v>
      </c>
      <c r="B249" s="1">
        <v>31.4</v>
      </c>
      <c r="C249" s="1">
        <v>5.49</v>
      </c>
      <c r="D249" s="1" t="s">
        <v>2380</v>
      </c>
      <c r="E249" s="1" t="s">
        <v>2380</v>
      </c>
      <c r="F249" s="1" t="s">
        <v>2380</v>
      </c>
      <c r="G249" s="7">
        <v>0</v>
      </c>
      <c r="H249" s="1" t="s">
        <v>2381</v>
      </c>
      <c r="I249" t="str" cm="1">
        <f t="array" ref="I249">_xlfn.IFS(B249&lt;18.5,"Underweight",B249&lt;25,"Normal Weight",B249&lt;30,"Overweight",B249&gt;=30,"Obesity")</f>
        <v>Obesity</v>
      </c>
      <c r="J249" t="str" cm="1">
        <f t="array" ref="J249">_xlfn.IFS(C249&lt;5.7,"Normal",C249&lt;6.5,"Prediabetes",C249&gt;=6.5,"Diabetes")</f>
        <v>Normal</v>
      </c>
    </row>
    <row r="250" spans="1:10" x14ac:dyDescent="0.35">
      <c r="A250" s="1" t="s">
        <v>2123</v>
      </c>
      <c r="B250" s="1">
        <v>53.06</v>
      </c>
      <c r="C250" s="1">
        <v>11.68</v>
      </c>
      <c r="D250" s="1" t="s">
        <v>2380</v>
      </c>
      <c r="E250" s="1" t="s">
        <v>2380</v>
      </c>
      <c r="F250" s="1" t="s">
        <v>2380</v>
      </c>
      <c r="G250" s="7">
        <v>0</v>
      </c>
      <c r="H250" s="1" t="s">
        <v>2381</v>
      </c>
      <c r="I250" t="str" cm="1">
        <f t="array" ref="I250">_xlfn.IFS(B250&lt;18.5,"Underweight",B250&lt;25,"Normal Weight",B250&lt;30,"Overweight",B250&gt;=30,"Obesity")</f>
        <v>Obesity</v>
      </c>
      <c r="J250" t="str" cm="1">
        <f t="array" ref="J250">_xlfn.IFS(C250&lt;5.7,"Normal",C250&lt;6.5,"Prediabetes",C250&gt;=6.5,"Diabetes")</f>
        <v>Diabetes</v>
      </c>
    </row>
    <row r="251" spans="1:10" x14ac:dyDescent="0.35">
      <c r="A251" s="1" t="s">
        <v>2122</v>
      </c>
      <c r="B251" s="1">
        <v>30.25</v>
      </c>
      <c r="C251" s="1">
        <v>4.1900000000000004</v>
      </c>
      <c r="D251" s="1" t="s">
        <v>2380</v>
      </c>
      <c r="E251" s="1" t="s">
        <v>2380</v>
      </c>
      <c r="F251" s="1" t="s">
        <v>2380</v>
      </c>
      <c r="G251" s="7">
        <v>2</v>
      </c>
      <c r="H251" s="1" t="s">
        <v>2381</v>
      </c>
      <c r="I251" t="str" cm="1">
        <f t="array" ref="I251">_xlfn.IFS(B251&lt;18.5,"Underweight",B251&lt;25,"Normal Weight",B251&lt;30,"Overweight",B251&gt;=30,"Obesity")</f>
        <v>Obesity</v>
      </c>
      <c r="J251" t="str" cm="1">
        <f t="array" ref="J251">_xlfn.IFS(C251&lt;5.7,"Normal",C251&lt;6.5,"Prediabetes",C251&gt;=6.5,"Diabetes")</f>
        <v>Normal</v>
      </c>
    </row>
    <row r="252" spans="1:10" x14ac:dyDescent="0.35">
      <c r="A252" s="1" t="s">
        <v>2121</v>
      </c>
      <c r="B252" s="1">
        <v>46.68</v>
      </c>
      <c r="C252" s="1">
        <v>4.01</v>
      </c>
      <c r="D252" s="1" t="s">
        <v>2380</v>
      </c>
      <c r="E252" s="1" t="s">
        <v>2380</v>
      </c>
      <c r="F252" s="1" t="s">
        <v>2380</v>
      </c>
      <c r="G252" s="7">
        <v>0</v>
      </c>
      <c r="H252" s="1" t="s">
        <v>2381</v>
      </c>
      <c r="I252" t="str" cm="1">
        <f t="array" ref="I252">_xlfn.IFS(B252&lt;18.5,"Underweight",B252&lt;25,"Normal Weight",B252&lt;30,"Overweight",B252&gt;=30,"Obesity")</f>
        <v>Obesity</v>
      </c>
      <c r="J252" t="str" cm="1">
        <f t="array" ref="J252">_xlfn.IFS(C252&lt;5.7,"Normal",C252&lt;6.5,"Prediabetes",C252&gt;=6.5,"Diabetes")</f>
        <v>Normal</v>
      </c>
    </row>
    <row r="253" spans="1:10" x14ac:dyDescent="0.35">
      <c r="A253" s="1" t="s">
        <v>2120</v>
      </c>
      <c r="B253" s="1">
        <v>30.4</v>
      </c>
      <c r="C253" s="1">
        <v>5.91</v>
      </c>
      <c r="D253" s="1" t="s">
        <v>2380</v>
      </c>
      <c r="E253" s="1" t="s">
        <v>2381</v>
      </c>
      <c r="F253" s="1" t="s">
        <v>2380</v>
      </c>
      <c r="G253" s="7">
        <v>2</v>
      </c>
      <c r="H253" s="1" t="s">
        <v>2381</v>
      </c>
      <c r="I253" t="str" cm="1">
        <f t="array" ref="I253">_xlfn.IFS(B253&lt;18.5,"Underweight",B253&lt;25,"Normal Weight",B253&lt;30,"Overweight",B253&gt;=30,"Obesity")</f>
        <v>Obesity</v>
      </c>
      <c r="J253" t="str" cm="1">
        <f t="array" ref="J253">_xlfn.IFS(C253&lt;5.7,"Normal",C253&lt;6.5,"Prediabetes",C253&gt;=6.5,"Diabetes")</f>
        <v>Prediabetes</v>
      </c>
    </row>
    <row r="254" spans="1:10" x14ac:dyDescent="0.35">
      <c r="A254" s="1" t="s">
        <v>2119</v>
      </c>
      <c r="B254" s="1">
        <v>30.2</v>
      </c>
      <c r="C254" s="1">
        <v>4.47</v>
      </c>
      <c r="D254" s="1" t="s">
        <v>2381</v>
      </c>
      <c r="E254" s="1" t="s">
        <v>2380</v>
      </c>
      <c r="F254" s="1" t="s">
        <v>2381</v>
      </c>
      <c r="G254" s="7">
        <v>1</v>
      </c>
      <c r="H254" s="1" t="s">
        <v>2381</v>
      </c>
      <c r="I254" t="str" cm="1">
        <f t="array" ref="I254">_xlfn.IFS(B254&lt;18.5,"Underweight",B254&lt;25,"Normal Weight",B254&lt;30,"Overweight",B254&gt;=30,"Obesity")</f>
        <v>Obesity</v>
      </c>
      <c r="J254" t="str" cm="1">
        <f t="array" ref="J254">_xlfn.IFS(C254&lt;5.7,"Normal",C254&lt;6.5,"Prediabetes",C254&gt;=6.5,"Diabetes")</f>
        <v>Normal</v>
      </c>
    </row>
    <row r="255" spans="1:10" x14ac:dyDescent="0.35">
      <c r="A255" s="1" t="s">
        <v>2118</v>
      </c>
      <c r="B255" s="1">
        <v>51.18</v>
      </c>
      <c r="C255" s="1">
        <v>4.5599999999999996</v>
      </c>
      <c r="D255" s="1" t="s">
        <v>2381</v>
      </c>
      <c r="E255" s="1" t="s">
        <v>2381</v>
      </c>
      <c r="F255" s="1" t="s">
        <v>2380</v>
      </c>
      <c r="G255" s="7">
        <v>2</v>
      </c>
      <c r="H255" s="1" t="s">
        <v>2381</v>
      </c>
      <c r="I255" t="str" cm="1">
        <f t="array" ref="I255">_xlfn.IFS(B255&lt;18.5,"Underweight",B255&lt;25,"Normal Weight",B255&lt;30,"Overweight",B255&gt;=30,"Obesity")</f>
        <v>Obesity</v>
      </c>
      <c r="J255" t="str" cm="1">
        <f t="array" ref="J255">_xlfn.IFS(C255&lt;5.7,"Normal",C255&lt;6.5,"Prediabetes",C255&gt;=6.5,"Diabetes")</f>
        <v>Normal</v>
      </c>
    </row>
    <row r="256" spans="1:10" x14ac:dyDescent="0.35">
      <c r="A256" s="1" t="s">
        <v>2117</v>
      </c>
      <c r="B256" s="1">
        <v>22.18</v>
      </c>
      <c r="C256" s="1">
        <v>9.9</v>
      </c>
      <c r="D256" s="1" t="s">
        <v>2380</v>
      </c>
      <c r="E256" s="1" t="s">
        <v>2380</v>
      </c>
      <c r="F256" s="1" t="s">
        <v>2380</v>
      </c>
      <c r="G256" s="7">
        <v>0</v>
      </c>
      <c r="H256" s="1" t="s">
        <v>2381</v>
      </c>
      <c r="I256" t="str" cm="1">
        <f t="array" ref="I256">_xlfn.IFS(B256&lt;18.5,"Underweight",B256&lt;25,"Normal Weight",B256&lt;30,"Overweight",B256&gt;=30,"Obesity")</f>
        <v>Normal Weight</v>
      </c>
      <c r="J256" t="str" cm="1">
        <f t="array" ref="J256">_xlfn.IFS(C256&lt;5.7,"Normal",C256&lt;6.5,"Prediabetes",C256&gt;=6.5,"Diabetes")</f>
        <v>Diabetes</v>
      </c>
    </row>
    <row r="257" spans="1:10" x14ac:dyDescent="0.35">
      <c r="A257" s="1" t="s">
        <v>2116</v>
      </c>
      <c r="B257" s="1">
        <v>31.92</v>
      </c>
      <c r="C257" s="1">
        <v>5.1100000000000003</v>
      </c>
      <c r="D257" s="1" t="s">
        <v>2380</v>
      </c>
      <c r="E257" s="1" t="s">
        <v>2380</v>
      </c>
      <c r="F257" s="1" t="s">
        <v>2381</v>
      </c>
      <c r="G257" s="7">
        <v>1</v>
      </c>
      <c r="H257" s="1" t="s">
        <v>2381</v>
      </c>
      <c r="I257" t="str" cm="1">
        <f t="array" ref="I257">_xlfn.IFS(B257&lt;18.5,"Underweight",B257&lt;25,"Normal Weight",B257&lt;30,"Overweight",B257&gt;=30,"Obesity")</f>
        <v>Obesity</v>
      </c>
      <c r="J257" t="str" cm="1">
        <f t="array" ref="J257">_xlfn.IFS(C257&lt;5.7,"Normal",C257&lt;6.5,"Prediabetes",C257&gt;=6.5,"Diabetes")</f>
        <v>Normal</v>
      </c>
    </row>
    <row r="258" spans="1:10" x14ac:dyDescent="0.35">
      <c r="A258" s="1" t="s">
        <v>2115</v>
      </c>
      <c r="B258" s="1">
        <v>31.73</v>
      </c>
      <c r="C258" s="1">
        <v>5.73</v>
      </c>
      <c r="D258" s="1" t="s">
        <v>2380</v>
      </c>
      <c r="E258" s="1" t="s">
        <v>2381</v>
      </c>
      <c r="F258" s="1" t="s">
        <v>2380</v>
      </c>
      <c r="G258" s="7">
        <v>1</v>
      </c>
      <c r="H258" s="1" t="s">
        <v>2381</v>
      </c>
      <c r="I258" t="str" cm="1">
        <f t="array" ref="I258">_xlfn.IFS(B258&lt;18.5,"Underweight",B258&lt;25,"Normal Weight",B258&lt;30,"Overweight",B258&gt;=30,"Obesity")</f>
        <v>Obesity</v>
      </c>
      <c r="J258" t="str" cm="1">
        <f t="array" ref="J258">_xlfn.IFS(C258&lt;5.7,"Normal",C258&lt;6.5,"Prediabetes",C258&gt;=6.5,"Diabetes")</f>
        <v>Prediabetes</v>
      </c>
    </row>
    <row r="259" spans="1:10" x14ac:dyDescent="0.35">
      <c r="A259" s="1" t="s">
        <v>2114</v>
      </c>
      <c r="B259" s="1">
        <v>45.52</v>
      </c>
      <c r="C259" s="1">
        <v>6.04</v>
      </c>
      <c r="D259" s="1" t="s">
        <v>2380</v>
      </c>
      <c r="E259" s="1" t="s">
        <v>2380</v>
      </c>
      <c r="F259" s="1" t="s">
        <v>2381</v>
      </c>
      <c r="G259" s="7">
        <v>1</v>
      </c>
      <c r="H259" s="1" t="s">
        <v>2381</v>
      </c>
      <c r="I259" t="str" cm="1">
        <f t="array" ref="I259">_xlfn.IFS(B259&lt;18.5,"Underweight",B259&lt;25,"Normal Weight",B259&lt;30,"Overweight",B259&gt;=30,"Obesity")</f>
        <v>Obesity</v>
      </c>
      <c r="J259" t="str" cm="1">
        <f t="array" ref="J259">_xlfn.IFS(C259&lt;5.7,"Normal",C259&lt;6.5,"Prediabetes",C259&gt;=6.5,"Diabetes")</f>
        <v>Prediabetes</v>
      </c>
    </row>
    <row r="260" spans="1:10" x14ac:dyDescent="0.35">
      <c r="A260" s="1" t="s">
        <v>2113</v>
      </c>
      <c r="B260" s="1">
        <v>52.81</v>
      </c>
      <c r="C260" s="1">
        <v>5.19</v>
      </c>
      <c r="D260" s="1" t="s">
        <v>2380</v>
      </c>
      <c r="E260" s="1" t="s">
        <v>2380</v>
      </c>
      <c r="F260" s="1" t="s">
        <v>2381</v>
      </c>
      <c r="G260" s="7">
        <v>1</v>
      </c>
      <c r="H260" s="1" t="s">
        <v>2381</v>
      </c>
      <c r="I260" t="str" cm="1">
        <f t="array" ref="I260">_xlfn.IFS(B260&lt;18.5,"Underweight",B260&lt;25,"Normal Weight",B260&lt;30,"Overweight",B260&gt;=30,"Obesity")</f>
        <v>Obesity</v>
      </c>
      <c r="J260" t="str" cm="1">
        <f t="array" ref="J260">_xlfn.IFS(C260&lt;5.7,"Normal",C260&lt;6.5,"Prediabetes",C260&gt;=6.5,"Diabetes")</f>
        <v>Normal</v>
      </c>
    </row>
    <row r="261" spans="1:10" x14ac:dyDescent="0.35">
      <c r="A261" s="1" t="s">
        <v>2112</v>
      </c>
      <c r="B261" s="1">
        <v>33.58</v>
      </c>
      <c r="C261" s="1">
        <v>5.56</v>
      </c>
      <c r="D261" s="1" t="s">
        <v>2380</v>
      </c>
      <c r="E261" s="1" t="s">
        <v>2380</v>
      </c>
      <c r="F261" s="1" t="s">
        <v>2380</v>
      </c>
      <c r="G261" s="7">
        <v>1</v>
      </c>
      <c r="H261" s="1" t="s">
        <v>2381</v>
      </c>
      <c r="I261" t="str" cm="1">
        <f t="array" ref="I261">_xlfn.IFS(B261&lt;18.5,"Underweight",B261&lt;25,"Normal Weight",B261&lt;30,"Overweight",B261&gt;=30,"Obesity")</f>
        <v>Obesity</v>
      </c>
      <c r="J261" t="str" cm="1">
        <f t="array" ref="J261">_xlfn.IFS(C261&lt;5.7,"Normal",C261&lt;6.5,"Prediabetes",C261&gt;=6.5,"Diabetes")</f>
        <v>Normal</v>
      </c>
    </row>
    <row r="262" spans="1:10" x14ac:dyDescent="0.35">
      <c r="A262" s="1" t="s">
        <v>2111</v>
      </c>
      <c r="B262" s="1">
        <v>30.684999999999999</v>
      </c>
      <c r="C262" s="1">
        <v>8.23</v>
      </c>
      <c r="D262" s="1" t="s">
        <v>2380</v>
      </c>
      <c r="E262" s="1" t="s">
        <v>2380</v>
      </c>
      <c r="F262" s="1" t="s">
        <v>2380</v>
      </c>
      <c r="G262" s="7">
        <v>0</v>
      </c>
      <c r="H262" s="1" t="s">
        <v>2381</v>
      </c>
      <c r="I262" t="str" cm="1">
        <f t="array" ref="I262">_xlfn.IFS(B262&lt;18.5,"Underweight",B262&lt;25,"Normal Weight",B262&lt;30,"Overweight",B262&gt;=30,"Obesity")</f>
        <v>Obesity</v>
      </c>
      <c r="J262" t="str" cm="1">
        <f t="array" ref="J262">_xlfn.IFS(C262&lt;5.7,"Normal",C262&lt;6.5,"Prediabetes",C262&gt;=6.5,"Diabetes")</f>
        <v>Diabetes</v>
      </c>
    </row>
    <row r="263" spans="1:10" x14ac:dyDescent="0.35">
      <c r="A263" s="1" t="s">
        <v>2110</v>
      </c>
      <c r="B263" s="1">
        <v>37.524999999999999</v>
      </c>
      <c r="C263" s="1">
        <v>9.0299999999999994</v>
      </c>
      <c r="D263" s="1" t="s">
        <v>2381</v>
      </c>
      <c r="E263" s="1" t="s">
        <v>2380</v>
      </c>
      <c r="F263" s="1" t="s">
        <v>2380</v>
      </c>
      <c r="G263" s="7">
        <v>2</v>
      </c>
      <c r="H263" s="1" t="s">
        <v>2380</v>
      </c>
      <c r="I263" t="str" cm="1">
        <f t="array" ref="I263">_xlfn.IFS(B263&lt;18.5,"Underweight",B263&lt;25,"Normal Weight",B263&lt;30,"Overweight",B263&gt;=30,"Obesity")</f>
        <v>Obesity</v>
      </c>
      <c r="J263" t="str" cm="1">
        <f t="array" ref="J263">_xlfn.IFS(C263&lt;5.7,"Normal",C263&lt;6.5,"Prediabetes",C263&gt;=6.5,"Diabetes")</f>
        <v>Diabetes</v>
      </c>
    </row>
    <row r="264" spans="1:10" x14ac:dyDescent="0.35">
      <c r="A264" s="1" t="s">
        <v>2109</v>
      </c>
      <c r="B264" s="1">
        <v>34.5</v>
      </c>
      <c r="C264" s="1">
        <v>4.07</v>
      </c>
      <c r="D264" s="1" t="s">
        <v>2381</v>
      </c>
      <c r="E264" s="1" t="s">
        <v>2380</v>
      </c>
      <c r="F264" s="1" t="s">
        <v>2380</v>
      </c>
      <c r="G264" s="7">
        <v>0</v>
      </c>
      <c r="H264" s="1" t="s">
        <v>2381</v>
      </c>
      <c r="I264" t="str" cm="1">
        <f t="array" ref="I264">_xlfn.IFS(B264&lt;18.5,"Underweight",B264&lt;25,"Normal Weight",B264&lt;30,"Overweight",B264&gt;=30,"Obesity")</f>
        <v>Obesity</v>
      </c>
      <c r="J264" t="str" cm="1">
        <f t="array" ref="J264">_xlfn.IFS(C264&lt;5.7,"Normal",C264&lt;6.5,"Prediabetes",C264&gt;=6.5,"Diabetes")</f>
        <v>Normal</v>
      </c>
    </row>
    <row r="265" spans="1:10" x14ac:dyDescent="0.35">
      <c r="A265" s="1" t="s">
        <v>2108</v>
      </c>
      <c r="B265" s="1">
        <v>28.16</v>
      </c>
      <c r="C265" s="1">
        <v>5.77</v>
      </c>
      <c r="D265" s="1" t="s">
        <v>2380</v>
      </c>
      <c r="E265" s="1" t="s">
        <v>2380</v>
      </c>
      <c r="F265" s="1" t="s">
        <v>2380</v>
      </c>
      <c r="G265" s="7">
        <v>2</v>
      </c>
      <c r="H265" s="1" t="s">
        <v>2381</v>
      </c>
      <c r="I265" t="str" cm="1">
        <f t="array" ref="I265">_xlfn.IFS(B265&lt;18.5,"Underweight",B265&lt;25,"Normal Weight",B265&lt;30,"Overweight",B265&gt;=30,"Obesity")</f>
        <v>Overweight</v>
      </c>
      <c r="J265" t="str" cm="1">
        <f t="array" ref="J265">_xlfn.IFS(C265&lt;5.7,"Normal",C265&lt;6.5,"Prediabetes",C265&gt;=6.5,"Diabetes")</f>
        <v>Prediabetes</v>
      </c>
    </row>
    <row r="266" spans="1:10" x14ac:dyDescent="0.35">
      <c r="A266" s="1" t="s">
        <v>2107</v>
      </c>
      <c r="B266" s="1">
        <v>30.02</v>
      </c>
      <c r="C266" s="1">
        <v>5.98</v>
      </c>
      <c r="D266" s="1" t="s">
        <v>2380</v>
      </c>
      <c r="E266" s="1" t="s">
        <v>2380</v>
      </c>
      <c r="F266" s="1" t="s">
        <v>2381</v>
      </c>
      <c r="G266" s="7">
        <v>1</v>
      </c>
      <c r="H266" s="1" t="s">
        <v>2381</v>
      </c>
      <c r="I266" t="str" cm="1">
        <f t="array" ref="I266">_xlfn.IFS(B266&lt;18.5,"Underweight",B266&lt;25,"Normal Weight",B266&lt;30,"Overweight",B266&gt;=30,"Obesity")</f>
        <v>Obesity</v>
      </c>
      <c r="J266" t="str" cm="1">
        <f t="array" ref="J266">_xlfn.IFS(C266&lt;5.7,"Normal",C266&lt;6.5,"Prediabetes",C266&gt;=6.5,"Diabetes")</f>
        <v>Prediabetes</v>
      </c>
    </row>
    <row r="267" spans="1:10" x14ac:dyDescent="0.35">
      <c r="A267" s="1" t="s">
        <v>2106</v>
      </c>
      <c r="B267" s="1">
        <v>37.82</v>
      </c>
      <c r="C267" s="1">
        <v>6.01</v>
      </c>
      <c r="D267" s="1" t="s">
        <v>2380</v>
      </c>
      <c r="E267" s="1" t="s">
        <v>2380</v>
      </c>
      <c r="F267" s="1" t="s">
        <v>2380</v>
      </c>
      <c r="G267" s="7">
        <v>0</v>
      </c>
      <c r="H267" s="1" t="s">
        <v>2381</v>
      </c>
      <c r="I267" t="str" cm="1">
        <f t="array" ref="I267">_xlfn.IFS(B267&lt;18.5,"Underweight",B267&lt;25,"Normal Weight",B267&lt;30,"Overweight",B267&gt;=30,"Obesity")</f>
        <v>Obesity</v>
      </c>
      <c r="J267" t="str" cm="1">
        <f t="array" ref="J267">_xlfn.IFS(C267&lt;5.7,"Normal",C267&lt;6.5,"Prediabetes",C267&gt;=6.5,"Diabetes")</f>
        <v>Prediabetes</v>
      </c>
    </row>
    <row r="268" spans="1:10" x14ac:dyDescent="0.35">
      <c r="A268" s="1" t="s">
        <v>2105</v>
      </c>
      <c r="B268" s="1">
        <v>33.14</v>
      </c>
      <c r="C268" s="1">
        <v>5.67</v>
      </c>
      <c r="D268" s="1" t="s">
        <v>2381</v>
      </c>
      <c r="E268" s="1" t="s">
        <v>2380</v>
      </c>
      <c r="F268" s="1" t="s">
        <v>2380</v>
      </c>
      <c r="G268" s="7">
        <v>0</v>
      </c>
      <c r="H268" s="1" t="s">
        <v>2381</v>
      </c>
      <c r="I268" t="str" cm="1">
        <f t="array" ref="I268">_xlfn.IFS(B268&lt;18.5,"Underweight",B268&lt;25,"Normal Weight",B268&lt;30,"Overweight",B268&gt;=30,"Obesity")</f>
        <v>Obesity</v>
      </c>
      <c r="J268" t="str" cm="1">
        <f t="array" ref="J268">_xlfn.IFS(C268&lt;5.7,"Normal",C268&lt;6.5,"Prediabetes",C268&gt;=6.5,"Diabetes")</f>
        <v>Normal</v>
      </c>
    </row>
    <row r="269" spans="1:10" x14ac:dyDescent="0.35">
      <c r="A269" s="1" t="s">
        <v>2104</v>
      </c>
      <c r="B269" s="1">
        <v>25.14</v>
      </c>
      <c r="C269" s="1">
        <v>6.02</v>
      </c>
      <c r="D269" s="1" t="s">
        <v>2381</v>
      </c>
      <c r="E269" s="1" t="s">
        <v>2380</v>
      </c>
      <c r="F269" s="1" t="s">
        <v>2381</v>
      </c>
      <c r="G269" s="7">
        <v>1</v>
      </c>
      <c r="H269" s="1" t="s">
        <v>2381</v>
      </c>
      <c r="I269" t="str" cm="1">
        <f t="array" ref="I269">_xlfn.IFS(B269&lt;18.5,"Underweight",B269&lt;25,"Normal Weight",B269&lt;30,"Overweight",B269&gt;=30,"Obesity")</f>
        <v>Overweight</v>
      </c>
      <c r="J269" t="str" cm="1">
        <f t="array" ref="J269">_xlfn.IFS(C269&lt;5.7,"Normal",C269&lt;6.5,"Prediabetes",C269&gt;=6.5,"Diabetes")</f>
        <v>Prediabetes</v>
      </c>
    </row>
    <row r="270" spans="1:10" x14ac:dyDescent="0.35">
      <c r="A270" s="1" t="s">
        <v>2103</v>
      </c>
      <c r="B270" s="1">
        <v>20.18</v>
      </c>
      <c r="C270" s="1">
        <v>11.19</v>
      </c>
      <c r="D270" s="1" t="s">
        <v>2380</v>
      </c>
      <c r="E270" s="1" t="s">
        <v>2380</v>
      </c>
      <c r="F270" s="1" t="s">
        <v>2380</v>
      </c>
      <c r="G270" s="7">
        <v>0</v>
      </c>
      <c r="H270" s="1" t="s">
        <v>2381</v>
      </c>
      <c r="I270" t="str" cm="1">
        <f t="array" ref="I270">_xlfn.IFS(B270&lt;18.5,"Underweight",B270&lt;25,"Normal Weight",B270&lt;30,"Overweight",B270&gt;=30,"Obesity")</f>
        <v>Normal Weight</v>
      </c>
      <c r="J270" t="str" cm="1">
        <f t="array" ref="J270">_xlfn.IFS(C270&lt;5.7,"Normal",C270&lt;6.5,"Prediabetes",C270&gt;=6.5,"Diabetes")</f>
        <v>Diabetes</v>
      </c>
    </row>
    <row r="271" spans="1:10" x14ac:dyDescent="0.35">
      <c r="A271" s="1" t="s">
        <v>2102</v>
      </c>
      <c r="B271" s="1">
        <v>44.36</v>
      </c>
      <c r="C271" s="1">
        <v>5.1100000000000003</v>
      </c>
      <c r="D271" s="1" t="s">
        <v>2380</v>
      </c>
      <c r="E271" s="1" t="s">
        <v>2380</v>
      </c>
      <c r="F271" s="1" t="s">
        <v>2380</v>
      </c>
      <c r="G271" s="7">
        <v>0</v>
      </c>
      <c r="H271" s="1" t="s">
        <v>2381</v>
      </c>
      <c r="I271" t="str" cm="1">
        <f t="array" ref="I271">_xlfn.IFS(B271&lt;18.5,"Underweight",B271&lt;25,"Normal Weight",B271&lt;30,"Overweight",B271&gt;=30,"Obesity")</f>
        <v>Obesity</v>
      </c>
      <c r="J271" t="str" cm="1">
        <f t="array" ref="J271">_xlfn.IFS(C271&lt;5.7,"Normal",C271&lt;6.5,"Prediabetes",C271&gt;=6.5,"Diabetes")</f>
        <v>Normal</v>
      </c>
    </row>
    <row r="272" spans="1:10" x14ac:dyDescent="0.35">
      <c r="A272" s="1" t="s">
        <v>2101</v>
      </c>
      <c r="B272" s="1">
        <v>23.82</v>
      </c>
      <c r="C272" s="1">
        <v>10.85</v>
      </c>
      <c r="D272" s="1" t="s">
        <v>2381</v>
      </c>
      <c r="E272" s="1" t="s">
        <v>2380</v>
      </c>
      <c r="F272" s="1" t="s">
        <v>2380</v>
      </c>
      <c r="G272" s="7">
        <v>0</v>
      </c>
      <c r="H272" s="1" t="s">
        <v>2381</v>
      </c>
      <c r="I272" t="str" cm="1">
        <f t="array" ref="I272">_xlfn.IFS(B272&lt;18.5,"Underweight",B272&lt;25,"Normal Weight",B272&lt;30,"Overweight",B272&gt;=30,"Obesity")</f>
        <v>Normal Weight</v>
      </c>
      <c r="J272" t="str" cm="1">
        <f t="array" ref="J272">_xlfn.IFS(C272&lt;5.7,"Normal",C272&lt;6.5,"Prediabetes",C272&gt;=6.5,"Diabetes")</f>
        <v>Diabetes</v>
      </c>
    </row>
    <row r="273" spans="1:10" x14ac:dyDescent="0.35">
      <c r="A273" s="1" t="s">
        <v>2100</v>
      </c>
      <c r="B273" s="1">
        <v>45</v>
      </c>
      <c r="C273" s="1">
        <v>5.24</v>
      </c>
      <c r="D273" s="1" t="s">
        <v>2381</v>
      </c>
      <c r="E273" s="1" t="s">
        <v>2380</v>
      </c>
      <c r="F273" s="1" t="s">
        <v>2380</v>
      </c>
      <c r="G273" s="7">
        <v>1</v>
      </c>
      <c r="H273" s="1" t="s">
        <v>2381</v>
      </c>
      <c r="I273" t="str" cm="1">
        <f t="array" ref="I273">_xlfn.IFS(B273&lt;18.5,"Underweight",B273&lt;25,"Normal Weight",B273&lt;30,"Overweight",B273&gt;=30,"Obesity")</f>
        <v>Obesity</v>
      </c>
      <c r="J273" t="str" cm="1">
        <f t="array" ref="J273">_xlfn.IFS(C273&lt;5.7,"Normal",C273&lt;6.5,"Prediabetes",C273&gt;=6.5,"Diabetes")</f>
        <v>Normal</v>
      </c>
    </row>
    <row r="274" spans="1:10" x14ac:dyDescent="0.35">
      <c r="A274" s="1" t="s">
        <v>2099</v>
      </c>
      <c r="B274" s="1">
        <v>26.62</v>
      </c>
      <c r="C274" s="1">
        <v>10.08</v>
      </c>
      <c r="D274" s="1" t="s">
        <v>2380</v>
      </c>
      <c r="E274" s="1" t="s">
        <v>2380</v>
      </c>
      <c r="F274" s="1" t="s">
        <v>2380</v>
      </c>
      <c r="G274" s="7">
        <v>0</v>
      </c>
      <c r="H274" s="1" t="s">
        <v>2381</v>
      </c>
      <c r="I274" t="str" cm="1">
        <f t="array" ref="I274">_xlfn.IFS(B274&lt;18.5,"Underweight",B274&lt;25,"Normal Weight",B274&lt;30,"Overweight",B274&gt;=30,"Obesity")</f>
        <v>Overweight</v>
      </c>
      <c r="J274" t="str" cm="1">
        <f t="array" ref="J274">_xlfn.IFS(C274&lt;5.7,"Normal",C274&lt;6.5,"Prediabetes",C274&gt;=6.5,"Diabetes")</f>
        <v>Diabetes</v>
      </c>
    </row>
    <row r="275" spans="1:10" x14ac:dyDescent="0.35">
      <c r="A275" s="1" t="s">
        <v>2098</v>
      </c>
      <c r="B275" s="1">
        <v>32.67</v>
      </c>
      <c r="C275" s="1">
        <v>10.97</v>
      </c>
      <c r="D275" s="1" t="s">
        <v>2381</v>
      </c>
      <c r="E275" s="1" t="s">
        <v>2380</v>
      </c>
      <c r="F275" s="1" t="s">
        <v>2380</v>
      </c>
      <c r="G275" s="7">
        <v>0</v>
      </c>
      <c r="H275" s="1" t="s">
        <v>2381</v>
      </c>
      <c r="I275" t="str" cm="1">
        <f t="array" ref="I275">_xlfn.IFS(B275&lt;18.5,"Underweight",B275&lt;25,"Normal Weight",B275&lt;30,"Overweight",B275&gt;=30,"Obesity")</f>
        <v>Obesity</v>
      </c>
      <c r="J275" t="str" cm="1">
        <f t="array" ref="J275">_xlfn.IFS(C275&lt;5.7,"Normal",C275&lt;6.5,"Prediabetes",C275&gt;=6.5,"Diabetes")</f>
        <v>Diabetes</v>
      </c>
    </row>
    <row r="276" spans="1:10" x14ac:dyDescent="0.35">
      <c r="A276" s="1" t="s">
        <v>2097</v>
      </c>
      <c r="B276" s="1">
        <v>44.44</v>
      </c>
      <c r="C276" s="1">
        <v>4.9000000000000004</v>
      </c>
      <c r="D276" s="1" t="s">
        <v>2381</v>
      </c>
      <c r="E276" s="1" t="s">
        <v>2380</v>
      </c>
      <c r="F276" s="1" t="s">
        <v>2380</v>
      </c>
      <c r="G276" s="7">
        <v>1</v>
      </c>
      <c r="H276" s="1" t="s">
        <v>2381</v>
      </c>
      <c r="I276" t="str" cm="1">
        <f t="array" ref="I276">_xlfn.IFS(B276&lt;18.5,"Underweight",B276&lt;25,"Normal Weight",B276&lt;30,"Overweight",B276&gt;=30,"Obesity")</f>
        <v>Obesity</v>
      </c>
      <c r="J276" t="str" cm="1">
        <f t="array" ref="J276">_xlfn.IFS(C276&lt;5.7,"Normal",C276&lt;6.5,"Prediabetes",C276&gt;=6.5,"Diabetes")</f>
        <v>Normal</v>
      </c>
    </row>
    <row r="277" spans="1:10" x14ac:dyDescent="0.35">
      <c r="A277" s="1" t="s">
        <v>2096</v>
      </c>
      <c r="B277" s="1">
        <v>28.31</v>
      </c>
      <c r="C277" s="1">
        <v>5.33</v>
      </c>
      <c r="D277" s="1" t="s">
        <v>2380</v>
      </c>
      <c r="E277" s="1" t="s">
        <v>2380</v>
      </c>
      <c r="F277" s="1" t="s">
        <v>2380</v>
      </c>
      <c r="G277" s="7">
        <v>0</v>
      </c>
      <c r="H277" s="1" t="s">
        <v>2381</v>
      </c>
      <c r="I277" t="str" cm="1">
        <f t="array" ref="I277">_xlfn.IFS(B277&lt;18.5,"Underweight",B277&lt;25,"Normal Weight",B277&lt;30,"Overweight",B277&gt;=30,"Obesity")</f>
        <v>Overweight</v>
      </c>
      <c r="J277" t="str" cm="1">
        <f t="array" ref="J277">_xlfn.IFS(C277&lt;5.7,"Normal",C277&lt;6.5,"Prediabetes",C277&gt;=6.5,"Diabetes")</f>
        <v>Normal</v>
      </c>
    </row>
    <row r="278" spans="1:10" x14ac:dyDescent="0.35">
      <c r="A278" s="1" t="s">
        <v>2095</v>
      </c>
      <c r="B278" s="1">
        <v>25.05</v>
      </c>
      <c r="C278" s="1">
        <v>4.6100000000000003</v>
      </c>
      <c r="D278" s="1" t="s">
        <v>2380</v>
      </c>
      <c r="E278" s="1" t="s">
        <v>2380</v>
      </c>
      <c r="F278" s="1" t="s">
        <v>2380</v>
      </c>
      <c r="G278" s="7">
        <v>2</v>
      </c>
      <c r="H278" s="1" t="s">
        <v>2381</v>
      </c>
      <c r="I278" t="str" cm="1">
        <f t="array" ref="I278">_xlfn.IFS(B278&lt;18.5,"Underweight",B278&lt;25,"Normal Weight",B278&lt;30,"Overweight",B278&gt;=30,"Obesity")</f>
        <v>Overweight</v>
      </c>
      <c r="J278" t="str" cm="1">
        <f t="array" ref="J278">_xlfn.IFS(C278&lt;5.7,"Normal",C278&lt;6.5,"Prediabetes",C278&gt;=6.5,"Diabetes")</f>
        <v>Normal</v>
      </c>
    </row>
    <row r="279" spans="1:10" x14ac:dyDescent="0.35">
      <c r="A279" s="1" t="s">
        <v>2094</v>
      </c>
      <c r="B279" s="1">
        <v>28.34</v>
      </c>
      <c r="C279" s="1">
        <v>8.18</v>
      </c>
      <c r="D279" s="1" t="s">
        <v>2380</v>
      </c>
      <c r="E279" s="1" t="s">
        <v>2380</v>
      </c>
      <c r="F279" s="1" t="s">
        <v>2380</v>
      </c>
      <c r="G279" s="7">
        <v>0</v>
      </c>
      <c r="H279" s="1" t="s">
        <v>2381</v>
      </c>
      <c r="I279" t="str" cm="1">
        <f t="array" ref="I279">_xlfn.IFS(B279&lt;18.5,"Underweight",B279&lt;25,"Normal Weight",B279&lt;30,"Overweight",B279&gt;=30,"Obesity")</f>
        <v>Overweight</v>
      </c>
      <c r="J279" t="str" cm="1">
        <f t="array" ref="J279">_xlfn.IFS(C279&lt;5.7,"Normal",C279&lt;6.5,"Prediabetes",C279&gt;=6.5,"Diabetes")</f>
        <v>Diabetes</v>
      </c>
    </row>
    <row r="280" spans="1:10" x14ac:dyDescent="0.35">
      <c r="A280" s="1" t="s">
        <v>2093</v>
      </c>
      <c r="B280" s="1">
        <v>17.765000000000001</v>
      </c>
      <c r="C280" s="1">
        <v>5.62</v>
      </c>
      <c r="D280" s="1" t="s">
        <v>2380</v>
      </c>
      <c r="E280" s="1" t="s">
        <v>2380</v>
      </c>
      <c r="F280" s="1" t="s">
        <v>2380</v>
      </c>
      <c r="G280" s="7">
        <v>0</v>
      </c>
      <c r="H280" s="1" t="s">
        <v>2381</v>
      </c>
      <c r="I280" t="str" cm="1">
        <f t="array" ref="I280">_xlfn.IFS(B280&lt;18.5,"Underweight",B280&lt;25,"Normal Weight",B280&lt;30,"Overweight",B280&gt;=30,"Obesity")</f>
        <v>Underweight</v>
      </c>
      <c r="J280" t="str" cm="1">
        <f t="array" ref="J280">_xlfn.IFS(C280&lt;5.7,"Normal",C280&lt;6.5,"Prediabetes",C280&gt;=6.5,"Diabetes")</f>
        <v>Normal</v>
      </c>
    </row>
    <row r="281" spans="1:10" x14ac:dyDescent="0.35">
      <c r="A281" s="1" t="s">
        <v>2092</v>
      </c>
      <c r="B281" s="1">
        <v>36.119999999999997</v>
      </c>
      <c r="C281" s="1">
        <v>5.82</v>
      </c>
      <c r="D281" s="1" t="s">
        <v>2380</v>
      </c>
      <c r="E281" s="1" t="s">
        <v>2380</v>
      </c>
      <c r="F281" s="1" t="s">
        <v>2380</v>
      </c>
      <c r="G281" s="7">
        <v>0</v>
      </c>
      <c r="H281" s="1" t="s">
        <v>2381</v>
      </c>
      <c r="I281" t="str" cm="1">
        <f t="array" ref="I281">_xlfn.IFS(B281&lt;18.5,"Underweight",B281&lt;25,"Normal Weight",B281&lt;30,"Overweight",B281&gt;=30,"Obesity")</f>
        <v>Obesity</v>
      </c>
      <c r="J281" t="str" cm="1">
        <f t="array" ref="J281">_xlfn.IFS(C281&lt;5.7,"Normal",C281&lt;6.5,"Prediabetes",C281&gt;=6.5,"Diabetes")</f>
        <v>Prediabetes</v>
      </c>
    </row>
    <row r="282" spans="1:10" x14ac:dyDescent="0.35">
      <c r="A282" s="1" t="s">
        <v>2091</v>
      </c>
      <c r="B282" s="1">
        <v>23.19</v>
      </c>
      <c r="C282" s="1">
        <v>7.66</v>
      </c>
      <c r="D282" s="1" t="s">
        <v>2380</v>
      </c>
      <c r="E282" s="1" t="s">
        <v>2380</v>
      </c>
      <c r="F282" s="1" t="s">
        <v>2380</v>
      </c>
      <c r="G282" s="7">
        <v>0</v>
      </c>
      <c r="H282" s="1" t="s">
        <v>2381</v>
      </c>
      <c r="I282" t="str" cm="1">
        <f t="array" ref="I282">_xlfn.IFS(B282&lt;18.5,"Underweight",B282&lt;25,"Normal Weight",B282&lt;30,"Overweight",B282&gt;=30,"Obesity")</f>
        <v>Normal Weight</v>
      </c>
      <c r="J282" t="str" cm="1">
        <f t="array" ref="J282">_xlfn.IFS(C282&lt;5.7,"Normal",C282&lt;6.5,"Prediabetes",C282&gt;=6.5,"Diabetes")</f>
        <v>Diabetes</v>
      </c>
    </row>
    <row r="283" spans="1:10" x14ac:dyDescent="0.35">
      <c r="A283" s="1" t="s">
        <v>2090</v>
      </c>
      <c r="B283" s="1">
        <v>35.99</v>
      </c>
      <c r="C283" s="1">
        <v>4.2300000000000004</v>
      </c>
      <c r="D283" s="1" t="s">
        <v>2380</v>
      </c>
      <c r="E283" s="1" t="s">
        <v>2380</v>
      </c>
      <c r="F283" s="1" t="s">
        <v>2380</v>
      </c>
      <c r="G283" s="7">
        <v>0</v>
      </c>
      <c r="H283" s="1" t="s">
        <v>2381</v>
      </c>
      <c r="I283" t="str" cm="1">
        <f t="array" ref="I283">_xlfn.IFS(B283&lt;18.5,"Underweight",B283&lt;25,"Normal Weight",B283&lt;30,"Overweight",B283&gt;=30,"Obesity")</f>
        <v>Obesity</v>
      </c>
      <c r="J283" t="str" cm="1">
        <f t="array" ref="J283">_xlfn.IFS(C283&lt;5.7,"Normal",C283&lt;6.5,"Prediabetes",C283&gt;=6.5,"Diabetes")</f>
        <v>Normal</v>
      </c>
    </row>
    <row r="284" spans="1:10" x14ac:dyDescent="0.35">
      <c r="A284" s="1" t="s">
        <v>2089</v>
      </c>
      <c r="B284" s="1">
        <v>30.25</v>
      </c>
      <c r="C284" s="1">
        <v>5.58</v>
      </c>
      <c r="D284" s="1" t="s">
        <v>2380</v>
      </c>
      <c r="E284" s="1" t="s">
        <v>2380</v>
      </c>
      <c r="F284" s="1" t="s">
        <v>2381</v>
      </c>
      <c r="G284" s="7">
        <v>1</v>
      </c>
      <c r="H284" s="1" t="s">
        <v>2381</v>
      </c>
      <c r="I284" t="str" cm="1">
        <f t="array" ref="I284">_xlfn.IFS(B284&lt;18.5,"Underweight",B284&lt;25,"Normal Weight",B284&lt;30,"Overweight",B284&gt;=30,"Obesity")</f>
        <v>Obesity</v>
      </c>
      <c r="J284" t="str" cm="1">
        <f t="array" ref="J284">_xlfn.IFS(C284&lt;5.7,"Normal",C284&lt;6.5,"Prediabetes",C284&gt;=6.5,"Diabetes")</f>
        <v>Normal</v>
      </c>
    </row>
    <row r="285" spans="1:10" x14ac:dyDescent="0.35">
      <c r="A285" s="1" t="s">
        <v>2088</v>
      </c>
      <c r="B285" s="1">
        <v>26.24</v>
      </c>
      <c r="C285" s="1">
        <v>6.26</v>
      </c>
      <c r="D285" s="1" t="s">
        <v>2381</v>
      </c>
      <c r="E285" s="1" t="s">
        <v>2380</v>
      </c>
      <c r="F285" s="1" t="s">
        <v>2380</v>
      </c>
      <c r="G285" s="7">
        <v>0</v>
      </c>
      <c r="H285" s="1" t="s">
        <v>2381</v>
      </c>
      <c r="I285" t="str" cm="1">
        <f t="array" ref="I285">_xlfn.IFS(B285&lt;18.5,"Underweight",B285&lt;25,"Normal Weight",B285&lt;30,"Overweight",B285&gt;=30,"Obesity")</f>
        <v>Overweight</v>
      </c>
      <c r="J285" t="str" cm="1">
        <f t="array" ref="J285">_xlfn.IFS(C285&lt;5.7,"Normal",C285&lt;6.5,"Prediabetes",C285&gt;=6.5,"Diabetes")</f>
        <v>Prediabetes</v>
      </c>
    </row>
    <row r="286" spans="1:10" x14ac:dyDescent="0.35">
      <c r="A286" s="1" t="s">
        <v>2087</v>
      </c>
      <c r="B286" s="1">
        <v>31.36</v>
      </c>
      <c r="C286" s="1">
        <v>10.6</v>
      </c>
      <c r="D286" s="1" t="s">
        <v>2381</v>
      </c>
      <c r="E286" s="1" t="s">
        <v>2380</v>
      </c>
      <c r="F286" s="1" t="s">
        <v>2380</v>
      </c>
      <c r="G286" s="7">
        <v>0</v>
      </c>
      <c r="H286" s="1" t="s">
        <v>2381</v>
      </c>
      <c r="I286" t="str" cm="1">
        <f t="array" ref="I286">_xlfn.IFS(B286&lt;18.5,"Underweight",B286&lt;25,"Normal Weight",B286&lt;30,"Overweight",B286&gt;=30,"Obesity")</f>
        <v>Obesity</v>
      </c>
      <c r="J286" t="str" cm="1">
        <f t="array" ref="J286">_xlfn.IFS(C286&lt;5.7,"Normal",C286&lt;6.5,"Prediabetes",C286&gt;=6.5,"Diabetes")</f>
        <v>Diabetes</v>
      </c>
    </row>
    <row r="287" spans="1:10" x14ac:dyDescent="0.35">
      <c r="A287" s="1" t="s">
        <v>2086</v>
      </c>
      <c r="B287" s="1">
        <v>25.69</v>
      </c>
      <c r="C287" s="1">
        <v>4.78</v>
      </c>
      <c r="D287" s="1" t="s">
        <v>2381</v>
      </c>
      <c r="E287" s="1" t="s">
        <v>2380</v>
      </c>
      <c r="F287" s="1" t="s">
        <v>2380</v>
      </c>
      <c r="G287" s="7">
        <v>0</v>
      </c>
      <c r="H287" s="1" t="s">
        <v>2381</v>
      </c>
      <c r="I287" t="str" cm="1">
        <f t="array" ref="I287">_xlfn.IFS(B287&lt;18.5,"Underweight",B287&lt;25,"Normal Weight",B287&lt;30,"Overweight",B287&gt;=30,"Obesity")</f>
        <v>Overweight</v>
      </c>
      <c r="J287" t="str" cm="1">
        <f t="array" ref="J287">_xlfn.IFS(C287&lt;5.7,"Normal",C287&lt;6.5,"Prediabetes",C287&gt;=6.5,"Diabetes")</f>
        <v>Normal</v>
      </c>
    </row>
    <row r="288" spans="1:10" x14ac:dyDescent="0.35">
      <c r="A288" s="1" t="s">
        <v>2085</v>
      </c>
      <c r="B288" s="1">
        <v>25.46</v>
      </c>
      <c r="C288" s="1">
        <v>6.03</v>
      </c>
      <c r="D288" s="1" t="s">
        <v>2380</v>
      </c>
      <c r="E288" s="1" t="s">
        <v>2380</v>
      </c>
      <c r="F288" s="1" t="s">
        <v>2380</v>
      </c>
      <c r="G288" s="7">
        <v>2</v>
      </c>
      <c r="H288" s="1" t="s">
        <v>2381</v>
      </c>
      <c r="I288" t="str" cm="1">
        <f t="array" ref="I288">_xlfn.IFS(B288&lt;18.5,"Underweight",B288&lt;25,"Normal Weight",B288&lt;30,"Overweight",B288&gt;=30,"Obesity")</f>
        <v>Overweight</v>
      </c>
      <c r="J288" t="str" cm="1">
        <f t="array" ref="J288">_xlfn.IFS(C288&lt;5.7,"Normal",C288&lt;6.5,"Prediabetes",C288&gt;=6.5,"Diabetes")</f>
        <v>Prediabetes</v>
      </c>
    </row>
    <row r="289" spans="1:10" x14ac:dyDescent="0.35">
      <c r="A289" s="1" t="s">
        <v>2084</v>
      </c>
      <c r="B289" s="1">
        <v>31.83</v>
      </c>
      <c r="C289" s="1">
        <v>11.55</v>
      </c>
      <c r="D289" s="1" t="s">
        <v>2381</v>
      </c>
      <c r="E289" s="1" t="s">
        <v>2380</v>
      </c>
      <c r="F289" s="1" t="s">
        <v>2380</v>
      </c>
      <c r="G289" s="7">
        <v>1</v>
      </c>
      <c r="H289" s="1" t="s">
        <v>2381</v>
      </c>
      <c r="I289" t="str" cm="1">
        <f t="array" ref="I289">_xlfn.IFS(B289&lt;18.5,"Underweight",B289&lt;25,"Normal Weight",B289&lt;30,"Overweight",B289&gt;=30,"Obesity")</f>
        <v>Obesity</v>
      </c>
      <c r="J289" t="str" cm="1">
        <f t="array" ref="J289">_xlfn.IFS(C289&lt;5.7,"Normal",C289&lt;6.5,"Prediabetes",C289&gt;=6.5,"Diabetes")</f>
        <v>Diabetes</v>
      </c>
    </row>
    <row r="290" spans="1:10" x14ac:dyDescent="0.35">
      <c r="A290" s="1" t="s">
        <v>2083</v>
      </c>
      <c r="B290" s="1">
        <v>24.43</v>
      </c>
      <c r="C290" s="1">
        <v>7.59</v>
      </c>
      <c r="D290" s="1" t="s">
        <v>2381</v>
      </c>
      <c r="E290" s="1" t="s">
        <v>2380</v>
      </c>
      <c r="F290" s="1" t="s">
        <v>2380</v>
      </c>
      <c r="G290" s="7">
        <v>1</v>
      </c>
      <c r="H290" s="1" t="s">
        <v>2381</v>
      </c>
      <c r="I290" t="str" cm="1">
        <f t="array" ref="I290">_xlfn.IFS(B290&lt;18.5,"Underweight",B290&lt;25,"Normal Weight",B290&lt;30,"Overweight",B290&gt;=30,"Obesity")</f>
        <v>Normal Weight</v>
      </c>
      <c r="J290" t="str" cm="1">
        <f t="array" ref="J290">_xlfn.IFS(C290&lt;5.7,"Normal",C290&lt;6.5,"Prediabetes",C290&gt;=6.5,"Diabetes")</f>
        <v>Diabetes</v>
      </c>
    </row>
    <row r="291" spans="1:10" x14ac:dyDescent="0.35">
      <c r="A291" s="1" t="s">
        <v>2082</v>
      </c>
      <c r="B291" s="1">
        <v>41.9</v>
      </c>
      <c r="C291" s="1">
        <v>4.26</v>
      </c>
      <c r="D291" s="1" t="s">
        <v>2380</v>
      </c>
      <c r="E291" s="1" t="s">
        <v>2380</v>
      </c>
      <c r="F291" s="1" t="s">
        <v>2380</v>
      </c>
      <c r="G291" s="7">
        <v>0</v>
      </c>
      <c r="H291" s="1" t="s">
        <v>2381</v>
      </c>
      <c r="I291" t="str" cm="1">
        <f t="array" ref="I291">_xlfn.IFS(B291&lt;18.5,"Underweight",B291&lt;25,"Normal Weight",B291&lt;30,"Overweight",B291&gt;=30,"Obesity")</f>
        <v>Obesity</v>
      </c>
      <c r="J291" t="str" cm="1">
        <f t="array" ref="J291">_xlfn.IFS(C291&lt;5.7,"Normal",C291&lt;6.5,"Prediabetes",C291&gt;=6.5,"Diabetes")</f>
        <v>Normal</v>
      </c>
    </row>
    <row r="292" spans="1:10" x14ac:dyDescent="0.35">
      <c r="A292" s="1" t="s">
        <v>2081</v>
      </c>
      <c r="B292" s="1">
        <v>22.88</v>
      </c>
      <c r="C292" s="1">
        <v>5.9</v>
      </c>
      <c r="D292" s="1" t="s">
        <v>2381</v>
      </c>
      <c r="E292" s="1" t="s">
        <v>2380</v>
      </c>
      <c r="F292" s="1" t="s">
        <v>2381</v>
      </c>
      <c r="G292" s="7">
        <v>1</v>
      </c>
      <c r="H292" s="1" t="s">
        <v>2381</v>
      </c>
      <c r="I292" t="str" cm="1">
        <f t="array" ref="I292">_xlfn.IFS(B292&lt;18.5,"Underweight",B292&lt;25,"Normal Weight",B292&lt;30,"Overweight",B292&gt;=30,"Obesity")</f>
        <v>Normal Weight</v>
      </c>
      <c r="J292" t="str" cm="1">
        <f t="array" ref="J292">_xlfn.IFS(C292&lt;5.7,"Normal",C292&lt;6.5,"Prediabetes",C292&gt;=6.5,"Diabetes")</f>
        <v>Prediabetes</v>
      </c>
    </row>
    <row r="293" spans="1:10" x14ac:dyDescent="0.35">
      <c r="A293" s="1" t="s">
        <v>2080</v>
      </c>
      <c r="B293" s="1">
        <v>29.734999999999999</v>
      </c>
      <c r="C293" s="1">
        <v>7.79</v>
      </c>
      <c r="D293" s="1" t="s">
        <v>2380</v>
      </c>
      <c r="E293" s="1" t="s">
        <v>2380</v>
      </c>
      <c r="F293" s="1" t="s">
        <v>2380</v>
      </c>
      <c r="G293" s="7">
        <v>0</v>
      </c>
      <c r="H293" s="1" t="s">
        <v>2380</v>
      </c>
      <c r="I293" t="str" cm="1">
        <f t="array" ref="I293">_xlfn.IFS(B293&lt;18.5,"Underweight",B293&lt;25,"Normal Weight",B293&lt;30,"Overweight",B293&gt;=30,"Obesity")</f>
        <v>Overweight</v>
      </c>
      <c r="J293" t="str" cm="1">
        <f t="array" ref="J293">_xlfn.IFS(C293&lt;5.7,"Normal",C293&lt;6.5,"Prediabetes",C293&gt;=6.5,"Diabetes")</f>
        <v>Diabetes</v>
      </c>
    </row>
    <row r="294" spans="1:10" x14ac:dyDescent="0.35">
      <c r="A294" s="1" t="s">
        <v>2079</v>
      </c>
      <c r="B294" s="1">
        <v>40.74</v>
      </c>
      <c r="C294" s="1">
        <v>5.28</v>
      </c>
      <c r="D294" s="1" t="s">
        <v>2380</v>
      </c>
      <c r="E294" s="1" t="s">
        <v>2380</v>
      </c>
      <c r="F294" s="1" t="s">
        <v>2381</v>
      </c>
      <c r="G294" s="7">
        <v>1</v>
      </c>
      <c r="H294" s="1" t="s">
        <v>2381</v>
      </c>
      <c r="I294" t="str" cm="1">
        <f t="array" ref="I294">_xlfn.IFS(B294&lt;18.5,"Underweight",B294&lt;25,"Normal Weight",B294&lt;30,"Overweight",B294&gt;=30,"Obesity")</f>
        <v>Obesity</v>
      </c>
      <c r="J294" t="str" cm="1">
        <f t="array" ref="J294">_xlfn.IFS(C294&lt;5.7,"Normal",C294&lt;6.5,"Prediabetes",C294&gt;=6.5,"Diabetes")</f>
        <v>Normal</v>
      </c>
    </row>
    <row r="295" spans="1:10" x14ac:dyDescent="0.35">
      <c r="A295" s="1" t="s">
        <v>2078</v>
      </c>
      <c r="B295" s="1">
        <v>24.14</v>
      </c>
      <c r="C295" s="1">
        <v>5.87</v>
      </c>
      <c r="D295" s="1" t="s">
        <v>2380</v>
      </c>
      <c r="E295" s="1" t="s">
        <v>2380</v>
      </c>
      <c r="F295" s="1" t="s">
        <v>2380</v>
      </c>
      <c r="G295" s="7">
        <v>2</v>
      </c>
      <c r="H295" s="1" t="s">
        <v>2381</v>
      </c>
      <c r="I295" t="str" cm="1">
        <f t="array" ref="I295">_xlfn.IFS(B295&lt;18.5,"Underweight",B295&lt;25,"Normal Weight",B295&lt;30,"Overweight",B295&gt;=30,"Obesity")</f>
        <v>Normal Weight</v>
      </c>
      <c r="J295" t="str" cm="1">
        <f t="array" ref="J295">_xlfn.IFS(C295&lt;5.7,"Normal",C295&lt;6.5,"Prediabetes",C295&gt;=6.5,"Diabetes")</f>
        <v>Prediabetes</v>
      </c>
    </row>
    <row r="296" spans="1:10" x14ac:dyDescent="0.35">
      <c r="A296" s="1" t="s">
        <v>2077</v>
      </c>
      <c r="B296" s="1">
        <v>25.15</v>
      </c>
      <c r="C296" s="1">
        <v>9.08</v>
      </c>
      <c r="D296" s="1" t="s">
        <v>2381</v>
      </c>
      <c r="E296" s="1" t="s">
        <v>2380</v>
      </c>
      <c r="F296" s="1" t="s">
        <v>2380</v>
      </c>
      <c r="G296" s="7">
        <v>1</v>
      </c>
      <c r="H296" s="1" t="s">
        <v>2381</v>
      </c>
      <c r="I296" t="str" cm="1">
        <f t="array" ref="I296">_xlfn.IFS(B296&lt;18.5,"Underweight",B296&lt;25,"Normal Weight",B296&lt;30,"Overweight",B296&gt;=30,"Obesity")</f>
        <v>Overweight</v>
      </c>
      <c r="J296" t="str" cm="1">
        <f t="array" ref="J296">_xlfn.IFS(C296&lt;5.7,"Normal",C296&lt;6.5,"Prediabetes",C296&gt;=6.5,"Diabetes")</f>
        <v>Diabetes</v>
      </c>
    </row>
    <row r="297" spans="1:10" x14ac:dyDescent="0.35">
      <c r="A297" s="1" t="s">
        <v>2076</v>
      </c>
      <c r="B297" s="1">
        <v>28.71</v>
      </c>
      <c r="C297" s="1">
        <v>5.2</v>
      </c>
      <c r="D297" s="1" t="s">
        <v>2380</v>
      </c>
      <c r="E297" s="1" t="s">
        <v>2380</v>
      </c>
      <c r="F297" s="1" t="s">
        <v>2380</v>
      </c>
      <c r="G297" s="7">
        <v>1</v>
      </c>
      <c r="H297" s="1" t="s">
        <v>2381</v>
      </c>
      <c r="I297" t="str" cm="1">
        <f t="array" ref="I297">_xlfn.IFS(B297&lt;18.5,"Underweight",B297&lt;25,"Normal Weight",B297&lt;30,"Overweight",B297&gt;=30,"Obesity")</f>
        <v>Overweight</v>
      </c>
      <c r="J297" t="str" cm="1">
        <f t="array" ref="J297">_xlfn.IFS(C297&lt;5.7,"Normal",C297&lt;6.5,"Prediabetes",C297&gt;=6.5,"Diabetes")</f>
        <v>Normal</v>
      </c>
    </row>
    <row r="298" spans="1:10" x14ac:dyDescent="0.35">
      <c r="A298" s="1" t="s">
        <v>2075</v>
      </c>
      <c r="B298" s="1">
        <v>23</v>
      </c>
      <c r="C298" s="1">
        <v>5.48</v>
      </c>
      <c r="D298" s="1" t="s">
        <v>2380</v>
      </c>
      <c r="E298" s="1" t="s">
        <v>2380</v>
      </c>
      <c r="F298" s="1" t="s">
        <v>2380</v>
      </c>
      <c r="G298" s="7">
        <v>0</v>
      </c>
      <c r="H298" s="1" t="s">
        <v>2381</v>
      </c>
      <c r="I298" t="str" cm="1">
        <f t="array" ref="I298">_xlfn.IFS(B298&lt;18.5,"Underweight",B298&lt;25,"Normal Weight",B298&lt;30,"Overweight",B298&gt;=30,"Obesity")</f>
        <v>Normal Weight</v>
      </c>
      <c r="J298" t="str" cm="1">
        <f t="array" ref="J298">_xlfn.IFS(C298&lt;5.7,"Normal",C298&lt;6.5,"Prediabetes",C298&gt;=6.5,"Diabetes")</f>
        <v>Normal</v>
      </c>
    </row>
    <row r="299" spans="1:10" x14ac:dyDescent="0.35">
      <c r="A299" s="1" t="s">
        <v>2074</v>
      </c>
      <c r="B299" s="1">
        <v>36.86</v>
      </c>
      <c r="C299" s="1">
        <v>11.95</v>
      </c>
      <c r="D299" s="1" t="s">
        <v>2380</v>
      </c>
      <c r="E299" s="1" t="s">
        <v>2380</v>
      </c>
      <c r="F299" s="1" t="s">
        <v>2380</v>
      </c>
      <c r="G299" s="7">
        <v>0</v>
      </c>
      <c r="H299" s="1" t="s">
        <v>2380</v>
      </c>
      <c r="I299" t="str" cm="1">
        <f t="array" ref="I299">_xlfn.IFS(B299&lt;18.5,"Underweight",B299&lt;25,"Normal Weight",B299&lt;30,"Overweight",B299&gt;=30,"Obesity")</f>
        <v>Obesity</v>
      </c>
      <c r="J299" t="str" cm="1">
        <f t="array" ref="J299">_xlfn.IFS(C299&lt;5.7,"Normal",C299&lt;6.5,"Prediabetes",C299&gt;=6.5,"Diabetes")</f>
        <v>Diabetes</v>
      </c>
    </row>
    <row r="300" spans="1:10" x14ac:dyDescent="0.35">
      <c r="A300" s="1" t="s">
        <v>2073</v>
      </c>
      <c r="B300" s="1">
        <v>24.25</v>
      </c>
      <c r="C300" s="1">
        <v>8.6999999999999993</v>
      </c>
      <c r="D300" s="1" t="s">
        <v>2381</v>
      </c>
      <c r="E300" s="1" t="s">
        <v>2380</v>
      </c>
      <c r="F300" s="1" t="s">
        <v>2380</v>
      </c>
      <c r="G300" s="7">
        <v>1</v>
      </c>
      <c r="H300" s="1" t="s">
        <v>2381</v>
      </c>
      <c r="I300" t="str" cm="1">
        <f t="array" ref="I300">_xlfn.IFS(B300&lt;18.5,"Underweight",B300&lt;25,"Normal Weight",B300&lt;30,"Overweight",B300&gt;=30,"Obesity")</f>
        <v>Normal Weight</v>
      </c>
      <c r="J300" t="str" cm="1">
        <f t="array" ref="J300">_xlfn.IFS(C300&lt;5.7,"Normal",C300&lt;6.5,"Prediabetes",C300&gt;=6.5,"Diabetes")</f>
        <v>Diabetes</v>
      </c>
    </row>
    <row r="301" spans="1:10" x14ac:dyDescent="0.35">
      <c r="A301" s="1" t="s">
        <v>2072</v>
      </c>
      <c r="B301" s="1">
        <v>23.85</v>
      </c>
      <c r="C301" s="1">
        <v>7.84</v>
      </c>
      <c r="D301" s="1" t="s">
        <v>2380</v>
      </c>
      <c r="E301" s="1" t="s">
        <v>2380</v>
      </c>
      <c r="F301" s="1" t="s">
        <v>2380</v>
      </c>
      <c r="G301" s="7">
        <v>0</v>
      </c>
      <c r="H301" s="1" t="s">
        <v>2381</v>
      </c>
      <c r="I301" t="str" cm="1">
        <f t="array" ref="I301">_xlfn.IFS(B301&lt;18.5,"Underweight",B301&lt;25,"Normal Weight",B301&lt;30,"Overweight",B301&gt;=30,"Obesity")</f>
        <v>Normal Weight</v>
      </c>
      <c r="J301" t="str" cm="1">
        <f t="array" ref="J301">_xlfn.IFS(C301&lt;5.7,"Normal",C301&lt;6.5,"Prediabetes",C301&gt;=6.5,"Diabetes")</f>
        <v>Diabetes</v>
      </c>
    </row>
    <row r="302" spans="1:10" x14ac:dyDescent="0.35">
      <c r="A302" s="1" t="s">
        <v>2071</v>
      </c>
      <c r="B302" s="1">
        <v>40.020000000000003</v>
      </c>
      <c r="C302" s="1">
        <v>5.19</v>
      </c>
      <c r="D302" s="1" t="s">
        <v>2381</v>
      </c>
      <c r="E302" s="1" t="s">
        <v>2380</v>
      </c>
      <c r="F302" s="1" t="s">
        <v>2380</v>
      </c>
      <c r="G302" s="7">
        <v>1</v>
      </c>
      <c r="H302" s="1" t="s">
        <v>2381</v>
      </c>
      <c r="I302" t="str" cm="1">
        <f t="array" ref="I302">_xlfn.IFS(B302&lt;18.5,"Underweight",B302&lt;25,"Normal Weight",B302&lt;30,"Overweight",B302&gt;=30,"Obesity")</f>
        <v>Obesity</v>
      </c>
      <c r="J302" t="str" cm="1">
        <f t="array" ref="J302">_xlfn.IFS(C302&lt;5.7,"Normal",C302&lt;6.5,"Prediabetes",C302&gt;=6.5,"Diabetes")</f>
        <v>Normal</v>
      </c>
    </row>
    <row r="303" spans="1:10" x14ac:dyDescent="0.35">
      <c r="A303" s="1" t="s">
        <v>2070</v>
      </c>
      <c r="B303" s="1">
        <v>19.170000000000002</v>
      </c>
      <c r="C303" s="1">
        <v>8.41</v>
      </c>
      <c r="D303" s="1" t="s">
        <v>2380</v>
      </c>
      <c r="E303" s="1" t="s">
        <v>2380</v>
      </c>
      <c r="F303" s="1" t="s">
        <v>2380</v>
      </c>
      <c r="G303" s="7">
        <v>0</v>
      </c>
      <c r="H303" s="1" t="s">
        <v>2381</v>
      </c>
      <c r="I303" t="str" cm="1">
        <f t="array" ref="I303">_xlfn.IFS(B303&lt;18.5,"Underweight",B303&lt;25,"Normal Weight",B303&lt;30,"Overweight",B303&gt;=30,"Obesity")</f>
        <v>Normal Weight</v>
      </c>
      <c r="J303" t="str" cm="1">
        <f t="array" ref="J303">_xlfn.IFS(C303&lt;5.7,"Normal",C303&lt;6.5,"Prediabetes",C303&gt;=6.5,"Diabetes")</f>
        <v>Diabetes</v>
      </c>
    </row>
    <row r="304" spans="1:10" x14ac:dyDescent="0.35">
      <c r="A304" s="1" t="s">
        <v>2069</v>
      </c>
      <c r="B304" s="1">
        <v>43.53</v>
      </c>
      <c r="C304" s="1">
        <v>5.86</v>
      </c>
      <c r="D304" s="1" t="s">
        <v>2381</v>
      </c>
      <c r="E304" s="1" t="s">
        <v>2381</v>
      </c>
      <c r="F304" s="1" t="s">
        <v>2380</v>
      </c>
      <c r="G304" s="7">
        <v>2</v>
      </c>
      <c r="H304" s="1" t="s">
        <v>2381</v>
      </c>
      <c r="I304" t="str" cm="1">
        <f t="array" ref="I304">_xlfn.IFS(B304&lt;18.5,"Underweight",B304&lt;25,"Normal Weight",B304&lt;30,"Overweight",B304&gt;=30,"Obesity")</f>
        <v>Obesity</v>
      </c>
      <c r="J304" t="str" cm="1">
        <f t="array" ref="J304">_xlfn.IFS(C304&lt;5.7,"Normal",C304&lt;6.5,"Prediabetes",C304&gt;=6.5,"Diabetes")</f>
        <v>Prediabetes</v>
      </c>
    </row>
    <row r="305" spans="1:10" x14ac:dyDescent="0.35">
      <c r="A305" s="1" t="s">
        <v>2068</v>
      </c>
      <c r="B305" s="1">
        <v>46.06</v>
      </c>
      <c r="C305" s="1">
        <v>4.18</v>
      </c>
      <c r="D305" s="1" t="s">
        <v>2380</v>
      </c>
      <c r="E305" s="1" t="s">
        <v>2381</v>
      </c>
      <c r="F305" s="1" t="s">
        <v>2380</v>
      </c>
      <c r="G305" s="7">
        <v>1</v>
      </c>
      <c r="H305" s="1" t="s">
        <v>2381</v>
      </c>
      <c r="I305" t="str" cm="1">
        <f t="array" ref="I305">_xlfn.IFS(B305&lt;18.5,"Underweight",B305&lt;25,"Normal Weight",B305&lt;30,"Overweight",B305&gt;=30,"Obesity")</f>
        <v>Obesity</v>
      </c>
      <c r="J305" t="str" cm="1">
        <f t="array" ref="J305">_xlfn.IFS(C305&lt;5.7,"Normal",C305&lt;6.5,"Prediabetes",C305&gt;=6.5,"Diabetes")</f>
        <v>Normal</v>
      </c>
    </row>
    <row r="306" spans="1:10" x14ac:dyDescent="0.35">
      <c r="A306" s="1" t="s">
        <v>2067</v>
      </c>
      <c r="B306" s="1">
        <v>29.92</v>
      </c>
      <c r="C306" s="1">
        <v>11.99</v>
      </c>
      <c r="D306" s="1" t="s">
        <v>2381</v>
      </c>
      <c r="E306" s="1" t="s">
        <v>2380</v>
      </c>
      <c r="F306" s="1" t="s">
        <v>2380</v>
      </c>
      <c r="G306" s="7">
        <v>2</v>
      </c>
      <c r="H306" s="1" t="s">
        <v>2381</v>
      </c>
      <c r="I306" t="str" cm="1">
        <f t="array" ref="I306">_xlfn.IFS(B306&lt;18.5,"Underweight",B306&lt;25,"Normal Weight",B306&lt;30,"Overweight",B306&gt;=30,"Obesity")</f>
        <v>Overweight</v>
      </c>
      <c r="J306" t="str" cm="1">
        <f t="array" ref="J306">_xlfn.IFS(C306&lt;5.7,"Normal",C306&lt;6.5,"Prediabetes",C306&gt;=6.5,"Diabetes")</f>
        <v>Diabetes</v>
      </c>
    </row>
    <row r="307" spans="1:10" x14ac:dyDescent="0.35">
      <c r="A307" s="1" t="s">
        <v>2066</v>
      </c>
      <c r="B307" s="1">
        <v>28.46</v>
      </c>
      <c r="C307" s="1">
        <v>4.8499999999999996</v>
      </c>
      <c r="D307" s="1" t="s">
        <v>2381</v>
      </c>
      <c r="E307" s="1" t="s">
        <v>2380</v>
      </c>
      <c r="F307" s="1" t="s">
        <v>2380</v>
      </c>
      <c r="G307" s="7">
        <v>1</v>
      </c>
      <c r="H307" s="1" t="s">
        <v>2381</v>
      </c>
      <c r="I307" t="str" cm="1">
        <f t="array" ref="I307">_xlfn.IFS(B307&lt;18.5,"Underweight",B307&lt;25,"Normal Weight",B307&lt;30,"Overweight",B307&gt;=30,"Obesity")</f>
        <v>Overweight</v>
      </c>
      <c r="J307" t="str" cm="1">
        <f t="array" ref="J307">_xlfn.IFS(C307&lt;5.7,"Normal",C307&lt;6.5,"Prediabetes",C307&gt;=6.5,"Diabetes")</f>
        <v>Normal</v>
      </c>
    </row>
    <row r="308" spans="1:10" x14ac:dyDescent="0.35">
      <c r="A308" s="1" t="s">
        <v>2065</v>
      </c>
      <c r="B308" s="1">
        <v>24.56</v>
      </c>
      <c r="C308" s="1">
        <v>6.18</v>
      </c>
      <c r="D308" s="1" t="s">
        <v>2381</v>
      </c>
      <c r="E308" s="1" t="s">
        <v>2380</v>
      </c>
      <c r="F308" s="1" t="s">
        <v>2381</v>
      </c>
      <c r="G308" s="7">
        <v>1</v>
      </c>
      <c r="H308" s="1" t="s">
        <v>2381</v>
      </c>
      <c r="I308" t="str" cm="1">
        <f t="array" ref="I308">_xlfn.IFS(B308&lt;18.5,"Underweight",B308&lt;25,"Normal Weight",B308&lt;30,"Overweight",B308&gt;=30,"Obesity")</f>
        <v>Normal Weight</v>
      </c>
      <c r="J308" t="str" cm="1">
        <f t="array" ref="J308">_xlfn.IFS(C308&lt;5.7,"Normal",C308&lt;6.5,"Prediabetes",C308&gt;=6.5,"Diabetes")</f>
        <v>Prediabetes</v>
      </c>
    </row>
    <row r="309" spans="1:10" x14ac:dyDescent="0.35">
      <c r="A309" s="1" t="s">
        <v>2064</v>
      </c>
      <c r="B309" s="1">
        <v>41.19</v>
      </c>
      <c r="C309" s="1">
        <v>6.37</v>
      </c>
      <c r="D309" s="1" t="s">
        <v>2380</v>
      </c>
      <c r="E309" s="1" t="s">
        <v>2380</v>
      </c>
      <c r="F309" s="1" t="s">
        <v>2380</v>
      </c>
      <c r="G309" s="7">
        <v>0</v>
      </c>
      <c r="H309" s="1" t="s">
        <v>2381</v>
      </c>
      <c r="I309" t="str" cm="1">
        <f t="array" ref="I309">_xlfn.IFS(B309&lt;18.5,"Underweight",B309&lt;25,"Normal Weight",B309&lt;30,"Overweight",B309&gt;=30,"Obesity")</f>
        <v>Obesity</v>
      </c>
      <c r="J309" t="str" cm="1">
        <f t="array" ref="J309">_xlfn.IFS(C309&lt;5.7,"Normal",C309&lt;6.5,"Prediabetes",C309&gt;=6.5,"Diabetes")</f>
        <v>Prediabetes</v>
      </c>
    </row>
    <row r="310" spans="1:10" x14ac:dyDescent="0.35">
      <c r="A310" s="1" t="s">
        <v>2063</v>
      </c>
      <c r="B310" s="1">
        <v>18.63</v>
      </c>
      <c r="C310" s="1">
        <v>9.81</v>
      </c>
      <c r="D310" s="1" t="s">
        <v>2381</v>
      </c>
      <c r="E310" s="1" t="s">
        <v>2380</v>
      </c>
      <c r="F310" s="1" t="s">
        <v>2380</v>
      </c>
      <c r="G310" s="7">
        <v>2</v>
      </c>
      <c r="H310" s="1" t="s">
        <v>2381</v>
      </c>
      <c r="I310" t="str" cm="1">
        <f t="array" ref="I310">_xlfn.IFS(B310&lt;18.5,"Underweight",B310&lt;25,"Normal Weight",B310&lt;30,"Overweight",B310&gt;=30,"Obesity")</f>
        <v>Normal Weight</v>
      </c>
      <c r="J310" t="str" cm="1">
        <f t="array" ref="J310">_xlfn.IFS(C310&lt;5.7,"Normal",C310&lt;6.5,"Prediabetes",C310&gt;=6.5,"Diabetes")</f>
        <v>Diabetes</v>
      </c>
    </row>
    <row r="311" spans="1:10" x14ac:dyDescent="0.35">
      <c r="A311" s="1" t="s">
        <v>2062</v>
      </c>
      <c r="B311" s="1">
        <v>26.26</v>
      </c>
      <c r="C311" s="1">
        <v>11.8</v>
      </c>
      <c r="D311" s="1" t="s">
        <v>2381</v>
      </c>
      <c r="E311" s="1" t="s">
        <v>2380</v>
      </c>
      <c r="F311" s="1" t="s">
        <v>2380</v>
      </c>
      <c r="G311" s="7">
        <v>1</v>
      </c>
      <c r="H311" s="1" t="s">
        <v>2381</v>
      </c>
      <c r="I311" t="str" cm="1">
        <f t="array" ref="I311">_xlfn.IFS(B311&lt;18.5,"Underweight",B311&lt;25,"Normal Weight",B311&lt;30,"Overweight",B311&gt;=30,"Obesity")</f>
        <v>Overweight</v>
      </c>
      <c r="J311" t="str" cm="1">
        <f t="array" ref="J311">_xlfn.IFS(C311&lt;5.7,"Normal",C311&lt;6.5,"Prediabetes",C311&gt;=6.5,"Diabetes")</f>
        <v>Diabetes</v>
      </c>
    </row>
    <row r="312" spans="1:10" x14ac:dyDescent="0.35">
      <c r="A312" s="1" t="s">
        <v>2061</v>
      </c>
      <c r="B312" s="1">
        <v>22.37</v>
      </c>
      <c r="C312" s="1">
        <v>5.86</v>
      </c>
      <c r="D312" s="1" t="s">
        <v>2381</v>
      </c>
      <c r="E312" s="1" t="s">
        <v>2380</v>
      </c>
      <c r="F312" s="1" t="s">
        <v>2381</v>
      </c>
      <c r="G312" s="7">
        <v>1</v>
      </c>
      <c r="H312" s="1" t="s">
        <v>2381</v>
      </c>
      <c r="I312" t="str" cm="1">
        <f t="array" ref="I312">_xlfn.IFS(B312&lt;18.5,"Underweight",B312&lt;25,"Normal Weight",B312&lt;30,"Overweight",B312&gt;=30,"Obesity")</f>
        <v>Normal Weight</v>
      </c>
      <c r="J312" t="str" cm="1">
        <f t="array" ref="J312">_xlfn.IFS(C312&lt;5.7,"Normal",C312&lt;6.5,"Prediabetes",C312&gt;=6.5,"Diabetes")</f>
        <v>Prediabetes</v>
      </c>
    </row>
    <row r="313" spans="1:10" x14ac:dyDescent="0.35">
      <c r="A313" s="1" t="s">
        <v>2060</v>
      </c>
      <c r="B313" s="1">
        <v>39.619999999999997</v>
      </c>
      <c r="C313" s="1">
        <v>4.28</v>
      </c>
      <c r="D313" s="1" t="s">
        <v>2380</v>
      </c>
      <c r="E313" s="1" t="s">
        <v>2380</v>
      </c>
      <c r="F313" s="1" t="s">
        <v>2380</v>
      </c>
      <c r="G313" s="7">
        <v>1</v>
      </c>
      <c r="H313" s="1" t="s">
        <v>2381</v>
      </c>
      <c r="I313" t="str" cm="1">
        <f t="array" ref="I313">_xlfn.IFS(B313&lt;18.5,"Underweight",B313&lt;25,"Normal Weight",B313&lt;30,"Overweight",B313&gt;=30,"Obesity")</f>
        <v>Obesity</v>
      </c>
      <c r="J313" t="str" cm="1">
        <f t="array" ref="J313">_xlfn.IFS(C313&lt;5.7,"Normal",C313&lt;6.5,"Prediabetes",C313&gt;=6.5,"Diabetes")</f>
        <v>Normal</v>
      </c>
    </row>
    <row r="314" spans="1:10" x14ac:dyDescent="0.35">
      <c r="A314" s="1" t="s">
        <v>2059</v>
      </c>
      <c r="B314" s="1">
        <v>18.329999999999998</v>
      </c>
      <c r="C314" s="1">
        <v>4.16</v>
      </c>
      <c r="D314" s="1" t="s">
        <v>2381</v>
      </c>
      <c r="E314" s="1" t="s">
        <v>2380</v>
      </c>
      <c r="F314" s="1" t="s">
        <v>2380</v>
      </c>
      <c r="G314" s="7">
        <v>0</v>
      </c>
      <c r="H314" s="1" t="s">
        <v>2381</v>
      </c>
      <c r="I314" t="str" cm="1">
        <f t="array" ref="I314">_xlfn.IFS(B314&lt;18.5,"Underweight",B314&lt;25,"Normal Weight",B314&lt;30,"Overweight",B314&gt;=30,"Obesity")</f>
        <v>Underweight</v>
      </c>
      <c r="J314" t="str" cm="1">
        <f t="array" ref="J314">_xlfn.IFS(C314&lt;5.7,"Normal",C314&lt;6.5,"Prediabetes",C314&gt;=6.5,"Diabetes")</f>
        <v>Normal</v>
      </c>
    </row>
    <row r="315" spans="1:10" x14ac:dyDescent="0.35">
      <c r="A315" s="1" t="s">
        <v>2058</v>
      </c>
      <c r="B315" s="1">
        <v>17.11</v>
      </c>
      <c r="C315" s="1">
        <v>4.9800000000000004</v>
      </c>
      <c r="D315" s="1" t="s">
        <v>2381</v>
      </c>
      <c r="E315" s="1" t="s">
        <v>2380</v>
      </c>
      <c r="F315" s="1" t="s">
        <v>2381</v>
      </c>
      <c r="G315" s="7">
        <v>1</v>
      </c>
      <c r="H315" s="1" t="s">
        <v>2381</v>
      </c>
      <c r="I315" t="str" cm="1">
        <f t="array" ref="I315">_xlfn.IFS(B315&lt;18.5,"Underweight",B315&lt;25,"Normal Weight",B315&lt;30,"Overweight",B315&gt;=30,"Obesity")</f>
        <v>Underweight</v>
      </c>
      <c r="J315" t="str" cm="1">
        <f t="array" ref="J315">_xlfn.IFS(C315&lt;5.7,"Normal",C315&lt;6.5,"Prediabetes",C315&gt;=6.5,"Diabetes")</f>
        <v>Normal</v>
      </c>
    </row>
    <row r="316" spans="1:10" x14ac:dyDescent="0.35">
      <c r="A316" s="1" t="s">
        <v>2057</v>
      </c>
      <c r="B316" s="1">
        <v>43.5</v>
      </c>
      <c r="C316" s="1">
        <v>6.38</v>
      </c>
      <c r="D316" s="1" t="s">
        <v>2380</v>
      </c>
      <c r="E316" s="1" t="s">
        <v>2381</v>
      </c>
      <c r="F316" s="1" t="s">
        <v>2380</v>
      </c>
      <c r="G316" s="7">
        <v>1</v>
      </c>
      <c r="H316" s="1" t="s">
        <v>2381</v>
      </c>
      <c r="I316" t="str" cm="1">
        <f t="array" ref="I316">_xlfn.IFS(B316&lt;18.5,"Underweight",B316&lt;25,"Normal Weight",B316&lt;30,"Overweight",B316&gt;=30,"Obesity")</f>
        <v>Obesity</v>
      </c>
      <c r="J316" t="str" cm="1">
        <f t="array" ref="J316">_xlfn.IFS(C316&lt;5.7,"Normal",C316&lt;6.5,"Prediabetes",C316&gt;=6.5,"Diabetes")</f>
        <v>Prediabetes</v>
      </c>
    </row>
    <row r="317" spans="1:10" x14ac:dyDescent="0.35">
      <c r="A317" s="1" t="s">
        <v>2056</v>
      </c>
      <c r="B317" s="1">
        <v>25.364999999999998</v>
      </c>
      <c r="C317" s="1">
        <v>5.19</v>
      </c>
      <c r="D317" s="1" t="s">
        <v>2380</v>
      </c>
      <c r="E317" s="1" t="s">
        <v>2380</v>
      </c>
      <c r="F317" s="1" t="s">
        <v>2380</v>
      </c>
      <c r="G317" s="7">
        <v>2</v>
      </c>
      <c r="H317" s="1" t="s">
        <v>2380</v>
      </c>
      <c r="I317" t="str" cm="1">
        <f t="array" ref="I317">_xlfn.IFS(B317&lt;18.5,"Underweight",B317&lt;25,"Normal Weight",B317&lt;30,"Overweight",B317&gt;=30,"Obesity")</f>
        <v>Overweight</v>
      </c>
      <c r="J317" t="str" cm="1">
        <f t="array" ref="J317">_xlfn.IFS(C317&lt;5.7,"Normal",C317&lt;6.5,"Prediabetes",C317&gt;=6.5,"Diabetes")</f>
        <v>Normal</v>
      </c>
    </row>
    <row r="318" spans="1:10" x14ac:dyDescent="0.35">
      <c r="A318" s="1" t="s">
        <v>2055</v>
      </c>
      <c r="B318" s="1">
        <v>28.594999999999999</v>
      </c>
      <c r="C318" s="1">
        <v>10.210000000000001</v>
      </c>
      <c r="D318" s="1" t="s">
        <v>2380</v>
      </c>
      <c r="E318" s="1" t="s">
        <v>2380</v>
      </c>
      <c r="F318" s="1" t="s">
        <v>2380</v>
      </c>
      <c r="G318" s="7">
        <v>0</v>
      </c>
      <c r="H318" s="1" t="s">
        <v>2380</v>
      </c>
      <c r="I318" t="str" cm="1">
        <f t="array" ref="I318">_xlfn.IFS(B318&lt;18.5,"Underweight",B318&lt;25,"Normal Weight",B318&lt;30,"Overweight",B318&gt;=30,"Obesity")</f>
        <v>Overweight</v>
      </c>
      <c r="J318" t="str" cm="1">
        <f t="array" ref="J318">_xlfn.IFS(C318&lt;5.7,"Normal",C318&lt;6.5,"Prediabetes",C318&gt;=6.5,"Diabetes")</f>
        <v>Diabetes</v>
      </c>
    </row>
    <row r="319" spans="1:10" x14ac:dyDescent="0.35">
      <c r="A319" s="1" t="s">
        <v>2054</v>
      </c>
      <c r="B319" s="1">
        <v>29.83</v>
      </c>
      <c r="C319" s="1">
        <v>9.6999999999999993</v>
      </c>
      <c r="D319" s="1" t="s">
        <v>2381</v>
      </c>
      <c r="E319" s="1" t="s">
        <v>2380</v>
      </c>
      <c r="F319" s="1" t="s">
        <v>2381</v>
      </c>
      <c r="G319" s="7">
        <v>1</v>
      </c>
      <c r="H319" s="1" t="s">
        <v>2381</v>
      </c>
      <c r="I319" t="str" cm="1">
        <f t="array" ref="I319">_xlfn.IFS(B319&lt;18.5,"Underweight",B319&lt;25,"Normal Weight",B319&lt;30,"Overweight",B319&gt;=30,"Obesity")</f>
        <v>Overweight</v>
      </c>
      <c r="J319" t="str" cm="1">
        <f t="array" ref="J319">_xlfn.IFS(C319&lt;5.7,"Normal",C319&lt;6.5,"Prediabetes",C319&gt;=6.5,"Diabetes")</f>
        <v>Diabetes</v>
      </c>
    </row>
    <row r="320" spans="1:10" x14ac:dyDescent="0.35">
      <c r="A320" s="1" t="s">
        <v>2053</v>
      </c>
      <c r="B320" s="1">
        <v>24.7</v>
      </c>
      <c r="C320" s="1">
        <v>10.25</v>
      </c>
      <c r="D320" s="1" t="s">
        <v>2380</v>
      </c>
      <c r="E320" s="1" t="s">
        <v>2380</v>
      </c>
      <c r="F320" s="1" t="s">
        <v>2380</v>
      </c>
      <c r="G320" s="7">
        <v>3</v>
      </c>
      <c r="H320" s="1" t="s">
        <v>2380</v>
      </c>
      <c r="I320" t="str" cm="1">
        <f t="array" ref="I320">_xlfn.IFS(B320&lt;18.5,"Underweight",B320&lt;25,"Normal Weight",B320&lt;30,"Overweight",B320&gt;=30,"Obesity")</f>
        <v>Normal Weight</v>
      </c>
      <c r="J320" t="str" cm="1">
        <f t="array" ref="J320">_xlfn.IFS(C320&lt;5.7,"Normal",C320&lt;6.5,"Prediabetes",C320&gt;=6.5,"Diabetes")</f>
        <v>Diabetes</v>
      </c>
    </row>
    <row r="321" spans="1:10" x14ac:dyDescent="0.35">
      <c r="A321" s="1" t="s">
        <v>2052</v>
      </c>
      <c r="B321" s="1">
        <v>17.940000000000001</v>
      </c>
      <c r="C321" s="1">
        <v>9.77</v>
      </c>
      <c r="D321" s="1" t="s">
        <v>2380</v>
      </c>
      <c r="E321" s="1" t="s">
        <v>2380</v>
      </c>
      <c r="F321" s="1" t="s">
        <v>2380</v>
      </c>
      <c r="G321" s="7">
        <v>0</v>
      </c>
      <c r="H321" s="1" t="s">
        <v>2381</v>
      </c>
      <c r="I321" t="str" cm="1">
        <f t="array" ref="I321">_xlfn.IFS(B321&lt;18.5,"Underweight",B321&lt;25,"Normal Weight",B321&lt;30,"Overweight",B321&gt;=30,"Obesity")</f>
        <v>Underweight</v>
      </c>
      <c r="J321" t="str" cm="1">
        <f t="array" ref="J321">_xlfn.IFS(C321&lt;5.7,"Normal",C321&lt;6.5,"Prediabetes",C321&gt;=6.5,"Diabetes")</f>
        <v>Diabetes</v>
      </c>
    </row>
    <row r="322" spans="1:10" x14ac:dyDescent="0.35">
      <c r="A322" s="1" t="s">
        <v>2051</v>
      </c>
      <c r="B322" s="1">
        <v>21.08</v>
      </c>
      <c r="C322" s="1">
        <v>4.83</v>
      </c>
      <c r="D322" s="1" t="s">
        <v>2380</v>
      </c>
      <c r="E322" s="1" t="s">
        <v>2380</v>
      </c>
      <c r="F322" s="1" t="s">
        <v>2381</v>
      </c>
      <c r="G322" s="7">
        <v>1</v>
      </c>
      <c r="H322" s="1" t="s">
        <v>2381</v>
      </c>
      <c r="I322" t="str" cm="1">
        <f t="array" ref="I322">_xlfn.IFS(B322&lt;18.5,"Underweight",B322&lt;25,"Normal Weight",B322&lt;30,"Overweight",B322&gt;=30,"Obesity")</f>
        <v>Normal Weight</v>
      </c>
      <c r="J322" t="str" cm="1">
        <f t="array" ref="J322">_xlfn.IFS(C322&lt;5.7,"Normal",C322&lt;6.5,"Prediabetes",C322&gt;=6.5,"Diabetes")</f>
        <v>Normal</v>
      </c>
    </row>
    <row r="323" spans="1:10" x14ac:dyDescent="0.35">
      <c r="A323" s="1" t="s">
        <v>2050</v>
      </c>
      <c r="B323" s="1">
        <v>37.715000000000003</v>
      </c>
      <c r="C323" s="1">
        <v>10.86</v>
      </c>
      <c r="D323" s="1" t="s">
        <v>2381</v>
      </c>
      <c r="E323" s="1" t="s">
        <v>2380</v>
      </c>
      <c r="F323" s="1" t="s">
        <v>2380</v>
      </c>
      <c r="G323" s="7">
        <v>0</v>
      </c>
      <c r="H323" s="1" t="s">
        <v>2380</v>
      </c>
      <c r="I323" t="str" cm="1">
        <f t="array" ref="I323">_xlfn.IFS(B323&lt;18.5,"Underweight",B323&lt;25,"Normal Weight",B323&lt;30,"Overweight",B323&gt;=30,"Obesity")</f>
        <v>Obesity</v>
      </c>
      <c r="J323" t="str" cm="1">
        <f t="array" ref="J323">_xlfn.IFS(C323&lt;5.7,"Normal",C323&lt;6.5,"Prediabetes",C323&gt;=6.5,"Diabetes")</f>
        <v>Diabetes</v>
      </c>
    </row>
    <row r="324" spans="1:10" x14ac:dyDescent="0.35">
      <c r="A324" s="1" t="s">
        <v>2049</v>
      </c>
      <c r="B324" s="1">
        <v>22.39</v>
      </c>
      <c r="C324" s="1">
        <v>9.5299999999999994</v>
      </c>
      <c r="D324" s="1" t="s">
        <v>2381</v>
      </c>
      <c r="E324" s="1" t="s">
        <v>2380</v>
      </c>
      <c r="F324" s="1" t="s">
        <v>2380</v>
      </c>
      <c r="G324" s="7">
        <v>0</v>
      </c>
      <c r="H324" s="1" t="s">
        <v>2381</v>
      </c>
      <c r="I324" t="str" cm="1">
        <f t="array" ref="I324">_xlfn.IFS(B324&lt;18.5,"Underweight",B324&lt;25,"Normal Weight",B324&lt;30,"Overweight",B324&gt;=30,"Obesity")</f>
        <v>Normal Weight</v>
      </c>
      <c r="J324" t="str" cm="1">
        <f t="array" ref="J324">_xlfn.IFS(C324&lt;5.7,"Normal",C324&lt;6.5,"Prediabetes",C324&gt;=6.5,"Diabetes")</f>
        <v>Diabetes</v>
      </c>
    </row>
    <row r="325" spans="1:10" x14ac:dyDescent="0.35">
      <c r="A325" s="1" t="s">
        <v>2048</v>
      </c>
      <c r="B325" s="1">
        <v>28.78</v>
      </c>
      <c r="C325" s="1">
        <v>5.68</v>
      </c>
      <c r="D325" s="1" t="s">
        <v>2380</v>
      </c>
      <c r="E325" s="1" t="s">
        <v>2380</v>
      </c>
      <c r="F325" s="1" t="s">
        <v>2380</v>
      </c>
      <c r="G325" s="7">
        <v>0</v>
      </c>
      <c r="H325" s="1" t="s">
        <v>2381</v>
      </c>
      <c r="I325" t="str" cm="1">
        <f t="array" ref="I325">_xlfn.IFS(B325&lt;18.5,"Underweight",B325&lt;25,"Normal Weight",B325&lt;30,"Overweight",B325&gt;=30,"Obesity")</f>
        <v>Overweight</v>
      </c>
      <c r="J325" t="str" cm="1">
        <f t="array" ref="J325">_xlfn.IFS(C325&lt;5.7,"Normal",C325&lt;6.5,"Prediabetes",C325&gt;=6.5,"Diabetes")</f>
        <v>Normal</v>
      </c>
    </row>
    <row r="326" spans="1:10" x14ac:dyDescent="0.35">
      <c r="A326" s="1" t="s">
        <v>2047</v>
      </c>
      <c r="B326" s="1">
        <v>18.329999999999998</v>
      </c>
      <c r="C326" s="1">
        <v>5.57</v>
      </c>
      <c r="D326" s="1" t="s">
        <v>2381</v>
      </c>
      <c r="E326" s="1" t="s">
        <v>2380</v>
      </c>
      <c r="F326" s="1" t="s">
        <v>2380</v>
      </c>
      <c r="G326" s="7">
        <v>0</v>
      </c>
      <c r="H326" s="1" t="s">
        <v>2381</v>
      </c>
      <c r="I326" t="str" cm="1">
        <f t="array" ref="I326">_xlfn.IFS(B326&lt;18.5,"Underweight",B326&lt;25,"Normal Weight",B326&lt;30,"Overweight",B326&gt;=30,"Obesity")</f>
        <v>Underweight</v>
      </c>
      <c r="J326" t="str" cm="1">
        <f t="array" ref="J326">_xlfn.IFS(C326&lt;5.7,"Normal",C326&lt;6.5,"Prediabetes",C326&gt;=6.5,"Diabetes")</f>
        <v>Normal</v>
      </c>
    </row>
    <row r="327" spans="1:10" x14ac:dyDescent="0.35">
      <c r="A327" s="1" t="s">
        <v>2046</v>
      </c>
      <c r="B327" s="1">
        <v>26.39</v>
      </c>
      <c r="C327" s="1">
        <v>4.58</v>
      </c>
      <c r="D327" s="1" t="s">
        <v>2381</v>
      </c>
      <c r="E327" s="1" t="s">
        <v>2380</v>
      </c>
      <c r="F327" s="1" t="s">
        <v>2380</v>
      </c>
      <c r="G327" s="7">
        <v>1</v>
      </c>
      <c r="H327" s="1" t="s">
        <v>2381</v>
      </c>
      <c r="I327" t="str" cm="1">
        <f t="array" ref="I327">_xlfn.IFS(B327&lt;18.5,"Underweight",B327&lt;25,"Normal Weight",B327&lt;30,"Overweight",B327&gt;=30,"Obesity")</f>
        <v>Overweight</v>
      </c>
      <c r="J327" t="str" cm="1">
        <f t="array" ref="J327">_xlfn.IFS(C327&lt;5.7,"Normal",C327&lt;6.5,"Prediabetes",C327&gt;=6.5,"Diabetes")</f>
        <v>Normal</v>
      </c>
    </row>
    <row r="328" spans="1:10" x14ac:dyDescent="0.35">
      <c r="A328" s="1" t="s">
        <v>2045</v>
      </c>
      <c r="B328" s="1">
        <v>19.260000000000002</v>
      </c>
      <c r="C328" s="1">
        <v>8.9600000000000009</v>
      </c>
      <c r="D328" s="1" t="s">
        <v>2381</v>
      </c>
      <c r="E328" s="1" t="s">
        <v>2380</v>
      </c>
      <c r="F328" s="1" t="s">
        <v>2380</v>
      </c>
      <c r="G328" s="7">
        <v>1</v>
      </c>
      <c r="H328" s="1" t="s">
        <v>2381</v>
      </c>
      <c r="I328" t="str" cm="1">
        <f t="array" ref="I328">_xlfn.IFS(B328&lt;18.5,"Underweight",B328&lt;25,"Normal Weight",B328&lt;30,"Overweight",B328&gt;=30,"Obesity")</f>
        <v>Normal Weight</v>
      </c>
      <c r="J328" t="str" cm="1">
        <f t="array" ref="J328">_xlfn.IFS(C328&lt;5.7,"Normal",C328&lt;6.5,"Prediabetes",C328&gt;=6.5,"Diabetes")</f>
        <v>Diabetes</v>
      </c>
    </row>
    <row r="329" spans="1:10" x14ac:dyDescent="0.35">
      <c r="A329" s="1" t="s">
        <v>2044</v>
      </c>
      <c r="B329" s="1">
        <v>26.92</v>
      </c>
      <c r="C329" s="1">
        <v>6.09</v>
      </c>
      <c r="D329" s="1" t="s">
        <v>2380</v>
      </c>
      <c r="E329" s="1" t="s">
        <v>2380</v>
      </c>
      <c r="F329" s="1" t="s">
        <v>2380</v>
      </c>
      <c r="G329" s="7">
        <v>0</v>
      </c>
      <c r="H329" s="1" t="s">
        <v>2381</v>
      </c>
      <c r="I329" t="str" cm="1">
        <f t="array" ref="I329">_xlfn.IFS(B329&lt;18.5,"Underweight",B329&lt;25,"Normal Weight",B329&lt;30,"Overweight",B329&gt;=30,"Obesity")</f>
        <v>Overweight</v>
      </c>
      <c r="J329" t="str" cm="1">
        <f t="array" ref="J329">_xlfn.IFS(C329&lt;5.7,"Normal",C329&lt;6.5,"Prediabetes",C329&gt;=6.5,"Diabetes")</f>
        <v>Prediabetes</v>
      </c>
    </row>
    <row r="330" spans="1:10" x14ac:dyDescent="0.35">
      <c r="A330" s="1" t="s">
        <v>2043</v>
      </c>
      <c r="B330" s="1">
        <v>19.73</v>
      </c>
      <c r="C330" s="1">
        <v>4.3600000000000003</v>
      </c>
      <c r="D330" s="1" t="s">
        <v>2380</v>
      </c>
      <c r="E330" s="1" t="s">
        <v>2380</v>
      </c>
      <c r="F330" s="1" t="s">
        <v>2380</v>
      </c>
      <c r="G330" s="7">
        <v>0</v>
      </c>
      <c r="H330" s="1" t="s">
        <v>2381</v>
      </c>
      <c r="I330" t="str" cm="1">
        <f t="array" ref="I330">_xlfn.IFS(B330&lt;18.5,"Underweight",B330&lt;25,"Normal Weight",B330&lt;30,"Overweight",B330&gt;=30,"Obesity")</f>
        <v>Normal Weight</v>
      </c>
      <c r="J330" t="str" cm="1">
        <f t="array" ref="J330">_xlfn.IFS(C330&lt;5.7,"Normal",C330&lt;6.5,"Prediabetes",C330&gt;=6.5,"Diabetes")</f>
        <v>Normal</v>
      </c>
    </row>
    <row r="331" spans="1:10" x14ac:dyDescent="0.35">
      <c r="A331" s="1" t="s">
        <v>2042</v>
      </c>
      <c r="B331" s="1">
        <v>23.56</v>
      </c>
      <c r="C331" s="1">
        <v>11.74</v>
      </c>
      <c r="D331" s="1" t="s">
        <v>2381</v>
      </c>
      <c r="E331" s="1" t="s">
        <v>2380</v>
      </c>
      <c r="F331" s="1" t="s">
        <v>2380</v>
      </c>
      <c r="G331" s="7">
        <v>0</v>
      </c>
      <c r="H331" s="1" t="s">
        <v>2381</v>
      </c>
      <c r="I331" t="str" cm="1">
        <f t="array" ref="I331">_xlfn.IFS(B331&lt;18.5,"Underweight",B331&lt;25,"Normal Weight",B331&lt;30,"Overweight",B331&gt;=30,"Obesity")</f>
        <v>Normal Weight</v>
      </c>
      <c r="J331" t="str" cm="1">
        <f t="array" ref="J331">_xlfn.IFS(C331&lt;5.7,"Normal",C331&lt;6.5,"Prediabetes",C331&gt;=6.5,"Diabetes")</f>
        <v>Diabetes</v>
      </c>
    </row>
    <row r="332" spans="1:10" x14ac:dyDescent="0.35">
      <c r="A332" s="1" t="s">
        <v>2041</v>
      </c>
      <c r="B332" s="1">
        <v>37.67</v>
      </c>
      <c r="C332" s="1">
        <v>5.89</v>
      </c>
      <c r="D332" s="1" t="s">
        <v>2380</v>
      </c>
      <c r="E332" s="1" t="s">
        <v>2380</v>
      </c>
      <c r="F332" s="1" t="s">
        <v>2380</v>
      </c>
      <c r="G332" s="7">
        <v>1</v>
      </c>
      <c r="H332" s="1" t="s">
        <v>2381</v>
      </c>
      <c r="I332" t="str" cm="1">
        <f t="array" ref="I332">_xlfn.IFS(B332&lt;18.5,"Underweight",B332&lt;25,"Normal Weight",B332&lt;30,"Overweight",B332&gt;=30,"Obesity")</f>
        <v>Obesity</v>
      </c>
      <c r="J332" t="str" cm="1">
        <f t="array" ref="J332">_xlfn.IFS(C332&lt;5.7,"Normal",C332&lt;6.5,"Prediabetes",C332&gt;=6.5,"Diabetes")</f>
        <v>Prediabetes</v>
      </c>
    </row>
    <row r="333" spans="1:10" x14ac:dyDescent="0.35">
      <c r="A333" s="1" t="s">
        <v>2040</v>
      </c>
      <c r="B333" s="1">
        <v>18.73</v>
      </c>
      <c r="C333" s="1">
        <v>10.64</v>
      </c>
      <c r="D333" s="1" t="s">
        <v>2380</v>
      </c>
      <c r="E333" s="1" t="s">
        <v>2380</v>
      </c>
      <c r="F333" s="1" t="s">
        <v>2380</v>
      </c>
      <c r="G333" s="7">
        <v>2</v>
      </c>
      <c r="H333" s="1" t="s">
        <v>2381</v>
      </c>
      <c r="I333" t="str" cm="1">
        <f t="array" ref="I333">_xlfn.IFS(B333&lt;18.5,"Underweight",B333&lt;25,"Normal Weight",B333&lt;30,"Overweight",B333&gt;=30,"Obesity")</f>
        <v>Normal Weight</v>
      </c>
      <c r="J333" t="str" cm="1">
        <f t="array" ref="J333">_xlfn.IFS(C333&lt;5.7,"Normal",C333&lt;6.5,"Prediabetes",C333&gt;=6.5,"Diabetes")</f>
        <v>Diabetes</v>
      </c>
    </row>
    <row r="334" spans="1:10" x14ac:dyDescent="0.35">
      <c r="A334" s="1" t="s">
        <v>2039</v>
      </c>
      <c r="B334" s="1">
        <v>33.090000000000003</v>
      </c>
      <c r="C334" s="1">
        <v>6.06</v>
      </c>
      <c r="D334" s="1" t="s">
        <v>2380</v>
      </c>
      <c r="E334" s="1" t="s">
        <v>2380</v>
      </c>
      <c r="F334" s="1" t="s">
        <v>2381</v>
      </c>
      <c r="G334" s="7">
        <v>1</v>
      </c>
      <c r="H334" s="1" t="s">
        <v>2381</v>
      </c>
      <c r="I334" t="str" cm="1">
        <f t="array" ref="I334">_xlfn.IFS(B334&lt;18.5,"Underweight",B334&lt;25,"Normal Weight",B334&lt;30,"Overweight",B334&gt;=30,"Obesity")</f>
        <v>Obesity</v>
      </c>
      <c r="J334" t="str" cm="1">
        <f t="array" ref="J334">_xlfn.IFS(C334&lt;5.7,"Normal",C334&lt;6.5,"Prediabetes",C334&gt;=6.5,"Diabetes")</f>
        <v>Prediabetes</v>
      </c>
    </row>
    <row r="335" spans="1:10" x14ac:dyDescent="0.35">
      <c r="A335" s="1" t="s">
        <v>2038</v>
      </c>
      <c r="B335" s="1">
        <v>18.329999999999998</v>
      </c>
      <c r="C335" s="1">
        <v>7.46</v>
      </c>
      <c r="D335" s="1" t="s">
        <v>2381</v>
      </c>
      <c r="E335" s="1" t="s">
        <v>2380</v>
      </c>
      <c r="F335" s="1" t="s">
        <v>2380</v>
      </c>
      <c r="G335" s="7">
        <v>1</v>
      </c>
      <c r="H335" s="1" t="s">
        <v>2381</v>
      </c>
      <c r="I335" t="str" cm="1">
        <f t="array" ref="I335">_xlfn.IFS(B335&lt;18.5,"Underweight",B335&lt;25,"Normal Weight",B335&lt;30,"Overweight",B335&gt;=30,"Obesity")</f>
        <v>Underweight</v>
      </c>
      <c r="J335" t="str" cm="1">
        <f t="array" ref="J335">_xlfn.IFS(C335&lt;5.7,"Normal",C335&lt;6.5,"Prediabetes",C335&gt;=6.5,"Diabetes")</f>
        <v>Diabetes</v>
      </c>
    </row>
    <row r="336" spans="1:10" x14ac:dyDescent="0.35">
      <c r="A336" s="1" t="s">
        <v>2037</v>
      </c>
      <c r="B336" s="1">
        <v>27.74</v>
      </c>
      <c r="C336" s="1">
        <v>4.68</v>
      </c>
      <c r="D336" s="1" t="s">
        <v>2381</v>
      </c>
      <c r="E336" s="1" t="s">
        <v>2380</v>
      </c>
      <c r="F336" s="1" t="s">
        <v>2380</v>
      </c>
      <c r="G336" s="7">
        <v>2</v>
      </c>
      <c r="H336" s="1" t="s">
        <v>2381</v>
      </c>
      <c r="I336" t="str" cm="1">
        <f t="array" ref="I336">_xlfn.IFS(B336&lt;18.5,"Underweight",B336&lt;25,"Normal Weight",B336&lt;30,"Overweight",B336&gt;=30,"Obesity")</f>
        <v>Overweight</v>
      </c>
      <c r="J336" t="str" cm="1">
        <f t="array" ref="J336">_xlfn.IFS(C336&lt;5.7,"Normal",C336&lt;6.5,"Prediabetes",C336&gt;=6.5,"Diabetes")</f>
        <v>Normal</v>
      </c>
    </row>
    <row r="337" spans="1:10" x14ac:dyDescent="0.35">
      <c r="A337" s="1" t="s">
        <v>2036</v>
      </c>
      <c r="B337" s="1">
        <v>24.2</v>
      </c>
      <c r="C337" s="1">
        <v>6.15</v>
      </c>
      <c r="D337" s="1" t="s">
        <v>2380</v>
      </c>
      <c r="E337" s="1" t="s">
        <v>2380</v>
      </c>
      <c r="F337" s="1" t="s">
        <v>2380</v>
      </c>
      <c r="G337" s="7">
        <v>1</v>
      </c>
      <c r="H337" s="1" t="s">
        <v>2381</v>
      </c>
      <c r="I337" t="str" cm="1">
        <f t="array" ref="I337">_xlfn.IFS(B337&lt;18.5,"Underweight",B337&lt;25,"Normal Weight",B337&lt;30,"Overweight",B337&gt;=30,"Obesity")</f>
        <v>Normal Weight</v>
      </c>
      <c r="J337" t="str" cm="1">
        <f t="array" ref="J337">_xlfn.IFS(C337&lt;5.7,"Normal",C337&lt;6.5,"Prediabetes",C337&gt;=6.5,"Diabetes")</f>
        <v>Prediabetes</v>
      </c>
    </row>
    <row r="338" spans="1:10" x14ac:dyDescent="0.35">
      <c r="A338" s="1" t="s">
        <v>2035</v>
      </c>
      <c r="B338" s="1">
        <v>22.03</v>
      </c>
      <c r="C338" s="1">
        <v>4.28</v>
      </c>
      <c r="D338" s="1" t="s">
        <v>2381</v>
      </c>
      <c r="E338" s="1" t="s">
        <v>2380</v>
      </c>
      <c r="F338" s="1" t="s">
        <v>2380</v>
      </c>
      <c r="G338" s="7">
        <v>0</v>
      </c>
      <c r="H338" s="1" t="s">
        <v>2381</v>
      </c>
      <c r="I338" t="str" cm="1">
        <f t="array" ref="I338">_xlfn.IFS(B338&lt;18.5,"Underweight",B338&lt;25,"Normal Weight",B338&lt;30,"Overweight",B338&gt;=30,"Obesity")</f>
        <v>Normal Weight</v>
      </c>
      <c r="J338" t="str" cm="1">
        <f t="array" ref="J338">_xlfn.IFS(C338&lt;5.7,"Normal",C338&lt;6.5,"Prediabetes",C338&gt;=6.5,"Diabetes")</f>
        <v>Normal</v>
      </c>
    </row>
    <row r="339" spans="1:10" x14ac:dyDescent="0.35">
      <c r="A339" s="1" t="s">
        <v>2034</v>
      </c>
      <c r="B339" s="1">
        <v>26.885000000000002</v>
      </c>
      <c r="C339" s="1">
        <v>9.86</v>
      </c>
      <c r="D339" s="1" t="s">
        <v>2380</v>
      </c>
      <c r="E339" s="1" t="s">
        <v>2380</v>
      </c>
      <c r="F339" s="1" t="s">
        <v>2380</v>
      </c>
      <c r="G339" s="7">
        <v>3</v>
      </c>
      <c r="H339" s="1" t="s">
        <v>2381</v>
      </c>
      <c r="I339" t="str" cm="1">
        <f t="array" ref="I339">_xlfn.IFS(B339&lt;18.5,"Underweight",B339&lt;25,"Normal Weight",B339&lt;30,"Overweight",B339&gt;=30,"Obesity")</f>
        <v>Overweight</v>
      </c>
      <c r="J339" t="str" cm="1">
        <f t="array" ref="J339">_xlfn.IFS(C339&lt;5.7,"Normal",C339&lt;6.5,"Prediabetes",C339&gt;=6.5,"Diabetes")</f>
        <v>Diabetes</v>
      </c>
    </row>
    <row r="340" spans="1:10" x14ac:dyDescent="0.35">
      <c r="A340" s="1" t="s">
        <v>2033</v>
      </c>
      <c r="B340" s="1">
        <v>16.36</v>
      </c>
      <c r="C340" s="1">
        <v>11.19</v>
      </c>
      <c r="D340" s="1" t="s">
        <v>2380</v>
      </c>
      <c r="E340" s="1" t="s">
        <v>2380</v>
      </c>
      <c r="F340" s="1" t="s">
        <v>2380</v>
      </c>
      <c r="G340" s="7">
        <v>0</v>
      </c>
      <c r="H340" s="1" t="s">
        <v>2381</v>
      </c>
      <c r="I340" t="str" cm="1">
        <f t="array" ref="I340">_xlfn.IFS(B340&lt;18.5,"Underweight",B340&lt;25,"Normal Weight",B340&lt;30,"Overweight",B340&gt;=30,"Obesity")</f>
        <v>Underweight</v>
      </c>
      <c r="J340" t="str" cm="1">
        <f t="array" ref="J340">_xlfn.IFS(C340&lt;5.7,"Normal",C340&lt;6.5,"Prediabetes",C340&gt;=6.5,"Diabetes")</f>
        <v>Diabetes</v>
      </c>
    </row>
    <row r="341" spans="1:10" x14ac:dyDescent="0.35">
      <c r="A341" s="1" t="s">
        <v>2032</v>
      </c>
      <c r="B341" s="1">
        <v>32.299999999999997</v>
      </c>
      <c r="C341" s="1">
        <v>4.8899999999999997</v>
      </c>
      <c r="D341" s="1" t="s">
        <v>2381</v>
      </c>
      <c r="E341" s="1" t="s">
        <v>2380</v>
      </c>
      <c r="F341" s="1" t="s">
        <v>2381</v>
      </c>
      <c r="G341" s="7">
        <v>1</v>
      </c>
      <c r="H341" s="1" t="s">
        <v>2380</v>
      </c>
      <c r="I341" t="str" cm="1">
        <f t="array" ref="I341">_xlfn.IFS(B341&lt;18.5,"Underweight",B341&lt;25,"Normal Weight",B341&lt;30,"Overweight",B341&gt;=30,"Obesity")</f>
        <v>Obesity</v>
      </c>
      <c r="J341" t="str" cm="1">
        <f t="array" ref="J341">_xlfn.IFS(C341&lt;5.7,"Normal",C341&lt;6.5,"Prediabetes",C341&gt;=6.5,"Diabetes")</f>
        <v>Normal</v>
      </c>
    </row>
    <row r="342" spans="1:10" x14ac:dyDescent="0.35">
      <c r="A342" s="1" t="s">
        <v>2031</v>
      </c>
      <c r="B342" s="1">
        <v>16.05</v>
      </c>
      <c r="C342" s="1">
        <v>4.3499999999999996</v>
      </c>
      <c r="D342" s="1" t="s">
        <v>2381</v>
      </c>
      <c r="E342" s="1" t="s">
        <v>2380</v>
      </c>
      <c r="F342" s="1" t="s">
        <v>2380</v>
      </c>
      <c r="G342" s="7">
        <v>0</v>
      </c>
      <c r="H342" s="1" t="s">
        <v>2381</v>
      </c>
      <c r="I342" t="str" cm="1">
        <f t="array" ref="I342">_xlfn.IFS(B342&lt;18.5,"Underweight",B342&lt;25,"Normal Weight",B342&lt;30,"Overweight",B342&gt;=30,"Obesity")</f>
        <v>Underweight</v>
      </c>
      <c r="J342" t="str" cm="1">
        <f t="array" ref="J342">_xlfn.IFS(C342&lt;5.7,"Normal",C342&lt;6.5,"Prediabetes",C342&gt;=6.5,"Diabetes")</f>
        <v>Normal</v>
      </c>
    </row>
    <row r="343" spans="1:10" x14ac:dyDescent="0.35">
      <c r="A343" s="1" t="s">
        <v>2030</v>
      </c>
      <c r="B343" s="1">
        <v>29.07</v>
      </c>
      <c r="C343" s="1">
        <v>8.66</v>
      </c>
      <c r="D343" s="1" t="s">
        <v>2381</v>
      </c>
      <c r="E343" s="1" t="s">
        <v>2380</v>
      </c>
      <c r="F343" s="1" t="s">
        <v>2380</v>
      </c>
      <c r="G343" s="7">
        <v>2</v>
      </c>
      <c r="H343" s="1" t="s">
        <v>2381</v>
      </c>
      <c r="I343" t="str" cm="1">
        <f t="array" ref="I343">_xlfn.IFS(B343&lt;18.5,"Underweight",B343&lt;25,"Normal Weight",B343&lt;30,"Overweight",B343&gt;=30,"Obesity")</f>
        <v>Overweight</v>
      </c>
      <c r="J343" t="str" cm="1">
        <f t="array" ref="J343">_xlfn.IFS(C343&lt;5.7,"Normal",C343&lt;6.5,"Prediabetes",C343&gt;=6.5,"Diabetes")</f>
        <v>Diabetes</v>
      </c>
    </row>
    <row r="344" spans="1:10" x14ac:dyDescent="0.35">
      <c r="A344" s="1" t="s">
        <v>2029</v>
      </c>
      <c r="B344" s="1">
        <v>17.43</v>
      </c>
      <c r="C344" s="1">
        <v>8.64</v>
      </c>
      <c r="D344" s="1" t="s">
        <v>2380</v>
      </c>
      <c r="E344" s="1" t="s">
        <v>2380</v>
      </c>
      <c r="F344" s="1" t="s">
        <v>2380</v>
      </c>
      <c r="G344" s="7">
        <v>0</v>
      </c>
      <c r="H344" s="1" t="s">
        <v>2381</v>
      </c>
      <c r="I344" t="str" cm="1">
        <f t="array" ref="I344">_xlfn.IFS(B344&lt;18.5,"Underweight",B344&lt;25,"Normal Weight",B344&lt;30,"Overweight",B344&gt;=30,"Obesity")</f>
        <v>Underweight</v>
      </c>
      <c r="J344" t="str" cm="1">
        <f t="array" ref="J344">_xlfn.IFS(C344&lt;5.7,"Normal",C344&lt;6.5,"Prediabetes",C344&gt;=6.5,"Diabetes")</f>
        <v>Diabetes</v>
      </c>
    </row>
    <row r="345" spans="1:10" x14ac:dyDescent="0.35">
      <c r="A345" s="1" t="s">
        <v>2028</v>
      </c>
      <c r="B345" s="1">
        <v>19.329999999999998</v>
      </c>
      <c r="C345" s="1">
        <v>4.2699999999999996</v>
      </c>
      <c r="D345" s="1" t="s">
        <v>2380</v>
      </c>
      <c r="E345" s="1" t="s">
        <v>2380</v>
      </c>
      <c r="F345" s="1" t="s">
        <v>2380</v>
      </c>
      <c r="G345" s="7">
        <v>0</v>
      </c>
      <c r="H345" s="1" t="s">
        <v>2381</v>
      </c>
      <c r="I345" t="str" cm="1">
        <f t="array" ref="I345">_xlfn.IFS(B345&lt;18.5,"Underweight",B345&lt;25,"Normal Weight",B345&lt;30,"Overweight",B345&gt;=30,"Obesity")</f>
        <v>Normal Weight</v>
      </c>
      <c r="J345" t="str" cm="1">
        <f t="array" ref="J345">_xlfn.IFS(C345&lt;5.7,"Normal",C345&lt;6.5,"Prediabetes",C345&gt;=6.5,"Diabetes")</f>
        <v>Normal</v>
      </c>
    </row>
    <row r="346" spans="1:10" x14ac:dyDescent="0.35">
      <c r="A346" s="1" t="s">
        <v>2027</v>
      </c>
      <c r="B346" s="1">
        <v>30.52</v>
      </c>
      <c r="C346" s="1">
        <v>4.21</v>
      </c>
      <c r="D346" s="1" t="s">
        <v>2380</v>
      </c>
      <c r="E346" s="1" t="s">
        <v>2380</v>
      </c>
      <c r="F346" s="1" t="s">
        <v>2380</v>
      </c>
      <c r="G346" s="7">
        <v>1</v>
      </c>
      <c r="H346" s="1" t="s">
        <v>2381</v>
      </c>
      <c r="I346" t="str" cm="1">
        <f t="array" ref="I346">_xlfn.IFS(B346&lt;18.5,"Underweight",B346&lt;25,"Normal Weight",B346&lt;30,"Overweight",B346&gt;=30,"Obesity")</f>
        <v>Obesity</v>
      </c>
      <c r="J346" t="str" cm="1">
        <f t="array" ref="J346">_xlfn.IFS(C346&lt;5.7,"Normal",C346&lt;6.5,"Prediabetes",C346&gt;=6.5,"Diabetes")</f>
        <v>Normal</v>
      </c>
    </row>
    <row r="347" spans="1:10" x14ac:dyDescent="0.35">
      <c r="A347" s="1" t="s">
        <v>2026</v>
      </c>
      <c r="B347" s="1">
        <v>39.21</v>
      </c>
      <c r="C347" s="1">
        <v>5.04</v>
      </c>
      <c r="D347" s="1" t="s">
        <v>2380</v>
      </c>
      <c r="E347" s="1" t="s">
        <v>2380</v>
      </c>
      <c r="F347" s="1" t="s">
        <v>2381</v>
      </c>
      <c r="G347" s="7">
        <v>1</v>
      </c>
      <c r="H347" s="1" t="s">
        <v>2381</v>
      </c>
      <c r="I347" t="str" cm="1">
        <f t="array" ref="I347">_xlfn.IFS(B347&lt;18.5,"Underweight",B347&lt;25,"Normal Weight",B347&lt;30,"Overweight",B347&gt;=30,"Obesity")</f>
        <v>Obesity</v>
      </c>
      <c r="J347" t="str" cm="1">
        <f t="array" ref="J347">_xlfn.IFS(C347&lt;5.7,"Normal",C347&lt;6.5,"Prediabetes",C347&gt;=6.5,"Diabetes")</f>
        <v>Normal</v>
      </c>
    </row>
    <row r="348" spans="1:10" x14ac:dyDescent="0.35">
      <c r="A348" s="1" t="s">
        <v>2025</v>
      </c>
      <c r="B348" s="1">
        <v>26.98</v>
      </c>
      <c r="C348" s="1">
        <v>5.21</v>
      </c>
      <c r="D348" s="1" t="s">
        <v>2381</v>
      </c>
      <c r="E348" s="1" t="s">
        <v>2380</v>
      </c>
      <c r="F348" s="1" t="s">
        <v>2380</v>
      </c>
      <c r="G348" s="7">
        <v>2</v>
      </c>
      <c r="H348" s="1" t="s">
        <v>2381</v>
      </c>
      <c r="I348" t="str" cm="1">
        <f t="array" ref="I348">_xlfn.IFS(B348&lt;18.5,"Underweight",B348&lt;25,"Normal Weight",B348&lt;30,"Overweight",B348&gt;=30,"Obesity")</f>
        <v>Overweight</v>
      </c>
      <c r="J348" t="str" cm="1">
        <f t="array" ref="J348">_xlfn.IFS(C348&lt;5.7,"Normal",C348&lt;6.5,"Prediabetes",C348&gt;=6.5,"Diabetes")</f>
        <v>Normal</v>
      </c>
    </row>
    <row r="349" spans="1:10" x14ac:dyDescent="0.35">
      <c r="A349" s="1" t="s">
        <v>2024</v>
      </c>
      <c r="B349" s="1">
        <v>25.84</v>
      </c>
      <c r="C349" s="1">
        <v>8.83</v>
      </c>
      <c r="D349" s="1" t="s">
        <v>2380</v>
      </c>
      <c r="E349" s="1" t="s">
        <v>2380</v>
      </c>
      <c r="F349" s="1" t="s">
        <v>2380</v>
      </c>
      <c r="G349" s="7">
        <v>0</v>
      </c>
      <c r="H349" s="1" t="s">
        <v>2380</v>
      </c>
      <c r="I349" t="str" cm="1">
        <f t="array" ref="I349">_xlfn.IFS(B349&lt;18.5,"Underweight",B349&lt;25,"Normal Weight",B349&lt;30,"Overweight",B349&gt;=30,"Obesity")</f>
        <v>Overweight</v>
      </c>
      <c r="J349" t="str" cm="1">
        <f t="array" ref="J349">_xlfn.IFS(C349&lt;5.7,"Normal",C349&lt;6.5,"Prediabetes",C349&gt;=6.5,"Diabetes")</f>
        <v>Diabetes</v>
      </c>
    </row>
    <row r="350" spans="1:10" x14ac:dyDescent="0.35">
      <c r="A350" s="1" t="s">
        <v>2023</v>
      </c>
      <c r="B350" s="1">
        <v>28.31</v>
      </c>
      <c r="C350" s="1">
        <v>8.4700000000000006</v>
      </c>
      <c r="D350" s="1" t="s">
        <v>2381</v>
      </c>
      <c r="E350" s="1" t="s">
        <v>2380</v>
      </c>
      <c r="F350" s="1" t="s">
        <v>2380</v>
      </c>
      <c r="G350" s="7">
        <v>2</v>
      </c>
      <c r="H350" s="1" t="s">
        <v>2381</v>
      </c>
      <c r="I350" t="str" cm="1">
        <f t="array" ref="I350">_xlfn.IFS(B350&lt;18.5,"Underweight",B350&lt;25,"Normal Weight",B350&lt;30,"Overweight",B350&gt;=30,"Obesity")</f>
        <v>Overweight</v>
      </c>
      <c r="J350" t="str" cm="1">
        <f t="array" ref="J350">_xlfn.IFS(C350&lt;5.7,"Normal",C350&lt;6.5,"Prediabetes",C350&gt;=6.5,"Diabetes")</f>
        <v>Diabetes</v>
      </c>
    </row>
    <row r="351" spans="1:10" x14ac:dyDescent="0.35">
      <c r="A351" s="1" t="s">
        <v>2022</v>
      </c>
      <c r="B351" s="1">
        <v>23.94</v>
      </c>
      <c r="C351" s="1">
        <v>4.2</v>
      </c>
      <c r="D351" s="1" t="s">
        <v>2380</v>
      </c>
      <c r="E351" s="1" t="s">
        <v>2380</v>
      </c>
      <c r="F351" s="1" t="s">
        <v>2380</v>
      </c>
      <c r="G351" s="7">
        <v>0</v>
      </c>
      <c r="H351" s="1" t="s">
        <v>2381</v>
      </c>
      <c r="I351" t="str" cm="1">
        <f t="array" ref="I351">_xlfn.IFS(B351&lt;18.5,"Underweight",B351&lt;25,"Normal Weight",B351&lt;30,"Overweight",B351&gt;=30,"Obesity")</f>
        <v>Normal Weight</v>
      </c>
      <c r="J351" t="str" cm="1">
        <f t="array" ref="J351">_xlfn.IFS(C351&lt;5.7,"Normal",C351&lt;6.5,"Prediabetes",C351&gt;=6.5,"Diabetes")</f>
        <v>Normal</v>
      </c>
    </row>
    <row r="352" spans="1:10" x14ac:dyDescent="0.35">
      <c r="A352" s="1" t="s">
        <v>2021</v>
      </c>
      <c r="B352" s="1">
        <v>20.03</v>
      </c>
      <c r="C352" s="1">
        <v>6.14</v>
      </c>
      <c r="D352" s="1" t="s">
        <v>2381</v>
      </c>
      <c r="E352" s="1" t="s">
        <v>2380</v>
      </c>
      <c r="F352" s="1" t="s">
        <v>2380</v>
      </c>
      <c r="G352" s="7">
        <v>0</v>
      </c>
      <c r="H352" s="1" t="s">
        <v>2381</v>
      </c>
      <c r="I352" t="str" cm="1">
        <f t="array" ref="I352">_xlfn.IFS(B352&lt;18.5,"Underweight",B352&lt;25,"Normal Weight",B352&lt;30,"Overweight",B352&gt;=30,"Obesity")</f>
        <v>Normal Weight</v>
      </c>
      <c r="J352" t="str" cm="1">
        <f t="array" ref="J352">_xlfn.IFS(C352&lt;5.7,"Normal",C352&lt;6.5,"Prediabetes",C352&gt;=6.5,"Diabetes")</f>
        <v>Prediabetes</v>
      </c>
    </row>
    <row r="353" spans="1:10" x14ac:dyDescent="0.35">
      <c r="A353" s="1" t="s">
        <v>2020</v>
      </c>
      <c r="B353" s="1">
        <v>41.42</v>
      </c>
      <c r="C353" s="1">
        <v>6.07</v>
      </c>
      <c r="D353" s="1" t="s">
        <v>2380</v>
      </c>
      <c r="E353" s="1" t="s">
        <v>2380</v>
      </c>
      <c r="F353" s="1" t="s">
        <v>2380</v>
      </c>
      <c r="G353" s="7">
        <v>0</v>
      </c>
      <c r="H353" s="1" t="s">
        <v>2380</v>
      </c>
      <c r="I353" t="str" cm="1">
        <f t="array" ref="I353">_xlfn.IFS(B353&lt;18.5,"Underweight",B353&lt;25,"Normal Weight",B353&lt;30,"Overweight",B353&gt;=30,"Obesity")</f>
        <v>Obesity</v>
      </c>
      <c r="J353" t="str" cm="1">
        <f t="array" ref="J353">_xlfn.IFS(C353&lt;5.7,"Normal",C353&lt;6.5,"Prediabetes",C353&gt;=6.5,"Diabetes")</f>
        <v>Prediabetes</v>
      </c>
    </row>
    <row r="354" spans="1:10" x14ac:dyDescent="0.35">
      <c r="A354" s="1" t="s">
        <v>2019</v>
      </c>
      <c r="B354" s="1">
        <v>36.67</v>
      </c>
      <c r="C354" s="1">
        <v>10.210000000000001</v>
      </c>
      <c r="D354" s="1" t="s">
        <v>2380</v>
      </c>
      <c r="E354" s="1" t="s">
        <v>2380</v>
      </c>
      <c r="F354" s="1" t="s">
        <v>2380</v>
      </c>
      <c r="G354" s="7">
        <v>0</v>
      </c>
      <c r="H354" s="1" t="s">
        <v>2380</v>
      </c>
      <c r="I354" t="str" cm="1">
        <f t="array" ref="I354">_xlfn.IFS(B354&lt;18.5,"Underweight",B354&lt;25,"Normal Weight",B354&lt;30,"Overweight",B354&gt;=30,"Obesity")</f>
        <v>Obesity</v>
      </c>
      <c r="J354" t="str" cm="1">
        <f t="array" ref="J354">_xlfn.IFS(C354&lt;5.7,"Normal",C354&lt;6.5,"Prediabetes",C354&gt;=6.5,"Diabetes")</f>
        <v>Diabetes</v>
      </c>
    </row>
    <row r="355" spans="1:10" x14ac:dyDescent="0.35">
      <c r="A355" s="1" t="s">
        <v>2018</v>
      </c>
      <c r="B355" s="1">
        <v>27.645</v>
      </c>
      <c r="C355" s="1">
        <v>4.6900000000000004</v>
      </c>
      <c r="D355" s="1" t="s">
        <v>2380</v>
      </c>
      <c r="E355" s="1" t="s">
        <v>2380</v>
      </c>
      <c r="F355" s="1" t="s">
        <v>2380</v>
      </c>
      <c r="G355" s="7">
        <v>0</v>
      </c>
      <c r="H355" s="1" t="s">
        <v>2380</v>
      </c>
      <c r="I355" t="str" cm="1">
        <f t="array" ref="I355">_xlfn.IFS(B355&lt;18.5,"Underweight",B355&lt;25,"Normal Weight",B355&lt;30,"Overweight",B355&gt;=30,"Obesity")</f>
        <v>Overweight</v>
      </c>
      <c r="J355" t="str" cm="1">
        <f t="array" ref="J355">_xlfn.IFS(C355&lt;5.7,"Normal",C355&lt;6.5,"Prediabetes",C355&gt;=6.5,"Diabetes")</f>
        <v>Normal</v>
      </c>
    </row>
    <row r="356" spans="1:10" x14ac:dyDescent="0.35">
      <c r="A356" s="1" t="s">
        <v>2017</v>
      </c>
      <c r="B356" s="1">
        <v>22.72</v>
      </c>
      <c r="C356" s="1">
        <v>5.71</v>
      </c>
      <c r="D356" s="1" t="s">
        <v>2380</v>
      </c>
      <c r="E356" s="1" t="s">
        <v>2380</v>
      </c>
      <c r="F356" s="1" t="s">
        <v>2380</v>
      </c>
      <c r="G356" s="7">
        <v>0</v>
      </c>
      <c r="H356" s="1" t="s">
        <v>2381</v>
      </c>
      <c r="I356" t="str" cm="1">
        <f t="array" ref="I356">_xlfn.IFS(B356&lt;18.5,"Underweight",B356&lt;25,"Normal Weight",B356&lt;30,"Overweight",B356&gt;=30,"Obesity")</f>
        <v>Normal Weight</v>
      </c>
      <c r="J356" t="str" cm="1">
        <f t="array" ref="J356">_xlfn.IFS(C356&lt;5.7,"Normal",C356&lt;6.5,"Prediabetes",C356&gt;=6.5,"Diabetes")</f>
        <v>Prediabetes</v>
      </c>
    </row>
    <row r="357" spans="1:10" x14ac:dyDescent="0.35">
      <c r="A357" s="1" t="s">
        <v>2016</v>
      </c>
      <c r="B357" s="1">
        <v>36.520000000000003</v>
      </c>
      <c r="C357" s="1">
        <v>9.07</v>
      </c>
      <c r="D357" s="1" t="s">
        <v>2381</v>
      </c>
      <c r="E357" s="1" t="s">
        <v>2380</v>
      </c>
      <c r="F357" s="1" t="s">
        <v>2381</v>
      </c>
      <c r="G357" s="7">
        <v>1</v>
      </c>
      <c r="H357" s="1" t="s">
        <v>2380</v>
      </c>
      <c r="I357" t="str" cm="1">
        <f t="array" ref="I357">_xlfn.IFS(B357&lt;18.5,"Underweight",B357&lt;25,"Normal Weight",B357&lt;30,"Overweight",B357&gt;=30,"Obesity")</f>
        <v>Obesity</v>
      </c>
      <c r="J357" t="str" cm="1">
        <f t="array" ref="J357">_xlfn.IFS(C357&lt;5.7,"Normal",C357&lt;6.5,"Prediabetes",C357&gt;=6.5,"Diabetes")</f>
        <v>Diabetes</v>
      </c>
    </row>
    <row r="358" spans="1:10" x14ac:dyDescent="0.35">
      <c r="A358" s="1" t="s">
        <v>2015</v>
      </c>
      <c r="B358" s="1">
        <v>33.96</v>
      </c>
      <c r="C358" s="1">
        <v>4.99</v>
      </c>
      <c r="D358" s="1" t="s">
        <v>2380</v>
      </c>
      <c r="E358" s="1" t="s">
        <v>2380</v>
      </c>
      <c r="F358" s="1" t="s">
        <v>2380</v>
      </c>
      <c r="G358" s="7">
        <v>0</v>
      </c>
      <c r="H358" s="1" t="s">
        <v>2381</v>
      </c>
      <c r="I358" t="str" cm="1">
        <f t="array" ref="I358">_xlfn.IFS(B358&lt;18.5,"Underweight",B358&lt;25,"Normal Weight",B358&lt;30,"Overweight",B358&gt;=30,"Obesity")</f>
        <v>Obesity</v>
      </c>
      <c r="J358" t="str" cm="1">
        <f t="array" ref="J358">_xlfn.IFS(C358&lt;5.7,"Normal",C358&lt;6.5,"Prediabetes",C358&gt;=6.5,"Diabetes")</f>
        <v>Normal</v>
      </c>
    </row>
    <row r="359" spans="1:10" x14ac:dyDescent="0.35">
      <c r="A359" s="1" t="s">
        <v>2014</v>
      </c>
      <c r="B359" s="1">
        <v>26.695</v>
      </c>
      <c r="C359" s="1">
        <v>8.31</v>
      </c>
      <c r="D359" s="1" t="s">
        <v>2380</v>
      </c>
      <c r="E359" s="1" t="s">
        <v>2380</v>
      </c>
      <c r="F359" s="1" t="s">
        <v>2380</v>
      </c>
      <c r="G359" s="7">
        <v>0</v>
      </c>
      <c r="H359" s="1" t="s">
        <v>2381</v>
      </c>
      <c r="I359" t="str" cm="1">
        <f t="array" ref="I359">_xlfn.IFS(B359&lt;18.5,"Underweight",B359&lt;25,"Normal Weight",B359&lt;30,"Overweight",B359&gt;=30,"Obesity")</f>
        <v>Overweight</v>
      </c>
      <c r="J359" t="str" cm="1">
        <f t="array" ref="J359">_xlfn.IFS(C359&lt;5.7,"Normal",C359&lt;6.5,"Prediabetes",C359&gt;=6.5,"Diabetes")</f>
        <v>Diabetes</v>
      </c>
    </row>
    <row r="360" spans="1:10" x14ac:dyDescent="0.35">
      <c r="A360" s="1" t="s">
        <v>2013</v>
      </c>
      <c r="B360" s="1">
        <v>18.45</v>
      </c>
      <c r="C360" s="1">
        <v>5.07</v>
      </c>
      <c r="D360" s="1" t="s">
        <v>2381</v>
      </c>
      <c r="E360" s="1" t="s">
        <v>2380</v>
      </c>
      <c r="F360" s="1" t="s">
        <v>2380</v>
      </c>
      <c r="G360" s="7">
        <v>0</v>
      </c>
      <c r="H360" s="1" t="s">
        <v>2381</v>
      </c>
      <c r="I360" t="str" cm="1">
        <f t="array" ref="I360">_xlfn.IFS(B360&lt;18.5,"Underweight",B360&lt;25,"Normal Weight",B360&lt;30,"Overweight",B360&gt;=30,"Obesity")</f>
        <v>Underweight</v>
      </c>
      <c r="J360" t="str" cm="1">
        <f t="array" ref="J360">_xlfn.IFS(C360&lt;5.7,"Normal",C360&lt;6.5,"Prediabetes",C360&gt;=6.5,"Diabetes")</f>
        <v>Normal</v>
      </c>
    </row>
    <row r="361" spans="1:10" x14ac:dyDescent="0.35">
      <c r="A361" s="1" t="s">
        <v>2012</v>
      </c>
      <c r="B361" s="1">
        <v>33.18</v>
      </c>
      <c r="C361" s="1">
        <v>4.79</v>
      </c>
      <c r="D361" s="1" t="s">
        <v>2380</v>
      </c>
      <c r="E361" s="1" t="s">
        <v>2380</v>
      </c>
      <c r="F361" s="1" t="s">
        <v>2380</v>
      </c>
      <c r="G361" s="7">
        <v>0</v>
      </c>
      <c r="H361" s="1" t="s">
        <v>2381</v>
      </c>
      <c r="I361" t="str" cm="1">
        <f t="array" ref="I361">_xlfn.IFS(B361&lt;18.5,"Underweight",B361&lt;25,"Normal Weight",B361&lt;30,"Overweight",B361&gt;=30,"Obesity")</f>
        <v>Obesity</v>
      </c>
      <c r="J361" t="str" cm="1">
        <f t="array" ref="J361">_xlfn.IFS(C361&lt;5.7,"Normal",C361&lt;6.5,"Prediabetes",C361&gt;=6.5,"Diabetes")</f>
        <v>Normal</v>
      </c>
    </row>
    <row r="362" spans="1:10" x14ac:dyDescent="0.35">
      <c r="A362" s="1" t="s">
        <v>2011</v>
      </c>
      <c r="B362" s="1">
        <v>36.1</v>
      </c>
      <c r="C362" s="1">
        <v>11.39</v>
      </c>
      <c r="D362" s="1" t="s">
        <v>2381</v>
      </c>
      <c r="E362" s="1" t="s">
        <v>2380</v>
      </c>
      <c r="F362" s="1" t="s">
        <v>2380</v>
      </c>
      <c r="G362" s="7">
        <v>2</v>
      </c>
      <c r="H362" s="1" t="s">
        <v>2380</v>
      </c>
      <c r="I362" t="str" cm="1">
        <f t="array" ref="I362">_xlfn.IFS(B362&lt;18.5,"Underweight",B362&lt;25,"Normal Weight",B362&lt;30,"Overweight",B362&gt;=30,"Obesity")</f>
        <v>Obesity</v>
      </c>
      <c r="J362" t="str" cm="1">
        <f t="array" ref="J362">_xlfn.IFS(C362&lt;5.7,"Normal",C362&lt;6.5,"Prediabetes",C362&gt;=6.5,"Diabetes")</f>
        <v>Diabetes</v>
      </c>
    </row>
    <row r="363" spans="1:10" x14ac:dyDescent="0.35">
      <c r="A363" s="1" t="s">
        <v>2010</v>
      </c>
      <c r="B363" s="1">
        <v>22.77</v>
      </c>
      <c r="C363" s="1">
        <v>6</v>
      </c>
      <c r="D363" s="1" t="s">
        <v>2380</v>
      </c>
      <c r="E363" s="1" t="s">
        <v>2380</v>
      </c>
      <c r="F363" s="1" t="s">
        <v>2380</v>
      </c>
      <c r="G363" s="7">
        <v>0</v>
      </c>
      <c r="H363" s="1" t="s">
        <v>2381</v>
      </c>
      <c r="I363" t="str" cm="1">
        <f t="array" ref="I363">_xlfn.IFS(B363&lt;18.5,"Underweight",B363&lt;25,"Normal Weight",B363&lt;30,"Overweight",B363&gt;=30,"Obesity")</f>
        <v>Normal Weight</v>
      </c>
      <c r="J363" t="str" cm="1">
        <f t="array" ref="J363">_xlfn.IFS(C363&lt;5.7,"Normal",C363&lt;6.5,"Prediabetes",C363&gt;=6.5,"Diabetes")</f>
        <v>Prediabetes</v>
      </c>
    </row>
    <row r="364" spans="1:10" x14ac:dyDescent="0.35">
      <c r="A364" s="1" t="s">
        <v>2009</v>
      </c>
      <c r="B364" s="1">
        <v>21.24</v>
      </c>
      <c r="C364" s="1">
        <v>5.13</v>
      </c>
      <c r="D364" s="1" t="s">
        <v>2380</v>
      </c>
      <c r="E364" s="1" t="s">
        <v>2380</v>
      </c>
      <c r="F364" s="1" t="s">
        <v>2380</v>
      </c>
      <c r="G364" s="7">
        <v>0</v>
      </c>
      <c r="H364" s="1" t="s">
        <v>2381</v>
      </c>
      <c r="I364" t="str" cm="1">
        <f t="array" ref="I364">_xlfn.IFS(B364&lt;18.5,"Underweight",B364&lt;25,"Normal Weight",B364&lt;30,"Overweight",B364&gt;=30,"Obesity")</f>
        <v>Normal Weight</v>
      </c>
      <c r="J364" t="str" cm="1">
        <f t="array" ref="J364">_xlfn.IFS(C364&lt;5.7,"Normal",C364&lt;6.5,"Prediabetes",C364&gt;=6.5,"Diabetes")</f>
        <v>Normal</v>
      </c>
    </row>
    <row r="365" spans="1:10" x14ac:dyDescent="0.35">
      <c r="A365" s="1" t="s">
        <v>2008</v>
      </c>
      <c r="B365" s="1">
        <v>17.600000000000001</v>
      </c>
      <c r="C365" s="1">
        <v>5.26</v>
      </c>
      <c r="D365" s="1" t="s">
        <v>2381</v>
      </c>
      <c r="E365" s="1" t="s">
        <v>2380</v>
      </c>
      <c r="F365" s="1" t="s">
        <v>2380</v>
      </c>
      <c r="G365" s="7">
        <v>0</v>
      </c>
      <c r="H365" s="1" t="s">
        <v>2381</v>
      </c>
      <c r="I365" t="str" cm="1">
        <f t="array" ref="I365">_xlfn.IFS(B365&lt;18.5,"Underweight",B365&lt;25,"Normal Weight",B365&lt;30,"Overweight",B365&gt;=30,"Obesity")</f>
        <v>Underweight</v>
      </c>
      <c r="J365" t="str" cm="1">
        <f t="array" ref="J365">_xlfn.IFS(C365&lt;5.7,"Normal",C365&lt;6.5,"Prediabetes",C365&gt;=6.5,"Diabetes")</f>
        <v>Normal</v>
      </c>
    </row>
    <row r="366" spans="1:10" x14ac:dyDescent="0.35">
      <c r="A366" s="1" t="s">
        <v>2007</v>
      </c>
      <c r="B366" s="1">
        <v>26.29</v>
      </c>
      <c r="C366" s="1">
        <v>6.84</v>
      </c>
      <c r="D366" s="1" t="s">
        <v>2380</v>
      </c>
      <c r="E366" s="1" t="s">
        <v>2380</v>
      </c>
      <c r="F366" s="1" t="s">
        <v>2380</v>
      </c>
      <c r="G366" s="7">
        <v>0</v>
      </c>
      <c r="H366" s="1" t="s">
        <v>2381</v>
      </c>
      <c r="I366" t="str" cm="1">
        <f t="array" ref="I366">_xlfn.IFS(B366&lt;18.5,"Underweight",B366&lt;25,"Normal Weight",B366&lt;30,"Overweight",B366&gt;=30,"Obesity")</f>
        <v>Overweight</v>
      </c>
      <c r="J366" t="str" cm="1">
        <f t="array" ref="J366">_xlfn.IFS(C366&lt;5.7,"Normal",C366&lt;6.5,"Prediabetes",C366&gt;=6.5,"Diabetes")</f>
        <v>Diabetes</v>
      </c>
    </row>
    <row r="367" spans="1:10" x14ac:dyDescent="0.35">
      <c r="A367" s="1" t="s">
        <v>2006</v>
      </c>
      <c r="B367" s="1">
        <v>35.31</v>
      </c>
      <c r="C367" s="1">
        <v>9.0399999999999991</v>
      </c>
      <c r="D367" s="1" t="s">
        <v>2380</v>
      </c>
      <c r="E367" s="1" t="s">
        <v>2380</v>
      </c>
      <c r="F367" s="1" t="s">
        <v>2380</v>
      </c>
      <c r="G367" s="7">
        <v>0</v>
      </c>
      <c r="H367" s="1" t="s">
        <v>2380</v>
      </c>
      <c r="I367" t="str" cm="1">
        <f t="array" ref="I367">_xlfn.IFS(B367&lt;18.5,"Underweight",B367&lt;25,"Normal Weight",B367&lt;30,"Overweight",B367&gt;=30,"Obesity")</f>
        <v>Obesity</v>
      </c>
      <c r="J367" t="str" cm="1">
        <f t="array" ref="J367">_xlfn.IFS(C367&lt;5.7,"Normal",C367&lt;6.5,"Prediabetes",C367&gt;=6.5,"Diabetes")</f>
        <v>Diabetes</v>
      </c>
    </row>
    <row r="368" spans="1:10" x14ac:dyDescent="0.35">
      <c r="A368" s="1" t="s">
        <v>2005</v>
      </c>
      <c r="B368" s="1">
        <v>27.04</v>
      </c>
      <c r="C368" s="1">
        <v>4.0999999999999996</v>
      </c>
      <c r="D368" s="1" t="s">
        <v>2380</v>
      </c>
      <c r="E368" s="1" t="s">
        <v>2380</v>
      </c>
      <c r="F368" s="1" t="s">
        <v>2380</v>
      </c>
      <c r="G368" s="7">
        <v>1</v>
      </c>
      <c r="H368" s="1" t="s">
        <v>2381</v>
      </c>
      <c r="I368" t="str" cm="1">
        <f t="array" ref="I368">_xlfn.IFS(B368&lt;18.5,"Underweight",B368&lt;25,"Normal Weight",B368&lt;30,"Overweight",B368&gt;=30,"Obesity")</f>
        <v>Overweight</v>
      </c>
      <c r="J368" t="str" cm="1">
        <f t="array" ref="J368">_xlfn.IFS(C368&lt;5.7,"Normal",C368&lt;6.5,"Prediabetes",C368&gt;=6.5,"Diabetes")</f>
        <v>Normal</v>
      </c>
    </row>
    <row r="369" spans="1:10" x14ac:dyDescent="0.35">
      <c r="A369" s="1" t="s">
        <v>2004</v>
      </c>
      <c r="B369" s="1">
        <v>30.23</v>
      </c>
      <c r="C369" s="1">
        <v>4.2300000000000004</v>
      </c>
      <c r="D369" s="1" t="s">
        <v>2381</v>
      </c>
      <c r="E369" s="1" t="s">
        <v>2380</v>
      </c>
      <c r="F369" s="1" t="s">
        <v>2381</v>
      </c>
      <c r="G369" s="7">
        <v>1</v>
      </c>
      <c r="H369" s="1" t="s">
        <v>2381</v>
      </c>
      <c r="I369" t="str" cm="1">
        <f t="array" ref="I369">_xlfn.IFS(B369&lt;18.5,"Underweight",B369&lt;25,"Normal Weight",B369&lt;30,"Overweight",B369&gt;=30,"Obesity")</f>
        <v>Obesity</v>
      </c>
      <c r="J369" t="str" cm="1">
        <f t="array" ref="J369">_xlfn.IFS(C369&lt;5.7,"Normal",C369&lt;6.5,"Prediabetes",C369&gt;=6.5,"Diabetes")</f>
        <v>Normal</v>
      </c>
    </row>
    <row r="370" spans="1:10" x14ac:dyDescent="0.35">
      <c r="A370" s="1" t="s">
        <v>2003</v>
      </c>
      <c r="B370" s="1">
        <v>30.6</v>
      </c>
      <c r="C370" s="1">
        <v>6.48</v>
      </c>
      <c r="D370" s="1" t="s">
        <v>2381</v>
      </c>
      <c r="E370" s="1" t="s">
        <v>2380</v>
      </c>
      <c r="F370" s="1" t="s">
        <v>2381</v>
      </c>
      <c r="G370" s="7">
        <v>1</v>
      </c>
      <c r="H370" s="1" t="s">
        <v>2381</v>
      </c>
      <c r="I370" t="str" cm="1">
        <f t="array" ref="I370">_xlfn.IFS(B370&lt;18.5,"Underweight",B370&lt;25,"Normal Weight",B370&lt;30,"Overweight",B370&gt;=30,"Obesity")</f>
        <v>Obesity</v>
      </c>
      <c r="J370" t="str" cm="1">
        <f t="array" ref="J370">_xlfn.IFS(C370&lt;5.7,"Normal",C370&lt;6.5,"Prediabetes",C370&gt;=6.5,"Diabetes")</f>
        <v>Prediabetes</v>
      </c>
    </row>
    <row r="371" spans="1:10" x14ac:dyDescent="0.35">
      <c r="A371" s="1" t="s">
        <v>2002</v>
      </c>
      <c r="B371" s="1">
        <v>26.8</v>
      </c>
      <c r="C371" s="1">
        <v>5.53</v>
      </c>
      <c r="D371" s="1" t="s">
        <v>2380</v>
      </c>
      <c r="E371" s="1" t="s">
        <v>2380</v>
      </c>
      <c r="F371" s="1" t="s">
        <v>2380</v>
      </c>
      <c r="G371" s="7">
        <v>1</v>
      </c>
      <c r="H371" s="1" t="s">
        <v>2381</v>
      </c>
      <c r="I371" t="str" cm="1">
        <f t="array" ref="I371">_xlfn.IFS(B371&lt;18.5,"Underweight",B371&lt;25,"Normal Weight",B371&lt;30,"Overweight",B371&gt;=30,"Obesity")</f>
        <v>Overweight</v>
      </c>
      <c r="J371" t="str" cm="1">
        <f t="array" ref="J371">_xlfn.IFS(C371&lt;5.7,"Normal",C371&lt;6.5,"Prediabetes",C371&gt;=6.5,"Diabetes")</f>
        <v>Normal</v>
      </c>
    </row>
    <row r="372" spans="1:10" x14ac:dyDescent="0.35">
      <c r="A372" s="1" t="s">
        <v>2001</v>
      </c>
      <c r="B372" s="1">
        <v>16.86</v>
      </c>
      <c r="C372" s="1">
        <v>4.07</v>
      </c>
      <c r="D372" s="1" t="s">
        <v>2381</v>
      </c>
      <c r="E372" s="1" t="s">
        <v>2380</v>
      </c>
      <c r="F372" s="1" t="s">
        <v>2380</v>
      </c>
      <c r="G372" s="7">
        <v>0</v>
      </c>
      <c r="H372" s="1" t="s">
        <v>2381</v>
      </c>
      <c r="I372" t="str" cm="1">
        <f t="array" ref="I372">_xlfn.IFS(B372&lt;18.5,"Underweight",B372&lt;25,"Normal Weight",B372&lt;30,"Overweight",B372&gt;=30,"Obesity")</f>
        <v>Underweight</v>
      </c>
      <c r="J372" t="str" cm="1">
        <f t="array" ref="J372">_xlfn.IFS(C372&lt;5.7,"Normal",C372&lt;6.5,"Prediabetes",C372&gt;=6.5,"Diabetes")</f>
        <v>Normal</v>
      </c>
    </row>
    <row r="373" spans="1:10" x14ac:dyDescent="0.35">
      <c r="A373" s="1" t="s">
        <v>2000</v>
      </c>
      <c r="B373" s="1">
        <v>16.3</v>
      </c>
      <c r="C373" s="1">
        <v>5.51</v>
      </c>
      <c r="D373" s="1" t="s">
        <v>2380</v>
      </c>
      <c r="E373" s="1" t="s">
        <v>2380</v>
      </c>
      <c r="F373" s="1" t="s">
        <v>2380</v>
      </c>
      <c r="G373" s="7">
        <v>1</v>
      </c>
      <c r="H373" s="1" t="s">
        <v>2381</v>
      </c>
      <c r="I373" t="str" cm="1">
        <f t="array" ref="I373">_xlfn.IFS(B373&lt;18.5,"Underweight",B373&lt;25,"Normal Weight",B373&lt;30,"Overweight",B373&gt;=30,"Obesity")</f>
        <v>Underweight</v>
      </c>
      <c r="J373" t="str" cm="1">
        <f t="array" ref="J373">_xlfn.IFS(C373&lt;5.7,"Normal",C373&lt;6.5,"Prediabetes",C373&gt;=6.5,"Diabetes")</f>
        <v>Normal</v>
      </c>
    </row>
    <row r="374" spans="1:10" x14ac:dyDescent="0.35">
      <c r="A374" s="1" t="s">
        <v>1999</v>
      </c>
      <c r="B374" s="1">
        <v>29.81</v>
      </c>
      <c r="C374" s="1">
        <v>11.66</v>
      </c>
      <c r="D374" s="1" t="s">
        <v>2380</v>
      </c>
      <c r="E374" s="1" t="s">
        <v>2380</v>
      </c>
      <c r="F374" s="1" t="s">
        <v>2380</v>
      </c>
      <c r="G374" s="7">
        <v>0</v>
      </c>
      <c r="H374" s="1" t="s">
        <v>2381</v>
      </c>
      <c r="I374" t="str" cm="1">
        <f t="array" ref="I374">_xlfn.IFS(B374&lt;18.5,"Underweight",B374&lt;25,"Normal Weight",B374&lt;30,"Overweight",B374&gt;=30,"Obesity")</f>
        <v>Overweight</v>
      </c>
      <c r="J374" t="str" cm="1">
        <f t="array" ref="J374">_xlfn.IFS(C374&lt;5.7,"Normal",C374&lt;6.5,"Prediabetes",C374&gt;=6.5,"Diabetes")</f>
        <v>Diabetes</v>
      </c>
    </row>
    <row r="375" spans="1:10" x14ac:dyDescent="0.35">
      <c r="A375" s="1" t="s">
        <v>1998</v>
      </c>
      <c r="B375" s="1">
        <v>16.329999999999998</v>
      </c>
      <c r="C375" s="1">
        <v>7.26</v>
      </c>
      <c r="D375" s="1" t="s">
        <v>2381</v>
      </c>
      <c r="E375" s="1" t="s">
        <v>2380</v>
      </c>
      <c r="F375" s="1" t="s">
        <v>2380</v>
      </c>
      <c r="G375" s="7">
        <v>0</v>
      </c>
      <c r="H375" s="1" t="s">
        <v>2381</v>
      </c>
      <c r="I375" t="str" cm="1">
        <f t="array" ref="I375">_xlfn.IFS(B375&lt;18.5,"Underweight",B375&lt;25,"Normal Weight",B375&lt;30,"Overweight",B375&gt;=30,"Obesity")</f>
        <v>Underweight</v>
      </c>
      <c r="J375" t="str" cm="1">
        <f t="array" ref="J375">_xlfn.IFS(C375&lt;5.7,"Normal",C375&lt;6.5,"Prediabetes",C375&gt;=6.5,"Diabetes")</f>
        <v>Diabetes</v>
      </c>
    </row>
    <row r="376" spans="1:10" x14ac:dyDescent="0.35">
      <c r="A376" s="1" t="s">
        <v>1997</v>
      </c>
      <c r="B376" s="1">
        <v>16.37</v>
      </c>
      <c r="C376" s="1">
        <v>4.79</v>
      </c>
      <c r="D376" s="1" t="s">
        <v>2381</v>
      </c>
      <c r="E376" s="1" t="s">
        <v>2380</v>
      </c>
      <c r="F376" s="1" t="s">
        <v>2380</v>
      </c>
      <c r="G376" s="7">
        <v>0</v>
      </c>
      <c r="H376" s="1" t="s">
        <v>2381</v>
      </c>
      <c r="I376" t="str" cm="1">
        <f t="array" ref="I376">_xlfn.IFS(B376&lt;18.5,"Underweight",B376&lt;25,"Normal Weight",B376&lt;30,"Overweight",B376&gt;=30,"Obesity")</f>
        <v>Underweight</v>
      </c>
      <c r="J376" t="str" cm="1">
        <f t="array" ref="J376">_xlfn.IFS(C376&lt;5.7,"Normal",C376&lt;6.5,"Prediabetes",C376&gt;=6.5,"Diabetes")</f>
        <v>Normal</v>
      </c>
    </row>
    <row r="377" spans="1:10" x14ac:dyDescent="0.35">
      <c r="A377" s="1" t="s">
        <v>1996</v>
      </c>
      <c r="B377" s="1">
        <v>22.42</v>
      </c>
      <c r="C377" s="1">
        <v>4.68</v>
      </c>
      <c r="D377" s="1" t="s">
        <v>2381</v>
      </c>
      <c r="E377" s="1" t="s">
        <v>2380</v>
      </c>
      <c r="F377" s="1" t="s">
        <v>2380</v>
      </c>
      <c r="G377" s="7">
        <v>1</v>
      </c>
      <c r="H377" s="1" t="s">
        <v>2380</v>
      </c>
      <c r="I377" t="str" cm="1">
        <f t="array" ref="I377">_xlfn.IFS(B377&lt;18.5,"Underweight",B377&lt;25,"Normal Weight",B377&lt;30,"Overweight",B377&gt;=30,"Obesity")</f>
        <v>Normal Weight</v>
      </c>
      <c r="J377" t="str" cm="1">
        <f t="array" ref="J377">_xlfn.IFS(C377&lt;5.7,"Normal",C377&lt;6.5,"Prediabetes",C377&gt;=6.5,"Diabetes")</f>
        <v>Normal</v>
      </c>
    </row>
    <row r="378" spans="1:10" x14ac:dyDescent="0.35">
      <c r="A378" s="1" t="s">
        <v>1995</v>
      </c>
      <c r="B378" s="1">
        <v>31.35</v>
      </c>
      <c r="C378" s="1">
        <v>4.33</v>
      </c>
      <c r="D378" s="1" t="s">
        <v>2381</v>
      </c>
      <c r="E378" s="1" t="s">
        <v>2380</v>
      </c>
      <c r="F378" s="1" t="s">
        <v>2381</v>
      </c>
      <c r="G378" s="7">
        <v>1</v>
      </c>
      <c r="H378" s="1" t="s">
        <v>2380</v>
      </c>
      <c r="I378" t="str" cm="1">
        <f t="array" ref="I378">_xlfn.IFS(B378&lt;18.5,"Underweight",B378&lt;25,"Normal Weight",B378&lt;30,"Overweight",B378&gt;=30,"Obesity")</f>
        <v>Obesity</v>
      </c>
      <c r="J378" t="str" cm="1">
        <f t="array" ref="J378">_xlfn.IFS(C378&lt;5.7,"Normal",C378&lt;6.5,"Prediabetes",C378&gt;=6.5,"Diabetes")</f>
        <v>Normal</v>
      </c>
    </row>
    <row r="379" spans="1:10" x14ac:dyDescent="0.35">
      <c r="A379" s="1" t="s">
        <v>1994</v>
      </c>
      <c r="B379" s="1">
        <v>31.9</v>
      </c>
      <c r="C379" s="1">
        <v>11.89</v>
      </c>
      <c r="D379" s="1" t="s">
        <v>2380</v>
      </c>
      <c r="E379" s="1" t="s">
        <v>2380</v>
      </c>
      <c r="F379" s="1" t="s">
        <v>2380</v>
      </c>
      <c r="G379" s="7">
        <v>0</v>
      </c>
      <c r="H379" s="1" t="s">
        <v>2380</v>
      </c>
      <c r="I379" t="str" cm="1">
        <f t="array" ref="I379">_xlfn.IFS(B379&lt;18.5,"Underweight",B379&lt;25,"Normal Weight",B379&lt;30,"Overweight",B379&gt;=30,"Obesity")</f>
        <v>Obesity</v>
      </c>
      <c r="J379" t="str" cm="1">
        <f t="array" ref="J379">_xlfn.IFS(C379&lt;5.7,"Normal",C379&lt;6.5,"Prediabetes",C379&gt;=6.5,"Diabetes")</f>
        <v>Diabetes</v>
      </c>
    </row>
    <row r="380" spans="1:10" x14ac:dyDescent="0.35">
      <c r="A380" s="1" t="s">
        <v>1993</v>
      </c>
      <c r="B380" s="1">
        <v>30.6</v>
      </c>
      <c r="C380" s="1">
        <v>5.24</v>
      </c>
      <c r="D380" s="1" t="s">
        <v>2380</v>
      </c>
      <c r="E380" s="1" t="s">
        <v>2380</v>
      </c>
      <c r="F380" s="1" t="s">
        <v>2380</v>
      </c>
      <c r="G380" s="7">
        <v>0</v>
      </c>
      <c r="H380" s="1" t="s">
        <v>2381</v>
      </c>
      <c r="I380" t="str" cm="1">
        <f t="array" ref="I380">_xlfn.IFS(B380&lt;18.5,"Underweight",B380&lt;25,"Normal Weight",B380&lt;30,"Overweight",B380&gt;=30,"Obesity")</f>
        <v>Obesity</v>
      </c>
      <c r="J380" t="str" cm="1">
        <f t="array" ref="J380">_xlfn.IFS(C380&lt;5.7,"Normal",C380&lt;6.5,"Prediabetes",C380&gt;=6.5,"Diabetes")</f>
        <v>Normal</v>
      </c>
    </row>
    <row r="381" spans="1:10" x14ac:dyDescent="0.35">
      <c r="A381" s="1" t="s">
        <v>1992</v>
      </c>
      <c r="B381" s="1">
        <v>28.975000000000001</v>
      </c>
      <c r="C381" s="1">
        <v>7.63</v>
      </c>
      <c r="D381" s="1" t="s">
        <v>2380</v>
      </c>
      <c r="E381" s="1" t="s">
        <v>2380</v>
      </c>
      <c r="F381" s="1" t="s">
        <v>2380</v>
      </c>
      <c r="G381" s="7">
        <v>0</v>
      </c>
      <c r="H381" s="1" t="s">
        <v>2381</v>
      </c>
      <c r="I381" t="str" cm="1">
        <f t="array" ref="I381">_xlfn.IFS(B381&lt;18.5,"Underweight",B381&lt;25,"Normal Weight",B381&lt;30,"Overweight",B381&gt;=30,"Obesity")</f>
        <v>Overweight</v>
      </c>
      <c r="J381" t="str" cm="1">
        <f t="array" ref="J381">_xlfn.IFS(C381&lt;5.7,"Normal",C381&lt;6.5,"Prediabetes",C381&gt;=6.5,"Diabetes")</f>
        <v>Diabetes</v>
      </c>
    </row>
    <row r="382" spans="1:10" x14ac:dyDescent="0.35">
      <c r="A382" s="1" t="s">
        <v>1991</v>
      </c>
      <c r="B382" s="1">
        <v>24.86</v>
      </c>
      <c r="C382" s="1">
        <v>8.92</v>
      </c>
      <c r="D382" s="1" t="s">
        <v>2381</v>
      </c>
      <c r="E382" s="1" t="s">
        <v>2380</v>
      </c>
      <c r="F382" s="1" t="s">
        <v>2380</v>
      </c>
      <c r="G382" s="7">
        <v>2</v>
      </c>
      <c r="H382" s="1" t="s">
        <v>2380</v>
      </c>
      <c r="I382" t="str" cm="1">
        <f t="array" ref="I382">_xlfn.IFS(B382&lt;18.5,"Underweight",B382&lt;25,"Normal Weight",B382&lt;30,"Overweight",B382&gt;=30,"Obesity")</f>
        <v>Normal Weight</v>
      </c>
      <c r="J382" t="str" cm="1">
        <f t="array" ref="J382">_xlfn.IFS(C382&lt;5.7,"Normal",C382&lt;6.5,"Prediabetes",C382&gt;=6.5,"Diabetes")</f>
        <v>Diabetes</v>
      </c>
    </row>
    <row r="383" spans="1:10" x14ac:dyDescent="0.35">
      <c r="A383" s="1" t="s">
        <v>1990</v>
      </c>
      <c r="B383" s="1">
        <v>19.54</v>
      </c>
      <c r="C383" s="1">
        <v>5.37</v>
      </c>
      <c r="D383" s="1" t="s">
        <v>2380</v>
      </c>
      <c r="E383" s="1" t="s">
        <v>2380</v>
      </c>
      <c r="F383" s="1" t="s">
        <v>2380</v>
      </c>
      <c r="G383" s="7">
        <v>0</v>
      </c>
      <c r="H383" s="1" t="s">
        <v>2381</v>
      </c>
      <c r="I383" t="str" cm="1">
        <f t="array" ref="I383">_xlfn.IFS(B383&lt;18.5,"Underweight",B383&lt;25,"Normal Weight",B383&lt;30,"Overweight",B383&gt;=30,"Obesity")</f>
        <v>Normal Weight</v>
      </c>
      <c r="J383" t="str" cm="1">
        <f t="array" ref="J383">_xlfn.IFS(C383&lt;5.7,"Normal",C383&lt;6.5,"Prediabetes",C383&gt;=6.5,"Diabetes")</f>
        <v>Normal</v>
      </c>
    </row>
    <row r="384" spans="1:10" x14ac:dyDescent="0.35">
      <c r="A384" s="1" t="s">
        <v>1989</v>
      </c>
      <c r="B384" s="1">
        <v>26.74</v>
      </c>
      <c r="C384" s="1">
        <v>4.3099999999999996</v>
      </c>
      <c r="D384" s="1" t="s">
        <v>2380</v>
      </c>
      <c r="E384" s="1" t="s">
        <v>2380</v>
      </c>
      <c r="F384" s="1" t="s">
        <v>2380</v>
      </c>
      <c r="G384" s="7">
        <v>0</v>
      </c>
      <c r="H384" s="1" t="s">
        <v>2381</v>
      </c>
      <c r="I384" t="str" cm="1">
        <f t="array" ref="I384">_xlfn.IFS(B384&lt;18.5,"Underweight",B384&lt;25,"Normal Weight",B384&lt;30,"Overweight",B384&gt;=30,"Obesity")</f>
        <v>Overweight</v>
      </c>
      <c r="J384" t="str" cm="1">
        <f t="array" ref="J384">_xlfn.IFS(C384&lt;5.7,"Normal",C384&lt;6.5,"Prediabetes",C384&gt;=6.5,"Diabetes")</f>
        <v>Normal</v>
      </c>
    </row>
    <row r="385" spans="1:10" x14ac:dyDescent="0.35">
      <c r="A385" s="1" t="s">
        <v>1988</v>
      </c>
      <c r="B385" s="1">
        <v>22.99</v>
      </c>
      <c r="C385" s="1">
        <v>10.46</v>
      </c>
      <c r="D385" s="1" t="s">
        <v>2380</v>
      </c>
      <c r="E385" s="1" t="s">
        <v>2380</v>
      </c>
      <c r="F385" s="1" t="s">
        <v>2380</v>
      </c>
      <c r="G385" s="7">
        <v>3</v>
      </c>
      <c r="H385" s="1" t="s">
        <v>2381</v>
      </c>
      <c r="I385" t="str" cm="1">
        <f t="array" ref="I385">_xlfn.IFS(B385&lt;18.5,"Underweight",B385&lt;25,"Normal Weight",B385&lt;30,"Overweight",B385&gt;=30,"Obesity")</f>
        <v>Normal Weight</v>
      </c>
      <c r="J385" t="str" cm="1">
        <f t="array" ref="J385">_xlfn.IFS(C385&lt;5.7,"Normal",C385&lt;6.5,"Prediabetes",C385&gt;=6.5,"Diabetes")</f>
        <v>Diabetes</v>
      </c>
    </row>
    <row r="386" spans="1:10" x14ac:dyDescent="0.35">
      <c r="A386" s="1" t="s">
        <v>1987</v>
      </c>
      <c r="B386" s="1">
        <v>31.46</v>
      </c>
      <c r="C386" s="1">
        <v>7.39</v>
      </c>
      <c r="D386" s="1" t="s">
        <v>2380</v>
      </c>
      <c r="E386" s="1" t="s">
        <v>2380</v>
      </c>
      <c r="F386" s="1" t="s">
        <v>2380</v>
      </c>
      <c r="G386" s="7">
        <v>0</v>
      </c>
      <c r="H386" s="1" t="s">
        <v>2380</v>
      </c>
      <c r="I386" t="str" cm="1">
        <f t="array" ref="I386">_xlfn.IFS(B386&lt;18.5,"Underweight",B386&lt;25,"Normal Weight",B386&lt;30,"Overweight",B386&gt;=30,"Obesity")</f>
        <v>Obesity</v>
      </c>
      <c r="J386" t="str" cm="1">
        <f t="array" ref="J386">_xlfn.IFS(C386&lt;5.7,"Normal",C386&lt;6.5,"Prediabetes",C386&gt;=6.5,"Diabetes")</f>
        <v>Diabetes</v>
      </c>
    </row>
    <row r="387" spans="1:10" x14ac:dyDescent="0.35">
      <c r="A387" s="1" t="s">
        <v>1986</v>
      </c>
      <c r="B387" s="1">
        <v>30.86</v>
      </c>
      <c r="C387" s="1">
        <v>6.18</v>
      </c>
      <c r="D387" s="1" t="s">
        <v>2380</v>
      </c>
      <c r="E387" s="1" t="s">
        <v>2381</v>
      </c>
      <c r="F387" s="1" t="s">
        <v>2380</v>
      </c>
      <c r="G387" s="7">
        <v>2</v>
      </c>
      <c r="H387" s="1" t="s">
        <v>2381</v>
      </c>
      <c r="I387" t="str" cm="1">
        <f t="array" ref="I387">_xlfn.IFS(B387&lt;18.5,"Underweight",B387&lt;25,"Normal Weight",B387&lt;30,"Overweight",B387&gt;=30,"Obesity")</f>
        <v>Obesity</v>
      </c>
      <c r="J387" t="str" cm="1">
        <f t="array" ref="J387">_xlfn.IFS(C387&lt;5.7,"Normal",C387&lt;6.5,"Prediabetes",C387&gt;=6.5,"Diabetes")</f>
        <v>Prediabetes</v>
      </c>
    </row>
    <row r="388" spans="1:10" x14ac:dyDescent="0.35">
      <c r="A388" s="1" t="s">
        <v>1985</v>
      </c>
      <c r="B388" s="1">
        <v>31.96</v>
      </c>
      <c r="C388" s="1">
        <v>8.86</v>
      </c>
      <c r="D388" s="1" t="s">
        <v>2380</v>
      </c>
      <c r="E388" s="1" t="s">
        <v>2380</v>
      </c>
      <c r="F388" s="1" t="s">
        <v>2380</v>
      </c>
      <c r="G388" s="7">
        <v>0</v>
      </c>
      <c r="H388" s="1" t="s">
        <v>2381</v>
      </c>
      <c r="I388" t="str" cm="1">
        <f t="array" ref="I388">_xlfn.IFS(B388&lt;18.5,"Underweight",B388&lt;25,"Normal Weight",B388&lt;30,"Overweight",B388&gt;=30,"Obesity")</f>
        <v>Obesity</v>
      </c>
      <c r="J388" t="str" cm="1">
        <f t="array" ref="J388">_xlfn.IFS(C388&lt;5.7,"Normal",C388&lt;6.5,"Prediabetes",C388&gt;=6.5,"Diabetes")</f>
        <v>Diabetes</v>
      </c>
    </row>
    <row r="389" spans="1:10" x14ac:dyDescent="0.35">
      <c r="A389" s="1" t="s">
        <v>1984</v>
      </c>
      <c r="B389" s="1">
        <v>23.76</v>
      </c>
      <c r="C389" s="1">
        <v>10.96</v>
      </c>
      <c r="D389" s="1" t="s">
        <v>2380</v>
      </c>
      <c r="E389" s="1" t="s">
        <v>2380</v>
      </c>
      <c r="F389" s="1" t="s">
        <v>2380</v>
      </c>
      <c r="G389" s="7">
        <v>3</v>
      </c>
      <c r="H389" s="1" t="s">
        <v>2381</v>
      </c>
      <c r="I389" t="str" cm="1">
        <f t="array" ref="I389">_xlfn.IFS(B389&lt;18.5,"Underweight",B389&lt;25,"Normal Weight",B389&lt;30,"Overweight",B389&gt;=30,"Obesity")</f>
        <v>Normal Weight</v>
      </c>
      <c r="J389" t="str" cm="1">
        <f t="array" ref="J389">_xlfn.IFS(C389&lt;5.7,"Normal",C389&lt;6.5,"Prediabetes",C389&gt;=6.5,"Diabetes")</f>
        <v>Diabetes</v>
      </c>
    </row>
    <row r="390" spans="1:10" x14ac:dyDescent="0.35">
      <c r="A390" s="1" t="s">
        <v>1983</v>
      </c>
      <c r="B390" s="1">
        <v>19.38</v>
      </c>
      <c r="C390" s="1">
        <v>6.28</v>
      </c>
      <c r="D390" s="1" t="s">
        <v>2380</v>
      </c>
      <c r="E390" s="1" t="s">
        <v>2380</v>
      </c>
      <c r="F390" s="1" t="s">
        <v>2380</v>
      </c>
      <c r="G390" s="7">
        <v>0</v>
      </c>
      <c r="H390" s="1" t="s">
        <v>2381</v>
      </c>
      <c r="I390" t="str" cm="1">
        <f t="array" ref="I390">_xlfn.IFS(B390&lt;18.5,"Underweight",B390&lt;25,"Normal Weight",B390&lt;30,"Overweight",B390&gt;=30,"Obesity")</f>
        <v>Normal Weight</v>
      </c>
      <c r="J390" t="str" cm="1">
        <f t="array" ref="J390">_xlfn.IFS(C390&lt;5.7,"Normal",C390&lt;6.5,"Prediabetes",C390&gt;=6.5,"Diabetes")</f>
        <v>Prediabetes</v>
      </c>
    </row>
    <row r="391" spans="1:10" x14ac:dyDescent="0.35">
      <c r="A391" s="1" t="s">
        <v>1982</v>
      </c>
      <c r="B391" s="1">
        <v>16.21</v>
      </c>
      <c r="C391" s="1">
        <v>6.29</v>
      </c>
      <c r="D391" s="1" t="s">
        <v>2381</v>
      </c>
      <c r="E391" s="1" t="s">
        <v>2380</v>
      </c>
      <c r="F391" s="1" t="s">
        <v>2380</v>
      </c>
      <c r="G391" s="7">
        <v>1</v>
      </c>
      <c r="H391" s="1" t="s">
        <v>2381</v>
      </c>
      <c r="I391" t="str" cm="1">
        <f t="array" ref="I391">_xlfn.IFS(B391&lt;18.5,"Underweight",B391&lt;25,"Normal Weight",B391&lt;30,"Overweight",B391&gt;=30,"Obesity")</f>
        <v>Underweight</v>
      </c>
      <c r="J391" t="str" cm="1">
        <f t="array" ref="J391">_xlfn.IFS(C391&lt;5.7,"Normal",C391&lt;6.5,"Prediabetes",C391&gt;=6.5,"Diabetes")</f>
        <v>Prediabetes</v>
      </c>
    </row>
    <row r="392" spans="1:10" x14ac:dyDescent="0.35">
      <c r="A392" s="1" t="s">
        <v>1981</v>
      </c>
      <c r="B392" s="1">
        <v>32.54</v>
      </c>
      <c r="C392" s="1">
        <v>4.0199999999999996</v>
      </c>
      <c r="D392" s="1" t="s">
        <v>2380</v>
      </c>
      <c r="E392" s="1" t="s">
        <v>2381</v>
      </c>
      <c r="F392" s="1" t="s">
        <v>2380</v>
      </c>
      <c r="G392" s="7">
        <v>1</v>
      </c>
      <c r="H392" s="1" t="s">
        <v>2381</v>
      </c>
      <c r="I392" t="str" cm="1">
        <f t="array" ref="I392">_xlfn.IFS(B392&lt;18.5,"Underweight",B392&lt;25,"Normal Weight",B392&lt;30,"Overweight",B392&gt;=30,"Obesity")</f>
        <v>Obesity</v>
      </c>
      <c r="J392" t="str" cm="1">
        <f t="array" ref="J392">_xlfn.IFS(C392&lt;5.7,"Normal",C392&lt;6.5,"Prediabetes",C392&gt;=6.5,"Diabetes")</f>
        <v>Normal</v>
      </c>
    </row>
    <row r="393" spans="1:10" x14ac:dyDescent="0.35">
      <c r="A393" s="1" t="s">
        <v>1980</v>
      </c>
      <c r="B393" s="1">
        <v>36.765000000000001</v>
      </c>
      <c r="C393" s="1">
        <v>11.95</v>
      </c>
      <c r="D393" s="1" t="s">
        <v>2381</v>
      </c>
      <c r="E393" s="1" t="s">
        <v>2380</v>
      </c>
      <c r="F393" s="1" t="s">
        <v>2380</v>
      </c>
      <c r="G393" s="7">
        <v>2</v>
      </c>
      <c r="H393" s="1" t="s">
        <v>2380</v>
      </c>
      <c r="I393" t="str" cm="1">
        <f t="array" ref="I393">_xlfn.IFS(B393&lt;18.5,"Underweight",B393&lt;25,"Normal Weight",B393&lt;30,"Overweight",B393&gt;=30,"Obesity")</f>
        <v>Obesity</v>
      </c>
      <c r="J393" t="str" cm="1">
        <f t="array" ref="J393">_xlfn.IFS(C393&lt;5.7,"Normal",C393&lt;6.5,"Prediabetes",C393&gt;=6.5,"Diabetes")</f>
        <v>Diabetes</v>
      </c>
    </row>
    <row r="394" spans="1:10" x14ac:dyDescent="0.35">
      <c r="A394" s="1" t="s">
        <v>1979</v>
      </c>
      <c r="B394" s="1">
        <v>35.909999999999997</v>
      </c>
      <c r="C394" s="1">
        <v>8.7100000000000009</v>
      </c>
      <c r="D394" s="1" t="s">
        <v>2380</v>
      </c>
      <c r="E394" s="1" t="s">
        <v>2380</v>
      </c>
      <c r="F394" s="1" t="s">
        <v>2380</v>
      </c>
      <c r="G394" s="7">
        <v>0</v>
      </c>
      <c r="H394" s="1" t="s">
        <v>2380</v>
      </c>
      <c r="I394" t="str" cm="1">
        <f t="array" ref="I394">_xlfn.IFS(B394&lt;18.5,"Underweight",B394&lt;25,"Normal Weight",B394&lt;30,"Overweight",B394&gt;=30,"Obesity")</f>
        <v>Obesity</v>
      </c>
      <c r="J394" t="str" cm="1">
        <f t="array" ref="J394">_xlfn.IFS(C394&lt;5.7,"Normal",C394&lt;6.5,"Prediabetes",C394&gt;=6.5,"Diabetes")</f>
        <v>Diabetes</v>
      </c>
    </row>
    <row r="395" spans="1:10" x14ac:dyDescent="0.35">
      <c r="A395" s="1" t="s">
        <v>1978</v>
      </c>
      <c r="B395" s="1">
        <v>32.06</v>
      </c>
      <c r="C395" s="1">
        <v>4.67</v>
      </c>
      <c r="D395" s="1" t="s">
        <v>2380</v>
      </c>
      <c r="E395" s="1" t="s">
        <v>2381</v>
      </c>
      <c r="F395" s="1" t="s">
        <v>2380</v>
      </c>
      <c r="G395" s="7">
        <v>1</v>
      </c>
      <c r="H395" s="1" t="s">
        <v>2381</v>
      </c>
      <c r="I395" t="str" cm="1">
        <f t="array" ref="I395">_xlfn.IFS(B395&lt;18.5,"Underweight",B395&lt;25,"Normal Weight",B395&lt;30,"Overweight",B395&gt;=30,"Obesity")</f>
        <v>Obesity</v>
      </c>
      <c r="J395" t="str" cm="1">
        <f t="array" ref="J395">_xlfn.IFS(C395&lt;5.7,"Normal",C395&lt;6.5,"Prediabetes",C395&gt;=6.5,"Diabetes")</f>
        <v>Normal</v>
      </c>
    </row>
    <row r="396" spans="1:10" x14ac:dyDescent="0.35">
      <c r="A396" s="1" t="s">
        <v>1977</v>
      </c>
      <c r="B396" s="1">
        <v>24.1</v>
      </c>
      <c r="C396" s="1">
        <v>11.14</v>
      </c>
      <c r="D396" s="1" t="s">
        <v>2381</v>
      </c>
      <c r="E396" s="1" t="s">
        <v>2380</v>
      </c>
      <c r="F396" s="1" t="s">
        <v>2380</v>
      </c>
      <c r="G396" s="7">
        <v>1</v>
      </c>
      <c r="H396" s="1" t="s">
        <v>2380</v>
      </c>
      <c r="I396" t="str" cm="1">
        <f t="array" ref="I396">_xlfn.IFS(B396&lt;18.5,"Underweight",B396&lt;25,"Normal Weight",B396&lt;30,"Overweight",B396&gt;=30,"Obesity")</f>
        <v>Normal Weight</v>
      </c>
      <c r="J396" t="str" cm="1">
        <f t="array" ref="J396">_xlfn.IFS(C396&lt;5.7,"Normal",C396&lt;6.5,"Prediabetes",C396&gt;=6.5,"Diabetes")</f>
        <v>Diabetes</v>
      </c>
    </row>
    <row r="397" spans="1:10" x14ac:dyDescent="0.35">
      <c r="A397" s="1" t="s">
        <v>1976</v>
      </c>
      <c r="B397" s="1">
        <v>27.1</v>
      </c>
      <c r="C397" s="1">
        <v>9.0500000000000007</v>
      </c>
      <c r="D397" s="1" t="s">
        <v>2380</v>
      </c>
      <c r="E397" s="1" t="s">
        <v>2380</v>
      </c>
      <c r="F397" s="1" t="s">
        <v>2380</v>
      </c>
      <c r="G397" s="7">
        <v>2</v>
      </c>
      <c r="H397" s="1" t="s">
        <v>2380</v>
      </c>
      <c r="I397" t="str" cm="1">
        <f t="array" ref="I397">_xlfn.IFS(B397&lt;18.5,"Underweight",B397&lt;25,"Normal Weight",B397&lt;30,"Overweight",B397&gt;=30,"Obesity")</f>
        <v>Overweight</v>
      </c>
      <c r="J397" t="str" cm="1">
        <f t="array" ref="J397">_xlfn.IFS(C397&lt;5.7,"Normal",C397&lt;6.5,"Prediabetes",C397&gt;=6.5,"Diabetes")</f>
        <v>Diabetes</v>
      </c>
    </row>
    <row r="398" spans="1:10" x14ac:dyDescent="0.35">
      <c r="A398" s="1" t="s">
        <v>1975</v>
      </c>
      <c r="B398" s="1">
        <v>24.42</v>
      </c>
      <c r="C398" s="1">
        <v>11.31</v>
      </c>
      <c r="D398" s="1" t="s">
        <v>2380</v>
      </c>
      <c r="E398" s="1" t="s">
        <v>2380</v>
      </c>
      <c r="F398" s="1" t="s">
        <v>2380</v>
      </c>
      <c r="G398" s="7">
        <v>0</v>
      </c>
      <c r="H398" s="1" t="s">
        <v>2381</v>
      </c>
      <c r="I398" t="str" cm="1">
        <f t="array" ref="I398">_xlfn.IFS(B398&lt;18.5,"Underweight",B398&lt;25,"Normal Weight",B398&lt;30,"Overweight",B398&gt;=30,"Obesity")</f>
        <v>Normal Weight</v>
      </c>
      <c r="J398" t="str" cm="1">
        <f t="array" ref="J398">_xlfn.IFS(C398&lt;5.7,"Normal",C398&lt;6.5,"Prediabetes",C398&gt;=6.5,"Diabetes")</f>
        <v>Diabetes</v>
      </c>
    </row>
    <row r="399" spans="1:10" x14ac:dyDescent="0.35">
      <c r="A399" s="1" t="s">
        <v>1974</v>
      </c>
      <c r="B399" s="1">
        <v>26.695</v>
      </c>
      <c r="C399" s="1">
        <v>4.68</v>
      </c>
      <c r="D399" s="1" t="s">
        <v>2381</v>
      </c>
      <c r="E399" s="1" t="s">
        <v>2380</v>
      </c>
      <c r="F399" s="1" t="s">
        <v>2380</v>
      </c>
      <c r="G399" s="7">
        <v>2</v>
      </c>
      <c r="H399" s="1" t="s">
        <v>2381</v>
      </c>
      <c r="I399" t="str" cm="1">
        <f t="array" ref="I399">_xlfn.IFS(B399&lt;18.5,"Underweight",B399&lt;25,"Normal Weight",B399&lt;30,"Overweight",B399&gt;=30,"Obesity")</f>
        <v>Overweight</v>
      </c>
      <c r="J399" t="str" cm="1">
        <f t="array" ref="J399">_xlfn.IFS(C399&lt;5.7,"Normal",C399&lt;6.5,"Prediabetes",C399&gt;=6.5,"Diabetes")</f>
        <v>Normal</v>
      </c>
    </row>
    <row r="400" spans="1:10" x14ac:dyDescent="0.35">
      <c r="A400" s="1" t="s">
        <v>1973</v>
      </c>
      <c r="B400" s="1">
        <v>27.79</v>
      </c>
      <c r="C400" s="1">
        <v>6.05</v>
      </c>
      <c r="D400" s="1" t="s">
        <v>2381</v>
      </c>
      <c r="E400" s="1" t="s">
        <v>2381</v>
      </c>
      <c r="F400" s="1" t="s">
        <v>2380</v>
      </c>
      <c r="G400" s="7">
        <v>1</v>
      </c>
      <c r="H400" s="1" t="s">
        <v>2381</v>
      </c>
      <c r="I400" t="str" cm="1">
        <f t="array" ref="I400">_xlfn.IFS(B400&lt;18.5,"Underweight",B400&lt;25,"Normal Weight",B400&lt;30,"Overweight",B400&gt;=30,"Obesity")</f>
        <v>Overweight</v>
      </c>
      <c r="J400" t="str" cm="1">
        <f t="array" ref="J400">_xlfn.IFS(C400&lt;5.7,"Normal",C400&lt;6.5,"Prediabetes",C400&gt;=6.5,"Diabetes")</f>
        <v>Prediabetes</v>
      </c>
    </row>
    <row r="401" spans="1:10" x14ac:dyDescent="0.35">
      <c r="A401" s="1" t="s">
        <v>1972</v>
      </c>
      <c r="B401" s="1">
        <v>32.68</v>
      </c>
      <c r="C401" s="1">
        <v>4.68</v>
      </c>
      <c r="D401" s="1" t="s">
        <v>2381</v>
      </c>
      <c r="E401" s="1" t="s">
        <v>2380</v>
      </c>
      <c r="F401" s="1" t="s">
        <v>2380</v>
      </c>
      <c r="G401" s="7">
        <v>0</v>
      </c>
      <c r="H401" s="1" t="s">
        <v>2380</v>
      </c>
      <c r="I401" t="str" cm="1">
        <f t="array" ref="I401">_xlfn.IFS(B401&lt;18.5,"Underweight",B401&lt;25,"Normal Weight",B401&lt;30,"Overweight",B401&gt;=30,"Obesity")</f>
        <v>Obesity</v>
      </c>
      <c r="J401" t="str" cm="1">
        <f t="array" ref="J401">_xlfn.IFS(C401&lt;5.7,"Normal",C401&lt;6.5,"Prediabetes",C401&gt;=6.5,"Diabetes")</f>
        <v>Normal</v>
      </c>
    </row>
    <row r="402" spans="1:10" x14ac:dyDescent="0.35">
      <c r="A402" s="1" t="s">
        <v>1971</v>
      </c>
      <c r="B402" s="1">
        <v>26.4</v>
      </c>
      <c r="C402" s="1">
        <v>9.5</v>
      </c>
      <c r="D402" s="1" t="s">
        <v>2381</v>
      </c>
      <c r="E402" s="1" t="s">
        <v>2380</v>
      </c>
      <c r="F402" s="1" t="s">
        <v>2380</v>
      </c>
      <c r="G402" s="7">
        <v>2</v>
      </c>
      <c r="H402" s="1" t="s">
        <v>2380</v>
      </c>
      <c r="I402" t="str" cm="1">
        <f t="array" ref="I402">_xlfn.IFS(B402&lt;18.5,"Underweight",B402&lt;25,"Normal Weight",B402&lt;30,"Overweight",B402&gt;=30,"Obesity")</f>
        <v>Overweight</v>
      </c>
      <c r="J402" t="str" cm="1">
        <f t="array" ref="J402">_xlfn.IFS(C402&lt;5.7,"Normal",C402&lt;6.5,"Prediabetes",C402&gt;=6.5,"Diabetes")</f>
        <v>Diabetes</v>
      </c>
    </row>
    <row r="403" spans="1:10" x14ac:dyDescent="0.35">
      <c r="A403" s="1" t="s">
        <v>1970</v>
      </c>
      <c r="B403" s="1">
        <v>23.655000000000001</v>
      </c>
      <c r="C403" s="1">
        <v>10.84</v>
      </c>
      <c r="D403" s="1" t="s">
        <v>2381</v>
      </c>
      <c r="E403" s="1" t="s">
        <v>2380</v>
      </c>
      <c r="F403" s="1" t="s">
        <v>2381</v>
      </c>
      <c r="G403" s="7">
        <v>1</v>
      </c>
      <c r="H403" s="1" t="s">
        <v>2381</v>
      </c>
      <c r="I403" t="str" cm="1">
        <f t="array" ref="I403">_xlfn.IFS(B403&lt;18.5,"Underweight",B403&lt;25,"Normal Weight",B403&lt;30,"Overweight",B403&gt;=30,"Obesity")</f>
        <v>Normal Weight</v>
      </c>
      <c r="J403" t="str" cm="1">
        <f t="array" ref="J403">_xlfn.IFS(C403&lt;5.7,"Normal",C403&lt;6.5,"Prediabetes",C403&gt;=6.5,"Diabetes")</f>
        <v>Diabetes</v>
      </c>
    </row>
    <row r="404" spans="1:10" x14ac:dyDescent="0.35">
      <c r="A404" s="1" t="s">
        <v>1969</v>
      </c>
      <c r="B404" s="1">
        <v>27.36</v>
      </c>
      <c r="C404" s="1">
        <v>5.88</v>
      </c>
      <c r="D404" s="1" t="s">
        <v>2380</v>
      </c>
      <c r="E404" s="1" t="s">
        <v>2380</v>
      </c>
      <c r="F404" s="1" t="s">
        <v>2380</v>
      </c>
      <c r="G404" s="7">
        <v>2</v>
      </c>
      <c r="H404" s="1" t="s">
        <v>2380</v>
      </c>
      <c r="I404" t="str" cm="1">
        <f t="array" ref="I404">_xlfn.IFS(B404&lt;18.5,"Underweight",B404&lt;25,"Normal Weight",B404&lt;30,"Overweight",B404&gt;=30,"Obesity")</f>
        <v>Overweight</v>
      </c>
      <c r="J404" t="str" cm="1">
        <f t="array" ref="J404">_xlfn.IFS(C404&lt;5.7,"Normal",C404&lt;6.5,"Prediabetes",C404&gt;=6.5,"Diabetes")</f>
        <v>Prediabetes</v>
      </c>
    </row>
    <row r="405" spans="1:10" x14ac:dyDescent="0.35">
      <c r="A405" s="1" t="s">
        <v>1968</v>
      </c>
      <c r="B405" s="1">
        <v>27.82</v>
      </c>
      <c r="C405" s="1">
        <v>5.24</v>
      </c>
      <c r="D405" s="1" t="s">
        <v>2381</v>
      </c>
      <c r="E405" s="1" t="s">
        <v>2380</v>
      </c>
      <c r="F405" s="1" t="s">
        <v>2380</v>
      </c>
      <c r="G405" s="7">
        <v>0</v>
      </c>
      <c r="H405" s="1" t="s">
        <v>2381</v>
      </c>
      <c r="I405" t="str" cm="1">
        <f t="array" ref="I405">_xlfn.IFS(B405&lt;18.5,"Underweight",B405&lt;25,"Normal Weight",B405&lt;30,"Overweight",B405&gt;=30,"Obesity")</f>
        <v>Overweight</v>
      </c>
      <c r="J405" t="str" cm="1">
        <f t="array" ref="J405">_xlfn.IFS(C405&lt;5.7,"Normal",C405&lt;6.5,"Prediabetes",C405&gt;=6.5,"Diabetes")</f>
        <v>Normal</v>
      </c>
    </row>
    <row r="406" spans="1:10" x14ac:dyDescent="0.35">
      <c r="A406" s="1" t="s">
        <v>1967</v>
      </c>
      <c r="B406" s="1">
        <v>25.46</v>
      </c>
      <c r="C406" s="1">
        <v>11.75</v>
      </c>
      <c r="D406" s="1" t="s">
        <v>2380</v>
      </c>
      <c r="E406" s="1" t="s">
        <v>2380</v>
      </c>
      <c r="F406" s="1" t="s">
        <v>2380</v>
      </c>
      <c r="G406" s="7">
        <v>0</v>
      </c>
      <c r="H406" s="1" t="s">
        <v>2380</v>
      </c>
      <c r="I406" t="str" cm="1">
        <f t="array" ref="I406">_xlfn.IFS(B406&lt;18.5,"Underweight",B406&lt;25,"Normal Weight",B406&lt;30,"Overweight",B406&gt;=30,"Obesity")</f>
        <v>Overweight</v>
      </c>
      <c r="J406" t="str" cm="1">
        <f t="array" ref="J406">_xlfn.IFS(C406&lt;5.7,"Normal",C406&lt;6.5,"Prediabetes",C406&gt;=6.5,"Diabetes")</f>
        <v>Diabetes</v>
      </c>
    </row>
    <row r="407" spans="1:10" x14ac:dyDescent="0.35">
      <c r="A407" s="1" t="s">
        <v>1966</v>
      </c>
      <c r="B407" s="1">
        <v>25.1</v>
      </c>
      <c r="C407" s="1">
        <v>6.97</v>
      </c>
      <c r="D407" s="1" t="s">
        <v>2380</v>
      </c>
      <c r="E407" s="1" t="s">
        <v>2380</v>
      </c>
      <c r="F407" s="1" t="s">
        <v>2380</v>
      </c>
      <c r="G407" s="7">
        <v>0</v>
      </c>
      <c r="H407" s="1" t="s">
        <v>2381</v>
      </c>
      <c r="I407" t="str" cm="1">
        <f t="array" ref="I407">_xlfn.IFS(B407&lt;18.5,"Underweight",B407&lt;25,"Normal Weight",B407&lt;30,"Overweight",B407&gt;=30,"Obesity")</f>
        <v>Overweight</v>
      </c>
      <c r="J407" t="str" cm="1">
        <f t="array" ref="J407">_xlfn.IFS(C407&lt;5.7,"Normal",C407&lt;6.5,"Prediabetes",C407&gt;=6.5,"Diabetes")</f>
        <v>Diabetes</v>
      </c>
    </row>
    <row r="408" spans="1:10" x14ac:dyDescent="0.35">
      <c r="A408" s="1" t="s">
        <v>1965</v>
      </c>
      <c r="B408" s="1">
        <v>32.11</v>
      </c>
      <c r="C408" s="1">
        <v>4.76</v>
      </c>
      <c r="D408" s="1" t="s">
        <v>2380</v>
      </c>
      <c r="E408" s="1" t="s">
        <v>2380</v>
      </c>
      <c r="F408" s="1" t="s">
        <v>2380</v>
      </c>
      <c r="G408" s="7">
        <v>2</v>
      </c>
      <c r="H408" s="1" t="s">
        <v>2380</v>
      </c>
      <c r="I408" t="str" cm="1">
        <f t="array" ref="I408">_xlfn.IFS(B408&lt;18.5,"Underweight",B408&lt;25,"Normal Weight",B408&lt;30,"Overweight",B408&gt;=30,"Obesity")</f>
        <v>Obesity</v>
      </c>
      <c r="J408" t="str" cm="1">
        <f t="array" ref="J408">_xlfn.IFS(C408&lt;5.7,"Normal",C408&lt;6.5,"Prediabetes",C408&gt;=6.5,"Diabetes")</f>
        <v>Normal</v>
      </c>
    </row>
    <row r="409" spans="1:10" x14ac:dyDescent="0.35">
      <c r="A409" s="1" t="s">
        <v>1964</v>
      </c>
      <c r="B409" s="1">
        <v>29.8</v>
      </c>
      <c r="C409" s="1">
        <v>8.24</v>
      </c>
      <c r="D409" s="1" t="s">
        <v>2381</v>
      </c>
      <c r="E409" s="1" t="s">
        <v>2380</v>
      </c>
      <c r="F409" s="1" t="s">
        <v>2380</v>
      </c>
      <c r="G409" s="7">
        <v>1</v>
      </c>
      <c r="H409" s="1" t="s">
        <v>2381</v>
      </c>
      <c r="I409" t="str" cm="1">
        <f t="array" ref="I409">_xlfn.IFS(B409&lt;18.5,"Underweight",B409&lt;25,"Normal Weight",B409&lt;30,"Overweight",B409&gt;=30,"Obesity")</f>
        <v>Overweight</v>
      </c>
      <c r="J409" t="str" cm="1">
        <f t="array" ref="J409">_xlfn.IFS(C409&lt;5.7,"Normal",C409&lt;6.5,"Prediabetes",C409&gt;=6.5,"Diabetes")</f>
        <v>Diabetes</v>
      </c>
    </row>
    <row r="410" spans="1:10" x14ac:dyDescent="0.35">
      <c r="A410" s="1" t="s">
        <v>1963</v>
      </c>
      <c r="B410" s="1">
        <v>24.01</v>
      </c>
      <c r="C410" s="1">
        <v>4.76</v>
      </c>
      <c r="D410" s="1" t="s">
        <v>2380</v>
      </c>
      <c r="E410" s="1" t="s">
        <v>2380</v>
      </c>
      <c r="F410" s="1" t="s">
        <v>2380</v>
      </c>
      <c r="G410" s="7">
        <v>1</v>
      </c>
      <c r="H410" s="1" t="s">
        <v>2381</v>
      </c>
      <c r="I410" t="str" cm="1">
        <f t="array" ref="I410">_xlfn.IFS(B410&lt;18.5,"Underweight",B410&lt;25,"Normal Weight",B410&lt;30,"Overweight",B410&gt;=30,"Obesity")</f>
        <v>Normal Weight</v>
      </c>
      <c r="J410" t="str" cm="1">
        <f t="array" ref="J410">_xlfn.IFS(C410&lt;5.7,"Normal",C410&lt;6.5,"Prediabetes",C410&gt;=6.5,"Diabetes")</f>
        <v>Normal</v>
      </c>
    </row>
    <row r="411" spans="1:10" x14ac:dyDescent="0.35">
      <c r="A411" s="1" t="s">
        <v>1962</v>
      </c>
      <c r="B411" s="1">
        <v>23.21</v>
      </c>
      <c r="C411" s="1">
        <v>6.03</v>
      </c>
      <c r="D411" s="1" t="s">
        <v>2380</v>
      </c>
      <c r="E411" s="1" t="s">
        <v>2380</v>
      </c>
      <c r="F411" s="1" t="s">
        <v>2380</v>
      </c>
      <c r="G411" s="7">
        <v>1</v>
      </c>
      <c r="H411" s="1" t="s">
        <v>2380</v>
      </c>
      <c r="I411" t="str" cm="1">
        <f t="array" ref="I411">_xlfn.IFS(B411&lt;18.5,"Underweight",B411&lt;25,"Normal Weight",B411&lt;30,"Overweight",B411&gt;=30,"Obesity")</f>
        <v>Normal Weight</v>
      </c>
      <c r="J411" t="str" cm="1">
        <f t="array" ref="J411">_xlfn.IFS(C411&lt;5.7,"Normal",C411&lt;6.5,"Prediabetes",C411&gt;=6.5,"Diabetes")</f>
        <v>Prediabetes</v>
      </c>
    </row>
    <row r="412" spans="1:10" x14ac:dyDescent="0.35">
      <c r="A412" s="1" t="s">
        <v>1961</v>
      </c>
      <c r="B412" s="1">
        <v>21.2</v>
      </c>
      <c r="C412" s="1">
        <v>4.07</v>
      </c>
      <c r="D412" s="1" t="s">
        <v>2381</v>
      </c>
      <c r="E412" s="1" t="s">
        <v>2380</v>
      </c>
      <c r="F412" s="1" t="s">
        <v>2380</v>
      </c>
      <c r="G412" s="7">
        <v>1</v>
      </c>
      <c r="H412" s="1" t="s">
        <v>2381</v>
      </c>
      <c r="I412" t="str" cm="1">
        <f t="array" ref="I412">_xlfn.IFS(B412&lt;18.5,"Underweight",B412&lt;25,"Normal Weight",B412&lt;30,"Overweight",B412&gt;=30,"Obesity")</f>
        <v>Normal Weight</v>
      </c>
      <c r="J412" t="str" cm="1">
        <f t="array" ref="J412">_xlfn.IFS(C412&lt;5.7,"Normal",C412&lt;6.5,"Prediabetes",C412&gt;=6.5,"Diabetes")</f>
        <v>Normal</v>
      </c>
    </row>
    <row r="413" spans="1:10" x14ac:dyDescent="0.35">
      <c r="A413" s="1" t="s">
        <v>1960</v>
      </c>
      <c r="B413" s="1">
        <v>28.215</v>
      </c>
      <c r="C413" s="1">
        <v>8.26</v>
      </c>
      <c r="D413" s="1" t="s">
        <v>2381</v>
      </c>
      <c r="E413" s="1" t="s">
        <v>2380</v>
      </c>
      <c r="F413" s="1" t="s">
        <v>2380</v>
      </c>
      <c r="G413" s="7">
        <v>1</v>
      </c>
      <c r="H413" s="1" t="s">
        <v>2381</v>
      </c>
      <c r="I413" t="str" cm="1">
        <f t="array" ref="I413">_xlfn.IFS(B413&lt;18.5,"Underweight",B413&lt;25,"Normal Weight",B413&lt;30,"Overweight",B413&gt;=30,"Obesity")</f>
        <v>Overweight</v>
      </c>
      <c r="J413" t="str" cm="1">
        <f t="array" ref="J413">_xlfn.IFS(C413&lt;5.7,"Normal",C413&lt;6.5,"Prediabetes",C413&gt;=6.5,"Diabetes")</f>
        <v>Diabetes</v>
      </c>
    </row>
    <row r="414" spans="1:10" x14ac:dyDescent="0.35">
      <c r="A414" s="1" t="s">
        <v>1959</v>
      </c>
      <c r="B414" s="1">
        <v>38.094999999999999</v>
      </c>
      <c r="C414" s="1">
        <v>4.76</v>
      </c>
      <c r="D414" s="1" t="s">
        <v>2380</v>
      </c>
      <c r="E414" s="1" t="s">
        <v>2380</v>
      </c>
      <c r="F414" s="1" t="s">
        <v>2380</v>
      </c>
      <c r="G414" s="7">
        <v>1</v>
      </c>
      <c r="H414" s="1" t="s">
        <v>2380</v>
      </c>
      <c r="I414" t="str" cm="1">
        <f t="array" ref="I414">_xlfn.IFS(B414&lt;18.5,"Underweight",B414&lt;25,"Normal Weight",B414&lt;30,"Overweight",B414&gt;=30,"Obesity")</f>
        <v>Obesity</v>
      </c>
      <c r="J414" t="str" cm="1">
        <f t="array" ref="J414">_xlfn.IFS(C414&lt;5.7,"Normal",C414&lt;6.5,"Prediabetes",C414&gt;=6.5,"Diabetes")</f>
        <v>Normal</v>
      </c>
    </row>
    <row r="415" spans="1:10" x14ac:dyDescent="0.35">
      <c r="A415" s="1" t="s">
        <v>1958</v>
      </c>
      <c r="B415" s="1">
        <v>22.61</v>
      </c>
      <c r="C415" s="1">
        <v>6.13</v>
      </c>
      <c r="D415" s="1" t="s">
        <v>2381</v>
      </c>
      <c r="E415" s="1" t="s">
        <v>2380</v>
      </c>
      <c r="F415" s="1" t="s">
        <v>2381</v>
      </c>
      <c r="G415" s="7">
        <v>1</v>
      </c>
      <c r="H415" s="1" t="s">
        <v>2381</v>
      </c>
      <c r="I415" t="str" cm="1">
        <f t="array" ref="I415">_xlfn.IFS(B415&lt;18.5,"Underweight",B415&lt;25,"Normal Weight",B415&lt;30,"Overweight",B415&gt;=30,"Obesity")</f>
        <v>Normal Weight</v>
      </c>
      <c r="J415" t="str" cm="1">
        <f t="array" ref="J415">_xlfn.IFS(C415&lt;5.7,"Normal",C415&lt;6.5,"Prediabetes",C415&gt;=6.5,"Diabetes")</f>
        <v>Prediabetes</v>
      </c>
    </row>
    <row r="416" spans="1:10" x14ac:dyDescent="0.35">
      <c r="A416" s="1" t="s">
        <v>1957</v>
      </c>
      <c r="B416" s="1">
        <v>24.32</v>
      </c>
      <c r="C416" s="1">
        <v>10.47</v>
      </c>
      <c r="D416" s="1" t="s">
        <v>2381</v>
      </c>
      <c r="E416" s="1" t="s">
        <v>2380</v>
      </c>
      <c r="F416" s="1" t="s">
        <v>2380</v>
      </c>
      <c r="G416" s="7">
        <v>2</v>
      </c>
      <c r="H416" s="1" t="s">
        <v>2381</v>
      </c>
      <c r="I416" t="str" cm="1">
        <f t="array" ref="I416">_xlfn.IFS(B416&lt;18.5,"Underweight",B416&lt;25,"Normal Weight",B416&lt;30,"Overweight",B416&gt;=30,"Obesity")</f>
        <v>Normal Weight</v>
      </c>
      <c r="J416" t="str" cm="1">
        <f t="array" ref="J416">_xlfn.IFS(C416&lt;5.7,"Normal",C416&lt;6.5,"Prediabetes",C416&gt;=6.5,"Diabetes")</f>
        <v>Diabetes</v>
      </c>
    </row>
    <row r="417" spans="1:10" x14ac:dyDescent="0.35">
      <c r="A417" s="1" t="s">
        <v>1956</v>
      </c>
      <c r="B417" s="1">
        <v>20.96</v>
      </c>
      <c r="C417" s="1">
        <v>4.04</v>
      </c>
      <c r="D417" s="1" t="s">
        <v>2381</v>
      </c>
      <c r="E417" s="1" t="s">
        <v>2380</v>
      </c>
      <c r="F417" s="1" t="s">
        <v>2380</v>
      </c>
      <c r="G417" s="7">
        <v>1</v>
      </c>
      <c r="H417" s="1" t="s">
        <v>2381</v>
      </c>
      <c r="I417" t="str" cm="1">
        <f t="array" ref="I417">_xlfn.IFS(B417&lt;18.5,"Underweight",B417&lt;25,"Normal Weight",B417&lt;30,"Overweight",B417&gt;=30,"Obesity")</f>
        <v>Normal Weight</v>
      </c>
      <c r="J417" t="str" cm="1">
        <f t="array" ref="J417">_xlfn.IFS(C417&lt;5.7,"Normal",C417&lt;6.5,"Prediabetes",C417&gt;=6.5,"Diabetes")</f>
        <v>Normal</v>
      </c>
    </row>
    <row r="418" spans="1:10" x14ac:dyDescent="0.35">
      <c r="A418" s="1" t="s">
        <v>1955</v>
      </c>
      <c r="B418" s="1">
        <v>19.68</v>
      </c>
      <c r="C418" s="1">
        <v>5.74</v>
      </c>
      <c r="D418" s="1" t="s">
        <v>2380</v>
      </c>
      <c r="E418" s="1" t="s">
        <v>2380</v>
      </c>
      <c r="F418" s="1" t="s">
        <v>2380</v>
      </c>
      <c r="G418" s="7">
        <v>0</v>
      </c>
      <c r="H418" s="1" t="s">
        <v>2381</v>
      </c>
      <c r="I418" t="str" cm="1">
        <f t="array" ref="I418">_xlfn.IFS(B418&lt;18.5,"Underweight",B418&lt;25,"Normal Weight",B418&lt;30,"Overweight",B418&gt;=30,"Obesity")</f>
        <v>Normal Weight</v>
      </c>
      <c r="J418" t="str" cm="1">
        <f t="array" ref="J418">_xlfn.IFS(C418&lt;5.7,"Normal",C418&lt;6.5,"Prediabetes",C418&gt;=6.5,"Diabetes")</f>
        <v>Prediabetes</v>
      </c>
    </row>
    <row r="419" spans="1:10" x14ac:dyDescent="0.35">
      <c r="A419" s="1" t="s">
        <v>1954</v>
      </c>
      <c r="B419" s="1">
        <v>18.100000000000001</v>
      </c>
      <c r="C419" s="1">
        <v>6.33</v>
      </c>
      <c r="D419" s="1" t="s">
        <v>2380</v>
      </c>
      <c r="E419" s="1" t="s">
        <v>2380</v>
      </c>
      <c r="F419" s="1" t="s">
        <v>2380</v>
      </c>
      <c r="G419" s="7">
        <v>1</v>
      </c>
      <c r="H419" s="1" t="s">
        <v>2381</v>
      </c>
      <c r="I419" t="str" cm="1">
        <f t="array" ref="I419">_xlfn.IFS(B419&lt;18.5,"Underweight",B419&lt;25,"Normal Weight",B419&lt;30,"Overweight",B419&gt;=30,"Obesity")</f>
        <v>Underweight</v>
      </c>
      <c r="J419" t="str" cm="1">
        <f t="array" ref="J419">_xlfn.IFS(C419&lt;5.7,"Normal",C419&lt;6.5,"Prediabetes",C419&gt;=6.5,"Diabetes")</f>
        <v>Prediabetes</v>
      </c>
    </row>
    <row r="420" spans="1:10" x14ac:dyDescent="0.35">
      <c r="A420" s="1" t="s">
        <v>1953</v>
      </c>
      <c r="B420" s="1">
        <v>29.64</v>
      </c>
      <c r="C420" s="1">
        <v>4.28</v>
      </c>
      <c r="D420" s="1" t="s">
        <v>2381</v>
      </c>
      <c r="E420" s="1" t="s">
        <v>2380</v>
      </c>
      <c r="F420" s="1" t="s">
        <v>2380</v>
      </c>
      <c r="G420" s="7">
        <v>0</v>
      </c>
      <c r="H420" s="1" t="s">
        <v>2380</v>
      </c>
      <c r="I420" t="str" cm="1">
        <f t="array" ref="I420">_xlfn.IFS(B420&lt;18.5,"Underweight",B420&lt;25,"Normal Weight",B420&lt;30,"Overweight",B420&gt;=30,"Obesity")</f>
        <v>Overweight</v>
      </c>
      <c r="J420" t="str" cm="1">
        <f t="array" ref="J420">_xlfn.IFS(C420&lt;5.7,"Normal",C420&lt;6.5,"Prediabetes",C420&gt;=6.5,"Diabetes")</f>
        <v>Normal</v>
      </c>
    </row>
    <row r="421" spans="1:10" x14ac:dyDescent="0.35">
      <c r="A421" s="1" t="s">
        <v>1952</v>
      </c>
      <c r="B421" s="1">
        <v>25.3</v>
      </c>
      <c r="C421" s="1">
        <v>9.4700000000000006</v>
      </c>
      <c r="D421" s="1" t="s">
        <v>2381</v>
      </c>
      <c r="E421" s="1" t="s">
        <v>2380</v>
      </c>
      <c r="F421" s="1" t="s">
        <v>2380</v>
      </c>
      <c r="G421" s="7">
        <v>2</v>
      </c>
      <c r="H421" s="1" t="s">
        <v>2381</v>
      </c>
      <c r="I421" t="str" cm="1">
        <f t="array" ref="I421">_xlfn.IFS(B421&lt;18.5,"Underweight",B421&lt;25,"Normal Weight",B421&lt;30,"Overweight",B421&gt;=30,"Obesity")</f>
        <v>Overweight</v>
      </c>
      <c r="J421" t="str" cm="1">
        <f t="array" ref="J421">_xlfn.IFS(C421&lt;5.7,"Normal",C421&lt;6.5,"Prediabetes",C421&gt;=6.5,"Diabetes")</f>
        <v>Diabetes</v>
      </c>
    </row>
    <row r="422" spans="1:10" x14ac:dyDescent="0.35">
      <c r="A422" s="1" t="s">
        <v>1951</v>
      </c>
      <c r="B422" s="1">
        <v>27.6</v>
      </c>
      <c r="C422" s="1">
        <v>4.8499999999999996</v>
      </c>
      <c r="D422" s="1" t="s">
        <v>2381</v>
      </c>
      <c r="E422" s="1" t="s">
        <v>2380</v>
      </c>
      <c r="F422" s="1" t="s">
        <v>2380</v>
      </c>
      <c r="G422" s="7">
        <v>0</v>
      </c>
      <c r="H422" s="1" t="s">
        <v>2380</v>
      </c>
      <c r="I422" t="str" cm="1">
        <f t="array" ref="I422">_xlfn.IFS(B422&lt;18.5,"Underweight",B422&lt;25,"Normal Weight",B422&lt;30,"Overweight",B422&gt;=30,"Obesity")</f>
        <v>Overweight</v>
      </c>
      <c r="J422" t="str" cm="1">
        <f t="array" ref="J422">_xlfn.IFS(C422&lt;5.7,"Normal",C422&lt;6.5,"Prediabetes",C422&gt;=6.5,"Diabetes")</f>
        <v>Normal</v>
      </c>
    </row>
    <row r="423" spans="1:10" x14ac:dyDescent="0.35">
      <c r="A423" s="1" t="s">
        <v>1950</v>
      </c>
      <c r="B423" s="1">
        <v>27.645</v>
      </c>
      <c r="C423" s="1">
        <v>11.03</v>
      </c>
      <c r="D423" s="1" t="s">
        <v>2381</v>
      </c>
      <c r="E423" s="1" t="s">
        <v>2380</v>
      </c>
      <c r="F423" s="1" t="s">
        <v>2380</v>
      </c>
      <c r="G423" s="7">
        <v>1</v>
      </c>
      <c r="H423" s="1" t="s">
        <v>2381</v>
      </c>
      <c r="I423" t="str" cm="1">
        <f t="array" ref="I423">_xlfn.IFS(B423&lt;18.5,"Underweight",B423&lt;25,"Normal Weight",B423&lt;30,"Overweight",B423&gt;=30,"Obesity")</f>
        <v>Overweight</v>
      </c>
      <c r="J423" t="str" cm="1">
        <f t="array" ref="J423">_xlfn.IFS(C423&lt;5.7,"Normal",C423&lt;6.5,"Prediabetes",C423&gt;=6.5,"Diabetes")</f>
        <v>Diabetes</v>
      </c>
    </row>
    <row r="424" spans="1:10" x14ac:dyDescent="0.35">
      <c r="A424" s="1" t="s">
        <v>1949</v>
      </c>
      <c r="B424" s="1">
        <v>27.6</v>
      </c>
      <c r="C424" s="1">
        <v>5.22</v>
      </c>
      <c r="D424" s="1" t="s">
        <v>2380</v>
      </c>
      <c r="E424" s="1" t="s">
        <v>2380</v>
      </c>
      <c r="F424" s="1" t="s">
        <v>2380</v>
      </c>
      <c r="G424" s="7">
        <v>2</v>
      </c>
      <c r="H424" s="1" t="s">
        <v>2381</v>
      </c>
      <c r="I424" t="str" cm="1">
        <f t="array" ref="I424">_xlfn.IFS(B424&lt;18.5,"Underweight",B424&lt;25,"Normal Weight",B424&lt;30,"Overweight",B424&gt;=30,"Obesity")</f>
        <v>Overweight</v>
      </c>
      <c r="J424" t="str" cm="1">
        <f t="array" ref="J424">_xlfn.IFS(C424&lt;5.7,"Normal",C424&lt;6.5,"Prediabetes",C424&gt;=6.5,"Diabetes")</f>
        <v>Normal</v>
      </c>
    </row>
    <row r="425" spans="1:10" x14ac:dyDescent="0.35">
      <c r="A425" s="1" t="s">
        <v>1948</v>
      </c>
      <c r="B425" s="1">
        <v>25.08</v>
      </c>
      <c r="C425" s="1">
        <v>9.52</v>
      </c>
      <c r="D425" s="1" t="s">
        <v>2381</v>
      </c>
      <c r="E425" s="1" t="s">
        <v>2380</v>
      </c>
      <c r="F425" s="1" t="s">
        <v>2380</v>
      </c>
      <c r="G425" s="7">
        <v>2</v>
      </c>
      <c r="H425" s="1" t="s">
        <v>2380</v>
      </c>
      <c r="I425" t="str" cm="1">
        <f t="array" ref="I425">_xlfn.IFS(B425&lt;18.5,"Underweight",B425&lt;25,"Normal Weight",B425&lt;30,"Overweight",B425&gt;=30,"Obesity")</f>
        <v>Overweight</v>
      </c>
      <c r="J425" t="str" cm="1">
        <f t="array" ref="J425">_xlfn.IFS(C425&lt;5.7,"Normal",C425&lt;6.5,"Prediabetes",C425&gt;=6.5,"Diabetes")</f>
        <v>Diabetes</v>
      </c>
    </row>
    <row r="426" spans="1:10" x14ac:dyDescent="0.35">
      <c r="A426" s="1" t="s">
        <v>1947</v>
      </c>
      <c r="B426" s="1">
        <v>30.02</v>
      </c>
      <c r="C426" s="1">
        <v>11.09</v>
      </c>
      <c r="D426" s="1" t="s">
        <v>2380</v>
      </c>
      <c r="E426" s="1" t="s">
        <v>2380</v>
      </c>
      <c r="F426" s="1" t="s">
        <v>2380</v>
      </c>
      <c r="G426" s="7">
        <v>0</v>
      </c>
      <c r="H426" s="1" t="s">
        <v>2380</v>
      </c>
      <c r="I426" t="str" cm="1">
        <f t="array" ref="I426">_xlfn.IFS(B426&lt;18.5,"Underweight",B426&lt;25,"Normal Weight",B426&lt;30,"Overweight",B426&gt;=30,"Obesity")</f>
        <v>Obesity</v>
      </c>
      <c r="J426" t="str" cm="1">
        <f t="array" ref="J426">_xlfn.IFS(C426&lt;5.7,"Normal",C426&lt;6.5,"Prediabetes",C426&gt;=6.5,"Diabetes")</f>
        <v>Diabetes</v>
      </c>
    </row>
    <row r="427" spans="1:10" x14ac:dyDescent="0.35">
      <c r="A427" s="1" t="s">
        <v>1946</v>
      </c>
      <c r="B427" s="1">
        <v>27.36</v>
      </c>
      <c r="C427" s="1">
        <v>9.4499999999999993</v>
      </c>
      <c r="D427" s="1" t="s">
        <v>2381</v>
      </c>
      <c r="E427" s="1" t="s">
        <v>2380</v>
      </c>
      <c r="F427" s="1" t="s">
        <v>2380</v>
      </c>
      <c r="G427" s="7">
        <v>2</v>
      </c>
      <c r="H427" s="1" t="s">
        <v>2381</v>
      </c>
      <c r="I427" t="str" cm="1">
        <f t="array" ref="I427">_xlfn.IFS(B427&lt;18.5,"Underweight",B427&lt;25,"Normal Weight",B427&lt;30,"Overweight",B427&gt;=30,"Obesity")</f>
        <v>Overweight</v>
      </c>
      <c r="J427" t="str" cm="1">
        <f t="array" ref="J427">_xlfn.IFS(C427&lt;5.7,"Normal",C427&lt;6.5,"Prediabetes",C427&gt;=6.5,"Diabetes")</f>
        <v>Diabetes</v>
      </c>
    </row>
    <row r="428" spans="1:10" x14ac:dyDescent="0.35">
      <c r="A428" s="1" t="s">
        <v>1945</v>
      </c>
      <c r="B428" s="1">
        <v>22.2</v>
      </c>
      <c r="C428" s="1">
        <v>5.51</v>
      </c>
      <c r="D428" s="1" t="s">
        <v>2380</v>
      </c>
      <c r="E428" s="1" t="s">
        <v>2380</v>
      </c>
      <c r="F428" s="1" t="s">
        <v>2380</v>
      </c>
      <c r="G428" s="7">
        <v>0</v>
      </c>
      <c r="H428" s="1" t="s">
        <v>2381</v>
      </c>
      <c r="I428" t="str" cm="1">
        <f t="array" ref="I428">_xlfn.IFS(B428&lt;18.5,"Underweight",B428&lt;25,"Normal Weight",B428&lt;30,"Overweight",B428&gt;=30,"Obesity")</f>
        <v>Normal Weight</v>
      </c>
      <c r="J428" t="str" cm="1">
        <f t="array" ref="J428">_xlfn.IFS(C428&lt;5.7,"Normal",C428&lt;6.5,"Prediabetes",C428&gt;=6.5,"Diabetes")</f>
        <v>Normal</v>
      </c>
    </row>
    <row r="429" spans="1:10" x14ac:dyDescent="0.35">
      <c r="A429" s="1" t="s">
        <v>1944</v>
      </c>
      <c r="B429" s="1">
        <v>25.71</v>
      </c>
      <c r="C429" s="1">
        <v>4.18</v>
      </c>
      <c r="D429" s="1" t="s">
        <v>2380</v>
      </c>
      <c r="E429" s="1" t="s">
        <v>2381</v>
      </c>
      <c r="F429" s="1" t="s">
        <v>2380</v>
      </c>
      <c r="G429" s="7">
        <v>1</v>
      </c>
      <c r="H429" s="1" t="s">
        <v>2381</v>
      </c>
      <c r="I429" t="str" cm="1">
        <f t="array" ref="I429">_xlfn.IFS(B429&lt;18.5,"Underweight",B429&lt;25,"Normal Weight",B429&lt;30,"Overweight",B429&gt;=30,"Obesity")</f>
        <v>Overweight</v>
      </c>
      <c r="J429" t="str" cm="1">
        <f t="array" ref="J429">_xlfn.IFS(C429&lt;5.7,"Normal",C429&lt;6.5,"Prediabetes",C429&gt;=6.5,"Diabetes")</f>
        <v>Normal</v>
      </c>
    </row>
    <row r="430" spans="1:10" x14ac:dyDescent="0.35">
      <c r="A430" s="1" t="s">
        <v>1943</v>
      </c>
      <c r="B430" s="1">
        <v>41.91</v>
      </c>
      <c r="C430" s="1">
        <v>5.98</v>
      </c>
      <c r="D430" s="1" t="s">
        <v>2381</v>
      </c>
      <c r="E430" s="1" t="s">
        <v>2380</v>
      </c>
      <c r="F430" s="1" t="s">
        <v>2380</v>
      </c>
      <c r="G430" s="7">
        <v>1</v>
      </c>
      <c r="H430" s="1" t="s">
        <v>2380</v>
      </c>
      <c r="I430" t="str" cm="1">
        <f t="array" ref="I430">_xlfn.IFS(B430&lt;18.5,"Underweight",B430&lt;25,"Normal Weight",B430&lt;30,"Overweight",B430&gt;=30,"Obesity")</f>
        <v>Obesity</v>
      </c>
      <c r="J430" t="str" cm="1">
        <f t="array" ref="J430">_xlfn.IFS(C430&lt;5.7,"Normal",C430&lt;6.5,"Prediabetes",C430&gt;=6.5,"Diabetes")</f>
        <v>Prediabetes</v>
      </c>
    </row>
    <row r="431" spans="1:10" x14ac:dyDescent="0.35">
      <c r="A431" s="1" t="s">
        <v>1942</v>
      </c>
      <c r="B431" s="1">
        <v>25.85</v>
      </c>
      <c r="C431" s="1">
        <v>10.16</v>
      </c>
      <c r="D431" s="1" t="s">
        <v>2380</v>
      </c>
      <c r="E431" s="1" t="s">
        <v>2380</v>
      </c>
      <c r="F431" s="1" t="s">
        <v>2380</v>
      </c>
      <c r="G431" s="7">
        <v>0</v>
      </c>
      <c r="H431" s="1" t="s">
        <v>2381</v>
      </c>
      <c r="I431" t="str" cm="1">
        <f t="array" ref="I431">_xlfn.IFS(B431&lt;18.5,"Underweight",B431&lt;25,"Normal Weight",B431&lt;30,"Overweight",B431&gt;=30,"Obesity")</f>
        <v>Overweight</v>
      </c>
      <c r="J431" t="str" cm="1">
        <f t="array" ref="J431">_xlfn.IFS(C431&lt;5.7,"Normal",C431&lt;6.5,"Prediabetes",C431&gt;=6.5,"Diabetes")</f>
        <v>Diabetes</v>
      </c>
    </row>
    <row r="432" spans="1:10" x14ac:dyDescent="0.35">
      <c r="A432" s="1" t="s">
        <v>1941</v>
      </c>
      <c r="B432" s="1">
        <v>23.844999999999999</v>
      </c>
      <c r="C432" s="1">
        <v>11.71</v>
      </c>
      <c r="D432" s="1" t="s">
        <v>2380</v>
      </c>
      <c r="E432" s="1" t="s">
        <v>2380</v>
      </c>
      <c r="F432" s="1" t="s">
        <v>2380</v>
      </c>
      <c r="G432" s="7">
        <v>2</v>
      </c>
      <c r="H432" s="1" t="s">
        <v>2381</v>
      </c>
      <c r="I432" t="str" cm="1">
        <f t="array" ref="I432">_xlfn.IFS(B432&lt;18.5,"Underweight",B432&lt;25,"Normal Weight",B432&lt;30,"Overweight",B432&gt;=30,"Obesity")</f>
        <v>Normal Weight</v>
      </c>
      <c r="J432" t="str" cm="1">
        <f t="array" ref="J432">_xlfn.IFS(C432&lt;5.7,"Normal",C432&lt;6.5,"Prediabetes",C432&gt;=6.5,"Diabetes")</f>
        <v>Diabetes</v>
      </c>
    </row>
    <row r="433" spans="1:10" x14ac:dyDescent="0.35">
      <c r="A433" s="1" t="s">
        <v>1940</v>
      </c>
      <c r="B433" s="1">
        <v>30.59</v>
      </c>
      <c r="C433" s="1">
        <v>5.23</v>
      </c>
      <c r="D433" s="1" t="s">
        <v>2380</v>
      </c>
      <c r="E433" s="1" t="s">
        <v>2380</v>
      </c>
      <c r="F433" s="1" t="s">
        <v>2381</v>
      </c>
      <c r="G433" s="7">
        <v>1</v>
      </c>
      <c r="H433" s="1" t="s">
        <v>2380</v>
      </c>
      <c r="I433" t="str" cm="1">
        <f t="array" ref="I433">_xlfn.IFS(B433&lt;18.5,"Underweight",B433&lt;25,"Normal Weight",B433&lt;30,"Overweight",B433&gt;=30,"Obesity")</f>
        <v>Obesity</v>
      </c>
      <c r="J433" t="str" cm="1">
        <f t="array" ref="J433">_xlfn.IFS(C433&lt;5.7,"Normal",C433&lt;6.5,"Prediabetes",C433&gt;=6.5,"Diabetes")</f>
        <v>Normal</v>
      </c>
    </row>
    <row r="434" spans="1:10" x14ac:dyDescent="0.35">
      <c r="A434" s="1" t="s">
        <v>1939</v>
      </c>
      <c r="B434" s="1">
        <v>24.795000000000002</v>
      </c>
      <c r="C434" s="1">
        <v>6.85</v>
      </c>
      <c r="D434" s="1" t="s">
        <v>2380</v>
      </c>
      <c r="E434" s="1" t="s">
        <v>2380</v>
      </c>
      <c r="F434" s="1" t="s">
        <v>2380</v>
      </c>
      <c r="G434" s="7">
        <v>0</v>
      </c>
      <c r="H434" s="1" t="s">
        <v>2381</v>
      </c>
      <c r="I434" t="str" cm="1">
        <f t="array" ref="I434">_xlfn.IFS(B434&lt;18.5,"Underweight",B434&lt;25,"Normal Weight",B434&lt;30,"Overweight",B434&gt;=30,"Obesity")</f>
        <v>Normal Weight</v>
      </c>
      <c r="J434" t="str" cm="1">
        <f t="array" ref="J434">_xlfn.IFS(C434&lt;5.7,"Normal",C434&lt;6.5,"Prediabetes",C434&gt;=6.5,"Diabetes")</f>
        <v>Diabetes</v>
      </c>
    </row>
    <row r="435" spans="1:10" x14ac:dyDescent="0.35">
      <c r="A435" s="1" t="s">
        <v>1938</v>
      </c>
      <c r="B435" s="1">
        <v>24.13</v>
      </c>
      <c r="C435" s="1">
        <v>7.05</v>
      </c>
      <c r="D435" s="1" t="s">
        <v>2381</v>
      </c>
      <c r="E435" s="1" t="s">
        <v>2380</v>
      </c>
      <c r="F435" s="1" t="s">
        <v>2380</v>
      </c>
      <c r="G435" s="7">
        <v>2</v>
      </c>
      <c r="H435" s="1" t="s">
        <v>2381</v>
      </c>
      <c r="I435" t="str" cm="1">
        <f t="array" ref="I435">_xlfn.IFS(B435&lt;18.5,"Underweight",B435&lt;25,"Normal Weight",B435&lt;30,"Overweight",B435&gt;=30,"Obesity")</f>
        <v>Normal Weight</v>
      </c>
      <c r="J435" t="str" cm="1">
        <f t="array" ref="J435">_xlfn.IFS(C435&lt;5.7,"Normal",C435&lt;6.5,"Prediabetes",C435&gt;=6.5,"Diabetes")</f>
        <v>Diabetes</v>
      </c>
    </row>
    <row r="436" spans="1:10" x14ac:dyDescent="0.35">
      <c r="A436" s="1" t="s">
        <v>1937</v>
      </c>
      <c r="B436" s="1">
        <v>25.84</v>
      </c>
      <c r="C436" s="1">
        <v>11.64</v>
      </c>
      <c r="D436" s="1" t="s">
        <v>2380</v>
      </c>
      <c r="E436" s="1" t="s">
        <v>2380</v>
      </c>
      <c r="F436" s="1" t="s">
        <v>2380</v>
      </c>
      <c r="G436" s="7">
        <v>2</v>
      </c>
      <c r="H436" s="1" t="s">
        <v>2381</v>
      </c>
      <c r="I436" t="str" cm="1">
        <f t="array" ref="I436">_xlfn.IFS(B436&lt;18.5,"Underweight",B436&lt;25,"Normal Weight",B436&lt;30,"Overweight",B436&gt;=30,"Obesity")</f>
        <v>Overweight</v>
      </c>
      <c r="J436" t="str" cm="1">
        <f t="array" ref="J436">_xlfn.IFS(C436&lt;5.7,"Normal",C436&lt;6.5,"Prediabetes",C436&gt;=6.5,"Diabetes")</f>
        <v>Diabetes</v>
      </c>
    </row>
    <row r="437" spans="1:10" x14ac:dyDescent="0.35">
      <c r="A437" s="1" t="s">
        <v>1936</v>
      </c>
      <c r="B437" s="1">
        <v>28</v>
      </c>
      <c r="C437" s="1">
        <v>10.52</v>
      </c>
      <c r="D437" s="1" t="s">
        <v>2380</v>
      </c>
      <c r="E437" s="1" t="s">
        <v>2380</v>
      </c>
      <c r="F437" s="1" t="s">
        <v>2380</v>
      </c>
      <c r="G437" s="7">
        <v>0</v>
      </c>
      <c r="H437" s="1" t="s">
        <v>2381</v>
      </c>
      <c r="I437" t="str" cm="1">
        <f t="array" ref="I437">_xlfn.IFS(B437&lt;18.5,"Underweight",B437&lt;25,"Normal Weight",B437&lt;30,"Overweight",B437&gt;=30,"Obesity")</f>
        <v>Overweight</v>
      </c>
      <c r="J437" t="str" cm="1">
        <f t="array" ref="J437">_xlfn.IFS(C437&lt;5.7,"Normal",C437&lt;6.5,"Prediabetes",C437&gt;=6.5,"Diabetes")</f>
        <v>Diabetes</v>
      </c>
    </row>
    <row r="438" spans="1:10" x14ac:dyDescent="0.35">
      <c r="A438" s="1" t="s">
        <v>1935</v>
      </c>
      <c r="B438" s="1">
        <v>34.1</v>
      </c>
      <c r="C438" s="1">
        <v>4.01</v>
      </c>
      <c r="D438" s="1" t="s">
        <v>2381</v>
      </c>
      <c r="E438" s="1" t="s">
        <v>2380</v>
      </c>
      <c r="F438" s="1" t="s">
        <v>2381</v>
      </c>
      <c r="G438" s="7">
        <v>1</v>
      </c>
      <c r="H438" s="1" t="s">
        <v>2380</v>
      </c>
      <c r="I438" t="str" cm="1">
        <f t="array" ref="I438">_xlfn.IFS(B438&lt;18.5,"Underweight",B438&lt;25,"Normal Weight",B438&lt;30,"Overweight",B438&gt;=30,"Obesity")</f>
        <v>Obesity</v>
      </c>
      <c r="J438" t="str" cm="1">
        <f t="array" ref="J438">_xlfn.IFS(C438&lt;5.7,"Normal",C438&lt;6.5,"Prediabetes",C438&gt;=6.5,"Diabetes")</f>
        <v>Normal</v>
      </c>
    </row>
    <row r="439" spans="1:10" x14ac:dyDescent="0.35">
      <c r="A439" s="1" t="s">
        <v>1934</v>
      </c>
      <c r="B439" s="1">
        <v>26.125</v>
      </c>
      <c r="C439" s="1">
        <v>8.56</v>
      </c>
      <c r="D439" s="1" t="s">
        <v>2381</v>
      </c>
      <c r="E439" s="1" t="s">
        <v>2380</v>
      </c>
      <c r="F439" s="1" t="s">
        <v>2380</v>
      </c>
      <c r="G439" s="7">
        <v>1</v>
      </c>
      <c r="H439" s="1" t="s">
        <v>2381</v>
      </c>
      <c r="I439" t="str" cm="1">
        <f t="array" ref="I439">_xlfn.IFS(B439&lt;18.5,"Underweight",B439&lt;25,"Normal Weight",B439&lt;30,"Overweight",B439&gt;=30,"Obesity")</f>
        <v>Overweight</v>
      </c>
      <c r="J439" t="str" cm="1">
        <f t="array" ref="J439">_xlfn.IFS(C439&lt;5.7,"Normal",C439&lt;6.5,"Prediabetes",C439&gt;=6.5,"Diabetes")</f>
        <v>Diabetes</v>
      </c>
    </row>
    <row r="440" spans="1:10" x14ac:dyDescent="0.35">
      <c r="A440" s="1" t="s">
        <v>1933</v>
      </c>
      <c r="B440" s="1">
        <v>25.6</v>
      </c>
      <c r="C440" s="1">
        <v>10.5</v>
      </c>
      <c r="D440" s="1" t="s">
        <v>2380</v>
      </c>
      <c r="E440" s="1" t="s">
        <v>2380</v>
      </c>
      <c r="F440" s="1" t="s">
        <v>2380</v>
      </c>
      <c r="G440" s="7">
        <v>2</v>
      </c>
      <c r="H440" s="1" t="s">
        <v>2381</v>
      </c>
      <c r="I440" t="str" cm="1">
        <f t="array" ref="I440">_xlfn.IFS(B440&lt;18.5,"Underweight",B440&lt;25,"Normal Weight",B440&lt;30,"Overweight",B440&gt;=30,"Obesity")</f>
        <v>Overweight</v>
      </c>
      <c r="J440" t="str" cm="1">
        <f t="array" ref="J440">_xlfn.IFS(C440&lt;5.7,"Normal",C440&lt;6.5,"Prediabetes",C440&gt;=6.5,"Diabetes")</f>
        <v>Diabetes</v>
      </c>
    </row>
    <row r="441" spans="1:10" x14ac:dyDescent="0.35">
      <c r="A441" s="1" t="s">
        <v>1932</v>
      </c>
      <c r="B441" s="1">
        <v>24.32</v>
      </c>
      <c r="C441" s="1">
        <v>6.39</v>
      </c>
      <c r="D441" s="1" t="s">
        <v>2380</v>
      </c>
      <c r="E441" s="1" t="s">
        <v>2380</v>
      </c>
      <c r="F441" s="1" t="s">
        <v>2380</v>
      </c>
      <c r="G441" s="7">
        <v>0</v>
      </c>
      <c r="H441" s="1" t="s">
        <v>2380</v>
      </c>
      <c r="I441" t="str" cm="1">
        <f t="array" ref="I441">_xlfn.IFS(B441&lt;18.5,"Underweight",B441&lt;25,"Normal Weight",B441&lt;30,"Overweight",B441&gt;=30,"Obesity")</f>
        <v>Normal Weight</v>
      </c>
      <c r="J441" t="str" cm="1">
        <f t="array" ref="J441">_xlfn.IFS(C441&lt;5.7,"Normal",C441&lt;6.5,"Prediabetes",C441&gt;=6.5,"Diabetes")</f>
        <v>Prediabetes</v>
      </c>
    </row>
    <row r="442" spans="1:10" x14ac:dyDescent="0.35">
      <c r="A442" s="1" t="s">
        <v>1931</v>
      </c>
      <c r="B442" s="1">
        <v>22.88</v>
      </c>
      <c r="C442" s="1">
        <v>5.71</v>
      </c>
      <c r="D442" s="1" t="s">
        <v>2381</v>
      </c>
      <c r="E442" s="1" t="s">
        <v>2380</v>
      </c>
      <c r="F442" s="1" t="s">
        <v>2381</v>
      </c>
      <c r="G442" s="7">
        <v>1</v>
      </c>
      <c r="H442" s="1" t="s">
        <v>2381</v>
      </c>
      <c r="I442" t="str" cm="1">
        <f t="array" ref="I442">_xlfn.IFS(B442&lt;18.5,"Underweight",B442&lt;25,"Normal Weight",B442&lt;30,"Overweight",B442&gt;=30,"Obesity")</f>
        <v>Normal Weight</v>
      </c>
      <c r="J442" t="str" cm="1">
        <f t="array" ref="J442">_xlfn.IFS(C442&lt;5.7,"Normal",C442&lt;6.5,"Prediabetes",C442&gt;=6.5,"Diabetes")</f>
        <v>Prediabetes</v>
      </c>
    </row>
    <row r="443" spans="1:10" x14ac:dyDescent="0.35">
      <c r="A443" s="1" t="s">
        <v>1930</v>
      </c>
      <c r="B443" s="1">
        <v>24.984999999999999</v>
      </c>
      <c r="C443" s="1">
        <v>4.43</v>
      </c>
      <c r="D443" s="1" t="s">
        <v>2381</v>
      </c>
      <c r="E443" s="1" t="s">
        <v>2380</v>
      </c>
      <c r="F443" s="1" t="s">
        <v>2381</v>
      </c>
      <c r="G443" s="7">
        <v>1</v>
      </c>
      <c r="H443" s="1" t="s">
        <v>2380</v>
      </c>
      <c r="I443" t="str" cm="1">
        <f t="array" ref="I443">_xlfn.IFS(B443&lt;18.5,"Underweight",B443&lt;25,"Normal Weight",B443&lt;30,"Overweight",B443&gt;=30,"Obesity")</f>
        <v>Normal Weight</v>
      </c>
      <c r="J443" t="str" cm="1">
        <f t="array" ref="J443">_xlfn.IFS(C443&lt;5.7,"Normal",C443&lt;6.5,"Prediabetes",C443&gt;=6.5,"Diabetes")</f>
        <v>Normal</v>
      </c>
    </row>
    <row r="444" spans="1:10" x14ac:dyDescent="0.35">
      <c r="A444" s="1" t="s">
        <v>1929</v>
      </c>
      <c r="B444" s="1">
        <v>33.1</v>
      </c>
      <c r="C444" s="1">
        <v>5.52</v>
      </c>
      <c r="D444" s="1" t="s">
        <v>2380</v>
      </c>
      <c r="E444" s="1" t="s">
        <v>2380</v>
      </c>
      <c r="F444" s="1" t="s">
        <v>2381</v>
      </c>
      <c r="G444" s="7">
        <v>1</v>
      </c>
      <c r="H444" s="1" t="s">
        <v>2380</v>
      </c>
      <c r="I444" t="str" cm="1">
        <f t="array" ref="I444">_xlfn.IFS(B444&lt;18.5,"Underweight",B444&lt;25,"Normal Weight",B444&lt;30,"Overweight",B444&gt;=30,"Obesity")</f>
        <v>Obesity</v>
      </c>
      <c r="J444" t="str" cm="1">
        <f t="array" ref="J444">_xlfn.IFS(C444&lt;5.7,"Normal",C444&lt;6.5,"Prediabetes",C444&gt;=6.5,"Diabetes")</f>
        <v>Normal</v>
      </c>
    </row>
    <row r="445" spans="1:10" x14ac:dyDescent="0.35">
      <c r="A445" s="1" t="s">
        <v>1928</v>
      </c>
      <c r="B445" s="1">
        <v>27.83</v>
      </c>
      <c r="C445" s="1">
        <v>9.1999999999999993</v>
      </c>
      <c r="D445" s="1" t="s">
        <v>2381</v>
      </c>
      <c r="E445" s="1" t="s">
        <v>2380</v>
      </c>
      <c r="F445" s="1" t="s">
        <v>2380</v>
      </c>
      <c r="G445" s="7">
        <v>1</v>
      </c>
      <c r="H445" s="1" t="s">
        <v>2381</v>
      </c>
      <c r="I445" t="str" cm="1">
        <f t="array" ref="I445">_xlfn.IFS(B445&lt;18.5,"Underweight",B445&lt;25,"Normal Weight",B445&lt;30,"Overweight",B445&gt;=30,"Obesity")</f>
        <v>Overweight</v>
      </c>
      <c r="J445" t="str" cm="1">
        <f t="array" ref="J445">_xlfn.IFS(C445&lt;5.7,"Normal",C445&lt;6.5,"Prediabetes",C445&gt;=6.5,"Diabetes")</f>
        <v>Diabetes</v>
      </c>
    </row>
    <row r="446" spans="1:10" x14ac:dyDescent="0.35">
      <c r="A446" s="1" t="s">
        <v>1927</v>
      </c>
      <c r="B446" s="1">
        <v>30.875</v>
      </c>
      <c r="C446" s="1">
        <v>10.97</v>
      </c>
      <c r="D446" s="1" t="s">
        <v>2381</v>
      </c>
      <c r="E446" s="1" t="s">
        <v>2380</v>
      </c>
      <c r="F446" s="1" t="s">
        <v>2380</v>
      </c>
      <c r="G446" s="7">
        <v>2</v>
      </c>
      <c r="H446" s="1" t="s">
        <v>2380</v>
      </c>
      <c r="I446" t="str" cm="1">
        <f t="array" ref="I446">_xlfn.IFS(B446&lt;18.5,"Underweight",B446&lt;25,"Normal Weight",B446&lt;30,"Overweight",B446&gt;=30,"Obesity")</f>
        <v>Obesity</v>
      </c>
      <c r="J446" t="str" cm="1">
        <f t="array" ref="J446">_xlfn.IFS(C446&lt;5.7,"Normal",C446&lt;6.5,"Prediabetes",C446&gt;=6.5,"Diabetes")</f>
        <v>Diabetes</v>
      </c>
    </row>
    <row r="447" spans="1:10" x14ac:dyDescent="0.35">
      <c r="A447" s="1" t="s">
        <v>1926</v>
      </c>
      <c r="B447" s="1">
        <v>27.265000000000001</v>
      </c>
      <c r="C447" s="1">
        <v>4.25</v>
      </c>
      <c r="D447" s="1" t="s">
        <v>2380</v>
      </c>
      <c r="E447" s="1" t="s">
        <v>2380</v>
      </c>
      <c r="F447" s="1" t="s">
        <v>2381</v>
      </c>
      <c r="G447" s="7">
        <v>1</v>
      </c>
      <c r="H447" s="1" t="s">
        <v>2380</v>
      </c>
      <c r="I447" t="str" cm="1">
        <f t="array" ref="I447">_xlfn.IFS(B447&lt;18.5,"Underweight",B447&lt;25,"Normal Weight",B447&lt;30,"Overweight",B447&gt;=30,"Obesity")</f>
        <v>Overweight</v>
      </c>
      <c r="J447" t="str" cm="1">
        <f t="array" ref="J447">_xlfn.IFS(C447&lt;5.7,"Normal",C447&lt;6.5,"Prediabetes",C447&gt;=6.5,"Diabetes")</f>
        <v>Normal</v>
      </c>
    </row>
    <row r="448" spans="1:10" x14ac:dyDescent="0.35">
      <c r="A448" s="1" t="s">
        <v>1925</v>
      </c>
      <c r="B448" s="1">
        <v>26.7</v>
      </c>
      <c r="C448" s="1">
        <v>5.23</v>
      </c>
      <c r="D448" s="1" t="s">
        <v>2380</v>
      </c>
      <c r="E448" s="1" t="s">
        <v>2380</v>
      </c>
      <c r="F448" s="1" t="s">
        <v>2381</v>
      </c>
      <c r="G448" s="7">
        <v>1</v>
      </c>
      <c r="H448" s="1" t="s">
        <v>2381</v>
      </c>
      <c r="I448" t="str" cm="1">
        <f t="array" ref="I448">_xlfn.IFS(B448&lt;18.5,"Underweight",B448&lt;25,"Normal Weight",B448&lt;30,"Overweight",B448&gt;=30,"Obesity")</f>
        <v>Overweight</v>
      </c>
      <c r="J448" t="str" cm="1">
        <f t="array" ref="J448">_xlfn.IFS(C448&lt;5.7,"Normal",C448&lt;6.5,"Prediabetes",C448&gt;=6.5,"Diabetes")</f>
        <v>Normal</v>
      </c>
    </row>
    <row r="449" spans="1:10" x14ac:dyDescent="0.35">
      <c r="A449" s="1" t="s">
        <v>1924</v>
      </c>
      <c r="B449" s="1">
        <v>29.925000000000001</v>
      </c>
      <c r="C449" s="1">
        <v>5.96</v>
      </c>
      <c r="D449" s="1" t="s">
        <v>2381</v>
      </c>
      <c r="E449" s="1" t="s">
        <v>2380</v>
      </c>
      <c r="F449" s="1" t="s">
        <v>2381</v>
      </c>
      <c r="G449" s="7">
        <v>1</v>
      </c>
      <c r="H449" s="1" t="s">
        <v>2381</v>
      </c>
      <c r="I449" t="str" cm="1">
        <f t="array" ref="I449">_xlfn.IFS(B449&lt;18.5,"Underweight",B449&lt;25,"Normal Weight",B449&lt;30,"Overweight",B449&gt;=30,"Obesity")</f>
        <v>Overweight</v>
      </c>
      <c r="J449" t="str" cm="1">
        <f t="array" ref="J449">_xlfn.IFS(C449&lt;5.7,"Normal",C449&lt;6.5,"Prediabetes",C449&gt;=6.5,"Diabetes")</f>
        <v>Prediabetes</v>
      </c>
    </row>
    <row r="450" spans="1:10" x14ac:dyDescent="0.35">
      <c r="A450" s="1" t="s">
        <v>1923</v>
      </c>
      <c r="B450" s="1">
        <v>19.95</v>
      </c>
      <c r="C450" s="1">
        <v>4.29</v>
      </c>
      <c r="D450" s="1" t="s">
        <v>2381</v>
      </c>
      <c r="E450" s="1" t="s">
        <v>2380</v>
      </c>
      <c r="F450" s="1" t="s">
        <v>2380</v>
      </c>
      <c r="G450" s="7">
        <v>2</v>
      </c>
      <c r="H450" s="1" t="s">
        <v>2381</v>
      </c>
      <c r="I450" t="str" cm="1">
        <f t="array" ref="I450">_xlfn.IFS(B450&lt;18.5,"Underweight",B450&lt;25,"Normal Weight",B450&lt;30,"Overweight",B450&gt;=30,"Obesity")</f>
        <v>Normal Weight</v>
      </c>
      <c r="J450" t="str" cm="1">
        <f t="array" ref="J450">_xlfn.IFS(C450&lt;5.7,"Normal",C450&lt;6.5,"Prediabetes",C450&gt;=6.5,"Diabetes")</f>
        <v>Normal</v>
      </c>
    </row>
    <row r="451" spans="1:10" x14ac:dyDescent="0.35">
      <c r="A451" s="1" t="s">
        <v>1922</v>
      </c>
      <c r="B451" s="1">
        <v>24.225000000000001</v>
      </c>
      <c r="C451" s="1">
        <v>4.09</v>
      </c>
      <c r="D451" s="1" t="s">
        <v>2380</v>
      </c>
      <c r="E451" s="1" t="s">
        <v>2380</v>
      </c>
      <c r="F451" s="1" t="s">
        <v>2380</v>
      </c>
      <c r="G451" s="7">
        <v>0</v>
      </c>
      <c r="H451" s="1" t="s">
        <v>2380</v>
      </c>
      <c r="I451" t="str" cm="1">
        <f t="array" ref="I451">_xlfn.IFS(B451&lt;18.5,"Underweight",B451&lt;25,"Normal Weight",B451&lt;30,"Overweight",B451&gt;=30,"Obesity")</f>
        <v>Normal Weight</v>
      </c>
      <c r="J451" t="str" cm="1">
        <f t="array" ref="J451">_xlfn.IFS(C451&lt;5.7,"Normal",C451&lt;6.5,"Prediabetes",C451&gt;=6.5,"Diabetes")</f>
        <v>Normal</v>
      </c>
    </row>
    <row r="452" spans="1:10" x14ac:dyDescent="0.35">
      <c r="A452" s="1" t="s">
        <v>1921</v>
      </c>
      <c r="B452" s="1">
        <v>28.12</v>
      </c>
      <c r="C452" s="1">
        <v>4.88</v>
      </c>
      <c r="D452" s="1" t="s">
        <v>2380</v>
      </c>
      <c r="E452" s="1" t="s">
        <v>2380</v>
      </c>
      <c r="F452" s="1" t="s">
        <v>2380</v>
      </c>
      <c r="G452" s="7">
        <v>0</v>
      </c>
      <c r="H452" s="1" t="s">
        <v>2381</v>
      </c>
      <c r="I452" t="str" cm="1">
        <f t="array" ref="I452">_xlfn.IFS(B452&lt;18.5,"Underweight",B452&lt;25,"Normal Weight",B452&lt;30,"Overweight",B452&gt;=30,"Obesity")</f>
        <v>Overweight</v>
      </c>
      <c r="J452" t="str" cm="1">
        <f t="array" ref="J452">_xlfn.IFS(C452&lt;5.7,"Normal",C452&lt;6.5,"Prediabetes",C452&gt;=6.5,"Diabetes")</f>
        <v>Normal</v>
      </c>
    </row>
    <row r="453" spans="1:10" x14ac:dyDescent="0.35">
      <c r="A453" s="1" t="s">
        <v>1920</v>
      </c>
      <c r="B453" s="1">
        <v>23.21</v>
      </c>
      <c r="C453" s="1">
        <v>6.76</v>
      </c>
      <c r="D453" s="1" t="s">
        <v>2380</v>
      </c>
      <c r="E453" s="1" t="s">
        <v>2380</v>
      </c>
      <c r="F453" s="1" t="s">
        <v>2380</v>
      </c>
      <c r="G453" s="7">
        <v>0</v>
      </c>
      <c r="H453" s="1" t="s">
        <v>2381</v>
      </c>
      <c r="I453" t="str" cm="1">
        <f t="array" ref="I453">_xlfn.IFS(B453&lt;18.5,"Underweight",B453&lt;25,"Normal Weight",B453&lt;30,"Overweight",B453&gt;=30,"Obesity")</f>
        <v>Normal Weight</v>
      </c>
      <c r="J453" t="str" cm="1">
        <f t="array" ref="J453">_xlfn.IFS(C453&lt;5.7,"Normal",C453&lt;6.5,"Prediabetes",C453&gt;=6.5,"Diabetes")</f>
        <v>Diabetes</v>
      </c>
    </row>
    <row r="454" spans="1:10" x14ac:dyDescent="0.35">
      <c r="A454" s="1" t="s">
        <v>1919</v>
      </c>
      <c r="B454" s="1">
        <v>23.98</v>
      </c>
      <c r="C454" s="1">
        <v>10.67</v>
      </c>
      <c r="D454" s="1" t="s">
        <v>2380</v>
      </c>
      <c r="E454" s="1" t="s">
        <v>2380</v>
      </c>
      <c r="F454" s="1" t="s">
        <v>2380</v>
      </c>
      <c r="G454" s="7">
        <v>0</v>
      </c>
      <c r="H454" s="1" t="s">
        <v>2380</v>
      </c>
      <c r="I454" t="str" cm="1">
        <f t="array" ref="I454">_xlfn.IFS(B454&lt;18.5,"Underweight",B454&lt;25,"Normal Weight",B454&lt;30,"Overweight",B454&gt;=30,"Obesity")</f>
        <v>Normal Weight</v>
      </c>
      <c r="J454" t="str" cm="1">
        <f t="array" ref="J454">_xlfn.IFS(C454&lt;5.7,"Normal",C454&lt;6.5,"Prediabetes",C454&gt;=6.5,"Diabetes")</f>
        <v>Diabetes</v>
      </c>
    </row>
    <row r="455" spans="1:10" x14ac:dyDescent="0.35">
      <c r="A455" s="1" t="s">
        <v>1918</v>
      </c>
      <c r="B455" s="1">
        <v>30</v>
      </c>
      <c r="C455" s="1">
        <v>6.21</v>
      </c>
      <c r="D455" s="1" t="s">
        <v>2380</v>
      </c>
      <c r="E455" s="1" t="s">
        <v>2380</v>
      </c>
      <c r="F455" s="1" t="s">
        <v>2380</v>
      </c>
      <c r="G455" s="7">
        <v>0</v>
      </c>
      <c r="H455" s="1" t="s">
        <v>2381</v>
      </c>
      <c r="I455" t="str" cm="1">
        <f t="array" ref="I455">_xlfn.IFS(B455&lt;18.5,"Underweight",B455&lt;25,"Normal Weight",B455&lt;30,"Overweight",B455&gt;=30,"Obesity")</f>
        <v>Obesity</v>
      </c>
      <c r="J455" t="str" cm="1">
        <f t="array" ref="J455">_xlfn.IFS(C455&lt;5.7,"Normal",C455&lt;6.5,"Prediabetes",C455&gt;=6.5,"Diabetes")</f>
        <v>Prediabetes</v>
      </c>
    </row>
    <row r="456" spans="1:10" x14ac:dyDescent="0.35">
      <c r="A456" s="1" t="s">
        <v>1917</v>
      </c>
      <c r="B456" s="1">
        <v>17.350000000000001</v>
      </c>
      <c r="C456" s="1">
        <v>5.03</v>
      </c>
      <c r="D456" s="1" t="s">
        <v>2381</v>
      </c>
      <c r="E456" s="1" t="s">
        <v>2380</v>
      </c>
      <c r="F456" s="1" t="s">
        <v>2380</v>
      </c>
      <c r="G456" s="7">
        <v>0</v>
      </c>
      <c r="H456" s="1" t="s">
        <v>2381</v>
      </c>
      <c r="I456" t="str" cm="1">
        <f t="array" ref="I456">_xlfn.IFS(B456&lt;18.5,"Underweight",B456&lt;25,"Normal Weight",B456&lt;30,"Overweight",B456&gt;=30,"Obesity")</f>
        <v>Underweight</v>
      </c>
      <c r="J456" t="str" cm="1">
        <f t="array" ref="J456">_xlfn.IFS(C456&lt;5.7,"Normal",C456&lt;6.5,"Prediabetes",C456&gt;=6.5,"Diabetes")</f>
        <v>Normal</v>
      </c>
    </row>
    <row r="457" spans="1:10" x14ac:dyDescent="0.35">
      <c r="A457" s="1" t="s">
        <v>1916</v>
      </c>
      <c r="B457" s="1">
        <v>22.704999999999998</v>
      </c>
      <c r="C457" s="1">
        <v>5.27</v>
      </c>
      <c r="D457" s="1" t="s">
        <v>2380</v>
      </c>
      <c r="E457" s="1" t="s">
        <v>2380</v>
      </c>
      <c r="F457" s="1" t="s">
        <v>2380</v>
      </c>
      <c r="G457" s="7">
        <v>0</v>
      </c>
      <c r="H457" s="1" t="s">
        <v>2380</v>
      </c>
      <c r="I457" t="str" cm="1">
        <f t="array" ref="I457">_xlfn.IFS(B457&lt;18.5,"Underweight",B457&lt;25,"Normal Weight",B457&lt;30,"Overweight",B457&gt;=30,"Obesity")</f>
        <v>Normal Weight</v>
      </c>
      <c r="J457" t="str" cm="1">
        <f t="array" ref="J457">_xlfn.IFS(C457&lt;5.7,"Normal",C457&lt;6.5,"Prediabetes",C457&gt;=6.5,"Diabetes")</f>
        <v>Normal</v>
      </c>
    </row>
    <row r="458" spans="1:10" x14ac:dyDescent="0.35">
      <c r="A458" s="1" t="s">
        <v>1915</v>
      </c>
      <c r="B458" s="1">
        <v>25.41</v>
      </c>
      <c r="C458" s="1">
        <v>10.53</v>
      </c>
      <c r="D458" s="1" t="s">
        <v>2381</v>
      </c>
      <c r="E458" s="1" t="s">
        <v>2380</v>
      </c>
      <c r="F458" s="1" t="s">
        <v>2380</v>
      </c>
      <c r="G458" s="7">
        <v>1</v>
      </c>
      <c r="H458" s="1" t="s">
        <v>2381</v>
      </c>
      <c r="I458" t="str" cm="1">
        <f t="array" ref="I458">_xlfn.IFS(B458&lt;18.5,"Underweight",B458&lt;25,"Normal Weight",B458&lt;30,"Overweight",B458&gt;=30,"Obesity")</f>
        <v>Overweight</v>
      </c>
      <c r="J458" t="str" cm="1">
        <f t="array" ref="J458">_xlfn.IFS(C458&lt;5.7,"Normal",C458&lt;6.5,"Prediabetes",C458&gt;=6.5,"Diabetes")</f>
        <v>Diabetes</v>
      </c>
    </row>
    <row r="459" spans="1:10" x14ac:dyDescent="0.35">
      <c r="A459" s="1" t="s">
        <v>1914</v>
      </c>
      <c r="B459" s="1">
        <v>18.23</v>
      </c>
      <c r="C459" s="1">
        <v>5.78</v>
      </c>
      <c r="D459" s="1" t="s">
        <v>2380</v>
      </c>
      <c r="E459" s="1" t="s">
        <v>2380</v>
      </c>
      <c r="F459" s="1" t="s">
        <v>2381</v>
      </c>
      <c r="G459" s="7">
        <v>1</v>
      </c>
      <c r="H459" s="1" t="s">
        <v>2381</v>
      </c>
      <c r="I459" t="str" cm="1">
        <f t="array" ref="I459">_xlfn.IFS(B459&lt;18.5,"Underweight",B459&lt;25,"Normal Weight",B459&lt;30,"Overweight",B459&gt;=30,"Obesity")</f>
        <v>Underweight</v>
      </c>
      <c r="J459" t="str" cm="1">
        <f t="array" ref="J459">_xlfn.IFS(C459&lt;5.7,"Normal",C459&lt;6.5,"Prediabetes",C459&gt;=6.5,"Diabetes")</f>
        <v>Prediabetes</v>
      </c>
    </row>
    <row r="460" spans="1:10" x14ac:dyDescent="0.35">
      <c r="A460" s="1" t="s">
        <v>1913</v>
      </c>
      <c r="B460" s="1">
        <v>24.7</v>
      </c>
      <c r="C460" s="1">
        <v>4.3600000000000003</v>
      </c>
      <c r="D460" s="1" t="s">
        <v>2380</v>
      </c>
      <c r="E460" s="1" t="s">
        <v>2380</v>
      </c>
      <c r="F460" s="1" t="s">
        <v>2381</v>
      </c>
      <c r="G460" s="7">
        <v>1</v>
      </c>
      <c r="H460" s="1" t="s">
        <v>2381</v>
      </c>
      <c r="I460" t="str" cm="1">
        <f t="array" ref="I460">_xlfn.IFS(B460&lt;18.5,"Underweight",B460&lt;25,"Normal Weight",B460&lt;30,"Overweight",B460&gt;=30,"Obesity")</f>
        <v>Normal Weight</v>
      </c>
      <c r="J460" t="str" cm="1">
        <f t="array" ref="J460">_xlfn.IFS(C460&lt;5.7,"Normal",C460&lt;6.5,"Prediabetes",C460&gt;=6.5,"Diabetes")</f>
        <v>Normal</v>
      </c>
    </row>
    <row r="461" spans="1:10" x14ac:dyDescent="0.35">
      <c r="A461" s="1" t="s">
        <v>1912</v>
      </c>
      <c r="B461" s="1">
        <v>37.4</v>
      </c>
      <c r="C461" s="1">
        <v>9.7200000000000006</v>
      </c>
      <c r="D461" s="1" t="s">
        <v>2381</v>
      </c>
      <c r="E461" s="1" t="s">
        <v>2380</v>
      </c>
      <c r="F461" s="1" t="s">
        <v>2381</v>
      </c>
      <c r="G461" s="7">
        <v>1</v>
      </c>
      <c r="H461" s="1" t="s">
        <v>2380</v>
      </c>
      <c r="I461" t="str" cm="1">
        <f t="array" ref="I461">_xlfn.IFS(B461&lt;18.5,"Underweight",B461&lt;25,"Normal Weight",B461&lt;30,"Overweight",B461&gt;=30,"Obesity")</f>
        <v>Obesity</v>
      </c>
      <c r="J461" t="str" cm="1">
        <f t="array" ref="J461">_xlfn.IFS(C461&lt;5.7,"Normal",C461&lt;6.5,"Prediabetes",C461&gt;=6.5,"Diabetes")</f>
        <v>Diabetes</v>
      </c>
    </row>
    <row r="462" spans="1:10" x14ac:dyDescent="0.35">
      <c r="A462" s="1" t="s">
        <v>1911</v>
      </c>
      <c r="B462" s="1">
        <v>26.885000000000002</v>
      </c>
      <c r="C462" s="1">
        <v>5.18</v>
      </c>
      <c r="D462" s="1" t="s">
        <v>2380</v>
      </c>
      <c r="E462" s="1" t="s">
        <v>2380</v>
      </c>
      <c r="F462" s="1" t="s">
        <v>2381</v>
      </c>
      <c r="G462" s="7">
        <v>1</v>
      </c>
      <c r="H462" s="1" t="s">
        <v>2381</v>
      </c>
      <c r="I462" t="str" cm="1">
        <f t="array" ref="I462">_xlfn.IFS(B462&lt;18.5,"Underweight",B462&lt;25,"Normal Weight",B462&lt;30,"Overweight",B462&gt;=30,"Obesity")</f>
        <v>Overweight</v>
      </c>
      <c r="J462" t="str" cm="1">
        <f t="array" ref="J462">_xlfn.IFS(C462&lt;5.7,"Normal",C462&lt;6.5,"Prediabetes",C462&gt;=6.5,"Diabetes")</f>
        <v>Normal</v>
      </c>
    </row>
    <row r="463" spans="1:10" x14ac:dyDescent="0.35">
      <c r="A463" s="1" t="s">
        <v>1910</v>
      </c>
      <c r="B463" s="1">
        <v>25.27</v>
      </c>
      <c r="C463" s="1">
        <v>5.29</v>
      </c>
      <c r="D463" s="1" t="s">
        <v>2380</v>
      </c>
      <c r="E463" s="1" t="s">
        <v>2380</v>
      </c>
      <c r="F463" s="1" t="s">
        <v>2381</v>
      </c>
      <c r="G463" s="7">
        <v>1</v>
      </c>
      <c r="H463" s="1" t="s">
        <v>2381</v>
      </c>
      <c r="I463" t="str" cm="1">
        <f t="array" ref="I463">_xlfn.IFS(B463&lt;18.5,"Underweight",B463&lt;25,"Normal Weight",B463&lt;30,"Overweight",B463&gt;=30,"Obesity")</f>
        <v>Overweight</v>
      </c>
      <c r="J463" t="str" cm="1">
        <f t="array" ref="J463">_xlfn.IFS(C463&lt;5.7,"Normal",C463&lt;6.5,"Prediabetes",C463&gt;=6.5,"Diabetes")</f>
        <v>Normal</v>
      </c>
    </row>
    <row r="464" spans="1:10" x14ac:dyDescent="0.35">
      <c r="A464" s="1" t="s">
        <v>1909</v>
      </c>
      <c r="B464" s="1">
        <v>23.655000000000001</v>
      </c>
      <c r="C464" s="1">
        <v>4.8600000000000003</v>
      </c>
      <c r="D464" s="1" t="s">
        <v>2381</v>
      </c>
      <c r="E464" s="1" t="s">
        <v>2380</v>
      </c>
      <c r="F464" s="1" t="s">
        <v>2380</v>
      </c>
      <c r="G464" s="7">
        <v>0</v>
      </c>
      <c r="H464" s="1" t="s">
        <v>2381</v>
      </c>
      <c r="I464" t="str" cm="1">
        <f t="array" ref="I464">_xlfn.IFS(B464&lt;18.5,"Underweight",B464&lt;25,"Normal Weight",B464&lt;30,"Overweight",B464&gt;=30,"Obesity")</f>
        <v>Normal Weight</v>
      </c>
      <c r="J464" t="str" cm="1">
        <f t="array" ref="J464">_xlfn.IFS(C464&lt;5.7,"Normal",C464&lt;6.5,"Prediabetes",C464&gt;=6.5,"Diabetes")</f>
        <v>Normal</v>
      </c>
    </row>
    <row r="465" spans="1:10" x14ac:dyDescent="0.35">
      <c r="A465" s="1" t="s">
        <v>1908</v>
      </c>
      <c r="B465" s="1">
        <v>55.05</v>
      </c>
      <c r="C465" s="1">
        <v>7.66</v>
      </c>
      <c r="D465" s="1" t="s">
        <v>2380</v>
      </c>
      <c r="E465" s="1" t="s">
        <v>2380</v>
      </c>
      <c r="F465" s="1" t="s">
        <v>2380</v>
      </c>
      <c r="G465" s="7">
        <v>0</v>
      </c>
      <c r="H465" s="1" t="s">
        <v>2380</v>
      </c>
      <c r="I465" t="str" cm="1">
        <f t="array" ref="I465">_xlfn.IFS(B465&lt;18.5,"Underweight",B465&lt;25,"Normal Weight",B465&lt;30,"Overweight",B465&gt;=30,"Obesity")</f>
        <v>Obesity</v>
      </c>
      <c r="J465" t="str" cm="1">
        <f t="array" ref="J465">_xlfn.IFS(C465&lt;5.7,"Normal",C465&lt;6.5,"Prediabetes",C465&gt;=6.5,"Diabetes")</f>
        <v>Diabetes</v>
      </c>
    </row>
    <row r="466" spans="1:10" x14ac:dyDescent="0.35">
      <c r="A466" s="1" t="s">
        <v>1907</v>
      </c>
      <c r="B466" s="1">
        <v>24.89</v>
      </c>
      <c r="C466" s="1">
        <v>6.1</v>
      </c>
      <c r="D466" s="1" t="s">
        <v>2381</v>
      </c>
      <c r="E466" s="1" t="s">
        <v>2380</v>
      </c>
      <c r="F466" s="1" t="s">
        <v>2381</v>
      </c>
      <c r="G466" s="7">
        <v>1</v>
      </c>
      <c r="H466" s="1" t="s">
        <v>2381</v>
      </c>
      <c r="I466" t="str" cm="1">
        <f t="array" ref="I466">_xlfn.IFS(B466&lt;18.5,"Underweight",B466&lt;25,"Normal Weight",B466&lt;30,"Overweight",B466&gt;=30,"Obesity")</f>
        <v>Normal Weight</v>
      </c>
      <c r="J466" t="str" cm="1">
        <f t="array" ref="J466">_xlfn.IFS(C466&lt;5.7,"Normal",C466&lt;6.5,"Prediabetes",C466&gt;=6.5,"Diabetes")</f>
        <v>Prediabetes</v>
      </c>
    </row>
    <row r="467" spans="1:10" x14ac:dyDescent="0.35">
      <c r="A467" s="1" t="s">
        <v>1906</v>
      </c>
      <c r="B467" s="1">
        <v>18.715</v>
      </c>
      <c r="C467" s="1">
        <v>4.4400000000000004</v>
      </c>
      <c r="D467" s="1" t="s">
        <v>2380</v>
      </c>
      <c r="E467" s="1" t="s">
        <v>2380</v>
      </c>
      <c r="F467" s="1" t="s">
        <v>2380</v>
      </c>
      <c r="G467" s="7">
        <v>0</v>
      </c>
      <c r="H467" s="1" t="s">
        <v>2380</v>
      </c>
      <c r="I467" t="str" cm="1">
        <f t="array" ref="I467">_xlfn.IFS(B467&lt;18.5,"Underweight",B467&lt;25,"Normal Weight",B467&lt;30,"Overweight",B467&gt;=30,"Obesity")</f>
        <v>Normal Weight</v>
      </c>
      <c r="J467" t="str" cm="1">
        <f t="array" ref="J467">_xlfn.IFS(C467&lt;5.7,"Normal",C467&lt;6.5,"Prediabetes",C467&gt;=6.5,"Diabetes")</f>
        <v>Normal</v>
      </c>
    </row>
    <row r="468" spans="1:10" x14ac:dyDescent="0.35">
      <c r="A468" s="1" t="s">
        <v>1905</v>
      </c>
      <c r="B468" s="1">
        <v>28.12</v>
      </c>
      <c r="C468" s="1">
        <v>6.15</v>
      </c>
      <c r="D468" s="1" t="s">
        <v>2380</v>
      </c>
      <c r="E468" s="1" t="s">
        <v>2380</v>
      </c>
      <c r="F468" s="1" t="s">
        <v>2380</v>
      </c>
      <c r="G468" s="7">
        <v>0</v>
      </c>
      <c r="H468" s="1" t="s">
        <v>2381</v>
      </c>
      <c r="I468" t="str" cm="1">
        <f t="array" ref="I468">_xlfn.IFS(B468&lt;18.5,"Underweight",B468&lt;25,"Normal Weight",B468&lt;30,"Overweight",B468&gt;=30,"Obesity")</f>
        <v>Overweight</v>
      </c>
      <c r="J468" t="str" cm="1">
        <f t="array" ref="J468">_xlfn.IFS(C468&lt;5.7,"Normal",C468&lt;6.5,"Prediabetes",C468&gt;=6.5,"Diabetes")</f>
        <v>Prediabetes</v>
      </c>
    </row>
    <row r="469" spans="1:10" x14ac:dyDescent="0.35">
      <c r="A469" s="1" t="s">
        <v>1904</v>
      </c>
      <c r="B469" s="1">
        <v>26.6</v>
      </c>
      <c r="C469" s="1">
        <v>4.53</v>
      </c>
      <c r="D469" s="1" t="s">
        <v>2380</v>
      </c>
      <c r="E469" s="1" t="s">
        <v>2380</v>
      </c>
      <c r="F469" s="1" t="s">
        <v>2380</v>
      </c>
      <c r="G469" s="7">
        <v>0</v>
      </c>
      <c r="H469" s="1" t="s">
        <v>2381</v>
      </c>
      <c r="I469" t="str" cm="1">
        <f t="array" ref="I469">_xlfn.IFS(B469&lt;18.5,"Underweight",B469&lt;25,"Normal Weight",B469&lt;30,"Overweight",B469&gt;=30,"Obesity")</f>
        <v>Overweight</v>
      </c>
      <c r="J469" t="str" cm="1">
        <f t="array" ref="J469">_xlfn.IFS(C469&lt;5.7,"Normal",C469&lt;6.5,"Prediabetes",C469&gt;=6.5,"Diabetes")</f>
        <v>Normal</v>
      </c>
    </row>
    <row r="470" spans="1:10" x14ac:dyDescent="0.35">
      <c r="A470" s="1" t="s">
        <v>1903</v>
      </c>
      <c r="B470" s="1">
        <v>30.114999999999998</v>
      </c>
      <c r="C470" s="1">
        <v>5.48</v>
      </c>
      <c r="D470" s="1" t="s">
        <v>2380</v>
      </c>
      <c r="E470" s="1" t="s">
        <v>2381</v>
      </c>
      <c r="F470" s="1" t="s">
        <v>2380</v>
      </c>
      <c r="G470" s="7">
        <v>1</v>
      </c>
      <c r="H470" s="1" t="s">
        <v>2380</v>
      </c>
      <c r="I470" t="str" cm="1">
        <f t="array" ref="I470">_xlfn.IFS(B470&lt;18.5,"Underweight",B470&lt;25,"Normal Weight",B470&lt;30,"Overweight",B470&gt;=30,"Obesity")</f>
        <v>Obesity</v>
      </c>
      <c r="J470" t="str" cm="1">
        <f t="array" ref="J470">_xlfn.IFS(C470&lt;5.7,"Normal",C470&lt;6.5,"Prediabetes",C470&gt;=6.5,"Diabetes")</f>
        <v>Normal</v>
      </c>
    </row>
    <row r="471" spans="1:10" x14ac:dyDescent="0.35">
      <c r="A471" s="1" t="s">
        <v>1902</v>
      </c>
      <c r="B471" s="1">
        <v>24.605</v>
      </c>
      <c r="C471" s="1">
        <v>5.48</v>
      </c>
      <c r="D471" s="1" t="s">
        <v>2380</v>
      </c>
      <c r="E471" s="1" t="s">
        <v>2380</v>
      </c>
      <c r="F471" s="1" t="s">
        <v>2380</v>
      </c>
      <c r="G471" s="7">
        <v>0</v>
      </c>
      <c r="H471" s="1" t="s">
        <v>2381</v>
      </c>
      <c r="I471" t="str" cm="1">
        <f t="array" ref="I471">_xlfn.IFS(B471&lt;18.5,"Underweight",B471&lt;25,"Normal Weight",B471&lt;30,"Overweight",B471&gt;=30,"Obesity")</f>
        <v>Normal Weight</v>
      </c>
      <c r="J471" t="str" cm="1">
        <f t="array" ref="J471">_xlfn.IFS(C471&lt;5.7,"Normal",C471&lt;6.5,"Prediabetes",C471&gt;=6.5,"Diabetes")</f>
        <v>Normal</v>
      </c>
    </row>
    <row r="472" spans="1:10" x14ac:dyDescent="0.35">
      <c r="A472" s="1" t="s">
        <v>1901</v>
      </c>
      <c r="B472" s="1">
        <v>29.6</v>
      </c>
      <c r="C472" s="1">
        <v>8.1</v>
      </c>
      <c r="D472" s="1" t="s">
        <v>2380</v>
      </c>
      <c r="E472" s="1" t="s">
        <v>2380</v>
      </c>
      <c r="F472" s="1" t="s">
        <v>2380</v>
      </c>
      <c r="G472" s="7">
        <v>0</v>
      </c>
      <c r="H472" s="1" t="s">
        <v>2380</v>
      </c>
      <c r="I472" t="str" cm="1">
        <f t="array" ref="I472">_xlfn.IFS(B472&lt;18.5,"Underweight",B472&lt;25,"Normal Weight",B472&lt;30,"Overweight",B472&gt;=30,"Obesity")</f>
        <v>Overweight</v>
      </c>
      <c r="J472" t="str" cm="1">
        <f t="array" ref="J472">_xlfn.IFS(C472&lt;5.7,"Normal",C472&lt;6.5,"Prediabetes",C472&gt;=6.5,"Diabetes")</f>
        <v>Diabetes</v>
      </c>
    </row>
    <row r="473" spans="1:10" x14ac:dyDescent="0.35">
      <c r="A473" s="1" t="s">
        <v>1900</v>
      </c>
      <c r="B473" s="1">
        <v>24.42</v>
      </c>
      <c r="C473" s="1">
        <v>7.16</v>
      </c>
      <c r="D473" s="1" t="s">
        <v>2380</v>
      </c>
      <c r="E473" s="1" t="s">
        <v>2380</v>
      </c>
      <c r="F473" s="1" t="s">
        <v>2380</v>
      </c>
      <c r="G473" s="7">
        <v>0</v>
      </c>
      <c r="H473" s="1" t="s">
        <v>2381</v>
      </c>
      <c r="I473" t="str" cm="1">
        <f t="array" ref="I473">_xlfn.IFS(B473&lt;18.5,"Underweight",B473&lt;25,"Normal Weight",B473&lt;30,"Overweight",B473&gt;=30,"Obesity")</f>
        <v>Normal Weight</v>
      </c>
      <c r="J473" t="str" cm="1">
        <f t="array" ref="J473">_xlfn.IFS(C473&lt;5.7,"Normal",C473&lt;6.5,"Prediabetes",C473&gt;=6.5,"Diabetes")</f>
        <v>Diabetes</v>
      </c>
    </row>
    <row r="474" spans="1:10" x14ac:dyDescent="0.35">
      <c r="A474" s="1" t="s">
        <v>1899</v>
      </c>
      <c r="B474" s="1">
        <v>20.9</v>
      </c>
      <c r="C474" s="1">
        <v>4.55</v>
      </c>
      <c r="D474" s="1" t="s">
        <v>2381</v>
      </c>
      <c r="E474" s="1" t="s">
        <v>2380</v>
      </c>
      <c r="F474" s="1" t="s">
        <v>2381</v>
      </c>
      <c r="G474" s="7">
        <v>1</v>
      </c>
      <c r="H474" s="1" t="s">
        <v>2381</v>
      </c>
      <c r="I474" t="str" cm="1">
        <f t="array" ref="I474">_xlfn.IFS(B474&lt;18.5,"Underweight",B474&lt;25,"Normal Weight",B474&lt;30,"Overweight",B474&gt;=30,"Obesity")</f>
        <v>Normal Weight</v>
      </c>
      <c r="J474" t="str" cm="1">
        <f t="array" ref="J474">_xlfn.IFS(C474&lt;5.7,"Normal",C474&lt;6.5,"Prediabetes",C474&gt;=6.5,"Diabetes")</f>
        <v>Normal</v>
      </c>
    </row>
    <row r="475" spans="1:10" x14ac:dyDescent="0.35">
      <c r="A475" s="1" t="s">
        <v>1898</v>
      </c>
      <c r="B475" s="1">
        <v>22.895</v>
      </c>
      <c r="C475" s="1">
        <v>6.03</v>
      </c>
      <c r="D475" s="1" t="s">
        <v>2380</v>
      </c>
      <c r="E475" s="1" t="s">
        <v>2380</v>
      </c>
      <c r="F475" s="1" t="s">
        <v>2380</v>
      </c>
      <c r="G475" s="7">
        <v>0</v>
      </c>
      <c r="H475" s="1" t="s">
        <v>2381</v>
      </c>
      <c r="I475" t="str" cm="1">
        <f t="array" ref="I475">_xlfn.IFS(B475&lt;18.5,"Underweight",B475&lt;25,"Normal Weight",B475&lt;30,"Overweight",B475&gt;=30,"Obesity")</f>
        <v>Normal Weight</v>
      </c>
      <c r="J475" t="str" cm="1">
        <f t="array" ref="J475">_xlfn.IFS(C475&lt;5.7,"Normal",C475&lt;6.5,"Prediabetes",C475&gt;=6.5,"Diabetes")</f>
        <v>Prediabetes</v>
      </c>
    </row>
    <row r="476" spans="1:10" x14ac:dyDescent="0.35">
      <c r="A476" s="1" t="s">
        <v>1897</v>
      </c>
      <c r="B476" s="1">
        <v>28.3</v>
      </c>
      <c r="C476" s="1">
        <v>5.47</v>
      </c>
      <c r="D476" s="1" t="s">
        <v>2381</v>
      </c>
      <c r="E476" s="1" t="s">
        <v>2380</v>
      </c>
      <c r="F476" s="1" t="s">
        <v>2381</v>
      </c>
      <c r="G476" s="7">
        <v>1</v>
      </c>
      <c r="H476" s="1" t="s">
        <v>2381</v>
      </c>
      <c r="I476" t="str" cm="1">
        <f t="array" ref="I476">_xlfn.IFS(B476&lt;18.5,"Underweight",B476&lt;25,"Normal Weight",B476&lt;30,"Overweight",B476&gt;=30,"Obesity")</f>
        <v>Overweight</v>
      </c>
      <c r="J476" t="str" cm="1">
        <f t="array" ref="J476">_xlfn.IFS(C476&lt;5.7,"Normal",C476&lt;6.5,"Prediabetes",C476&gt;=6.5,"Diabetes")</f>
        <v>Normal</v>
      </c>
    </row>
    <row r="477" spans="1:10" x14ac:dyDescent="0.35">
      <c r="A477" s="1" t="s">
        <v>1895</v>
      </c>
      <c r="B477" s="1">
        <v>54.3</v>
      </c>
      <c r="C477" s="1">
        <v>4.1500000000000004</v>
      </c>
      <c r="D477" s="1" t="s">
        <v>2381</v>
      </c>
      <c r="E477" s="1" t="s">
        <v>2380</v>
      </c>
      <c r="F477" s="1" t="s">
        <v>2380</v>
      </c>
      <c r="G477" s="7">
        <v>1</v>
      </c>
      <c r="H477" s="1" t="s">
        <v>2380</v>
      </c>
      <c r="I477" t="str" cm="1">
        <f t="array" ref="I477">_xlfn.IFS(B477&lt;18.5,"Underweight",B477&lt;25,"Normal Weight",B477&lt;30,"Overweight",B477&gt;=30,"Obesity")</f>
        <v>Obesity</v>
      </c>
      <c r="J477" t="str" cm="1">
        <f t="array" ref="J477">_xlfn.IFS(C477&lt;5.7,"Normal",C477&lt;6.5,"Prediabetes",C477&gt;=6.5,"Diabetes")</f>
        <v>Normal</v>
      </c>
    </row>
    <row r="478" spans="1:10" x14ac:dyDescent="0.35">
      <c r="A478" s="1" t="s">
        <v>1894</v>
      </c>
      <c r="B478" s="1">
        <v>33.344999999999999</v>
      </c>
      <c r="C478" s="1">
        <v>11.32</v>
      </c>
      <c r="D478" s="1" t="s">
        <v>2381</v>
      </c>
      <c r="E478" s="1" t="s">
        <v>2380</v>
      </c>
      <c r="F478" s="1" t="s">
        <v>2380</v>
      </c>
      <c r="G478" s="7">
        <v>1</v>
      </c>
      <c r="H478" s="1" t="s">
        <v>2380</v>
      </c>
      <c r="I478" t="str" cm="1">
        <f t="array" ref="I478">_xlfn.IFS(B478&lt;18.5,"Underweight",B478&lt;25,"Normal Weight",B478&lt;30,"Overweight",B478&gt;=30,"Obesity")</f>
        <v>Obesity</v>
      </c>
      <c r="J478" t="str" cm="1">
        <f t="array" ref="J478">_xlfn.IFS(C478&lt;5.7,"Normal",C478&lt;6.5,"Prediabetes",C478&gt;=6.5,"Diabetes")</f>
        <v>Diabetes</v>
      </c>
    </row>
    <row r="479" spans="1:10" x14ac:dyDescent="0.35">
      <c r="A479" s="1" t="s">
        <v>1893</v>
      </c>
      <c r="B479" s="1">
        <v>33</v>
      </c>
      <c r="C479" s="1">
        <v>9.51</v>
      </c>
      <c r="D479" s="1" t="s">
        <v>2381</v>
      </c>
      <c r="E479" s="1" t="s">
        <v>2380</v>
      </c>
      <c r="F479" s="1" t="s">
        <v>2380</v>
      </c>
      <c r="G479" s="7">
        <v>0</v>
      </c>
      <c r="H479" s="1" t="s">
        <v>2380</v>
      </c>
      <c r="I479" t="str" cm="1">
        <f t="array" ref="I479">_xlfn.IFS(B479&lt;18.5,"Underweight",B479&lt;25,"Normal Weight",B479&lt;30,"Overweight",B479&gt;=30,"Obesity")</f>
        <v>Obesity</v>
      </c>
      <c r="J479" t="str" cm="1">
        <f t="array" ref="J479">_xlfn.IFS(C479&lt;5.7,"Normal",C479&lt;6.5,"Prediabetes",C479&gt;=6.5,"Diabetes")</f>
        <v>Diabetes</v>
      </c>
    </row>
    <row r="480" spans="1:10" x14ac:dyDescent="0.35">
      <c r="A480" s="1" t="s">
        <v>1892</v>
      </c>
      <c r="B480" s="1">
        <v>28.024999999999999</v>
      </c>
      <c r="C480" s="1">
        <v>7.67</v>
      </c>
      <c r="D480" s="1" t="s">
        <v>2381</v>
      </c>
      <c r="E480" s="1" t="s">
        <v>2380</v>
      </c>
      <c r="F480" s="1" t="s">
        <v>2380</v>
      </c>
      <c r="G480" s="7">
        <v>1</v>
      </c>
      <c r="H480" s="1" t="s">
        <v>2381</v>
      </c>
      <c r="I480" t="str" cm="1">
        <f t="array" ref="I480">_xlfn.IFS(B480&lt;18.5,"Underweight",B480&lt;25,"Normal Weight",B480&lt;30,"Overweight",B480&gt;=30,"Obesity")</f>
        <v>Overweight</v>
      </c>
      <c r="J480" t="str" cm="1">
        <f t="array" ref="J480">_xlfn.IFS(C480&lt;5.7,"Normal",C480&lt;6.5,"Prediabetes",C480&gt;=6.5,"Diabetes")</f>
        <v>Diabetes</v>
      </c>
    </row>
    <row r="481" spans="1:10" x14ac:dyDescent="0.35">
      <c r="A481" s="1" t="s">
        <v>1891</v>
      </c>
      <c r="B481" s="1">
        <v>28.69</v>
      </c>
      <c r="C481" s="1">
        <v>6.23</v>
      </c>
      <c r="D481" s="1" t="s">
        <v>2380</v>
      </c>
      <c r="E481" s="1" t="s">
        <v>2380</v>
      </c>
      <c r="F481" s="1" t="s">
        <v>2380</v>
      </c>
      <c r="G481" s="7">
        <v>1</v>
      </c>
      <c r="H481" s="1" t="s">
        <v>2381</v>
      </c>
      <c r="I481" t="str" cm="1">
        <f t="array" ref="I481">_xlfn.IFS(B481&lt;18.5,"Underweight",B481&lt;25,"Normal Weight",B481&lt;30,"Overweight",B481&gt;=30,"Obesity")</f>
        <v>Overweight</v>
      </c>
      <c r="J481" t="str" cm="1">
        <f t="array" ref="J481">_xlfn.IFS(C481&lt;5.7,"Normal",C481&lt;6.5,"Prediabetes",C481&gt;=6.5,"Diabetes")</f>
        <v>Prediabetes</v>
      </c>
    </row>
    <row r="482" spans="1:10" x14ac:dyDescent="0.35">
      <c r="A482" s="1" t="s">
        <v>1890</v>
      </c>
      <c r="B482" s="1">
        <v>40.28</v>
      </c>
      <c r="C482" s="1">
        <v>8.9</v>
      </c>
      <c r="D482" s="1" t="s">
        <v>2380</v>
      </c>
      <c r="E482" s="1" t="s">
        <v>2380</v>
      </c>
      <c r="F482" s="1" t="s">
        <v>2380</v>
      </c>
      <c r="G482" s="7">
        <v>0</v>
      </c>
      <c r="H482" s="1" t="s">
        <v>2380</v>
      </c>
      <c r="I482" t="str" cm="1">
        <f t="array" ref="I482">_xlfn.IFS(B482&lt;18.5,"Underweight",B482&lt;25,"Normal Weight",B482&lt;30,"Overweight",B482&gt;=30,"Obesity")</f>
        <v>Obesity</v>
      </c>
      <c r="J482" t="str" cm="1">
        <f t="array" ref="J482">_xlfn.IFS(C482&lt;5.7,"Normal",C482&lt;6.5,"Prediabetes",C482&gt;=6.5,"Diabetes")</f>
        <v>Diabetes</v>
      </c>
    </row>
    <row r="483" spans="1:10" x14ac:dyDescent="0.35">
      <c r="A483" s="1" t="s">
        <v>1889</v>
      </c>
      <c r="B483" s="1">
        <v>37.299999999999997</v>
      </c>
      <c r="C483" s="1">
        <v>7.79</v>
      </c>
      <c r="D483" s="1" t="s">
        <v>2381</v>
      </c>
      <c r="E483" s="1" t="s">
        <v>2380</v>
      </c>
      <c r="F483" s="1" t="s">
        <v>2380</v>
      </c>
      <c r="G483" s="7">
        <v>0</v>
      </c>
      <c r="H483" s="1" t="s">
        <v>2380</v>
      </c>
      <c r="I483" t="str" cm="1">
        <f t="array" ref="I483">_xlfn.IFS(B483&lt;18.5,"Underweight",B483&lt;25,"Normal Weight",B483&lt;30,"Overweight",B483&gt;=30,"Obesity")</f>
        <v>Obesity</v>
      </c>
      <c r="J483" t="str" cm="1">
        <f t="array" ref="J483">_xlfn.IFS(C483&lt;5.7,"Normal",C483&lt;6.5,"Prediabetes",C483&gt;=6.5,"Diabetes")</f>
        <v>Diabetes</v>
      </c>
    </row>
    <row r="484" spans="1:10" x14ac:dyDescent="0.35">
      <c r="A484" s="1" t="s">
        <v>1888</v>
      </c>
      <c r="B484" s="1">
        <v>54.47</v>
      </c>
      <c r="C484" s="1">
        <v>4.49</v>
      </c>
      <c r="D484" s="1" t="s">
        <v>2381</v>
      </c>
      <c r="E484" s="1" t="s">
        <v>2380</v>
      </c>
      <c r="F484" s="1" t="s">
        <v>2380</v>
      </c>
      <c r="G484" s="7">
        <v>2</v>
      </c>
      <c r="H484" s="1" t="s">
        <v>2380</v>
      </c>
      <c r="I484" t="str" cm="1">
        <f t="array" ref="I484">_xlfn.IFS(B484&lt;18.5,"Underweight",B484&lt;25,"Normal Weight",B484&lt;30,"Overweight",B484&gt;=30,"Obesity")</f>
        <v>Obesity</v>
      </c>
      <c r="J484" t="str" cm="1">
        <f t="array" ref="J484">_xlfn.IFS(C484&lt;5.7,"Normal",C484&lt;6.5,"Prediabetes",C484&gt;=6.5,"Diabetes")</f>
        <v>Normal</v>
      </c>
    </row>
    <row r="485" spans="1:10" x14ac:dyDescent="0.35">
      <c r="A485" s="1" t="s">
        <v>1887</v>
      </c>
      <c r="B485" s="1">
        <v>38.06</v>
      </c>
      <c r="C485" s="1">
        <v>5.24</v>
      </c>
      <c r="D485" s="1" t="s">
        <v>2381</v>
      </c>
      <c r="E485" s="1" t="s">
        <v>2380</v>
      </c>
      <c r="F485" s="1" t="s">
        <v>2381</v>
      </c>
      <c r="G485" s="7">
        <v>1</v>
      </c>
      <c r="H485" s="1" t="s">
        <v>2380</v>
      </c>
      <c r="I485" t="str" cm="1">
        <f t="array" ref="I485">_xlfn.IFS(B485&lt;18.5,"Underweight",B485&lt;25,"Normal Weight",B485&lt;30,"Overweight",B485&gt;=30,"Obesity")</f>
        <v>Obesity</v>
      </c>
      <c r="J485" t="str" cm="1">
        <f t="array" ref="J485">_xlfn.IFS(C485&lt;5.7,"Normal",C485&lt;6.5,"Prediabetes",C485&gt;=6.5,"Diabetes")</f>
        <v>Normal</v>
      </c>
    </row>
    <row r="486" spans="1:10" x14ac:dyDescent="0.35">
      <c r="A486" s="1" t="s">
        <v>1886</v>
      </c>
      <c r="B486" s="1">
        <v>51.47</v>
      </c>
      <c r="C486" s="1">
        <v>9.6</v>
      </c>
      <c r="D486" s="1" t="s">
        <v>2380</v>
      </c>
      <c r="E486" s="1" t="s">
        <v>2380</v>
      </c>
      <c r="F486" s="1" t="s">
        <v>2380</v>
      </c>
      <c r="G486" s="7">
        <v>0</v>
      </c>
      <c r="H486" s="1" t="s">
        <v>2380</v>
      </c>
      <c r="I486" t="str" cm="1">
        <f t="array" ref="I486">_xlfn.IFS(B486&lt;18.5,"Underweight",B486&lt;25,"Normal Weight",B486&lt;30,"Overweight",B486&gt;=30,"Obesity")</f>
        <v>Obesity</v>
      </c>
      <c r="J486" t="str" cm="1">
        <f t="array" ref="J486">_xlfn.IFS(C486&lt;5.7,"Normal",C486&lt;6.5,"Prediabetes",C486&gt;=6.5,"Diabetes")</f>
        <v>Diabetes</v>
      </c>
    </row>
    <row r="487" spans="1:10" x14ac:dyDescent="0.35">
      <c r="A487" s="1" t="s">
        <v>1885</v>
      </c>
      <c r="B487" s="1">
        <v>29.8</v>
      </c>
      <c r="C487" s="1">
        <v>5.78</v>
      </c>
      <c r="D487" s="1" t="s">
        <v>2381</v>
      </c>
      <c r="E487" s="1" t="s">
        <v>2380</v>
      </c>
      <c r="F487" s="1" t="s">
        <v>2380</v>
      </c>
      <c r="G487" s="7">
        <v>0</v>
      </c>
      <c r="H487" s="1" t="s">
        <v>2380</v>
      </c>
      <c r="I487" t="str" cm="1">
        <f t="array" ref="I487">_xlfn.IFS(B487&lt;18.5,"Underweight",B487&lt;25,"Normal Weight",B487&lt;30,"Overweight",B487&gt;=30,"Obesity")</f>
        <v>Overweight</v>
      </c>
      <c r="J487" t="str" cm="1">
        <f t="array" ref="J487">_xlfn.IFS(C487&lt;5.7,"Normal",C487&lt;6.5,"Prediabetes",C487&gt;=6.5,"Diabetes")</f>
        <v>Prediabetes</v>
      </c>
    </row>
    <row r="488" spans="1:10" x14ac:dyDescent="0.35">
      <c r="A488" s="1" t="s">
        <v>1884</v>
      </c>
      <c r="B488" s="1">
        <v>49.77</v>
      </c>
      <c r="C488" s="1">
        <v>7.02</v>
      </c>
      <c r="D488" s="1" t="s">
        <v>2380</v>
      </c>
      <c r="E488" s="1" t="s">
        <v>2380</v>
      </c>
      <c r="F488" s="1" t="s">
        <v>2380</v>
      </c>
      <c r="G488" s="7">
        <v>0</v>
      </c>
      <c r="H488" s="1" t="s">
        <v>2380</v>
      </c>
      <c r="I488" t="str" cm="1">
        <f t="array" ref="I488">_xlfn.IFS(B488&lt;18.5,"Underweight",B488&lt;25,"Normal Weight",B488&lt;30,"Overweight",B488&gt;=30,"Obesity")</f>
        <v>Obesity</v>
      </c>
      <c r="J488" t="str" cm="1">
        <f t="array" ref="J488">_xlfn.IFS(C488&lt;5.7,"Normal",C488&lt;6.5,"Prediabetes",C488&gt;=6.5,"Diabetes")</f>
        <v>Diabetes</v>
      </c>
    </row>
    <row r="489" spans="1:10" x14ac:dyDescent="0.35">
      <c r="A489" s="1" t="s">
        <v>1883</v>
      </c>
      <c r="B489" s="1">
        <v>25.555</v>
      </c>
      <c r="C489" s="1">
        <v>4.09</v>
      </c>
      <c r="D489" s="1" t="s">
        <v>2381</v>
      </c>
      <c r="E489" s="1" t="s">
        <v>2380</v>
      </c>
      <c r="F489" s="1" t="s">
        <v>2380</v>
      </c>
      <c r="G489" s="7">
        <v>0</v>
      </c>
      <c r="H489" s="1" t="s">
        <v>2381</v>
      </c>
      <c r="I489" t="str" cm="1">
        <f t="array" ref="I489">_xlfn.IFS(B489&lt;18.5,"Underweight",B489&lt;25,"Normal Weight",B489&lt;30,"Overweight",B489&gt;=30,"Obesity")</f>
        <v>Overweight</v>
      </c>
      <c r="J489" t="str" cm="1">
        <f t="array" ref="J489">_xlfn.IFS(C489&lt;5.7,"Normal",C489&lt;6.5,"Prediabetes",C489&gt;=6.5,"Diabetes")</f>
        <v>Normal</v>
      </c>
    </row>
    <row r="490" spans="1:10" x14ac:dyDescent="0.35">
      <c r="A490" s="1" t="s">
        <v>1882</v>
      </c>
      <c r="B490" s="1">
        <v>29.64</v>
      </c>
      <c r="C490" s="1">
        <v>4.93</v>
      </c>
      <c r="D490" s="1" t="s">
        <v>2380</v>
      </c>
      <c r="E490" s="1" t="s">
        <v>2380</v>
      </c>
      <c r="F490" s="1" t="s">
        <v>2381</v>
      </c>
      <c r="G490" s="7">
        <v>1</v>
      </c>
      <c r="H490" s="1" t="s">
        <v>2380</v>
      </c>
      <c r="I490" t="str" cm="1">
        <f t="array" ref="I490">_xlfn.IFS(B490&lt;18.5,"Underweight",B490&lt;25,"Normal Weight",B490&lt;30,"Overweight",B490&gt;=30,"Obesity")</f>
        <v>Overweight</v>
      </c>
      <c r="J490" t="str" cm="1">
        <f t="array" ref="J490">_xlfn.IFS(C490&lt;5.7,"Normal",C490&lt;6.5,"Prediabetes",C490&gt;=6.5,"Diabetes")</f>
        <v>Normal</v>
      </c>
    </row>
    <row r="491" spans="1:10" x14ac:dyDescent="0.35">
      <c r="A491" s="1" t="s">
        <v>1881</v>
      </c>
      <c r="B491" s="1">
        <v>53.93</v>
      </c>
      <c r="C491" s="1">
        <v>5.34</v>
      </c>
      <c r="D491" s="1" t="s">
        <v>2381</v>
      </c>
      <c r="E491" s="1" t="s">
        <v>2380</v>
      </c>
      <c r="F491" s="1" t="s">
        <v>2380</v>
      </c>
      <c r="G491" s="7">
        <v>2</v>
      </c>
      <c r="H491" s="1" t="s">
        <v>2380</v>
      </c>
      <c r="I491" t="str" cm="1">
        <f t="array" ref="I491">_xlfn.IFS(B491&lt;18.5,"Underweight",B491&lt;25,"Normal Weight",B491&lt;30,"Overweight",B491&gt;=30,"Obesity")</f>
        <v>Obesity</v>
      </c>
      <c r="J491" t="str" cm="1">
        <f t="array" ref="J491">_xlfn.IFS(C491&lt;5.7,"Normal",C491&lt;6.5,"Prediabetes",C491&gt;=6.5,"Diabetes")</f>
        <v>Normal</v>
      </c>
    </row>
    <row r="492" spans="1:10" x14ac:dyDescent="0.35">
      <c r="A492" s="1" t="s">
        <v>1880</v>
      </c>
      <c r="B492" s="1">
        <v>28.024999999999999</v>
      </c>
      <c r="C492" s="1">
        <v>5.65</v>
      </c>
      <c r="D492" s="1" t="s">
        <v>2380</v>
      </c>
      <c r="E492" s="1" t="s">
        <v>2380</v>
      </c>
      <c r="F492" s="1" t="s">
        <v>2380</v>
      </c>
      <c r="G492" s="7">
        <v>1</v>
      </c>
      <c r="H492" s="1" t="s">
        <v>2381</v>
      </c>
      <c r="I492" t="str" cm="1">
        <f t="array" ref="I492">_xlfn.IFS(B492&lt;18.5,"Underweight",B492&lt;25,"Normal Weight",B492&lt;30,"Overweight",B492&gt;=30,"Obesity")</f>
        <v>Overweight</v>
      </c>
      <c r="J492" t="str" cm="1">
        <f t="array" ref="J492">_xlfn.IFS(C492&lt;5.7,"Normal",C492&lt;6.5,"Prediabetes",C492&gt;=6.5,"Diabetes")</f>
        <v>Normal</v>
      </c>
    </row>
    <row r="493" spans="1:10" x14ac:dyDescent="0.35">
      <c r="A493" s="1" t="s">
        <v>1879</v>
      </c>
      <c r="B493" s="1">
        <v>27.5</v>
      </c>
      <c r="C493" s="1">
        <v>4.49</v>
      </c>
      <c r="D493" s="1" t="s">
        <v>2380</v>
      </c>
      <c r="E493" s="1" t="s">
        <v>2380</v>
      </c>
      <c r="F493" s="1" t="s">
        <v>2380</v>
      </c>
      <c r="G493" s="7">
        <v>0</v>
      </c>
      <c r="H493" s="1" t="s">
        <v>2380</v>
      </c>
      <c r="I493" t="str" cm="1">
        <f t="array" ref="I493">_xlfn.IFS(B493&lt;18.5,"Underweight",B493&lt;25,"Normal Weight",B493&lt;30,"Overweight",B493&gt;=30,"Obesity")</f>
        <v>Overweight</v>
      </c>
      <c r="J493" t="str" cm="1">
        <f t="array" ref="J493">_xlfn.IFS(C493&lt;5.7,"Normal",C493&lt;6.5,"Prediabetes",C493&gt;=6.5,"Diabetes")</f>
        <v>Normal</v>
      </c>
    </row>
    <row r="494" spans="1:10" x14ac:dyDescent="0.35">
      <c r="A494" s="1" t="s">
        <v>1878</v>
      </c>
      <c r="B494" s="1">
        <v>21.8</v>
      </c>
      <c r="C494" s="1">
        <v>10.55</v>
      </c>
      <c r="D494" s="1" t="s">
        <v>2380</v>
      </c>
      <c r="E494" s="1" t="s">
        <v>2380</v>
      </c>
      <c r="F494" s="1" t="s">
        <v>2380</v>
      </c>
      <c r="G494" s="7">
        <v>0</v>
      </c>
      <c r="H494" s="1" t="s">
        <v>2381</v>
      </c>
      <c r="I494" t="str" cm="1">
        <f t="array" ref="I494">_xlfn.IFS(B494&lt;18.5,"Underweight",B494&lt;25,"Normal Weight",B494&lt;30,"Overweight",B494&gt;=30,"Obesity")</f>
        <v>Normal Weight</v>
      </c>
      <c r="J494" t="str" cm="1">
        <f t="array" ref="J494">_xlfn.IFS(C494&lt;5.7,"Normal",C494&lt;6.5,"Prediabetes",C494&gt;=6.5,"Diabetes")</f>
        <v>Diabetes</v>
      </c>
    </row>
    <row r="495" spans="1:10" x14ac:dyDescent="0.35">
      <c r="A495" s="1" t="s">
        <v>1877</v>
      </c>
      <c r="B495" s="1">
        <v>26.41</v>
      </c>
      <c r="C495" s="1">
        <v>4.92</v>
      </c>
      <c r="D495" s="1" t="s">
        <v>2381</v>
      </c>
      <c r="E495" s="1" t="s">
        <v>2380</v>
      </c>
      <c r="F495" s="1" t="s">
        <v>2381</v>
      </c>
      <c r="G495" s="7">
        <v>1</v>
      </c>
      <c r="H495" s="1" t="s">
        <v>2381</v>
      </c>
      <c r="I495" t="str" cm="1">
        <f t="array" ref="I495">_xlfn.IFS(B495&lt;18.5,"Underweight",B495&lt;25,"Normal Weight",B495&lt;30,"Overweight",B495&gt;=30,"Obesity")</f>
        <v>Overweight</v>
      </c>
      <c r="J495" t="str" cm="1">
        <f t="array" ref="J495">_xlfn.IFS(C495&lt;5.7,"Normal",C495&lt;6.5,"Prediabetes",C495&gt;=6.5,"Diabetes")</f>
        <v>Normal</v>
      </c>
    </row>
    <row r="496" spans="1:10" x14ac:dyDescent="0.35">
      <c r="A496" s="1" t="s">
        <v>1876</v>
      </c>
      <c r="B496" s="1">
        <v>27.835000000000001</v>
      </c>
      <c r="C496" s="1">
        <v>5.9</v>
      </c>
      <c r="D496" s="1" t="s">
        <v>2381</v>
      </c>
      <c r="E496" s="1" t="s">
        <v>2380</v>
      </c>
      <c r="F496" s="1" t="s">
        <v>2380</v>
      </c>
      <c r="G496" s="7">
        <v>1</v>
      </c>
      <c r="H496" s="1" t="s">
        <v>2381</v>
      </c>
      <c r="I496" t="str" cm="1">
        <f t="array" ref="I496">_xlfn.IFS(B496&lt;18.5,"Underweight",B496&lt;25,"Normal Weight",B496&lt;30,"Overweight",B496&gt;=30,"Obesity")</f>
        <v>Overweight</v>
      </c>
      <c r="J496" t="str" cm="1">
        <f t="array" ref="J496">_xlfn.IFS(C496&lt;5.7,"Normal",C496&lt;6.5,"Prediabetes",C496&gt;=6.5,"Diabetes")</f>
        <v>Prediabetes</v>
      </c>
    </row>
    <row r="497" spans="1:10" x14ac:dyDescent="0.35">
      <c r="A497" s="1" t="s">
        <v>1875</v>
      </c>
      <c r="B497" s="1">
        <v>51.74</v>
      </c>
      <c r="C497" s="1">
        <v>4.9800000000000004</v>
      </c>
      <c r="D497" s="1" t="s">
        <v>2381</v>
      </c>
      <c r="E497" s="1" t="s">
        <v>2380</v>
      </c>
      <c r="F497" s="1" t="s">
        <v>2380</v>
      </c>
      <c r="G497" s="7">
        <v>2</v>
      </c>
      <c r="H497" s="1" t="s">
        <v>2380</v>
      </c>
      <c r="I497" t="str" cm="1">
        <f t="array" ref="I497">_xlfn.IFS(B497&lt;18.5,"Underweight",B497&lt;25,"Normal Weight",B497&lt;30,"Overweight",B497&gt;=30,"Obesity")</f>
        <v>Obesity</v>
      </c>
      <c r="J497" t="str" cm="1">
        <f t="array" ref="J497">_xlfn.IFS(C497&lt;5.7,"Normal",C497&lt;6.5,"Prediabetes",C497&gt;=6.5,"Diabetes")</f>
        <v>Normal</v>
      </c>
    </row>
    <row r="498" spans="1:10" x14ac:dyDescent="0.35">
      <c r="A498" s="1" t="s">
        <v>1874</v>
      </c>
      <c r="B498" s="1">
        <v>23.37</v>
      </c>
      <c r="C498" s="1">
        <v>5.8</v>
      </c>
      <c r="D498" s="1" t="s">
        <v>2380</v>
      </c>
      <c r="E498" s="1" t="s">
        <v>2380</v>
      </c>
      <c r="F498" s="1" t="s">
        <v>2380</v>
      </c>
      <c r="G498" s="7">
        <v>0</v>
      </c>
      <c r="H498" s="1" t="s">
        <v>2381</v>
      </c>
      <c r="I498" t="str" cm="1">
        <f t="array" ref="I498">_xlfn.IFS(B498&lt;18.5,"Underweight",B498&lt;25,"Normal Weight",B498&lt;30,"Overweight",B498&gt;=30,"Obesity")</f>
        <v>Normal Weight</v>
      </c>
      <c r="J498" t="str" cm="1">
        <f t="array" ref="J498">_xlfn.IFS(C498&lt;5.7,"Normal",C498&lt;6.5,"Prediabetes",C498&gt;=6.5,"Diabetes")</f>
        <v>Prediabetes</v>
      </c>
    </row>
    <row r="499" spans="1:10" x14ac:dyDescent="0.35">
      <c r="A499" s="1" t="s">
        <v>1873</v>
      </c>
      <c r="B499" s="1">
        <v>29.7</v>
      </c>
      <c r="C499" s="1">
        <v>6.21</v>
      </c>
      <c r="D499" s="1" t="s">
        <v>2381</v>
      </c>
      <c r="E499" s="1" t="s">
        <v>2380</v>
      </c>
      <c r="F499" s="1" t="s">
        <v>2381</v>
      </c>
      <c r="G499" s="7">
        <v>1</v>
      </c>
      <c r="H499" s="1" t="s">
        <v>2381</v>
      </c>
      <c r="I499" t="str" cm="1">
        <f t="array" ref="I499">_xlfn.IFS(B499&lt;18.5,"Underweight",B499&lt;25,"Normal Weight",B499&lt;30,"Overweight",B499&gt;=30,"Obesity")</f>
        <v>Overweight</v>
      </c>
      <c r="J499" t="str" cm="1">
        <f t="array" ref="J499">_xlfn.IFS(C499&lt;5.7,"Normal",C499&lt;6.5,"Prediabetes",C499&gt;=6.5,"Diabetes")</f>
        <v>Prediabetes</v>
      </c>
    </row>
    <row r="500" spans="1:10" x14ac:dyDescent="0.35">
      <c r="A500" s="1" t="s">
        <v>1872</v>
      </c>
      <c r="B500" s="1">
        <v>20.045000000000002</v>
      </c>
      <c r="C500" s="1">
        <v>6.17</v>
      </c>
      <c r="D500" s="1" t="s">
        <v>2380</v>
      </c>
      <c r="E500" s="1" t="s">
        <v>2380</v>
      </c>
      <c r="F500" s="1" t="s">
        <v>2381</v>
      </c>
      <c r="G500" s="7">
        <v>1</v>
      </c>
      <c r="H500" s="1" t="s">
        <v>2381</v>
      </c>
      <c r="I500" t="str" cm="1">
        <f t="array" ref="I500">_xlfn.IFS(B500&lt;18.5,"Underweight",B500&lt;25,"Normal Weight",B500&lt;30,"Overweight",B500&gt;=30,"Obesity")</f>
        <v>Normal Weight</v>
      </c>
      <c r="J500" t="str" cm="1">
        <f t="array" ref="J500">_xlfn.IFS(C500&lt;5.7,"Normal",C500&lt;6.5,"Prediabetes",C500&gt;=6.5,"Diabetes")</f>
        <v>Prediabetes</v>
      </c>
    </row>
    <row r="501" spans="1:10" x14ac:dyDescent="0.35">
      <c r="A501" s="1" t="s">
        <v>1871</v>
      </c>
      <c r="B501" s="1">
        <v>27.83</v>
      </c>
      <c r="C501" s="1">
        <v>5.36</v>
      </c>
      <c r="D501" s="1" t="s">
        <v>2380</v>
      </c>
      <c r="E501" s="1" t="s">
        <v>2380</v>
      </c>
      <c r="F501" s="1" t="s">
        <v>2380</v>
      </c>
      <c r="G501" s="7">
        <v>2</v>
      </c>
      <c r="H501" s="1" t="s">
        <v>2380</v>
      </c>
      <c r="I501" t="str" cm="1">
        <f t="array" ref="I501">_xlfn.IFS(B501&lt;18.5,"Underweight",B501&lt;25,"Normal Weight",B501&lt;30,"Overweight",B501&gt;=30,"Obesity")</f>
        <v>Overweight</v>
      </c>
      <c r="J501" t="str" cm="1">
        <f t="array" ref="J501">_xlfn.IFS(C501&lt;5.7,"Normal",C501&lt;6.5,"Prediabetes",C501&gt;=6.5,"Diabetes")</f>
        <v>Normal</v>
      </c>
    </row>
    <row r="502" spans="1:10" x14ac:dyDescent="0.35">
      <c r="A502" s="1" t="s">
        <v>1870</v>
      </c>
      <c r="B502" s="1">
        <v>28.93</v>
      </c>
      <c r="C502" s="1">
        <v>5.2</v>
      </c>
      <c r="D502" s="1" t="s">
        <v>2380</v>
      </c>
      <c r="E502" s="1" t="s">
        <v>2380</v>
      </c>
      <c r="F502" s="1" t="s">
        <v>2380</v>
      </c>
      <c r="G502" s="7">
        <v>0</v>
      </c>
      <c r="H502" s="1" t="s">
        <v>2381</v>
      </c>
      <c r="I502" t="str" cm="1">
        <f t="array" ref="I502">_xlfn.IFS(B502&lt;18.5,"Underweight",B502&lt;25,"Normal Weight",B502&lt;30,"Overweight",B502&gt;=30,"Obesity")</f>
        <v>Overweight</v>
      </c>
      <c r="J502" t="str" cm="1">
        <f t="array" ref="J502">_xlfn.IFS(C502&lt;5.7,"Normal",C502&lt;6.5,"Prediabetes",C502&gt;=6.5,"Diabetes")</f>
        <v>Normal</v>
      </c>
    </row>
    <row r="503" spans="1:10" x14ac:dyDescent="0.35">
      <c r="A503" s="1" t="s">
        <v>1869</v>
      </c>
      <c r="B503" s="1">
        <v>33.82</v>
      </c>
      <c r="C503" s="1">
        <v>5.42</v>
      </c>
      <c r="D503" s="1" t="s">
        <v>2380</v>
      </c>
      <c r="E503" s="1" t="s">
        <v>2380</v>
      </c>
      <c r="F503" s="1" t="s">
        <v>2380</v>
      </c>
      <c r="G503" s="7">
        <v>0</v>
      </c>
      <c r="H503" s="1" t="s">
        <v>2380</v>
      </c>
      <c r="I503" t="str" cm="1">
        <f t="array" ref="I503">_xlfn.IFS(B503&lt;18.5,"Underweight",B503&lt;25,"Normal Weight",B503&lt;30,"Overweight",B503&gt;=30,"Obesity")</f>
        <v>Obesity</v>
      </c>
      <c r="J503" t="str" cm="1">
        <f t="array" ref="J503">_xlfn.IFS(C503&lt;5.7,"Normal",C503&lt;6.5,"Prediabetes",C503&gt;=6.5,"Diabetes")</f>
        <v>Normal</v>
      </c>
    </row>
    <row r="504" spans="1:10" x14ac:dyDescent="0.35">
      <c r="A504" s="1" t="s">
        <v>1868</v>
      </c>
      <c r="B504" s="1">
        <v>20.234999999999999</v>
      </c>
      <c r="C504" s="1">
        <v>6.84</v>
      </c>
      <c r="D504" s="1" t="s">
        <v>2380</v>
      </c>
      <c r="E504" s="1" t="s">
        <v>2380</v>
      </c>
      <c r="F504" s="1" t="s">
        <v>2380</v>
      </c>
      <c r="G504" s="7">
        <v>0</v>
      </c>
      <c r="H504" s="1" t="s">
        <v>2381</v>
      </c>
      <c r="I504" t="str" cm="1">
        <f t="array" ref="I504">_xlfn.IFS(B504&lt;18.5,"Underweight",B504&lt;25,"Normal Weight",B504&lt;30,"Overweight",B504&gt;=30,"Obesity")</f>
        <v>Normal Weight</v>
      </c>
      <c r="J504" t="str" cm="1">
        <f t="array" ref="J504">_xlfn.IFS(C504&lt;5.7,"Normal",C504&lt;6.5,"Prediabetes",C504&gt;=6.5,"Diabetes")</f>
        <v>Diabetes</v>
      </c>
    </row>
    <row r="505" spans="1:10" x14ac:dyDescent="0.35">
      <c r="A505" s="1" t="s">
        <v>1867</v>
      </c>
      <c r="B505" s="1">
        <v>49.2</v>
      </c>
      <c r="C505" s="1">
        <v>10.9</v>
      </c>
      <c r="D505" s="1" t="s">
        <v>2381</v>
      </c>
      <c r="E505" s="1" t="s">
        <v>2380</v>
      </c>
      <c r="F505" s="1" t="s">
        <v>2381</v>
      </c>
      <c r="G505" s="7">
        <v>1</v>
      </c>
      <c r="H505" s="1" t="s">
        <v>2380</v>
      </c>
      <c r="I505" t="str" cm="1">
        <f t="array" ref="I505">_xlfn.IFS(B505&lt;18.5,"Underweight",B505&lt;25,"Normal Weight",B505&lt;30,"Overweight",B505&gt;=30,"Obesity")</f>
        <v>Obesity</v>
      </c>
      <c r="J505" t="str" cm="1">
        <f t="array" ref="J505">_xlfn.IFS(C505&lt;5.7,"Normal",C505&lt;6.5,"Prediabetes",C505&gt;=6.5,"Diabetes")</f>
        <v>Diabetes</v>
      </c>
    </row>
    <row r="506" spans="1:10" x14ac:dyDescent="0.35">
      <c r="A506" s="1" t="s">
        <v>1866</v>
      </c>
      <c r="B506" s="1">
        <v>26.4</v>
      </c>
      <c r="C506" s="1">
        <v>4.87</v>
      </c>
      <c r="D506" s="1" t="s">
        <v>2381</v>
      </c>
      <c r="E506" s="1" t="s">
        <v>2380</v>
      </c>
      <c r="F506" s="1" t="s">
        <v>2380</v>
      </c>
      <c r="G506" s="7">
        <v>0</v>
      </c>
      <c r="H506" s="1" t="s">
        <v>2381</v>
      </c>
      <c r="I506" t="str" cm="1">
        <f t="array" ref="I506">_xlfn.IFS(B506&lt;18.5,"Underweight",B506&lt;25,"Normal Weight",B506&lt;30,"Overweight",B506&gt;=30,"Obesity")</f>
        <v>Overweight</v>
      </c>
      <c r="J506" t="str" cm="1">
        <f t="array" ref="J506">_xlfn.IFS(C506&lt;5.7,"Normal",C506&lt;6.5,"Prediabetes",C506&gt;=6.5,"Diabetes")</f>
        <v>Normal</v>
      </c>
    </row>
    <row r="507" spans="1:10" x14ac:dyDescent="0.35">
      <c r="A507" s="1" t="s">
        <v>1865</v>
      </c>
      <c r="B507" s="1">
        <v>28.38</v>
      </c>
      <c r="C507" s="1">
        <v>6.07</v>
      </c>
      <c r="D507" s="1" t="s">
        <v>2380</v>
      </c>
      <c r="E507" s="1" t="s">
        <v>2380</v>
      </c>
      <c r="F507" s="1" t="s">
        <v>2380</v>
      </c>
      <c r="G507" s="7">
        <v>1</v>
      </c>
      <c r="H507" s="1" t="s">
        <v>2381</v>
      </c>
      <c r="I507" t="str" cm="1">
        <f t="array" ref="I507">_xlfn.IFS(B507&lt;18.5,"Underweight",B507&lt;25,"Normal Weight",B507&lt;30,"Overweight",B507&gt;=30,"Obesity")</f>
        <v>Overweight</v>
      </c>
      <c r="J507" t="str" cm="1">
        <f t="array" ref="J507">_xlfn.IFS(C507&lt;5.7,"Normal",C507&lt;6.5,"Prediabetes",C507&gt;=6.5,"Diabetes")</f>
        <v>Prediabetes</v>
      </c>
    </row>
    <row r="508" spans="1:10" x14ac:dyDescent="0.35">
      <c r="A508" s="1" t="s">
        <v>1864</v>
      </c>
      <c r="B508" s="1">
        <v>24.64</v>
      </c>
      <c r="C508" s="1">
        <v>4.33</v>
      </c>
      <c r="D508" s="1" t="s">
        <v>2380</v>
      </c>
      <c r="E508" s="1" t="s">
        <v>2380</v>
      </c>
      <c r="F508" s="1" t="s">
        <v>2380</v>
      </c>
      <c r="G508" s="7">
        <v>0</v>
      </c>
      <c r="H508" s="1" t="s">
        <v>2381</v>
      </c>
      <c r="I508" t="str" cm="1">
        <f t="array" ref="I508">_xlfn.IFS(B508&lt;18.5,"Underweight",B508&lt;25,"Normal Weight",B508&lt;30,"Overweight",B508&gt;=30,"Obesity")</f>
        <v>Normal Weight</v>
      </c>
      <c r="J508" t="str" cm="1">
        <f t="array" ref="J508">_xlfn.IFS(C508&lt;5.7,"Normal",C508&lt;6.5,"Prediabetes",C508&gt;=6.5,"Diabetes")</f>
        <v>Normal</v>
      </c>
    </row>
    <row r="509" spans="1:10" x14ac:dyDescent="0.35">
      <c r="A509" s="1" t="s">
        <v>1863</v>
      </c>
      <c r="B509" s="1">
        <v>39.71</v>
      </c>
      <c r="C509" s="1">
        <v>5.83</v>
      </c>
      <c r="D509" s="1" t="s">
        <v>2380</v>
      </c>
      <c r="E509" s="1" t="s">
        <v>2380</v>
      </c>
      <c r="F509" s="1" t="s">
        <v>2380</v>
      </c>
      <c r="G509" s="7">
        <v>1</v>
      </c>
      <c r="H509" s="1" t="s">
        <v>2380</v>
      </c>
      <c r="I509" t="str" cm="1">
        <f t="array" ref="I509">_xlfn.IFS(B509&lt;18.5,"Underweight",B509&lt;25,"Normal Weight",B509&lt;30,"Overweight",B509&gt;=30,"Obesity")</f>
        <v>Obesity</v>
      </c>
      <c r="J509" t="str" cm="1">
        <f t="array" ref="J509">_xlfn.IFS(C509&lt;5.7,"Normal",C509&lt;6.5,"Prediabetes",C509&gt;=6.5,"Diabetes")</f>
        <v>Prediabetes</v>
      </c>
    </row>
    <row r="510" spans="1:10" x14ac:dyDescent="0.35">
      <c r="A510" s="1" t="s">
        <v>1862</v>
      </c>
      <c r="B510" s="1">
        <v>22.22</v>
      </c>
      <c r="C510" s="1">
        <v>5.5</v>
      </c>
      <c r="D510" s="1" t="s">
        <v>2380</v>
      </c>
      <c r="E510" s="1" t="s">
        <v>2380</v>
      </c>
      <c r="F510" s="1" t="s">
        <v>2380</v>
      </c>
      <c r="G510" s="7">
        <v>0</v>
      </c>
      <c r="H510" s="1" t="s">
        <v>2381</v>
      </c>
      <c r="I510" t="str" cm="1">
        <f t="array" ref="I510">_xlfn.IFS(B510&lt;18.5,"Underweight",B510&lt;25,"Normal Weight",B510&lt;30,"Overweight",B510&gt;=30,"Obesity")</f>
        <v>Normal Weight</v>
      </c>
      <c r="J510" t="str" cm="1">
        <f t="array" ref="J510">_xlfn.IFS(C510&lt;5.7,"Normal",C510&lt;6.5,"Prediabetes",C510&gt;=6.5,"Diabetes")</f>
        <v>Normal</v>
      </c>
    </row>
    <row r="511" spans="1:10" x14ac:dyDescent="0.35">
      <c r="A511" s="1" t="s">
        <v>1861</v>
      </c>
      <c r="B511" s="1">
        <v>33.344999999999999</v>
      </c>
      <c r="C511" s="1">
        <v>4.79</v>
      </c>
      <c r="D511" s="1" t="s">
        <v>2380</v>
      </c>
      <c r="E511" s="1" t="s">
        <v>2380</v>
      </c>
      <c r="F511" s="1" t="s">
        <v>2381</v>
      </c>
      <c r="G511" s="7">
        <v>1</v>
      </c>
      <c r="H511" s="1" t="s">
        <v>2380</v>
      </c>
      <c r="I511" t="str" cm="1">
        <f t="array" ref="I511">_xlfn.IFS(B511&lt;18.5,"Underweight",B511&lt;25,"Normal Weight",B511&lt;30,"Overweight",B511&gt;=30,"Obesity")</f>
        <v>Obesity</v>
      </c>
      <c r="J511" t="str" cm="1">
        <f t="array" ref="J511">_xlfn.IFS(C511&lt;5.7,"Normal",C511&lt;6.5,"Prediabetes",C511&gt;=6.5,"Diabetes")</f>
        <v>Normal</v>
      </c>
    </row>
    <row r="512" spans="1:10" x14ac:dyDescent="0.35">
      <c r="A512" s="1" t="s">
        <v>1860</v>
      </c>
      <c r="B512" s="1">
        <v>24.42</v>
      </c>
      <c r="C512" s="1">
        <v>5.81</v>
      </c>
      <c r="D512" s="1" t="s">
        <v>2380</v>
      </c>
      <c r="E512" s="1" t="s">
        <v>2380</v>
      </c>
      <c r="F512" s="1" t="s">
        <v>2380</v>
      </c>
      <c r="G512" s="7">
        <v>1</v>
      </c>
      <c r="H512" s="1" t="s">
        <v>2381</v>
      </c>
      <c r="I512" t="str" cm="1">
        <f t="array" ref="I512">_xlfn.IFS(B512&lt;18.5,"Underweight",B512&lt;25,"Normal Weight",B512&lt;30,"Overweight",B512&gt;=30,"Obesity")</f>
        <v>Normal Weight</v>
      </c>
      <c r="J512" t="str" cm="1">
        <f t="array" ref="J512">_xlfn.IFS(C512&lt;5.7,"Normal",C512&lt;6.5,"Prediabetes",C512&gt;=6.5,"Diabetes")</f>
        <v>Prediabetes</v>
      </c>
    </row>
    <row r="513" spans="1:10" x14ac:dyDescent="0.35">
      <c r="A513" s="1" t="s">
        <v>1859</v>
      </c>
      <c r="B513" s="1">
        <v>29.81</v>
      </c>
      <c r="C513" s="1">
        <v>5.58</v>
      </c>
      <c r="D513" s="1" t="s">
        <v>2380</v>
      </c>
      <c r="E513" s="1" t="s">
        <v>2380</v>
      </c>
      <c r="F513" s="1" t="s">
        <v>2380</v>
      </c>
      <c r="G513" s="7">
        <v>0</v>
      </c>
      <c r="H513" s="1" t="s">
        <v>2381</v>
      </c>
      <c r="I513" t="str" cm="1">
        <f t="array" ref="I513">_xlfn.IFS(B513&lt;18.5,"Underweight",B513&lt;25,"Normal Weight",B513&lt;30,"Overweight",B513&gt;=30,"Obesity")</f>
        <v>Overweight</v>
      </c>
      <c r="J513" t="str" cm="1">
        <f t="array" ref="J513">_xlfn.IFS(C513&lt;5.7,"Normal",C513&lt;6.5,"Prediabetes",C513&gt;=6.5,"Diabetes")</f>
        <v>Normal</v>
      </c>
    </row>
    <row r="514" spans="1:10" x14ac:dyDescent="0.35">
      <c r="A514" s="1" t="s">
        <v>1858</v>
      </c>
      <c r="B514" s="1">
        <v>51.18</v>
      </c>
      <c r="C514" s="1">
        <v>4.4000000000000004</v>
      </c>
      <c r="D514" s="1" t="s">
        <v>2381</v>
      </c>
      <c r="E514" s="1" t="s">
        <v>2380</v>
      </c>
      <c r="F514" s="1" t="s">
        <v>2380</v>
      </c>
      <c r="G514" s="7">
        <v>2</v>
      </c>
      <c r="H514" s="1" t="s">
        <v>2380</v>
      </c>
      <c r="I514" t="str" cm="1">
        <f t="array" ref="I514">_xlfn.IFS(B514&lt;18.5,"Underweight",B514&lt;25,"Normal Weight",B514&lt;30,"Overweight",B514&gt;=30,"Obesity")</f>
        <v>Obesity</v>
      </c>
      <c r="J514" t="str" cm="1">
        <f t="array" ref="J514">_xlfn.IFS(C514&lt;5.7,"Normal",C514&lt;6.5,"Prediabetes",C514&gt;=6.5,"Diabetes")</f>
        <v>Normal</v>
      </c>
    </row>
    <row r="515" spans="1:10" x14ac:dyDescent="0.35">
      <c r="A515" s="1" t="s">
        <v>1857</v>
      </c>
      <c r="B515" s="1">
        <v>51.37</v>
      </c>
      <c r="C515" s="1">
        <v>8.18</v>
      </c>
      <c r="D515" s="1" t="s">
        <v>2381</v>
      </c>
      <c r="E515" s="1" t="s">
        <v>2380</v>
      </c>
      <c r="F515" s="1" t="s">
        <v>2380</v>
      </c>
      <c r="G515" s="7">
        <v>0</v>
      </c>
      <c r="H515" s="1" t="s">
        <v>2380</v>
      </c>
      <c r="I515" t="str" cm="1">
        <f t="array" ref="I515">_xlfn.IFS(B515&lt;18.5,"Underweight",B515&lt;25,"Normal Weight",B515&lt;30,"Overweight",B515&gt;=30,"Obesity")</f>
        <v>Obesity</v>
      </c>
      <c r="J515" t="str" cm="1">
        <f t="array" ref="J515">_xlfn.IFS(C515&lt;5.7,"Normal",C515&lt;6.5,"Prediabetes",C515&gt;=6.5,"Diabetes")</f>
        <v>Diabetes</v>
      </c>
    </row>
    <row r="516" spans="1:10" x14ac:dyDescent="0.35">
      <c r="A516" s="1" t="s">
        <v>1856</v>
      </c>
      <c r="B516" s="1">
        <v>36.19</v>
      </c>
      <c r="C516" s="1">
        <v>5.52</v>
      </c>
      <c r="D516" s="1" t="s">
        <v>2381</v>
      </c>
      <c r="E516" s="1" t="s">
        <v>2380</v>
      </c>
      <c r="F516" s="1" t="s">
        <v>2380</v>
      </c>
      <c r="G516" s="7">
        <v>0</v>
      </c>
      <c r="H516" s="1" t="s">
        <v>2380</v>
      </c>
      <c r="I516" t="str" cm="1">
        <f t="array" ref="I516">_xlfn.IFS(B516&lt;18.5,"Underweight",B516&lt;25,"Normal Weight",B516&lt;30,"Overweight",B516&gt;=30,"Obesity")</f>
        <v>Obesity</v>
      </c>
      <c r="J516" t="str" cm="1">
        <f t="array" ref="J516">_xlfn.IFS(C516&lt;5.7,"Normal",C516&lt;6.5,"Prediabetes",C516&gt;=6.5,"Diabetes")</f>
        <v>Normal</v>
      </c>
    </row>
    <row r="517" spans="1:10" x14ac:dyDescent="0.35">
      <c r="A517" s="1" t="s">
        <v>1855</v>
      </c>
      <c r="B517" s="1">
        <v>25.9</v>
      </c>
      <c r="C517" s="1">
        <v>4.84</v>
      </c>
      <c r="D517" s="1" t="s">
        <v>2380</v>
      </c>
      <c r="E517" s="1" t="s">
        <v>2380</v>
      </c>
      <c r="F517" s="1" t="s">
        <v>2380</v>
      </c>
      <c r="G517" s="7">
        <v>0</v>
      </c>
      <c r="H517" s="1" t="s">
        <v>2381</v>
      </c>
      <c r="I517" t="str" cm="1">
        <f t="array" ref="I517">_xlfn.IFS(B517&lt;18.5,"Underweight",B517&lt;25,"Normal Weight",B517&lt;30,"Overweight",B517&gt;=30,"Obesity")</f>
        <v>Overweight</v>
      </c>
      <c r="J517" t="str" cm="1">
        <f t="array" ref="J517">_xlfn.IFS(C517&lt;5.7,"Normal",C517&lt;6.5,"Prediabetes",C517&gt;=6.5,"Diabetes")</f>
        <v>Normal</v>
      </c>
    </row>
    <row r="518" spans="1:10" x14ac:dyDescent="0.35">
      <c r="A518" s="1" t="s">
        <v>1854</v>
      </c>
      <c r="B518" s="1">
        <v>35.72</v>
      </c>
      <c r="C518" s="1">
        <v>4.08</v>
      </c>
      <c r="D518" s="1" t="s">
        <v>2380</v>
      </c>
      <c r="E518" s="1" t="s">
        <v>2380</v>
      </c>
      <c r="F518" s="1" t="s">
        <v>2381</v>
      </c>
      <c r="G518" s="7">
        <v>1</v>
      </c>
      <c r="H518" s="1" t="s">
        <v>2380</v>
      </c>
      <c r="I518" t="str" cm="1">
        <f t="array" ref="I518">_xlfn.IFS(B518&lt;18.5,"Underweight",B518&lt;25,"Normal Weight",B518&lt;30,"Overweight",B518&gt;=30,"Obesity")</f>
        <v>Obesity</v>
      </c>
      <c r="J518" t="str" cm="1">
        <f t="array" ref="J518">_xlfn.IFS(C518&lt;5.7,"Normal",C518&lt;6.5,"Prediabetes",C518&gt;=6.5,"Diabetes")</f>
        <v>Normal</v>
      </c>
    </row>
    <row r="519" spans="1:10" x14ac:dyDescent="0.35">
      <c r="A519" s="1" t="s">
        <v>1853</v>
      </c>
      <c r="B519" s="1">
        <v>27.94</v>
      </c>
      <c r="C519" s="1">
        <v>4.4800000000000004</v>
      </c>
      <c r="D519" s="1" t="s">
        <v>2380</v>
      </c>
      <c r="E519" s="1" t="s">
        <v>2380</v>
      </c>
      <c r="F519" s="1" t="s">
        <v>2381</v>
      </c>
      <c r="G519" s="7">
        <v>1</v>
      </c>
      <c r="H519" s="1" t="s">
        <v>2381</v>
      </c>
      <c r="I519" t="str" cm="1">
        <f t="array" ref="I519">_xlfn.IFS(B519&lt;18.5,"Underweight",B519&lt;25,"Normal Weight",B519&lt;30,"Overweight",B519&gt;=30,"Obesity")</f>
        <v>Overweight</v>
      </c>
      <c r="J519" t="str" cm="1">
        <f t="array" ref="J519">_xlfn.IFS(C519&lt;5.7,"Normal",C519&lt;6.5,"Prediabetes",C519&gt;=6.5,"Diabetes")</f>
        <v>Normal</v>
      </c>
    </row>
    <row r="520" spans="1:10" x14ac:dyDescent="0.35">
      <c r="A520" s="1" t="s">
        <v>1852</v>
      </c>
      <c r="B520" s="1">
        <v>27.1</v>
      </c>
      <c r="C520" s="1">
        <v>5.73</v>
      </c>
      <c r="D520" s="1" t="s">
        <v>2380</v>
      </c>
      <c r="E520" s="1" t="s">
        <v>2380</v>
      </c>
      <c r="F520" s="1" t="s">
        <v>2380</v>
      </c>
      <c r="G520" s="7">
        <v>0</v>
      </c>
      <c r="H520" s="1" t="s">
        <v>2381</v>
      </c>
      <c r="I520" t="str" cm="1">
        <f t="array" ref="I520">_xlfn.IFS(B520&lt;18.5,"Underweight",B520&lt;25,"Normal Weight",B520&lt;30,"Overweight",B520&gt;=30,"Obesity")</f>
        <v>Overweight</v>
      </c>
      <c r="J520" t="str" cm="1">
        <f t="array" ref="J520">_xlfn.IFS(C520&lt;5.7,"Normal",C520&lt;6.5,"Prediabetes",C520&gt;=6.5,"Diabetes")</f>
        <v>Prediabetes</v>
      </c>
    </row>
    <row r="521" spans="1:10" x14ac:dyDescent="0.35">
      <c r="A521" s="1" t="s">
        <v>1851</v>
      </c>
      <c r="B521" s="1">
        <v>18.3</v>
      </c>
      <c r="C521" s="1">
        <v>5.46</v>
      </c>
      <c r="D521" s="1" t="s">
        <v>2381</v>
      </c>
      <c r="E521" s="1" t="s">
        <v>2380</v>
      </c>
      <c r="F521" s="1" t="s">
        <v>2381</v>
      </c>
      <c r="G521" s="7">
        <v>1</v>
      </c>
      <c r="H521" s="1" t="s">
        <v>2381</v>
      </c>
      <c r="I521" t="str" cm="1">
        <f t="array" ref="I521">_xlfn.IFS(B521&lt;18.5,"Underweight",B521&lt;25,"Normal Weight",B521&lt;30,"Overweight",B521&gt;=30,"Obesity")</f>
        <v>Underweight</v>
      </c>
      <c r="J521" t="str" cm="1">
        <f t="array" ref="J521">_xlfn.IFS(C521&lt;5.7,"Normal",C521&lt;6.5,"Prediabetes",C521&gt;=6.5,"Diabetes")</f>
        <v>Normal</v>
      </c>
    </row>
    <row r="522" spans="1:10" x14ac:dyDescent="0.35">
      <c r="A522" s="1" t="s">
        <v>1850</v>
      </c>
      <c r="B522" s="1">
        <v>25.3</v>
      </c>
      <c r="C522" s="1">
        <v>5.0199999999999996</v>
      </c>
      <c r="D522" s="1" t="s">
        <v>2381</v>
      </c>
      <c r="E522" s="1" t="s">
        <v>2380</v>
      </c>
      <c r="F522" s="1" t="s">
        <v>2380</v>
      </c>
      <c r="G522" s="7">
        <v>1</v>
      </c>
      <c r="H522" s="1" t="s">
        <v>2381</v>
      </c>
      <c r="I522" t="str" cm="1">
        <f t="array" ref="I522">_xlfn.IFS(B522&lt;18.5,"Underweight",B522&lt;25,"Normal Weight",B522&lt;30,"Overweight",B522&gt;=30,"Obesity")</f>
        <v>Overweight</v>
      </c>
      <c r="J522" t="str" cm="1">
        <f t="array" ref="J522">_xlfn.IFS(C522&lt;5.7,"Normal",C522&lt;6.5,"Prediabetes",C522&gt;=6.5,"Diabetes")</f>
        <v>Normal</v>
      </c>
    </row>
    <row r="523" spans="1:10" x14ac:dyDescent="0.35">
      <c r="A523" s="1" t="s">
        <v>1849</v>
      </c>
      <c r="B523" s="1">
        <v>38.83</v>
      </c>
      <c r="C523" s="1">
        <v>6.36</v>
      </c>
      <c r="D523" s="1" t="s">
        <v>2380</v>
      </c>
      <c r="E523" s="1" t="s">
        <v>2380</v>
      </c>
      <c r="F523" s="1" t="s">
        <v>2380</v>
      </c>
      <c r="G523" s="7">
        <v>1</v>
      </c>
      <c r="H523" s="1" t="s">
        <v>2380</v>
      </c>
      <c r="I523" t="str" cm="1">
        <f t="array" ref="I523">_xlfn.IFS(B523&lt;18.5,"Underweight",B523&lt;25,"Normal Weight",B523&lt;30,"Overweight",B523&gt;=30,"Obesity")</f>
        <v>Obesity</v>
      </c>
      <c r="J523" t="str" cm="1">
        <f t="array" ref="J523">_xlfn.IFS(C523&lt;5.7,"Normal",C523&lt;6.5,"Prediabetes",C523&gt;=6.5,"Diabetes")</f>
        <v>Prediabetes</v>
      </c>
    </row>
    <row r="524" spans="1:10" x14ac:dyDescent="0.35">
      <c r="A524" s="1" t="s">
        <v>1848</v>
      </c>
      <c r="B524" s="1">
        <v>27.6</v>
      </c>
      <c r="C524" s="1">
        <v>5.36</v>
      </c>
      <c r="D524" s="1" t="s">
        <v>2380</v>
      </c>
      <c r="E524" s="1" t="s">
        <v>2380</v>
      </c>
      <c r="F524" s="1" t="s">
        <v>2380</v>
      </c>
      <c r="G524" s="7">
        <v>1</v>
      </c>
      <c r="H524" s="1" t="s">
        <v>2380</v>
      </c>
      <c r="I524" t="str" cm="1">
        <f t="array" ref="I524">_xlfn.IFS(B524&lt;18.5,"Underweight",B524&lt;25,"Normal Weight",B524&lt;30,"Overweight",B524&gt;=30,"Obesity")</f>
        <v>Overweight</v>
      </c>
      <c r="J524" t="str" cm="1">
        <f t="array" ref="J524">_xlfn.IFS(C524&lt;5.7,"Normal",C524&lt;6.5,"Prediabetes",C524&gt;=6.5,"Diabetes")</f>
        <v>Normal</v>
      </c>
    </row>
    <row r="525" spans="1:10" x14ac:dyDescent="0.35">
      <c r="A525" s="1" t="s">
        <v>1847</v>
      </c>
      <c r="B525" s="1">
        <v>46.4</v>
      </c>
      <c r="C525" s="1">
        <v>8.3699999999999992</v>
      </c>
      <c r="D525" s="1" t="s">
        <v>2381</v>
      </c>
      <c r="E525" s="1" t="s">
        <v>2380</v>
      </c>
      <c r="F525" s="1" t="s">
        <v>2381</v>
      </c>
      <c r="G525" s="7">
        <v>1</v>
      </c>
      <c r="H525" s="1" t="s">
        <v>2380</v>
      </c>
      <c r="I525" t="str" cm="1">
        <f t="array" ref="I525">_xlfn.IFS(B525&lt;18.5,"Underweight",B525&lt;25,"Normal Weight",B525&lt;30,"Overweight",B525&gt;=30,"Obesity")</f>
        <v>Obesity</v>
      </c>
      <c r="J525" t="str" cm="1">
        <f t="array" ref="J525">_xlfn.IFS(C525&lt;5.7,"Normal",C525&lt;6.5,"Prediabetes",C525&gt;=6.5,"Diabetes")</f>
        <v>Diabetes</v>
      </c>
    </row>
    <row r="526" spans="1:10" x14ac:dyDescent="0.35">
      <c r="A526" s="1" t="s">
        <v>1846</v>
      </c>
      <c r="B526" s="1">
        <v>51.92</v>
      </c>
      <c r="C526" s="1">
        <v>5.18</v>
      </c>
      <c r="D526" s="1" t="s">
        <v>2381</v>
      </c>
      <c r="E526" s="1" t="s">
        <v>2380</v>
      </c>
      <c r="F526" s="1" t="s">
        <v>2381</v>
      </c>
      <c r="G526" s="7">
        <v>1</v>
      </c>
      <c r="H526" s="1" t="s">
        <v>2380</v>
      </c>
      <c r="I526" t="str" cm="1">
        <f t="array" ref="I526">_xlfn.IFS(B526&lt;18.5,"Underweight",B526&lt;25,"Normal Weight",B526&lt;30,"Overweight",B526&gt;=30,"Obesity")</f>
        <v>Obesity</v>
      </c>
      <c r="J526" t="str" cm="1">
        <f t="array" ref="J526">_xlfn.IFS(C526&lt;5.7,"Normal",C526&lt;6.5,"Prediabetes",C526&gt;=6.5,"Diabetes")</f>
        <v>Normal</v>
      </c>
    </row>
    <row r="527" spans="1:10" x14ac:dyDescent="0.35">
      <c r="A527" s="1" t="s">
        <v>1845</v>
      </c>
      <c r="B527" s="1">
        <v>32.395000000000003</v>
      </c>
      <c r="C527" s="1">
        <v>5.68</v>
      </c>
      <c r="D527" s="1" t="s">
        <v>2381</v>
      </c>
      <c r="E527" s="1" t="s">
        <v>2380</v>
      </c>
      <c r="F527" s="1" t="s">
        <v>2380</v>
      </c>
      <c r="G527" s="7">
        <v>1</v>
      </c>
      <c r="H527" s="1" t="s">
        <v>2380</v>
      </c>
      <c r="I527" t="str" cm="1">
        <f t="array" ref="I527">_xlfn.IFS(B527&lt;18.5,"Underweight",B527&lt;25,"Normal Weight",B527&lt;30,"Overweight",B527&gt;=30,"Obesity")</f>
        <v>Obesity</v>
      </c>
      <c r="J527" t="str" cm="1">
        <f t="array" ref="J527">_xlfn.IFS(C527&lt;5.7,"Normal",C527&lt;6.5,"Prediabetes",C527&gt;=6.5,"Diabetes")</f>
        <v>Normal</v>
      </c>
    </row>
    <row r="528" spans="1:10" x14ac:dyDescent="0.35">
      <c r="A528" s="1" t="s">
        <v>1844</v>
      </c>
      <c r="B528" s="1">
        <v>46.19</v>
      </c>
      <c r="C528" s="1">
        <v>7.31</v>
      </c>
      <c r="D528" s="1" t="s">
        <v>2381</v>
      </c>
      <c r="E528" s="1" t="s">
        <v>2380</v>
      </c>
      <c r="F528" s="1" t="s">
        <v>2381</v>
      </c>
      <c r="G528" s="7">
        <v>1</v>
      </c>
      <c r="H528" s="1" t="s">
        <v>2380</v>
      </c>
      <c r="I528" t="str" cm="1">
        <f t="array" ref="I528">_xlfn.IFS(B528&lt;18.5,"Underweight",B528&lt;25,"Normal Weight",B528&lt;30,"Overweight",B528&gt;=30,"Obesity")</f>
        <v>Obesity</v>
      </c>
      <c r="J528" t="str" cm="1">
        <f t="array" ref="J528">_xlfn.IFS(C528&lt;5.7,"Normal",C528&lt;6.5,"Prediabetes",C528&gt;=6.5,"Diabetes")</f>
        <v>Diabetes</v>
      </c>
    </row>
    <row r="529" spans="1:10" x14ac:dyDescent="0.35">
      <c r="A529" s="1" t="s">
        <v>1843</v>
      </c>
      <c r="B529" s="1">
        <v>27.93</v>
      </c>
      <c r="C529" s="1">
        <v>4.67</v>
      </c>
      <c r="D529" s="1" t="s">
        <v>2380</v>
      </c>
      <c r="E529" s="1" t="s">
        <v>2380</v>
      </c>
      <c r="F529" s="1" t="s">
        <v>2381</v>
      </c>
      <c r="G529" s="7">
        <v>1</v>
      </c>
      <c r="H529" s="1" t="s">
        <v>2380</v>
      </c>
      <c r="I529" t="str" cm="1">
        <f t="array" ref="I529">_xlfn.IFS(B529&lt;18.5,"Underweight",B529&lt;25,"Normal Weight",B529&lt;30,"Overweight",B529&gt;=30,"Obesity")</f>
        <v>Overweight</v>
      </c>
      <c r="J529" t="str" cm="1">
        <f t="array" ref="J529">_xlfn.IFS(C529&lt;5.7,"Normal",C529&lt;6.5,"Prediabetes",C529&gt;=6.5,"Diabetes")</f>
        <v>Normal</v>
      </c>
    </row>
    <row r="530" spans="1:10" x14ac:dyDescent="0.35">
      <c r="A530" s="1" t="s">
        <v>1842</v>
      </c>
      <c r="B530" s="1">
        <v>45.62</v>
      </c>
      <c r="C530" s="1">
        <v>6.87</v>
      </c>
      <c r="D530" s="1" t="s">
        <v>2380</v>
      </c>
      <c r="E530" s="1" t="s">
        <v>2380</v>
      </c>
      <c r="F530" s="1" t="s">
        <v>2380</v>
      </c>
      <c r="G530" s="7">
        <v>0</v>
      </c>
      <c r="H530" s="1" t="s">
        <v>2380</v>
      </c>
      <c r="I530" t="str" cm="1">
        <f t="array" ref="I530">_xlfn.IFS(B530&lt;18.5,"Underweight",B530&lt;25,"Normal Weight",B530&lt;30,"Overweight",B530&gt;=30,"Obesity")</f>
        <v>Obesity</v>
      </c>
      <c r="J530" t="str" cm="1">
        <f t="array" ref="J530">_xlfn.IFS(C530&lt;5.7,"Normal",C530&lt;6.5,"Prediabetes",C530&gt;=6.5,"Diabetes")</f>
        <v>Diabetes</v>
      </c>
    </row>
    <row r="531" spans="1:10" x14ac:dyDescent="0.35">
      <c r="A531" s="1" t="s">
        <v>1841</v>
      </c>
      <c r="B531" s="1">
        <v>35.31</v>
      </c>
      <c r="C531" s="1">
        <v>5.87</v>
      </c>
      <c r="D531" s="1" t="s">
        <v>2380</v>
      </c>
      <c r="E531" s="1" t="s">
        <v>2380</v>
      </c>
      <c r="F531" s="1" t="s">
        <v>2381</v>
      </c>
      <c r="G531" s="7">
        <v>1</v>
      </c>
      <c r="H531" s="1" t="s">
        <v>2380</v>
      </c>
      <c r="I531" t="str" cm="1">
        <f t="array" ref="I531">_xlfn.IFS(B531&lt;18.5,"Underweight",B531&lt;25,"Normal Weight",B531&lt;30,"Overweight",B531&gt;=30,"Obesity")</f>
        <v>Obesity</v>
      </c>
      <c r="J531" t="str" cm="1">
        <f t="array" ref="J531">_xlfn.IFS(C531&lt;5.7,"Normal",C531&lt;6.5,"Prediabetes",C531&gt;=6.5,"Diabetes")</f>
        <v>Prediabetes</v>
      </c>
    </row>
    <row r="532" spans="1:10" x14ac:dyDescent="0.35">
      <c r="A532" s="1" t="s">
        <v>1840</v>
      </c>
      <c r="B532" s="1">
        <v>30.4</v>
      </c>
      <c r="C532" s="1">
        <v>4.07</v>
      </c>
      <c r="D532" s="1" t="s">
        <v>2381</v>
      </c>
      <c r="E532" s="1" t="s">
        <v>2380</v>
      </c>
      <c r="F532" s="1" t="s">
        <v>2380</v>
      </c>
      <c r="G532" s="7">
        <v>1</v>
      </c>
      <c r="H532" s="1" t="s">
        <v>2380</v>
      </c>
      <c r="I532" t="str" cm="1">
        <f t="array" ref="I532">_xlfn.IFS(B532&lt;18.5,"Underweight",B532&lt;25,"Normal Weight",B532&lt;30,"Overweight",B532&gt;=30,"Obesity")</f>
        <v>Obesity</v>
      </c>
      <c r="J532" t="str" cm="1">
        <f t="array" ref="J532">_xlfn.IFS(C532&lt;5.7,"Normal",C532&lt;6.5,"Prediabetes",C532&gt;=6.5,"Diabetes")</f>
        <v>Normal</v>
      </c>
    </row>
    <row r="533" spans="1:10" x14ac:dyDescent="0.35">
      <c r="A533" s="1" t="s">
        <v>1839</v>
      </c>
      <c r="B533" s="1">
        <v>20.13</v>
      </c>
      <c r="C533" s="1">
        <v>6.47</v>
      </c>
      <c r="D533" s="1" t="s">
        <v>2380</v>
      </c>
      <c r="E533" s="1" t="s">
        <v>2380</v>
      </c>
      <c r="F533" s="1" t="s">
        <v>2381</v>
      </c>
      <c r="G533" s="7">
        <v>1</v>
      </c>
      <c r="H533" s="1" t="s">
        <v>2381</v>
      </c>
      <c r="I533" t="str" cm="1">
        <f t="array" ref="I533">_xlfn.IFS(B533&lt;18.5,"Underweight",B533&lt;25,"Normal Weight",B533&lt;30,"Overweight",B533&gt;=30,"Obesity")</f>
        <v>Normal Weight</v>
      </c>
      <c r="J533" t="str" cm="1">
        <f t="array" ref="J533">_xlfn.IFS(C533&lt;5.7,"Normal",C533&lt;6.5,"Prediabetes",C533&gt;=6.5,"Diabetes")</f>
        <v>Prediabetes</v>
      </c>
    </row>
    <row r="534" spans="1:10" x14ac:dyDescent="0.35">
      <c r="A534" s="1" t="s">
        <v>1838</v>
      </c>
      <c r="B534" s="1">
        <v>23.655000000000001</v>
      </c>
      <c r="C534" s="1">
        <v>5.14</v>
      </c>
      <c r="D534" s="1" t="s">
        <v>2380</v>
      </c>
      <c r="E534" s="1" t="s">
        <v>2380</v>
      </c>
      <c r="F534" s="1" t="s">
        <v>2380</v>
      </c>
      <c r="G534" s="7">
        <v>1</v>
      </c>
      <c r="H534" s="1" t="s">
        <v>2381</v>
      </c>
      <c r="I534" t="str" cm="1">
        <f t="array" ref="I534">_xlfn.IFS(B534&lt;18.5,"Underweight",B534&lt;25,"Normal Weight",B534&lt;30,"Overweight",B534&gt;=30,"Obesity")</f>
        <v>Normal Weight</v>
      </c>
      <c r="J534" t="str" cm="1">
        <f t="array" ref="J534">_xlfn.IFS(C534&lt;5.7,"Normal",C534&lt;6.5,"Prediabetes",C534&gt;=6.5,"Diabetes")</f>
        <v>Normal</v>
      </c>
    </row>
    <row r="535" spans="1:10" x14ac:dyDescent="0.35">
      <c r="A535" s="1" t="s">
        <v>1837</v>
      </c>
      <c r="B535" s="1">
        <v>49.05</v>
      </c>
      <c r="C535" s="1">
        <v>9.77</v>
      </c>
      <c r="D535" s="1" t="s">
        <v>2381</v>
      </c>
      <c r="E535" s="1" t="s">
        <v>2380</v>
      </c>
      <c r="F535" s="1" t="s">
        <v>2380</v>
      </c>
      <c r="G535" s="7">
        <v>0</v>
      </c>
      <c r="H535" s="1" t="s">
        <v>2380</v>
      </c>
      <c r="I535" t="str" cm="1">
        <f t="array" ref="I535">_xlfn.IFS(B535&lt;18.5,"Underweight",B535&lt;25,"Normal Weight",B535&lt;30,"Overweight",B535&gt;=30,"Obesity")</f>
        <v>Obesity</v>
      </c>
      <c r="J535" t="str" cm="1">
        <f t="array" ref="J535">_xlfn.IFS(C535&lt;5.7,"Normal",C535&lt;6.5,"Prediabetes",C535&gt;=6.5,"Diabetes")</f>
        <v>Diabetes</v>
      </c>
    </row>
    <row r="536" spans="1:10" x14ac:dyDescent="0.35">
      <c r="A536" s="1" t="s">
        <v>1836</v>
      </c>
      <c r="B536" s="1">
        <v>51.94</v>
      </c>
      <c r="C536" s="1">
        <v>8.8000000000000007</v>
      </c>
      <c r="D536" s="1" t="s">
        <v>2381</v>
      </c>
      <c r="E536" s="1" t="s">
        <v>2380</v>
      </c>
      <c r="F536" s="1" t="s">
        <v>2380</v>
      </c>
      <c r="G536" s="7">
        <v>2</v>
      </c>
      <c r="H536" s="1" t="s">
        <v>2380</v>
      </c>
      <c r="I536" t="str" cm="1">
        <f t="array" ref="I536">_xlfn.IFS(B536&lt;18.5,"Underweight",B536&lt;25,"Normal Weight",B536&lt;30,"Overweight",B536&gt;=30,"Obesity")</f>
        <v>Obesity</v>
      </c>
      <c r="J536" t="str" cm="1">
        <f t="array" ref="J536">_xlfn.IFS(C536&lt;5.7,"Normal",C536&lt;6.5,"Prediabetes",C536&gt;=6.5,"Diabetes")</f>
        <v>Diabetes</v>
      </c>
    </row>
    <row r="537" spans="1:10" x14ac:dyDescent="0.35">
      <c r="A537" s="1" t="s">
        <v>1835</v>
      </c>
      <c r="B537" s="1">
        <v>29.83</v>
      </c>
      <c r="C537" s="1">
        <v>5.84</v>
      </c>
      <c r="D537" s="1" t="s">
        <v>2380</v>
      </c>
      <c r="E537" s="1" t="s">
        <v>2380</v>
      </c>
      <c r="F537" s="1" t="s">
        <v>2380</v>
      </c>
      <c r="G537" s="7">
        <v>1</v>
      </c>
      <c r="H537" s="1" t="s">
        <v>2381</v>
      </c>
      <c r="I537" t="str" cm="1">
        <f t="array" ref="I537">_xlfn.IFS(B537&lt;18.5,"Underweight",B537&lt;25,"Normal Weight",B537&lt;30,"Overweight",B537&gt;=30,"Obesity")</f>
        <v>Overweight</v>
      </c>
      <c r="J537" t="str" cm="1">
        <f t="array" ref="J537">_xlfn.IFS(C537&lt;5.7,"Normal",C537&lt;6.5,"Prediabetes",C537&gt;=6.5,"Diabetes")</f>
        <v>Prediabetes</v>
      </c>
    </row>
    <row r="538" spans="1:10" x14ac:dyDescent="0.35">
      <c r="A538" s="1" t="s">
        <v>1834</v>
      </c>
      <c r="B538" s="1">
        <v>22.6</v>
      </c>
      <c r="C538" s="1">
        <v>10.43</v>
      </c>
      <c r="D538" s="1" t="s">
        <v>2381</v>
      </c>
      <c r="E538" s="1" t="s">
        <v>2380</v>
      </c>
      <c r="F538" s="1" t="s">
        <v>2380</v>
      </c>
      <c r="G538" s="7">
        <v>1</v>
      </c>
      <c r="H538" s="1" t="s">
        <v>2381</v>
      </c>
      <c r="I538" t="str" cm="1">
        <f t="array" ref="I538">_xlfn.IFS(B538&lt;18.5,"Underweight",B538&lt;25,"Normal Weight",B538&lt;30,"Overweight",B538&gt;=30,"Obesity")</f>
        <v>Normal Weight</v>
      </c>
      <c r="J538" t="str" cm="1">
        <f t="array" ref="J538">_xlfn.IFS(C538&lt;5.7,"Normal",C538&lt;6.5,"Prediabetes",C538&gt;=6.5,"Diabetes")</f>
        <v>Diabetes</v>
      </c>
    </row>
    <row r="539" spans="1:10" x14ac:dyDescent="0.35">
      <c r="A539" s="1" t="s">
        <v>1833</v>
      </c>
      <c r="B539" s="1">
        <v>46.69</v>
      </c>
      <c r="C539" s="1">
        <v>4.25</v>
      </c>
      <c r="D539" s="1" t="s">
        <v>2381</v>
      </c>
      <c r="E539" s="1" t="s">
        <v>2380</v>
      </c>
      <c r="F539" s="1" t="s">
        <v>2380</v>
      </c>
      <c r="G539" s="7">
        <v>1</v>
      </c>
      <c r="H539" s="1" t="s">
        <v>2380</v>
      </c>
      <c r="I539" t="str" cm="1">
        <f t="array" ref="I539">_xlfn.IFS(B539&lt;18.5,"Underweight",B539&lt;25,"Normal Weight",B539&lt;30,"Overweight",B539&gt;=30,"Obesity")</f>
        <v>Obesity</v>
      </c>
      <c r="J539" t="str" cm="1">
        <f t="array" ref="J539">_xlfn.IFS(C539&lt;5.7,"Normal",C539&lt;6.5,"Prediabetes",C539&gt;=6.5,"Diabetes")</f>
        <v>Normal</v>
      </c>
    </row>
    <row r="540" spans="1:10" x14ac:dyDescent="0.35">
      <c r="A540" s="1" t="s">
        <v>1832</v>
      </c>
      <c r="B540" s="1">
        <v>28.49</v>
      </c>
      <c r="C540" s="1">
        <v>4.8899999999999997</v>
      </c>
      <c r="D540" s="1" t="s">
        <v>2380</v>
      </c>
      <c r="E540" s="1" t="s">
        <v>2380</v>
      </c>
      <c r="F540" s="1" t="s">
        <v>2380</v>
      </c>
      <c r="G540" s="7">
        <v>0</v>
      </c>
      <c r="H540" s="1" t="s">
        <v>2381</v>
      </c>
      <c r="I540" t="str" cm="1">
        <f t="array" ref="I540">_xlfn.IFS(B540&lt;18.5,"Underweight",B540&lt;25,"Normal Weight",B540&lt;30,"Overweight",B540&gt;=30,"Obesity")</f>
        <v>Overweight</v>
      </c>
      <c r="J540" t="str" cm="1">
        <f t="array" ref="J540">_xlfn.IFS(C540&lt;5.7,"Normal",C540&lt;6.5,"Prediabetes",C540&gt;=6.5,"Diabetes")</f>
        <v>Normal</v>
      </c>
    </row>
    <row r="541" spans="1:10" x14ac:dyDescent="0.35">
      <c r="A541" s="1" t="s">
        <v>1831</v>
      </c>
      <c r="B541" s="1">
        <v>28.5</v>
      </c>
      <c r="C541" s="1">
        <v>5.55</v>
      </c>
      <c r="D541" s="1" t="s">
        <v>2381</v>
      </c>
      <c r="E541" s="1" t="s">
        <v>2380</v>
      </c>
      <c r="F541" s="1" t="s">
        <v>2380</v>
      </c>
      <c r="G541" s="7">
        <v>1</v>
      </c>
      <c r="H541" s="1" t="s">
        <v>2381</v>
      </c>
      <c r="I541" t="str" cm="1">
        <f t="array" ref="I541">_xlfn.IFS(B541&lt;18.5,"Underweight",B541&lt;25,"Normal Weight",B541&lt;30,"Overweight",B541&gt;=30,"Obesity")</f>
        <v>Overweight</v>
      </c>
      <c r="J541" t="str" cm="1">
        <f t="array" ref="J541">_xlfn.IFS(C541&lt;5.7,"Normal",C541&lt;6.5,"Prediabetes",C541&gt;=6.5,"Diabetes")</f>
        <v>Normal</v>
      </c>
    </row>
    <row r="542" spans="1:10" x14ac:dyDescent="0.35">
      <c r="A542" s="1" t="s">
        <v>1830</v>
      </c>
      <c r="B542" s="1">
        <v>24.4</v>
      </c>
      <c r="C542" s="1">
        <v>4.5199999999999996</v>
      </c>
      <c r="D542" s="1" t="s">
        <v>2380</v>
      </c>
      <c r="E542" s="1" t="s">
        <v>2380</v>
      </c>
      <c r="F542" s="1" t="s">
        <v>2380</v>
      </c>
      <c r="G542" s="7">
        <v>1</v>
      </c>
      <c r="H542" s="1" t="s">
        <v>2381</v>
      </c>
      <c r="I542" t="str" cm="1">
        <f t="array" ref="I542">_xlfn.IFS(B542&lt;18.5,"Underweight",B542&lt;25,"Normal Weight",B542&lt;30,"Overweight",B542&gt;=30,"Obesity")</f>
        <v>Normal Weight</v>
      </c>
      <c r="J542" t="str" cm="1">
        <f t="array" ref="J542">_xlfn.IFS(C542&lt;5.7,"Normal",C542&lt;6.5,"Prediabetes",C542&gt;=6.5,"Diabetes")</f>
        <v>Normal</v>
      </c>
    </row>
    <row r="543" spans="1:10" x14ac:dyDescent="0.35">
      <c r="A543" s="1" t="s">
        <v>1829</v>
      </c>
      <c r="B543" s="1">
        <v>29.15</v>
      </c>
      <c r="C543" s="1">
        <v>4.45</v>
      </c>
      <c r="D543" s="1" t="s">
        <v>2381</v>
      </c>
      <c r="E543" s="1" t="s">
        <v>2380</v>
      </c>
      <c r="F543" s="1" t="s">
        <v>2380</v>
      </c>
      <c r="G543" s="7">
        <v>1</v>
      </c>
      <c r="H543" s="1" t="s">
        <v>2381</v>
      </c>
      <c r="I543" t="str" cm="1">
        <f t="array" ref="I543">_xlfn.IFS(B543&lt;18.5,"Underweight",B543&lt;25,"Normal Weight",B543&lt;30,"Overweight",B543&gt;=30,"Obesity")</f>
        <v>Overweight</v>
      </c>
      <c r="J543" t="str" cm="1">
        <f t="array" ref="J543">_xlfn.IFS(C543&lt;5.7,"Normal",C543&lt;6.5,"Prediabetes",C543&gt;=6.5,"Diabetes")</f>
        <v>Normal</v>
      </c>
    </row>
    <row r="544" spans="1:10" x14ac:dyDescent="0.35">
      <c r="A544" s="1" t="s">
        <v>1828</v>
      </c>
      <c r="B544" s="1">
        <v>27.28</v>
      </c>
      <c r="C544" s="1">
        <v>4.72</v>
      </c>
      <c r="D544" s="1" t="s">
        <v>2380</v>
      </c>
      <c r="E544" s="1" t="s">
        <v>2381</v>
      </c>
      <c r="F544" s="1" t="s">
        <v>2380</v>
      </c>
      <c r="G544" s="7">
        <v>1</v>
      </c>
      <c r="H544" s="1" t="s">
        <v>2381</v>
      </c>
      <c r="I544" t="str" cm="1">
        <f t="array" ref="I544">_xlfn.IFS(B544&lt;18.5,"Underweight",B544&lt;25,"Normal Weight",B544&lt;30,"Overweight",B544&gt;=30,"Obesity")</f>
        <v>Overweight</v>
      </c>
      <c r="J544" t="str" cm="1">
        <f t="array" ref="J544">_xlfn.IFS(C544&lt;5.7,"Normal",C544&lt;6.5,"Prediabetes",C544&gt;=6.5,"Diabetes")</f>
        <v>Normal</v>
      </c>
    </row>
    <row r="545" spans="1:10" x14ac:dyDescent="0.35">
      <c r="A545" s="1" t="s">
        <v>1827</v>
      </c>
      <c r="B545" s="1">
        <v>32.229999999999997</v>
      </c>
      <c r="C545" s="1">
        <v>4.6500000000000004</v>
      </c>
      <c r="D545" s="1" t="s">
        <v>2381</v>
      </c>
      <c r="E545" s="1" t="s">
        <v>2380</v>
      </c>
      <c r="F545" s="1" t="s">
        <v>2381</v>
      </c>
      <c r="G545" s="7">
        <v>1</v>
      </c>
      <c r="H545" s="1" t="s">
        <v>2380</v>
      </c>
      <c r="I545" t="str" cm="1">
        <f t="array" ref="I545">_xlfn.IFS(B545&lt;18.5,"Underweight",B545&lt;25,"Normal Weight",B545&lt;30,"Overweight",B545&gt;=30,"Obesity")</f>
        <v>Obesity</v>
      </c>
      <c r="J545" t="str" cm="1">
        <f t="array" ref="J545">_xlfn.IFS(C545&lt;5.7,"Normal",C545&lt;6.5,"Prediabetes",C545&gt;=6.5,"Diabetes")</f>
        <v>Normal</v>
      </c>
    </row>
    <row r="546" spans="1:10" x14ac:dyDescent="0.35">
      <c r="A546" s="1" t="s">
        <v>1826</v>
      </c>
      <c r="B546" s="1">
        <v>44.2</v>
      </c>
      <c r="C546" s="1">
        <v>11.34</v>
      </c>
      <c r="D546" s="1" t="s">
        <v>2381</v>
      </c>
      <c r="E546" s="1" t="s">
        <v>2380</v>
      </c>
      <c r="F546" s="1" t="s">
        <v>2381</v>
      </c>
      <c r="G546" s="7">
        <v>1</v>
      </c>
      <c r="H546" s="1" t="s">
        <v>2380</v>
      </c>
      <c r="I546" t="str" cm="1">
        <f t="array" ref="I546">_xlfn.IFS(B546&lt;18.5,"Underweight",B546&lt;25,"Normal Weight",B546&lt;30,"Overweight",B546&gt;=30,"Obesity")</f>
        <v>Obesity</v>
      </c>
      <c r="J546" t="str" cm="1">
        <f t="array" ref="J546">_xlfn.IFS(C546&lt;5.7,"Normal",C546&lt;6.5,"Prediabetes",C546&gt;=6.5,"Diabetes")</f>
        <v>Diabetes</v>
      </c>
    </row>
    <row r="547" spans="1:10" x14ac:dyDescent="0.35">
      <c r="A547" s="1" t="s">
        <v>1825</v>
      </c>
      <c r="B547" s="1">
        <v>29.734999999999999</v>
      </c>
      <c r="C547" s="1">
        <v>4.53</v>
      </c>
      <c r="D547" s="1" t="s">
        <v>2380</v>
      </c>
      <c r="E547" s="1" t="s">
        <v>2380</v>
      </c>
      <c r="F547" s="1" t="s">
        <v>2381</v>
      </c>
      <c r="G547" s="7">
        <v>1</v>
      </c>
      <c r="H547" s="1" t="s">
        <v>2380</v>
      </c>
      <c r="I547" t="str" cm="1">
        <f t="array" ref="I547">_xlfn.IFS(B547&lt;18.5,"Underweight",B547&lt;25,"Normal Weight",B547&lt;30,"Overweight",B547&gt;=30,"Obesity")</f>
        <v>Overweight</v>
      </c>
      <c r="J547" t="str" cm="1">
        <f t="array" ref="J547">_xlfn.IFS(C547&lt;5.7,"Normal",C547&lt;6.5,"Prediabetes",C547&gt;=6.5,"Diabetes")</f>
        <v>Normal</v>
      </c>
    </row>
    <row r="548" spans="1:10" x14ac:dyDescent="0.35">
      <c r="A548" s="1" t="s">
        <v>1824</v>
      </c>
      <c r="B548" s="1">
        <v>28.31</v>
      </c>
      <c r="C548" s="1">
        <v>6.35</v>
      </c>
      <c r="D548" s="1" t="s">
        <v>2380</v>
      </c>
      <c r="E548" s="1" t="s">
        <v>2380</v>
      </c>
      <c r="F548" s="1" t="s">
        <v>2380</v>
      </c>
      <c r="G548" s="7">
        <v>0</v>
      </c>
      <c r="H548" s="1" t="s">
        <v>2381</v>
      </c>
      <c r="I548" t="str" cm="1">
        <f t="array" ref="I548">_xlfn.IFS(B548&lt;18.5,"Underweight",B548&lt;25,"Normal Weight",B548&lt;30,"Overweight",B548&gt;=30,"Obesity")</f>
        <v>Overweight</v>
      </c>
      <c r="J548" t="str" cm="1">
        <f t="array" ref="J548">_xlfn.IFS(C548&lt;5.7,"Normal",C548&lt;6.5,"Prediabetes",C548&gt;=6.5,"Diabetes")</f>
        <v>Prediabetes</v>
      </c>
    </row>
    <row r="549" spans="1:10" x14ac:dyDescent="0.35">
      <c r="A549" s="1" t="s">
        <v>1823</v>
      </c>
      <c r="B549" s="1">
        <v>46.62</v>
      </c>
      <c r="C549" s="1">
        <v>8.51</v>
      </c>
      <c r="D549" s="1" t="s">
        <v>2380</v>
      </c>
      <c r="E549" s="1" t="s">
        <v>2380</v>
      </c>
      <c r="F549" s="1" t="s">
        <v>2380</v>
      </c>
      <c r="G549" s="7">
        <v>0</v>
      </c>
      <c r="H549" s="1" t="s">
        <v>2380</v>
      </c>
      <c r="I549" t="str" cm="1">
        <f t="array" ref="I549">_xlfn.IFS(B549&lt;18.5,"Underweight",B549&lt;25,"Normal Weight",B549&lt;30,"Overweight",B549&gt;=30,"Obesity")</f>
        <v>Obesity</v>
      </c>
      <c r="J549" t="str" cm="1">
        <f t="array" ref="J549">_xlfn.IFS(C549&lt;5.7,"Normal",C549&lt;6.5,"Prediabetes",C549&gt;=6.5,"Diabetes")</f>
        <v>Diabetes</v>
      </c>
    </row>
    <row r="550" spans="1:10" x14ac:dyDescent="0.35">
      <c r="A550" s="1" t="s">
        <v>1822</v>
      </c>
      <c r="B550" s="1">
        <v>51.75</v>
      </c>
      <c r="C550" s="1">
        <v>8.59</v>
      </c>
      <c r="D550" s="1" t="s">
        <v>2381</v>
      </c>
      <c r="E550" s="1" t="s">
        <v>2380</v>
      </c>
      <c r="F550" s="1" t="s">
        <v>2380</v>
      </c>
      <c r="G550" s="7">
        <v>1</v>
      </c>
      <c r="H550" s="1" t="s">
        <v>2380</v>
      </c>
      <c r="I550" t="str" cm="1">
        <f t="array" ref="I550">_xlfn.IFS(B550&lt;18.5,"Underweight",B550&lt;25,"Normal Weight",B550&lt;30,"Overweight",B550&gt;=30,"Obesity")</f>
        <v>Obesity</v>
      </c>
      <c r="J550" t="str" cm="1">
        <f t="array" ref="J550">_xlfn.IFS(C550&lt;5.7,"Normal",C550&lt;6.5,"Prediabetes",C550&gt;=6.5,"Diabetes")</f>
        <v>Diabetes</v>
      </c>
    </row>
    <row r="551" spans="1:10" x14ac:dyDescent="0.35">
      <c r="A551" s="1" t="s">
        <v>1821</v>
      </c>
      <c r="B551" s="1">
        <v>25.7</v>
      </c>
      <c r="C551" s="1">
        <v>4.13</v>
      </c>
      <c r="D551" s="1" t="s">
        <v>2381</v>
      </c>
      <c r="E551" s="1" t="s">
        <v>2380</v>
      </c>
      <c r="F551" s="1" t="s">
        <v>2380</v>
      </c>
      <c r="G551" s="7">
        <v>0</v>
      </c>
      <c r="H551" s="1" t="s">
        <v>2381</v>
      </c>
      <c r="I551" t="str" cm="1">
        <f t="array" ref="I551">_xlfn.IFS(B551&lt;18.5,"Underweight",B551&lt;25,"Normal Weight",B551&lt;30,"Overweight",B551&gt;=30,"Obesity")</f>
        <v>Overweight</v>
      </c>
      <c r="J551" t="str" cm="1">
        <f t="array" ref="J551">_xlfn.IFS(C551&lt;5.7,"Normal",C551&lt;6.5,"Prediabetes",C551&gt;=6.5,"Diabetes")</f>
        <v>Normal</v>
      </c>
    </row>
    <row r="552" spans="1:10" x14ac:dyDescent="0.35">
      <c r="A552" s="1" t="s">
        <v>1820</v>
      </c>
      <c r="B552" s="1">
        <v>31.79</v>
      </c>
      <c r="C552" s="1">
        <v>4.55</v>
      </c>
      <c r="D552" s="1" t="s">
        <v>2380</v>
      </c>
      <c r="E552" s="1" t="s">
        <v>2380</v>
      </c>
      <c r="F552" s="1" t="s">
        <v>2380</v>
      </c>
      <c r="G552" s="7">
        <v>0</v>
      </c>
      <c r="H552" s="1" t="s">
        <v>2380</v>
      </c>
      <c r="I552" t="str" cm="1">
        <f t="array" ref="I552">_xlfn.IFS(B552&lt;18.5,"Underweight",B552&lt;25,"Normal Weight",B552&lt;30,"Overweight",B552&gt;=30,"Obesity")</f>
        <v>Obesity</v>
      </c>
      <c r="J552" t="str" cm="1">
        <f t="array" ref="J552">_xlfn.IFS(C552&lt;5.7,"Normal",C552&lt;6.5,"Prediabetes",C552&gt;=6.5,"Diabetes")</f>
        <v>Normal</v>
      </c>
    </row>
    <row r="553" spans="1:10" x14ac:dyDescent="0.35">
      <c r="A553" s="1" t="s">
        <v>1819</v>
      </c>
      <c r="B553" s="1">
        <v>24.795000000000002</v>
      </c>
      <c r="C553" s="1">
        <v>4.5199999999999996</v>
      </c>
      <c r="D553" s="1" t="s">
        <v>2380</v>
      </c>
      <c r="E553" s="1" t="s">
        <v>2380</v>
      </c>
      <c r="F553" s="1" t="s">
        <v>2380</v>
      </c>
      <c r="G553" s="7">
        <v>0</v>
      </c>
      <c r="H553" s="1" t="s">
        <v>2381</v>
      </c>
      <c r="I553" t="str" cm="1">
        <f t="array" ref="I553">_xlfn.IFS(B553&lt;18.5,"Underweight",B553&lt;25,"Normal Weight",B553&lt;30,"Overweight",B553&gt;=30,"Obesity")</f>
        <v>Normal Weight</v>
      </c>
      <c r="J553" t="str" cm="1">
        <f t="array" ref="J553">_xlfn.IFS(C553&lt;5.7,"Normal",C553&lt;6.5,"Prediabetes",C553&gt;=6.5,"Diabetes")</f>
        <v>Normal</v>
      </c>
    </row>
    <row r="554" spans="1:10" x14ac:dyDescent="0.35">
      <c r="A554" s="1" t="s">
        <v>1818</v>
      </c>
      <c r="B554" s="1">
        <v>53.98</v>
      </c>
      <c r="C554" s="1">
        <v>5.07</v>
      </c>
      <c r="D554" s="1" t="s">
        <v>2380</v>
      </c>
      <c r="E554" s="1" t="s">
        <v>2380</v>
      </c>
      <c r="F554" s="1" t="s">
        <v>2381</v>
      </c>
      <c r="G554" s="7">
        <v>1</v>
      </c>
      <c r="H554" s="1" t="s">
        <v>2380</v>
      </c>
      <c r="I554" t="str" cm="1">
        <f t="array" ref="I554">_xlfn.IFS(B554&lt;18.5,"Underweight",B554&lt;25,"Normal Weight",B554&lt;30,"Overweight",B554&gt;=30,"Obesity")</f>
        <v>Obesity</v>
      </c>
      <c r="J554" t="str" cm="1">
        <f t="array" ref="J554">_xlfn.IFS(C554&lt;5.7,"Normal",C554&lt;6.5,"Prediabetes",C554&gt;=6.5,"Diabetes")</f>
        <v>Normal</v>
      </c>
    </row>
    <row r="555" spans="1:10" x14ac:dyDescent="0.35">
      <c r="A555" s="1" t="s">
        <v>1817</v>
      </c>
      <c r="B555" s="1">
        <v>41.325000000000003</v>
      </c>
      <c r="C555" s="1">
        <v>4.04</v>
      </c>
      <c r="D555" s="1" t="s">
        <v>2381</v>
      </c>
      <c r="E555" s="1" t="s">
        <v>2380</v>
      </c>
      <c r="F555" s="1" t="s">
        <v>2381</v>
      </c>
      <c r="G555" s="7">
        <v>1</v>
      </c>
      <c r="H555" s="1" t="s">
        <v>2380</v>
      </c>
      <c r="I555" t="str" cm="1">
        <f t="array" ref="I555">_xlfn.IFS(B555&lt;18.5,"Underweight",B555&lt;25,"Normal Weight",B555&lt;30,"Overweight",B555&gt;=30,"Obesity")</f>
        <v>Obesity</v>
      </c>
      <c r="J555" t="str" cm="1">
        <f t="array" ref="J555">_xlfn.IFS(C555&lt;5.7,"Normal",C555&lt;6.5,"Prediabetes",C555&gt;=6.5,"Diabetes")</f>
        <v>Normal</v>
      </c>
    </row>
    <row r="556" spans="1:10" x14ac:dyDescent="0.35">
      <c r="A556" s="1" t="s">
        <v>1816</v>
      </c>
      <c r="B556" s="1">
        <v>51.65</v>
      </c>
      <c r="C556" s="1">
        <v>5.3</v>
      </c>
      <c r="D556" s="1" t="s">
        <v>2381</v>
      </c>
      <c r="E556" s="1" t="s">
        <v>2380</v>
      </c>
      <c r="F556" s="1" t="s">
        <v>2380</v>
      </c>
      <c r="G556" s="7">
        <v>0</v>
      </c>
      <c r="H556" s="1" t="s">
        <v>2380</v>
      </c>
      <c r="I556" t="str" cm="1">
        <f t="array" ref="I556">_xlfn.IFS(B556&lt;18.5,"Underweight",B556&lt;25,"Normal Weight",B556&lt;30,"Overweight",B556&gt;=30,"Obesity")</f>
        <v>Obesity</v>
      </c>
      <c r="J556" t="str" cm="1">
        <f t="array" ref="J556">_xlfn.IFS(C556&lt;5.7,"Normal",C556&lt;6.5,"Prediabetes",C556&gt;=6.5,"Diabetes")</f>
        <v>Normal</v>
      </c>
    </row>
    <row r="557" spans="1:10" x14ac:dyDescent="0.35">
      <c r="A557" s="1" t="s">
        <v>1815</v>
      </c>
      <c r="B557" s="1">
        <v>44.52</v>
      </c>
      <c r="C557" s="1">
        <v>8.64</v>
      </c>
      <c r="D557" s="1" t="s">
        <v>2381</v>
      </c>
      <c r="E557" s="1" t="s">
        <v>2380</v>
      </c>
      <c r="F557" s="1" t="s">
        <v>2381</v>
      </c>
      <c r="G557" s="7">
        <v>1</v>
      </c>
      <c r="H557" s="1" t="s">
        <v>2380</v>
      </c>
      <c r="I557" t="str" cm="1">
        <f t="array" ref="I557">_xlfn.IFS(B557&lt;18.5,"Underweight",B557&lt;25,"Normal Weight",B557&lt;30,"Overweight",B557&gt;=30,"Obesity")</f>
        <v>Obesity</v>
      </c>
      <c r="J557" t="str" cm="1">
        <f t="array" ref="J557">_xlfn.IFS(C557&lt;5.7,"Normal",C557&lt;6.5,"Prediabetes",C557&gt;=6.5,"Diabetes")</f>
        <v>Diabetes</v>
      </c>
    </row>
    <row r="558" spans="1:10" x14ac:dyDescent="0.35">
      <c r="A558" s="1" t="s">
        <v>1814</v>
      </c>
      <c r="B558" s="1">
        <v>53.29</v>
      </c>
      <c r="C558" s="1">
        <v>4.03</v>
      </c>
      <c r="D558" s="1" t="s">
        <v>2380</v>
      </c>
      <c r="E558" s="1" t="s">
        <v>2380</v>
      </c>
      <c r="F558" s="1" t="s">
        <v>2381</v>
      </c>
      <c r="G558" s="7">
        <v>1</v>
      </c>
      <c r="H558" s="1" t="s">
        <v>2380</v>
      </c>
      <c r="I558" t="str" cm="1">
        <f t="array" ref="I558">_xlfn.IFS(B558&lt;18.5,"Underweight",B558&lt;25,"Normal Weight",B558&lt;30,"Overweight",B558&gt;=30,"Obesity")</f>
        <v>Obesity</v>
      </c>
      <c r="J558" t="str" cm="1">
        <f t="array" ref="J558">_xlfn.IFS(C558&lt;5.7,"Normal",C558&lt;6.5,"Prediabetes",C558&gt;=6.5,"Diabetes")</f>
        <v>Normal</v>
      </c>
    </row>
    <row r="559" spans="1:10" x14ac:dyDescent="0.35">
      <c r="A559" s="1" t="s">
        <v>1813</v>
      </c>
      <c r="B559" s="1">
        <v>46.63</v>
      </c>
      <c r="C559" s="1">
        <v>4.26</v>
      </c>
      <c r="D559" s="1" t="s">
        <v>2381</v>
      </c>
      <c r="E559" s="1" t="s">
        <v>2380</v>
      </c>
      <c r="F559" s="1" t="s">
        <v>2380</v>
      </c>
      <c r="G559" s="7">
        <v>2</v>
      </c>
      <c r="H559" s="1" t="s">
        <v>2380</v>
      </c>
      <c r="I559" t="str" cm="1">
        <f t="array" ref="I559">_xlfn.IFS(B559&lt;18.5,"Underweight",B559&lt;25,"Normal Weight",B559&lt;30,"Overweight",B559&gt;=30,"Obesity")</f>
        <v>Obesity</v>
      </c>
      <c r="J559" t="str" cm="1">
        <f t="array" ref="J559">_xlfn.IFS(C559&lt;5.7,"Normal",C559&lt;6.5,"Prediabetes",C559&gt;=6.5,"Diabetes")</f>
        <v>Normal</v>
      </c>
    </row>
    <row r="560" spans="1:10" x14ac:dyDescent="0.35">
      <c r="A560" s="1" t="s">
        <v>1812</v>
      </c>
      <c r="B560" s="1">
        <v>28.88</v>
      </c>
      <c r="C560" s="1">
        <v>5.35</v>
      </c>
      <c r="D560" s="1" t="s">
        <v>2380</v>
      </c>
      <c r="E560" s="1" t="s">
        <v>2380</v>
      </c>
      <c r="F560" s="1" t="s">
        <v>2381</v>
      </c>
      <c r="G560" s="7">
        <v>1</v>
      </c>
      <c r="H560" s="1" t="s">
        <v>2381</v>
      </c>
      <c r="I560" t="str" cm="1">
        <f t="array" ref="I560">_xlfn.IFS(B560&lt;18.5,"Underweight",B560&lt;25,"Normal Weight",B560&lt;30,"Overweight",B560&gt;=30,"Obesity")</f>
        <v>Overweight</v>
      </c>
      <c r="J560" t="str" cm="1">
        <f t="array" ref="J560">_xlfn.IFS(C560&lt;5.7,"Normal",C560&lt;6.5,"Prediabetes",C560&gt;=6.5,"Diabetes")</f>
        <v>Normal</v>
      </c>
    </row>
    <row r="561" spans="1:10" x14ac:dyDescent="0.35">
      <c r="A561" s="1" t="s">
        <v>1811</v>
      </c>
      <c r="B561" s="1">
        <v>23.98</v>
      </c>
      <c r="C561" s="1">
        <v>4.9000000000000004</v>
      </c>
      <c r="D561" s="1" t="s">
        <v>2380</v>
      </c>
      <c r="E561" s="1" t="s">
        <v>2380</v>
      </c>
      <c r="F561" s="1" t="s">
        <v>2380</v>
      </c>
      <c r="G561" s="7">
        <v>0</v>
      </c>
      <c r="H561" s="1" t="str">
        <f>H562</f>
        <v>No</v>
      </c>
      <c r="I561" t="str" cm="1">
        <f t="array" ref="I561">_xlfn.IFS(B561&lt;18.5,"Underweight",B561&lt;25,"Normal Weight",B561&lt;30,"Overweight",B561&gt;=30,"Obesity")</f>
        <v>Normal Weight</v>
      </c>
      <c r="J561" t="str" cm="1">
        <f t="array" ref="J561">_xlfn.IFS(C561&lt;5.7,"Normal",C561&lt;6.5,"Prediabetes",C561&gt;=6.5,"Diabetes")</f>
        <v>Normal</v>
      </c>
    </row>
    <row r="562" spans="1:10" x14ac:dyDescent="0.35">
      <c r="A562" s="1" t="s">
        <v>1810</v>
      </c>
      <c r="B562" s="1">
        <v>23.65</v>
      </c>
      <c r="C562" s="1">
        <v>4.5</v>
      </c>
      <c r="D562" s="1" t="s">
        <v>2380</v>
      </c>
      <c r="E562" s="1" t="s">
        <v>2380</v>
      </c>
      <c r="F562" s="1" t="s">
        <v>2380</v>
      </c>
      <c r="G562" s="7">
        <v>0</v>
      </c>
      <c r="H562" s="1" t="s">
        <v>2380</v>
      </c>
      <c r="I562" t="str" cm="1">
        <f t="array" ref="I562">_xlfn.IFS(B562&lt;18.5,"Underweight",B562&lt;25,"Normal Weight",B562&lt;30,"Overweight",B562&gt;=30,"Obesity")</f>
        <v>Normal Weight</v>
      </c>
      <c r="J562" t="str" cm="1">
        <f t="array" ref="J562">_xlfn.IFS(C562&lt;5.7,"Normal",C562&lt;6.5,"Prediabetes",C562&gt;=6.5,"Diabetes")</f>
        <v>Normal</v>
      </c>
    </row>
    <row r="563" spans="1:10" x14ac:dyDescent="0.35">
      <c r="A563" s="1" t="s">
        <v>1809</v>
      </c>
      <c r="B563" s="1">
        <v>49.09</v>
      </c>
      <c r="C563" s="1">
        <v>8.3800000000000008</v>
      </c>
      <c r="D563" s="1" t="s">
        <v>2381</v>
      </c>
      <c r="E563" s="1" t="s">
        <v>2380</v>
      </c>
      <c r="F563" s="1" t="s">
        <v>2380</v>
      </c>
      <c r="G563" s="7">
        <v>2</v>
      </c>
      <c r="H563" s="1" t="s">
        <v>2380</v>
      </c>
      <c r="I563" t="str" cm="1">
        <f t="array" ref="I563">_xlfn.IFS(B563&lt;18.5,"Underweight",B563&lt;25,"Normal Weight",B563&lt;30,"Overweight",B563&gt;=30,"Obesity")</f>
        <v>Obesity</v>
      </c>
      <c r="J563" t="str" cm="1">
        <f t="array" ref="J563">_xlfn.IFS(C563&lt;5.7,"Normal",C563&lt;6.5,"Prediabetes",C563&gt;=6.5,"Diabetes")</f>
        <v>Diabetes</v>
      </c>
    </row>
    <row r="564" spans="1:10" x14ac:dyDescent="0.35">
      <c r="A564" s="1" t="s">
        <v>1808</v>
      </c>
      <c r="B564" s="1">
        <v>28.024999999999999</v>
      </c>
      <c r="C564" s="1">
        <v>7.03</v>
      </c>
      <c r="D564" s="1" t="s">
        <v>2380</v>
      </c>
      <c r="E564" s="1" t="s">
        <v>2380</v>
      </c>
      <c r="F564" s="1" t="s">
        <v>2380</v>
      </c>
      <c r="G564" s="7">
        <v>0</v>
      </c>
      <c r="H564" s="1" t="s">
        <v>2381</v>
      </c>
      <c r="I564" t="str" cm="1">
        <f t="array" ref="I564">_xlfn.IFS(B564&lt;18.5,"Underweight",B564&lt;25,"Normal Weight",B564&lt;30,"Overweight",B564&gt;=30,"Obesity")</f>
        <v>Overweight</v>
      </c>
      <c r="J564" t="str" cm="1">
        <f t="array" ref="J564">_xlfn.IFS(C564&lt;5.7,"Normal",C564&lt;6.5,"Prediabetes",C564&gt;=6.5,"Diabetes")</f>
        <v>Diabetes</v>
      </c>
    </row>
    <row r="565" spans="1:10" x14ac:dyDescent="0.35">
      <c r="A565" s="1" t="s">
        <v>1807</v>
      </c>
      <c r="B565" s="1">
        <v>43.32</v>
      </c>
      <c r="C565" s="1">
        <v>8.75</v>
      </c>
      <c r="D565" s="1" t="s">
        <v>2381</v>
      </c>
      <c r="E565" s="1" t="s">
        <v>2380</v>
      </c>
      <c r="F565" s="1" t="s">
        <v>2381</v>
      </c>
      <c r="G565" s="7">
        <v>1</v>
      </c>
      <c r="H565" s="1" t="s">
        <v>2380</v>
      </c>
      <c r="I565" t="str" cm="1">
        <f t="array" ref="I565">_xlfn.IFS(B565&lt;18.5,"Underweight",B565&lt;25,"Normal Weight",B565&lt;30,"Overweight",B565&gt;=30,"Obesity")</f>
        <v>Obesity</v>
      </c>
      <c r="J565" t="str" cm="1">
        <f t="array" ref="J565">_xlfn.IFS(C565&lt;5.7,"Normal",C565&lt;6.5,"Prediabetes",C565&gt;=6.5,"Diabetes")</f>
        <v>Diabetes</v>
      </c>
    </row>
    <row r="566" spans="1:10" x14ac:dyDescent="0.35">
      <c r="A566" s="1" t="s">
        <v>1806</v>
      </c>
      <c r="B566" s="1">
        <v>45.92</v>
      </c>
      <c r="C566" s="1">
        <v>9.51</v>
      </c>
      <c r="D566" s="1" t="s">
        <v>2380</v>
      </c>
      <c r="E566" s="1" t="s">
        <v>2380</v>
      </c>
      <c r="F566" s="1" t="s">
        <v>2380</v>
      </c>
      <c r="G566" s="7">
        <v>0</v>
      </c>
      <c r="H566" s="1" t="s">
        <v>2380</v>
      </c>
      <c r="I566" t="str" cm="1">
        <f t="array" ref="I566">_xlfn.IFS(B566&lt;18.5,"Underweight",B566&lt;25,"Normal Weight",B566&lt;30,"Overweight",B566&gt;=30,"Obesity")</f>
        <v>Obesity</v>
      </c>
      <c r="J566" t="str" cm="1">
        <f t="array" ref="J566">_xlfn.IFS(C566&lt;5.7,"Normal",C566&lt;6.5,"Prediabetes",C566&gt;=6.5,"Diabetes")</f>
        <v>Diabetes</v>
      </c>
    </row>
    <row r="567" spans="1:10" x14ac:dyDescent="0.35">
      <c r="A567" s="1" t="s">
        <v>1805</v>
      </c>
      <c r="B567" s="1">
        <v>44.03</v>
      </c>
      <c r="C567" s="1">
        <v>9.36</v>
      </c>
      <c r="D567" s="1" t="s">
        <v>2380</v>
      </c>
      <c r="E567" s="1" t="s">
        <v>2380</v>
      </c>
      <c r="F567" s="1" t="s">
        <v>2380</v>
      </c>
      <c r="G567" s="7">
        <v>0</v>
      </c>
      <c r="H567" s="1" t="s">
        <v>2380</v>
      </c>
      <c r="I567" t="str" cm="1">
        <f t="array" ref="I567">_xlfn.IFS(B567&lt;18.5,"Underweight",B567&lt;25,"Normal Weight",B567&lt;30,"Overweight",B567&gt;=30,"Obesity")</f>
        <v>Obesity</v>
      </c>
      <c r="J567" t="str" cm="1">
        <f t="array" ref="J567">_xlfn.IFS(C567&lt;5.7,"Normal",C567&lt;6.5,"Prediabetes",C567&gt;=6.5,"Diabetes")</f>
        <v>Diabetes</v>
      </c>
    </row>
    <row r="568" spans="1:10" x14ac:dyDescent="0.35">
      <c r="A568" s="1" t="s">
        <v>1804</v>
      </c>
      <c r="B568" s="1">
        <v>24.6</v>
      </c>
      <c r="C568" s="1">
        <v>4.8099999999999996</v>
      </c>
      <c r="D568" s="1" t="s">
        <v>2380</v>
      </c>
      <c r="E568" s="1" t="s">
        <v>2380</v>
      </c>
      <c r="F568" s="1" t="s">
        <v>2380</v>
      </c>
      <c r="G568" s="7">
        <v>0</v>
      </c>
      <c r="H568" s="1" t="s">
        <v>2381</v>
      </c>
      <c r="I568" t="str" cm="1">
        <f t="array" ref="I568">_xlfn.IFS(B568&lt;18.5,"Underweight",B568&lt;25,"Normal Weight",B568&lt;30,"Overweight",B568&gt;=30,"Obesity")</f>
        <v>Normal Weight</v>
      </c>
      <c r="J568" t="str" cm="1">
        <f t="array" ref="J568">_xlfn.IFS(C568&lt;5.7,"Normal",C568&lt;6.5,"Prediabetes",C568&gt;=6.5,"Diabetes")</f>
        <v>Normal</v>
      </c>
    </row>
    <row r="569" spans="1:10" x14ac:dyDescent="0.35">
      <c r="A569" s="1" t="s">
        <v>1803</v>
      </c>
      <c r="B569" s="1">
        <v>49.15</v>
      </c>
      <c r="C569" s="1">
        <v>8.08</v>
      </c>
      <c r="D569" s="1" t="s">
        <v>2380</v>
      </c>
      <c r="E569" s="1" t="s">
        <v>2380</v>
      </c>
      <c r="F569" s="1" t="s">
        <v>2380</v>
      </c>
      <c r="G569" s="7">
        <v>0</v>
      </c>
      <c r="H569" s="1" t="s">
        <v>2380</v>
      </c>
      <c r="I569" t="str" cm="1">
        <f t="array" ref="I569">_xlfn.IFS(B569&lt;18.5,"Underweight",B569&lt;25,"Normal Weight",B569&lt;30,"Overweight",B569&gt;=30,"Obesity")</f>
        <v>Obesity</v>
      </c>
      <c r="J569" t="str" cm="1">
        <f t="array" ref="J569">_xlfn.IFS(C569&lt;5.7,"Normal",C569&lt;6.5,"Prediabetes",C569&gt;=6.5,"Diabetes")</f>
        <v>Diabetes</v>
      </c>
    </row>
    <row r="570" spans="1:10" x14ac:dyDescent="0.35">
      <c r="A570" s="1" t="s">
        <v>1802</v>
      </c>
      <c r="B570" s="1">
        <v>28.31</v>
      </c>
      <c r="C570" s="1">
        <v>6.29</v>
      </c>
      <c r="D570" s="1" t="s">
        <v>2380</v>
      </c>
      <c r="E570" s="1" t="s">
        <v>2380</v>
      </c>
      <c r="F570" s="1" t="s">
        <v>2381</v>
      </c>
      <c r="G570" s="7">
        <v>1</v>
      </c>
      <c r="H570" s="1" t="s">
        <v>2381</v>
      </c>
      <c r="I570" t="str" cm="1">
        <f t="array" ref="I570">_xlfn.IFS(B570&lt;18.5,"Underweight",B570&lt;25,"Normal Weight",B570&lt;30,"Overweight",B570&gt;=30,"Obesity")</f>
        <v>Overweight</v>
      </c>
      <c r="J570" t="str" cm="1">
        <f t="array" ref="J570">_xlfn.IFS(C570&lt;5.7,"Normal",C570&lt;6.5,"Prediabetes",C570&gt;=6.5,"Diabetes")</f>
        <v>Prediabetes</v>
      </c>
    </row>
    <row r="571" spans="1:10" x14ac:dyDescent="0.35">
      <c r="A571" s="1" t="s">
        <v>1801</v>
      </c>
      <c r="B571" s="1">
        <v>22.99</v>
      </c>
      <c r="C571" s="1">
        <v>6.29</v>
      </c>
      <c r="D571" s="1" t="s">
        <v>2380</v>
      </c>
      <c r="E571" s="1" t="s">
        <v>2380</v>
      </c>
      <c r="F571" s="1" t="s">
        <v>2380</v>
      </c>
      <c r="G571" s="7">
        <v>1</v>
      </c>
      <c r="H571" s="1" t="s">
        <v>2381</v>
      </c>
      <c r="I571" t="str" cm="1">
        <f t="array" ref="I571">_xlfn.IFS(B571&lt;18.5,"Underweight",B571&lt;25,"Normal Weight",B571&lt;30,"Overweight",B571&gt;=30,"Obesity")</f>
        <v>Normal Weight</v>
      </c>
      <c r="J571" t="str" cm="1">
        <f t="array" ref="J571">_xlfn.IFS(C571&lt;5.7,"Normal",C571&lt;6.5,"Prediabetes",C571&gt;=6.5,"Diabetes")</f>
        <v>Prediabetes</v>
      </c>
    </row>
    <row r="572" spans="1:10" x14ac:dyDescent="0.35">
      <c r="A572" s="1" t="s">
        <v>1800</v>
      </c>
      <c r="B572" s="1">
        <v>29.07</v>
      </c>
      <c r="C572" s="1">
        <v>5.12</v>
      </c>
      <c r="D572" s="1" t="s">
        <v>2380</v>
      </c>
      <c r="E572" s="1" t="s">
        <v>2380</v>
      </c>
      <c r="F572" s="1" t="s">
        <v>2381</v>
      </c>
      <c r="G572" s="7">
        <v>1</v>
      </c>
      <c r="H572" s="1" t="s">
        <v>2381</v>
      </c>
      <c r="I572" t="str" cm="1">
        <f t="array" ref="I572">_xlfn.IFS(B572&lt;18.5,"Underweight",B572&lt;25,"Normal Weight",B572&lt;30,"Overweight",B572&gt;=30,"Obesity")</f>
        <v>Overweight</v>
      </c>
      <c r="J572" t="str" cm="1">
        <f t="array" ref="J572">_xlfn.IFS(C572&lt;5.7,"Normal",C572&lt;6.5,"Prediabetes",C572&gt;=6.5,"Diabetes")</f>
        <v>Normal</v>
      </c>
    </row>
    <row r="573" spans="1:10" x14ac:dyDescent="0.35">
      <c r="A573" s="1" t="s">
        <v>1799</v>
      </c>
      <c r="B573" s="1">
        <v>42.02</v>
      </c>
      <c r="C573" s="1">
        <v>9.9499999999999993</v>
      </c>
      <c r="D573" s="1" t="s">
        <v>2381</v>
      </c>
      <c r="E573" s="1" t="s">
        <v>2380</v>
      </c>
      <c r="F573" s="1" t="s">
        <v>2381</v>
      </c>
      <c r="G573" s="7">
        <v>1</v>
      </c>
      <c r="H573" s="1" t="s">
        <v>2380</v>
      </c>
      <c r="I573" t="str" cm="1">
        <f t="array" ref="I573">_xlfn.IFS(B573&lt;18.5,"Underweight",B573&lt;25,"Normal Weight",B573&lt;30,"Overweight",B573&gt;=30,"Obesity")</f>
        <v>Obesity</v>
      </c>
      <c r="J573" t="str" cm="1">
        <f t="array" ref="J573">_xlfn.IFS(C573&lt;5.7,"Normal",C573&lt;6.5,"Prediabetes",C573&gt;=6.5,"Diabetes")</f>
        <v>Diabetes</v>
      </c>
    </row>
    <row r="574" spans="1:10" x14ac:dyDescent="0.35">
      <c r="A574" s="1" t="s">
        <v>1798</v>
      </c>
      <c r="B574" s="1">
        <v>49.07</v>
      </c>
      <c r="C574" s="1">
        <v>9.08</v>
      </c>
      <c r="D574" s="1" t="s">
        <v>2381</v>
      </c>
      <c r="E574" s="1" t="s">
        <v>2380</v>
      </c>
      <c r="F574" s="1" t="s">
        <v>2380</v>
      </c>
      <c r="G574" s="7">
        <v>1</v>
      </c>
      <c r="H574" s="1" t="s">
        <v>2380</v>
      </c>
      <c r="I574" t="str" cm="1">
        <f t="array" ref="I574">_xlfn.IFS(B574&lt;18.5,"Underweight",B574&lt;25,"Normal Weight",B574&lt;30,"Overweight",B574&gt;=30,"Obesity")</f>
        <v>Obesity</v>
      </c>
      <c r="J574" t="str" cm="1">
        <f t="array" ref="J574">_xlfn.IFS(C574&lt;5.7,"Normal",C574&lt;6.5,"Prediabetes",C574&gt;=6.5,"Diabetes")</f>
        <v>Diabetes</v>
      </c>
    </row>
    <row r="575" spans="1:10" x14ac:dyDescent="0.35">
      <c r="A575" s="1" t="s">
        <v>1797</v>
      </c>
      <c r="B575" s="1">
        <v>19.8</v>
      </c>
      <c r="C575" s="1">
        <v>4.82</v>
      </c>
      <c r="D575" s="1" t="s">
        <v>2380</v>
      </c>
      <c r="E575" s="1" t="s">
        <v>2380</v>
      </c>
      <c r="F575" s="1" t="s">
        <v>2380</v>
      </c>
      <c r="G575" s="7">
        <v>0</v>
      </c>
      <c r="H575" s="1" t="s">
        <v>2381</v>
      </c>
      <c r="I575" t="str" cm="1">
        <f t="array" ref="I575">_xlfn.IFS(B575&lt;18.5,"Underweight",B575&lt;25,"Normal Weight",B575&lt;30,"Overweight",B575&gt;=30,"Obesity")</f>
        <v>Normal Weight</v>
      </c>
      <c r="J575" t="str" cm="1">
        <f t="array" ref="J575">_xlfn.IFS(C575&lt;5.7,"Normal",C575&lt;6.5,"Prediabetes",C575&gt;=6.5,"Diabetes")</f>
        <v>Normal</v>
      </c>
    </row>
    <row r="576" spans="1:10" x14ac:dyDescent="0.35">
      <c r="A576" s="1" t="s">
        <v>1796</v>
      </c>
      <c r="B576" s="1">
        <v>27.36</v>
      </c>
      <c r="C576" s="1">
        <v>4.6500000000000004</v>
      </c>
      <c r="D576" s="1" t="s">
        <v>2380</v>
      </c>
      <c r="E576" s="1" t="s">
        <v>2381</v>
      </c>
      <c r="F576" s="1" t="s">
        <v>2380</v>
      </c>
      <c r="G576" s="7">
        <v>1</v>
      </c>
      <c r="H576" s="1" t="s">
        <v>2381</v>
      </c>
      <c r="I576" t="str" cm="1">
        <f t="array" ref="I576">_xlfn.IFS(B576&lt;18.5,"Underweight",B576&lt;25,"Normal Weight",B576&lt;30,"Overweight",B576&gt;=30,"Obesity")</f>
        <v>Overweight</v>
      </c>
      <c r="J576" t="str" cm="1">
        <f t="array" ref="J576">_xlfn.IFS(C576&lt;5.7,"Normal",C576&lt;6.5,"Prediabetes",C576&gt;=6.5,"Diabetes")</f>
        <v>Normal</v>
      </c>
    </row>
    <row r="577" spans="1:10" x14ac:dyDescent="0.35">
      <c r="A577" s="1" t="s">
        <v>1795</v>
      </c>
      <c r="B577" s="1">
        <v>42.95</v>
      </c>
      <c r="C577" s="1">
        <v>5.16</v>
      </c>
      <c r="D577" s="1" t="s">
        <v>2381</v>
      </c>
      <c r="E577" s="1" t="s">
        <v>2380</v>
      </c>
      <c r="F577" s="1" t="s">
        <v>2380</v>
      </c>
      <c r="G577" s="7">
        <v>1</v>
      </c>
      <c r="H577" s="1" t="s">
        <v>2380</v>
      </c>
      <c r="I577" t="str" cm="1">
        <f t="array" ref="I577">_xlfn.IFS(B577&lt;18.5,"Underweight",B577&lt;25,"Normal Weight",B577&lt;30,"Overweight",B577&gt;=30,"Obesity")</f>
        <v>Obesity</v>
      </c>
      <c r="J577" t="str" cm="1">
        <f t="array" ref="J577">_xlfn.IFS(C577&lt;5.7,"Normal",C577&lt;6.5,"Prediabetes",C577&gt;=6.5,"Diabetes")</f>
        <v>Normal</v>
      </c>
    </row>
    <row r="578" spans="1:10" x14ac:dyDescent="0.35">
      <c r="A578" s="1" t="s">
        <v>1794</v>
      </c>
      <c r="B578" s="1">
        <v>42.66</v>
      </c>
      <c r="C578" s="1">
        <v>10.44</v>
      </c>
      <c r="D578" s="1" t="s">
        <v>2380</v>
      </c>
      <c r="E578" s="1" t="s">
        <v>2380</v>
      </c>
      <c r="F578" s="1" t="s">
        <v>2380</v>
      </c>
      <c r="G578" s="7">
        <v>0</v>
      </c>
      <c r="H578" s="1" t="s">
        <v>2380</v>
      </c>
      <c r="I578" t="str" cm="1">
        <f t="array" ref="I578">_xlfn.IFS(B578&lt;18.5,"Underweight",B578&lt;25,"Normal Weight",B578&lt;30,"Overweight",B578&gt;=30,"Obesity")</f>
        <v>Obesity</v>
      </c>
      <c r="J578" t="str" cm="1">
        <f t="array" ref="J578">_xlfn.IFS(C578&lt;5.7,"Normal",C578&lt;6.5,"Prediabetes",C578&gt;=6.5,"Diabetes")</f>
        <v>Diabetes</v>
      </c>
    </row>
    <row r="579" spans="1:10" x14ac:dyDescent="0.35">
      <c r="A579" s="1" t="s">
        <v>1793</v>
      </c>
      <c r="B579" s="1">
        <v>33.630000000000003</v>
      </c>
      <c r="C579" s="1">
        <v>5.69</v>
      </c>
      <c r="D579" s="1" t="s">
        <v>2380</v>
      </c>
      <c r="E579" s="1" t="s">
        <v>2380</v>
      </c>
      <c r="F579" s="1" t="s">
        <v>2380</v>
      </c>
      <c r="G579" s="7">
        <v>1</v>
      </c>
      <c r="H579" s="1" t="s">
        <v>2380</v>
      </c>
      <c r="I579" t="str" cm="1">
        <f t="array" ref="I579">_xlfn.IFS(B579&lt;18.5,"Underweight",B579&lt;25,"Normal Weight",B579&lt;30,"Overweight",B579&gt;=30,"Obesity")</f>
        <v>Obesity</v>
      </c>
      <c r="J579" t="str" cm="1">
        <f t="array" ref="J579">_xlfn.IFS(C579&lt;5.7,"Normal",C579&lt;6.5,"Prediabetes",C579&gt;=6.5,"Diabetes")</f>
        <v>Normal</v>
      </c>
    </row>
    <row r="580" spans="1:10" x14ac:dyDescent="0.35">
      <c r="A580" s="1" t="s">
        <v>1792</v>
      </c>
      <c r="B580" s="1">
        <v>26.84</v>
      </c>
      <c r="C580" s="1">
        <v>6.5</v>
      </c>
      <c r="D580" s="1" t="s">
        <v>2380</v>
      </c>
      <c r="E580" s="1" t="s">
        <v>2380</v>
      </c>
      <c r="F580" s="1" t="s">
        <v>2380</v>
      </c>
      <c r="G580" s="7">
        <v>0</v>
      </c>
      <c r="H580" s="1" t="s">
        <v>2381</v>
      </c>
      <c r="I580" t="str" cm="1">
        <f t="array" ref="I580">_xlfn.IFS(B580&lt;18.5,"Underweight",B580&lt;25,"Normal Weight",B580&lt;30,"Overweight",B580&gt;=30,"Obesity")</f>
        <v>Overweight</v>
      </c>
      <c r="J580" t="str" cm="1">
        <f t="array" ref="J580">_xlfn.IFS(C580&lt;5.7,"Normal",C580&lt;6.5,"Prediabetes",C580&gt;=6.5,"Diabetes")</f>
        <v>Diabetes</v>
      </c>
    </row>
    <row r="581" spans="1:10" x14ac:dyDescent="0.35">
      <c r="A581" s="1" t="s">
        <v>1791</v>
      </c>
      <c r="B581" s="1">
        <v>28.3</v>
      </c>
      <c r="C581" s="1">
        <v>5.73</v>
      </c>
      <c r="D581" s="1" t="s">
        <v>2380</v>
      </c>
      <c r="E581" s="1" t="s">
        <v>2380</v>
      </c>
      <c r="F581" s="1" t="s">
        <v>2381</v>
      </c>
      <c r="G581" s="7">
        <v>1</v>
      </c>
      <c r="H581" s="1" t="s">
        <v>2381</v>
      </c>
      <c r="I581" t="str" cm="1">
        <f t="array" ref="I581">_xlfn.IFS(B581&lt;18.5,"Underweight",B581&lt;25,"Normal Weight",B581&lt;30,"Overweight",B581&gt;=30,"Obesity")</f>
        <v>Overweight</v>
      </c>
      <c r="J581" t="str" cm="1">
        <f t="array" ref="J581">_xlfn.IFS(C581&lt;5.7,"Normal",C581&lt;6.5,"Prediabetes",C581&gt;=6.5,"Diabetes")</f>
        <v>Prediabetes</v>
      </c>
    </row>
    <row r="582" spans="1:10" x14ac:dyDescent="0.35">
      <c r="A582" s="1" t="s">
        <v>1790</v>
      </c>
      <c r="B582" s="1">
        <v>27.06</v>
      </c>
      <c r="C582" s="1">
        <v>5.74</v>
      </c>
      <c r="D582" s="1" t="s">
        <v>2381</v>
      </c>
      <c r="E582" s="1" t="s">
        <v>2380</v>
      </c>
      <c r="F582" s="1" t="s">
        <v>2380</v>
      </c>
      <c r="G582" s="7">
        <v>0</v>
      </c>
      <c r="H582" s="1" t="s">
        <v>2381</v>
      </c>
      <c r="I582" t="str" cm="1">
        <f t="array" ref="I582">_xlfn.IFS(B582&lt;18.5,"Underweight",B582&lt;25,"Normal Weight",B582&lt;30,"Overweight",B582&gt;=30,"Obesity")</f>
        <v>Overweight</v>
      </c>
      <c r="J582" t="str" cm="1">
        <f t="array" ref="J582">_xlfn.IFS(C582&lt;5.7,"Normal",C582&lt;6.5,"Prediabetes",C582&gt;=6.5,"Diabetes")</f>
        <v>Prediabetes</v>
      </c>
    </row>
    <row r="583" spans="1:10" x14ac:dyDescent="0.35">
      <c r="A583" s="1" t="s">
        <v>1789</v>
      </c>
      <c r="B583" s="1">
        <v>47.13</v>
      </c>
      <c r="C583" s="1">
        <v>8.6999999999999993</v>
      </c>
      <c r="D583" s="1" t="s">
        <v>2380</v>
      </c>
      <c r="E583" s="1" t="s">
        <v>2380</v>
      </c>
      <c r="F583" s="1" t="s">
        <v>2380</v>
      </c>
      <c r="G583" s="7">
        <v>0</v>
      </c>
      <c r="H583" s="1" t="s">
        <v>2380</v>
      </c>
      <c r="I583" t="str" cm="1">
        <f t="array" ref="I583">_xlfn.IFS(B583&lt;18.5,"Underweight",B583&lt;25,"Normal Weight",B583&lt;30,"Overweight",B583&gt;=30,"Obesity")</f>
        <v>Obesity</v>
      </c>
      <c r="J583" t="str" cm="1">
        <f t="array" ref="J583">_xlfn.IFS(C583&lt;5.7,"Normal",C583&lt;6.5,"Prediabetes",C583&gt;=6.5,"Diabetes")</f>
        <v>Diabetes</v>
      </c>
    </row>
    <row r="584" spans="1:10" x14ac:dyDescent="0.35">
      <c r="A584" s="1" t="s">
        <v>1788</v>
      </c>
      <c r="B584" s="1">
        <v>51.72</v>
      </c>
      <c r="C584" s="1">
        <v>5.09</v>
      </c>
      <c r="D584" s="1" t="s">
        <v>2380</v>
      </c>
      <c r="E584" s="1" t="s">
        <v>2380</v>
      </c>
      <c r="F584" s="1" t="s">
        <v>2380</v>
      </c>
      <c r="G584" s="7">
        <v>0</v>
      </c>
      <c r="H584" s="1" t="s">
        <v>2380</v>
      </c>
      <c r="I584" t="str" cm="1">
        <f t="array" ref="I584">_xlfn.IFS(B584&lt;18.5,"Underweight",B584&lt;25,"Normal Weight",B584&lt;30,"Overweight",B584&gt;=30,"Obesity")</f>
        <v>Obesity</v>
      </c>
      <c r="J584" t="str" cm="1">
        <f t="array" ref="J584">_xlfn.IFS(C584&lt;5.7,"Normal",C584&lt;6.5,"Prediabetes",C584&gt;=6.5,"Diabetes")</f>
        <v>Normal</v>
      </c>
    </row>
    <row r="585" spans="1:10" x14ac:dyDescent="0.35">
      <c r="A585" s="1" t="s">
        <v>1787</v>
      </c>
      <c r="B585" s="1">
        <v>48.59</v>
      </c>
      <c r="C585" s="1">
        <v>5.57</v>
      </c>
      <c r="D585" s="1" t="s">
        <v>2380</v>
      </c>
      <c r="E585" s="1" t="s">
        <v>2380</v>
      </c>
      <c r="F585" s="1" t="s">
        <v>2380</v>
      </c>
      <c r="G585" s="7">
        <v>0</v>
      </c>
      <c r="H585" s="1" t="s">
        <v>2380</v>
      </c>
      <c r="I585" t="str" cm="1">
        <f t="array" ref="I585">_xlfn.IFS(B585&lt;18.5,"Underweight",B585&lt;25,"Normal Weight",B585&lt;30,"Overweight",B585&gt;=30,"Obesity")</f>
        <v>Obesity</v>
      </c>
      <c r="J585" t="str" cm="1">
        <f t="array" ref="J585">_xlfn.IFS(C585&lt;5.7,"Normal",C585&lt;6.5,"Prediabetes",C585&gt;=6.5,"Diabetes")</f>
        <v>Normal</v>
      </c>
    </row>
    <row r="586" spans="1:10" x14ac:dyDescent="0.35">
      <c r="A586" s="1" t="s">
        <v>1786</v>
      </c>
      <c r="B586" s="1">
        <v>45.18</v>
      </c>
      <c r="C586" s="1">
        <v>10.87</v>
      </c>
      <c r="D586" s="1" t="s">
        <v>2380</v>
      </c>
      <c r="E586" s="1" t="s">
        <v>2380</v>
      </c>
      <c r="F586" s="1" t="s">
        <v>2380</v>
      </c>
      <c r="G586" s="7">
        <v>0</v>
      </c>
      <c r="H586" s="1" t="s">
        <v>2380</v>
      </c>
      <c r="I586" t="str" cm="1">
        <f t="array" ref="I586">_xlfn.IFS(B586&lt;18.5,"Underweight",B586&lt;25,"Normal Weight",B586&lt;30,"Overweight",B586&gt;=30,"Obesity")</f>
        <v>Obesity</v>
      </c>
      <c r="J586" t="str" cm="1">
        <f t="array" ref="J586">_xlfn.IFS(C586&lt;5.7,"Normal",C586&lt;6.5,"Prediabetes",C586&gt;=6.5,"Diabetes")</f>
        <v>Diabetes</v>
      </c>
    </row>
    <row r="587" spans="1:10" x14ac:dyDescent="0.35">
      <c r="A587" s="1" t="s">
        <v>1785</v>
      </c>
      <c r="B587" s="1">
        <v>27.9</v>
      </c>
      <c r="C587" s="1">
        <v>6.02</v>
      </c>
      <c r="D587" s="1" t="s">
        <v>2380</v>
      </c>
      <c r="E587" s="1" t="s">
        <v>2380</v>
      </c>
      <c r="F587" s="1" t="s">
        <v>2381</v>
      </c>
      <c r="G587" s="7">
        <v>1</v>
      </c>
      <c r="H587" s="1" t="s">
        <v>2381</v>
      </c>
      <c r="I587" t="str" cm="1">
        <f t="array" ref="I587">_xlfn.IFS(B587&lt;18.5,"Underweight",B587&lt;25,"Normal Weight",B587&lt;30,"Overweight",B587&gt;=30,"Obesity")</f>
        <v>Overweight</v>
      </c>
      <c r="J587" t="str" cm="1">
        <f t="array" ref="J587">_xlfn.IFS(C587&lt;5.7,"Normal",C587&lt;6.5,"Prediabetes",C587&gt;=6.5,"Diabetes")</f>
        <v>Prediabetes</v>
      </c>
    </row>
    <row r="588" spans="1:10" x14ac:dyDescent="0.35">
      <c r="A588" s="1" t="s">
        <v>1784</v>
      </c>
      <c r="B588" s="1">
        <v>51.33</v>
      </c>
      <c r="C588" s="1">
        <v>7</v>
      </c>
      <c r="D588" s="1" t="s">
        <v>2380</v>
      </c>
      <c r="E588" s="1" t="s">
        <v>2380</v>
      </c>
      <c r="F588" s="1" t="s">
        <v>2380</v>
      </c>
      <c r="G588" s="7">
        <v>0</v>
      </c>
      <c r="H588" s="1" t="s">
        <v>2380</v>
      </c>
      <c r="I588" t="str" cm="1">
        <f t="array" ref="I588">_xlfn.IFS(B588&lt;18.5,"Underweight",B588&lt;25,"Normal Weight",B588&lt;30,"Overweight",B588&gt;=30,"Obesity")</f>
        <v>Obesity</v>
      </c>
      <c r="J588" t="str" cm="1">
        <f t="array" ref="J588">_xlfn.IFS(C588&lt;5.7,"Normal",C588&lt;6.5,"Prediabetes",C588&gt;=6.5,"Diabetes")</f>
        <v>Diabetes</v>
      </c>
    </row>
    <row r="589" spans="1:10" x14ac:dyDescent="0.35">
      <c r="A589" s="1" t="s">
        <v>1783</v>
      </c>
      <c r="B589" s="1">
        <v>30.59</v>
      </c>
      <c r="C589" s="1">
        <v>5.56</v>
      </c>
      <c r="D589" s="1" t="s">
        <v>2381</v>
      </c>
      <c r="E589" s="1" t="s">
        <v>2380</v>
      </c>
      <c r="F589" s="1" t="s">
        <v>2380</v>
      </c>
      <c r="G589" s="7">
        <v>1</v>
      </c>
      <c r="H589" s="1" t="s">
        <v>2380</v>
      </c>
      <c r="I589" t="str" cm="1">
        <f t="array" ref="I589">_xlfn.IFS(B589&lt;18.5,"Underweight",B589&lt;25,"Normal Weight",B589&lt;30,"Overweight",B589&gt;=30,"Obesity")</f>
        <v>Obesity</v>
      </c>
      <c r="J589" t="str" cm="1">
        <f t="array" ref="J589">_xlfn.IFS(C589&lt;5.7,"Normal",C589&lt;6.5,"Prediabetes",C589&gt;=6.5,"Diabetes")</f>
        <v>Normal</v>
      </c>
    </row>
    <row r="590" spans="1:10" x14ac:dyDescent="0.35">
      <c r="A590" s="1" t="s">
        <v>1782</v>
      </c>
      <c r="B590" s="1">
        <v>39.229999999999997</v>
      </c>
      <c r="C590" s="1">
        <v>8.4499999999999993</v>
      </c>
      <c r="D590" s="1" t="s">
        <v>2380</v>
      </c>
      <c r="E590" s="1" t="s">
        <v>2380</v>
      </c>
      <c r="F590" s="1" t="s">
        <v>2380</v>
      </c>
      <c r="G590" s="7">
        <v>0</v>
      </c>
      <c r="H590" s="1" t="s">
        <v>2380</v>
      </c>
      <c r="I590" t="str" cm="1">
        <f t="array" ref="I590">_xlfn.IFS(B590&lt;18.5,"Underweight",B590&lt;25,"Normal Weight",B590&lt;30,"Overweight",B590&gt;=30,"Obesity")</f>
        <v>Obesity</v>
      </c>
      <c r="J590" t="str" cm="1">
        <f t="array" ref="J590">_xlfn.IFS(C590&lt;5.7,"Normal",C590&lt;6.5,"Prediabetes",C590&gt;=6.5,"Diabetes")</f>
        <v>Diabetes</v>
      </c>
    </row>
    <row r="591" spans="1:10" x14ac:dyDescent="0.35">
      <c r="A591" s="1" t="s">
        <v>1781</v>
      </c>
      <c r="B591" s="1">
        <v>19.094999999999999</v>
      </c>
      <c r="C591" s="1">
        <v>6.19</v>
      </c>
      <c r="D591" s="1" t="s">
        <v>2380</v>
      </c>
      <c r="E591" s="1" t="s">
        <v>2380</v>
      </c>
      <c r="F591" s="1" t="s">
        <v>2380</v>
      </c>
      <c r="G591" s="7">
        <v>0</v>
      </c>
      <c r="H591" s="1" t="s">
        <v>2381</v>
      </c>
      <c r="I591" t="str" cm="1">
        <f t="array" ref="I591">_xlfn.IFS(B591&lt;18.5,"Underweight",B591&lt;25,"Normal Weight",B591&lt;30,"Overweight",B591&gt;=30,"Obesity")</f>
        <v>Normal Weight</v>
      </c>
      <c r="J591" t="str" cm="1">
        <f t="array" ref="J591">_xlfn.IFS(C591&lt;5.7,"Normal",C591&lt;6.5,"Prediabetes",C591&gt;=6.5,"Diabetes")</f>
        <v>Prediabetes</v>
      </c>
    </row>
    <row r="592" spans="1:10" x14ac:dyDescent="0.35">
      <c r="A592" s="1" t="s">
        <v>1780</v>
      </c>
      <c r="B592" s="1">
        <v>49.72</v>
      </c>
      <c r="C592" s="1">
        <v>7.71</v>
      </c>
      <c r="D592" s="1" t="s">
        <v>2380</v>
      </c>
      <c r="E592" s="1" t="s">
        <v>2380</v>
      </c>
      <c r="F592" s="1" t="s">
        <v>2380</v>
      </c>
      <c r="G592" s="7">
        <v>0</v>
      </c>
      <c r="H592" s="1" t="s">
        <v>2380</v>
      </c>
      <c r="I592" t="str" cm="1">
        <f t="array" ref="I592">_xlfn.IFS(B592&lt;18.5,"Underweight",B592&lt;25,"Normal Weight",B592&lt;30,"Overweight",B592&gt;=30,"Obesity")</f>
        <v>Obesity</v>
      </c>
      <c r="J592" t="str" cm="1">
        <f t="array" ref="J592">_xlfn.IFS(C592&lt;5.7,"Normal",C592&lt;6.5,"Prediabetes",C592&gt;=6.5,"Diabetes")</f>
        <v>Diabetes</v>
      </c>
    </row>
    <row r="593" spans="1:10" x14ac:dyDescent="0.35">
      <c r="A593" s="1" t="s">
        <v>1779</v>
      </c>
      <c r="B593" s="1">
        <v>21.754999999999999</v>
      </c>
      <c r="C593" s="1">
        <v>4.63</v>
      </c>
      <c r="D593" s="1" t="s">
        <v>2380</v>
      </c>
      <c r="E593" s="1" t="s">
        <v>2380</v>
      </c>
      <c r="F593" s="1" t="s">
        <v>2381</v>
      </c>
      <c r="G593" s="7">
        <v>1</v>
      </c>
      <c r="H593" s="1" t="s">
        <v>2381</v>
      </c>
      <c r="I593" t="str" cm="1">
        <f t="array" ref="I593">_xlfn.IFS(B593&lt;18.5,"Underweight",B593&lt;25,"Normal Weight",B593&lt;30,"Overweight",B593&gt;=30,"Obesity")</f>
        <v>Normal Weight</v>
      </c>
      <c r="J593" t="str" cm="1">
        <f t="array" ref="J593">_xlfn.IFS(C593&lt;5.7,"Normal",C593&lt;6.5,"Prediabetes",C593&gt;=6.5,"Diabetes")</f>
        <v>Normal</v>
      </c>
    </row>
    <row r="594" spans="1:10" x14ac:dyDescent="0.35">
      <c r="A594" s="1" t="s">
        <v>1778</v>
      </c>
      <c r="B594" s="1">
        <v>48.39</v>
      </c>
      <c r="C594" s="1">
        <v>4.6100000000000003</v>
      </c>
      <c r="D594" s="1" t="s">
        <v>2380</v>
      </c>
      <c r="E594" s="1" t="s">
        <v>2380</v>
      </c>
      <c r="F594" s="1" t="s">
        <v>2380</v>
      </c>
      <c r="G594" s="7">
        <v>0</v>
      </c>
      <c r="H594" s="1" t="s">
        <v>2380</v>
      </c>
      <c r="I594" t="str" cm="1">
        <f t="array" ref="I594">_xlfn.IFS(B594&lt;18.5,"Underweight",B594&lt;25,"Normal Weight",B594&lt;30,"Overweight",B594&gt;=30,"Obesity")</f>
        <v>Obesity</v>
      </c>
      <c r="J594" t="str" cm="1">
        <f t="array" ref="J594">_xlfn.IFS(C594&lt;5.7,"Normal",C594&lt;6.5,"Prediabetes",C594&gt;=6.5,"Diabetes")</f>
        <v>Normal</v>
      </c>
    </row>
    <row r="595" spans="1:10" x14ac:dyDescent="0.35">
      <c r="A595" s="1" t="s">
        <v>1777</v>
      </c>
      <c r="B595" s="1">
        <v>47.15</v>
      </c>
      <c r="C595" s="1">
        <v>9.5299999999999994</v>
      </c>
      <c r="D595" s="1" t="s">
        <v>2381</v>
      </c>
      <c r="E595" s="1" t="s">
        <v>2380</v>
      </c>
      <c r="F595" s="1" t="s">
        <v>2380</v>
      </c>
      <c r="G595" s="7">
        <v>1</v>
      </c>
      <c r="H595" s="1" t="s">
        <v>2380</v>
      </c>
      <c r="I595" t="str" cm="1">
        <f t="array" ref="I595">_xlfn.IFS(B595&lt;18.5,"Underweight",B595&lt;25,"Normal Weight",B595&lt;30,"Overweight",B595&gt;=30,"Obesity")</f>
        <v>Obesity</v>
      </c>
      <c r="J595" t="str" cm="1">
        <f t="array" ref="J595">_xlfn.IFS(C595&lt;5.7,"Normal",C595&lt;6.5,"Prediabetes",C595&gt;=6.5,"Diabetes")</f>
        <v>Diabetes</v>
      </c>
    </row>
    <row r="596" spans="1:10" x14ac:dyDescent="0.35">
      <c r="A596" s="1" t="s">
        <v>1776</v>
      </c>
      <c r="B596" s="1">
        <v>47.59</v>
      </c>
      <c r="C596" s="1">
        <v>11.43</v>
      </c>
      <c r="D596" s="1" t="s">
        <v>2381</v>
      </c>
      <c r="E596" s="1" t="s">
        <v>2380</v>
      </c>
      <c r="F596" s="1" t="s">
        <v>2380</v>
      </c>
      <c r="G596" s="7">
        <v>2</v>
      </c>
      <c r="H596" s="1" t="s">
        <v>2380</v>
      </c>
      <c r="I596" t="str" cm="1">
        <f t="array" ref="I596">_xlfn.IFS(B596&lt;18.5,"Underweight",B596&lt;25,"Normal Weight",B596&lt;30,"Overweight",B596&gt;=30,"Obesity")</f>
        <v>Obesity</v>
      </c>
      <c r="J596" t="str" cm="1">
        <f t="array" ref="J596">_xlfn.IFS(C596&lt;5.7,"Normal",C596&lt;6.5,"Prediabetes",C596&gt;=6.5,"Diabetes")</f>
        <v>Diabetes</v>
      </c>
    </row>
    <row r="597" spans="1:10" x14ac:dyDescent="0.35">
      <c r="A597" s="1" t="s">
        <v>1775</v>
      </c>
      <c r="B597" s="1">
        <v>39.81</v>
      </c>
      <c r="C597" s="1">
        <v>7.65</v>
      </c>
      <c r="D597" s="1" t="s">
        <v>2381</v>
      </c>
      <c r="E597" s="1" t="s">
        <v>2380</v>
      </c>
      <c r="F597" s="1" t="s">
        <v>2381</v>
      </c>
      <c r="G597" s="7">
        <v>1</v>
      </c>
      <c r="H597" s="1" t="s">
        <v>2380</v>
      </c>
      <c r="I597" t="str" cm="1">
        <f t="array" ref="I597">_xlfn.IFS(B597&lt;18.5,"Underweight",B597&lt;25,"Normal Weight",B597&lt;30,"Overweight",B597&gt;=30,"Obesity")</f>
        <v>Obesity</v>
      </c>
      <c r="J597" t="str" cm="1">
        <f t="array" ref="J597">_xlfn.IFS(C597&lt;5.7,"Normal",C597&lt;6.5,"Prediabetes",C597&gt;=6.5,"Diabetes")</f>
        <v>Diabetes</v>
      </c>
    </row>
    <row r="598" spans="1:10" x14ac:dyDescent="0.35">
      <c r="A598" s="1" t="s">
        <v>1774</v>
      </c>
      <c r="B598" s="1">
        <v>31.02</v>
      </c>
      <c r="C598" s="1">
        <v>5.87</v>
      </c>
      <c r="D598" s="1" t="s">
        <v>2381</v>
      </c>
      <c r="E598" s="1" t="s">
        <v>2380</v>
      </c>
      <c r="F598" s="1" t="s">
        <v>2380</v>
      </c>
      <c r="G598" s="7">
        <v>0</v>
      </c>
      <c r="H598" s="1" t="s">
        <v>2380</v>
      </c>
      <c r="I598" t="str" cm="1">
        <f t="array" ref="I598">_xlfn.IFS(B598&lt;18.5,"Underweight",B598&lt;25,"Normal Weight",B598&lt;30,"Overweight",B598&gt;=30,"Obesity")</f>
        <v>Obesity</v>
      </c>
      <c r="J598" t="str" cm="1">
        <f t="array" ref="J598">_xlfn.IFS(C598&lt;5.7,"Normal",C598&lt;6.5,"Prediabetes",C598&gt;=6.5,"Diabetes")</f>
        <v>Prediabetes</v>
      </c>
    </row>
    <row r="599" spans="1:10" x14ac:dyDescent="0.35">
      <c r="A599" s="1" t="s">
        <v>1773</v>
      </c>
      <c r="B599" s="1">
        <v>24.75</v>
      </c>
      <c r="C599" s="1">
        <v>4.3600000000000003</v>
      </c>
      <c r="D599" s="1" t="s">
        <v>2381</v>
      </c>
      <c r="E599" s="1" t="s">
        <v>2380</v>
      </c>
      <c r="F599" s="1" t="s">
        <v>2380</v>
      </c>
      <c r="G599" s="7">
        <v>1</v>
      </c>
      <c r="H599" s="1" t="s">
        <v>2381</v>
      </c>
      <c r="I599" t="str" cm="1">
        <f t="array" ref="I599">_xlfn.IFS(B599&lt;18.5,"Underweight",B599&lt;25,"Normal Weight",B599&lt;30,"Overweight",B599&gt;=30,"Obesity")</f>
        <v>Normal Weight</v>
      </c>
      <c r="J599" t="str" cm="1">
        <f t="array" ref="J599">_xlfn.IFS(C599&lt;5.7,"Normal",C599&lt;6.5,"Prediabetes",C599&gt;=6.5,"Diabetes")</f>
        <v>Normal</v>
      </c>
    </row>
    <row r="600" spans="1:10" x14ac:dyDescent="0.35">
      <c r="A600" s="1" t="s">
        <v>1772</v>
      </c>
      <c r="B600" s="1">
        <v>30.114999999999998</v>
      </c>
      <c r="C600" s="1">
        <v>10.119999999999999</v>
      </c>
      <c r="D600" s="1" t="s">
        <v>2380</v>
      </c>
      <c r="E600" s="1" t="s">
        <v>2380</v>
      </c>
      <c r="F600" s="1" t="s">
        <v>2380</v>
      </c>
      <c r="G600" s="7">
        <v>3</v>
      </c>
      <c r="H600" s="1" t="s">
        <v>2380</v>
      </c>
      <c r="I600" t="str" cm="1">
        <f t="array" ref="I600">_xlfn.IFS(B600&lt;18.5,"Underweight",B600&lt;25,"Normal Weight",B600&lt;30,"Overweight",B600&gt;=30,"Obesity")</f>
        <v>Obesity</v>
      </c>
      <c r="J600" t="str" cm="1">
        <f t="array" ref="J600">_xlfn.IFS(C600&lt;5.7,"Normal",C600&lt;6.5,"Prediabetes",C600&gt;=6.5,"Diabetes")</f>
        <v>Diabetes</v>
      </c>
    </row>
    <row r="601" spans="1:10" x14ac:dyDescent="0.35">
      <c r="A601" s="1" t="s">
        <v>1771</v>
      </c>
      <c r="B601" s="1">
        <v>26.03</v>
      </c>
      <c r="C601" s="1">
        <v>4.01</v>
      </c>
      <c r="D601" s="1" t="s">
        <v>2380</v>
      </c>
      <c r="E601" s="1" t="s">
        <v>2380</v>
      </c>
      <c r="F601" s="1" t="s">
        <v>2381</v>
      </c>
      <c r="G601" s="7">
        <v>1</v>
      </c>
      <c r="H601" s="1" t="s">
        <v>2381</v>
      </c>
      <c r="I601" t="str" cm="1">
        <f t="array" ref="I601">_xlfn.IFS(B601&lt;18.5,"Underweight",B601&lt;25,"Normal Weight",B601&lt;30,"Overweight",B601&gt;=30,"Obesity")</f>
        <v>Overweight</v>
      </c>
      <c r="J601" t="str" cm="1">
        <f t="array" ref="J601">_xlfn.IFS(C601&lt;5.7,"Normal",C601&lt;6.5,"Prediabetes",C601&gt;=6.5,"Diabetes")</f>
        <v>Normal</v>
      </c>
    </row>
    <row r="602" spans="1:10" x14ac:dyDescent="0.35">
      <c r="A602" s="1" t="s">
        <v>1770</v>
      </c>
      <c r="B602" s="1">
        <v>20.045000000000002</v>
      </c>
      <c r="C602" s="1">
        <v>4.7699999999999996</v>
      </c>
      <c r="D602" s="1" t="s">
        <v>2381</v>
      </c>
      <c r="E602" s="1" t="s">
        <v>2380</v>
      </c>
      <c r="F602" s="1" t="s">
        <v>2380</v>
      </c>
      <c r="G602" s="7">
        <v>1</v>
      </c>
      <c r="H602" s="1" t="s">
        <v>2381</v>
      </c>
      <c r="I602" t="str" cm="1">
        <f t="array" ref="I602">_xlfn.IFS(B602&lt;18.5,"Underweight",B602&lt;25,"Normal Weight",B602&lt;30,"Overweight",B602&gt;=30,"Obesity")</f>
        <v>Normal Weight</v>
      </c>
      <c r="J602" t="str" cm="1">
        <f t="array" ref="J602">_xlfn.IFS(C602&lt;5.7,"Normal",C602&lt;6.5,"Prediabetes",C602&gt;=6.5,"Diabetes")</f>
        <v>Normal</v>
      </c>
    </row>
    <row r="603" spans="1:10" x14ac:dyDescent="0.35">
      <c r="A603" s="1" t="s">
        <v>1769</v>
      </c>
      <c r="B603" s="1">
        <v>40.24</v>
      </c>
      <c r="C603" s="1">
        <v>6.83</v>
      </c>
      <c r="D603" s="1" t="s">
        <v>2380</v>
      </c>
      <c r="E603" s="1" t="s">
        <v>2380</v>
      </c>
      <c r="F603" s="1" t="s">
        <v>2380</v>
      </c>
      <c r="G603" s="7">
        <v>0</v>
      </c>
      <c r="H603" s="1" t="s">
        <v>2380</v>
      </c>
      <c r="I603" t="str" cm="1">
        <f t="array" ref="I603">_xlfn.IFS(B603&lt;18.5,"Underweight",B603&lt;25,"Normal Weight",B603&lt;30,"Overweight",B603&gt;=30,"Obesity")</f>
        <v>Obesity</v>
      </c>
      <c r="J603" t="str" cm="1">
        <f t="array" ref="J603">_xlfn.IFS(C603&lt;5.7,"Normal",C603&lt;6.5,"Prediabetes",C603&gt;=6.5,"Diabetes")</f>
        <v>Diabetes</v>
      </c>
    </row>
    <row r="604" spans="1:10" x14ac:dyDescent="0.35">
      <c r="A604" s="1" t="s">
        <v>1768</v>
      </c>
      <c r="B604" s="1">
        <v>43.15</v>
      </c>
      <c r="C604" s="1">
        <v>6.14</v>
      </c>
      <c r="D604" s="1" t="s">
        <v>2381</v>
      </c>
      <c r="E604" s="1" t="s">
        <v>2380</v>
      </c>
      <c r="F604" s="1" t="s">
        <v>2381</v>
      </c>
      <c r="G604" s="7">
        <v>1</v>
      </c>
      <c r="H604" s="1" t="s">
        <v>2380</v>
      </c>
      <c r="I604" t="str" cm="1">
        <f t="array" ref="I604">_xlfn.IFS(B604&lt;18.5,"Underweight",B604&lt;25,"Normal Weight",B604&lt;30,"Overweight",B604&gt;=30,"Obesity")</f>
        <v>Obesity</v>
      </c>
      <c r="J604" t="str" cm="1">
        <f t="array" ref="J604">_xlfn.IFS(C604&lt;5.7,"Normal",C604&lt;6.5,"Prediabetes",C604&gt;=6.5,"Diabetes")</f>
        <v>Prediabetes</v>
      </c>
    </row>
    <row r="605" spans="1:10" x14ac:dyDescent="0.35">
      <c r="A605" s="1" t="s">
        <v>1767</v>
      </c>
      <c r="B605" s="1">
        <v>27.7</v>
      </c>
      <c r="C605" s="1">
        <v>5.6</v>
      </c>
      <c r="D605" s="1" t="s">
        <v>2380</v>
      </c>
      <c r="E605" s="1" t="s">
        <v>2380</v>
      </c>
      <c r="F605" s="1" t="s">
        <v>2381</v>
      </c>
      <c r="G605" s="7">
        <v>1</v>
      </c>
      <c r="H605" s="1" t="s">
        <v>2381</v>
      </c>
      <c r="I605" t="str" cm="1">
        <f t="array" ref="I605">_xlfn.IFS(B605&lt;18.5,"Underweight",B605&lt;25,"Normal Weight",B605&lt;30,"Overweight",B605&gt;=30,"Obesity")</f>
        <v>Overweight</v>
      </c>
      <c r="J605" t="str" cm="1">
        <f t="array" ref="J605">_xlfn.IFS(C605&lt;5.7,"Normal",C605&lt;6.5,"Prediabetes",C605&gt;=6.5,"Diabetes")</f>
        <v>Normal</v>
      </c>
    </row>
    <row r="606" spans="1:10" x14ac:dyDescent="0.35">
      <c r="A606" s="1" t="s">
        <v>1766</v>
      </c>
      <c r="B606" s="1">
        <v>45.68</v>
      </c>
      <c r="C606" s="1">
        <v>4.8</v>
      </c>
      <c r="D606" s="1" t="s">
        <v>2380</v>
      </c>
      <c r="E606" s="1" t="s">
        <v>2380</v>
      </c>
      <c r="F606" s="1" t="s">
        <v>2380</v>
      </c>
      <c r="G606" s="7">
        <v>2</v>
      </c>
      <c r="H606" s="1" t="s">
        <v>2380</v>
      </c>
      <c r="I606" t="str" cm="1">
        <f t="array" ref="I606">_xlfn.IFS(B606&lt;18.5,"Underweight",B606&lt;25,"Normal Weight",B606&lt;30,"Overweight",B606&gt;=30,"Obesity")</f>
        <v>Obesity</v>
      </c>
      <c r="J606" t="str" cm="1">
        <f t="array" ref="J606">_xlfn.IFS(C606&lt;5.7,"Normal",C606&lt;6.5,"Prediabetes",C606&gt;=6.5,"Diabetes")</f>
        <v>Normal</v>
      </c>
    </row>
    <row r="607" spans="1:10" x14ac:dyDescent="0.35">
      <c r="A607" s="1" t="s">
        <v>1765</v>
      </c>
      <c r="B607" s="1">
        <v>27.3</v>
      </c>
      <c r="C607" s="1">
        <v>11.89</v>
      </c>
      <c r="D607" s="1" t="s">
        <v>2380</v>
      </c>
      <c r="E607" s="1" t="s">
        <v>2380</v>
      </c>
      <c r="F607" s="1" t="s">
        <v>2380</v>
      </c>
      <c r="G607" s="7">
        <v>0</v>
      </c>
      <c r="H607" s="1" t="s">
        <v>2381</v>
      </c>
      <c r="I607" t="str" cm="1">
        <f t="array" ref="I607">_xlfn.IFS(B607&lt;18.5,"Underweight",B607&lt;25,"Normal Weight",B607&lt;30,"Overweight",B607&gt;=30,"Obesity")</f>
        <v>Overweight</v>
      </c>
      <c r="J607" t="str" cm="1">
        <f t="array" ref="J607">_xlfn.IFS(C607&lt;5.7,"Normal",C607&lt;6.5,"Prediabetes",C607&gt;=6.5,"Diabetes")</f>
        <v>Diabetes</v>
      </c>
    </row>
    <row r="608" spans="1:10" x14ac:dyDescent="0.35">
      <c r="A608" s="1" t="s">
        <v>1764</v>
      </c>
      <c r="B608" s="1">
        <v>54.45</v>
      </c>
      <c r="C608" s="1">
        <v>4.7300000000000004</v>
      </c>
      <c r="D608" s="1" t="s">
        <v>2381</v>
      </c>
      <c r="E608" s="1" t="s">
        <v>2380</v>
      </c>
      <c r="F608" s="1" t="s">
        <v>2380</v>
      </c>
      <c r="G608" s="7">
        <v>1</v>
      </c>
      <c r="H608" s="1" t="s">
        <v>2380</v>
      </c>
      <c r="I608" t="str" cm="1">
        <f t="array" ref="I608">_xlfn.IFS(B608&lt;18.5,"Underweight",B608&lt;25,"Normal Weight",B608&lt;30,"Overweight",B608&gt;=30,"Obesity")</f>
        <v>Obesity</v>
      </c>
      <c r="J608" t="str" cm="1">
        <f t="array" ref="J608">_xlfn.IFS(C608&lt;5.7,"Normal",C608&lt;6.5,"Prediabetes",C608&gt;=6.5,"Diabetes")</f>
        <v>Normal</v>
      </c>
    </row>
    <row r="609" spans="1:10" x14ac:dyDescent="0.35">
      <c r="A609" s="1" t="s">
        <v>1763</v>
      </c>
      <c r="B609" s="1">
        <v>54.43</v>
      </c>
      <c r="C609" s="1">
        <v>4.6100000000000003</v>
      </c>
      <c r="D609" s="1" t="s">
        <v>2381</v>
      </c>
      <c r="E609" s="1" t="s">
        <v>2380</v>
      </c>
      <c r="F609" s="1" t="s">
        <v>2380</v>
      </c>
      <c r="G609" s="7">
        <v>1</v>
      </c>
      <c r="H609" s="1" t="s">
        <v>2380</v>
      </c>
      <c r="I609" t="str" cm="1">
        <f t="array" ref="I609">_xlfn.IFS(B609&lt;18.5,"Underweight",B609&lt;25,"Normal Weight",B609&lt;30,"Overweight",B609&gt;=30,"Obesity")</f>
        <v>Obesity</v>
      </c>
      <c r="J609" t="str" cm="1">
        <f t="array" ref="J609">_xlfn.IFS(C609&lt;5.7,"Normal",C609&lt;6.5,"Prediabetes",C609&gt;=6.5,"Diabetes")</f>
        <v>Normal</v>
      </c>
    </row>
    <row r="610" spans="1:10" x14ac:dyDescent="0.35">
      <c r="A610" s="1" t="s">
        <v>1762</v>
      </c>
      <c r="B610" s="1">
        <v>48.01</v>
      </c>
      <c r="C610" s="1">
        <v>7.3</v>
      </c>
      <c r="D610" s="1" t="s">
        <v>2380</v>
      </c>
      <c r="E610" s="1" t="s">
        <v>2380</v>
      </c>
      <c r="F610" s="1" t="s">
        <v>2380</v>
      </c>
      <c r="G610" s="7">
        <v>0</v>
      </c>
      <c r="H610" s="1" t="s">
        <v>2380</v>
      </c>
      <c r="I610" t="str" cm="1">
        <f t="array" ref="I610">_xlfn.IFS(B610&lt;18.5,"Underweight",B610&lt;25,"Normal Weight",B610&lt;30,"Overweight",B610&gt;=30,"Obesity")</f>
        <v>Obesity</v>
      </c>
      <c r="J610" t="str" cm="1">
        <f t="array" ref="J610">_xlfn.IFS(C610&lt;5.7,"Normal",C610&lt;6.5,"Prediabetes",C610&gt;=6.5,"Diabetes")</f>
        <v>Diabetes</v>
      </c>
    </row>
    <row r="611" spans="1:10" x14ac:dyDescent="0.35">
      <c r="A611" s="1" t="s">
        <v>1761</v>
      </c>
      <c r="B611" s="1">
        <v>48.32</v>
      </c>
      <c r="C611" s="1">
        <v>5.88</v>
      </c>
      <c r="D611" s="1" t="s">
        <v>2380</v>
      </c>
      <c r="E611" s="1" t="s">
        <v>2380</v>
      </c>
      <c r="F611" s="1" t="s">
        <v>2380</v>
      </c>
      <c r="G611" s="7">
        <v>0</v>
      </c>
      <c r="H611" s="1" t="s">
        <v>2380</v>
      </c>
      <c r="I611" t="str" cm="1">
        <f t="array" ref="I611">_xlfn.IFS(B611&lt;18.5,"Underweight",B611&lt;25,"Normal Weight",B611&lt;30,"Overweight",B611&gt;=30,"Obesity")</f>
        <v>Obesity</v>
      </c>
      <c r="J611" t="str" cm="1">
        <f t="array" ref="J611">_xlfn.IFS(C611&lt;5.7,"Normal",C611&lt;6.5,"Prediabetes",C611&gt;=6.5,"Diabetes")</f>
        <v>Prediabetes</v>
      </c>
    </row>
    <row r="612" spans="1:10" x14ac:dyDescent="0.35">
      <c r="A612" s="1" t="s">
        <v>1760</v>
      </c>
      <c r="B612" s="1">
        <v>22.895</v>
      </c>
      <c r="C612" s="1">
        <v>4.0599999999999996</v>
      </c>
      <c r="D612" s="1" t="s">
        <v>2380</v>
      </c>
      <c r="E612" s="1" t="s">
        <v>2380</v>
      </c>
      <c r="F612" s="1" t="s">
        <v>2381</v>
      </c>
      <c r="G612" s="7">
        <v>1</v>
      </c>
      <c r="H612" s="1" t="s">
        <v>2381</v>
      </c>
      <c r="I612" t="str" cm="1">
        <f t="array" ref="I612">_xlfn.IFS(B612&lt;18.5,"Underweight",B612&lt;25,"Normal Weight",B612&lt;30,"Overweight",B612&gt;=30,"Obesity")</f>
        <v>Normal Weight</v>
      </c>
      <c r="J612" t="str" cm="1">
        <f t="array" ref="J612">_xlfn.IFS(C612&lt;5.7,"Normal",C612&lt;6.5,"Prediabetes",C612&gt;=6.5,"Diabetes")</f>
        <v>Normal</v>
      </c>
    </row>
    <row r="613" spans="1:10" x14ac:dyDescent="0.35">
      <c r="A613" s="1" t="s">
        <v>1759</v>
      </c>
      <c r="B613" s="1">
        <v>54.85</v>
      </c>
      <c r="C613" s="1">
        <v>4.9000000000000004</v>
      </c>
      <c r="D613" s="1" t="s">
        <v>2380</v>
      </c>
      <c r="E613" s="1" t="s">
        <v>2380</v>
      </c>
      <c r="F613" s="1" t="s">
        <v>2380</v>
      </c>
      <c r="G613" s="7">
        <v>1</v>
      </c>
      <c r="H613" s="1" t="s">
        <v>2380</v>
      </c>
      <c r="I613" t="str" cm="1">
        <f t="array" ref="I613">_xlfn.IFS(B613&lt;18.5,"Underweight",B613&lt;25,"Normal Weight",B613&lt;30,"Overweight",B613&gt;=30,"Obesity")</f>
        <v>Obesity</v>
      </c>
      <c r="J613" t="str" cm="1">
        <f t="array" ref="J613">_xlfn.IFS(C613&lt;5.7,"Normal",C613&lt;6.5,"Prediabetes",C613&gt;=6.5,"Diabetes")</f>
        <v>Normal</v>
      </c>
    </row>
    <row r="614" spans="1:10" x14ac:dyDescent="0.35">
      <c r="A614" s="1" t="s">
        <v>1758</v>
      </c>
      <c r="B614" s="1">
        <v>21.85</v>
      </c>
      <c r="C614" s="1">
        <v>5.52</v>
      </c>
      <c r="D614" s="1" t="s">
        <v>2380</v>
      </c>
      <c r="E614" s="1" t="s">
        <v>2380</v>
      </c>
      <c r="F614" s="1" t="s">
        <v>2381</v>
      </c>
      <c r="G614" s="7">
        <v>1</v>
      </c>
      <c r="H614" s="1" t="s">
        <v>2381</v>
      </c>
      <c r="I614" t="str" cm="1">
        <f t="array" ref="I614">_xlfn.IFS(B614&lt;18.5,"Underweight",B614&lt;25,"Normal Weight",B614&lt;30,"Overweight",B614&gt;=30,"Obesity")</f>
        <v>Normal Weight</v>
      </c>
      <c r="J614" t="str" cm="1">
        <f t="array" ref="J614">_xlfn.IFS(C614&lt;5.7,"Normal",C614&lt;6.5,"Prediabetes",C614&gt;=6.5,"Diabetes")</f>
        <v>Normal</v>
      </c>
    </row>
    <row r="615" spans="1:10" x14ac:dyDescent="0.35">
      <c r="A615" s="1" t="s">
        <v>1757</v>
      </c>
      <c r="B615" s="1">
        <v>51.86</v>
      </c>
      <c r="C615" s="1">
        <v>5.2</v>
      </c>
      <c r="D615" s="1" t="s">
        <v>2381</v>
      </c>
      <c r="E615" s="1" t="s">
        <v>2380</v>
      </c>
      <c r="F615" s="1" t="s">
        <v>2380</v>
      </c>
      <c r="G615" s="7">
        <v>0</v>
      </c>
      <c r="H615" s="1" t="s">
        <v>2380</v>
      </c>
      <c r="I615" t="str" cm="1">
        <f t="array" ref="I615">_xlfn.IFS(B615&lt;18.5,"Underweight",B615&lt;25,"Normal Weight",B615&lt;30,"Overweight",B615&gt;=30,"Obesity")</f>
        <v>Obesity</v>
      </c>
      <c r="J615" t="str" cm="1">
        <f t="array" ref="J615">_xlfn.IFS(C615&lt;5.7,"Normal",C615&lt;6.5,"Prediabetes",C615&gt;=6.5,"Diabetes")</f>
        <v>Normal</v>
      </c>
    </row>
    <row r="616" spans="1:10" x14ac:dyDescent="0.35">
      <c r="A616" s="1" t="s">
        <v>1756</v>
      </c>
      <c r="B616" s="1">
        <v>39.049999999999997</v>
      </c>
      <c r="C616" s="1">
        <v>7.59</v>
      </c>
      <c r="D616" s="1" t="s">
        <v>2380</v>
      </c>
      <c r="E616" s="1" t="s">
        <v>2380</v>
      </c>
      <c r="F616" s="1" t="s">
        <v>2380</v>
      </c>
      <c r="G616" s="7">
        <v>3</v>
      </c>
      <c r="H616" s="1" t="s">
        <v>2380</v>
      </c>
      <c r="I616" t="str" cm="1">
        <f t="array" ref="I616">_xlfn.IFS(B616&lt;18.5,"Underweight",B616&lt;25,"Normal Weight",B616&lt;30,"Overweight",B616&gt;=30,"Obesity")</f>
        <v>Obesity</v>
      </c>
      <c r="J616" t="str" cm="1">
        <f t="array" ref="J616">_xlfn.IFS(C616&lt;5.7,"Normal",C616&lt;6.5,"Prediabetes",C616&gt;=6.5,"Diabetes")</f>
        <v>Diabetes</v>
      </c>
    </row>
    <row r="617" spans="1:10" x14ac:dyDescent="0.35">
      <c r="A617" s="1" t="s">
        <v>1755</v>
      </c>
      <c r="B617" s="1">
        <v>31.824999999999999</v>
      </c>
      <c r="C617" s="1">
        <v>8.2799999999999994</v>
      </c>
      <c r="D617" s="1" t="s">
        <v>2380</v>
      </c>
      <c r="E617" s="1" t="s">
        <v>2380</v>
      </c>
      <c r="F617" s="1" t="s">
        <v>2380</v>
      </c>
      <c r="G617" s="7">
        <v>3</v>
      </c>
      <c r="H617" s="1" t="s">
        <v>2380</v>
      </c>
      <c r="I617" t="str" cm="1">
        <f t="array" ref="I617">_xlfn.IFS(B617&lt;18.5,"Underweight",B617&lt;25,"Normal Weight",B617&lt;30,"Overweight",B617&gt;=30,"Obesity")</f>
        <v>Obesity</v>
      </c>
      <c r="J617" t="str" cm="1">
        <f t="array" ref="J617">_xlfn.IFS(C617&lt;5.7,"Normal",C617&lt;6.5,"Prediabetes",C617&gt;=6.5,"Diabetes")</f>
        <v>Diabetes</v>
      </c>
    </row>
    <row r="618" spans="1:10" x14ac:dyDescent="0.35">
      <c r="A618" s="1" t="s">
        <v>1754</v>
      </c>
      <c r="B618" s="1">
        <v>46.43</v>
      </c>
      <c r="C618" s="1">
        <v>6.72</v>
      </c>
      <c r="D618" s="1" t="s">
        <v>2380</v>
      </c>
      <c r="E618" s="1" t="s">
        <v>2380</v>
      </c>
      <c r="F618" s="1" t="s">
        <v>2380</v>
      </c>
      <c r="G618" s="7">
        <v>0</v>
      </c>
      <c r="H618" s="1" t="s">
        <v>2380</v>
      </c>
      <c r="I618" t="str" cm="1">
        <f t="array" ref="I618">_xlfn.IFS(B618&lt;18.5,"Underweight",B618&lt;25,"Normal Weight",B618&lt;30,"Overweight",B618&gt;=30,"Obesity")</f>
        <v>Obesity</v>
      </c>
      <c r="J618" t="str" cm="1">
        <f t="array" ref="J618">_xlfn.IFS(C618&lt;5.7,"Normal",C618&lt;6.5,"Prediabetes",C618&gt;=6.5,"Diabetes")</f>
        <v>Diabetes</v>
      </c>
    </row>
    <row r="619" spans="1:10" x14ac:dyDescent="0.35">
      <c r="A619" s="1" t="s">
        <v>1753</v>
      </c>
      <c r="B619" s="1">
        <v>53.63</v>
      </c>
      <c r="C619" s="1">
        <v>5.47</v>
      </c>
      <c r="D619" s="1" t="s">
        <v>2381</v>
      </c>
      <c r="E619" s="1" t="s">
        <v>2380</v>
      </c>
      <c r="F619" s="1" t="s">
        <v>2380</v>
      </c>
      <c r="G619" s="7">
        <v>1</v>
      </c>
      <c r="H619" s="1" t="s">
        <v>2380</v>
      </c>
      <c r="I619" t="str" cm="1">
        <f t="array" ref="I619">_xlfn.IFS(B619&lt;18.5,"Underweight",B619&lt;25,"Normal Weight",B619&lt;30,"Overweight",B619&gt;=30,"Obesity")</f>
        <v>Obesity</v>
      </c>
      <c r="J619" t="str" cm="1">
        <f t="array" ref="J619">_xlfn.IFS(C619&lt;5.7,"Normal",C619&lt;6.5,"Prediabetes",C619&gt;=6.5,"Diabetes")</f>
        <v>Normal</v>
      </c>
    </row>
    <row r="620" spans="1:10" x14ac:dyDescent="0.35">
      <c r="A620" s="1" t="s">
        <v>1752</v>
      </c>
      <c r="B620" s="1">
        <v>48.7</v>
      </c>
      <c r="C620" s="1">
        <v>4.71</v>
      </c>
      <c r="D620" s="1" t="s">
        <v>2380</v>
      </c>
      <c r="E620" s="1" t="s">
        <v>2380</v>
      </c>
      <c r="F620" s="1" t="s">
        <v>2380</v>
      </c>
      <c r="G620" s="7">
        <v>0</v>
      </c>
      <c r="H620" s="1" t="s">
        <v>2380</v>
      </c>
      <c r="I620" t="str" cm="1">
        <f t="array" ref="I620">_xlfn.IFS(B620&lt;18.5,"Underweight",B620&lt;25,"Normal Weight",B620&lt;30,"Overweight",B620&gt;=30,"Obesity")</f>
        <v>Obesity</v>
      </c>
      <c r="J620" t="str" cm="1">
        <f t="array" ref="J620">_xlfn.IFS(C620&lt;5.7,"Normal",C620&lt;6.5,"Prediabetes",C620&gt;=6.5,"Diabetes")</f>
        <v>Normal</v>
      </c>
    </row>
    <row r="621" spans="1:10" x14ac:dyDescent="0.35">
      <c r="A621" s="1" t="s">
        <v>1751</v>
      </c>
      <c r="B621" s="1">
        <v>48.81</v>
      </c>
      <c r="C621" s="1">
        <v>5.49</v>
      </c>
      <c r="D621" s="1" t="s">
        <v>2380</v>
      </c>
      <c r="E621" s="1" t="s">
        <v>2380</v>
      </c>
      <c r="F621" s="1" t="s">
        <v>2380</v>
      </c>
      <c r="G621" s="7">
        <v>0</v>
      </c>
      <c r="H621" s="1" t="s">
        <v>2380</v>
      </c>
      <c r="I621" t="str" cm="1">
        <f t="array" ref="I621">_xlfn.IFS(B621&lt;18.5,"Underweight",B621&lt;25,"Normal Weight",B621&lt;30,"Overweight",B621&gt;=30,"Obesity")</f>
        <v>Obesity</v>
      </c>
      <c r="J621" t="str" cm="1">
        <f t="array" ref="J621">_xlfn.IFS(C621&lt;5.7,"Normal",C621&lt;6.5,"Prediabetes",C621&gt;=6.5,"Diabetes")</f>
        <v>Normal</v>
      </c>
    </row>
    <row r="622" spans="1:10" x14ac:dyDescent="0.35">
      <c r="A622" s="1" t="s">
        <v>1750</v>
      </c>
      <c r="B622" s="1">
        <v>47.53</v>
      </c>
      <c r="C622" s="1">
        <v>4.72</v>
      </c>
      <c r="D622" s="1" t="s">
        <v>2380</v>
      </c>
      <c r="E622" s="1" t="s">
        <v>2380</v>
      </c>
      <c r="F622" s="1" t="s">
        <v>2380</v>
      </c>
      <c r="G622" s="7">
        <v>0</v>
      </c>
      <c r="H622" s="1" t="s">
        <v>2380</v>
      </c>
      <c r="I622" t="str" cm="1">
        <f t="array" ref="I622">_xlfn.IFS(B622&lt;18.5,"Underweight",B622&lt;25,"Normal Weight",B622&lt;30,"Overweight",B622&gt;=30,"Obesity")</f>
        <v>Obesity</v>
      </c>
      <c r="J622" t="str" cm="1">
        <f t="array" ref="J622">_xlfn.IFS(C622&lt;5.7,"Normal",C622&lt;6.5,"Prediabetes",C622&gt;=6.5,"Diabetes")</f>
        <v>Normal</v>
      </c>
    </row>
    <row r="623" spans="1:10" x14ac:dyDescent="0.35">
      <c r="A623" s="1" t="s">
        <v>1749</v>
      </c>
      <c r="B623" s="1">
        <v>36.85</v>
      </c>
      <c r="C623" s="1">
        <v>6.7</v>
      </c>
      <c r="D623" s="1" t="s">
        <v>2380</v>
      </c>
      <c r="E623" s="1" t="s">
        <v>2380</v>
      </c>
      <c r="F623" s="1" t="s">
        <v>2380</v>
      </c>
      <c r="G623" s="7">
        <v>0</v>
      </c>
      <c r="H623" s="1" t="s">
        <v>2380</v>
      </c>
      <c r="I623" t="str" cm="1">
        <f t="array" ref="I623">_xlfn.IFS(B623&lt;18.5,"Underweight",B623&lt;25,"Normal Weight",B623&lt;30,"Overweight",B623&gt;=30,"Obesity")</f>
        <v>Obesity</v>
      </c>
      <c r="J623" t="str" cm="1">
        <f t="array" ref="J623">_xlfn.IFS(C623&lt;5.7,"Normal",C623&lt;6.5,"Prediabetes",C623&gt;=6.5,"Diabetes")</f>
        <v>Diabetes</v>
      </c>
    </row>
    <row r="624" spans="1:10" x14ac:dyDescent="0.35">
      <c r="A624" s="1" t="s">
        <v>1748</v>
      </c>
      <c r="B624" s="1">
        <v>29.3</v>
      </c>
      <c r="C624" s="1">
        <v>5.5</v>
      </c>
      <c r="D624" s="1" t="s">
        <v>2380</v>
      </c>
      <c r="E624" s="1" t="s">
        <v>2380</v>
      </c>
      <c r="F624" s="1" t="s">
        <v>2380</v>
      </c>
      <c r="G624" s="7">
        <v>0</v>
      </c>
      <c r="H624" s="1" t="s">
        <v>2380</v>
      </c>
      <c r="I624" t="str" cm="1">
        <f t="array" ref="I624">_xlfn.IFS(B624&lt;18.5,"Underweight",B624&lt;25,"Normal Weight",B624&lt;30,"Overweight",B624&gt;=30,"Obesity")</f>
        <v>Overweight</v>
      </c>
      <c r="J624" t="str" cm="1">
        <f t="array" ref="J624">_xlfn.IFS(C624&lt;5.7,"Normal",C624&lt;6.5,"Prediabetes",C624&gt;=6.5,"Diabetes")</f>
        <v>Normal</v>
      </c>
    </row>
    <row r="625" spans="1:10" x14ac:dyDescent="0.35">
      <c r="A625" s="1" t="s">
        <v>1747</v>
      </c>
      <c r="B625" s="1">
        <v>19.3</v>
      </c>
      <c r="C625" s="1">
        <v>4.46</v>
      </c>
      <c r="D625" s="1" t="s">
        <v>2380</v>
      </c>
      <c r="E625" s="1" t="s">
        <v>2380</v>
      </c>
      <c r="F625" s="1" t="s">
        <v>2380</v>
      </c>
      <c r="G625" s="7">
        <v>1</v>
      </c>
      <c r="H625" s="1" t="s">
        <v>2381</v>
      </c>
      <c r="I625" t="str" cm="1">
        <f t="array" ref="I625">_xlfn.IFS(B625&lt;18.5,"Underweight",B625&lt;25,"Normal Weight",B625&lt;30,"Overweight",B625&gt;=30,"Obesity")</f>
        <v>Normal Weight</v>
      </c>
      <c r="J625" t="str" cm="1">
        <f t="array" ref="J625">_xlfn.IFS(C625&lt;5.7,"Normal",C625&lt;6.5,"Prediabetes",C625&gt;=6.5,"Diabetes")</f>
        <v>Normal</v>
      </c>
    </row>
    <row r="626" spans="1:10" x14ac:dyDescent="0.35">
      <c r="A626" s="1" t="s">
        <v>1746</v>
      </c>
      <c r="B626" s="1">
        <v>24.13</v>
      </c>
      <c r="C626" s="1">
        <v>5.29</v>
      </c>
      <c r="D626" s="1" t="s">
        <v>2381</v>
      </c>
      <c r="E626" s="1" t="s">
        <v>2380</v>
      </c>
      <c r="F626" s="1" t="s">
        <v>2381</v>
      </c>
      <c r="G626" s="7">
        <v>1</v>
      </c>
      <c r="H626" s="1" t="s">
        <v>2381</v>
      </c>
      <c r="I626" t="str" cm="1">
        <f t="array" ref="I626">_xlfn.IFS(B626&lt;18.5,"Underweight",B626&lt;25,"Normal Weight",B626&lt;30,"Overweight",B626&gt;=30,"Obesity")</f>
        <v>Normal Weight</v>
      </c>
      <c r="J626" t="str" cm="1">
        <f t="array" ref="J626">_xlfn.IFS(C626&lt;5.7,"Normal",C626&lt;6.5,"Prediabetes",C626&gt;=6.5,"Diabetes")</f>
        <v>Normal</v>
      </c>
    </row>
    <row r="627" spans="1:10" x14ac:dyDescent="0.35">
      <c r="A627" s="1" t="s">
        <v>1745</v>
      </c>
      <c r="B627" s="1">
        <v>46.7</v>
      </c>
      <c r="C627" s="1">
        <v>10.99</v>
      </c>
      <c r="D627" s="1" t="s">
        <v>2380</v>
      </c>
      <c r="E627" s="1" t="s">
        <v>2380</v>
      </c>
      <c r="F627" s="1" t="s">
        <v>2380</v>
      </c>
      <c r="G627" s="7">
        <v>0</v>
      </c>
      <c r="H627" s="1" t="s">
        <v>2380</v>
      </c>
      <c r="I627" t="str" cm="1">
        <f t="array" ref="I627">_xlfn.IFS(B627&lt;18.5,"Underweight",B627&lt;25,"Normal Weight",B627&lt;30,"Overweight",B627&gt;=30,"Obesity")</f>
        <v>Obesity</v>
      </c>
      <c r="J627" t="str" cm="1">
        <f t="array" ref="J627">_xlfn.IFS(C627&lt;5.7,"Normal",C627&lt;6.5,"Prediabetes",C627&gt;=6.5,"Diabetes")</f>
        <v>Diabetes</v>
      </c>
    </row>
    <row r="628" spans="1:10" x14ac:dyDescent="0.35">
      <c r="A628" s="1" t="s">
        <v>1744</v>
      </c>
      <c r="B628" s="1">
        <v>45.27</v>
      </c>
      <c r="C628" s="1">
        <v>5.2</v>
      </c>
      <c r="D628" s="1" t="s">
        <v>2381</v>
      </c>
      <c r="E628" s="1" t="s">
        <v>2380</v>
      </c>
      <c r="F628" s="1" t="s">
        <v>2380</v>
      </c>
      <c r="G628" s="7">
        <v>0</v>
      </c>
      <c r="H628" s="1" t="s">
        <v>2380</v>
      </c>
      <c r="I628" t="str" cm="1">
        <f t="array" ref="I628">_xlfn.IFS(B628&lt;18.5,"Underweight",B628&lt;25,"Normal Weight",B628&lt;30,"Overweight",B628&gt;=30,"Obesity")</f>
        <v>Obesity</v>
      </c>
      <c r="J628" t="str" cm="1">
        <f t="array" ref="J628">_xlfn.IFS(C628&lt;5.7,"Normal",C628&lt;6.5,"Prediabetes",C628&gt;=6.5,"Diabetes")</f>
        <v>Normal</v>
      </c>
    </row>
    <row r="629" spans="1:10" x14ac:dyDescent="0.35">
      <c r="A629" s="1" t="s">
        <v>1743</v>
      </c>
      <c r="B629" s="1">
        <v>44.29</v>
      </c>
      <c r="C629" s="1">
        <v>9.66</v>
      </c>
      <c r="D629" s="1" t="s">
        <v>2380</v>
      </c>
      <c r="E629" s="1" t="s">
        <v>2380</v>
      </c>
      <c r="F629" s="1" t="s">
        <v>2380</v>
      </c>
      <c r="G629" s="7">
        <v>2</v>
      </c>
      <c r="H629" s="1" t="s">
        <v>2380</v>
      </c>
      <c r="I629" t="str" cm="1">
        <f t="array" ref="I629">_xlfn.IFS(B629&lt;18.5,"Underweight",B629&lt;25,"Normal Weight",B629&lt;30,"Overweight",B629&gt;=30,"Obesity")</f>
        <v>Obesity</v>
      </c>
      <c r="J629" t="str" cm="1">
        <f t="array" ref="J629">_xlfn.IFS(C629&lt;5.7,"Normal",C629&lt;6.5,"Prediabetes",C629&gt;=6.5,"Diabetes")</f>
        <v>Diabetes</v>
      </c>
    </row>
    <row r="630" spans="1:10" x14ac:dyDescent="0.35">
      <c r="A630" s="1" t="s">
        <v>1742</v>
      </c>
      <c r="B630" s="1">
        <v>54.59</v>
      </c>
      <c r="C630" s="1">
        <v>4.22</v>
      </c>
      <c r="D630" s="1" t="s">
        <v>2381</v>
      </c>
      <c r="E630" s="1" t="s">
        <v>2380</v>
      </c>
      <c r="F630" s="1" t="s">
        <v>2380</v>
      </c>
      <c r="G630" s="7">
        <v>1</v>
      </c>
      <c r="H630" s="1" t="s">
        <v>2380</v>
      </c>
      <c r="I630" t="str" cm="1">
        <f t="array" ref="I630">_xlfn.IFS(B630&lt;18.5,"Underweight",B630&lt;25,"Normal Weight",B630&lt;30,"Overweight",B630&gt;=30,"Obesity")</f>
        <v>Obesity</v>
      </c>
      <c r="J630" t="str" cm="1">
        <f t="array" ref="J630">_xlfn.IFS(C630&lt;5.7,"Normal",C630&lt;6.5,"Prediabetes",C630&gt;=6.5,"Diabetes")</f>
        <v>Normal</v>
      </c>
    </row>
    <row r="631" spans="1:10" x14ac:dyDescent="0.35">
      <c r="A631" s="1" t="s">
        <v>1741</v>
      </c>
      <c r="B631" s="1">
        <v>32.965000000000003</v>
      </c>
      <c r="C631" s="1">
        <v>11.78</v>
      </c>
      <c r="D631" s="1" t="s">
        <v>2380</v>
      </c>
      <c r="E631" s="1" t="s">
        <v>2380</v>
      </c>
      <c r="F631" s="1" t="s">
        <v>2380</v>
      </c>
      <c r="G631" s="7">
        <v>0</v>
      </c>
      <c r="H631" s="1" t="s">
        <v>2380</v>
      </c>
      <c r="I631" t="str" cm="1">
        <f t="array" ref="I631">_xlfn.IFS(B631&lt;18.5,"Underweight",B631&lt;25,"Normal Weight",B631&lt;30,"Overweight",B631&gt;=30,"Obesity")</f>
        <v>Obesity</v>
      </c>
      <c r="J631" t="str" cm="1">
        <f t="array" ref="J631">_xlfn.IFS(C631&lt;5.7,"Normal",C631&lt;6.5,"Prediabetes",C631&gt;=6.5,"Diabetes")</f>
        <v>Diabetes</v>
      </c>
    </row>
    <row r="632" spans="1:10" x14ac:dyDescent="0.35">
      <c r="A632" s="1" t="s">
        <v>1740</v>
      </c>
      <c r="B632" s="1">
        <v>38.049999999999997</v>
      </c>
      <c r="C632" s="1">
        <v>9.6199999999999992</v>
      </c>
      <c r="D632" s="1" t="s">
        <v>2380</v>
      </c>
      <c r="E632" s="1" t="s">
        <v>2380</v>
      </c>
      <c r="F632" s="1" t="s">
        <v>2380</v>
      </c>
      <c r="G632" s="7">
        <v>0</v>
      </c>
      <c r="H632" s="1" t="s">
        <v>2380</v>
      </c>
      <c r="I632" t="str" cm="1">
        <f t="array" ref="I632">_xlfn.IFS(B632&lt;18.5,"Underweight",B632&lt;25,"Normal Weight",B632&lt;30,"Overweight",B632&gt;=30,"Obesity")</f>
        <v>Obesity</v>
      </c>
      <c r="J632" t="str" cm="1">
        <f t="array" ref="J632">_xlfn.IFS(C632&lt;5.7,"Normal",C632&lt;6.5,"Prediabetes",C632&gt;=6.5,"Diabetes")</f>
        <v>Diabetes</v>
      </c>
    </row>
    <row r="633" spans="1:10" x14ac:dyDescent="0.35">
      <c r="A633" s="1" t="s">
        <v>1739</v>
      </c>
      <c r="B633" s="1">
        <v>46.14</v>
      </c>
      <c r="C633" s="1">
        <v>10.78</v>
      </c>
      <c r="D633" s="1" t="s">
        <v>2380</v>
      </c>
      <c r="E633" s="1" t="s">
        <v>2380</v>
      </c>
      <c r="F633" s="1" t="s">
        <v>2380</v>
      </c>
      <c r="G633" s="7">
        <v>0</v>
      </c>
      <c r="H633" s="1" t="s">
        <v>2380</v>
      </c>
      <c r="I633" t="str" cm="1">
        <f t="array" ref="I633">_xlfn.IFS(B633&lt;18.5,"Underweight",B633&lt;25,"Normal Weight",B633&lt;30,"Overweight",B633&gt;=30,"Obesity")</f>
        <v>Obesity</v>
      </c>
      <c r="J633" t="str" cm="1">
        <f t="array" ref="J633">_xlfn.IFS(C633&lt;5.7,"Normal",C633&lt;6.5,"Prediabetes",C633&gt;=6.5,"Diabetes")</f>
        <v>Diabetes</v>
      </c>
    </row>
    <row r="634" spans="1:10" x14ac:dyDescent="0.35">
      <c r="A634" s="1" t="s">
        <v>1738</v>
      </c>
      <c r="B634" s="1">
        <v>41.325000000000003</v>
      </c>
      <c r="C634" s="1">
        <v>5.1100000000000003</v>
      </c>
      <c r="D634" s="1" t="s">
        <v>2381</v>
      </c>
      <c r="E634" s="1" t="s">
        <v>2380</v>
      </c>
      <c r="F634" s="1" t="s">
        <v>2380</v>
      </c>
      <c r="G634" s="7">
        <v>2</v>
      </c>
      <c r="H634" s="1" t="s">
        <v>2380</v>
      </c>
      <c r="I634" t="str" cm="1">
        <f t="array" ref="I634">_xlfn.IFS(B634&lt;18.5,"Underweight",B634&lt;25,"Normal Weight",B634&lt;30,"Overweight",B634&gt;=30,"Obesity")</f>
        <v>Obesity</v>
      </c>
      <c r="J634" t="str" cm="1">
        <f t="array" ref="J634">_xlfn.IFS(C634&lt;5.7,"Normal",C634&lt;6.5,"Prediabetes",C634&gt;=6.5,"Diabetes")</f>
        <v>Normal</v>
      </c>
    </row>
    <row r="635" spans="1:10" x14ac:dyDescent="0.35">
      <c r="A635" s="1" t="s">
        <v>1737</v>
      </c>
      <c r="B635" s="1">
        <v>44.64</v>
      </c>
      <c r="C635" s="1">
        <v>7.18</v>
      </c>
      <c r="D635" s="1" t="s">
        <v>2380</v>
      </c>
      <c r="E635" s="1" t="s">
        <v>2380</v>
      </c>
      <c r="F635" s="1" t="s">
        <v>2380</v>
      </c>
      <c r="G635" s="7">
        <v>0</v>
      </c>
      <c r="H635" s="1" t="s">
        <v>2380</v>
      </c>
      <c r="I635" t="str" cm="1">
        <f t="array" ref="I635">_xlfn.IFS(B635&lt;18.5,"Underweight",B635&lt;25,"Normal Weight",B635&lt;30,"Overweight",B635&gt;=30,"Obesity")</f>
        <v>Obesity</v>
      </c>
      <c r="J635" t="str" cm="1">
        <f t="array" ref="J635">_xlfn.IFS(C635&lt;5.7,"Normal",C635&lt;6.5,"Prediabetes",C635&gt;=6.5,"Diabetes")</f>
        <v>Diabetes</v>
      </c>
    </row>
    <row r="636" spans="1:10" x14ac:dyDescent="0.35">
      <c r="A636" s="1" t="s">
        <v>1736</v>
      </c>
      <c r="B636" s="1">
        <v>25.175000000000001</v>
      </c>
      <c r="C636" s="1">
        <v>4.96</v>
      </c>
      <c r="D636" s="1" t="s">
        <v>2380</v>
      </c>
      <c r="E636" s="1" t="s">
        <v>2381</v>
      </c>
      <c r="F636" s="1" t="s">
        <v>2380</v>
      </c>
      <c r="G636" s="7">
        <v>1</v>
      </c>
      <c r="H636" s="1" t="str">
        <f>H635</f>
        <v>No</v>
      </c>
      <c r="I636" t="str" cm="1">
        <f t="array" ref="I636">_xlfn.IFS(B636&lt;18.5,"Underweight",B636&lt;25,"Normal Weight",B636&lt;30,"Overweight",B636&gt;=30,"Obesity")</f>
        <v>Overweight</v>
      </c>
      <c r="J636" t="str" cm="1">
        <f t="array" ref="J636">_xlfn.IFS(C636&lt;5.7,"Normal",C636&lt;6.5,"Prediabetes",C636&gt;=6.5,"Diabetes")</f>
        <v>Normal</v>
      </c>
    </row>
    <row r="637" spans="1:10" x14ac:dyDescent="0.35">
      <c r="A637" s="1" t="s">
        <v>1735</v>
      </c>
      <c r="B637" s="1">
        <v>43.11</v>
      </c>
      <c r="C637" s="1">
        <v>4.67</v>
      </c>
      <c r="D637" s="1" t="s">
        <v>2381</v>
      </c>
      <c r="E637" s="1" t="s">
        <v>2380</v>
      </c>
      <c r="F637" s="1" t="s">
        <v>2380</v>
      </c>
      <c r="G637" s="7">
        <v>0</v>
      </c>
      <c r="H637" s="1" t="s">
        <v>2380</v>
      </c>
      <c r="I637" t="str" cm="1">
        <f t="array" ref="I637">_xlfn.IFS(B637&lt;18.5,"Underweight",B637&lt;25,"Normal Weight",B637&lt;30,"Overweight",B637&gt;=30,"Obesity")</f>
        <v>Obesity</v>
      </c>
      <c r="J637" t="str" cm="1">
        <f t="array" ref="J637">_xlfn.IFS(C637&lt;5.7,"Normal",C637&lt;6.5,"Prediabetes",C637&gt;=6.5,"Diabetes")</f>
        <v>Normal</v>
      </c>
    </row>
    <row r="638" spans="1:10" x14ac:dyDescent="0.35">
      <c r="A638" s="1" t="s">
        <v>1734</v>
      </c>
      <c r="B638" s="1">
        <v>53.32</v>
      </c>
      <c r="C638" s="1">
        <v>5.0599999999999996</v>
      </c>
      <c r="D638" s="1" t="s">
        <v>2380</v>
      </c>
      <c r="E638" s="1" t="s">
        <v>2380</v>
      </c>
      <c r="F638" s="1" t="s">
        <v>2380</v>
      </c>
      <c r="G638" s="7">
        <v>0</v>
      </c>
      <c r="H638" s="1" t="s">
        <v>2380</v>
      </c>
      <c r="I638" t="str" cm="1">
        <f t="array" ref="I638">_xlfn.IFS(B638&lt;18.5,"Underweight",B638&lt;25,"Normal Weight",B638&lt;30,"Overweight",B638&gt;=30,"Obesity")</f>
        <v>Obesity</v>
      </c>
      <c r="J638" t="str" cm="1">
        <f t="array" ref="J638">_xlfn.IFS(C638&lt;5.7,"Normal",C638&lt;6.5,"Prediabetes",C638&gt;=6.5,"Diabetes")</f>
        <v>Normal</v>
      </c>
    </row>
    <row r="639" spans="1:10" x14ac:dyDescent="0.35">
      <c r="A639" s="1" t="s">
        <v>1733</v>
      </c>
      <c r="B639" s="1">
        <v>38.04</v>
      </c>
      <c r="C639" s="1">
        <v>5.0199999999999996</v>
      </c>
      <c r="D639" s="1" t="s">
        <v>2381</v>
      </c>
      <c r="E639" s="1" t="s">
        <v>2380</v>
      </c>
      <c r="F639" s="1" t="s">
        <v>2380</v>
      </c>
      <c r="G639" s="7">
        <v>1</v>
      </c>
      <c r="H639" s="1" t="s">
        <v>2380</v>
      </c>
      <c r="I639" t="str" cm="1">
        <f t="array" ref="I639">_xlfn.IFS(B639&lt;18.5,"Underweight",B639&lt;25,"Normal Weight",B639&lt;30,"Overweight",B639&gt;=30,"Obesity")</f>
        <v>Obesity</v>
      </c>
      <c r="J639" t="str" cm="1">
        <f t="array" ref="J639">_xlfn.IFS(C639&lt;5.7,"Normal",C639&lt;6.5,"Prediabetes",C639&gt;=6.5,"Diabetes")</f>
        <v>Normal</v>
      </c>
    </row>
    <row r="640" spans="1:10" x14ac:dyDescent="0.35">
      <c r="A640" s="1" t="s">
        <v>1732</v>
      </c>
      <c r="B640" s="1">
        <v>37.9</v>
      </c>
      <c r="C640" s="1">
        <v>7.76</v>
      </c>
      <c r="D640" s="1" t="s">
        <v>2380</v>
      </c>
      <c r="E640" s="1" t="s">
        <v>2380</v>
      </c>
      <c r="F640" s="1" t="s">
        <v>2380</v>
      </c>
      <c r="G640" s="7">
        <v>0</v>
      </c>
      <c r="H640" s="1" t="s">
        <v>2380</v>
      </c>
      <c r="I640" t="str" cm="1">
        <f t="array" ref="I640">_xlfn.IFS(B640&lt;18.5,"Underweight",B640&lt;25,"Normal Weight",B640&lt;30,"Overweight",B640&gt;=30,"Obesity")</f>
        <v>Obesity</v>
      </c>
      <c r="J640" t="str" cm="1">
        <f t="array" ref="J640">_xlfn.IFS(C640&lt;5.7,"Normal",C640&lt;6.5,"Prediabetes",C640&gt;=6.5,"Diabetes")</f>
        <v>Diabetes</v>
      </c>
    </row>
    <row r="641" spans="1:10" x14ac:dyDescent="0.35">
      <c r="A641" s="1" t="s">
        <v>1731</v>
      </c>
      <c r="B641" s="1">
        <v>39.6</v>
      </c>
      <c r="C641" s="1">
        <v>9.32</v>
      </c>
      <c r="D641" s="1" t="s">
        <v>2380</v>
      </c>
      <c r="E641" s="1" t="s">
        <v>2380</v>
      </c>
      <c r="F641" s="1" t="s">
        <v>2380</v>
      </c>
      <c r="G641" s="7">
        <v>0</v>
      </c>
      <c r="H641" s="1" t="s">
        <v>2380</v>
      </c>
      <c r="I641" t="str" cm="1">
        <f t="array" ref="I641">_xlfn.IFS(B641&lt;18.5,"Underweight",B641&lt;25,"Normal Weight",B641&lt;30,"Overweight",B641&gt;=30,"Obesity")</f>
        <v>Obesity</v>
      </c>
      <c r="J641" t="str" cm="1">
        <f t="array" ref="J641">_xlfn.IFS(C641&lt;5.7,"Normal",C641&lt;6.5,"Prediabetes",C641&gt;=6.5,"Diabetes")</f>
        <v>Diabetes</v>
      </c>
    </row>
    <row r="642" spans="1:10" x14ac:dyDescent="0.35">
      <c r="A642" s="1" t="s">
        <v>1730</v>
      </c>
      <c r="B642" s="1">
        <v>50.92</v>
      </c>
      <c r="C642" s="1">
        <v>5.31</v>
      </c>
      <c r="D642" s="1" t="s">
        <v>2381</v>
      </c>
      <c r="E642" s="1" t="s">
        <v>2380</v>
      </c>
      <c r="F642" s="1" t="s">
        <v>2380</v>
      </c>
      <c r="G642" s="7">
        <v>1</v>
      </c>
      <c r="H642" s="1" t="s">
        <v>2380</v>
      </c>
      <c r="I642" t="str" cm="1">
        <f t="array" ref="I642">_xlfn.IFS(B642&lt;18.5,"Underweight",B642&lt;25,"Normal Weight",B642&lt;30,"Overweight",B642&gt;=30,"Obesity")</f>
        <v>Obesity</v>
      </c>
      <c r="J642" t="str" cm="1">
        <f t="array" ref="J642">_xlfn.IFS(C642&lt;5.7,"Normal",C642&lt;6.5,"Prediabetes",C642&gt;=6.5,"Diabetes")</f>
        <v>Normal</v>
      </c>
    </row>
    <row r="643" spans="1:10" x14ac:dyDescent="0.35">
      <c r="A643" s="1" t="s">
        <v>1729</v>
      </c>
      <c r="B643" s="1">
        <v>21.85</v>
      </c>
      <c r="C643" s="1">
        <v>5.56</v>
      </c>
      <c r="D643" s="1" t="s">
        <v>2381</v>
      </c>
      <c r="E643" s="1" t="s">
        <v>2380</v>
      </c>
      <c r="F643" s="1" t="s">
        <v>2380</v>
      </c>
      <c r="G643" s="7">
        <v>0</v>
      </c>
      <c r="H643" s="1" t="s">
        <v>2381</v>
      </c>
      <c r="I643" t="str" cm="1">
        <f t="array" ref="I643">_xlfn.IFS(B643&lt;18.5,"Underweight",B643&lt;25,"Normal Weight",B643&lt;30,"Overweight",B643&gt;=30,"Obesity")</f>
        <v>Normal Weight</v>
      </c>
      <c r="J643" t="str" cm="1">
        <f t="array" ref="J643">_xlfn.IFS(C643&lt;5.7,"Normal",C643&lt;6.5,"Prediabetes",C643&gt;=6.5,"Diabetes")</f>
        <v>Normal</v>
      </c>
    </row>
    <row r="644" spans="1:10" x14ac:dyDescent="0.35">
      <c r="A644" s="1" t="s">
        <v>1728</v>
      </c>
      <c r="B644" s="1">
        <v>36.08</v>
      </c>
      <c r="C644" s="1">
        <v>7.11</v>
      </c>
      <c r="D644" s="1" t="s">
        <v>2381</v>
      </c>
      <c r="E644" s="1" t="s">
        <v>2380</v>
      </c>
      <c r="F644" s="1" t="s">
        <v>2381</v>
      </c>
      <c r="G644" s="7">
        <v>1</v>
      </c>
      <c r="H644" s="1" t="s">
        <v>2380</v>
      </c>
      <c r="I644" t="str" cm="1">
        <f t="array" ref="I644">_xlfn.IFS(B644&lt;18.5,"Underweight",B644&lt;25,"Normal Weight",B644&lt;30,"Overweight",B644&gt;=30,"Obesity")</f>
        <v>Obesity</v>
      </c>
      <c r="J644" t="str" cm="1">
        <f t="array" ref="J644">_xlfn.IFS(C644&lt;5.7,"Normal",C644&lt;6.5,"Prediabetes",C644&gt;=6.5,"Diabetes")</f>
        <v>Diabetes</v>
      </c>
    </row>
    <row r="645" spans="1:10" x14ac:dyDescent="0.35">
      <c r="A645" s="1" t="s">
        <v>1727</v>
      </c>
      <c r="B645" s="1">
        <v>40.44</v>
      </c>
      <c r="C645" s="1">
        <v>5.13</v>
      </c>
      <c r="D645" s="1" t="s">
        <v>2381</v>
      </c>
      <c r="E645" s="1" t="s">
        <v>2380</v>
      </c>
      <c r="F645" s="1" t="s">
        <v>2381</v>
      </c>
      <c r="G645" s="7">
        <v>1</v>
      </c>
      <c r="H645" s="1" t="s">
        <v>2380</v>
      </c>
      <c r="I645" t="str" cm="1">
        <f t="array" ref="I645">_xlfn.IFS(B645&lt;18.5,"Underweight",B645&lt;25,"Normal Weight",B645&lt;30,"Overweight",B645&gt;=30,"Obesity")</f>
        <v>Obesity</v>
      </c>
      <c r="J645" t="str" cm="1">
        <f t="array" ref="J645">_xlfn.IFS(C645&lt;5.7,"Normal",C645&lt;6.5,"Prediabetes",C645&gt;=6.5,"Diabetes")</f>
        <v>Normal</v>
      </c>
    </row>
    <row r="646" spans="1:10" x14ac:dyDescent="0.35">
      <c r="A646" s="1" t="s">
        <v>1726</v>
      </c>
      <c r="B646" s="1">
        <v>38.094999999999999</v>
      </c>
      <c r="C646" s="1">
        <v>10.199999999999999</v>
      </c>
      <c r="D646" s="1" t="s">
        <v>2380</v>
      </c>
      <c r="E646" s="1" t="s">
        <v>2380</v>
      </c>
      <c r="F646" s="1" t="s">
        <v>2380</v>
      </c>
      <c r="G646" s="7">
        <v>0</v>
      </c>
      <c r="H646" s="1" t="s">
        <v>2380</v>
      </c>
      <c r="I646" t="str" cm="1">
        <f t="array" ref="I646">_xlfn.IFS(B646&lt;18.5,"Underweight",B646&lt;25,"Normal Weight",B646&lt;30,"Overweight",B646&gt;=30,"Obesity")</f>
        <v>Obesity</v>
      </c>
      <c r="J646" t="str" cm="1">
        <f t="array" ref="J646">_xlfn.IFS(C646&lt;5.7,"Normal",C646&lt;6.5,"Prediabetes",C646&gt;=6.5,"Diabetes")</f>
        <v>Diabetes</v>
      </c>
    </row>
    <row r="647" spans="1:10" x14ac:dyDescent="0.35">
      <c r="A647" s="1" t="s">
        <v>1725</v>
      </c>
      <c r="B647" s="1">
        <v>44.95</v>
      </c>
      <c r="C647" s="1">
        <v>10.4</v>
      </c>
      <c r="D647" s="1" t="s">
        <v>2380</v>
      </c>
      <c r="E647" s="1" t="s">
        <v>2380</v>
      </c>
      <c r="F647" s="1" t="s">
        <v>2380</v>
      </c>
      <c r="G647" s="7">
        <v>0</v>
      </c>
      <c r="H647" s="1" t="s">
        <v>2380</v>
      </c>
      <c r="I647" t="str" cm="1">
        <f t="array" ref="I647">_xlfn.IFS(B647&lt;18.5,"Underweight",B647&lt;25,"Normal Weight",B647&lt;30,"Overweight",B647&gt;=30,"Obesity")</f>
        <v>Obesity</v>
      </c>
      <c r="J647" t="str" cm="1">
        <f t="array" ref="J647">_xlfn.IFS(C647&lt;5.7,"Normal",C647&lt;6.5,"Prediabetes",C647&gt;=6.5,"Diabetes")</f>
        <v>Diabetes</v>
      </c>
    </row>
    <row r="648" spans="1:10" x14ac:dyDescent="0.35">
      <c r="A648" s="1" t="s">
        <v>1724</v>
      </c>
      <c r="B648" s="1">
        <v>35.54</v>
      </c>
      <c r="C648" s="1">
        <v>10.67</v>
      </c>
      <c r="D648" s="1" t="s">
        <v>2380</v>
      </c>
      <c r="E648" s="1" t="s">
        <v>2380</v>
      </c>
      <c r="F648" s="1" t="s">
        <v>2380</v>
      </c>
      <c r="G648" s="7">
        <v>0</v>
      </c>
      <c r="H648" s="1" t="s">
        <v>2380</v>
      </c>
      <c r="I648" t="str" cm="1">
        <f t="array" ref="I648">_xlfn.IFS(B648&lt;18.5,"Underweight",B648&lt;25,"Normal Weight",B648&lt;30,"Overweight",B648&gt;=30,"Obesity")</f>
        <v>Obesity</v>
      </c>
      <c r="J648" t="str" cm="1">
        <f t="array" ref="J648">_xlfn.IFS(C648&lt;5.7,"Normal",C648&lt;6.5,"Prediabetes",C648&gt;=6.5,"Diabetes")</f>
        <v>Diabetes</v>
      </c>
    </row>
    <row r="649" spans="1:10" x14ac:dyDescent="0.35">
      <c r="A649" s="1" t="s">
        <v>1723</v>
      </c>
      <c r="B649" s="1">
        <v>39.799999999999997</v>
      </c>
      <c r="C649" s="1">
        <v>4.6500000000000004</v>
      </c>
      <c r="D649" s="1" t="s">
        <v>2381</v>
      </c>
      <c r="E649" s="1" t="s">
        <v>2380</v>
      </c>
      <c r="F649" s="1" t="s">
        <v>2380</v>
      </c>
      <c r="G649" s="7">
        <v>2</v>
      </c>
      <c r="H649" s="1" t="s">
        <v>2380</v>
      </c>
      <c r="I649" t="str" cm="1">
        <f t="array" ref="I649">_xlfn.IFS(B649&lt;18.5,"Underweight",B649&lt;25,"Normal Weight",B649&lt;30,"Overweight",B649&gt;=30,"Obesity")</f>
        <v>Obesity</v>
      </c>
      <c r="J649" t="str" cm="1">
        <f t="array" ref="J649">_xlfn.IFS(C649&lt;5.7,"Normal",C649&lt;6.5,"Prediabetes",C649&gt;=6.5,"Diabetes")</f>
        <v>Normal</v>
      </c>
    </row>
    <row r="650" spans="1:10" x14ac:dyDescent="0.35">
      <c r="A650" s="1" t="s">
        <v>1722</v>
      </c>
      <c r="B650" s="1">
        <v>33.659999999999997</v>
      </c>
      <c r="C650" s="1">
        <v>5.65</v>
      </c>
      <c r="D650" s="1" t="s">
        <v>2381</v>
      </c>
      <c r="E650" s="1" t="s">
        <v>2380</v>
      </c>
      <c r="F650" s="1" t="s">
        <v>2380</v>
      </c>
      <c r="G650" s="7">
        <v>2</v>
      </c>
      <c r="H650" s="1" t="s">
        <v>2380</v>
      </c>
      <c r="I650" t="str" cm="1">
        <f t="array" ref="I650">_xlfn.IFS(B650&lt;18.5,"Underweight",B650&lt;25,"Normal Weight",B650&lt;30,"Overweight",B650&gt;=30,"Obesity")</f>
        <v>Obesity</v>
      </c>
      <c r="J650" t="str" cm="1">
        <f t="array" ref="J650">_xlfn.IFS(C650&lt;5.7,"Normal",C650&lt;6.5,"Prediabetes",C650&gt;=6.5,"Diabetes")</f>
        <v>Normal</v>
      </c>
    </row>
    <row r="651" spans="1:10" x14ac:dyDescent="0.35">
      <c r="A651" s="1" t="s">
        <v>1721</v>
      </c>
      <c r="B651" s="1">
        <v>35.5</v>
      </c>
      <c r="C651" s="1">
        <v>11.97</v>
      </c>
      <c r="D651" s="1" t="s">
        <v>2380</v>
      </c>
      <c r="E651" s="1" t="s">
        <v>2380</v>
      </c>
      <c r="F651" s="1" t="s">
        <v>2380</v>
      </c>
      <c r="G651" s="7">
        <v>0</v>
      </c>
      <c r="H651" s="1" t="s">
        <v>2380</v>
      </c>
      <c r="I651" t="str" cm="1">
        <f t="array" ref="I651">_xlfn.IFS(B651&lt;18.5,"Underweight",B651&lt;25,"Normal Weight",B651&lt;30,"Overweight",B651&gt;=30,"Obesity")</f>
        <v>Obesity</v>
      </c>
      <c r="J651" t="str" cm="1">
        <f t="array" ref="J651">_xlfn.IFS(C651&lt;5.7,"Normal",C651&lt;6.5,"Prediabetes",C651&gt;=6.5,"Diabetes")</f>
        <v>Diabetes</v>
      </c>
    </row>
    <row r="652" spans="1:10" x14ac:dyDescent="0.35">
      <c r="A652" s="1" t="s">
        <v>1720</v>
      </c>
      <c r="B652" s="1">
        <v>41.63</v>
      </c>
      <c r="C652" s="1">
        <v>6.71</v>
      </c>
      <c r="D652" s="1" t="s">
        <v>2380</v>
      </c>
      <c r="E652" s="1" t="s">
        <v>2380</v>
      </c>
      <c r="F652" s="1" t="s">
        <v>2380</v>
      </c>
      <c r="G652" s="7">
        <v>0</v>
      </c>
      <c r="H652" s="1" t="s">
        <v>2380</v>
      </c>
      <c r="I652" t="str" cm="1">
        <f t="array" ref="I652">_xlfn.IFS(B652&lt;18.5,"Underweight",B652&lt;25,"Normal Weight",B652&lt;30,"Overweight",B652&gt;=30,"Obesity")</f>
        <v>Obesity</v>
      </c>
      <c r="J652" t="str" cm="1">
        <f t="array" ref="J652">_xlfn.IFS(C652&lt;5.7,"Normal",C652&lt;6.5,"Prediabetes",C652&gt;=6.5,"Diabetes")</f>
        <v>Diabetes</v>
      </c>
    </row>
    <row r="653" spans="1:10" x14ac:dyDescent="0.35">
      <c r="A653" s="1" t="s">
        <v>1719</v>
      </c>
      <c r="B653" s="1">
        <v>46.49</v>
      </c>
      <c r="C653" s="1">
        <v>11.92</v>
      </c>
      <c r="D653" s="1" t="s">
        <v>2380</v>
      </c>
      <c r="E653" s="1" t="s">
        <v>2380</v>
      </c>
      <c r="F653" s="1" t="s">
        <v>2380</v>
      </c>
      <c r="G653" s="7">
        <v>0</v>
      </c>
      <c r="H653" s="1" t="s">
        <v>2380</v>
      </c>
      <c r="I653" t="str" cm="1">
        <f t="array" ref="I653">_xlfn.IFS(B653&lt;18.5,"Underweight",B653&lt;25,"Normal Weight",B653&lt;30,"Overweight",B653&gt;=30,"Obesity")</f>
        <v>Obesity</v>
      </c>
      <c r="J653" t="str" cm="1">
        <f t="array" ref="J653">_xlfn.IFS(C653&lt;5.7,"Normal",C653&lt;6.5,"Prediabetes",C653&gt;=6.5,"Diabetes")</f>
        <v>Diabetes</v>
      </c>
    </row>
    <row r="654" spans="1:10" x14ac:dyDescent="0.35">
      <c r="A654" s="1" t="s">
        <v>1718</v>
      </c>
      <c r="B654" s="1">
        <v>43.29</v>
      </c>
      <c r="C654" s="1">
        <v>5.35</v>
      </c>
      <c r="D654" s="1" t="s">
        <v>2380</v>
      </c>
      <c r="E654" s="1" t="s">
        <v>2380</v>
      </c>
      <c r="F654" s="1" t="s">
        <v>2380</v>
      </c>
      <c r="G654" s="7">
        <v>2</v>
      </c>
      <c r="H654" s="1" t="s">
        <v>2380</v>
      </c>
      <c r="I654" t="str" cm="1">
        <f t="array" ref="I654">_xlfn.IFS(B654&lt;18.5,"Underweight",B654&lt;25,"Normal Weight",B654&lt;30,"Overweight",B654&gt;=30,"Obesity")</f>
        <v>Obesity</v>
      </c>
      <c r="J654" t="str" cm="1">
        <f t="array" ref="J654">_xlfn.IFS(C654&lt;5.7,"Normal",C654&lt;6.5,"Prediabetes",C654&gt;=6.5,"Diabetes")</f>
        <v>Normal</v>
      </c>
    </row>
    <row r="655" spans="1:10" x14ac:dyDescent="0.35">
      <c r="A655" s="1" t="s">
        <v>1717</v>
      </c>
      <c r="B655" s="1">
        <v>43.08</v>
      </c>
      <c r="C655" s="1">
        <v>8.9600000000000009</v>
      </c>
      <c r="D655" s="1" t="s">
        <v>2381</v>
      </c>
      <c r="E655" s="1" t="s">
        <v>2380</v>
      </c>
      <c r="F655" s="1" t="s">
        <v>2380</v>
      </c>
      <c r="G655" s="7">
        <v>1</v>
      </c>
      <c r="H655" s="1" t="s">
        <v>2380</v>
      </c>
      <c r="I655" t="str" cm="1">
        <f t="array" ref="I655">_xlfn.IFS(B655&lt;18.5,"Underweight",B655&lt;25,"Normal Weight",B655&lt;30,"Overweight",B655&gt;=30,"Obesity")</f>
        <v>Obesity</v>
      </c>
      <c r="J655" t="str" cm="1">
        <f t="array" ref="J655">_xlfn.IFS(C655&lt;5.7,"Normal",C655&lt;6.5,"Prediabetes",C655&gt;=6.5,"Diabetes")</f>
        <v>Diabetes</v>
      </c>
    </row>
    <row r="656" spans="1:10" x14ac:dyDescent="0.35">
      <c r="A656" s="1" t="s">
        <v>1716</v>
      </c>
      <c r="B656" s="1">
        <v>39.07</v>
      </c>
      <c r="C656" s="1">
        <v>11.93</v>
      </c>
      <c r="D656" s="1" t="s">
        <v>2380</v>
      </c>
      <c r="E656" s="1" t="s">
        <v>2380</v>
      </c>
      <c r="F656" s="1" t="s">
        <v>2380</v>
      </c>
      <c r="G656" s="7">
        <v>0</v>
      </c>
      <c r="H656" s="1" t="s">
        <v>2380</v>
      </c>
      <c r="I656" t="str" cm="1">
        <f t="array" ref="I656">_xlfn.IFS(B656&lt;18.5,"Underweight",B656&lt;25,"Normal Weight",B656&lt;30,"Overweight",B656&gt;=30,"Obesity")</f>
        <v>Obesity</v>
      </c>
      <c r="J656" t="str" cm="1">
        <f t="array" ref="J656">_xlfn.IFS(C656&lt;5.7,"Normal",C656&lt;6.5,"Prediabetes",C656&gt;=6.5,"Diabetes")</f>
        <v>Diabetes</v>
      </c>
    </row>
    <row r="657" spans="1:10" x14ac:dyDescent="0.35">
      <c r="A657" s="1" t="s">
        <v>1715</v>
      </c>
      <c r="B657" s="1">
        <v>41.3</v>
      </c>
      <c r="C657" s="1">
        <v>9.59</v>
      </c>
      <c r="D657" s="1" t="s">
        <v>2380</v>
      </c>
      <c r="E657" s="1" t="s">
        <v>2380</v>
      </c>
      <c r="F657" s="1" t="s">
        <v>2380</v>
      </c>
      <c r="G657" s="7">
        <v>0</v>
      </c>
      <c r="H657" s="1" t="s">
        <v>2380</v>
      </c>
      <c r="I657" t="str" cm="1">
        <f t="array" ref="I657">_xlfn.IFS(B657&lt;18.5,"Underweight",B657&lt;25,"Normal Weight",B657&lt;30,"Overweight",B657&gt;=30,"Obesity")</f>
        <v>Obesity</v>
      </c>
      <c r="J657" t="str" cm="1">
        <f t="array" ref="J657">_xlfn.IFS(C657&lt;5.7,"Normal",C657&lt;6.5,"Prediabetes",C657&gt;=6.5,"Diabetes")</f>
        <v>Diabetes</v>
      </c>
    </row>
    <row r="658" spans="1:10" x14ac:dyDescent="0.35">
      <c r="A658" s="1" t="s">
        <v>1714</v>
      </c>
      <c r="B658" s="1">
        <v>42.95</v>
      </c>
      <c r="C658" s="1">
        <v>11.88</v>
      </c>
      <c r="D658" s="1" t="s">
        <v>2381</v>
      </c>
      <c r="E658" s="1" t="s">
        <v>2380</v>
      </c>
      <c r="F658" s="1" t="s">
        <v>2380</v>
      </c>
      <c r="G658" s="7">
        <v>2</v>
      </c>
      <c r="H658" s="1" t="s">
        <v>2380</v>
      </c>
      <c r="I658" t="str" cm="1">
        <f t="array" ref="I658">_xlfn.IFS(B658&lt;18.5,"Underweight",B658&lt;25,"Normal Weight",B658&lt;30,"Overweight",B658&gt;=30,"Obesity")</f>
        <v>Obesity</v>
      </c>
      <c r="J658" t="str" cm="1">
        <f t="array" ref="J658">_xlfn.IFS(C658&lt;5.7,"Normal",C658&lt;6.5,"Prediabetes",C658&gt;=6.5,"Diabetes")</f>
        <v>Diabetes</v>
      </c>
    </row>
    <row r="659" spans="1:10" x14ac:dyDescent="0.35">
      <c r="A659" s="1" t="s">
        <v>1713</v>
      </c>
      <c r="B659" s="1">
        <v>46.96</v>
      </c>
      <c r="C659" s="1">
        <v>4.6399999999999997</v>
      </c>
      <c r="D659" s="1" t="s">
        <v>2380</v>
      </c>
      <c r="E659" s="1" t="s">
        <v>2380</v>
      </c>
      <c r="F659" s="1" t="s">
        <v>2381</v>
      </c>
      <c r="G659" s="7">
        <v>1</v>
      </c>
      <c r="H659" s="1" t="s">
        <v>2380</v>
      </c>
      <c r="I659" t="str" cm="1">
        <f t="array" ref="I659">_xlfn.IFS(B659&lt;18.5,"Underweight",B659&lt;25,"Normal Weight",B659&lt;30,"Overweight",B659&gt;=30,"Obesity")</f>
        <v>Obesity</v>
      </c>
      <c r="J659" t="str" cm="1">
        <f t="array" ref="J659">_xlfn.IFS(C659&lt;5.7,"Normal",C659&lt;6.5,"Prediabetes",C659&gt;=6.5,"Diabetes")</f>
        <v>Normal</v>
      </c>
    </row>
    <row r="660" spans="1:10" x14ac:dyDescent="0.35">
      <c r="A660" s="1" t="s">
        <v>1712</v>
      </c>
      <c r="B660" s="1">
        <v>30.495000000000001</v>
      </c>
      <c r="C660" s="1">
        <v>9.5299999999999994</v>
      </c>
      <c r="D660" s="1" t="s">
        <v>2380</v>
      </c>
      <c r="E660" s="1" t="s">
        <v>2380</v>
      </c>
      <c r="F660" s="1" t="s">
        <v>2380</v>
      </c>
      <c r="G660" s="7">
        <v>0</v>
      </c>
      <c r="H660" s="1" t="s">
        <v>2380</v>
      </c>
      <c r="I660" t="str" cm="1">
        <f t="array" ref="I660">_xlfn.IFS(B660&lt;18.5,"Underweight",B660&lt;25,"Normal Weight",B660&lt;30,"Overweight",B660&gt;=30,"Obesity")</f>
        <v>Obesity</v>
      </c>
      <c r="J660" t="str" cm="1">
        <f t="array" ref="J660">_xlfn.IFS(C660&lt;5.7,"Normal",C660&lt;6.5,"Prediabetes",C660&gt;=6.5,"Diabetes")</f>
        <v>Diabetes</v>
      </c>
    </row>
    <row r="661" spans="1:10" x14ac:dyDescent="0.35">
      <c r="A661" s="1" t="s">
        <v>1711</v>
      </c>
      <c r="B661" s="1">
        <v>17.954999999999998</v>
      </c>
      <c r="C661" s="1">
        <v>5.29</v>
      </c>
      <c r="D661" s="1" t="s">
        <v>2381</v>
      </c>
      <c r="E661" s="1" t="s">
        <v>2380</v>
      </c>
      <c r="F661" s="1" t="s">
        <v>2380</v>
      </c>
      <c r="G661" s="7">
        <v>1</v>
      </c>
      <c r="H661" s="1" t="s">
        <v>2381</v>
      </c>
      <c r="I661" t="str" cm="1">
        <f t="array" ref="I661">_xlfn.IFS(B661&lt;18.5,"Underweight",B661&lt;25,"Normal Weight",B661&lt;30,"Overweight",B661&gt;=30,"Obesity")</f>
        <v>Underweight</v>
      </c>
      <c r="J661" t="str" cm="1">
        <f t="array" ref="J661">_xlfn.IFS(C661&lt;5.7,"Normal",C661&lt;6.5,"Prediabetes",C661&gt;=6.5,"Diabetes")</f>
        <v>Normal</v>
      </c>
    </row>
    <row r="662" spans="1:10" x14ac:dyDescent="0.35">
      <c r="A662" s="1" t="s">
        <v>1710</v>
      </c>
      <c r="B662" s="1">
        <v>25.6</v>
      </c>
      <c r="C662" s="1">
        <v>10.95</v>
      </c>
      <c r="D662" s="1" t="s">
        <v>2380</v>
      </c>
      <c r="E662" s="1" t="s">
        <v>2380</v>
      </c>
      <c r="F662" s="1" t="s">
        <v>2380</v>
      </c>
      <c r="G662" s="7">
        <v>3</v>
      </c>
      <c r="H662" s="1" t="s">
        <v>2380</v>
      </c>
      <c r="I662" t="str" cm="1">
        <f t="array" ref="I662">_xlfn.IFS(B662&lt;18.5,"Underweight",B662&lt;25,"Normal Weight",B662&lt;30,"Overweight",B662&gt;=30,"Obesity")</f>
        <v>Overweight</v>
      </c>
      <c r="J662" t="str" cm="1">
        <f t="array" ref="J662">_xlfn.IFS(C662&lt;5.7,"Normal",C662&lt;6.5,"Prediabetes",C662&gt;=6.5,"Diabetes")</f>
        <v>Diabetes</v>
      </c>
    </row>
    <row r="663" spans="1:10" x14ac:dyDescent="0.35">
      <c r="A663" s="1" t="s">
        <v>1709</v>
      </c>
      <c r="B663" s="1">
        <v>34.21</v>
      </c>
      <c r="C663" s="1">
        <v>9.17</v>
      </c>
      <c r="D663" s="1" t="s">
        <v>2380</v>
      </c>
      <c r="E663" s="1" t="s">
        <v>2380</v>
      </c>
      <c r="F663" s="1" t="s">
        <v>2380</v>
      </c>
      <c r="G663" s="7">
        <v>0</v>
      </c>
      <c r="H663" s="1" t="s">
        <v>2380</v>
      </c>
      <c r="I663" t="str" cm="1">
        <f t="array" ref="I663">_xlfn.IFS(B663&lt;18.5,"Underweight",B663&lt;25,"Normal Weight",B663&lt;30,"Overweight",B663&gt;=30,"Obesity")</f>
        <v>Obesity</v>
      </c>
      <c r="J663" t="str" cm="1">
        <f t="array" ref="J663">_xlfn.IFS(C663&lt;5.7,"Normal",C663&lt;6.5,"Prediabetes",C663&gt;=6.5,"Diabetes")</f>
        <v>Diabetes</v>
      </c>
    </row>
    <row r="664" spans="1:10" x14ac:dyDescent="0.35">
      <c r="A664" s="1" t="s">
        <v>1708</v>
      </c>
      <c r="B664" s="1">
        <v>39.74</v>
      </c>
      <c r="C664" s="1">
        <v>7.39</v>
      </c>
      <c r="D664" s="1" t="s">
        <v>2380</v>
      </c>
      <c r="E664" s="1" t="s">
        <v>2380</v>
      </c>
      <c r="F664" s="1" t="s">
        <v>2380</v>
      </c>
      <c r="G664" s="7">
        <v>0</v>
      </c>
      <c r="H664" s="1" t="s">
        <v>2380</v>
      </c>
      <c r="I664" t="str" cm="1">
        <f t="array" ref="I664">_xlfn.IFS(B664&lt;18.5,"Underweight",B664&lt;25,"Normal Weight",B664&lt;30,"Overweight",B664&gt;=30,"Obesity")</f>
        <v>Obesity</v>
      </c>
      <c r="J664" t="str" cm="1">
        <f t="array" ref="J664">_xlfn.IFS(C664&lt;5.7,"Normal",C664&lt;6.5,"Prediabetes",C664&gt;=6.5,"Diabetes")</f>
        <v>Diabetes</v>
      </c>
    </row>
    <row r="665" spans="1:10" x14ac:dyDescent="0.35">
      <c r="A665" s="1" t="s">
        <v>1707</v>
      </c>
      <c r="B665" s="1">
        <v>49.53</v>
      </c>
      <c r="C665" s="1">
        <v>9.1300000000000008</v>
      </c>
      <c r="D665" s="1" t="s">
        <v>2381</v>
      </c>
      <c r="E665" s="1" t="s">
        <v>2380</v>
      </c>
      <c r="F665" s="1" t="s">
        <v>2380</v>
      </c>
      <c r="G665" s="7">
        <v>0</v>
      </c>
      <c r="H665" s="1" t="s">
        <v>2380</v>
      </c>
      <c r="I665" t="str" cm="1">
        <f t="array" ref="I665">_xlfn.IFS(B665&lt;18.5,"Underweight",B665&lt;25,"Normal Weight",B665&lt;30,"Overweight",B665&gt;=30,"Obesity")</f>
        <v>Obesity</v>
      </c>
      <c r="J665" t="str" cm="1">
        <f t="array" ref="J665">_xlfn.IFS(C665&lt;5.7,"Normal",C665&lt;6.5,"Prediabetes",C665&gt;=6.5,"Diabetes")</f>
        <v>Diabetes</v>
      </c>
    </row>
    <row r="666" spans="1:10" x14ac:dyDescent="0.35">
      <c r="A666" s="1" t="s">
        <v>1706</v>
      </c>
      <c r="B666" s="1">
        <v>39.33</v>
      </c>
      <c r="C666" s="1">
        <v>10.4</v>
      </c>
      <c r="D666" s="1" t="s">
        <v>2380</v>
      </c>
      <c r="E666" s="1" t="s">
        <v>2380</v>
      </c>
      <c r="F666" s="1" t="s">
        <v>2380</v>
      </c>
      <c r="G666" s="7">
        <v>3</v>
      </c>
      <c r="H666" s="1" t="s">
        <v>2380</v>
      </c>
      <c r="I666" t="str" cm="1">
        <f t="array" ref="I666">_xlfn.IFS(B666&lt;18.5,"Underweight",B666&lt;25,"Normal Weight",B666&lt;30,"Overweight",B666&gt;=30,"Obesity")</f>
        <v>Obesity</v>
      </c>
      <c r="J666" t="str" cm="1">
        <f t="array" ref="J666">_xlfn.IFS(C666&lt;5.7,"Normal",C666&lt;6.5,"Prediabetes",C666&gt;=6.5,"Diabetes")</f>
        <v>Diabetes</v>
      </c>
    </row>
    <row r="667" spans="1:10" x14ac:dyDescent="0.35">
      <c r="A667" s="1" t="s">
        <v>1705</v>
      </c>
      <c r="B667" s="1">
        <v>39.979999999999997</v>
      </c>
      <c r="C667" s="1">
        <v>9.4600000000000009</v>
      </c>
      <c r="D667" s="1" t="s">
        <v>2381</v>
      </c>
      <c r="E667" s="1" t="s">
        <v>2380</v>
      </c>
      <c r="F667" s="1" t="s">
        <v>2380</v>
      </c>
      <c r="G667" s="7">
        <v>2</v>
      </c>
      <c r="H667" s="1" t="s">
        <v>2380</v>
      </c>
      <c r="I667" t="str" cm="1">
        <f t="array" ref="I667">_xlfn.IFS(B667&lt;18.5,"Underweight",B667&lt;25,"Normal Weight",B667&lt;30,"Overweight",B667&gt;=30,"Obesity")</f>
        <v>Obesity</v>
      </c>
      <c r="J667" t="str" cm="1">
        <f t="array" ref="J667">_xlfn.IFS(C667&lt;5.7,"Normal",C667&lt;6.5,"Prediabetes",C667&gt;=6.5,"Diabetes")</f>
        <v>Diabetes</v>
      </c>
    </row>
    <row r="668" spans="1:10" x14ac:dyDescent="0.35">
      <c r="A668" s="1" t="s">
        <v>1704</v>
      </c>
      <c r="B668" s="1">
        <v>46.51</v>
      </c>
      <c r="C668" s="1">
        <v>8.69</v>
      </c>
      <c r="D668" s="1" t="s">
        <v>2381</v>
      </c>
      <c r="E668" s="1" t="s">
        <v>2380</v>
      </c>
      <c r="F668" s="1" t="s">
        <v>2380</v>
      </c>
      <c r="G668" s="7">
        <v>0</v>
      </c>
      <c r="H668" s="1" t="s">
        <v>2380</v>
      </c>
      <c r="I668" t="str" cm="1">
        <f t="array" ref="I668">_xlfn.IFS(B668&lt;18.5,"Underweight",B668&lt;25,"Normal Weight",B668&lt;30,"Overweight",B668&gt;=30,"Obesity")</f>
        <v>Obesity</v>
      </c>
      <c r="J668" t="str" cm="1">
        <f t="array" ref="J668">_xlfn.IFS(C668&lt;5.7,"Normal",C668&lt;6.5,"Prediabetes",C668&gt;=6.5,"Diabetes")</f>
        <v>Diabetes</v>
      </c>
    </row>
    <row r="669" spans="1:10" x14ac:dyDescent="0.35">
      <c r="A669" s="1" t="s">
        <v>1703</v>
      </c>
      <c r="B669" s="1">
        <v>43.58</v>
      </c>
      <c r="C669" s="1">
        <v>4.2300000000000004</v>
      </c>
      <c r="D669" s="1" t="s">
        <v>2380</v>
      </c>
      <c r="E669" s="1" t="s">
        <v>2380</v>
      </c>
      <c r="F669" s="1" t="s">
        <v>2381</v>
      </c>
      <c r="G669" s="7">
        <v>1</v>
      </c>
      <c r="H669" s="1" t="s">
        <v>2380</v>
      </c>
      <c r="I669" t="str" cm="1">
        <f t="array" ref="I669">_xlfn.IFS(B669&lt;18.5,"Underweight",B669&lt;25,"Normal Weight",B669&lt;30,"Overweight",B669&gt;=30,"Obesity")</f>
        <v>Obesity</v>
      </c>
      <c r="J669" t="str" cm="1">
        <f t="array" ref="J669">_xlfn.IFS(C669&lt;5.7,"Normal",C669&lt;6.5,"Prediabetes",C669&gt;=6.5,"Diabetes")</f>
        <v>Normal</v>
      </c>
    </row>
    <row r="670" spans="1:10" x14ac:dyDescent="0.35">
      <c r="A670" s="1" t="s">
        <v>1702</v>
      </c>
      <c r="B670" s="1">
        <v>42.28</v>
      </c>
      <c r="C670" s="1">
        <v>9.16</v>
      </c>
      <c r="D670" s="1" t="s">
        <v>2381</v>
      </c>
      <c r="E670" s="1" t="s">
        <v>2380</v>
      </c>
      <c r="F670" s="1" t="s">
        <v>2380</v>
      </c>
      <c r="G670" s="7">
        <v>1</v>
      </c>
      <c r="H670" s="1" t="s">
        <v>2380</v>
      </c>
      <c r="I670" t="str" cm="1">
        <f t="array" ref="I670">_xlfn.IFS(B670&lt;18.5,"Underweight",B670&lt;25,"Normal Weight",B670&lt;30,"Overweight",B670&gt;=30,"Obesity")</f>
        <v>Obesity</v>
      </c>
      <c r="J670" t="str" cm="1">
        <f t="array" ref="J670">_xlfn.IFS(C670&lt;5.7,"Normal",C670&lt;6.5,"Prediabetes",C670&gt;=6.5,"Diabetes")</f>
        <v>Diabetes</v>
      </c>
    </row>
    <row r="671" spans="1:10" x14ac:dyDescent="0.35">
      <c r="A671" s="1" t="s">
        <v>1701</v>
      </c>
      <c r="B671" s="1">
        <v>35.520000000000003</v>
      </c>
      <c r="C671" s="1">
        <v>8.26</v>
      </c>
      <c r="D671" s="1" t="s">
        <v>2380</v>
      </c>
      <c r="E671" s="1" t="s">
        <v>2380</v>
      </c>
      <c r="F671" s="1" t="s">
        <v>2380</v>
      </c>
      <c r="G671" s="7">
        <v>0</v>
      </c>
      <c r="H671" s="1" t="s">
        <v>2380</v>
      </c>
      <c r="I671" t="str" cm="1">
        <f t="array" ref="I671">_xlfn.IFS(B671&lt;18.5,"Underweight",B671&lt;25,"Normal Weight",B671&lt;30,"Overweight",B671&gt;=30,"Obesity")</f>
        <v>Obesity</v>
      </c>
      <c r="J671" t="str" cm="1">
        <f t="array" ref="J671">_xlfn.IFS(C671&lt;5.7,"Normal",C671&lt;6.5,"Prediabetes",C671&gt;=6.5,"Diabetes")</f>
        <v>Diabetes</v>
      </c>
    </row>
    <row r="672" spans="1:10" x14ac:dyDescent="0.35">
      <c r="A672" s="1" t="s">
        <v>1700</v>
      </c>
      <c r="B672" s="1">
        <v>33.6</v>
      </c>
      <c r="C672" s="1">
        <v>11.25</v>
      </c>
      <c r="D672" s="1" t="s">
        <v>2380</v>
      </c>
      <c r="E672" s="1" t="s">
        <v>2380</v>
      </c>
      <c r="F672" s="1" t="s">
        <v>2380</v>
      </c>
      <c r="G672" s="7">
        <v>0</v>
      </c>
      <c r="H672" s="1" t="s">
        <v>2380</v>
      </c>
      <c r="I672" t="str" cm="1">
        <f t="array" ref="I672">_xlfn.IFS(B672&lt;18.5,"Underweight",B672&lt;25,"Normal Weight",B672&lt;30,"Overweight",B672&gt;=30,"Obesity")</f>
        <v>Obesity</v>
      </c>
      <c r="J672" t="str" cm="1">
        <f t="array" ref="J672">_xlfn.IFS(C672&lt;5.7,"Normal",C672&lt;6.5,"Prediabetes",C672&gt;=6.5,"Diabetes")</f>
        <v>Diabetes</v>
      </c>
    </row>
    <row r="673" spans="1:10" x14ac:dyDescent="0.35">
      <c r="A673" s="1" t="s">
        <v>1699</v>
      </c>
      <c r="B673" s="1">
        <v>22.42</v>
      </c>
      <c r="C673" s="1">
        <v>6.74</v>
      </c>
      <c r="D673" s="1" t="s">
        <v>2380</v>
      </c>
      <c r="E673" s="1" t="s">
        <v>2380</v>
      </c>
      <c r="F673" s="1" t="s">
        <v>2380</v>
      </c>
      <c r="G673" s="7">
        <v>0</v>
      </c>
      <c r="H673" s="1" t="s">
        <v>2381</v>
      </c>
      <c r="I673" t="str" cm="1">
        <f t="array" ref="I673">_xlfn.IFS(B673&lt;18.5,"Underweight",B673&lt;25,"Normal Weight",B673&lt;30,"Overweight",B673&gt;=30,"Obesity")</f>
        <v>Normal Weight</v>
      </c>
      <c r="J673" t="str" cm="1">
        <f t="array" ref="J673">_xlfn.IFS(C673&lt;5.7,"Normal",C673&lt;6.5,"Prediabetes",C673&gt;=6.5,"Diabetes")</f>
        <v>Diabetes</v>
      </c>
    </row>
    <row r="674" spans="1:10" x14ac:dyDescent="0.35">
      <c r="A674" s="1" t="s">
        <v>1698</v>
      </c>
      <c r="B674" s="1">
        <v>46.86</v>
      </c>
      <c r="C674" s="1">
        <v>4.87</v>
      </c>
      <c r="D674" s="1" t="s">
        <v>2380</v>
      </c>
      <c r="E674" s="1" t="s">
        <v>2380</v>
      </c>
      <c r="F674" s="1" t="s">
        <v>2380</v>
      </c>
      <c r="G674" s="7">
        <v>0</v>
      </c>
      <c r="H674" s="1" t="s">
        <v>2380</v>
      </c>
      <c r="I674" t="str" cm="1">
        <f t="array" ref="I674">_xlfn.IFS(B674&lt;18.5,"Underweight",B674&lt;25,"Normal Weight",B674&lt;30,"Overweight",B674&gt;=30,"Obesity")</f>
        <v>Obesity</v>
      </c>
      <c r="J674" t="str" cm="1">
        <f t="array" ref="J674">_xlfn.IFS(C674&lt;5.7,"Normal",C674&lt;6.5,"Prediabetes",C674&gt;=6.5,"Diabetes")</f>
        <v>Normal</v>
      </c>
    </row>
    <row r="675" spans="1:10" x14ac:dyDescent="0.35">
      <c r="A675" s="1" t="s">
        <v>1697</v>
      </c>
      <c r="B675" s="1">
        <v>32.965000000000003</v>
      </c>
      <c r="C675" s="1">
        <v>6.68</v>
      </c>
      <c r="D675" s="1" t="s">
        <v>2380</v>
      </c>
      <c r="E675" s="1" t="s">
        <v>2380</v>
      </c>
      <c r="F675" s="1" t="s">
        <v>2380</v>
      </c>
      <c r="G675" s="7">
        <v>3</v>
      </c>
      <c r="H675" s="1" t="s">
        <v>2380</v>
      </c>
      <c r="I675" t="str" cm="1">
        <f t="array" ref="I675">_xlfn.IFS(B675&lt;18.5,"Underweight",B675&lt;25,"Normal Weight",B675&lt;30,"Overweight",B675&gt;=30,"Obesity")</f>
        <v>Obesity</v>
      </c>
      <c r="J675" t="str" cm="1">
        <f t="array" ref="J675">_xlfn.IFS(C675&lt;5.7,"Normal",C675&lt;6.5,"Prediabetes",C675&gt;=6.5,"Diabetes")</f>
        <v>Diabetes</v>
      </c>
    </row>
    <row r="676" spans="1:10" x14ac:dyDescent="0.35">
      <c r="A676" s="1" t="s">
        <v>1696</v>
      </c>
      <c r="B676" s="1">
        <v>39.340000000000003</v>
      </c>
      <c r="C676" s="1">
        <v>5.0199999999999996</v>
      </c>
      <c r="D676" s="1" t="s">
        <v>2381</v>
      </c>
      <c r="E676" s="1" t="s">
        <v>2380</v>
      </c>
      <c r="F676" s="1" t="s">
        <v>2381</v>
      </c>
      <c r="G676" s="7">
        <v>1</v>
      </c>
      <c r="H676" s="1" t="s">
        <v>2380</v>
      </c>
      <c r="I676" t="str" cm="1">
        <f t="array" ref="I676">_xlfn.IFS(B676&lt;18.5,"Underweight",B676&lt;25,"Normal Weight",B676&lt;30,"Overweight",B676&gt;=30,"Obesity")</f>
        <v>Obesity</v>
      </c>
      <c r="J676" t="str" cm="1">
        <f t="array" ref="J676">_xlfn.IFS(C676&lt;5.7,"Normal",C676&lt;6.5,"Prediabetes",C676&gt;=6.5,"Diabetes")</f>
        <v>Normal</v>
      </c>
    </row>
    <row r="677" spans="1:10" x14ac:dyDescent="0.35">
      <c r="A677" s="1" t="s">
        <v>1695</v>
      </c>
      <c r="B677" s="1">
        <v>47</v>
      </c>
      <c r="C677" s="1">
        <v>10.64</v>
      </c>
      <c r="D677" s="1" t="s">
        <v>2381</v>
      </c>
      <c r="E677" s="1" t="s">
        <v>2380</v>
      </c>
      <c r="F677" s="1" t="s">
        <v>2380</v>
      </c>
      <c r="G677" s="7">
        <v>0</v>
      </c>
      <c r="H677" s="1" t="s">
        <v>2380</v>
      </c>
      <c r="I677" t="str" cm="1">
        <f t="array" ref="I677">_xlfn.IFS(B677&lt;18.5,"Underweight",B677&lt;25,"Normal Weight",B677&lt;30,"Overweight",B677&gt;=30,"Obesity")</f>
        <v>Obesity</v>
      </c>
      <c r="J677" t="str" cm="1">
        <f t="array" ref="J677">_xlfn.IFS(C677&lt;5.7,"Normal",C677&lt;6.5,"Prediabetes",C677&gt;=6.5,"Diabetes")</f>
        <v>Diabetes</v>
      </c>
    </row>
    <row r="678" spans="1:10" x14ac:dyDescent="0.35">
      <c r="A678" s="1" t="s">
        <v>1694</v>
      </c>
      <c r="B678" s="1">
        <v>36.71</v>
      </c>
      <c r="C678" s="1">
        <v>8.74</v>
      </c>
      <c r="D678" s="1" t="s">
        <v>2381</v>
      </c>
      <c r="E678" s="1" t="s">
        <v>2380</v>
      </c>
      <c r="F678" s="1" t="s">
        <v>2380</v>
      </c>
      <c r="G678" s="7">
        <v>0</v>
      </c>
      <c r="H678" s="1" t="s">
        <v>2380</v>
      </c>
      <c r="I678" t="str" cm="1">
        <f t="array" ref="I678">_xlfn.IFS(B678&lt;18.5,"Underweight",B678&lt;25,"Normal Weight",B678&lt;30,"Overweight",B678&gt;=30,"Obesity")</f>
        <v>Obesity</v>
      </c>
      <c r="J678" t="str" cm="1">
        <f t="array" ref="J678">_xlfn.IFS(C678&lt;5.7,"Normal",C678&lt;6.5,"Prediabetes",C678&gt;=6.5,"Diabetes")</f>
        <v>Diabetes</v>
      </c>
    </row>
    <row r="679" spans="1:10" x14ac:dyDescent="0.35">
      <c r="A679" s="1" t="s">
        <v>1693</v>
      </c>
      <c r="B679" s="1">
        <v>53.48</v>
      </c>
      <c r="C679" s="1">
        <v>5.64</v>
      </c>
      <c r="D679" s="1" t="s">
        <v>2380</v>
      </c>
      <c r="E679" s="1" t="s">
        <v>2380</v>
      </c>
      <c r="F679" s="1" t="s">
        <v>2380</v>
      </c>
      <c r="G679" s="7">
        <v>0</v>
      </c>
      <c r="H679" s="1" t="s">
        <v>2380</v>
      </c>
      <c r="I679" t="str" cm="1">
        <f t="array" ref="I679">_xlfn.IFS(B679&lt;18.5,"Underweight",B679&lt;25,"Normal Weight",B679&lt;30,"Overweight",B679&gt;=30,"Obesity")</f>
        <v>Obesity</v>
      </c>
      <c r="J679" t="str" cm="1">
        <f t="array" ref="J679">_xlfn.IFS(C679&lt;5.7,"Normal",C679&lt;6.5,"Prediabetes",C679&gt;=6.5,"Diabetes")</f>
        <v>Normal</v>
      </c>
    </row>
    <row r="680" spans="1:10" x14ac:dyDescent="0.35">
      <c r="A680" s="1" t="s">
        <v>1692</v>
      </c>
      <c r="B680" s="1">
        <v>35.5</v>
      </c>
      <c r="C680" s="1">
        <v>10.37</v>
      </c>
      <c r="D680" s="1" t="s">
        <v>2380</v>
      </c>
      <c r="E680" s="1" t="s">
        <v>2380</v>
      </c>
      <c r="F680" s="1" t="s">
        <v>2380</v>
      </c>
      <c r="G680" s="7">
        <v>0</v>
      </c>
      <c r="H680" s="1" t="s">
        <v>2380</v>
      </c>
      <c r="I680" t="str" cm="1">
        <f t="array" ref="I680">_xlfn.IFS(B680&lt;18.5,"Underweight",B680&lt;25,"Normal Weight",B680&lt;30,"Overweight",B680&gt;=30,"Obesity")</f>
        <v>Obesity</v>
      </c>
      <c r="J680" t="str" cm="1">
        <f t="array" ref="J680">_xlfn.IFS(C680&lt;5.7,"Normal",C680&lt;6.5,"Prediabetes",C680&gt;=6.5,"Diabetes")</f>
        <v>Diabetes</v>
      </c>
    </row>
    <row r="681" spans="1:10" x14ac:dyDescent="0.35">
      <c r="A681" s="1" t="s">
        <v>1691</v>
      </c>
      <c r="B681" s="1">
        <v>36.979999999999997</v>
      </c>
      <c r="C681" s="1">
        <v>9.56</v>
      </c>
      <c r="D681" s="1" t="s">
        <v>2381</v>
      </c>
      <c r="E681" s="1" t="s">
        <v>2380</v>
      </c>
      <c r="F681" s="1" t="s">
        <v>2380</v>
      </c>
      <c r="G681" s="7">
        <v>0</v>
      </c>
      <c r="H681" s="1" t="s">
        <v>2380</v>
      </c>
      <c r="I681" t="str" cm="1">
        <f t="array" ref="I681">_xlfn.IFS(B681&lt;18.5,"Underweight",B681&lt;25,"Normal Weight",B681&lt;30,"Overweight",B681&gt;=30,"Obesity")</f>
        <v>Obesity</v>
      </c>
      <c r="J681" t="str" cm="1">
        <f t="array" ref="J681">_xlfn.IFS(C681&lt;5.7,"Normal",C681&lt;6.5,"Prediabetes",C681&gt;=6.5,"Diabetes")</f>
        <v>Diabetes</v>
      </c>
    </row>
    <row r="682" spans="1:10" x14ac:dyDescent="0.35">
      <c r="A682" s="1" t="s">
        <v>1690</v>
      </c>
      <c r="B682" s="1">
        <v>32.395000000000003</v>
      </c>
      <c r="C682" s="1">
        <v>8.23</v>
      </c>
      <c r="D682" s="1" t="s">
        <v>2381</v>
      </c>
      <c r="E682" s="1" t="s">
        <v>2380</v>
      </c>
      <c r="F682" s="1" t="s">
        <v>2381</v>
      </c>
      <c r="G682" s="7">
        <v>1</v>
      </c>
      <c r="H682" s="1" t="s">
        <v>2380</v>
      </c>
      <c r="I682" t="str" cm="1">
        <f t="array" ref="I682">_xlfn.IFS(B682&lt;18.5,"Underweight",B682&lt;25,"Normal Weight",B682&lt;30,"Overweight",B682&gt;=30,"Obesity")</f>
        <v>Obesity</v>
      </c>
      <c r="J682" t="str" cm="1">
        <f t="array" ref="J682">_xlfn.IFS(C682&lt;5.7,"Normal",C682&lt;6.5,"Prediabetes",C682&gt;=6.5,"Diabetes")</f>
        <v>Diabetes</v>
      </c>
    </row>
    <row r="683" spans="1:10" x14ac:dyDescent="0.35">
      <c r="A683" s="1" t="s">
        <v>1689</v>
      </c>
      <c r="B683" s="1">
        <v>32.729999999999997</v>
      </c>
      <c r="C683" s="1">
        <v>7.03</v>
      </c>
      <c r="D683" s="1" t="s">
        <v>2380</v>
      </c>
      <c r="E683" s="1" t="s">
        <v>2380</v>
      </c>
      <c r="F683" s="1" t="s">
        <v>2380</v>
      </c>
      <c r="G683" s="7">
        <v>0</v>
      </c>
      <c r="H683" s="1" t="s">
        <v>2380</v>
      </c>
      <c r="I683" t="str" cm="1">
        <f t="array" ref="I683">_xlfn.IFS(B683&lt;18.5,"Underweight",B683&lt;25,"Normal Weight",B683&lt;30,"Overweight",B683&gt;=30,"Obesity")</f>
        <v>Obesity</v>
      </c>
      <c r="J683" t="str" cm="1">
        <f t="array" ref="J683">_xlfn.IFS(C683&lt;5.7,"Normal",C683&lt;6.5,"Prediabetes",C683&gt;=6.5,"Diabetes")</f>
        <v>Diabetes</v>
      </c>
    </row>
    <row r="684" spans="1:10" x14ac:dyDescent="0.35">
      <c r="A684" s="1" t="s">
        <v>1688</v>
      </c>
      <c r="B684" s="1">
        <v>20.52</v>
      </c>
      <c r="C684" s="1">
        <v>5.45</v>
      </c>
      <c r="D684" s="1" t="s">
        <v>2380</v>
      </c>
      <c r="E684" s="1" t="s">
        <v>2380</v>
      </c>
      <c r="F684" s="1" t="s">
        <v>2380</v>
      </c>
      <c r="G684" s="7">
        <v>1</v>
      </c>
      <c r="H684" s="1" t="s">
        <v>2381</v>
      </c>
      <c r="I684" t="str" cm="1">
        <f t="array" ref="I684">_xlfn.IFS(B684&lt;18.5,"Underweight",B684&lt;25,"Normal Weight",B684&lt;30,"Overweight",B684&gt;=30,"Obesity")</f>
        <v>Normal Weight</v>
      </c>
      <c r="J684" t="str" cm="1">
        <f t="array" ref="J684">_xlfn.IFS(C684&lt;5.7,"Normal",C684&lt;6.5,"Prediabetes",C684&gt;=6.5,"Diabetes")</f>
        <v>Normal</v>
      </c>
    </row>
    <row r="685" spans="1:10" x14ac:dyDescent="0.35">
      <c r="A685" s="1" t="s">
        <v>1687</v>
      </c>
      <c r="B685" s="1">
        <v>51.72</v>
      </c>
      <c r="C685" s="1">
        <v>5.76</v>
      </c>
      <c r="D685" s="1" t="s">
        <v>2380</v>
      </c>
      <c r="E685" s="1" t="s">
        <v>2380</v>
      </c>
      <c r="F685" s="1" t="s">
        <v>2380</v>
      </c>
      <c r="G685" s="7">
        <v>0</v>
      </c>
      <c r="H685" s="1" t="s">
        <v>2380</v>
      </c>
      <c r="I685" t="str" cm="1">
        <f t="array" ref="I685">_xlfn.IFS(B685&lt;18.5,"Underweight",B685&lt;25,"Normal Weight",B685&lt;30,"Overweight",B685&gt;=30,"Obesity")</f>
        <v>Obesity</v>
      </c>
      <c r="J685" t="str" cm="1">
        <f t="array" ref="J685">_xlfn.IFS(C685&lt;5.7,"Normal",C685&lt;6.5,"Prediabetes",C685&gt;=6.5,"Diabetes")</f>
        <v>Prediabetes</v>
      </c>
    </row>
    <row r="686" spans="1:10" x14ac:dyDescent="0.35">
      <c r="A686" s="1" t="s">
        <v>1686</v>
      </c>
      <c r="B686" s="1">
        <v>50.2</v>
      </c>
      <c r="C686" s="1">
        <v>5.4</v>
      </c>
      <c r="D686" s="1" t="s">
        <v>2380</v>
      </c>
      <c r="E686" s="1" t="s">
        <v>2380</v>
      </c>
      <c r="F686" s="1" t="s">
        <v>2380</v>
      </c>
      <c r="G686" s="7">
        <v>0</v>
      </c>
      <c r="H686" s="1" t="s">
        <v>2380</v>
      </c>
      <c r="I686" t="str" cm="1">
        <f t="array" ref="I686">_xlfn.IFS(B686&lt;18.5,"Underweight",B686&lt;25,"Normal Weight",B686&lt;30,"Overweight",B686&gt;=30,"Obesity")</f>
        <v>Obesity</v>
      </c>
      <c r="J686" t="str" cm="1">
        <f t="array" ref="J686">_xlfn.IFS(C686&lt;5.7,"Normal",C686&lt;6.5,"Prediabetes",C686&gt;=6.5,"Diabetes")</f>
        <v>Normal</v>
      </c>
    </row>
    <row r="687" spans="1:10" x14ac:dyDescent="0.35">
      <c r="A687" s="1" t="s">
        <v>1685</v>
      </c>
      <c r="B687" s="1">
        <v>25.52</v>
      </c>
      <c r="C687" s="1">
        <v>6.35</v>
      </c>
      <c r="D687" s="1" t="s">
        <v>2380</v>
      </c>
      <c r="E687" s="1" t="s">
        <v>2380</v>
      </c>
      <c r="F687" s="1" t="s">
        <v>2381</v>
      </c>
      <c r="G687" s="7">
        <v>1</v>
      </c>
      <c r="H687" s="1" t="s">
        <v>2380</v>
      </c>
      <c r="I687" t="str" cm="1">
        <f t="array" ref="I687">_xlfn.IFS(B687&lt;18.5,"Underweight",B687&lt;25,"Normal Weight",B687&lt;30,"Overweight",B687&gt;=30,"Obesity")</f>
        <v>Overweight</v>
      </c>
      <c r="J687" t="str" cm="1">
        <f t="array" ref="J687">_xlfn.IFS(C687&lt;5.7,"Normal",C687&lt;6.5,"Prediabetes",C687&gt;=6.5,"Diabetes")</f>
        <v>Prediabetes</v>
      </c>
    </row>
    <row r="688" spans="1:10" x14ac:dyDescent="0.35">
      <c r="A688" s="1" t="s">
        <v>1684</v>
      </c>
      <c r="B688" s="1">
        <v>35.200000000000003</v>
      </c>
      <c r="C688" s="1">
        <v>6.26</v>
      </c>
      <c r="D688" s="1" t="s">
        <v>2381</v>
      </c>
      <c r="E688" s="1" t="s">
        <v>2380</v>
      </c>
      <c r="F688" s="1" t="s">
        <v>2380</v>
      </c>
      <c r="G688" s="7">
        <v>2</v>
      </c>
      <c r="H688" s="1" t="s">
        <v>2380</v>
      </c>
      <c r="I688" t="str" cm="1">
        <f t="array" ref="I688">_xlfn.IFS(B688&lt;18.5,"Underweight",B688&lt;25,"Normal Weight",B688&lt;30,"Overweight",B688&gt;=30,"Obesity")</f>
        <v>Obesity</v>
      </c>
      <c r="J688" t="str" cm="1">
        <f t="array" ref="J688">_xlfn.IFS(C688&lt;5.7,"Normal",C688&lt;6.5,"Prediabetes",C688&gt;=6.5,"Diabetes")</f>
        <v>Prediabetes</v>
      </c>
    </row>
    <row r="689" spans="1:10" x14ac:dyDescent="0.35">
      <c r="A689" s="1" t="s">
        <v>1683</v>
      </c>
      <c r="B689" s="1">
        <v>41.26</v>
      </c>
      <c r="C689" s="1">
        <v>5.97</v>
      </c>
      <c r="D689" s="1" t="s">
        <v>2381</v>
      </c>
      <c r="E689" s="1" t="s">
        <v>2380</v>
      </c>
      <c r="F689" s="1" t="s">
        <v>2380</v>
      </c>
      <c r="G689" s="7">
        <v>0</v>
      </c>
      <c r="H689" s="1" t="s">
        <v>2380</v>
      </c>
      <c r="I689" t="str" cm="1">
        <f t="array" ref="I689">_xlfn.IFS(B689&lt;18.5,"Underweight",B689&lt;25,"Normal Weight",B689&lt;30,"Overweight",B689&gt;=30,"Obesity")</f>
        <v>Obesity</v>
      </c>
      <c r="J689" t="str" cm="1">
        <f t="array" ref="J689">_xlfn.IFS(C689&lt;5.7,"Normal",C689&lt;6.5,"Prediabetes",C689&gt;=6.5,"Diabetes")</f>
        <v>Prediabetes</v>
      </c>
    </row>
    <row r="690" spans="1:10" x14ac:dyDescent="0.35">
      <c r="A690" s="1" t="s">
        <v>1682</v>
      </c>
      <c r="B690" s="1">
        <v>17.195</v>
      </c>
      <c r="C690" s="1">
        <v>5.29</v>
      </c>
      <c r="D690" s="1" t="s">
        <v>2381</v>
      </c>
      <c r="E690" s="1" t="s">
        <v>2380</v>
      </c>
      <c r="F690" s="1" t="s">
        <v>2380</v>
      </c>
      <c r="G690" s="7">
        <v>0</v>
      </c>
      <c r="H690" s="1" t="s">
        <v>2381</v>
      </c>
      <c r="I690" t="str" cm="1">
        <f t="array" ref="I690">_xlfn.IFS(B690&lt;18.5,"Underweight",B690&lt;25,"Normal Weight",B690&lt;30,"Overweight",B690&gt;=30,"Obesity")</f>
        <v>Underweight</v>
      </c>
      <c r="J690" t="str" cm="1">
        <f t="array" ref="J690">_xlfn.IFS(C690&lt;5.7,"Normal",C690&lt;6.5,"Prediabetes",C690&gt;=6.5,"Diabetes")</f>
        <v>Normal</v>
      </c>
    </row>
    <row r="691" spans="1:10" x14ac:dyDescent="0.35">
      <c r="A691" s="1" t="s">
        <v>1681</v>
      </c>
      <c r="B691" s="1">
        <v>23.085000000000001</v>
      </c>
      <c r="C691" s="1">
        <v>4.2699999999999996</v>
      </c>
      <c r="D691" s="1" t="s">
        <v>2381</v>
      </c>
      <c r="E691" s="1" t="s">
        <v>2380</v>
      </c>
      <c r="F691" s="1" t="s">
        <v>2380</v>
      </c>
      <c r="G691" s="7">
        <v>2</v>
      </c>
      <c r="H691" s="1" t="s">
        <v>2380</v>
      </c>
      <c r="I691" t="str" cm="1">
        <f t="array" ref="I691">_xlfn.IFS(B691&lt;18.5,"Underweight",B691&lt;25,"Normal Weight",B691&lt;30,"Overweight",B691&gt;=30,"Obesity")</f>
        <v>Normal Weight</v>
      </c>
      <c r="J691" t="str" cm="1">
        <f t="array" ref="J691">_xlfn.IFS(C691&lt;5.7,"Normal",C691&lt;6.5,"Prediabetes",C691&gt;=6.5,"Diabetes")</f>
        <v>Normal</v>
      </c>
    </row>
    <row r="692" spans="1:10" x14ac:dyDescent="0.35">
      <c r="A692" s="1" t="s">
        <v>1680</v>
      </c>
      <c r="B692" s="1">
        <v>21.66</v>
      </c>
      <c r="C692" s="1">
        <v>5.2</v>
      </c>
      <c r="D692" s="1" t="s">
        <v>2381</v>
      </c>
      <c r="E692" s="1" t="s">
        <v>2380</v>
      </c>
      <c r="F692" s="1" t="s">
        <v>2380</v>
      </c>
      <c r="G692" s="7">
        <v>2</v>
      </c>
      <c r="H692" s="1" t="s">
        <v>2380</v>
      </c>
      <c r="I692" t="str" cm="1">
        <f t="array" ref="I692">_xlfn.IFS(B692&lt;18.5,"Underweight",B692&lt;25,"Normal Weight",B692&lt;30,"Overweight",B692&gt;=30,"Obesity")</f>
        <v>Normal Weight</v>
      </c>
      <c r="J692" t="str" cm="1">
        <f t="array" ref="J692">_xlfn.IFS(C692&lt;5.7,"Normal",C692&lt;6.5,"Prediabetes",C692&gt;=6.5,"Diabetes")</f>
        <v>Normal</v>
      </c>
    </row>
    <row r="693" spans="1:10" x14ac:dyDescent="0.35">
      <c r="A693" s="1" t="s">
        <v>1679</v>
      </c>
      <c r="B693" s="1">
        <v>36.47</v>
      </c>
      <c r="C693" s="1">
        <v>8.23</v>
      </c>
      <c r="D693" s="1" t="s">
        <v>2381</v>
      </c>
      <c r="E693" s="1" t="s">
        <v>2380</v>
      </c>
      <c r="F693" s="1" t="s">
        <v>2380</v>
      </c>
      <c r="G693" s="7">
        <v>0</v>
      </c>
      <c r="H693" s="1" t="s">
        <v>2380</v>
      </c>
      <c r="I693" t="str" cm="1">
        <f t="array" ref="I693">_xlfn.IFS(B693&lt;18.5,"Underweight",B693&lt;25,"Normal Weight",B693&lt;30,"Overweight",B693&gt;=30,"Obesity")</f>
        <v>Obesity</v>
      </c>
      <c r="J693" t="str" cm="1">
        <f t="array" ref="J693">_xlfn.IFS(C693&lt;5.7,"Normal",C693&lt;6.5,"Prediabetes",C693&gt;=6.5,"Diabetes")</f>
        <v>Diabetes</v>
      </c>
    </row>
    <row r="694" spans="1:10" x14ac:dyDescent="0.35">
      <c r="A694" s="1" t="s">
        <v>1678</v>
      </c>
      <c r="B694" s="1">
        <v>36.08</v>
      </c>
      <c r="C694" s="1">
        <v>10.33</v>
      </c>
      <c r="D694" s="1" t="s">
        <v>2381</v>
      </c>
      <c r="E694" s="1" t="s">
        <v>2380</v>
      </c>
      <c r="F694" s="1" t="s">
        <v>2380</v>
      </c>
      <c r="G694" s="7">
        <v>0</v>
      </c>
      <c r="H694" s="1" t="s">
        <v>2380</v>
      </c>
      <c r="I694" t="str" cm="1">
        <f t="array" ref="I694">_xlfn.IFS(B694&lt;18.5,"Underweight",B694&lt;25,"Normal Weight",B694&lt;30,"Overweight",B694&gt;=30,"Obesity")</f>
        <v>Obesity</v>
      </c>
      <c r="J694" t="str" cm="1">
        <f t="array" ref="J694">_xlfn.IFS(C694&lt;5.7,"Normal",C694&lt;6.5,"Prediabetes",C694&gt;=6.5,"Diabetes")</f>
        <v>Diabetes</v>
      </c>
    </row>
    <row r="695" spans="1:10" x14ac:dyDescent="0.35">
      <c r="A695" s="1" t="s">
        <v>1677</v>
      </c>
      <c r="B695" s="1">
        <v>23.18</v>
      </c>
      <c r="C695" s="1">
        <v>6.13</v>
      </c>
      <c r="D695" s="1" t="s">
        <v>2380</v>
      </c>
      <c r="E695" s="1" t="s">
        <v>2380</v>
      </c>
      <c r="F695" s="1" t="s">
        <v>2380</v>
      </c>
      <c r="G695" s="7">
        <v>0</v>
      </c>
      <c r="H695" s="1" t="s">
        <v>2380</v>
      </c>
      <c r="I695" t="str" cm="1">
        <f t="array" ref="I695">_xlfn.IFS(B695&lt;18.5,"Underweight",B695&lt;25,"Normal Weight",B695&lt;30,"Overweight",B695&gt;=30,"Obesity")</f>
        <v>Normal Weight</v>
      </c>
      <c r="J695" t="str" cm="1">
        <f t="array" ref="J695">_xlfn.IFS(C695&lt;5.7,"Normal",C695&lt;6.5,"Prediabetes",C695&gt;=6.5,"Diabetes")</f>
        <v>Prediabetes</v>
      </c>
    </row>
    <row r="696" spans="1:10" x14ac:dyDescent="0.35">
      <c r="A696" s="1" t="s">
        <v>1676</v>
      </c>
      <c r="B696" s="1">
        <v>39.159999999999997</v>
      </c>
      <c r="C696" s="1">
        <v>8.08</v>
      </c>
      <c r="D696" s="1" t="s">
        <v>2380</v>
      </c>
      <c r="E696" s="1" t="s">
        <v>2380</v>
      </c>
      <c r="F696" s="1" t="s">
        <v>2380</v>
      </c>
      <c r="G696" s="7">
        <v>3</v>
      </c>
      <c r="H696" s="1" t="s">
        <v>2380</v>
      </c>
      <c r="I696" t="str" cm="1">
        <f t="array" ref="I696">_xlfn.IFS(B696&lt;18.5,"Underweight",B696&lt;25,"Normal Weight",B696&lt;30,"Overweight",B696&gt;=30,"Obesity")</f>
        <v>Obesity</v>
      </c>
      <c r="J696" t="str" cm="1">
        <f t="array" ref="J696">_xlfn.IFS(C696&lt;5.7,"Normal",C696&lt;6.5,"Prediabetes",C696&gt;=6.5,"Diabetes")</f>
        <v>Diabetes</v>
      </c>
    </row>
    <row r="697" spans="1:10" x14ac:dyDescent="0.35">
      <c r="A697" s="1" t="s">
        <v>1675</v>
      </c>
      <c r="B697" s="1">
        <v>38.19</v>
      </c>
      <c r="C697" s="1">
        <v>10.49</v>
      </c>
      <c r="D697" s="1" t="s">
        <v>2380</v>
      </c>
      <c r="E697" s="1" t="s">
        <v>2380</v>
      </c>
      <c r="F697" s="1" t="s">
        <v>2380</v>
      </c>
      <c r="G697" s="7">
        <v>3</v>
      </c>
      <c r="H697" s="1" t="s">
        <v>2380</v>
      </c>
      <c r="I697" t="str" cm="1">
        <f t="array" ref="I697">_xlfn.IFS(B697&lt;18.5,"Underweight",B697&lt;25,"Normal Weight",B697&lt;30,"Overweight",B697&gt;=30,"Obesity")</f>
        <v>Obesity</v>
      </c>
      <c r="J697" t="str" cm="1">
        <f t="array" ref="J697">_xlfn.IFS(C697&lt;5.7,"Normal",C697&lt;6.5,"Prediabetes",C697&gt;=6.5,"Diabetes")</f>
        <v>Diabetes</v>
      </c>
    </row>
    <row r="698" spans="1:10" x14ac:dyDescent="0.35">
      <c r="A698" s="1" t="s">
        <v>1674</v>
      </c>
      <c r="B698" s="1">
        <v>26.41</v>
      </c>
      <c r="C698" s="1">
        <v>8.11</v>
      </c>
      <c r="D698" s="1" t="s">
        <v>2380</v>
      </c>
      <c r="E698" s="1" t="s">
        <v>2380</v>
      </c>
      <c r="F698" s="1" t="s">
        <v>2380</v>
      </c>
      <c r="G698" s="7">
        <v>3</v>
      </c>
      <c r="H698" s="1" t="s">
        <v>2380</v>
      </c>
      <c r="I698" t="str" cm="1">
        <f t="array" ref="I698">_xlfn.IFS(B698&lt;18.5,"Underweight",B698&lt;25,"Normal Weight",B698&lt;30,"Overweight",B698&gt;=30,"Obesity")</f>
        <v>Overweight</v>
      </c>
      <c r="J698" t="str" cm="1">
        <f t="array" ref="J698">_xlfn.IFS(C698&lt;5.7,"Normal",C698&lt;6.5,"Prediabetes",C698&gt;=6.5,"Diabetes")</f>
        <v>Diabetes</v>
      </c>
    </row>
    <row r="699" spans="1:10" x14ac:dyDescent="0.35">
      <c r="A699" s="1" t="s">
        <v>1673</v>
      </c>
      <c r="B699" s="1">
        <v>28.785</v>
      </c>
      <c r="C699" s="1">
        <v>6.6</v>
      </c>
      <c r="D699" s="1" t="s">
        <v>2380</v>
      </c>
      <c r="E699" s="1" t="s">
        <v>2380</v>
      </c>
      <c r="F699" s="1" t="s">
        <v>2380</v>
      </c>
      <c r="G699" s="7">
        <v>0</v>
      </c>
      <c r="H699" s="1" t="s">
        <v>2380</v>
      </c>
      <c r="I699" t="str" cm="1">
        <f t="array" ref="I699">_xlfn.IFS(B699&lt;18.5,"Underweight",B699&lt;25,"Normal Weight",B699&lt;30,"Overweight",B699&gt;=30,"Obesity")</f>
        <v>Overweight</v>
      </c>
      <c r="J699" t="str" cm="1">
        <f t="array" ref="J699">_xlfn.IFS(C699&lt;5.7,"Normal",C699&lt;6.5,"Prediabetes",C699&gt;=6.5,"Diabetes")</f>
        <v>Diabetes</v>
      </c>
    </row>
    <row r="700" spans="1:10" x14ac:dyDescent="0.35">
      <c r="A700" s="1" t="s">
        <v>1672</v>
      </c>
      <c r="B700" s="1">
        <v>26.695</v>
      </c>
      <c r="C700" s="1">
        <v>10.14</v>
      </c>
      <c r="D700" s="1" t="s">
        <v>2381</v>
      </c>
      <c r="E700" s="1" t="s">
        <v>2380</v>
      </c>
      <c r="F700" s="1" t="s">
        <v>2381</v>
      </c>
      <c r="G700" s="7">
        <v>1</v>
      </c>
      <c r="H700" s="1" t="s">
        <v>2380</v>
      </c>
      <c r="I700" t="str" cm="1">
        <f t="array" ref="I700">_xlfn.IFS(B700&lt;18.5,"Underweight",B700&lt;25,"Normal Weight",B700&lt;30,"Overweight",B700&gt;=30,"Obesity")</f>
        <v>Overweight</v>
      </c>
      <c r="J700" t="str" cm="1">
        <f t="array" ref="J700">_xlfn.IFS(C700&lt;5.7,"Normal",C700&lt;6.5,"Prediabetes",C700&gt;=6.5,"Diabetes")</f>
        <v>Diabetes</v>
      </c>
    </row>
    <row r="701" spans="1:10" x14ac:dyDescent="0.35">
      <c r="A701" s="1" t="s">
        <v>1671</v>
      </c>
      <c r="B701" s="1">
        <v>32.799999999999997</v>
      </c>
      <c r="C701" s="1">
        <v>6.06</v>
      </c>
      <c r="D701" s="1" t="s">
        <v>2381</v>
      </c>
      <c r="E701" s="1" t="s">
        <v>2380</v>
      </c>
      <c r="F701" s="1" t="s">
        <v>2380</v>
      </c>
      <c r="G701" s="7">
        <v>1</v>
      </c>
      <c r="H701" s="1" t="s">
        <v>2380</v>
      </c>
      <c r="I701" t="str" cm="1">
        <f t="array" ref="I701">_xlfn.IFS(B701&lt;18.5,"Underweight",B701&lt;25,"Normal Weight",B701&lt;30,"Overweight",B701&gt;=30,"Obesity")</f>
        <v>Obesity</v>
      </c>
      <c r="J701" t="str" cm="1">
        <f t="array" ref="J701">_xlfn.IFS(C701&lt;5.7,"Normal",C701&lt;6.5,"Prediabetes",C701&gt;=6.5,"Diabetes")</f>
        <v>Prediabetes</v>
      </c>
    </row>
    <row r="702" spans="1:10" x14ac:dyDescent="0.35">
      <c r="A702" s="1" t="s">
        <v>1670</v>
      </c>
      <c r="B702" s="1">
        <v>35.869999999999997</v>
      </c>
      <c r="C702" s="1">
        <v>9.91</v>
      </c>
      <c r="D702" s="1" t="s">
        <v>2381</v>
      </c>
      <c r="E702" s="1" t="s">
        <v>2380</v>
      </c>
      <c r="F702" s="1" t="s">
        <v>2380</v>
      </c>
      <c r="G702" s="7">
        <v>0</v>
      </c>
      <c r="H702" s="1" t="s">
        <v>2380</v>
      </c>
      <c r="I702" t="str" cm="1">
        <f t="array" ref="I702">_xlfn.IFS(B702&lt;18.5,"Underweight",B702&lt;25,"Normal Weight",B702&lt;30,"Overweight",B702&gt;=30,"Obesity")</f>
        <v>Obesity</v>
      </c>
      <c r="J702" t="str" cm="1">
        <f t="array" ref="J702">_xlfn.IFS(C702&lt;5.7,"Normal",C702&lt;6.5,"Prediabetes",C702&gt;=6.5,"Diabetes")</f>
        <v>Diabetes</v>
      </c>
    </row>
    <row r="703" spans="1:10" x14ac:dyDescent="0.35">
      <c r="A703" s="1" t="s">
        <v>1669</v>
      </c>
      <c r="B703" s="1">
        <v>21.66</v>
      </c>
      <c r="C703" s="1">
        <v>4.1399999999999997</v>
      </c>
      <c r="D703" s="1" t="s">
        <v>2381</v>
      </c>
      <c r="E703" s="1" t="s">
        <v>2380</v>
      </c>
      <c r="F703" s="1" t="s">
        <v>2380</v>
      </c>
      <c r="G703" s="7">
        <v>2</v>
      </c>
      <c r="H703" s="1" t="s">
        <v>2380</v>
      </c>
      <c r="I703" t="str" cm="1">
        <f t="array" ref="I703">_xlfn.IFS(B703&lt;18.5,"Underweight",B703&lt;25,"Normal Weight",B703&lt;30,"Overweight",B703&gt;=30,"Obesity")</f>
        <v>Normal Weight</v>
      </c>
      <c r="J703" t="str" cm="1">
        <f t="array" ref="J703">_xlfn.IFS(C703&lt;5.7,"Normal",C703&lt;6.5,"Prediabetes",C703&gt;=6.5,"Diabetes")</f>
        <v>Normal</v>
      </c>
    </row>
    <row r="704" spans="1:10" x14ac:dyDescent="0.35">
      <c r="A704" s="1" t="s">
        <v>1668</v>
      </c>
      <c r="B704" s="1">
        <v>37.72</v>
      </c>
      <c r="C704" s="1">
        <v>4.38</v>
      </c>
      <c r="D704" s="1" t="s">
        <v>2381</v>
      </c>
      <c r="E704" s="1" t="s">
        <v>2380</v>
      </c>
      <c r="F704" s="1" t="s">
        <v>2381</v>
      </c>
      <c r="G704" s="7">
        <v>1</v>
      </c>
      <c r="H704" s="1" t="s">
        <v>2380</v>
      </c>
      <c r="I704" t="str" cm="1">
        <f t="array" ref="I704">_xlfn.IFS(B704&lt;18.5,"Underweight",B704&lt;25,"Normal Weight",B704&lt;30,"Overweight",B704&gt;=30,"Obesity")</f>
        <v>Obesity</v>
      </c>
      <c r="J704" t="str" cm="1">
        <f t="array" ref="J704">_xlfn.IFS(C704&lt;5.7,"Normal",C704&lt;6.5,"Prediabetes",C704&gt;=6.5,"Diabetes")</f>
        <v>Normal</v>
      </c>
    </row>
    <row r="705" spans="1:10" x14ac:dyDescent="0.35">
      <c r="A705" s="1" t="s">
        <v>1667</v>
      </c>
      <c r="B705" s="1">
        <v>39.700000000000003</v>
      </c>
      <c r="C705" s="1">
        <v>9.83</v>
      </c>
      <c r="D705" s="1" t="s">
        <v>2380</v>
      </c>
      <c r="E705" s="1" t="s">
        <v>2380</v>
      </c>
      <c r="F705" s="1" t="s">
        <v>2380</v>
      </c>
      <c r="G705" s="7">
        <v>3</v>
      </c>
      <c r="H705" s="1" t="s">
        <v>2380</v>
      </c>
      <c r="I705" t="str" cm="1">
        <f t="array" ref="I705">_xlfn.IFS(B705&lt;18.5,"Underweight",B705&lt;25,"Normal Weight",B705&lt;30,"Overweight",B705&gt;=30,"Obesity")</f>
        <v>Obesity</v>
      </c>
      <c r="J705" t="str" cm="1">
        <f t="array" ref="J705">_xlfn.IFS(C705&lt;5.7,"Normal",C705&lt;6.5,"Prediabetes",C705&gt;=6.5,"Diabetes")</f>
        <v>Diabetes</v>
      </c>
    </row>
    <row r="706" spans="1:10" x14ac:dyDescent="0.35">
      <c r="A706" s="1" t="s">
        <v>1666</v>
      </c>
      <c r="B706" s="1">
        <v>35.97</v>
      </c>
      <c r="C706" s="1">
        <v>11.08</v>
      </c>
      <c r="D706" s="1" t="s">
        <v>2380</v>
      </c>
      <c r="E706" s="1" t="s">
        <v>2380</v>
      </c>
      <c r="F706" s="1" t="s">
        <v>2380</v>
      </c>
      <c r="G706" s="7">
        <v>3</v>
      </c>
      <c r="H706" s="1" t="s">
        <v>2380</v>
      </c>
      <c r="I706" t="str" cm="1">
        <f t="array" ref="I706">_xlfn.IFS(B706&lt;18.5,"Underweight",B706&lt;25,"Normal Weight",B706&lt;30,"Overweight",B706&gt;=30,"Obesity")</f>
        <v>Obesity</v>
      </c>
      <c r="J706" t="str" cm="1">
        <f t="array" ref="J706">_xlfn.IFS(C706&lt;5.7,"Normal",C706&lt;6.5,"Prediabetes",C706&gt;=6.5,"Diabetes")</f>
        <v>Diabetes</v>
      </c>
    </row>
    <row r="707" spans="1:10" x14ac:dyDescent="0.35">
      <c r="A707" s="1" t="s">
        <v>1665</v>
      </c>
      <c r="B707" s="1">
        <v>37.85</v>
      </c>
      <c r="C707" s="1">
        <v>11.01</v>
      </c>
      <c r="D707" s="1" t="s">
        <v>2380</v>
      </c>
      <c r="E707" s="1" t="s">
        <v>2380</v>
      </c>
      <c r="F707" s="1" t="s">
        <v>2380</v>
      </c>
      <c r="G707" s="7">
        <v>0</v>
      </c>
      <c r="H707" s="1" t="s">
        <v>2380</v>
      </c>
      <c r="I707" t="str" cm="1">
        <f t="array" ref="I707">_xlfn.IFS(B707&lt;18.5,"Underweight",B707&lt;25,"Normal Weight",B707&lt;30,"Overweight",B707&gt;=30,"Obesity")</f>
        <v>Obesity</v>
      </c>
      <c r="J707" t="str" cm="1">
        <f t="array" ref="J707">_xlfn.IFS(C707&lt;5.7,"Normal",C707&lt;6.5,"Prediabetes",C707&gt;=6.5,"Diabetes")</f>
        <v>Diabetes</v>
      </c>
    </row>
    <row r="708" spans="1:10" x14ac:dyDescent="0.35">
      <c r="A708" s="1" t="s">
        <v>1664</v>
      </c>
      <c r="B708" s="1">
        <v>21.66</v>
      </c>
      <c r="C708" s="1">
        <v>4.37</v>
      </c>
      <c r="D708" s="1" t="s">
        <v>2380</v>
      </c>
      <c r="E708" s="1" t="s">
        <v>2381</v>
      </c>
      <c r="F708" s="1" t="s">
        <v>2380</v>
      </c>
      <c r="G708" s="7">
        <v>1</v>
      </c>
      <c r="H708" s="1" t="s">
        <v>2381</v>
      </c>
      <c r="I708" t="str" cm="1">
        <f t="array" ref="I708">_xlfn.IFS(B708&lt;18.5,"Underweight",B708&lt;25,"Normal Weight",B708&lt;30,"Overweight",B708&gt;=30,"Obesity")</f>
        <v>Normal Weight</v>
      </c>
      <c r="J708" t="str" cm="1">
        <f t="array" ref="J708">_xlfn.IFS(C708&lt;5.7,"Normal",C708&lt;6.5,"Prediabetes",C708&gt;=6.5,"Diabetes")</f>
        <v>Normal</v>
      </c>
    </row>
    <row r="709" spans="1:10" x14ac:dyDescent="0.35">
      <c r="A709" s="1" t="s">
        <v>1663</v>
      </c>
      <c r="B709" s="1">
        <v>39.369999999999997</v>
      </c>
      <c r="C709" s="1">
        <v>5.91</v>
      </c>
      <c r="D709" s="1" t="s">
        <v>2380</v>
      </c>
      <c r="E709" s="1" t="s">
        <v>2380</v>
      </c>
      <c r="F709" s="1" t="s">
        <v>2380</v>
      </c>
      <c r="G709" s="7">
        <v>2</v>
      </c>
      <c r="H709" s="1" t="s">
        <v>2380</v>
      </c>
      <c r="I709" t="str" cm="1">
        <f t="array" ref="I709">_xlfn.IFS(B709&lt;18.5,"Underweight",B709&lt;25,"Normal Weight",B709&lt;30,"Overweight",B709&gt;=30,"Obesity")</f>
        <v>Obesity</v>
      </c>
      <c r="J709" t="str" cm="1">
        <f t="array" ref="J709">_xlfn.IFS(C709&lt;5.7,"Normal",C709&lt;6.5,"Prediabetes",C709&gt;=6.5,"Diabetes")</f>
        <v>Prediabetes</v>
      </c>
    </row>
    <row r="710" spans="1:10" x14ac:dyDescent="0.35">
      <c r="A710" s="1" t="s">
        <v>1662</v>
      </c>
      <c r="B710" s="1">
        <v>40.880000000000003</v>
      </c>
      <c r="C710" s="1">
        <v>7.65</v>
      </c>
      <c r="D710" s="1" t="s">
        <v>2380</v>
      </c>
      <c r="E710" s="1" t="s">
        <v>2380</v>
      </c>
      <c r="F710" s="1" t="s">
        <v>2380</v>
      </c>
      <c r="G710" s="7">
        <v>0</v>
      </c>
      <c r="H710" s="1" t="s">
        <v>2380</v>
      </c>
      <c r="I710" t="str" cm="1">
        <f t="array" ref="I710">_xlfn.IFS(B710&lt;18.5,"Underweight",B710&lt;25,"Normal Weight",B710&lt;30,"Overweight",B710&gt;=30,"Obesity")</f>
        <v>Obesity</v>
      </c>
      <c r="J710" t="str" cm="1">
        <f t="array" ref="J710">_xlfn.IFS(C710&lt;5.7,"Normal",C710&lt;6.5,"Prediabetes",C710&gt;=6.5,"Diabetes")</f>
        <v>Diabetes</v>
      </c>
    </row>
    <row r="711" spans="1:10" x14ac:dyDescent="0.35">
      <c r="A711" s="1" t="s">
        <v>1661</v>
      </c>
      <c r="B711" s="1">
        <v>26.22</v>
      </c>
      <c r="C711" s="1">
        <v>5.37</v>
      </c>
      <c r="D711" s="1" t="s">
        <v>2381</v>
      </c>
      <c r="E711" s="1" t="s">
        <v>2380</v>
      </c>
      <c r="F711" s="1" t="s">
        <v>2380</v>
      </c>
      <c r="G711" s="7">
        <v>2</v>
      </c>
      <c r="H711" s="1" t="s">
        <v>2380</v>
      </c>
      <c r="I711" t="str" cm="1">
        <f t="array" ref="I711">_xlfn.IFS(B711&lt;18.5,"Underweight",B711&lt;25,"Normal Weight",B711&lt;30,"Overweight",B711&gt;=30,"Obesity")</f>
        <v>Overweight</v>
      </c>
      <c r="J711" t="str" cm="1">
        <f t="array" ref="J711">_xlfn.IFS(C711&lt;5.7,"Normal",C711&lt;6.5,"Prediabetes",C711&gt;=6.5,"Diabetes")</f>
        <v>Normal</v>
      </c>
    </row>
    <row r="712" spans="1:10" x14ac:dyDescent="0.35">
      <c r="A712" s="1" t="s">
        <v>1660</v>
      </c>
      <c r="B712" s="1">
        <v>25.08</v>
      </c>
      <c r="C712" s="1">
        <v>5.75</v>
      </c>
      <c r="D712" s="1" t="s">
        <v>2381</v>
      </c>
      <c r="E712" s="1" t="s">
        <v>2380</v>
      </c>
      <c r="F712" s="1" t="s">
        <v>2380</v>
      </c>
      <c r="G712" s="7">
        <v>2</v>
      </c>
      <c r="H712" s="1" t="s">
        <v>2380</v>
      </c>
      <c r="I712" t="str" cm="1">
        <f t="array" ref="I712">_xlfn.IFS(B712&lt;18.5,"Underweight",B712&lt;25,"Normal Weight",B712&lt;30,"Overweight",B712&gt;=30,"Obesity")</f>
        <v>Overweight</v>
      </c>
      <c r="J712" t="str" cm="1">
        <f t="array" ref="J712">_xlfn.IFS(C712&lt;5.7,"Normal",C712&lt;6.5,"Prediabetes",C712&gt;=6.5,"Diabetes")</f>
        <v>Prediabetes</v>
      </c>
    </row>
    <row r="713" spans="1:10" x14ac:dyDescent="0.35">
      <c r="A713" s="1" t="s">
        <v>1659</v>
      </c>
      <c r="B713" s="1">
        <v>39.1</v>
      </c>
      <c r="C713" s="1">
        <v>6.79</v>
      </c>
      <c r="D713" s="1" t="s">
        <v>2381</v>
      </c>
      <c r="E713" s="1" t="s">
        <v>2380</v>
      </c>
      <c r="F713" s="1" t="s">
        <v>2380</v>
      </c>
      <c r="G713" s="7">
        <v>2</v>
      </c>
      <c r="H713" s="1" t="s">
        <v>2380</v>
      </c>
      <c r="I713" t="str" cm="1">
        <f t="array" ref="I713">_xlfn.IFS(B713&lt;18.5,"Underweight",B713&lt;25,"Normal Weight",B713&lt;30,"Overweight",B713&gt;=30,"Obesity")</f>
        <v>Obesity</v>
      </c>
      <c r="J713" t="str" cm="1">
        <f t="array" ref="J713">_xlfn.IFS(C713&lt;5.7,"Normal",C713&lt;6.5,"Prediabetes",C713&gt;=6.5,"Diabetes")</f>
        <v>Diabetes</v>
      </c>
    </row>
    <row r="714" spans="1:10" x14ac:dyDescent="0.35">
      <c r="A714" s="1" t="s">
        <v>1658</v>
      </c>
      <c r="B714" s="1">
        <v>37.905000000000001</v>
      </c>
      <c r="C714" s="1">
        <v>7.03</v>
      </c>
      <c r="D714" s="1" t="s">
        <v>2380</v>
      </c>
      <c r="E714" s="1" t="s">
        <v>2380</v>
      </c>
      <c r="F714" s="1" t="s">
        <v>2380</v>
      </c>
      <c r="G714" s="7">
        <v>3</v>
      </c>
      <c r="H714" s="1" t="s">
        <v>2380</v>
      </c>
      <c r="I714" t="str" cm="1">
        <f t="array" ref="I714">_xlfn.IFS(B714&lt;18.5,"Underweight",B714&lt;25,"Normal Weight",B714&lt;30,"Overweight",B714&gt;=30,"Obesity")</f>
        <v>Obesity</v>
      </c>
      <c r="J714" t="str" cm="1">
        <f t="array" ref="J714">_xlfn.IFS(C714&lt;5.7,"Normal",C714&lt;6.5,"Prediabetes",C714&gt;=6.5,"Diabetes")</f>
        <v>Diabetes</v>
      </c>
    </row>
    <row r="715" spans="1:10" x14ac:dyDescent="0.35">
      <c r="A715" s="1" t="s">
        <v>1657</v>
      </c>
      <c r="B715" s="1">
        <v>43.35</v>
      </c>
      <c r="C715" s="1">
        <v>5.41</v>
      </c>
      <c r="D715" s="1" t="s">
        <v>2381</v>
      </c>
      <c r="E715" s="1" t="s">
        <v>2380</v>
      </c>
      <c r="F715" s="1" t="s">
        <v>2381</v>
      </c>
      <c r="G715" s="7">
        <v>1</v>
      </c>
      <c r="H715" s="1" t="s">
        <v>2380</v>
      </c>
      <c r="I715" t="str" cm="1">
        <f t="array" ref="I715">_xlfn.IFS(B715&lt;18.5,"Underweight",B715&lt;25,"Normal Weight",B715&lt;30,"Overweight",B715&gt;=30,"Obesity")</f>
        <v>Obesity</v>
      </c>
      <c r="J715" t="str" cm="1">
        <f t="array" ref="J715">_xlfn.IFS(C715&lt;5.7,"Normal",C715&lt;6.5,"Prediabetes",C715&gt;=6.5,"Diabetes")</f>
        <v>Normal</v>
      </c>
    </row>
    <row r="716" spans="1:10" x14ac:dyDescent="0.35">
      <c r="A716" s="1" t="s">
        <v>1656</v>
      </c>
      <c r="B716" s="1">
        <v>36.15</v>
      </c>
      <c r="C716" s="1">
        <v>8.0500000000000007</v>
      </c>
      <c r="D716" s="1" t="s">
        <v>2380</v>
      </c>
      <c r="E716" s="1" t="s">
        <v>2380</v>
      </c>
      <c r="F716" s="1" t="s">
        <v>2380</v>
      </c>
      <c r="G716" s="7">
        <v>0</v>
      </c>
      <c r="H716" s="1" t="s">
        <v>2380</v>
      </c>
      <c r="I716" t="str" cm="1">
        <f t="array" ref="I716">_xlfn.IFS(B716&lt;18.5,"Underweight",B716&lt;25,"Normal Weight",B716&lt;30,"Overweight",B716&gt;=30,"Obesity")</f>
        <v>Obesity</v>
      </c>
      <c r="J716" t="str" cm="1">
        <f t="array" ref="J716">_xlfn.IFS(C716&lt;5.7,"Normal",C716&lt;6.5,"Prediabetes",C716&gt;=6.5,"Diabetes")</f>
        <v>Diabetes</v>
      </c>
    </row>
    <row r="717" spans="1:10" x14ac:dyDescent="0.35">
      <c r="A717" s="1" t="s">
        <v>1655</v>
      </c>
      <c r="B717" s="1">
        <v>44.98</v>
      </c>
      <c r="C717" s="1">
        <v>5.94</v>
      </c>
      <c r="D717" s="1" t="s">
        <v>2380</v>
      </c>
      <c r="E717" s="1" t="s">
        <v>2380</v>
      </c>
      <c r="F717" s="1" t="s">
        <v>2380</v>
      </c>
      <c r="G717" s="7">
        <v>1</v>
      </c>
      <c r="H717" s="1" t="s">
        <v>2380</v>
      </c>
      <c r="I717" t="str" cm="1">
        <f t="array" ref="I717">_xlfn.IFS(B717&lt;18.5,"Underweight",B717&lt;25,"Normal Weight",B717&lt;30,"Overweight",B717&gt;=30,"Obesity")</f>
        <v>Obesity</v>
      </c>
      <c r="J717" t="str" cm="1">
        <f t="array" ref="J717">_xlfn.IFS(C717&lt;5.7,"Normal",C717&lt;6.5,"Prediabetes",C717&gt;=6.5,"Diabetes")</f>
        <v>Prediabetes</v>
      </c>
    </row>
    <row r="718" spans="1:10" x14ac:dyDescent="0.35">
      <c r="A718" s="1" t="s">
        <v>1654</v>
      </c>
      <c r="B718" s="1">
        <v>38.28</v>
      </c>
      <c r="C718" s="1">
        <v>5.51</v>
      </c>
      <c r="D718" s="1" t="s">
        <v>2380</v>
      </c>
      <c r="E718" s="1" t="s">
        <v>2381</v>
      </c>
      <c r="F718" s="1" t="s">
        <v>2380</v>
      </c>
      <c r="G718" s="7">
        <v>1</v>
      </c>
      <c r="H718" s="1" t="s">
        <v>2380</v>
      </c>
      <c r="I718" t="str" cm="1">
        <f t="array" ref="I718">_xlfn.IFS(B718&lt;18.5,"Underweight",B718&lt;25,"Normal Weight",B718&lt;30,"Overweight",B718&gt;=30,"Obesity")</f>
        <v>Obesity</v>
      </c>
      <c r="J718" t="str" cm="1">
        <f t="array" ref="J718">_xlfn.IFS(C718&lt;5.7,"Normal",C718&lt;6.5,"Prediabetes",C718&gt;=6.5,"Diabetes")</f>
        <v>Normal</v>
      </c>
    </row>
    <row r="719" spans="1:10" x14ac:dyDescent="0.35">
      <c r="A719" s="1" t="s">
        <v>1653</v>
      </c>
      <c r="B719" s="1">
        <v>32.299999999999997</v>
      </c>
      <c r="C719" s="1">
        <v>6.55</v>
      </c>
      <c r="D719" s="1" t="s">
        <v>2381</v>
      </c>
      <c r="E719" s="1" t="s">
        <v>2380</v>
      </c>
      <c r="F719" s="1" t="s">
        <v>2380</v>
      </c>
      <c r="G719" s="7">
        <v>2</v>
      </c>
      <c r="H719" s="1" t="s">
        <v>2380</v>
      </c>
      <c r="I719" t="str" cm="1">
        <f t="array" ref="I719">_xlfn.IFS(B719&lt;18.5,"Underweight",B719&lt;25,"Normal Weight",B719&lt;30,"Overweight",B719&gt;=30,"Obesity")</f>
        <v>Obesity</v>
      </c>
      <c r="J719" t="str" cm="1">
        <f t="array" ref="J719">_xlfn.IFS(C719&lt;5.7,"Normal",C719&lt;6.5,"Prediabetes",C719&gt;=6.5,"Diabetes")</f>
        <v>Diabetes</v>
      </c>
    </row>
    <row r="720" spans="1:10" x14ac:dyDescent="0.35">
      <c r="A720" s="1" t="s">
        <v>1652</v>
      </c>
      <c r="B720" s="1">
        <v>39.51</v>
      </c>
      <c r="C720" s="1">
        <v>5.79</v>
      </c>
      <c r="D720" s="1" t="s">
        <v>2381</v>
      </c>
      <c r="E720" s="1" t="s">
        <v>2380</v>
      </c>
      <c r="F720" s="1" t="s">
        <v>2380</v>
      </c>
      <c r="G720" s="7">
        <v>0</v>
      </c>
      <c r="H720" s="1" t="s">
        <v>2380</v>
      </c>
      <c r="I720" t="str" cm="1">
        <f t="array" ref="I720">_xlfn.IFS(B720&lt;18.5,"Underweight",B720&lt;25,"Normal Weight",B720&lt;30,"Overweight",B720&gt;=30,"Obesity")</f>
        <v>Obesity</v>
      </c>
      <c r="J720" t="str" cm="1">
        <f t="array" ref="J720">_xlfn.IFS(C720&lt;5.7,"Normal",C720&lt;6.5,"Prediabetes",C720&gt;=6.5,"Diabetes")</f>
        <v>Prediabetes</v>
      </c>
    </row>
    <row r="721" spans="1:10" x14ac:dyDescent="0.35">
      <c r="A721" s="1" t="s">
        <v>1651</v>
      </c>
      <c r="B721" s="1">
        <v>50.46</v>
      </c>
      <c r="C721" s="1">
        <v>4.5599999999999996</v>
      </c>
      <c r="D721" s="1" t="s">
        <v>2380</v>
      </c>
      <c r="E721" s="1" t="s">
        <v>2380</v>
      </c>
      <c r="F721" s="1" t="s">
        <v>2380</v>
      </c>
      <c r="G721" s="7">
        <v>0</v>
      </c>
      <c r="H721" s="1" t="s">
        <v>2380</v>
      </c>
      <c r="I721" t="str" cm="1">
        <f t="array" ref="I721">_xlfn.IFS(B721&lt;18.5,"Underweight",B721&lt;25,"Normal Weight",B721&lt;30,"Overweight",B721&gt;=30,"Obesity")</f>
        <v>Obesity</v>
      </c>
      <c r="J721" t="str" cm="1">
        <f t="array" ref="J721">_xlfn.IFS(C721&lt;5.7,"Normal",C721&lt;6.5,"Prediabetes",C721&gt;=6.5,"Diabetes")</f>
        <v>Normal</v>
      </c>
    </row>
    <row r="722" spans="1:10" x14ac:dyDescent="0.35">
      <c r="A722" s="1" t="s">
        <v>1650</v>
      </c>
      <c r="B722" s="1">
        <v>31.73</v>
      </c>
      <c r="C722" s="1">
        <v>7</v>
      </c>
      <c r="D722" s="1" t="s">
        <v>2380</v>
      </c>
      <c r="E722" s="1" t="s">
        <v>2380</v>
      </c>
      <c r="F722" s="1" t="s">
        <v>2380</v>
      </c>
      <c r="G722" s="7">
        <v>0</v>
      </c>
      <c r="H722" s="1" t="s">
        <v>2380</v>
      </c>
      <c r="I722" t="str" cm="1">
        <f t="array" ref="I722">_xlfn.IFS(B722&lt;18.5,"Underweight",B722&lt;25,"Normal Weight",B722&lt;30,"Overweight",B722&gt;=30,"Obesity")</f>
        <v>Obesity</v>
      </c>
      <c r="J722" t="str" cm="1">
        <f t="array" ref="J722">_xlfn.IFS(C722&lt;5.7,"Normal",C722&lt;6.5,"Prediabetes",C722&gt;=6.5,"Diabetes")</f>
        <v>Diabetes</v>
      </c>
    </row>
    <row r="723" spans="1:10" x14ac:dyDescent="0.35">
      <c r="A723" s="1" t="s">
        <v>1649</v>
      </c>
      <c r="B723" s="1">
        <v>32.1</v>
      </c>
      <c r="C723" s="1">
        <v>6.57</v>
      </c>
      <c r="D723" s="1" t="s">
        <v>2381</v>
      </c>
      <c r="E723" s="1" t="s">
        <v>2380</v>
      </c>
      <c r="F723" s="1" t="s">
        <v>2381</v>
      </c>
      <c r="G723" s="7">
        <v>1</v>
      </c>
      <c r="H723" s="1" t="s">
        <v>2380</v>
      </c>
      <c r="I723" t="str" cm="1">
        <f t="array" ref="I723">_xlfn.IFS(B723&lt;18.5,"Underweight",B723&lt;25,"Normal Weight",B723&lt;30,"Overweight",B723&gt;=30,"Obesity")</f>
        <v>Obesity</v>
      </c>
      <c r="J723" t="str" cm="1">
        <f t="array" ref="J723">_xlfn.IFS(C723&lt;5.7,"Normal",C723&lt;6.5,"Prediabetes",C723&gt;=6.5,"Diabetes")</f>
        <v>Diabetes</v>
      </c>
    </row>
    <row r="724" spans="1:10" x14ac:dyDescent="0.35">
      <c r="A724" s="1" t="s">
        <v>1648</v>
      </c>
      <c r="B724" s="1">
        <v>27.83</v>
      </c>
      <c r="C724" s="1">
        <v>11.61</v>
      </c>
      <c r="D724" s="1" t="s">
        <v>2381</v>
      </c>
      <c r="E724" s="1" t="s">
        <v>2380</v>
      </c>
      <c r="F724" s="1" t="s">
        <v>2381</v>
      </c>
      <c r="G724" s="7">
        <v>1</v>
      </c>
      <c r="H724" s="1" t="s">
        <v>2380</v>
      </c>
      <c r="I724" t="str" cm="1">
        <f t="array" ref="I724">_xlfn.IFS(B724&lt;18.5,"Underweight",B724&lt;25,"Normal Weight",B724&lt;30,"Overweight",B724&gt;=30,"Obesity")</f>
        <v>Overweight</v>
      </c>
      <c r="J724" t="str" cm="1">
        <f t="array" ref="J724">_xlfn.IFS(C724&lt;5.7,"Normal",C724&lt;6.5,"Prediabetes",C724&gt;=6.5,"Diabetes")</f>
        <v>Diabetes</v>
      </c>
    </row>
    <row r="725" spans="1:10" x14ac:dyDescent="0.35">
      <c r="A725" s="1" t="s">
        <v>1647</v>
      </c>
      <c r="B725" s="1">
        <v>27.72</v>
      </c>
      <c r="C725" s="1">
        <v>8.16</v>
      </c>
      <c r="D725" s="1" t="s">
        <v>2381</v>
      </c>
      <c r="E725" s="1" t="s">
        <v>2380</v>
      </c>
      <c r="F725" s="1" t="s">
        <v>2381</v>
      </c>
      <c r="G725" s="7">
        <v>1</v>
      </c>
      <c r="H725" s="1" t="s">
        <v>2380</v>
      </c>
      <c r="I725" t="str" cm="1">
        <f t="array" ref="I725">_xlfn.IFS(B725&lt;18.5,"Underweight",B725&lt;25,"Normal Weight",B725&lt;30,"Overweight",B725&gt;=30,"Obesity")</f>
        <v>Overweight</v>
      </c>
      <c r="J725" t="str" cm="1">
        <f t="array" ref="J725">_xlfn.IFS(C725&lt;5.7,"Normal",C725&lt;6.5,"Prediabetes",C725&gt;=6.5,"Diabetes")</f>
        <v>Diabetes</v>
      </c>
    </row>
    <row r="726" spans="1:10" x14ac:dyDescent="0.35">
      <c r="A726" s="1" t="s">
        <v>1646</v>
      </c>
      <c r="B726" s="1">
        <v>36.765000000000001</v>
      </c>
      <c r="C726" s="1">
        <v>4.4800000000000004</v>
      </c>
      <c r="D726" s="1" t="s">
        <v>2381</v>
      </c>
      <c r="E726" s="1" t="s">
        <v>2380</v>
      </c>
      <c r="F726" s="1" t="s">
        <v>2380</v>
      </c>
      <c r="G726" s="7">
        <v>2</v>
      </c>
      <c r="H726" s="1" t="s">
        <v>2380</v>
      </c>
      <c r="I726" t="str" cm="1">
        <f t="array" ref="I726">_xlfn.IFS(B726&lt;18.5,"Underweight",B726&lt;25,"Normal Weight",B726&lt;30,"Overweight",B726&gt;=30,"Obesity")</f>
        <v>Obesity</v>
      </c>
      <c r="J726" t="str" cm="1">
        <f t="array" ref="J726">_xlfn.IFS(C726&lt;5.7,"Normal",C726&lt;6.5,"Prediabetes",C726&gt;=6.5,"Diabetes")</f>
        <v>Normal</v>
      </c>
    </row>
    <row r="727" spans="1:10" x14ac:dyDescent="0.35">
      <c r="A727" s="1" t="s">
        <v>1645</v>
      </c>
      <c r="B727" s="1">
        <v>48.36</v>
      </c>
      <c r="C727" s="1">
        <v>4.08</v>
      </c>
      <c r="D727" s="1" t="s">
        <v>2380</v>
      </c>
      <c r="E727" s="1" t="s">
        <v>2380</v>
      </c>
      <c r="F727" s="1" t="s">
        <v>2380</v>
      </c>
      <c r="G727" s="7">
        <v>0</v>
      </c>
      <c r="H727" s="1" t="s">
        <v>2380</v>
      </c>
      <c r="I727" t="str" cm="1">
        <f t="array" ref="I727">_xlfn.IFS(B727&lt;18.5,"Underweight",B727&lt;25,"Normal Weight",B727&lt;30,"Overweight",B727&gt;=30,"Obesity")</f>
        <v>Obesity</v>
      </c>
      <c r="J727" t="str" cm="1">
        <f t="array" ref="J727">_xlfn.IFS(C727&lt;5.7,"Normal",C727&lt;6.5,"Prediabetes",C727&gt;=6.5,"Diabetes")</f>
        <v>Normal</v>
      </c>
    </row>
    <row r="728" spans="1:10" x14ac:dyDescent="0.35">
      <c r="A728" s="1" t="s">
        <v>1644</v>
      </c>
      <c r="B728" s="1">
        <v>31.445</v>
      </c>
      <c r="C728" s="1">
        <v>4.4000000000000004</v>
      </c>
      <c r="D728" s="1" t="s">
        <v>2381</v>
      </c>
      <c r="E728" s="1" t="s">
        <v>2380</v>
      </c>
      <c r="F728" s="1" t="s">
        <v>2380</v>
      </c>
      <c r="G728" s="7">
        <v>2</v>
      </c>
      <c r="H728" s="1" t="s">
        <v>2380</v>
      </c>
      <c r="I728" t="str" cm="1">
        <f t="array" ref="I728">_xlfn.IFS(B728&lt;18.5,"Underweight",B728&lt;25,"Normal Weight",B728&lt;30,"Overweight",B728&gt;=30,"Obesity")</f>
        <v>Obesity</v>
      </c>
      <c r="J728" t="str" cm="1">
        <f t="array" ref="J728">_xlfn.IFS(C728&lt;5.7,"Normal",C728&lt;6.5,"Prediabetes",C728&gt;=6.5,"Diabetes")</f>
        <v>Normal</v>
      </c>
    </row>
    <row r="729" spans="1:10" x14ac:dyDescent="0.35">
      <c r="A729" s="1" t="s">
        <v>1643</v>
      </c>
      <c r="B729" s="1">
        <v>27.55</v>
      </c>
      <c r="C729" s="1">
        <v>9.02</v>
      </c>
      <c r="D729" s="1" t="s">
        <v>2380</v>
      </c>
      <c r="E729" s="1" t="s">
        <v>2380</v>
      </c>
      <c r="F729" s="1" t="s">
        <v>2380</v>
      </c>
      <c r="G729" s="7">
        <v>0</v>
      </c>
      <c r="H729" s="1" t="s">
        <v>2380</v>
      </c>
      <c r="I729" t="str" cm="1">
        <f t="array" ref="I729">_xlfn.IFS(B729&lt;18.5,"Underweight",B729&lt;25,"Normal Weight",B729&lt;30,"Overweight",B729&gt;=30,"Obesity")</f>
        <v>Overweight</v>
      </c>
      <c r="J729" t="str" cm="1">
        <f t="array" ref="J729">_xlfn.IFS(C729&lt;5.7,"Normal",C729&lt;6.5,"Prediabetes",C729&gt;=6.5,"Diabetes")</f>
        <v>Diabetes</v>
      </c>
    </row>
    <row r="730" spans="1:10" x14ac:dyDescent="0.35">
      <c r="A730" s="1" t="s">
        <v>1642</v>
      </c>
      <c r="B730" s="1">
        <v>33.11</v>
      </c>
      <c r="C730" s="1">
        <v>8.06</v>
      </c>
      <c r="D730" s="1" t="s">
        <v>2380</v>
      </c>
      <c r="E730" s="1" t="s">
        <v>2380</v>
      </c>
      <c r="F730" s="1" t="s">
        <v>2380</v>
      </c>
      <c r="G730" s="7">
        <v>0</v>
      </c>
      <c r="H730" s="1" t="s">
        <v>2380</v>
      </c>
      <c r="I730" t="str" cm="1">
        <f t="array" ref="I730">_xlfn.IFS(B730&lt;18.5,"Underweight",B730&lt;25,"Normal Weight",B730&lt;30,"Overweight",B730&gt;=30,"Obesity")</f>
        <v>Obesity</v>
      </c>
      <c r="J730" t="str" cm="1">
        <f t="array" ref="J730">_xlfn.IFS(C730&lt;5.7,"Normal",C730&lt;6.5,"Prediabetes",C730&gt;=6.5,"Diabetes")</f>
        <v>Diabetes</v>
      </c>
    </row>
    <row r="731" spans="1:10" x14ac:dyDescent="0.35">
      <c r="A731" s="1" t="s">
        <v>1641</v>
      </c>
      <c r="B731" s="1">
        <v>36.85</v>
      </c>
      <c r="C731" s="1">
        <v>6.21</v>
      </c>
      <c r="D731" s="1" t="s">
        <v>2381</v>
      </c>
      <c r="E731" s="1" t="s">
        <v>2380</v>
      </c>
      <c r="F731" s="1" t="s">
        <v>2380</v>
      </c>
      <c r="G731" s="7">
        <v>2</v>
      </c>
      <c r="H731" s="1" t="s">
        <v>2380</v>
      </c>
      <c r="I731" t="str" cm="1">
        <f t="array" ref="I731">_xlfn.IFS(B731&lt;18.5,"Underweight",B731&lt;25,"Normal Weight",B731&lt;30,"Overweight",B731&gt;=30,"Obesity")</f>
        <v>Obesity</v>
      </c>
      <c r="J731" t="str" cm="1">
        <f t="array" ref="J731">_xlfn.IFS(C731&lt;5.7,"Normal",C731&lt;6.5,"Prediabetes",C731&gt;=6.5,"Diabetes")</f>
        <v>Prediabetes</v>
      </c>
    </row>
    <row r="732" spans="1:10" x14ac:dyDescent="0.35">
      <c r="A732" s="1" t="s">
        <v>1640</v>
      </c>
      <c r="B732" s="1">
        <v>36.299999999999997</v>
      </c>
      <c r="C732" s="1">
        <v>5.79</v>
      </c>
      <c r="D732" s="1" t="s">
        <v>2381</v>
      </c>
      <c r="E732" s="1" t="s">
        <v>2380</v>
      </c>
      <c r="F732" s="1" t="s">
        <v>2380</v>
      </c>
      <c r="G732" s="7">
        <v>2</v>
      </c>
      <c r="H732" s="1" t="s">
        <v>2380</v>
      </c>
      <c r="I732" t="str" cm="1">
        <f t="array" ref="I732">_xlfn.IFS(B732&lt;18.5,"Underweight",B732&lt;25,"Normal Weight",B732&lt;30,"Overweight",B732&gt;=30,"Obesity")</f>
        <v>Obesity</v>
      </c>
      <c r="J732" t="str" cm="1">
        <f t="array" ref="J732">_xlfn.IFS(C732&lt;5.7,"Normal",C732&lt;6.5,"Prediabetes",C732&gt;=6.5,"Diabetes")</f>
        <v>Prediabetes</v>
      </c>
    </row>
    <row r="733" spans="1:10" x14ac:dyDescent="0.35">
      <c r="A733" s="1" t="s">
        <v>1639</v>
      </c>
      <c r="B733" s="1">
        <v>45.34</v>
      </c>
      <c r="C733" s="1">
        <v>5.69</v>
      </c>
      <c r="D733" s="1" t="s">
        <v>2381</v>
      </c>
      <c r="E733" s="1" t="s">
        <v>2380</v>
      </c>
      <c r="F733" s="1" t="s">
        <v>2380</v>
      </c>
      <c r="G733" s="7">
        <v>0</v>
      </c>
      <c r="H733" s="1" t="s">
        <v>2380</v>
      </c>
      <c r="I733" t="str" cm="1">
        <f t="array" ref="I733">_xlfn.IFS(B733&lt;18.5,"Underweight",B733&lt;25,"Normal Weight",B733&lt;30,"Overweight",B733&gt;=30,"Obesity")</f>
        <v>Obesity</v>
      </c>
      <c r="J733" t="str" cm="1">
        <f t="array" ref="J733">_xlfn.IFS(C733&lt;5.7,"Normal",C733&lt;6.5,"Prediabetes",C733&gt;=6.5,"Diabetes")</f>
        <v>Normal</v>
      </c>
    </row>
    <row r="734" spans="1:10" x14ac:dyDescent="0.35">
      <c r="A734" s="1" t="s">
        <v>1638</v>
      </c>
      <c r="B734" s="1">
        <v>31.8</v>
      </c>
      <c r="C734" s="1">
        <v>5.36</v>
      </c>
      <c r="D734" s="1" t="s">
        <v>2381</v>
      </c>
      <c r="E734" s="1" t="s">
        <v>2380</v>
      </c>
      <c r="F734" s="1" t="s">
        <v>2380</v>
      </c>
      <c r="G734" s="7">
        <v>2</v>
      </c>
      <c r="H734" s="1" t="s">
        <v>2380</v>
      </c>
      <c r="I734" t="str" cm="1">
        <f t="array" ref="I734">_xlfn.IFS(B734&lt;18.5,"Underweight",B734&lt;25,"Normal Weight",B734&lt;30,"Overweight",B734&gt;=30,"Obesity")</f>
        <v>Obesity</v>
      </c>
      <c r="J734" t="str" cm="1">
        <f t="array" ref="J734">_xlfn.IFS(C734&lt;5.7,"Normal",C734&lt;6.5,"Prediabetes",C734&gt;=6.5,"Diabetes")</f>
        <v>Normal</v>
      </c>
    </row>
    <row r="735" spans="1:10" x14ac:dyDescent="0.35">
      <c r="A735" s="1" t="s">
        <v>1637</v>
      </c>
      <c r="B735" s="1">
        <v>41.02</v>
      </c>
      <c r="C735" s="1">
        <v>11.37</v>
      </c>
      <c r="D735" s="1" t="s">
        <v>2380</v>
      </c>
      <c r="E735" s="1" t="s">
        <v>2380</v>
      </c>
      <c r="F735" s="1" t="s">
        <v>2380</v>
      </c>
      <c r="G735" s="7">
        <v>0</v>
      </c>
      <c r="H735" s="1" t="s">
        <v>2380</v>
      </c>
      <c r="I735" t="str" cm="1">
        <f t="array" ref="I735">_xlfn.IFS(B735&lt;18.5,"Underweight",B735&lt;25,"Normal Weight",B735&lt;30,"Overweight",B735&gt;=30,"Obesity")</f>
        <v>Obesity</v>
      </c>
      <c r="J735" t="str" cm="1">
        <f t="array" ref="J735">_xlfn.IFS(C735&lt;5.7,"Normal",C735&lt;6.5,"Prediabetes",C735&gt;=6.5,"Diabetes")</f>
        <v>Diabetes</v>
      </c>
    </row>
    <row r="736" spans="1:10" x14ac:dyDescent="0.35">
      <c r="A736" s="1" t="s">
        <v>1636</v>
      </c>
      <c r="B736" s="1">
        <v>32.68</v>
      </c>
      <c r="C736" s="1">
        <v>11.87</v>
      </c>
      <c r="D736" s="1" t="s">
        <v>2380</v>
      </c>
      <c r="E736" s="1" t="s">
        <v>2380</v>
      </c>
      <c r="F736" s="1" t="s">
        <v>2380</v>
      </c>
      <c r="G736" s="7">
        <v>0</v>
      </c>
      <c r="H736" s="1" t="s">
        <v>2380</v>
      </c>
      <c r="I736" t="str" cm="1">
        <f t="array" ref="I736">_xlfn.IFS(B736&lt;18.5,"Underweight",B736&lt;25,"Normal Weight",B736&lt;30,"Overweight",B736&gt;=30,"Obesity")</f>
        <v>Obesity</v>
      </c>
      <c r="J736" t="str" cm="1">
        <f t="array" ref="J736">_xlfn.IFS(C736&lt;5.7,"Normal",C736&lt;6.5,"Prediabetes",C736&gt;=6.5,"Diabetes")</f>
        <v>Diabetes</v>
      </c>
    </row>
    <row r="737" spans="1:10" x14ac:dyDescent="0.35">
      <c r="A737" s="1" t="s">
        <v>1635</v>
      </c>
      <c r="B737" s="1">
        <v>21.7</v>
      </c>
      <c r="C737" s="1">
        <v>4.9000000000000004</v>
      </c>
      <c r="D737" s="1" t="s">
        <v>2380</v>
      </c>
      <c r="E737" s="1" t="s">
        <v>2380</v>
      </c>
      <c r="F737" s="1" t="s">
        <v>2381</v>
      </c>
      <c r="G737" s="7">
        <v>1</v>
      </c>
      <c r="H737" s="1" t="s">
        <v>2381</v>
      </c>
      <c r="I737" t="str" cm="1">
        <f t="array" ref="I737">_xlfn.IFS(B737&lt;18.5,"Underweight",B737&lt;25,"Normal Weight",B737&lt;30,"Overweight",B737&gt;=30,"Obesity")</f>
        <v>Normal Weight</v>
      </c>
      <c r="J737" t="str" cm="1">
        <f t="array" ref="J737">_xlfn.IFS(C737&lt;5.7,"Normal",C737&lt;6.5,"Prediabetes",C737&gt;=6.5,"Diabetes")</f>
        <v>Normal</v>
      </c>
    </row>
    <row r="738" spans="1:10" x14ac:dyDescent="0.35">
      <c r="A738" s="1" t="s">
        <v>1634</v>
      </c>
      <c r="B738" s="1">
        <v>40.479999999999997</v>
      </c>
      <c r="C738" s="1">
        <v>6.7</v>
      </c>
      <c r="D738" s="1" t="s">
        <v>2380</v>
      </c>
      <c r="E738" s="1" t="s">
        <v>2380</v>
      </c>
      <c r="F738" s="1" t="s">
        <v>2380</v>
      </c>
      <c r="G738" s="7">
        <v>3</v>
      </c>
      <c r="H738" s="1" t="s">
        <v>2380</v>
      </c>
      <c r="I738" t="str" cm="1">
        <f t="array" ref="I738">_xlfn.IFS(B738&lt;18.5,"Underweight",B738&lt;25,"Normal Weight",B738&lt;30,"Overweight",B738&gt;=30,"Obesity")</f>
        <v>Obesity</v>
      </c>
      <c r="J738" t="str" cm="1">
        <f t="array" ref="J738">_xlfn.IFS(C738&lt;5.7,"Normal",C738&lt;6.5,"Prediabetes",C738&gt;=6.5,"Diabetes")</f>
        <v>Diabetes</v>
      </c>
    </row>
    <row r="739" spans="1:10" x14ac:dyDescent="0.35">
      <c r="A739" s="1" t="s">
        <v>1633</v>
      </c>
      <c r="B739" s="1">
        <v>34.5</v>
      </c>
      <c r="C739" s="1">
        <v>10.3</v>
      </c>
      <c r="D739" s="1" t="s">
        <v>2380</v>
      </c>
      <c r="E739" s="1" t="s">
        <v>2380</v>
      </c>
      <c r="F739" s="1" t="s">
        <v>2380</v>
      </c>
      <c r="G739" s="7">
        <v>3</v>
      </c>
      <c r="H739" s="1" t="s">
        <v>2380</v>
      </c>
      <c r="I739" t="str" cm="1">
        <f t="array" ref="I739">_xlfn.IFS(B739&lt;18.5,"Underweight",B739&lt;25,"Normal Weight",B739&lt;30,"Overweight",B739&gt;=30,"Obesity")</f>
        <v>Obesity</v>
      </c>
      <c r="J739" t="str" cm="1">
        <f t="array" ref="J739">_xlfn.IFS(C739&lt;5.7,"Normal",C739&lt;6.5,"Prediabetes",C739&gt;=6.5,"Diabetes")</f>
        <v>Diabetes</v>
      </c>
    </row>
    <row r="740" spans="1:10" x14ac:dyDescent="0.35">
      <c r="A740" s="1" t="s">
        <v>1632</v>
      </c>
      <c r="B740" s="1">
        <v>45.9</v>
      </c>
      <c r="C740" s="1">
        <v>11.14</v>
      </c>
      <c r="D740" s="1" t="s">
        <v>2381</v>
      </c>
      <c r="E740" s="1" t="s">
        <v>2380</v>
      </c>
      <c r="F740" s="1" t="s">
        <v>2380</v>
      </c>
      <c r="G740" s="7">
        <v>1</v>
      </c>
      <c r="H740" s="1" t="s">
        <v>2380</v>
      </c>
      <c r="I740" t="str" cm="1">
        <f t="array" ref="I740">_xlfn.IFS(B740&lt;18.5,"Underweight",B740&lt;25,"Normal Weight",B740&lt;30,"Overweight",B740&gt;=30,"Obesity")</f>
        <v>Obesity</v>
      </c>
      <c r="J740" t="str" cm="1">
        <f t="array" ref="J740">_xlfn.IFS(C740&lt;5.7,"Normal",C740&lt;6.5,"Prediabetes",C740&gt;=6.5,"Diabetes")</f>
        <v>Diabetes</v>
      </c>
    </row>
    <row r="741" spans="1:10" x14ac:dyDescent="0.35">
      <c r="A741" s="1" t="s">
        <v>1631</v>
      </c>
      <c r="B741" s="1">
        <v>33.479999999999997</v>
      </c>
      <c r="C741" s="1">
        <v>4.74</v>
      </c>
      <c r="D741" s="1" t="s">
        <v>2381</v>
      </c>
      <c r="E741" s="1" t="s">
        <v>2380</v>
      </c>
      <c r="F741" s="1" t="s">
        <v>2380</v>
      </c>
      <c r="G741" s="7">
        <v>2</v>
      </c>
      <c r="H741" s="1" t="s">
        <v>2380</v>
      </c>
      <c r="I741" t="str" cm="1">
        <f t="array" ref="I741">_xlfn.IFS(B741&lt;18.5,"Underweight",B741&lt;25,"Normal Weight",B741&lt;30,"Overweight",B741&gt;=30,"Obesity")</f>
        <v>Obesity</v>
      </c>
      <c r="J741" t="str" cm="1">
        <f t="array" ref="J741">_xlfn.IFS(C741&lt;5.7,"Normal",C741&lt;6.5,"Prediabetes",C741&gt;=6.5,"Diabetes")</f>
        <v>Normal</v>
      </c>
    </row>
    <row r="742" spans="1:10" x14ac:dyDescent="0.35">
      <c r="A742" s="1" t="s">
        <v>1630</v>
      </c>
      <c r="B742" s="1">
        <v>28.31</v>
      </c>
      <c r="C742" s="1">
        <v>5.96</v>
      </c>
      <c r="D742" s="1" t="s">
        <v>2381</v>
      </c>
      <c r="E742" s="1" t="s">
        <v>2380</v>
      </c>
      <c r="F742" s="1" t="s">
        <v>2380</v>
      </c>
      <c r="G742" s="7">
        <v>2</v>
      </c>
      <c r="H742" s="1" t="s">
        <v>2380</v>
      </c>
      <c r="I742" t="str" cm="1">
        <f t="array" ref="I742">_xlfn.IFS(B742&lt;18.5,"Underweight",B742&lt;25,"Normal Weight",B742&lt;30,"Overweight",B742&gt;=30,"Obesity")</f>
        <v>Overweight</v>
      </c>
      <c r="J742" t="str" cm="1">
        <f t="array" ref="J742">_xlfn.IFS(C742&lt;5.7,"Normal",C742&lt;6.5,"Prediabetes",C742&gt;=6.5,"Diabetes")</f>
        <v>Prediabetes</v>
      </c>
    </row>
    <row r="743" spans="1:10" x14ac:dyDescent="0.35">
      <c r="A743" s="1" t="s">
        <v>1629</v>
      </c>
      <c r="B743" s="1">
        <v>21.565000000000001</v>
      </c>
      <c r="C743" s="1">
        <v>4.95</v>
      </c>
      <c r="D743" s="1" t="s">
        <v>2380</v>
      </c>
      <c r="E743" s="1" t="s">
        <v>2381</v>
      </c>
      <c r="F743" s="1" t="s">
        <v>2380</v>
      </c>
      <c r="G743" s="7">
        <v>1</v>
      </c>
      <c r="H743" s="1" t="s">
        <v>2381</v>
      </c>
      <c r="I743" t="str" cm="1">
        <f t="array" ref="I743">_xlfn.IFS(B743&lt;18.5,"Underweight",B743&lt;25,"Normal Weight",B743&lt;30,"Overweight",B743&gt;=30,"Obesity")</f>
        <v>Normal Weight</v>
      </c>
      <c r="J743" t="str" cm="1">
        <f t="array" ref="J743">_xlfn.IFS(C743&lt;5.7,"Normal",C743&lt;6.5,"Prediabetes",C743&gt;=6.5,"Diabetes")</f>
        <v>Normal</v>
      </c>
    </row>
    <row r="744" spans="1:10" x14ac:dyDescent="0.35">
      <c r="A744" s="1" t="s">
        <v>1628</v>
      </c>
      <c r="B744" s="1">
        <v>35.590000000000003</v>
      </c>
      <c r="C744" s="1">
        <v>5.21</v>
      </c>
      <c r="D744" s="1" t="s">
        <v>2381</v>
      </c>
      <c r="E744" s="1" t="s">
        <v>2380</v>
      </c>
      <c r="F744" s="1" t="s">
        <v>2381</v>
      </c>
      <c r="G744" s="7">
        <v>1</v>
      </c>
      <c r="H744" s="1" t="s">
        <v>2380</v>
      </c>
      <c r="I744" t="str" cm="1">
        <f t="array" ref="I744">_xlfn.IFS(B744&lt;18.5,"Underweight",B744&lt;25,"Normal Weight",B744&lt;30,"Overweight",B744&gt;=30,"Obesity")</f>
        <v>Obesity</v>
      </c>
      <c r="J744" t="str" cm="1">
        <f t="array" ref="J744">_xlfn.IFS(C744&lt;5.7,"Normal",C744&lt;6.5,"Prediabetes",C744&gt;=6.5,"Diabetes")</f>
        <v>Normal</v>
      </c>
    </row>
    <row r="745" spans="1:10" x14ac:dyDescent="0.35">
      <c r="A745" s="1" t="s">
        <v>1627</v>
      </c>
      <c r="B745" s="1">
        <v>43.44</v>
      </c>
      <c r="C745" s="1">
        <v>4.8600000000000003</v>
      </c>
      <c r="D745" s="1" t="s">
        <v>2381</v>
      </c>
      <c r="E745" s="1" t="s">
        <v>2380</v>
      </c>
      <c r="F745" s="1" t="s">
        <v>2380</v>
      </c>
      <c r="G745" s="7">
        <v>0</v>
      </c>
      <c r="H745" s="1" t="s">
        <v>2380</v>
      </c>
      <c r="I745" t="str" cm="1">
        <f t="array" ref="I745">_xlfn.IFS(B745&lt;18.5,"Underweight",B745&lt;25,"Normal Weight",B745&lt;30,"Overweight",B745&gt;=30,"Obesity")</f>
        <v>Obesity</v>
      </c>
      <c r="J745" t="str" cm="1">
        <f t="array" ref="J745">_xlfn.IFS(C745&lt;5.7,"Normal",C745&lt;6.5,"Prediabetes",C745&gt;=6.5,"Diabetes")</f>
        <v>Normal</v>
      </c>
    </row>
    <row r="746" spans="1:10" x14ac:dyDescent="0.35">
      <c r="A746" s="1" t="s">
        <v>1626</v>
      </c>
      <c r="B746" s="1">
        <v>21.754999999999999</v>
      </c>
      <c r="C746" s="1">
        <v>7.79</v>
      </c>
      <c r="D746" s="1" t="s">
        <v>2381</v>
      </c>
      <c r="E746" s="1" t="s">
        <v>2380</v>
      </c>
      <c r="F746" s="1" t="s">
        <v>2380</v>
      </c>
      <c r="G746" s="7">
        <v>0</v>
      </c>
      <c r="H746" s="1" t="s">
        <v>2380</v>
      </c>
      <c r="I746" t="str" cm="1">
        <f t="array" ref="I746">_xlfn.IFS(B746&lt;18.5,"Underweight",B746&lt;25,"Normal Weight",B746&lt;30,"Overweight",B746&gt;=30,"Obesity")</f>
        <v>Normal Weight</v>
      </c>
      <c r="J746" t="str" cm="1">
        <f t="array" ref="J746">_xlfn.IFS(C746&lt;5.7,"Normal",C746&lt;6.5,"Prediabetes",C746&gt;=6.5,"Diabetes")</f>
        <v>Diabetes</v>
      </c>
    </row>
    <row r="747" spans="1:10" x14ac:dyDescent="0.35">
      <c r="A747" s="1" t="s">
        <v>1625</v>
      </c>
      <c r="B747" s="1">
        <v>44.55</v>
      </c>
      <c r="C747" s="1">
        <v>7.12</v>
      </c>
      <c r="D747" s="1" t="s">
        <v>2381</v>
      </c>
      <c r="E747" s="1" t="s">
        <v>2380</v>
      </c>
      <c r="F747" s="1" t="s">
        <v>2380</v>
      </c>
      <c r="G747" s="7">
        <v>1</v>
      </c>
      <c r="H747" s="1" t="s">
        <v>2380</v>
      </c>
      <c r="I747" t="str" cm="1">
        <f t="array" ref="I747">_xlfn.IFS(B747&lt;18.5,"Underweight",B747&lt;25,"Normal Weight",B747&lt;30,"Overweight",B747&gt;=30,"Obesity")</f>
        <v>Obesity</v>
      </c>
      <c r="J747" t="str" cm="1">
        <f t="array" ref="J747">_xlfn.IFS(C747&lt;5.7,"Normal",C747&lt;6.5,"Prediabetes",C747&gt;=6.5,"Diabetes")</f>
        <v>Diabetes</v>
      </c>
    </row>
    <row r="748" spans="1:10" x14ac:dyDescent="0.35">
      <c r="A748" s="1" t="s">
        <v>1624</v>
      </c>
      <c r="B748" s="1">
        <v>43.32</v>
      </c>
      <c r="C748" s="1">
        <v>4.67</v>
      </c>
      <c r="D748" s="1" t="s">
        <v>2381</v>
      </c>
      <c r="E748" s="1" t="s">
        <v>2380</v>
      </c>
      <c r="F748" s="1" t="s">
        <v>2380</v>
      </c>
      <c r="G748" s="7">
        <v>0</v>
      </c>
      <c r="H748" s="1" t="s">
        <v>2380</v>
      </c>
      <c r="I748" t="str" cm="1">
        <f t="array" ref="I748">_xlfn.IFS(B748&lt;18.5,"Underweight",B748&lt;25,"Normal Weight",B748&lt;30,"Overweight",B748&gt;=30,"Obesity")</f>
        <v>Obesity</v>
      </c>
      <c r="J748" t="str" cm="1">
        <f t="array" ref="J748">_xlfn.IFS(C748&lt;5.7,"Normal",C748&lt;6.5,"Prediabetes",C748&gt;=6.5,"Diabetes")</f>
        <v>Normal</v>
      </c>
    </row>
    <row r="749" spans="1:10" x14ac:dyDescent="0.35">
      <c r="A749" s="1" t="s">
        <v>1623</v>
      </c>
      <c r="B749" s="1">
        <v>31.23</v>
      </c>
      <c r="C749" s="1">
        <v>9.1199999999999992</v>
      </c>
      <c r="D749" s="1" t="s">
        <v>2381</v>
      </c>
      <c r="E749" s="1" t="s">
        <v>2380</v>
      </c>
      <c r="F749" s="1" t="s">
        <v>2381</v>
      </c>
      <c r="G749" s="7">
        <v>1</v>
      </c>
      <c r="H749" s="1" t="s">
        <v>2380</v>
      </c>
      <c r="I749" t="str" cm="1">
        <f t="array" ref="I749">_xlfn.IFS(B749&lt;18.5,"Underweight",B749&lt;25,"Normal Weight",B749&lt;30,"Overweight",B749&gt;=30,"Obesity")</f>
        <v>Obesity</v>
      </c>
      <c r="J749" t="str" cm="1">
        <f t="array" ref="J749">_xlfn.IFS(C749&lt;5.7,"Normal",C749&lt;6.5,"Prediabetes",C749&gt;=6.5,"Diabetes")</f>
        <v>Diabetes</v>
      </c>
    </row>
    <row r="750" spans="1:10" x14ac:dyDescent="0.35">
      <c r="A750" s="1" t="s">
        <v>1622</v>
      </c>
      <c r="B750" s="1">
        <v>42.81</v>
      </c>
      <c r="C750" s="1">
        <v>4.1500000000000004</v>
      </c>
      <c r="D750" s="1" t="s">
        <v>2380</v>
      </c>
      <c r="E750" s="1" t="s">
        <v>2380</v>
      </c>
      <c r="F750" s="1" t="s">
        <v>2380</v>
      </c>
      <c r="G750" s="7">
        <v>1</v>
      </c>
      <c r="H750" s="1" t="s">
        <v>2380</v>
      </c>
      <c r="I750" t="str" cm="1">
        <f t="array" ref="I750">_xlfn.IFS(B750&lt;18.5,"Underweight",B750&lt;25,"Normal Weight",B750&lt;30,"Overweight",B750&gt;=30,"Obesity")</f>
        <v>Obesity</v>
      </c>
      <c r="J750" t="str" cm="1">
        <f t="array" ref="J750">_xlfn.IFS(C750&lt;5.7,"Normal",C750&lt;6.5,"Prediabetes",C750&gt;=6.5,"Diabetes")</f>
        <v>Normal</v>
      </c>
    </row>
    <row r="751" spans="1:10" x14ac:dyDescent="0.35">
      <c r="A751" s="1" t="s">
        <v>1621</v>
      </c>
      <c r="B751" s="1">
        <v>35.909999999999997</v>
      </c>
      <c r="C751" s="1">
        <v>6.72</v>
      </c>
      <c r="D751" s="1" t="s">
        <v>2381</v>
      </c>
      <c r="E751" s="1" t="s">
        <v>2380</v>
      </c>
      <c r="F751" s="1" t="s">
        <v>2380</v>
      </c>
      <c r="G751" s="7">
        <v>2</v>
      </c>
      <c r="H751" s="1" t="s">
        <v>2380</v>
      </c>
      <c r="I751" t="str" cm="1">
        <f t="array" ref="I751">_xlfn.IFS(B751&lt;18.5,"Underweight",B751&lt;25,"Normal Weight",B751&lt;30,"Overweight",B751&gt;=30,"Obesity")</f>
        <v>Obesity</v>
      </c>
      <c r="J751" t="str" cm="1">
        <f t="array" ref="J751">_xlfn.IFS(C751&lt;5.7,"Normal",C751&lt;6.5,"Prediabetes",C751&gt;=6.5,"Diabetes")</f>
        <v>Diabetes</v>
      </c>
    </row>
    <row r="752" spans="1:10" x14ac:dyDescent="0.35">
      <c r="A752" s="1" t="s">
        <v>1620</v>
      </c>
      <c r="B752" s="1">
        <v>36.65</v>
      </c>
      <c r="C752" s="1">
        <v>5.01</v>
      </c>
      <c r="D752" s="1" t="s">
        <v>2381</v>
      </c>
      <c r="E752" s="1" t="s">
        <v>2380</v>
      </c>
      <c r="F752" s="1" t="s">
        <v>2381</v>
      </c>
      <c r="G752" s="7">
        <v>1</v>
      </c>
      <c r="H752" s="1" t="s">
        <v>2380</v>
      </c>
      <c r="I752" t="str" cm="1">
        <f t="array" ref="I752">_xlfn.IFS(B752&lt;18.5,"Underweight",B752&lt;25,"Normal Weight",B752&lt;30,"Overweight",B752&gt;=30,"Obesity")</f>
        <v>Obesity</v>
      </c>
      <c r="J752" t="str" cm="1">
        <f t="array" ref="J752">_xlfn.IFS(C752&lt;5.7,"Normal",C752&lt;6.5,"Prediabetes",C752&gt;=6.5,"Diabetes")</f>
        <v>Normal</v>
      </c>
    </row>
    <row r="753" spans="1:10" x14ac:dyDescent="0.35">
      <c r="A753" s="1" t="s">
        <v>1619</v>
      </c>
      <c r="B753" s="1">
        <v>22.04</v>
      </c>
      <c r="C753" s="1">
        <v>10.9</v>
      </c>
      <c r="D753" s="1" t="s">
        <v>2381</v>
      </c>
      <c r="E753" s="1" t="s">
        <v>2380</v>
      </c>
      <c r="F753" s="1" t="s">
        <v>2380</v>
      </c>
      <c r="G753" s="7">
        <v>2</v>
      </c>
      <c r="H753" s="1" t="s">
        <v>2380</v>
      </c>
      <c r="I753" t="str" cm="1">
        <f t="array" ref="I753">_xlfn.IFS(B753&lt;18.5,"Underweight",B753&lt;25,"Normal Weight",B753&lt;30,"Overweight",B753&gt;=30,"Obesity")</f>
        <v>Normal Weight</v>
      </c>
      <c r="J753" t="str" cm="1">
        <f t="array" ref="J753">_xlfn.IFS(C753&lt;5.7,"Normal",C753&lt;6.5,"Prediabetes",C753&gt;=6.5,"Diabetes")</f>
        <v>Diabetes</v>
      </c>
    </row>
    <row r="754" spans="1:10" x14ac:dyDescent="0.35">
      <c r="A754" s="1" t="s">
        <v>1618</v>
      </c>
      <c r="B754" s="1">
        <v>31.824999999999999</v>
      </c>
      <c r="C754" s="1">
        <v>5.52</v>
      </c>
      <c r="D754" s="1" t="s">
        <v>2381</v>
      </c>
      <c r="E754" s="1" t="s">
        <v>2380</v>
      </c>
      <c r="F754" s="1" t="s">
        <v>2380</v>
      </c>
      <c r="G754" s="7">
        <v>1</v>
      </c>
      <c r="H754" s="1" t="s">
        <v>2380</v>
      </c>
      <c r="I754" t="str" cm="1">
        <f t="array" ref="I754">_xlfn.IFS(B754&lt;18.5,"Underweight",B754&lt;25,"Normal Weight",B754&lt;30,"Overweight",B754&gt;=30,"Obesity")</f>
        <v>Obesity</v>
      </c>
      <c r="J754" t="str" cm="1">
        <f t="array" ref="J754">_xlfn.IFS(C754&lt;5.7,"Normal",C754&lt;6.5,"Prediabetes",C754&gt;=6.5,"Diabetes")</f>
        <v>Normal</v>
      </c>
    </row>
    <row r="755" spans="1:10" x14ac:dyDescent="0.35">
      <c r="A755" s="1" t="s">
        <v>1617</v>
      </c>
      <c r="B755" s="1">
        <v>53.58</v>
      </c>
      <c r="C755" s="1">
        <v>4.55</v>
      </c>
      <c r="D755" s="1" t="s">
        <v>2380</v>
      </c>
      <c r="E755" s="1" t="s">
        <v>2380</v>
      </c>
      <c r="F755" s="1" t="s">
        <v>2380</v>
      </c>
      <c r="G755" s="7">
        <v>1</v>
      </c>
      <c r="H755" s="1" t="s">
        <v>2380</v>
      </c>
      <c r="I755" t="str" cm="1">
        <f t="array" ref="I755">_xlfn.IFS(B755&lt;18.5,"Underweight",B755&lt;25,"Normal Weight",B755&lt;30,"Overweight",B755&gt;=30,"Obesity")</f>
        <v>Obesity</v>
      </c>
      <c r="J755" t="str" cm="1">
        <f t="array" ref="J755">_xlfn.IFS(C755&lt;5.7,"Normal",C755&lt;6.5,"Prediabetes",C755&gt;=6.5,"Diabetes")</f>
        <v>Normal</v>
      </c>
    </row>
    <row r="756" spans="1:10" x14ac:dyDescent="0.35">
      <c r="A756" s="1" t="s">
        <v>1616</v>
      </c>
      <c r="B756" s="1">
        <v>34.299999999999997</v>
      </c>
      <c r="C756" s="1">
        <v>11.76</v>
      </c>
      <c r="D756" s="1" t="s">
        <v>2380</v>
      </c>
      <c r="E756" s="1" t="s">
        <v>2380</v>
      </c>
      <c r="F756" s="1" t="s">
        <v>2380</v>
      </c>
      <c r="G756" s="7">
        <v>0</v>
      </c>
      <c r="H756" s="1" t="s">
        <v>2380</v>
      </c>
      <c r="I756" t="str" cm="1">
        <f t="array" ref="I756">_xlfn.IFS(B756&lt;18.5,"Underweight",B756&lt;25,"Normal Weight",B756&lt;30,"Overweight",B756&gt;=30,"Obesity")</f>
        <v>Obesity</v>
      </c>
      <c r="J756" t="str" cm="1">
        <f t="array" ref="J756">_xlfn.IFS(C756&lt;5.7,"Normal",C756&lt;6.5,"Prediabetes",C756&gt;=6.5,"Diabetes")</f>
        <v>Diabetes</v>
      </c>
    </row>
    <row r="757" spans="1:10" x14ac:dyDescent="0.35">
      <c r="A757" s="1" t="s">
        <v>1615</v>
      </c>
      <c r="B757" s="1">
        <v>32.11</v>
      </c>
      <c r="C757" s="1">
        <v>7.06</v>
      </c>
      <c r="D757" s="1" t="s">
        <v>2380</v>
      </c>
      <c r="E757" s="1" t="s">
        <v>2380</v>
      </c>
      <c r="F757" s="1" t="s">
        <v>2380</v>
      </c>
      <c r="G757" s="7">
        <v>0</v>
      </c>
      <c r="H757" s="1" t="s">
        <v>2380</v>
      </c>
      <c r="I757" t="str" cm="1">
        <f t="array" ref="I757">_xlfn.IFS(B757&lt;18.5,"Underweight",B757&lt;25,"Normal Weight",B757&lt;30,"Overweight",B757&gt;=30,"Obesity")</f>
        <v>Obesity</v>
      </c>
      <c r="J757" t="str" cm="1">
        <f t="array" ref="J757">_xlfn.IFS(C757&lt;5.7,"Normal",C757&lt;6.5,"Prediabetes",C757&gt;=6.5,"Diabetes")</f>
        <v>Diabetes</v>
      </c>
    </row>
    <row r="758" spans="1:10" x14ac:dyDescent="0.35">
      <c r="A758" s="1" t="s">
        <v>1614</v>
      </c>
      <c r="B758" s="1">
        <v>31.78</v>
      </c>
      <c r="C758" s="1">
        <v>11.35</v>
      </c>
      <c r="D758" s="1" t="s">
        <v>2381</v>
      </c>
      <c r="E758" s="1" t="s">
        <v>2380</v>
      </c>
      <c r="F758" s="1" t="s">
        <v>2381</v>
      </c>
      <c r="G758" s="7">
        <v>1</v>
      </c>
      <c r="H758" s="1" t="s">
        <v>2380</v>
      </c>
      <c r="I758" t="str" cm="1">
        <f t="array" ref="I758">_xlfn.IFS(B758&lt;18.5,"Underweight",B758&lt;25,"Normal Weight",B758&lt;30,"Overweight",B758&gt;=30,"Obesity")</f>
        <v>Obesity</v>
      </c>
      <c r="J758" t="str" cm="1">
        <f t="array" ref="J758">_xlfn.IFS(C758&lt;5.7,"Normal",C758&lt;6.5,"Prediabetes",C758&gt;=6.5,"Diabetes")</f>
        <v>Diabetes</v>
      </c>
    </row>
    <row r="759" spans="1:10" x14ac:dyDescent="0.35">
      <c r="A759" s="1" t="s">
        <v>1613</v>
      </c>
      <c r="B759" s="1">
        <v>46.89</v>
      </c>
      <c r="C759" s="1">
        <v>5.52</v>
      </c>
      <c r="D759" s="1" t="s">
        <v>2380</v>
      </c>
      <c r="E759" s="1" t="s">
        <v>2380</v>
      </c>
      <c r="F759" s="1" t="s">
        <v>2380</v>
      </c>
      <c r="G759" s="7">
        <v>0</v>
      </c>
      <c r="H759" s="1" t="s">
        <v>2380</v>
      </c>
      <c r="I759" t="str" cm="1">
        <f t="array" ref="I759">_xlfn.IFS(B759&lt;18.5,"Underweight",B759&lt;25,"Normal Weight",B759&lt;30,"Overweight",B759&gt;=30,"Obesity")</f>
        <v>Obesity</v>
      </c>
      <c r="J759" t="str" cm="1">
        <f t="array" ref="J759">_xlfn.IFS(C759&lt;5.7,"Normal",C759&lt;6.5,"Prediabetes",C759&gt;=6.5,"Diabetes")</f>
        <v>Normal</v>
      </c>
    </row>
    <row r="760" spans="1:10" x14ac:dyDescent="0.35">
      <c r="A760" s="1" t="s">
        <v>1612</v>
      </c>
      <c r="B760" s="1">
        <v>39.35</v>
      </c>
      <c r="C760" s="1">
        <v>7.86</v>
      </c>
      <c r="D760" s="1" t="s">
        <v>2381</v>
      </c>
      <c r="E760" s="1" t="s">
        <v>2380</v>
      </c>
      <c r="F760" s="1" t="s">
        <v>2380</v>
      </c>
      <c r="G760" s="7">
        <v>1</v>
      </c>
      <c r="H760" s="1" t="s">
        <v>2380</v>
      </c>
      <c r="I760" t="str" cm="1">
        <f t="array" ref="I760">_xlfn.IFS(B760&lt;18.5,"Underweight",B760&lt;25,"Normal Weight",B760&lt;30,"Overweight",B760&gt;=30,"Obesity")</f>
        <v>Obesity</v>
      </c>
      <c r="J760" t="str" cm="1">
        <f t="array" ref="J760">_xlfn.IFS(C760&lt;5.7,"Normal",C760&lt;6.5,"Prediabetes",C760&gt;=6.5,"Diabetes")</f>
        <v>Diabetes</v>
      </c>
    </row>
    <row r="761" spans="1:10" x14ac:dyDescent="0.35">
      <c r="A761" s="1" t="s">
        <v>1611</v>
      </c>
      <c r="B761" s="1">
        <v>39.200000000000003</v>
      </c>
      <c r="C761" s="1">
        <v>11.38</v>
      </c>
      <c r="D761" s="1" t="s">
        <v>2380</v>
      </c>
      <c r="E761" s="1" t="s">
        <v>2380</v>
      </c>
      <c r="F761" s="1" t="s">
        <v>2380</v>
      </c>
      <c r="G761" s="7">
        <v>0</v>
      </c>
      <c r="H761" s="1" t="s">
        <v>2380</v>
      </c>
      <c r="I761" t="str" cm="1">
        <f t="array" ref="I761">_xlfn.IFS(B761&lt;18.5,"Underweight",B761&lt;25,"Normal Weight",B761&lt;30,"Overweight",B761&gt;=30,"Obesity")</f>
        <v>Obesity</v>
      </c>
      <c r="J761" t="str" cm="1">
        <f t="array" ref="J761">_xlfn.IFS(C761&lt;5.7,"Normal",C761&lt;6.5,"Prediabetes",C761&gt;=6.5,"Diabetes")</f>
        <v>Diabetes</v>
      </c>
    </row>
    <row r="762" spans="1:10" x14ac:dyDescent="0.35">
      <c r="A762" s="1" t="s">
        <v>1610</v>
      </c>
      <c r="B762" s="1">
        <v>39.159999999999997</v>
      </c>
      <c r="C762" s="1">
        <v>10.48</v>
      </c>
      <c r="D762" s="1" t="s">
        <v>2380</v>
      </c>
      <c r="E762" s="1" t="s">
        <v>2380</v>
      </c>
      <c r="F762" s="1" t="s">
        <v>2380</v>
      </c>
      <c r="G762" s="7">
        <v>0</v>
      </c>
      <c r="H762" s="1" t="s">
        <v>2380</v>
      </c>
      <c r="I762" t="str" cm="1">
        <f t="array" ref="I762">_xlfn.IFS(B762&lt;18.5,"Underweight",B762&lt;25,"Normal Weight",B762&lt;30,"Overweight",B762&gt;=30,"Obesity")</f>
        <v>Obesity</v>
      </c>
      <c r="J762" t="str" cm="1">
        <f t="array" ref="J762">_xlfn.IFS(C762&lt;5.7,"Normal",C762&lt;6.5,"Prediabetes",C762&gt;=6.5,"Diabetes")</f>
        <v>Diabetes</v>
      </c>
    </row>
    <row r="763" spans="1:10" x14ac:dyDescent="0.35">
      <c r="A763" s="1" t="s">
        <v>1609</v>
      </c>
      <c r="B763" s="1">
        <v>44.1</v>
      </c>
      <c r="C763" s="1">
        <v>5.04</v>
      </c>
      <c r="D763" s="1" t="s">
        <v>2381</v>
      </c>
      <c r="E763" s="1" t="s">
        <v>2380</v>
      </c>
      <c r="F763" s="1" t="s">
        <v>2380</v>
      </c>
      <c r="G763" s="7">
        <v>0</v>
      </c>
      <c r="H763" s="1" t="s">
        <v>2380</v>
      </c>
      <c r="I763" t="str" cm="1">
        <f t="array" ref="I763">_xlfn.IFS(B763&lt;18.5,"Underweight",B763&lt;25,"Normal Weight",B763&lt;30,"Overweight",B763&gt;=30,"Obesity")</f>
        <v>Obesity</v>
      </c>
      <c r="J763" t="str" cm="1">
        <f t="array" ref="J763">_xlfn.IFS(C763&lt;5.7,"Normal",C763&lt;6.5,"Prediabetes",C763&gt;=6.5,"Diabetes")</f>
        <v>Normal</v>
      </c>
    </row>
    <row r="764" spans="1:10" x14ac:dyDescent="0.35">
      <c r="A764" s="1" t="s">
        <v>1608</v>
      </c>
      <c r="B764" s="1">
        <v>33.200000000000003</v>
      </c>
      <c r="C764" s="1">
        <v>9.06</v>
      </c>
      <c r="D764" s="1" t="s">
        <v>2380</v>
      </c>
      <c r="E764" s="1" t="s">
        <v>2380</v>
      </c>
      <c r="F764" s="1" t="s">
        <v>2380</v>
      </c>
      <c r="G764" s="7">
        <v>0</v>
      </c>
      <c r="H764" s="1" t="s">
        <v>2380</v>
      </c>
      <c r="I764" t="str" cm="1">
        <f t="array" ref="I764">_xlfn.IFS(B764&lt;18.5,"Underweight",B764&lt;25,"Normal Weight",B764&lt;30,"Overweight",B764&gt;=30,"Obesity")</f>
        <v>Obesity</v>
      </c>
      <c r="J764" t="str" cm="1">
        <f t="array" ref="J764">_xlfn.IFS(C764&lt;5.7,"Normal",C764&lt;6.5,"Prediabetes",C764&gt;=6.5,"Diabetes")</f>
        <v>Diabetes</v>
      </c>
    </row>
    <row r="765" spans="1:10" x14ac:dyDescent="0.35">
      <c r="A765" s="1" t="s">
        <v>1607</v>
      </c>
      <c r="B765" s="1">
        <v>29.92</v>
      </c>
      <c r="C765" s="1">
        <v>11.07</v>
      </c>
      <c r="D765" s="1" t="s">
        <v>2380</v>
      </c>
      <c r="E765" s="1" t="s">
        <v>2380</v>
      </c>
      <c r="F765" s="1" t="s">
        <v>2380</v>
      </c>
      <c r="G765" s="7">
        <v>0</v>
      </c>
      <c r="H765" s="1" t="s">
        <v>2380</v>
      </c>
      <c r="I765" t="str" cm="1">
        <f t="array" ref="I765">_xlfn.IFS(B765&lt;18.5,"Underweight",B765&lt;25,"Normal Weight",B765&lt;30,"Overweight",B765&gt;=30,"Obesity")</f>
        <v>Overweight</v>
      </c>
      <c r="J765" t="str" cm="1">
        <f t="array" ref="J765">_xlfn.IFS(C765&lt;5.7,"Normal",C765&lt;6.5,"Prediabetes",C765&gt;=6.5,"Diabetes")</f>
        <v>Diabetes</v>
      </c>
    </row>
    <row r="766" spans="1:10" x14ac:dyDescent="0.35">
      <c r="A766" s="1" t="s">
        <v>1606</v>
      </c>
      <c r="B766" s="1">
        <v>25</v>
      </c>
      <c r="C766" s="1">
        <v>10.45</v>
      </c>
      <c r="D766" s="1" t="s">
        <v>2380</v>
      </c>
      <c r="E766" s="1" t="s">
        <v>2380</v>
      </c>
      <c r="F766" s="1" t="s">
        <v>2380</v>
      </c>
      <c r="G766" s="7">
        <v>0</v>
      </c>
      <c r="H766" s="1" t="s">
        <v>2380</v>
      </c>
      <c r="I766" t="str" cm="1">
        <f t="array" ref="I766">_xlfn.IFS(B766&lt;18.5,"Underweight",B766&lt;25,"Normal Weight",B766&lt;30,"Overweight",B766&gt;=30,"Obesity")</f>
        <v>Overweight</v>
      </c>
      <c r="J766" t="str" cm="1">
        <f t="array" ref="J766">_xlfn.IFS(C766&lt;5.7,"Normal",C766&lt;6.5,"Prediabetes",C766&gt;=6.5,"Diabetes")</f>
        <v>Diabetes</v>
      </c>
    </row>
    <row r="767" spans="1:10" x14ac:dyDescent="0.35">
      <c r="A767" s="1" t="s">
        <v>1605</v>
      </c>
      <c r="B767" s="1">
        <v>38.869999999999997</v>
      </c>
      <c r="C767" s="1">
        <v>8.6300000000000008</v>
      </c>
      <c r="D767" s="1" t="s">
        <v>2381</v>
      </c>
      <c r="E767" s="1" t="s">
        <v>2380</v>
      </c>
      <c r="F767" s="1" t="s">
        <v>2380</v>
      </c>
      <c r="G767" s="7">
        <v>1</v>
      </c>
      <c r="H767" s="1" t="s">
        <v>2380</v>
      </c>
      <c r="I767" t="str" cm="1">
        <f t="array" ref="I767">_xlfn.IFS(B767&lt;18.5,"Underweight",B767&lt;25,"Normal Weight",B767&lt;30,"Overweight",B767&gt;=30,"Obesity")</f>
        <v>Obesity</v>
      </c>
      <c r="J767" t="str" cm="1">
        <f t="array" ref="J767">_xlfn.IFS(C767&lt;5.7,"Normal",C767&lt;6.5,"Prediabetes",C767&gt;=6.5,"Diabetes")</f>
        <v>Diabetes</v>
      </c>
    </row>
    <row r="768" spans="1:10" x14ac:dyDescent="0.35">
      <c r="A768" s="1" t="s">
        <v>1604</v>
      </c>
      <c r="B768" s="1">
        <v>32.299999999999997</v>
      </c>
      <c r="C768" s="1">
        <v>5.28</v>
      </c>
      <c r="D768" s="1" t="s">
        <v>2381</v>
      </c>
      <c r="E768" s="1" t="s">
        <v>2380</v>
      </c>
      <c r="F768" s="1" t="s">
        <v>2380</v>
      </c>
      <c r="G768" s="7">
        <v>2</v>
      </c>
      <c r="H768" s="1" t="s">
        <v>2380</v>
      </c>
      <c r="I768" t="str" cm="1">
        <f t="array" ref="I768">_xlfn.IFS(B768&lt;18.5,"Underweight",B768&lt;25,"Normal Weight",B768&lt;30,"Overweight",B768&gt;=30,"Obesity")</f>
        <v>Obesity</v>
      </c>
      <c r="J768" t="str" cm="1">
        <f t="array" ref="J768">_xlfn.IFS(C768&lt;5.7,"Normal",C768&lt;6.5,"Prediabetes",C768&gt;=6.5,"Diabetes")</f>
        <v>Normal</v>
      </c>
    </row>
    <row r="769" spans="1:10" x14ac:dyDescent="0.35">
      <c r="A769" s="1" t="s">
        <v>1603</v>
      </c>
      <c r="B769" s="1">
        <v>31.16</v>
      </c>
      <c r="C769" s="1">
        <v>7.49</v>
      </c>
      <c r="D769" s="1" t="s">
        <v>2381</v>
      </c>
      <c r="E769" s="1" t="s">
        <v>2380</v>
      </c>
      <c r="F769" s="1" t="s">
        <v>2380</v>
      </c>
      <c r="G769" s="7">
        <v>2</v>
      </c>
      <c r="H769" s="1" t="s">
        <v>2380</v>
      </c>
      <c r="I769" t="str" cm="1">
        <f t="array" ref="I769">_xlfn.IFS(B769&lt;18.5,"Underweight",B769&lt;25,"Normal Weight",B769&lt;30,"Overweight",B769&gt;=30,"Obesity")</f>
        <v>Obesity</v>
      </c>
      <c r="J769" t="str" cm="1">
        <f t="array" ref="J769">_xlfn.IFS(C769&lt;5.7,"Normal",C769&lt;6.5,"Prediabetes",C769&gt;=6.5,"Diabetes")</f>
        <v>Diabetes</v>
      </c>
    </row>
    <row r="770" spans="1:10" x14ac:dyDescent="0.35">
      <c r="A770" s="1" t="s">
        <v>1602</v>
      </c>
      <c r="B770" s="1">
        <v>54.59</v>
      </c>
      <c r="C770" s="1">
        <v>4.2699999999999996</v>
      </c>
      <c r="D770" s="1" t="s">
        <v>2380</v>
      </c>
      <c r="E770" s="1" t="s">
        <v>2380</v>
      </c>
      <c r="F770" s="1" t="s">
        <v>2380</v>
      </c>
      <c r="G770" s="7">
        <v>0</v>
      </c>
      <c r="H770" s="1" t="s">
        <v>2380</v>
      </c>
      <c r="I770" t="str" cm="1">
        <f t="array" ref="I770">_xlfn.IFS(B770&lt;18.5,"Underweight",B770&lt;25,"Normal Weight",B770&lt;30,"Overweight",B770&gt;=30,"Obesity")</f>
        <v>Obesity</v>
      </c>
      <c r="J770" t="str" cm="1">
        <f t="array" ref="J770">_xlfn.IFS(C770&lt;5.7,"Normal",C770&lt;6.5,"Prediabetes",C770&gt;=6.5,"Diabetes")</f>
        <v>Normal</v>
      </c>
    </row>
    <row r="771" spans="1:10" x14ac:dyDescent="0.35">
      <c r="A771" s="1" t="s">
        <v>1601</v>
      </c>
      <c r="B771" s="1">
        <v>21.09</v>
      </c>
      <c r="C771" s="1">
        <v>9.2200000000000006</v>
      </c>
      <c r="D771" s="1" t="s">
        <v>2381</v>
      </c>
      <c r="E771" s="1" t="s">
        <v>2380</v>
      </c>
      <c r="F771" s="1" t="s">
        <v>2380</v>
      </c>
      <c r="G771" s="7">
        <v>2</v>
      </c>
      <c r="H771" s="1" t="s">
        <v>2380</v>
      </c>
      <c r="I771" t="str" cm="1">
        <f t="array" ref="I771">_xlfn.IFS(B771&lt;18.5,"Underweight",B771&lt;25,"Normal Weight",B771&lt;30,"Overweight",B771&gt;=30,"Obesity")</f>
        <v>Normal Weight</v>
      </c>
      <c r="J771" t="str" cm="1">
        <f t="array" ref="J771">_xlfn.IFS(C771&lt;5.7,"Normal",C771&lt;6.5,"Prediabetes",C771&gt;=6.5,"Diabetes")</f>
        <v>Diabetes</v>
      </c>
    </row>
    <row r="772" spans="1:10" x14ac:dyDescent="0.35">
      <c r="A772" s="1" t="s">
        <v>1600</v>
      </c>
      <c r="B772" s="1">
        <v>52.41</v>
      </c>
      <c r="C772" s="1">
        <v>5.99</v>
      </c>
      <c r="D772" s="1" t="s">
        <v>2380</v>
      </c>
      <c r="E772" s="1" t="s">
        <v>2380</v>
      </c>
      <c r="F772" s="1" t="s">
        <v>2380</v>
      </c>
      <c r="G772" s="7">
        <v>1</v>
      </c>
      <c r="H772" s="1" t="s">
        <v>2380</v>
      </c>
      <c r="I772" t="str" cm="1">
        <f t="array" ref="I772">_xlfn.IFS(B772&lt;18.5,"Underweight",B772&lt;25,"Normal Weight",B772&lt;30,"Overweight",B772&gt;=30,"Obesity")</f>
        <v>Obesity</v>
      </c>
      <c r="J772" t="str" cm="1">
        <f t="array" ref="J772">_xlfn.IFS(C772&lt;5.7,"Normal",C772&lt;6.5,"Prediabetes",C772&gt;=6.5,"Diabetes")</f>
        <v>Prediabetes</v>
      </c>
    </row>
    <row r="773" spans="1:10" x14ac:dyDescent="0.35">
      <c r="A773" s="1" t="s">
        <v>1599</v>
      </c>
      <c r="B773" s="1">
        <v>41.47</v>
      </c>
      <c r="C773" s="1">
        <v>5.86</v>
      </c>
      <c r="D773" s="1" t="s">
        <v>2381</v>
      </c>
      <c r="E773" s="1" t="s">
        <v>2380</v>
      </c>
      <c r="F773" s="1" t="s">
        <v>2380</v>
      </c>
      <c r="G773" s="7">
        <v>2</v>
      </c>
      <c r="H773" s="1" t="s">
        <v>2380</v>
      </c>
      <c r="I773" t="str" cm="1">
        <f t="array" ref="I773">_xlfn.IFS(B773&lt;18.5,"Underweight",B773&lt;25,"Normal Weight",B773&lt;30,"Overweight",B773&gt;=30,"Obesity")</f>
        <v>Obesity</v>
      </c>
      <c r="J773" t="str" cm="1">
        <f t="array" ref="J773">_xlfn.IFS(C773&lt;5.7,"Normal",C773&lt;6.5,"Prediabetes",C773&gt;=6.5,"Diabetes")</f>
        <v>Prediabetes</v>
      </c>
    </row>
    <row r="774" spans="1:10" x14ac:dyDescent="0.35">
      <c r="A774" s="1" t="s">
        <v>1598</v>
      </c>
      <c r="B774" s="1">
        <v>33.1</v>
      </c>
      <c r="C774" s="1">
        <v>5.19</v>
      </c>
      <c r="D774" s="1" t="s">
        <v>2381</v>
      </c>
      <c r="E774" s="1" t="s">
        <v>2380</v>
      </c>
      <c r="F774" s="1" t="s">
        <v>2380</v>
      </c>
      <c r="G774" s="7">
        <v>2</v>
      </c>
      <c r="H774" s="1" t="s">
        <v>2380</v>
      </c>
      <c r="I774" t="str" cm="1">
        <f t="array" ref="I774">_xlfn.IFS(B774&lt;18.5,"Underweight",B774&lt;25,"Normal Weight",B774&lt;30,"Overweight",B774&gt;=30,"Obesity")</f>
        <v>Obesity</v>
      </c>
      <c r="J774" t="str" cm="1">
        <f t="array" ref="J774">_xlfn.IFS(C774&lt;5.7,"Normal",C774&lt;6.5,"Prediabetes",C774&gt;=6.5,"Diabetes")</f>
        <v>Normal</v>
      </c>
    </row>
    <row r="775" spans="1:10" x14ac:dyDescent="0.35">
      <c r="A775" s="1" t="s">
        <v>1597</v>
      </c>
      <c r="B775" s="1">
        <v>30.8</v>
      </c>
      <c r="C775" s="1">
        <v>4.37</v>
      </c>
      <c r="D775" s="1" t="s">
        <v>2381</v>
      </c>
      <c r="E775" s="1" t="s">
        <v>2380</v>
      </c>
      <c r="F775" s="1" t="s">
        <v>2380</v>
      </c>
      <c r="G775" s="7">
        <v>2</v>
      </c>
      <c r="H775" s="1" t="s">
        <v>2380</v>
      </c>
      <c r="I775" t="str" cm="1">
        <f t="array" ref="I775">_xlfn.IFS(B775&lt;18.5,"Underweight",B775&lt;25,"Normal Weight",B775&lt;30,"Overweight",B775&gt;=30,"Obesity")</f>
        <v>Obesity</v>
      </c>
      <c r="J775" t="str" cm="1">
        <f t="array" ref="J775">_xlfn.IFS(C775&lt;5.7,"Normal",C775&lt;6.5,"Prediabetes",C775&gt;=6.5,"Diabetes")</f>
        <v>Normal</v>
      </c>
    </row>
    <row r="776" spans="1:10" x14ac:dyDescent="0.35">
      <c r="A776" s="1" t="s">
        <v>1596</v>
      </c>
      <c r="B776" s="1">
        <v>42.06</v>
      </c>
      <c r="C776" s="1">
        <v>5.32</v>
      </c>
      <c r="D776" s="1" t="s">
        <v>2380</v>
      </c>
      <c r="E776" s="1" t="s">
        <v>2380</v>
      </c>
      <c r="F776" s="1" t="s">
        <v>2380</v>
      </c>
      <c r="G776" s="7">
        <v>1</v>
      </c>
      <c r="H776" s="1" t="s">
        <v>2380</v>
      </c>
      <c r="I776" t="str" cm="1">
        <f t="array" ref="I776">_xlfn.IFS(B776&lt;18.5,"Underweight",B776&lt;25,"Normal Weight",B776&lt;30,"Overweight",B776&gt;=30,"Obesity")</f>
        <v>Obesity</v>
      </c>
      <c r="J776" t="str" cm="1">
        <f t="array" ref="J776">_xlfn.IFS(C776&lt;5.7,"Normal",C776&lt;6.5,"Prediabetes",C776&gt;=6.5,"Diabetes")</f>
        <v>Normal</v>
      </c>
    </row>
    <row r="777" spans="1:10" x14ac:dyDescent="0.35">
      <c r="A777" s="1" t="s">
        <v>1595</v>
      </c>
      <c r="B777" s="1">
        <v>39.270000000000003</v>
      </c>
      <c r="C777" s="1">
        <v>5.64</v>
      </c>
      <c r="D777" s="1" t="s">
        <v>2380</v>
      </c>
      <c r="E777" s="1" t="s">
        <v>2380</v>
      </c>
      <c r="F777" s="1" t="s">
        <v>2381</v>
      </c>
      <c r="G777" s="7">
        <v>1</v>
      </c>
      <c r="H777" s="1" t="s">
        <v>2380</v>
      </c>
      <c r="I777" t="str" cm="1">
        <f t="array" ref="I777">_xlfn.IFS(B777&lt;18.5,"Underweight",B777&lt;25,"Normal Weight",B777&lt;30,"Overweight",B777&gt;=30,"Obesity")</f>
        <v>Obesity</v>
      </c>
      <c r="J777" t="str" cm="1">
        <f t="array" ref="J777">_xlfn.IFS(C777&lt;5.7,"Normal",C777&lt;6.5,"Prediabetes",C777&gt;=6.5,"Diabetes")</f>
        <v>Normal</v>
      </c>
    </row>
    <row r="778" spans="1:10" x14ac:dyDescent="0.35">
      <c r="A778" s="1" t="s">
        <v>1594</v>
      </c>
      <c r="B778" s="1">
        <v>30.71</v>
      </c>
      <c r="C778" s="1">
        <v>5.59</v>
      </c>
      <c r="D778" s="1" t="s">
        <v>2381</v>
      </c>
      <c r="E778" s="1" t="s">
        <v>2380</v>
      </c>
      <c r="F778" s="1" t="s">
        <v>2380</v>
      </c>
      <c r="G778" s="7">
        <v>1</v>
      </c>
      <c r="H778" s="1" t="s">
        <v>2380</v>
      </c>
      <c r="I778" t="str" cm="1">
        <f t="array" ref="I778">_xlfn.IFS(B778&lt;18.5,"Underweight",B778&lt;25,"Normal Weight",B778&lt;30,"Overweight",B778&gt;=30,"Obesity")</f>
        <v>Obesity</v>
      </c>
      <c r="J778" t="str" cm="1">
        <f t="array" ref="J778">_xlfn.IFS(C778&lt;5.7,"Normal",C778&lt;6.5,"Prediabetes",C778&gt;=6.5,"Diabetes")</f>
        <v>Normal</v>
      </c>
    </row>
    <row r="779" spans="1:10" x14ac:dyDescent="0.35">
      <c r="A779" s="1" t="s">
        <v>1593</v>
      </c>
      <c r="B779" s="1">
        <v>47.19</v>
      </c>
      <c r="C779" s="1">
        <v>5.29</v>
      </c>
      <c r="D779" s="1" t="s">
        <v>2380</v>
      </c>
      <c r="E779" s="1" t="s">
        <v>2380</v>
      </c>
      <c r="F779" s="1" t="s">
        <v>2380</v>
      </c>
      <c r="G779" s="7">
        <v>0</v>
      </c>
      <c r="H779" s="1" t="s">
        <v>2380</v>
      </c>
      <c r="I779" t="str" cm="1">
        <f t="array" ref="I779">_xlfn.IFS(B779&lt;18.5,"Underweight",B779&lt;25,"Normal Weight",B779&lt;30,"Overweight",B779&gt;=30,"Obesity")</f>
        <v>Obesity</v>
      </c>
      <c r="J779" t="str" cm="1">
        <f t="array" ref="J779">_xlfn.IFS(C779&lt;5.7,"Normal",C779&lt;6.5,"Prediabetes",C779&gt;=6.5,"Diabetes")</f>
        <v>Normal</v>
      </c>
    </row>
    <row r="780" spans="1:10" x14ac:dyDescent="0.35">
      <c r="A780" s="1" t="s">
        <v>1592</v>
      </c>
      <c r="B780" s="1">
        <v>30.02</v>
      </c>
      <c r="C780" s="1">
        <v>6.65</v>
      </c>
      <c r="D780" s="1" t="s">
        <v>2380</v>
      </c>
      <c r="E780" s="1" t="s">
        <v>2380</v>
      </c>
      <c r="F780" s="1" t="s">
        <v>2380</v>
      </c>
      <c r="G780" s="7">
        <v>0</v>
      </c>
      <c r="H780" s="1" t="s">
        <v>2380</v>
      </c>
      <c r="I780" t="str" cm="1">
        <f t="array" ref="I780">_xlfn.IFS(B780&lt;18.5,"Underweight",B780&lt;25,"Normal Weight",B780&lt;30,"Overweight",B780&gt;=30,"Obesity")</f>
        <v>Obesity</v>
      </c>
      <c r="J780" t="str" cm="1">
        <f t="array" ref="J780">_xlfn.IFS(C780&lt;5.7,"Normal",C780&lt;6.5,"Prediabetes",C780&gt;=6.5,"Diabetes")</f>
        <v>Diabetes</v>
      </c>
    </row>
    <row r="781" spans="1:10" x14ac:dyDescent="0.35">
      <c r="A781" s="1" t="s">
        <v>1591</v>
      </c>
      <c r="B781" s="1">
        <v>37.909999999999997</v>
      </c>
      <c r="C781" s="1">
        <v>5.68</v>
      </c>
      <c r="D781" s="1" t="s">
        <v>2381</v>
      </c>
      <c r="E781" s="1" t="s">
        <v>2380</v>
      </c>
      <c r="F781" s="1" t="s">
        <v>2380</v>
      </c>
      <c r="G781" s="7">
        <v>0</v>
      </c>
      <c r="H781" s="1" t="s">
        <v>2380</v>
      </c>
      <c r="I781" t="str" cm="1">
        <f t="array" ref="I781">_xlfn.IFS(B781&lt;18.5,"Underweight",B781&lt;25,"Normal Weight",B781&lt;30,"Overweight",B781&gt;=30,"Obesity")</f>
        <v>Obesity</v>
      </c>
      <c r="J781" t="str" cm="1">
        <f t="array" ref="J781">_xlfn.IFS(C781&lt;5.7,"Normal",C781&lt;6.5,"Prediabetes",C781&gt;=6.5,"Diabetes")</f>
        <v>Normal</v>
      </c>
    </row>
    <row r="782" spans="1:10" x14ac:dyDescent="0.35">
      <c r="A782" s="1" t="s">
        <v>1590</v>
      </c>
      <c r="B782" s="1">
        <v>54.61</v>
      </c>
      <c r="C782" s="1">
        <v>4.49</v>
      </c>
      <c r="D782" s="1" t="s">
        <v>2380</v>
      </c>
      <c r="E782" s="1" t="s">
        <v>2380</v>
      </c>
      <c r="F782" s="1" t="s">
        <v>2380</v>
      </c>
      <c r="G782" s="7">
        <v>0</v>
      </c>
      <c r="H782" s="1" t="s">
        <v>2380</v>
      </c>
      <c r="I782" t="str" cm="1">
        <f t="array" ref="I782">_xlfn.IFS(B782&lt;18.5,"Underweight",B782&lt;25,"Normal Weight",B782&lt;30,"Overweight",B782&gt;=30,"Obesity")</f>
        <v>Obesity</v>
      </c>
      <c r="J782" t="str" cm="1">
        <f t="array" ref="J782">_xlfn.IFS(C782&lt;5.7,"Normal",C782&lt;6.5,"Prediabetes",C782&gt;=6.5,"Diabetes")</f>
        <v>Normal</v>
      </c>
    </row>
    <row r="783" spans="1:10" x14ac:dyDescent="0.35">
      <c r="A783" s="1" t="s">
        <v>1589</v>
      </c>
      <c r="B783" s="1">
        <v>36.005000000000003</v>
      </c>
      <c r="C783" s="1">
        <v>6.9</v>
      </c>
      <c r="D783" s="1" t="s">
        <v>2380</v>
      </c>
      <c r="E783" s="1" t="s">
        <v>2380</v>
      </c>
      <c r="F783" s="1" t="s">
        <v>2380</v>
      </c>
      <c r="G783" s="7">
        <v>0</v>
      </c>
      <c r="H783" s="1" t="s">
        <v>2380</v>
      </c>
      <c r="I783" t="str" cm="1">
        <f t="array" ref="I783">_xlfn.IFS(B783&lt;18.5,"Underweight",B783&lt;25,"Normal Weight",B783&lt;30,"Overweight",B783&gt;=30,"Obesity")</f>
        <v>Obesity</v>
      </c>
      <c r="J783" t="str" cm="1">
        <f t="array" ref="J783">_xlfn.IFS(C783&lt;5.7,"Normal",C783&lt;6.5,"Prediabetes",C783&gt;=6.5,"Diabetes")</f>
        <v>Diabetes</v>
      </c>
    </row>
    <row r="784" spans="1:10" x14ac:dyDescent="0.35">
      <c r="A784" s="1" t="s">
        <v>1588</v>
      </c>
      <c r="B784" s="1">
        <v>28.7</v>
      </c>
      <c r="C784" s="1">
        <v>11.52</v>
      </c>
      <c r="D784" s="1" t="s">
        <v>2380</v>
      </c>
      <c r="E784" s="1" t="s">
        <v>2380</v>
      </c>
      <c r="F784" s="1" t="s">
        <v>2380</v>
      </c>
      <c r="G784" s="7">
        <v>0</v>
      </c>
      <c r="H784" s="1" t="s">
        <v>2380</v>
      </c>
      <c r="I784" t="str" cm="1">
        <f t="array" ref="I784">_xlfn.IFS(B784&lt;18.5,"Underweight",B784&lt;25,"Normal Weight",B784&lt;30,"Overweight",B784&gt;=30,"Obesity")</f>
        <v>Overweight</v>
      </c>
      <c r="J784" t="str" cm="1">
        <f t="array" ref="J784">_xlfn.IFS(C784&lt;5.7,"Normal",C784&lt;6.5,"Prediabetes",C784&gt;=6.5,"Diabetes")</f>
        <v>Diabetes</v>
      </c>
    </row>
    <row r="785" spans="1:10" x14ac:dyDescent="0.35">
      <c r="A785" s="1" t="s">
        <v>1587</v>
      </c>
      <c r="B785" s="1">
        <v>34.295000000000002</v>
      </c>
      <c r="C785" s="1">
        <v>11.24</v>
      </c>
      <c r="D785" s="1" t="s">
        <v>2380</v>
      </c>
      <c r="E785" s="1" t="s">
        <v>2380</v>
      </c>
      <c r="F785" s="1" t="s">
        <v>2380</v>
      </c>
      <c r="G785" s="7">
        <v>0</v>
      </c>
      <c r="H785" s="1" t="s">
        <v>2380</v>
      </c>
      <c r="I785" t="str" cm="1">
        <f t="array" ref="I785">_xlfn.IFS(B785&lt;18.5,"Underweight",B785&lt;25,"Normal Weight",B785&lt;30,"Overweight",B785&gt;=30,"Obesity")</f>
        <v>Obesity</v>
      </c>
      <c r="J785" t="str" cm="1">
        <f t="array" ref="J785">_xlfn.IFS(C785&lt;5.7,"Normal",C785&lt;6.5,"Prediabetes",C785&gt;=6.5,"Diabetes")</f>
        <v>Diabetes</v>
      </c>
    </row>
    <row r="786" spans="1:10" x14ac:dyDescent="0.35">
      <c r="A786" s="1" t="s">
        <v>1586</v>
      </c>
      <c r="B786" s="1">
        <v>27.55</v>
      </c>
      <c r="C786" s="1">
        <v>10.98</v>
      </c>
      <c r="D786" s="1" t="s">
        <v>2380</v>
      </c>
      <c r="E786" s="1" t="s">
        <v>2380</v>
      </c>
      <c r="F786" s="1" t="s">
        <v>2380</v>
      </c>
      <c r="G786" s="7">
        <v>0</v>
      </c>
      <c r="H786" s="1" t="s">
        <v>2380</v>
      </c>
      <c r="I786" t="str" cm="1">
        <f t="array" ref="I786">_xlfn.IFS(B786&lt;18.5,"Underweight",B786&lt;25,"Normal Weight",B786&lt;30,"Overweight",B786&gt;=30,"Obesity")</f>
        <v>Overweight</v>
      </c>
      <c r="J786" t="str" cm="1">
        <f t="array" ref="J786">_xlfn.IFS(C786&lt;5.7,"Normal",C786&lt;6.5,"Prediabetes",C786&gt;=6.5,"Diabetes")</f>
        <v>Diabetes</v>
      </c>
    </row>
    <row r="787" spans="1:10" x14ac:dyDescent="0.35">
      <c r="A787" s="1" t="s">
        <v>1585</v>
      </c>
      <c r="B787" s="1">
        <v>40.700000000000003</v>
      </c>
      <c r="C787" s="1">
        <v>5.42</v>
      </c>
      <c r="D787" s="1" t="s">
        <v>2380</v>
      </c>
      <c r="E787" s="1" t="s">
        <v>2380</v>
      </c>
      <c r="F787" s="1" t="s">
        <v>2380</v>
      </c>
      <c r="G787" s="7">
        <v>0</v>
      </c>
      <c r="H787" s="1" t="s">
        <v>2380</v>
      </c>
      <c r="I787" t="str" cm="1">
        <f t="array" ref="I787">_xlfn.IFS(B787&lt;18.5,"Underweight",B787&lt;25,"Normal Weight",B787&lt;30,"Overweight",B787&gt;=30,"Obesity")</f>
        <v>Obesity</v>
      </c>
      <c r="J787" t="str" cm="1">
        <f t="array" ref="J787">_xlfn.IFS(C787&lt;5.7,"Normal",C787&lt;6.5,"Prediabetes",C787&gt;=6.5,"Diabetes")</f>
        <v>Normal</v>
      </c>
    </row>
    <row r="788" spans="1:10" x14ac:dyDescent="0.35">
      <c r="A788" s="1" t="s">
        <v>1584</v>
      </c>
      <c r="B788" s="1">
        <v>18.335000000000001</v>
      </c>
      <c r="C788" s="1">
        <v>10.97</v>
      </c>
      <c r="D788" s="1" t="s">
        <v>2380</v>
      </c>
      <c r="E788" s="1" t="s">
        <v>2380</v>
      </c>
      <c r="F788" s="1" t="s">
        <v>2380</v>
      </c>
      <c r="G788" s="7">
        <v>0</v>
      </c>
      <c r="H788" s="1" t="s">
        <v>2380</v>
      </c>
      <c r="I788" t="str" cm="1">
        <f t="array" ref="I788">_xlfn.IFS(B788&lt;18.5,"Underweight",B788&lt;25,"Normal Weight",B788&lt;30,"Overweight",B788&gt;=30,"Obesity")</f>
        <v>Underweight</v>
      </c>
      <c r="J788" t="str" cm="1">
        <f t="array" ref="J788">_xlfn.IFS(C788&lt;5.7,"Normal",C788&lt;6.5,"Prediabetes",C788&gt;=6.5,"Diabetes")</f>
        <v>Diabetes</v>
      </c>
    </row>
    <row r="789" spans="1:10" x14ac:dyDescent="0.35">
      <c r="A789" s="1" t="s">
        <v>1583</v>
      </c>
      <c r="B789" s="1">
        <v>33.914999999999999</v>
      </c>
      <c r="C789" s="1">
        <v>9.56</v>
      </c>
      <c r="D789" s="1" t="s">
        <v>2381</v>
      </c>
      <c r="E789" s="1" t="s">
        <v>2380</v>
      </c>
      <c r="F789" s="1" t="s">
        <v>2380</v>
      </c>
      <c r="G789" s="7">
        <v>2</v>
      </c>
      <c r="H789" s="1" t="s">
        <v>2380</v>
      </c>
      <c r="I789" t="str" cm="1">
        <f t="array" ref="I789">_xlfn.IFS(B789&lt;18.5,"Underweight",B789&lt;25,"Normal Weight",B789&lt;30,"Overweight",B789&gt;=30,"Obesity")</f>
        <v>Obesity</v>
      </c>
      <c r="J789" t="str" cm="1">
        <f t="array" ref="J789">_xlfn.IFS(C789&lt;5.7,"Normal",C789&lt;6.5,"Prediabetes",C789&gt;=6.5,"Diabetes")</f>
        <v>Diabetes</v>
      </c>
    </row>
    <row r="790" spans="1:10" x14ac:dyDescent="0.35">
      <c r="A790" s="1" t="s">
        <v>1582</v>
      </c>
      <c r="B790" s="1">
        <v>33.534999999999997</v>
      </c>
      <c r="C790" s="1">
        <v>9.4</v>
      </c>
      <c r="D790" s="1" t="s">
        <v>2381</v>
      </c>
      <c r="E790" s="1" t="s">
        <v>2380</v>
      </c>
      <c r="F790" s="1" t="s">
        <v>2380</v>
      </c>
      <c r="G790" s="7">
        <v>2</v>
      </c>
      <c r="H790" s="1" t="s">
        <v>2380</v>
      </c>
      <c r="I790" t="str" cm="1">
        <f t="array" ref="I790">_xlfn.IFS(B790&lt;18.5,"Underweight",B790&lt;25,"Normal Weight",B790&lt;30,"Overweight",B790&gt;=30,"Obesity")</f>
        <v>Obesity</v>
      </c>
      <c r="J790" t="str" cm="1">
        <f t="array" ref="J790">_xlfn.IFS(C790&lt;5.7,"Normal",C790&lt;6.5,"Prediabetes",C790&gt;=6.5,"Diabetes")</f>
        <v>Diabetes</v>
      </c>
    </row>
    <row r="791" spans="1:10" x14ac:dyDescent="0.35">
      <c r="A791" s="1" t="s">
        <v>1581</v>
      </c>
      <c r="B791" s="1">
        <v>23.655000000000001</v>
      </c>
      <c r="C791" s="1">
        <v>8.48</v>
      </c>
      <c r="D791" s="1" t="s">
        <v>2381</v>
      </c>
      <c r="E791" s="1" t="s">
        <v>2380</v>
      </c>
      <c r="F791" s="1" t="s">
        <v>2380</v>
      </c>
      <c r="G791" s="7">
        <v>2</v>
      </c>
      <c r="H791" s="1" t="s">
        <v>2380</v>
      </c>
      <c r="I791" t="str" cm="1">
        <f t="array" ref="I791">_xlfn.IFS(B791&lt;18.5,"Underweight",B791&lt;25,"Normal Weight",B791&lt;30,"Overweight",B791&gt;=30,"Obesity")</f>
        <v>Normal Weight</v>
      </c>
      <c r="J791" t="str" cm="1">
        <f t="array" ref="J791">_xlfn.IFS(C791&lt;5.7,"Normal",C791&lt;6.5,"Prediabetes",C791&gt;=6.5,"Diabetes")</f>
        <v>Diabetes</v>
      </c>
    </row>
    <row r="792" spans="1:10" x14ac:dyDescent="0.35">
      <c r="A792" s="1" t="s">
        <v>1580</v>
      </c>
      <c r="B792" s="1">
        <v>28</v>
      </c>
      <c r="C792" s="1">
        <v>5.57</v>
      </c>
      <c r="D792" s="1" t="s">
        <v>2380</v>
      </c>
      <c r="E792" s="1" t="s">
        <v>2380</v>
      </c>
      <c r="F792" s="1" t="s">
        <v>2380</v>
      </c>
      <c r="G792" s="7">
        <v>0</v>
      </c>
      <c r="H792" s="1" t="s">
        <v>2380</v>
      </c>
      <c r="I792" t="str" cm="1">
        <f t="array" ref="I792">_xlfn.IFS(B792&lt;18.5,"Underweight",B792&lt;25,"Normal Weight",B792&lt;30,"Overweight",B792&gt;=30,"Obesity")</f>
        <v>Overweight</v>
      </c>
      <c r="J792" t="str" cm="1">
        <f t="array" ref="J792">_xlfn.IFS(C792&lt;5.7,"Normal",C792&lt;6.5,"Prediabetes",C792&gt;=6.5,"Diabetes")</f>
        <v>Normal</v>
      </c>
    </row>
    <row r="793" spans="1:10" x14ac:dyDescent="0.35">
      <c r="A793" s="1" t="s">
        <v>1579</v>
      </c>
      <c r="B793" s="1">
        <v>30.23</v>
      </c>
      <c r="C793" s="1">
        <v>6.94</v>
      </c>
      <c r="D793" s="1" t="s">
        <v>2381</v>
      </c>
      <c r="E793" s="1" t="s">
        <v>2380</v>
      </c>
      <c r="F793" s="1" t="s">
        <v>2381</v>
      </c>
      <c r="G793" s="7">
        <v>1</v>
      </c>
      <c r="H793" s="1" t="s">
        <v>2380</v>
      </c>
      <c r="I793" t="str" cm="1">
        <f t="array" ref="I793">_xlfn.IFS(B793&lt;18.5,"Underweight",B793&lt;25,"Normal Weight",B793&lt;30,"Overweight",B793&gt;=30,"Obesity")</f>
        <v>Obesity</v>
      </c>
      <c r="J793" t="str" cm="1">
        <f t="array" ref="J793">_xlfn.IFS(C793&lt;5.7,"Normal",C793&lt;6.5,"Prediabetes",C793&gt;=6.5,"Diabetes")</f>
        <v>Diabetes</v>
      </c>
    </row>
    <row r="794" spans="1:10" x14ac:dyDescent="0.35">
      <c r="A794" s="1" t="s">
        <v>1578</v>
      </c>
      <c r="B794" s="1">
        <v>51.14</v>
      </c>
      <c r="C794" s="1">
        <v>4.05</v>
      </c>
      <c r="D794" s="1" t="s">
        <v>2380</v>
      </c>
      <c r="E794" s="1" t="s">
        <v>2380</v>
      </c>
      <c r="F794" s="1" t="s">
        <v>2380</v>
      </c>
      <c r="G794" s="7">
        <v>1</v>
      </c>
      <c r="H794" s="1" t="s">
        <v>2380</v>
      </c>
      <c r="I794" t="str" cm="1">
        <f t="array" ref="I794">_xlfn.IFS(B794&lt;18.5,"Underweight",B794&lt;25,"Normal Weight",B794&lt;30,"Overweight",B794&gt;=30,"Obesity")</f>
        <v>Obesity</v>
      </c>
      <c r="J794" t="str" cm="1">
        <f t="array" ref="J794">_xlfn.IFS(C794&lt;5.7,"Normal",C794&lt;6.5,"Prediabetes",C794&gt;=6.5,"Diabetes")</f>
        <v>Normal</v>
      </c>
    </row>
    <row r="795" spans="1:10" x14ac:dyDescent="0.35">
      <c r="A795" s="1" t="s">
        <v>1577</v>
      </c>
      <c r="B795" s="1">
        <v>24.32</v>
      </c>
      <c r="C795" s="1">
        <v>10.220000000000001</v>
      </c>
      <c r="D795" s="1" t="s">
        <v>2380</v>
      </c>
      <c r="E795" s="1" t="s">
        <v>2380</v>
      </c>
      <c r="F795" s="1" t="s">
        <v>2380</v>
      </c>
      <c r="G795" s="7">
        <v>0</v>
      </c>
      <c r="H795" s="1" t="s">
        <v>2380</v>
      </c>
      <c r="I795" t="str" cm="1">
        <f t="array" ref="I795">_xlfn.IFS(B795&lt;18.5,"Underweight",B795&lt;25,"Normal Weight",B795&lt;30,"Overweight",B795&gt;=30,"Obesity")</f>
        <v>Normal Weight</v>
      </c>
      <c r="J795" t="str" cm="1">
        <f t="array" ref="J795">_xlfn.IFS(C795&lt;5.7,"Normal",C795&lt;6.5,"Prediabetes",C795&gt;=6.5,"Diabetes")</f>
        <v>Diabetes</v>
      </c>
    </row>
    <row r="796" spans="1:10" x14ac:dyDescent="0.35">
      <c r="A796" s="1" t="s">
        <v>1576</v>
      </c>
      <c r="B796" s="1">
        <v>38.06</v>
      </c>
      <c r="C796" s="1">
        <v>9.24</v>
      </c>
      <c r="D796" s="1" t="s">
        <v>2380</v>
      </c>
      <c r="E796" s="1" t="s">
        <v>2380</v>
      </c>
      <c r="F796" s="1" t="s">
        <v>2380</v>
      </c>
      <c r="G796" s="7">
        <v>0</v>
      </c>
      <c r="H796" s="1" t="s">
        <v>2380</v>
      </c>
      <c r="I796" t="str" cm="1">
        <f t="array" ref="I796">_xlfn.IFS(B796&lt;18.5,"Underweight",B796&lt;25,"Normal Weight",B796&lt;30,"Overweight",B796&gt;=30,"Obesity")</f>
        <v>Obesity</v>
      </c>
      <c r="J796" t="str" cm="1">
        <f t="array" ref="J796">_xlfn.IFS(C796&lt;5.7,"Normal",C796&lt;6.5,"Prediabetes",C796&gt;=6.5,"Diabetes")</f>
        <v>Diabetes</v>
      </c>
    </row>
    <row r="797" spans="1:10" x14ac:dyDescent="0.35">
      <c r="A797" s="1" t="s">
        <v>1575</v>
      </c>
      <c r="B797" s="1">
        <v>37.700000000000003</v>
      </c>
      <c r="C797" s="1">
        <v>8.6</v>
      </c>
      <c r="D797" s="1" t="s">
        <v>2380</v>
      </c>
      <c r="E797" s="1" t="s">
        <v>2380</v>
      </c>
      <c r="F797" s="1" t="s">
        <v>2380</v>
      </c>
      <c r="G797" s="7">
        <v>0</v>
      </c>
      <c r="H797" s="1" t="s">
        <v>2380</v>
      </c>
      <c r="I797" t="str" cm="1">
        <f t="array" ref="I797">_xlfn.IFS(B797&lt;18.5,"Underweight",B797&lt;25,"Normal Weight",B797&lt;30,"Overweight",B797&gt;=30,"Obesity")</f>
        <v>Obesity</v>
      </c>
      <c r="J797" t="str" cm="1">
        <f t="array" ref="J797">_xlfn.IFS(C797&lt;5.7,"Normal",C797&lt;6.5,"Prediabetes",C797&gt;=6.5,"Diabetes")</f>
        <v>Diabetes</v>
      </c>
    </row>
    <row r="798" spans="1:10" x14ac:dyDescent="0.35">
      <c r="A798" s="1" t="s">
        <v>1574</v>
      </c>
      <c r="B798" s="1">
        <v>44</v>
      </c>
      <c r="C798" s="1">
        <v>9.32</v>
      </c>
      <c r="D798" s="1" t="s">
        <v>2381</v>
      </c>
      <c r="E798" s="1" t="s">
        <v>2380</v>
      </c>
      <c r="F798" s="1" t="s">
        <v>2380</v>
      </c>
      <c r="G798" s="7">
        <v>2</v>
      </c>
      <c r="H798" s="1" t="s">
        <v>2380</v>
      </c>
      <c r="I798" t="str" cm="1">
        <f t="array" ref="I798">_xlfn.IFS(B798&lt;18.5,"Underweight",B798&lt;25,"Normal Weight",B798&lt;30,"Overweight",B798&gt;=30,"Obesity")</f>
        <v>Obesity</v>
      </c>
      <c r="J798" t="str" cm="1">
        <f t="array" ref="J798">_xlfn.IFS(C798&lt;5.7,"Normal",C798&lt;6.5,"Prediabetes",C798&gt;=6.5,"Diabetes")</f>
        <v>Diabetes</v>
      </c>
    </row>
    <row r="799" spans="1:10" x14ac:dyDescent="0.35">
      <c r="A799" s="1" t="s">
        <v>1573</v>
      </c>
      <c r="B799" s="1">
        <v>41.45</v>
      </c>
      <c r="C799" s="1">
        <v>6.12</v>
      </c>
      <c r="D799" s="1" t="s">
        <v>2381</v>
      </c>
      <c r="E799" s="1" t="s">
        <v>2380</v>
      </c>
      <c r="F799" s="1" t="s">
        <v>2380</v>
      </c>
      <c r="G799" s="7">
        <v>0</v>
      </c>
      <c r="H799" s="1" t="s">
        <v>2380</v>
      </c>
      <c r="I799" t="str" cm="1">
        <f t="array" ref="I799">_xlfn.IFS(B799&lt;18.5,"Underweight",B799&lt;25,"Normal Weight",B799&lt;30,"Overweight",B799&gt;=30,"Obesity")</f>
        <v>Obesity</v>
      </c>
      <c r="J799" t="str" cm="1">
        <f t="array" ref="J799">_xlfn.IFS(C799&lt;5.7,"Normal",C799&lt;6.5,"Prediabetes",C799&gt;=6.5,"Diabetes")</f>
        <v>Prediabetes</v>
      </c>
    </row>
    <row r="800" spans="1:10" x14ac:dyDescent="0.35">
      <c r="A800" s="1" t="s">
        <v>1572</v>
      </c>
      <c r="B800" s="1">
        <v>25.364999999999998</v>
      </c>
      <c r="C800" s="1">
        <v>9.19</v>
      </c>
      <c r="D800" s="1" t="s">
        <v>2381</v>
      </c>
      <c r="E800" s="1" t="s">
        <v>2380</v>
      </c>
      <c r="F800" s="1" t="s">
        <v>2380</v>
      </c>
      <c r="G800" s="7">
        <v>0</v>
      </c>
      <c r="H800" s="1" t="s">
        <v>2380</v>
      </c>
      <c r="I800" t="str" cm="1">
        <f t="array" ref="I800">_xlfn.IFS(B800&lt;18.5,"Underweight",B800&lt;25,"Normal Weight",B800&lt;30,"Overweight",B800&gt;=30,"Obesity")</f>
        <v>Overweight</v>
      </c>
      <c r="J800" t="str" cm="1">
        <f t="array" ref="J800">_xlfn.IFS(C800&lt;5.7,"Normal",C800&lt;6.5,"Prediabetes",C800&gt;=6.5,"Diabetes")</f>
        <v>Diabetes</v>
      </c>
    </row>
    <row r="801" spans="1:10" x14ac:dyDescent="0.35">
      <c r="A801" s="1" t="s">
        <v>1571</v>
      </c>
      <c r="B801" s="1">
        <v>34.56</v>
      </c>
      <c r="C801" s="1">
        <v>5.84</v>
      </c>
      <c r="D801" s="1" t="s">
        <v>2381</v>
      </c>
      <c r="E801" s="1" t="s">
        <v>2380</v>
      </c>
      <c r="F801" s="1" t="s">
        <v>2381</v>
      </c>
      <c r="G801" s="7">
        <v>1</v>
      </c>
      <c r="H801" s="1" t="s">
        <v>2380</v>
      </c>
      <c r="I801" t="str" cm="1">
        <f t="array" ref="I801">_xlfn.IFS(B801&lt;18.5,"Underweight",B801&lt;25,"Normal Weight",B801&lt;30,"Overweight",B801&gt;=30,"Obesity")</f>
        <v>Obesity</v>
      </c>
      <c r="J801" t="str" cm="1">
        <f t="array" ref="J801">_xlfn.IFS(C801&lt;5.7,"Normal",C801&lt;6.5,"Prediabetes",C801&gt;=6.5,"Diabetes")</f>
        <v>Prediabetes</v>
      </c>
    </row>
    <row r="802" spans="1:10" x14ac:dyDescent="0.35">
      <c r="A802" s="1" t="s">
        <v>1570</v>
      </c>
      <c r="B802" s="1">
        <v>28.2</v>
      </c>
      <c r="C802" s="1">
        <v>7.19</v>
      </c>
      <c r="D802" s="1" t="s">
        <v>2381</v>
      </c>
      <c r="E802" s="1" t="s">
        <v>2380</v>
      </c>
      <c r="F802" s="1" t="s">
        <v>2380</v>
      </c>
      <c r="G802" s="7">
        <v>2</v>
      </c>
      <c r="H802" s="1" t="s">
        <v>2380</v>
      </c>
      <c r="I802" t="str" cm="1">
        <f t="array" ref="I802">_xlfn.IFS(B802&lt;18.5,"Underweight",B802&lt;25,"Normal Weight",B802&lt;30,"Overweight",B802&gt;=30,"Obesity")</f>
        <v>Overweight</v>
      </c>
      <c r="J802" t="str" cm="1">
        <f t="array" ref="J802">_xlfn.IFS(C802&lt;5.7,"Normal",C802&lt;6.5,"Prediabetes",C802&gt;=6.5,"Diabetes")</f>
        <v>Diabetes</v>
      </c>
    </row>
    <row r="803" spans="1:10" x14ac:dyDescent="0.35">
      <c r="A803" s="1" t="s">
        <v>1569</v>
      </c>
      <c r="B803" s="1">
        <v>30.43</v>
      </c>
      <c r="C803" s="1">
        <v>9.39</v>
      </c>
      <c r="D803" s="1" t="s">
        <v>2380</v>
      </c>
      <c r="E803" s="1" t="s">
        <v>2380</v>
      </c>
      <c r="F803" s="1" t="s">
        <v>2380</v>
      </c>
      <c r="G803" s="7">
        <v>0</v>
      </c>
      <c r="H803" s="1" t="s">
        <v>2380</v>
      </c>
      <c r="I803" t="str" cm="1">
        <f t="array" ref="I803">_xlfn.IFS(B803&lt;18.5,"Underweight",B803&lt;25,"Normal Weight",B803&lt;30,"Overweight",B803&gt;=30,"Obesity")</f>
        <v>Obesity</v>
      </c>
      <c r="J803" t="str" cm="1">
        <f t="array" ref="J803">_xlfn.IFS(C803&lt;5.7,"Normal",C803&lt;6.5,"Prediabetes",C803&gt;=6.5,"Diabetes")</f>
        <v>Diabetes</v>
      </c>
    </row>
    <row r="804" spans="1:10" x14ac:dyDescent="0.35">
      <c r="A804" s="1" t="s">
        <v>1568</v>
      </c>
      <c r="B804" s="1">
        <v>32.395000000000003</v>
      </c>
      <c r="C804" s="1">
        <v>4.2699999999999996</v>
      </c>
      <c r="D804" s="1" t="s">
        <v>2381</v>
      </c>
      <c r="E804" s="1" t="s">
        <v>2380</v>
      </c>
      <c r="F804" s="1" t="s">
        <v>2380</v>
      </c>
      <c r="G804" s="7">
        <v>1</v>
      </c>
      <c r="H804" s="1" t="s">
        <v>2380</v>
      </c>
      <c r="I804" t="str" cm="1">
        <f t="array" ref="I804">_xlfn.IFS(B804&lt;18.5,"Underweight",B804&lt;25,"Normal Weight",B804&lt;30,"Overweight",B804&gt;=30,"Obesity")</f>
        <v>Obesity</v>
      </c>
      <c r="J804" t="str" cm="1">
        <f t="array" ref="J804">_xlfn.IFS(C804&lt;5.7,"Normal",C804&lt;6.5,"Prediabetes",C804&gt;=6.5,"Diabetes")</f>
        <v>Normal</v>
      </c>
    </row>
    <row r="805" spans="1:10" x14ac:dyDescent="0.35">
      <c r="A805" s="1" t="s">
        <v>1567</v>
      </c>
      <c r="B805" s="1">
        <v>24.035</v>
      </c>
      <c r="C805" s="1">
        <v>11.71</v>
      </c>
      <c r="D805" s="1" t="s">
        <v>2380</v>
      </c>
      <c r="E805" s="1" t="s">
        <v>2380</v>
      </c>
      <c r="F805" s="1" t="s">
        <v>2380</v>
      </c>
      <c r="G805" s="7">
        <v>0</v>
      </c>
      <c r="H805" s="1" t="s">
        <v>2380</v>
      </c>
      <c r="I805" t="str" cm="1">
        <f t="array" ref="I805">_xlfn.IFS(B805&lt;18.5,"Underweight",B805&lt;25,"Normal Weight",B805&lt;30,"Overweight",B805&gt;=30,"Obesity")</f>
        <v>Normal Weight</v>
      </c>
      <c r="J805" t="str" cm="1">
        <f t="array" ref="J805">_xlfn.IFS(C805&lt;5.7,"Normal",C805&lt;6.5,"Prediabetes",C805&gt;=6.5,"Diabetes")</f>
        <v>Diabetes</v>
      </c>
    </row>
    <row r="806" spans="1:10" x14ac:dyDescent="0.35">
      <c r="A806" s="1" t="s">
        <v>1566</v>
      </c>
      <c r="B806" s="1">
        <v>37.119999999999997</v>
      </c>
      <c r="C806" s="1">
        <v>5.29</v>
      </c>
      <c r="D806" s="1" t="s">
        <v>2380</v>
      </c>
      <c r="E806" s="1" t="s">
        <v>2380</v>
      </c>
      <c r="F806" s="1" t="s">
        <v>2380</v>
      </c>
      <c r="G806" s="7">
        <v>2</v>
      </c>
      <c r="H806" s="1" t="s">
        <v>2380</v>
      </c>
      <c r="I806" t="str" cm="1">
        <f t="array" ref="I806">_xlfn.IFS(B806&lt;18.5,"Underweight",B806&lt;25,"Normal Weight",B806&lt;30,"Overweight",B806&gt;=30,"Obesity")</f>
        <v>Obesity</v>
      </c>
      <c r="J806" t="str" cm="1">
        <f t="array" ref="J806">_xlfn.IFS(C806&lt;5.7,"Normal",C806&lt;6.5,"Prediabetes",C806&gt;=6.5,"Diabetes")</f>
        <v>Normal</v>
      </c>
    </row>
    <row r="807" spans="1:10" x14ac:dyDescent="0.35">
      <c r="A807" s="1" t="s">
        <v>1565</v>
      </c>
      <c r="B807" s="1">
        <v>34.840000000000003</v>
      </c>
      <c r="C807" s="1">
        <v>6</v>
      </c>
      <c r="D807" s="1" t="s">
        <v>2381</v>
      </c>
      <c r="E807" s="1" t="s">
        <v>2380</v>
      </c>
      <c r="F807" s="1" t="s">
        <v>2381</v>
      </c>
      <c r="G807" s="7">
        <v>1</v>
      </c>
      <c r="H807" s="1" t="s">
        <v>2380</v>
      </c>
      <c r="I807" t="str" cm="1">
        <f t="array" ref="I807">_xlfn.IFS(B807&lt;18.5,"Underweight",B807&lt;25,"Normal Weight",B807&lt;30,"Overweight",B807&gt;=30,"Obesity")</f>
        <v>Obesity</v>
      </c>
      <c r="J807" t="str" cm="1">
        <f t="array" ref="J807">_xlfn.IFS(C807&lt;5.7,"Normal",C807&lt;6.5,"Prediabetes",C807&gt;=6.5,"Diabetes")</f>
        <v>Prediabetes</v>
      </c>
    </row>
    <row r="808" spans="1:10" x14ac:dyDescent="0.35">
      <c r="A808" s="1" t="s">
        <v>1564</v>
      </c>
      <c r="B808" s="1">
        <v>29.53</v>
      </c>
      <c r="C808" s="1">
        <v>10.64</v>
      </c>
      <c r="D808" s="1" t="s">
        <v>2380</v>
      </c>
      <c r="E808" s="1" t="s">
        <v>2380</v>
      </c>
      <c r="F808" s="1" t="s">
        <v>2380</v>
      </c>
      <c r="G808" s="7">
        <v>0</v>
      </c>
      <c r="H808" s="1" t="s">
        <v>2380</v>
      </c>
      <c r="I808" t="str" cm="1">
        <f t="array" ref="I808">_xlfn.IFS(B808&lt;18.5,"Underweight",B808&lt;25,"Normal Weight",B808&lt;30,"Overweight",B808&gt;=30,"Obesity")</f>
        <v>Overweight</v>
      </c>
      <c r="J808" t="str" cm="1">
        <f t="array" ref="J808">_xlfn.IFS(C808&lt;5.7,"Normal",C808&lt;6.5,"Prediabetes",C808&gt;=6.5,"Diabetes")</f>
        <v>Diabetes</v>
      </c>
    </row>
    <row r="809" spans="1:10" x14ac:dyDescent="0.35">
      <c r="A809" s="1" t="s">
        <v>1563</v>
      </c>
      <c r="B809" s="1">
        <v>42.51</v>
      </c>
      <c r="C809" s="1">
        <v>8.2100000000000009</v>
      </c>
      <c r="D809" s="1" t="s">
        <v>2381</v>
      </c>
      <c r="E809" s="1" t="s">
        <v>2380</v>
      </c>
      <c r="F809" s="1" t="s">
        <v>2380</v>
      </c>
      <c r="G809" s="7">
        <v>0</v>
      </c>
      <c r="H809" s="1" t="s">
        <v>2380</v>
      </c>
      <c r="I809" t="str" cm="1">
        <f t="array" ref="I809">_xlfn.IFS(B809&lt;18.5,"Underweight",B809&lt;25,"Normal Weight",B809&lt;30,"Overweight",B809&gt;=30,"Obesity")</f>
        <v>Obesity</v>
      </c>
      <c r="J809" t="str" cm="1">
        <f t="array" ref="J809">_xlfn.IFS(C809&lt;5.7,"Normal",C809&lt;6.5,"Prediabetes",C809&gt;=6.5,"Diabetes")</f>
        <v>Diabetes</v>
      </c>
    </row>
    <row r="810" spans="1:10" x14ac:dyDescent="0.35">
      <c r="A810" s="1" t="s">
        <v>1562</v>
      </c>
      <c r="B810" s="1">
        <v>38.14</v>
      </c>
      <c r="C810" s="1">
        <v>5.58</v>
      </c>
      <c r="D810" s="1" t="s">
        <v>2380</v>
      </c>
      <c r="E810" s="1" t="s">
        <v>2380</v>
      </c>
      <c r="F810" s="1" t="s">
        <v>2381</v>
      </c>
      <c r="G810" s="7">
        <v>1</v>
      </c>
      <c r="H810" s="1" t="s">
        <v>2380</v>
      </c>
      <c r="I810" t="str" cm="1">
        <f t="array" ref="I810">_xlfn.IFS(B810&lt;18.5,"Underweight",B810&lt;25,"Normal Weight",B810&lt;30,"Overweight",B810&gt;=30,"Obesity")</f>
        <v>Obesity</v>
      </c>
      <c r="J810" t="str" cm="1">
        <f t="array" ref="J810">_xlfn.IFS(C810&lt;5.7,"Normal",C810&lt;6.5,"Prediabetes",C810&gt;=6.5,"Diabetes")</f>
        <v>Normal</v>
      </c>
    </row>
    <row r="811" spans="1:10" x14ac:dyDescent="0.35">
      <c r="A811" s="1" t="s">
        <v>1561</v>
      </c>
      <c r="B811" s="1">
        <v>39.93</v>
      </c>
      <c r="C811" s="1">
        <v>8.75</v>
      </c>
      <c r="D811" s="1" t="s">
        <v>2380</v>
      </c>
      <c r="E811" s="1" t="s">
        <v>2380</v>
      </c>
      <c r="F811" s="1" t="s">
        <v>2380</v>
      </c>
      <c r="G811" s="7">
        <v>0</v>
      </c>
      <c r="H811" s="1" t="s">
        <v>2380</v>
      </c>
      <c r="I811" t="str" cm="1">
        <f t="array" ref="I811">_xlfn.IFS(B811&lt;18.5,"Underweight",B811&lt;25,"Normal Weight",B811&lt;30,"Overweight",B811&gt;=30,"Obesity")</f>
        <v>Obesity</v>
      </c>
      <c r="J811" t="str" cm="1">
        <f t="array" ref="J811">_xlfn.IFS(C811&lt;5.7,"Normal",C811&lt;6.5,"Prediabetes",C811&gt;=6.5,"Diabetes")</f>
        <v>Diabetes</v>
      </c>
    </row>
    <row r="812" spans="1:10" x14ac:dyDescent="0.35">
      <c r="A812" s="1" t="s">
        <v>1560</v>
      </c>
      <c r="B812" s="1">
        <v>38.83</v>
      </c>
      <c r="C812" s="1">
        <v>11.86</v>
      </c>
      <c r="D812" s="1" t="s">
        <v>2380</v>
      </c>
      <c r="E812" s="1" t="s">
        <v>2380</v>
      </c>
      <c r="F812" s="1" t="s">
        <v>2380</v>
      </c>
      <c r="G812" s="7">
        <v>0</v>
      </c>
      <c r="H812" s="1" t="s">
        <v>2380</v>
      </c>
      <c r="I812" t="str" cm="1">
        <f t="array" ref="I812">_xlfn.IFS(B812&lt;18.5,"Underweight",B812&lt;25,"Normal Weight",B812&lt;30,"Overweight",B812&gt;=30,"Obesity")</f>
        <v>Obesity</v>
      </c>
      <c r="J812" t="str" cm="1">
        <f t="array" ref="J812">_xlfn.IFS(C812&lt;5.7,"Normal",C812&lt;6.5,"Prediabetes",C812&gt;=6.5,"Diabetes")</f>
        <v>Diabetes</v>
      </c>
    </row>
    <row r="813" spans="1:10" x14ac:dyDescent="0.35">
      <c r="A813" s="1" t="s">
        <v>1559</v>
      </c>
      <c r="B813" s="1">
        <v>37.4</v>
      </c>
      <c r="C813" s="1">
        <v>11.46</v>
      </c>
      <c r="D813" s="1" t="s">
        <v>2380</v>
      </c>
      <c r="E813" s="1" t="s">
        <v>2380</v>
      </c>
      <c r="F813" s="1" t="s">
        <v>2380</v>
      </c>
      <c r="G813" s="7">
        <v>0</v>
      </c>
      <c r="H813" s="1" t="s">
        <v>2380</v>
      </c>
      <c r="I813" t="str" cm="1">
        <f t="array" ref="I813">_xlfn.IFS(B813&lt;18.5,"Underweight",B813&lt;25,"Normal Weight",B813&lt;30,"Overweight",B813&gt;=30,"Obesity")</f>
        <v>Obesity</v>
      </c>
      <c r="J813" t="str" cm="1">
        <f t="array" ref="J813">_xlfn.IFS(C813&lt;5.7,"Normal",C813&lt;6.5,"Prediabetes",C813&gt;=6.5,"Diabetes")</f>
        <v>Diabetes</v>
      </c>
    </row>
    <row r="814" spans="1:10" x14ac:dyDescent="0.35">
      <c r="A814" s="1" t="s">
        <v>1558</v>
      </c>
      <c r="B814" s="1">
        <v>21.4</v>
      </c>
      <c r="C814" s="1">
        <v>9.0299999999999994</v>
      </c>
      <c r="D814" s="1" t="s">
        <v>2380</v>
      </c>
      <c r="E814" s="1" t="s">
        <v>2380</v>
      </c>
      <c r="F814" s="1" t="s">
        <v>2380</v>
      </c>
      <c r="G814" s="7">
        <v>0</v>
      </c>
      <c r="H814" s="1" t="s">
        <v>2380</v>
      </c>
      <c r="I814" t="str" cm="1">
        <f t="array" ref="I814">_xlfn.IFS(B814&lt;18.5,"Underweight",B814&lt;25,"Normal Weight",B814&lt;30,"Overweight",B814&gt;=30,"Obesity")</f>
        <v>Normal Weight</v>
      </c>
      <c r="J814" t="str" cm="1">
        <f t="array" ref="J814">_xlfn.IFS(C814&lt;5.7,"Normal",C814&lt;6.5,"Prediabetes",C814&gt;=6.5,"Diabetes")</f>
        <v>Diabetes</v>
      </c>
    </row>
    <row r="815" spans="1:10" x14ac:dyDescent="0.35">
      <c r="A815" s="1" t="s">
        <v>1557</v>
      </c>
      <c r="B815" s="1">
        <v>38.380000000000003</v>
      </c>
      <c r="C815" s="1">
        <v>8.26</v>
      </c>
      <c r="D815" s="1" t="s">
        <v>2381</v>
      </c>
      <c r="E815" s="1" t="s">
        <v>2380</v>
      </c>
      <c r="F815" s="1" t="s">
        <v>2380</v>
      </c>
      <c r="G815" s="7">
        <v>2</v>
      </c>
      <c r="H815" s="1" t="s">
        <v>2380</v>
      </c>
      <c r="I815" t="str" cm="1">
        <f t="array" ref="I815">_xlfn.IFS(B815&lt;18.5,"Underweight",B815&lt;25,"Normal Weight",B815&lt;30,"Overweight",B815&gt;=30,"Obesity")</f>
        <v>Obesity</v>
      </c>
      <c r="J815" t="str" cm="1">
        <f t="array" ref="J815">_xlfn.IFS(C815&lt;5.7,"Normal",C815&lt;6.5,"Prediabetes",C815&gt;=6.5,"Diabetes")</f>
        <v>Diabetes</v>
      </c>
    </row>
    <row r="816" spans="1:10" x14ac:dyDescent="0.35">
      <c r="A816" s="1" t="s">
        <v>1556</v>
      </c>
      <c r="B816" s="1">
        <v>33.659999999999997</v>
      </c>
      <c r="C816" s="1">
        <v>5.42</v>
      </c>
      <c r="D816" s="1" t="s">
        <v>2381</v>
      </c>
      <c r="E816" s="1" t="s">
        <v>2380</v>
      </c>
      <c r="F816" s="1" t="s">
        <v>2380</v>
      </c>
      <c r="G816" s="7">
        <v>2</v>
      </c>
      <c r="H816" s="1" t="s">
        <v>2380</v>
      </c>
      <c r="I816" t="str" cm="1">
        <f t="array" ref="I816">_xlfn.IFS(B816&lt;18.5,"Underweight",B816&lt;25,"Normal Weight",B816&lt;30,"Overweight",B816&gt;=30,"Obesity")</f>
        <v>Obesity</v>
      </c>
      <c r="J816" t="str" cm="1">
        <f t="array" ref="J816">_xlfn.IFS(C816&lt;5.7,"Normal",C816&lt;6.5,"Prediabetes",C816&gt;=6.5,"Diabetes")</f>
        <v>Normal</v>
      </c>
    </row>
    <row r="817" spans="1:10" x14ac:dyDescent="0.35">
      <c r="A817" s="1" t="s">
        <v>1555</v>
      </c>
      <c r="B817" s="1">
        <v>31.79</v>
      </c>
      <c r="C817" s="1">
        <v>11.33</v>
      </c>
      <c r="D817" s="1" t="s">
        <v>2381</v>
      </c>
      <c r="E817" s="1" t="s">
        <v>2380</v>
      </c>
      <c r="F817" s="1" t="s">
        <v>2381</v>
      </c>
      <c r="G817" s="7">
        <v>1</v>
      </c>
      <c r="H817" s="1" t="s">
        <v>2380</v>
      </c>
      <c r="I817" t="str" cm="1">
        <f t="array" ref="I817">_xlfn.IFS(B817&lt;18.5,"Underweight",B817&lt;25,"Normal Weight",B817&lt;30,"Overweight",B817&gt;=30,"Obesity")</f>
        <v>Obesity</v>
      </c>
      <c r="J817" t="str" cm="1">
        <f t="array" ref="J817">_xlfn.IFS(C817&lt;5.7,"Normal",C817&lt;6.5,"Prediabetes",C817&gt;=6.5,"Diabetes")</f>
        <v>Diabetes</v>
      </c>
    </row>
    <row r="818" spans="1:10" x14ac:dyDescent="0.35">
      <c r="A818" s="1" t="s">
        <v>1554</v>
      </c>
      <c r="B818" s="1">
        <v>29.7</v>
      </c>
      <c r="C818" s="1">
        <v>7.69</v>
      </c>
      <c r="D818" s="1" t="s">
        <v>2381</v>
      </c>
      <c r="E818" s="1" t="s">
        <v>2380</v>
      </c>
      <c r="F818" s="1" t="s">
        <v>2381</v>
      </c>
      <c r="G818" s="7">
        <v>1</v>
      </c>
      <c r="H818" s="1" t="s">
        <v>2380</v>
      </c>
      <c r="I818" t="str" cm="1">
        <f t="array" ref="I818">_xlfn.IFS(B818&lt;18.5,"Underweight",B818&lt;25,"Normal Weight",B818&lt;30,"Overweight",B818&gt;=30,"Obesity")</f>
        <v>Overweight</v>
      </c>
      <c r="J818" t="str" cm="1">
        <f t="array" ref="J818">_xlfn.IFS(C818&lt;5.7,"Normal",C818&lt;6.5,"Prediabetes",C818&gt;=6.5,"Diabetes")</f>
        <v>Diabetes</v>
      </c>
    </row>
    <row r="819" spans="1:10" x14ac:dyDescent="0.35">
      <c r="A819" s="1" t="s">
        <v>1553</v>
      </c>
      <c r="B819" s="1">
        <v>25.46</v>
      </c>
      <c r="C819" s="1">
        <v>8.77</v>
      </c>
      <c r="D819" s="1" t="s">
        <v>2381</v>
      </c>
      <c r="E819" s="1" t="s">
        <v>2380</v>
      </c>
      <c r="F819" s="1" t="s">
        <v>2381</v>
      </c>
      <c r="G819" s="7">
        <v>1</v>
      </c>
      <c r="H819" s="1" t="s">
        <v>2380</v>
      </c>
      <c r="I819" t="str" cm="1">
        <f t="array" ref="I819">_xlfn.IFS(B819&lt;18.5,"Underweight",B819&lt;25,"Normal Weight",B819&lt;30,"Overweight",B819&gt;=30,"Obesity")</f>
        <v>Overweight</v>
      </c>
      <c r="J819" t="str" cm="1">
        <f t="array" ref="J819">_xlfn.IFS(C819&lt;5.7,"Normal",C819&lt;6.5,"Prediabetes",C819&gt;=6.5,"Diabetes")</f>
        <v>Diabetes</v>
      </c>
    </row>
    <row r="820" spans="1:10" x14ac:dyDescent="0.35">
      <c r="A820" s="1" t="s">
        <v>1552</v>
      </c>
      <c r="B820" s="1">
        <v>39.14</v>
      </c>
      <c r="C820" s="1">
        <v>4.91</v>
      </c>
      <c r="D820" s="1" t="s">
        <v>2380</v>
      </c>
      <c r="E820" s="1" t="s">
        <v>2381</v>
      </c>
      <c r="F820" s="1" t="s">
        <v>2380</v>
      </c>
      <c r="G820" s="7">
        <v>1</v>
      </c>
      <c r="H820" s="1" t="s">
        <v>2380</v>
      </c>
      <c r="I820" t="str" cm="1">
        <f t="array" ref="I820">_xlfn.IFS(B820&lt;18.5,"Underweight",B820&lt;25,"Normal Weight",B820&lt;30,"Overweight",B820&gt;=30,"Obesity")</f>
        <v>Obesity</v>
      </c>
      <c r="J820" t="str" cm="1">
        <f t="array" ref="J820">_xlfn.IFS(C820&lt;5.7,"Normal",C820&lt;6.5,"Prediabetes",C820&gt;=6.5,"Diabetes")</f>
        <v>Normal</v>
      </c>
    </row>
    <row r="821" spans="1:10" x14ac:dyDescent="0.35">
      <c r="A821" s="1" t="s">
        <v>1551</v>
      </c>
      <c r="B821" s="1">
        <v>41.2</v>
      </c>
      <c r="C821" s="1">
        <v>4.95</v>
      </c>
      <c r="D821" s="1" t="s">
        <v>2380</v>
      </c>
      <c r="E821" s="1" t="s">
        <v>2380</v>
      </c>
      <c r="F821" s="1" t="s">
        <v>2380</v>
      </c>
      <c r="G821" s="7">
        <v>1</v>
      </c>
      <c r="H821" s="1" t="s">
        <v>2380</v>
      </c>
      <c r="I821" t="str" cm="1">
        <f t="array" ref="I821">_xlfn.IFS(B821&lt;18.5,"Underweight",B821&lt;25,"Normal Weight",B821&lt;30,"Overweight",B821&gt;=30,"Obesity")</f>
        <v>Obesity</v>
      </c>
      <c r="J821" t="str" cm="1">
        <f t="array" ref="J821">_xlfn.IFS(C821&lt;5.7,"Normal",C821&lt;6.5,"Prediabetes",C821&gt;=6.5,"Diabetes")</f>
        <v>Normal</v>
      </c>
    </row>
    <row r="822" spans="1:10" x14ac:dyDescent="0.35">
      <c r="A822" s="1" t="s">
        <v>1550</v>
      </c>
      <c r="B822" s="1">
        <v>28.81</v>
      </c>
      <c r="C822" s="1">
        <v>10.8</v>
      </c>
      <c r="D822" s="1" t="s">
        <v>2381</v>
      </c>
      <c r="E822" s="1" t="s">
        <v>2380</v>
      </c>
      <c r="F822" s="1" t="s">
        <v>2381</v>
      </c>
      <c r="G822" s="7">
        <v>1</v>
      </c>
      <c r="H822" s="1" t="s">
        <v>2380</v>
      </c>
      <c r="I822" t="str" cm="1">
        <f t="array" ref="I822">_xlfn.IFS(B822&lt;18.5,"Underweight",B822&lt;25,"Normal Weight",B822&lt;30,"Overweight",B822&gt;=30,"Obesity")</f>
        <v>Overweight</v>
      </c>
      <c r="J822" t="str" cm="1">
        <f t="array" ref="J822">_xlfn.IFS(C822&lt;5.7,"Normal",C822&lt;6.5,"Prediabetes",C822&gt;=6.5,"Diabetes")</f>
        <v>Diabetes</v>
      </c>
    </row>
    <row r="823" spans="1:10" x14ac:dyDescent="0.35">
      <c r="A823" s="1" t="s">
        <v>1549</v>
      </c>
      <c r="B823" s="1">
        <v>37.409999999999997</v>
      </c>
      <c r="C823" s="1">
        <v>7.21</v>
      </c>
      <c r="D823" s="1" t="s">
        <v>2380</v>
      </c>
      <c r="E823" s="1" t="s">
        <v>2380</v>
      </c>
      <c r="F823" s="1" t="s">
        <v>2380</v>
      </c>
      <c r="G823" s="7">
        <v>2</v>
      </c>
      <c r="H823" s="1" t="s">
        <v>2380</v>
      </c>
      <c r="I823" t="str" cm="1">
        <f t="array" ref="I823">_xlfn.IFS(B823&lt;18.5,"Underweight",B823&lt;25,"Normal Weight",B823&lt;30,"Overweight",B823&gt;=30,"Obesity")</f>
        <v>Obesity</v>
      </c>
      <c r="J823" t="str" cm="1">
        <f t="array" ref="J823">_xlfn.IFS(C823&lt;5.7,"Normal",C823&lt;6.5,"Prediabetes",C823&gt;=6.5,"Diabetes")</f>
        <v>Diabetes</v>
      </c>
    </row>
    <row r="824" spans="1:10" x14ac:dyDescent="0.35">
      <c r="A824" s="1" t="s">
        <v>1548</v>
      </c>
      <c r="B824" s="1">
        <v>52.54</v>
      </c>
      <c r="C824" s="1">
        <v>5.12</v>
      </c>
      <c r="D824" s="1" t="s">
        <v>2380</v>
      </c>
      <c r="E824" s="1" t="s">
        <v>2380</v>
      </c>
      <c r="F824" s="1" t="s">
        <v>2381</v>
      </c>
      <c r="G824" s="7">
        <v>1</v>
      </c>
      <c r="H824" s="1" t="s">
        <v>2380</v>
      </c>
      <c r="I824" t="str" cm="1">
        <f t="array" ref="I824">_xlfn.IFS(B824&lt;18.5,"Underweight",B824&lt;25,"Normal Weight",B824&lt;30,"Overweight",B824&gt;=30,"Obesity")</f>
        <v>Obesity</v>
      </c>
      <c r="J824" t="str" cm="1">
        <f t="array" ref="J824">_xlfn.IFS(C824&lt;5.7,"Normal",C824&lt;6.5,"Prediabetes",C824&gt;=6.5,"Diabetes")</f>
        <v>Normal</v>
      </c>
    </row>
    <row r="825" spans="1:10" x14ac:dyDescent="0.35">
      <c r="A825" s="1" t="s">
        <v>1547</v>
      </c>
      <c r="B825" s="1">
        <v>17.29</v>
      </c>
      <c r="C825" s="1">
        <v>4.62</v>
      </c>
      <c r="D825" s="1" t="s">
        <v>2380</v>
      </c>
      <c r="E825" s="1" t="s">
        <v>2381</v>
      </c>
      <c r="F825" s="1" t="s">
        <v>2380</v>
      </c>
      <c r="G825" s="7">
        <v>1</v>
      </c>
      <c r="H825" s="1" t="s">
        <v>2381</v>
      </c>
      <c r="I825" t="str" cm="1">
        <f t="array" ref="I825">_xlfn.IFS(B825&lt;18.5,"Underweight",B825&lt;25,"Normal Weight",B825&lt;30,"Overweight",B825&gt;=30,"Obesity")</f>
        <v>Underweight</v>
      </c>
      <c r="J825" t="str" cm="1">
        <f t="array" ref="J825">_xlfn.IFS(C825&lt;5.7,"Normal",C825&lt;6.5,"Prediabetes",C825&gt;=6.5,"Diabetes")</f>
        <v>Normal</v>
      </c>
    </row>
    <row r="826" spans="1:10" x14ac:dyDescent="0.35">
      <c r="A826" s="1" t="s">
        <v>1546</v>
      </c>
      <c r="B826" s="1">
        <v>31.74</v>
      </c>
      <c r="C826" s="1">
        <v>7.68</v>
      </c>
      <c r="D826" s="1" t="s">
        <v>2381</v>
      </c>
      <c r="E826" s="1" t="s">
        <v>2380</v>
      </c>
      <c r="F826" s="1" t="s">
        <v>2380</v>
      </c>
      <c r="G826" s="7">
        <v>0</v>
      </c>
      <c r="H826" s="1" t="s">
        <v>2380</v>
      </c>
      <c r="I826" t="str" cm="1">
        <f t="array" ref="I826">_xlfn.IFS(B826&lt;18.5,"Underweight",B826&lt;25,"Normal Weight",B826&lt;30,"Overweight",B826&gt;=30,"Obesity")</f>
        <v>Obesity</v>
      </c>
      <c r="J826" t="str" cm="1">
        <f t="array" ref="J826">_xlfn.IFS(C826&lt;5.7,"Normal",C826&lt;6.5,"Prediabetes",C826&gt;=6.5,"Diabetes")</f>
        <v>Diabetes</v>
      </c>
    </row>
    <row r="827" spans="1:10" x14ac:dyDescent="0.35">
      <c r="A827" s="1" t="s">
        <v>1545</v>
      </c>
      <c r="B827" s="1">
        <v>26.504999999999999</v>
      </c>
      <c r="C827" s="1">
        <v>6.79</v>
      </c>
      <c r="D827" s="1" t="s">
        <v>2381</v>
      </c>
      <c r="E827" s="1" t="s">
        <v>2380</v>
      </c>
      <c r="F827" s="1" t="s">
        <v>2381</v>
      </c>
      <c r="G827" s="7">
        <v>1</v>
      </c>
      <c r="H827" s="1" t="s">
        <v>2380</v>
      </c>
      <c r="I827" t="str" cm="1">
        <f t="array" ref="I827">_xlfn.IFS(B827&lt;18.5,"Underweight",B827&lt;25,"Normal Weight",B827&lt;30,"Overweight",B827&gt;=30,"Obesity")</f>
        <v>Overweight</v>
      </c>
      <c r="J827" t="str" cm="1">
        <f t="array" ref="J827">_xlfn.IFS(C827&lt;5.7,"Normal",C827&lt;6.5,"Prediabetes",C827&gt;=6.5,"Diabetes")</f>
        <v>Diabetes</v>
      </c>
    </row>
    <row r="828" spans="1:10" x14ac:dyDescent="0.35">
      <c r="A828" s="1" t="s">
        <v>1544</v>
      </c>
      <c r="B828" s="1">
        <v>36.479999999999997</v>
      </c>
      <c r="C828" s="1">
        <v>11.09</v>
      </c>
      <c r="D828" s="1" t="s">
        <v>2380</v>
      </c>
      <c r="E828" s="1" t="s">
        <v>2380</v>
      </c>
      <c r="F828" s="1" t="s">
        <v>2380</v>
      </c>
      <c r="G828" s="7">
        <v>0</v>
      </c>
      <c r="H828" s="1" t="s">
        <v>2380</v>
      </c>
      <c r="I828" t="str" cm="1">
        <f t="array" ref="I828">_xlfn.IFS(B828&lt;18.5,"Underweight",B828&lt;25,"Normal Weight",B828&lt;30,"Overweight",B828&gt;=30,"Obesity")</f>
        <v>Obesity</v>
      </c>
      <c r="J828" t="str" cm="1">
        <f t="array" ref="J828">_xlfn.IFS(C828&lt;5.7,"Normal",C828&lt;6.5,"Prediabetes",C828&gt;=6.5,"Diabetes")</f>
        <v>Diabetes</v>
      </c>
    </row>
    <row r="829" spans="1:10" x14ac:dyDescent="0.35">
      <c r="A829" s="1" t="s">
        <v>1543</v>
      </c>
      <c r="B829" s="1">
        <v>39.159999999999997</v>
      </c>
      <c r="C829" s="1">
        <v>5.24</v>
      </c>
      <c r="D829" s="1" t="s">
        <v>2381</v>
      </c>
      <c r="E829" s="1" t="s">
        <v>2380</v>
      </c>
      <c r="F829" s="1" t="s">
        <v>2381</v>
      </c>
      <c r="G829" s="7">
        <v>1</v>
      </c>
      <c r="H829" s="1" t="s">
        <v>2380</v>
      </c>
      <c r="I829" t="str" cm="1">
        <f t="array" ref="I829">_xlfn.IFS(B829&lt;18.5,"Underweight",B829&lt;25,"Normal Weight",B829&lt;30,"Overweight",B829&gt;=30,"Obesity")</f>
        <v>Obesity</v>
      </c>
      <c r="J829" t="str" cm="1">
        <f t="array" ref="J829">_xlfn.IFS(C829&lt;5.7,"Normal",C829&lt;6.5,"Prediabetes",C829&gt;=6.5,"Diabetes")</f>
        <v>Normal</v>
      </c>
    </row>
    <row r="830" spans="1:10" x14ac:dyDescent="0.35">
      <c r="A830" s="1" t="s">
        <v>1542</v>
      </c>
      <c r="B830" s="1">
        <v>28.22</v>
      </c>
      <c r="C830" s="1">
        <v>7.51</v>
      </c>
      <c r="D830" s="1" t="s">
        <v>2381</v>
      </c>
      <c r="E830" s="1" t="s">
        <v>2380</v>
      </c>
      <c r="F830" s="1" t="s">
        <v>2381</v>
      </c>
      <c r="G830" s="7">
        <v>1</v>
      </c>
      <c r="H830" s="1" t="s">
        <v>2380</v>
      </c>
      <c r="I830" t="str" cm="1">
        <f t="array" ref="I830">_xlfn.IFS(B830&lt;18.5,"Underweight",B830&lt;25,"Normal Weight",B830&lt;30,"Overweight",B830&gt;=30,"Obesity")</f>
        <v>Overweight</v>
      </c>
      <c r="J830" t="str" cm="1">
        <f t="array" ref="J830">_xlfn.IFS(C830&lt;5.7,"Normal",C830&lt;6.5,"Prediabetes",C830&gt;=6.5,"Diabetes")</f>
        <v>Diabetes</v>
      </c>
    </row>
    <row r="831" spans="1:10" x14ac:dyDescent="0.35">
      <c r="A831" s="1" t="s">
        <v>1541</v>
      </c>
      <c r="B831" s="1">
        <v>35</v>
      </c>
      <c r="C831" s="1">
        <v>4.13</v>
      </c>
      <c r="D831" s="1" t="s">
        <v>2380</v>
      </c>
      <c r="E831" s="1" t="s">
        <v>2380</v>
      </c>
      <c r="F831" s="1" t="s">
        <v>2380</v>
      </c>
      <c r="G831" s="7">
        <v>2</v>
      </c>
      <c r="H831" s="1" t="s">
        <v>2380</v>
      </c>
      <c r="I831" t="str" cm="1">
        <f t="array" ref="I831">_xlfn.IFS(B831&lt;18.5,"Underweight",B831&lt;25,"Normal Weight",B831&lt;30,"Overweight",B831&gt;=30,"Obesity")</f>
        <v>Obesity</v>
      </c>
      <c r="J831" t="str" cm="1">
        <f t="array" ref="J831">_xlfn.IFS(C831&lt;5.7,"Normal",C831&lt;6.5,"Prediabetes",C831&gt;=6.5,"Diabetes")</f>
        <v>Normal</v>
      </c>
    </row>
    <row r="832" spans="1:10" x14ac:dyDescent="0.35">
      <c r="A832" s="1" t="s">
        <v>1540</v>
      </c>
      <c r="B832" s="1">
        <v>36.24</v>
      </c>
      <c r="C832" s="1">
        <v>8.3800000000000008</v>
      </c>
      <c r="D832" s="1" t="s">
        <v>2381</v>
      </c>
      <c r="E832" s="1" t="s">
        <v>2380</v>
      </c>
      <c r="F832" s="1" t="s">
        <v>2380</v>
      </c>
      <c r="G832" s="7">
        <v>1</v>
      </c>
      <c r="H832" s="1" t="s">
        <v>2380</v>
      </c>
      <c r="I832" t="str" cm="1">
        <f t="array" ref="I832">_xlfn.IFS(B832&lt;18.5,"Underweight",B832&lt;25,"Normal Weight",B832&lt;30,"Overweight",B832&gt;=30,"Obesity")</f>
        <v>Obesity</v>
      </c>
      <c r="J832" t="str" cm="1">
        <f t="array" ref="J832">_xlfn.IFS(C832&lt;5.7,"Normal",C832&lt;6.5,"Prediabetes",C832&gt;=6.5,"Diabetes")</f>
        <v>Diabetes</v>
      </c>
    </row>
    <row r="833" spans="1:10" x14ac:dyDescent="0.35">
      <c r="A833" s="1" t="s">
        <v>1539</v>
      </c>
      <c r="B833" s="1">
        <v>36.954999999999998</v>
      </c>
      <c r="C833" s="1">
        <v>8.07</v>
      </c>
      <c r="D833" s="1" t="s">
        <v>2380</v>
      </c>
      <c r="E833" s="1" t="s">
        <v>2380</v>
      </c>
      <c r="F833" s="1" t="s">
        <v>2380</v>
      </c>
      <c r="G833" s="7">
        <v>0</v>
      </c>
      <c r="H833" s="1" t="s">
        <v>2380</v>
      </c>
      <c r="I833" t="str" cm="1">
        <f t="array" ref="I833">_xlfn.IFS(B833&lt;18.5,"Underweight",B833&lt;25,"Normal Weight",B833&lt;30,"Overweight",B833&gt;=30,"Obesity")</f>
        <v>Obesity</v>
      </c>
      <c r="J833" t="str" cm="1">
        <f t="array" ref="J833">_xlfn.IFS(C833&lt;5.7,"Normal",C833&lt;6.5,"Prediabetes",C833&gt;=6.5,"Diabetes")</f>
        <v>Diabetes</v>
      </c>
    </row>
    <row r="834" spans="1:10" x14ac:dyDescent="0.35">
      <c r="A834" s="1" t="s">
        <v>1538</v>
      </c>
      <c r="B834" s="1">
        <v>29.64</v>
      </c>
      <c r="C834" s="1">
        <v>8.9499999999999993</v>
      </c>
      <c r="D834" s="1" t="s">
        <v>2380</v>
      </c>
      <c r="E834" s="1" t="s">
        <v>2380</v>
      </c>
      <c r="F834" s="1" t="s">
        <v>2380</v>
      </c>
      <c r="G834" s="7">
        <v>0</v>
      </c>
      <c r="H834" s="1" t="s">
        <v>2380</v>
      </c>
      <c r="I834" t="str" cm="1">
        <f t="array" ref="I834">_xlfn.IFS(B834&lt;18.5,"Underweight",B834&lt;25,"Normal Weight",B834&lt;30,"Overweight",B834&gt;=30,"Obesity")</f>
        <v>Overweight</v>
      </c>
      <c r="J834" t="str" cm="1">
        <f t="array" ref="J834">_xlfn.IFS(C834&lt;5.7,"Normal",C834&lt;6.5,"Prediabetes",C834&gt;=6.5,"Diabetes")</f>
        <v>Diabetes</v>
      </c>
    </row>
    <row r="835" spans="1:10" x14ac:dyDescent="0.35">
      <c r="A835" s="1" t="s">
        <v>1537</v>
      </c>
      <c r="B835" s="1">
        <v>42.74</v>
      </c>
      <c r="C835" s="1">
        <v>6.31</v>
      </c>
      <c r="D835" s="1" t="s">
        <v>2381</v>
      </c>
      <c r="E835" s="1" t="s">
        <v>2380</v>
      </c>
      <c r="F835" s="1" t="s">
        <v>2380</v>
      </c>
      <c r="G835" s="7">
        <v>1</v>
      </c>
      <c r="H835" s="1" t="s">
        <v>2380</v>
      </c>
      <c r="I835" t="str" cm="1">
        <f t="array" ref="I835">_xlfn.IFS(B835&lt;18.5,"Underweight",B835&lt;25,"Normal Weight",B835&lt;30,"Overweight",B835&gt;=30,"Obesity")</f>
        <v>Obesity</v>
      </c>
      <c r="J835" t="str" cm="1">
        <f t="array" ref="J835">_xlfn.IFS(C835&lt;5.7,"Normal",C835&lt;6.5,"Prediabetes",C835&gt;=6.5,"Diabetes")</f>
        <v>Prediabetes</v>
      </c>
    </row>
    <row r="836" spans="1:10" x14ac:dyDescent="0.35">
      <c r="A836" s="1" t="s">
        <v>1536</v>
      </c>
      <c r="B836" s="1">
        <v>36.130000000000003</v>
      </c>
      <c r="C836" s="1">
        <v>7.19</v>
      </c>
      <c r="D836" s="1" t="s">
        <v>2381</v>
      </c>
      <c r="E836" s="1" t="s">
        <v>2380</v>
      </c>
      <c r="F836" s="1" t="s">
        <v>2380</v>
      </c>
      <c r="G836" s="7">
        <v>2</v>
      </c>
      <c r="H836" s="1" t="s">
        <v>2380</v>
      </c>
      <c r="I836" t="str" cm="1">
        <f t="array" ref="I836">_xlfn.IFS(B836&lt;18.5,"Underweight",B836&lt;25,"Normal Weight",B836&lt;30,"Overweight",B836&gt;=30,"Obesity")</f>
        <v>Obesity</v>
      </c>
      <c r="J836" t="str" cm="1">
        <f t="array" ref="J836">_xlfn.IFS(C836&lt;5.7,"Normal",C836&lt;6.5,"Prediabetes",C836&gt;=6.5,"Diabetes")</f>
        <v>Diabetes</v>
      </c>
    </row>
    <row r="837" spans="1:10" x14ac:dyDescent="0.35">
      <c r="A837" s="1" t="s">
        <v>1535</v>
      </c>
      <c r="B837" s="1">
        <v>31.55</v>
      </c>
      <c r="C837" s="1">
        <v>6.11</v>
      </c>
      <c r="D837" s="1" t="s">
        <v>2381</v>
      </c>
      <c r="E837" s="1" t="s">
        <v>2380</v>
      </c>
      <c r="F837" s="1" t="s">
        <v>2380</v>
      </c>
      <c r="G837" s="7">
        <v>1</v>
      </c>
      <c r="H837" s="1" t="s">
        <v>2380</v>
      </c>
      <c r="I837" t="str" cm="1">
        <f t="array" ref="I837">_xlfn.IFS(B837&lt;18.5,"Underweight",B837&lt;25,"Normal Weight",B837&lt;30,"Overweight",B837&gt;=30,"Obesity")</f>
        <v>Obesity</v>
      </c>
      <c r="J837" t="str" cm="1">
        <f t="array" ref="J837">_xlfn.IFS(C837&lt;5.7,"Normal",C837&lt;6.5,"Prediabetes",C837&gt;=6.5,"Diabetes")</f>
        <v>Prediabetes</v>
      </c>
    </row>
    <row r="838" spans="1:10" x14ac:dyDescent="0.35">
      <c r="A838" s="1" t="s">
        <v>1534</v>
      </c>
      <c r="B838" s="1">
        <v>52.75</v>
      </c>
      <c r="C838" s="1">
        <v>6.02</v>
      </c>
      <c r="D838" s="1" t="s">
        <v>2380</v>
      </c>
      <c r="E838" s="1" t="s">
        <v>2380</v>
      </c>
      <c r="F838" s="1" t="s">
        <v>2380</v>
      </c>
      <c r="G838" s="7">
        <v>1</v>
      </c>
      <c r="H838" s="1" t="s">
        <v>2380</v>
      </c>
      <c r="I838" t="str" cm="1">
        <f t="array" ref="I838">_xlfn.IFS(B838&lt;18.5,"Underweight",B838&lt;25,"Normal Weight",B838&lt;30,"Overweight",B838&gt;=30,"Obesity")</f>
        <v>Obesity</v>
      </c>
      <c r="J838" t="str" cm="1">
        <f t="array" ref="J838">_xlfn.IFS(C838&lt;5.7,"Normal",C838&lt;6.5,"Prediabetes",C838&gt;=6.5,"Diabetes")</f>
        <v>Prediabetes</v>
      </c>
    </row>
    <row r="839" spans="1:10" x14ac:dyDescent="0.35">
      <c r="A839" s="1" t="s">
        <v>1533</v>
      </c>
      <c r="B839" s="1">
        <v>36.67</v>
      </c>
      <c r="C839" s="1">
        <v>11.86</v>
      </c>
      <c r="D839" s="1" t="s">
        <v>2380</v>
      </c>
      <c r="E839" s="1" t="s">
        <v>2380</v>
      </c>
      <c r="F839" s="1" t="s">
        <v>2380</v>
      </c>
      <c r="G839" s="7">
        <v>0</v>
      </c>
      <c r="H839" s="1" t="s">
        <v>2380</v>
      </c>
      <c r="I839" t="str" cm="1">
        <f t="array" ref="I839">_xlfn.IFS(B839&lt;18.5,"Underweight",B839&lt;25,"Normal Weight",B839&lt;30,"Overweight",B839&gt;=30,"Obesity")</f>
        <v>Obesity</v>
      </c>
      <c r="J839" t="str" cm="1">
        <f t="array" ref="J839">_xlfn.IFS(C839&lt;5.7,"Normal",C839&lt;6.5,"Prediabetes",C839&gt;=6.5,"Diabetes")</f>
        <v>Diabetes</v>
      </c>
    </row>
    <row r="840" spans="1:10" x14ac:dyDescent="0.35">
      <c r="A840" s="1" t="s">
        <v>1532</v>
      </c>
      <c r="B840" s="1">
        <v>38.06</v>
      </c>
      <c r="C840" s="1">
        <v>8.25</v>
      </c>
      <c r="D840" s="1" t="s">
        <v>2380</v>
      </c>
      <c r="E840" s="1" t="s">
        <v>2380</v>
      </c>
      <c r="F840" s="1" t="s">
        <v>2380</v>
      </c>
      <c r="G840" s="7">
        <v>0</v>
      </c>
      <c r="H840" s="1" t="s">
        <v>2380</v>
      </c>
      <c r="I840" t="str" cm="1">
        <f t="array" ref="I840">_xlfn.IFS(B840&lt;18.5,"Underweight",B840&lt;25,"Normal Weight",B840&lt;30,"Overweight",B840&gt;=30,"Obesity")</f>
        <v>Obesity</v>
      </c>
      <c r="J840" t="str" cm="1">
        <f t="array" ref="J840">_xlfn.IFS(C840&lt;5.7,"Normal",C840&lt;6.5,"Prediabetes",C840&gt;=6.5,"Diabetes")</f>
        <v>Diabetes</v>
      </c>
    </row>
    <row r="841" spans="1:10" x14ac:dyDescent="0.35">
      <c r="A841" s="1" t="s">
        <v>1531</v>
      </c>
      <c r="B841" s="1">
        <v>38</v>
      </c>
      <c r="C841" s="1">
        <v>8.1300000000000008</v>
      </c>
      <c r="D841" s="1" t="s">
        <v>2380</v>
      </c>
      <c r="E841" s="1" t="s">
        <v>2380</v>
      </c>
      <c r="F841" s="1" t="s">
        <v>2380</v>
      </c>
      <c r="G841" s="7">
        <v>0</v>
      </c>
      <c r="H841" s="1" t="s">
        <v>2380</v>
      </c>
      <c r="I841" t="str" cm="1">
        <f t="array" ref="I841">_xlfn.IFS(B841&lt;18.5,"Underweight",B841&lt;25,"Normal Weight",B841&lt;30,"Overweight",B841&gt;=30,"Obesity")</f>
        <v>Obesity</v>
      </c>
      <c r="J841" t="str" cm="1">
        <f t="array" ref="J841">_xlfn.IFS(C841&lt;5.7,"Normal",C841&lt;6.5,"Prediabetes",C841&gt;=6.5,"Diabetes")</f>
        <v>Diabetes</v>
      </c>
    </row>
    <row r="842" spans="1:10" x14ac:dyDescent="0.35">
      <c r="A842" s="1" t="s">
        <v>1530</v>
      </c>
      <c r="B842" s="1">
        <v>35.1</v>
      </c>
      <c r="C842" s="1">
        <v>10.1</v>
      </c>
      <c r="D842" s="1" t="s">
        <v>2380</v>
      </c>
      <c r="E842" s="1" t="s">
        <v>2380</v>
      </c>
      <c r="F842" s="1" t="s">
        <v>2380</v>
      </c>
      <c r="G842" s="7">
        <v>0</v>
      </c>
      <c r="H842" s="1" t="s">
        <v>2380</v>
      </c>
      <c r="I842" t="str" cm="1">
        <f t="array" ref="I842">_xlfn.IFS(B842&lt;18.5,"Underweight",B842&lt;25,"Normal Weight",B842&lt;30,"Overweight",B842&gt;=30,"Obesity")</f>
        <v>Obesity</v>
      </c>
      <c r="J842" t="str" cm="1">
        <f t="array" ref="J842">_xlfn.IFS(C842&lt;5.7,"Normal",C842&lt;6.5,"Prediabetes",C842&gt;=6.5,"Diabetes")</f>
        <v>Diabetes</v>
      </c>
    </row>
    <row r="843" spans="1:10" x14ac:dyDescent="0.35">
      <c r="A843" s="1" t="s">
        <v>1529</v>
      </c>
      <c r="B843" s="1">
        <v>33.82</v>
      </c>
      <c r="C843" s="1">
        <v>5.89</v>
      </c>
      <c r="D843" s="1" t="s">
        <v>2381</v>
      </c>
      <c r="E843" s="1" t="s">
        <v>2380</v>
      </c>
      <c r="F843" s="1" t="s">
        <v>2380</v>
      </c>
      <c r="G843" s="7">
        <v>2</v>
      </c>
      <c r="H843" s="1" t="s">
        <v>2380</v>
      </c>
      <c r="I843" t="str" cm="1">
        <f t="array" ref="I843">_xlfn.IFS(B843&lt;18.5,"Underweight",B843&lt;25,"Normal Weight",B843&lt;30,"Overweight",B843&gt;=30,"Obesity")</f>
        <v>Obesity</v>
      </c>
      <c r="J843" t="str" cm="1">
        <f t="array" ref="J843">_xlfn.IFS(C843&lt;5.7,"Normal",C843&lt;6.5,"Prediabetes",C843&gt;=6.5,"Diabetes")</f>
        <v>Prediabetes</v>
      </c>
    </row>
    <row r="844" spans="1:10" x14ac:dyDescent="0.35">
      <c r="A844" s="1" t="s">
        <v>1528</v>
      </c>
      <c r="B844" s="1">
        <v>37.43</v>
      </c>
      <c r="C844" s="1">
        <v>4.97</v>
      </c>
      <c r="D844" s="1" t="s">
        <v>2380</v>
      </c>
      <c r="E844" s="1" t="s">
        <v>2380</v>
      </c>
      <c r="F844" s="1" t="s">
        <v>2380</v>
      </c>
      <c r="G844" s="7">
        <v>2</v>
      </c>
      <c r="H844" s="1" t="s">
        <v>2380</v>
      </c>
      <c r="I844" t="str" cm="1">
        <f t="array" ref="I844">_xlfn.IFS(B844&lt;18.5,"Underweight",B844&lt;25,"Normal Weight",B844&lt;30,"Overweight",B844&gt;=30,"Obesity")</f>
        <v>Obesity</v>
      </c>
      <c r="J844" t="str" cm="1">
        <f t="array" ref="J844">_xlfn.IFS(C844&lt;5.7,"Normal",C844&lt;6.5,"Prediabetes",C844&gt;=6.5,"Diabetes")</f>
        <v>Normal</v>
      </c>
    </row>
    <row r="845" spans="1:10" x14ac:dyDescent="0.35">
      <c r="A845" s="1" t="s">
        <v>1527</v>
      </c>
      <c r="B845" s="1">
        <v>30.5</v>
      </c>
      <c r="C845" s="1">
        <v>9.9</v>
      </c>
      <c r="D845" s="1" t="s">
        <v>2380</v>
      </c>
      <c r="E845" s="1" t="s">
        <v>2380</v>
      </c>
      <c r="F845" s="1" t="s">
        <v>2380</v>
      </c>
      <c r="G845" s="7">
        <v>0</v>
      </c>
      <c r="H845" s="1" t="s">
        <v>2380</v>
      </c>
      <c r="I845" t="str" cm="1">
        <f t="array" ref="I845">_xlfn.IFS(B845&lt;18.5,"Underweight",B845&lt;25,"Normal Weight",B845&lt;30,"Overweight",B845&gt;=30,"Obesity")</f>
        <v>Obesity</v>
      </c>
      <c r="J845" t="str" cm="1">
        <f t="array" ref="J845">_xlfn.IFS(C845&lt;5.7,"Normal",C845&lt;6.5,"Prediabetes",C845&gt;=6.5,"Diabetes")</f>
        <v>Diabetes</v>
      </c>
    </row>
    <row r="846" spans="1:10" x14ac:dyDescent="0.35">
      <c r="A846" s="1" t="s">
        <v>1526</v>
      </c>
      <c r="B846" s="1">
        <v>24.53</v>
      </c>
      <c r="C846" s="1">
        <v>9.0500000000000007</v>
      </c>
      <c r="D846" s="1" t="s">
        <v>2380</v>
      </c>
      <c r="E846" s="1" t="s">
        <v>2380</v>
      </c>
      <c r="F846" s="1" t="s">
        <v>2380</v>
      </c>
      <c r="G846" s="7">
        <v>0</v>
      </c>
      <c r="H846" s="1" t="s">
        <v>2380</v>
      </c>
      <c r="I846" t="str" cm="1">
        <f t="array" ref="I846">_xlfn.IFS(B846&lt;18.5,"Underweight",B846&lt;25,"Normal Weight",B846&lt;30,"Overweight",B846&gt;=30,"Obesity")</f>
        <v>Normal Weight</v>
      </c>
      <c r="J846" t="str" cm="1">
        <f t="array" ref="J846">_xlfn.IFS(C846&lt;5.7,"Normal",C846&lt;6.5,"Prediabetes",C846&gt;=6.5,"Diabetes")</f>
        <v>Diabetes</v>
      </c>
    </row>
    <row r="847" spans="1:10" x14ac:dyDescent="0.35">
      <c r="A847" s="1" t="s">
        <v>1525</v>
      </c>
      <c r="B847" s="1">
        <v>25.74</v>
      </c>
      <c r="C847" s="1">
        <v>10.93</v>
      </c>
      <c r="D847" s="1" t="s">
        <v>2380</v>
      </c>
      <c r="E847" s="1" t="s">
        <v>2380</v>
      </c>
      <c r="F847" s="1" t="s">
        <v>2380</v>
      </c>
      <c r="G847" s="7">
        <v>0</v>
      </c>
      <c r="H847" s="1" t="s">
        <v>2380</v>
      </c>
      <c r="I847" t="str" cm="1">
        <f t="array" ref="I847">_xlfn.IFS(B847&lt;18.5,"Underweight",B847&lt;25,"Normal Weight",B847&lt;30,"Overweight",B847&gt;=30,"Obesity")</f>
        <v>Overweight</v>
      </c>
      <c r="J847" t="str" cm="1">
        <f t="array" ref="J847">_xlfn.IFS(C847&lt;5.7,"Normal",C847&lt;6.5,"Prediabetes",C847&gt;=6.5,"Diabetes")</f>
        <v>Diabetes</v>
      </c>
    </row>
    <row r="848" spans="1:10" x14ac:dyDescent="0.35">
      <c r="A848" s="1" t="s">
        <v>1524</v>
      </c>
      <c r="B848" s="1">
        <v>34.08</v>
      </c>
      <c r="C848" s="1">
        <v>7.58</v>
      </c>
      <c r="D848" s="1" t="s">
        <v>2381</v>
      </c>
      <c r="E848" s="1" t="s">
        <v>2380</v>
      </c>
      <c r="F848" s="1" t="s">
        <v>2380</v>
      </c>
      <c r="G848" s="7">
        <v>2</v>
      </c>
      <c r="H848" s="1" t="s">
        <v>2380</v>
      </c>
      <c r="I848" t="str" cm="1">
        <f t="array" ref="I848">_xlfn.IFS(B848&lt;18.5,"Underweight",B848&lt;25,"Normal Weight",B848&lt;30,"Overweight",B848&gt;=30,"Obesity")</f>
        <v>Obesity</v>
      </c>
      <c r="J848" t="str" cm="1">
        <f t="array" ref="J848">_xlfn.IFS(C848&lt;5.7,"Normal",C848&lt;6.5,"Prediabetes",C848&gt;=6.5,"Diabetes")</f>
        <v>Diabetes</v>
      </c>
    </row>
    <row r="849" spans="1:10" x14ac:dyDescent="0.35">
      <c r="A849" s="1" t="s">
        <v>1523</v>
      </c>
      <c r="B849" s="1">
        <v>31.35</v>
      </c>
      <c r="C849" s="1">
        <v>11</v>
      </c>
      <c r="D849" s="1" t="s">
        <v>2381</v>
      </c>
      <c r="E849" s="1" t="s">
        <v>2380</v>
      </c>
      <c r="F849" s="1" t="s">
        <v>2381</v>
      </c>
      <c r="G849" s="7">
        <v>1</v>
      </c>
      <c r="H849" s="1" t="s">
        <v>2380</v>
      </c>
      <c r="I849" t="str" cm="1">
        <f t="array" ref="I849">_xlfn.IFS(B849&lt;18.5,"Underweight",B849&lt;25,"Normal Weight",B849&lt;30,"Overweight",B849&gt;=30,"Obesity")</f>
        <v>Obesity</v>
      </c>
      <c r="J849" t="str" cm="1">
        <f t="array" ref="J849">_xlfn.IFS(C849&lt;5.7,"Normal",C849&lt;6.5,"Prediabetes",C849&gt;=6.5,"Diabetes")</f>
        <v>Diabetes</v>
      </c>
    </row>
    <row r="850" spans="1:10" x14ac:dyDescent="0.35">
      <c r="A850" s="1" t="s">
        <v>1522</v>
      </c>
      <c r="B850" s="1">
        <v>26.79</v>
      </c>
      <c r="C850" s="1">
        <v>5.0599999999999996</v>
      </c>
      <c r="D850" s="1" t="s">
        <v>2380</v>
      </c>
      <c r="E850" s="1" t="s">
        <v>2380</v>
      </c>
      <c r="F850" s="1" t="s">
        <v>2380</v>
      </c>
      <c r="G850" s="7">
        <v>1</v>
      </c>
      <c r="H850" s="1" t="s">
        <v>2380</v>
      </c>
      <c r="I850" t="str" cm="1">
        <f t="array" ref="I850">_xlfn.IFS(B850&lt;18.5,"Underweight",B850&lt;25,"Normal Weight",B850&lt;30,"Overweight",B850&gt;=30,"Obesity")</f>
        <v>Overweight</v>
      </c>
      <c r="J850" t="str" cm="1">
        <f t="array" ref="J850">_xlfn.IFS(C850&lt;5.7,"Normal",C850&lt;6.5,"Prediabetes",C850&gt;=6.5,"Diabetes")</f>
        <v>Normal</v>
      </c>
    </row>
    <row r="851" spans="1:10" x14ac:dyDescent="0.35">
      <c r="A851" s="1" t="s">
        <v>1521</v>
      </c>
      <c r="B851" s="1">
        <v>42.78</v>
      </c>
      <c r="C851" s="1">
        <v>6.11</v>
      </c>
      <c r="D851" s="1" t="s">
        <v>2381</v>
      </c>
      <c r="E851" s="1" t="s">
        <v>2380</v>
      </c>
      <c r="F851" s="1" t="s">
        <v>2380</v>
      </c>
      <c r="G851" s="7">
        <v>1</v>
      </c>
      <c r="H851" s="1" t="s">
        <v>2380</v>
      </c>
      <c r="I851" t="str" cm="1">
        <f t="array" ref="I851">_xlfn.IFS(B851&lt;18.5,"Underweight",B851&lt;25,"Normal Weight",B851&lt;30,"Overweight",B851&gt;=30,"Obesity")</f>
        <v>Obesity</v>
      </c>
      <c r="J851" t="str" cm="1">
        <f t="array" ref="J851">_xlfn.IFS(C851&lt;5.7,"Normal",C851&lt;6.5,"Prediabetes",C851&gt;=6.5,"Diabetes")</f>
        <v>Prediabetes</v>
      </c>
    </row>
    <row r="852" spans="1:10" x14ac:dyDescent="0.35">
      <c r="A852" s="1" t="s">
        <v>1520</v>
      </c>
      <c r="B852" s="1">
        <v>46.75</v>
      </c>
      <c r="C852" s="1">
        <v>6.66</v>
      </c>
      <c r="D852" s="1" t="s">
        <v>2381</v>
      </c>
      <c r="E852" s="1" t="s">
        <v>2380</v>
      </c>
      <c r="F852" s="1" t="s">
        <v>2380</v>
      </c>
      <c r="G852" s="7">
        <v>2</v>
      </c>
      <c r="H852" s="1" t="s">
        <v>2380</v>
      </c>
      <c r="I852" t="str" cm="1">
        <f t="array" ref="I852">_xlfn.IFS(B852&lt;18.5,"Underweight",B852&lt;25,"Normal Weight",B852&lt;30,"Overweight",B852&gt;=30,"Obesity")</f>
        <v>Obesity</v>
      </c>
      <c r="J852" t="str" cm="1">
        <f t="array" ref="J852">_xlfn.IFS(C852&lt;5.7,"Normal",C852&lt;6.5,"Prediabetes",C852&gt;=6.5,"Diabetes")</f>
        <v>Diabetes</v>
      </c>
    </row>
    <row r="853" spans="1:10" x14ac:dyDescent="0.35">
      <c r="A853" s="1" t="s">
        <v>1519</v>
      </c>
      <c r="B853" s="1">
        <v>32.15</v>
      </c>
      <c r="C853" s="1">
        <v>4.0199999999999996</v>
      </c>
      <c r="D853" s="1" t="s">
        <v>2381</v>
      </c>
      <c r="E853" s="1" t="s">
        <v>2380</v>
      </c>
      <c r="F853" s="1" t="s">
        <v>2381</v>
      </c>
      <c r="G853" s="7">
        <v>1</v>
      </c>
      <c r="H853" s="1" t="s">
        <v>2380</v>
      </c>
      <c r="I853" t="str" cm="1">
        <f t="array" ref="I853">_xlfn.IFS(B853&lt;18.5,"Underweight",B853&lt;25,"Normal Weight",B853&lt;30,"Overweight",B853&gt;=30,"Obesity")</f>
        <v>Obesity</v>
      </c>
      <c r="J853" t="str" cm="1">
        <f t="array" ref="J853">_xlfn.IFS(C853&lt;5.7,"Normal",C853&lt;6.5,"Prediabetes",C853&gt;=6.5,"Diabetes")</f>
        <v>Normal</v>
      </c>
    </row>
    <row r="854" spans="1:10" x14ac:dyDescent="0.35">
      <c r="A854" s="1" t="s">
        <v>1518</v>
      </c>
      <c r="B854" s="1">
        <v>43.4</v>
      </c>
      <c r="C854" s="1">
        <v>8.81</v>
      </c>
      <c r="D854" s="1" t="s">
        <v>2381</v>
      </c>
      <c r="E854" s="1" t="s">
        <v>2380</v>
      </c>
      <c r="F854" s="1" t="s">
        <v>2380</v>
      </c>
      <c r="G854" s="7">
        <v>2</v>
      </c>
      <c r="H854" s="1" t="s">
        <v>2380</v>
      </c>
      <c r="I854" t="str" cm="1">
        <f t="array" ref="I854">_xlfn.IFS(B854&lt;18.5,"Underweight",B854&lt;25,"Normal Weight",B854&lt;30,"Overweight",B854&gt;=30,"Obesity")</f>
        <v>Obesity</v>
      </c>
      <c r="J854" t="str" cm="1">
        <f t="array" ref="J854">_xlfn.IFS(C854&lt;5.7,"Normal",C854&lt;6.5,"Prediabetes",C854&gt;=6.5,"Diabetes")</f>
        <v>Diabetes</v>
      </c>
    </row>
    <row r="855" spans="1:10" x14ac:dyDescent="0.35">
      <c r="A855" s="1" t="s">
        <v>1517</v>
      </c>
      <c r="B855" s="1">
        <v>31.57</v>
      </c>
      <c r="C855" s="1">
        <v>7.92</v>
      </c>
      <c r="D855" s="1" t="s">
        <v>2381</v>
      </c>
      <c r="E855" s="1" t="s">
        <v>2380</v>
      </c>
      <c r="F855" s="1" t="s">
        <v>2380</v>
      </c>
      <c r="G855" s="7">
        <v>2</v>
      </c>
      <c r="H855" s="1" t="s">
        <v>2380</v>
      </c>
      <c r="I855" t="str" cm="1">
        <f t="array" ref="I855">_xlfn.IFS(B855&lt;18.5,"Underweight",B855&lt;25,"Normal Weight",B855&lt;30,"Overweight",B855&gt;=30,"Obesity")</f>
        <v>Obesity</v>
      </c>
      <c r="J855" t="str" cm="1">
        <f t="array" ref="J855">_xlfn.IFS(C855&lt;5.7,"Normal",C855&lt;6.5,"Prediabetes",C855&gt;=6.5,"Diabetes")</f>
        <v>Diabetes</v>
      </c>
    </row>
    <row r="856" spans="1:10" x14ac:dyDescent="0.35">
      <c r="A856" s="1" t="s">
        <v>1516</v>
      </c>
      <c r="B856" s="1">
        <v>24.32</v>
      </c>
      <c r="C856" s="1">
        <v>7.48</v>
      </c>
      <c r="D856" s="1" t="s">
        <v>2380</v>
      </c>
      <c r="E856" s="1" t="s">
        <v>2380</v>
      </c>
      <c r="F856" s="1" t="s">
        <v>2380</v>
      </c>
      <c r="G856" s="7">
        <v>0</v>
      </c>
      <c r="H856" s="1" t="s">
        <v>2380</v>
      </c>
      <c r="I856" t="str" cm="1">
        <f t="array" ref="I856">_xlfn.IFS(B856&lt;18.5,"Underweight",B856&lt;25,"Normal Weight",B856&lt;30,"Overweight",B856&gt;=30,"Obesity")</f>
        <v>Normal Weight</v>
      </c>
      <c r="J856" t="str" cm="1">
        <f t="array" ref="J856">_xlfn.IFS(C856&lt;5.7,"Normal",C856&lt;6.5,"Prediabetes",C856&gt;=6.5,"Diabetes")</f>
        <v>Diabetes</v>
      </c>
    </row>
    <row r="857" spans="1:10" x14ac:dyDescent="0.35">
      <c r="A857" s="1" t="s">
        <v>1515</v>
      </c>
      <c r="B857" s="1">
        <v>31.07</v>
      </c>
      <c r="C857" s="1">
        <v>4.62</v>
      </c>
      <c r="D857" s="1" t="s">
        <v>2381</v>
      </c>
      <c r="E857" s="1" t="s">
        <v>2380</v>
      </c>
      <c r="F857" s="1" t="s">
        <v>2380</v>
      </c>
      <c r="G857" s="7">
        <v>2</v>
      </c>
      <c r="H857" s="1" t="s">
        <v>2380</v>
      </c>
      <c r="I857" t="str" cm="1">
        <f t="array" ref="I857">_xlfn.IFS(B857&lt;18.5,"Underweight",B857&lt;25,"Normal Weight",B857&lt;30,"Overweight",B857&gt;=30,"Obesity")</f>
        <v>Obesity</v>
      </c>
      <c r="J857" t="str" cm="1">
        <f t="array" ref="J857">_xlfn.IFS(C857&lt;5.7,"Normal",C857&lt;6.5,"Prediabetes",C857&gt;=6.5,"Diabetes")</f>
        <v>Normal</v>
      </c>
    </row>
    <row r="858" spans="1:10" x14ac:dyDescent="0.35">
      <c r="A858" s="1" t="s">
        <v>1514</v>
      </c>
      <c r="B858" s="1">
        <v>35.814999999999998</v>
      </c>
      <c r="C858" s="1">
        <v>8.4700000000000006</v>
      </c>
      <c r="D858" s="1" t="s">
        <v>2380</v>
      </c>
      <c r="E858" s="1" t="s">
        <v>2380</v>
      </c>
      <c r="F858" s="1" t="s">
        <v>2380</v>
      </c>
      <c r="G858" s="7">
        <v>0</v>
      </c>
      <c r="H858" s="1" t="s">
        <v>2380</v>
      </c>
      <c r="I858" t="str" cm="1">
        <f t="array" ref="I858">_xlfn.IFS(B858&lt;18.5,"Underweight",B858&lt;25,"Normal Weight",B858&lt;30,"Overweight",B858&gt;=30,"Obesity")</f>
        <v>Obesity</v>
      </c>
      <c r="J858" t="str" cm="1">
        <f t="array" ref="J858">_xlfn.IFS(C858&lt;5.7,"Normal",C858&lt;6.5,"Prediabetes",C858&gt;=6.5,"Diabetes")</f>
        <v>Diabetes</v>
      </c>
    </row>
    <row r="859" spans="1:10" x14ac:dyDescent="0.35">
      <c r="A859" s="1" t="s">
        <v>1513</v>
      </c>
      <c r="B859" s="1">
        <v>40.81</v>
      </c>
      <c r="C859" s="1">
        <v>10.58</v>
      </c>
      <c r="D859" s="1" t="s">
        <v>2381</v>
      </c>
      <c r="E859" s="1" t="s">
        <v>2380</v>
      </c>
      <c r="F859" s="1" t="s">
        <v>2380</v>
      </c>
      <c r="G859" s="7">
        <v>0</v>
      </c>
      <c r="H859" s="1" t="s">
        <v>2380</v>
      </c>
      <c r="I859" t="str" cm="1">
        <f t="array" ref="I859">_xlfn.IFS(B859&lt;18.5,"Underweight",B859&lt;25,"Normal Weight",B859&lt;30,"Overweight",B859&gt;=30,"Obesity")</f>
        <v>Obesity</v>
      </c>
      <c r="J859" t="str" cm="1">
        <f t="array" ref="J859">_xlfn.IFS(C859&lt;5.7,"Normal",C859&lt;6.5,"Prediabetes",C859&gt;=6.5,"Diabetes")</f>
        <v>Diabetes</v>
      </c>
    </row>
    <row r="860" spans="1:10" x14ac:dyDescent="0.35">
      <c r="A860" s="1" t="s">
        <v>1512</v>
      </c>
      <c r="B860" s="1">
        <v>24.605</v>
      </c>
      <c r="C860" s="1">
        <v>7.48</v>
      </c>
      <c r="D860" s="1" t="s">
        <v>2380</v>
      </c>
      <c r="E860" s="1" t="s">
        <v>2380</v>
      </c>
      <c r="F860" s="1" t="s">
        <v>2380</v>
      </c>
      <c r="G860" s="7">
        <v>0</v>
      </c>
      <c r="H860" s="1" t="s">
        <v>2380</v>
      </c>
      <c r="I860" t="str" cm="1">
        <f t="array" ref="I860">_xlfn.IFS(B860&lt;18.5,"Underweight",B860&lt;25,"Normal Weight",B860&lt;30,"Overweight",B860&gt;=30,"Obesity")</f>
        <v>Normal Weight</v>
      </c>
      <c r="J860" t="str" cm="1">
        <f t="array" ref="J860">_xlfn.IFS(C860&lt;5.7,"Normal",C860&lt;6.5,"Prediabetes",C860&gt;=6.5,"Diabetes")</f>
        <v>Diabetes</v>
      </c>
    </row>
    <row r="861" spans="1:10" x14ac:dyDescent="0.35">
      <c r="A861" s="1" t="s">
        <v>1511</v>
      </c>
      <c r="B861" s="1">
        <v>21.47</v>
      </c>
      <c r="C861" s="1">
        <v>7.82</v>
      </c>
      <c r="D861" s="1" t="s">
        <v>2380</v>
      </c>
      <c r="E861" s="1" t="s">
        <v>2380</v>
      </c>
      <c r="F861" s="1" t="s">
        <v>2380</v>
      </c>
      <c r="G861" s="7">
        <v>0</v>
      </c>
      <c r="H861" s="1" t="s">
        <v>2380</v>
      </c>
      <c r="I861" t="str" cm="1">
        <f t="array" ref="I861">_xlfn.IFS(B861&lt;18.5,"Underweight",B861&lt;25,"Normal Weight",B861&lt;30,"Overweight",B861&gt;=30,"Obesity")</f>
        <v>Normal Weight</v>
      </c>
      <c r="J861" t="str" cm="1">
        <f t="array" ref="J861">_xlfn.IFS(C861&lt;5.7,"Normal",C861&lt;6.5,"Prediabetes",C861&gt;=6.5,"Diabetes")</f>
        <v>Diabetes</v>
      </c>
    </row>
    <row r="862" spans="1:10" x14ac:dyDescent="0.35">
      <c r="A862" s="1" t="s">
        <v>1510</v>
      </c>
      <c r="B862" s="1">
        <v>52.89</v>
      </c>
      <c r="C862" s="1">
        <v>4.96</v>
      </c>
      <c r="D862" s="1" t="s">
        <v>2381</v>
      </c>
      <c r="E862" s="1" t="s">
        <v>2380</v>
      </c>
      <c r="F862" s="1" t="s">
        <v>2380</v>
      </c>
      <c r="G862" s="7">
        <v>1</v>
      </c>
      <c r="H862" s="1" t="s">
        <v>2380</v>
      </c>
      <c r="I862" t="str" cm="1">
        <f t="array" ref="I862">_xlfn.IFS(B862&lt;18.5,"Underweight",B862&lt;25,"Normal Weight",B862&lt;30,"Overweight",B862&gt;=30,"Obesity")</f>
        <v>Obesity</v>
      </c>
      <c r="J862" t="str" cm="1">
        <f t="array" ref="J862">_xlfn.IFS(C862&lt;5.7,"Normal",C862&lt;6.5,"Prediabetes",C862&gt;=6.5,"Diabetes")</f>
        <v>Normal</v>
      </c>
    </row>
    <row r="863" spans="1:10" x14ac:dyDescent="0.35">
      <c r="A863" s="1" t="s">
        <v>1509</v>
      </c>
      <c r="B863" s="1">
        <v>32.965000000000003</v>
      </c>
      <c r="C863" s="1">
        <v>6.15</v>
      </c>
      <c r="D863" s="1" t="s">
        <v>2381</v>
      </c>
      <c r="E863" s="1" t="s">
        <v>2380</v>
      </c>
      <c r="F863" s="1" t="s">
        <v>2380</v>
      </c>
      <c r="G863" s="7">
        <v>1</v>
      </c>
      <c r="H863" s="1" t="s">
        <v>2380</v>
      </c>
      <c r="I863" t="str" cm="1">
        <f t="array" ref="I863">_xlfn.IFS(B863&lt;18.5,"Underweight",B863&lt;25,"Normal Weight",B863&lt;30,"Overweight",B863&gt;=30,"Obesity")</f>
        <v>Obesity</v>
      </c>
      <c r="J863" t="str" cm="1">
        <f t="array" ref="J863">_xlfn.IFS(C863&lt;5.7,"Normal",C863&lt;6.5,"Prediabetes",C863&gt;=6.5,"Diabetes")</f>
        <v>Prediabetes</v>
      </c>
    </row>
    <row r="864" spans="1:10" x14ac:dyDescent="0.35">
      <c r="A864" s="1" t="s">
        <v>1508</v>
      </c>
      <c r="B864" s="1">
        <v>36.799999999999997</v>
      </c>
      <c r="C864" s="1">
        <v>4.62</v>
      </c>
      <c r="D864" s="1" t="s">
        <v>2380</v>
      </c>
      <c r="E864" s="1" t="s">
        <v>2380</v>
      </c>
      <c r="F864" s="1" t="s">
        <v>2381</v>
      </c>
      <c r="G864" s="7">
        <v>1</v>
      </c>
      <c r="H864" s="1" t="s">
        <v>2380</v>
      </c>
      <c r="I864" t="str" cm="1">
        <f t="array" ref="I864">_xlfn.IFS(B864&lt;18.5,"Underweight",B864&lt;25,"Normal Weight",B864&lt;30,"Overweight",B864&gt;=30,"Obesity")</f>
        <v>Obesity</v>
      </c>
      <c r="J864" t="str" cm="1">
        <f t="array" ref="J864">_xlfn.IFS(C864&lt;5.7,"Normal",C864&lt;6.5,"Prediabetes",C864&gt;=6.5,"Diabetes")</f>
        <v>Normal</v>
      </c>
    </row>
    <row r="865" spans="1:10" x14ac:dyDescent="0.35">
      <c r="A865" s="1" t="s">
        <v>1507</v>
      </c>
      <c r="B865" s="1">
        <v>34.299999999999997</v>
      </c>
      <c r="C865" s="1">
        <v>4.87</v>
      </c>
      <c r="D865" s="1" t="s">
        <v>2380</v>
      </c>
      <c r="E865" s="1" t="s">
        <v>2380</v>
      </c>
      <c r="F865" s="1" t="s">
        <v>2380</v>
      </c>
      <c r="G865" s="7">
        <v>2</v>
      </c>
      <c r="H865" s="1" t="s">
        <v>2380</v>
      </c>
      <c r="I865" t="str" cm="1">
        <f t="array" ref="I865">_xlfn.IFS(B865&lt;18.5,"Underweight",B865&lt;25,"Normal Weight",B865&lt;30,"Overweight",B865&gt;=30,"Obesity")</f>
        <v>Obesity</v>
      </c>
      <c r="J865" t="str" cm="1">
        <f t="array" ref="J865">_xlfn.IFS(C865&lt;5.7,"Normal",C865&lt;6.5,"Prediabetes",C865&gt;=6.5,"Diabetes")</f>
        <v>Normal</v>
      </c>
    </row>
    <row r="866" spans="1:10" x14ac:dyDescent="0.35">
      <c r="A866" s="1" t="s">
        <v>1506</v>
      </c>
      <c r="B866" s="1">
        <v>35.244999999999997</v>
      </c>
      <c r="C866" s="1">
        <v>4.63</v>
      </c>
      <c r="D866" s="1" t="s">
        <v>2380</v>
      </c>
      <c r="E866" s="1" t="s">
        <v>2380</v>
      </c>
      <c r="F866" s="1" t="s">
        <v>2380</v>
      </c>
      <c r="G866" s="7">
        <v>0</v>
      </c>
      <c r="H866" s="1" t="s">
        <v>2380</v>
      </c>
      <c r="I866" t="str" cm="1">
        <f t="array" ref="I866">_xlfn.IFS(B866&lt;18.5,"Underweight",B866&lt;25,"Normal Weight",B866&lt;30,"Overweight",B866&gt;=30,"Obesity")</f>
        <v>Obesity</v>
      </c>
      <c r="J866" t="str" cm="1">
        <f t="array" ref="J866">_xlfn.IFS(C866&lt;5.7,"Normal",C866&lt;6.5,"Prediabetes",C866&gt;=6.5,"Diabetes")</f>
        <v>Normal</v>
      </c>
    </row>
    <row r="867" spans="1:10" x14ac:dyDescent="0.35">
      <c r="A867" s="1" t="s">
        <v>1505</v>
      </c>
      <c r="B867" s="1">
        <v>26.23</v>
      </c>
      <c r="C867" s="1">
        <v>11.93</v>
      </c>
      <c r="D867" s="1" t="s">
        <v>2380</v>
      </c>
      <c r="E867" s="1" t="s">
        <v>2380</v>
      </c>
      <c r="F867" s="1" t="s">
        <v>2380</v>
      </c>
      <c r="G867" s="7">
        <v>0</v>
      </c>
      <c r="H867" s="1" t="s">
        <v>2380</v>
      </c>
      <c r="I867" t="str" cm="1">
        <f t="array" ref="I867">_xlfn.IFS(B867&lt;18.5,"Underweight",B867&lt;25,"Normal Weight",B867&lt;30,"Overweight",B867&gt;=30,"Obesity")</f>
        <v>Overweight</v>
      </c>
      <c r="J867" t="str" cm="1">
        <f t="array" ref="J867">_xlfn.IFS(C867&lt;5.7,"Normal",C867&lt;6.5,"Prediabetes",C867&gt;=6.5,"Diabetes")</f>
        <v>Diabetes</v>
      </c>
    </row>
    <row r="868" spans="1:10" x14ac:dyDescent="0.35">
      <c r="A868" s="1" t="s">
        <v>1504</v>
      </c>
      <c r="B868" s="1">
        <v>36.1</v>
      </c>
      <c r="C868" s="1">
        <v>5.65</v>
      </c>
      <c r="D868" s="1" t="s">
        <v>2381</v>
      </c>
      <c r="E868" s="1" t="s">
        <v>2380</v>
      </c>
      <c r="F868" s="1" t="s">
        <v>2380</v>
      </c>
      <c r="G868" s="7">
        <v>2</v>
      </c>
      <c r="H868" s="1" t="s">
        <v>2380</v>
      </c>
      <c r="I868" t="str" cm="1">
        <f t="array" ref="I868">_xlfn.IFS(B868&lt;18.5,"Underweight",B868&lt;25,"Normal Weight",B868&lt;30,"Overweight",B868&gt;=30,"Obesity")</f>
        <v>Obesity</v>
      </c>
      <c r="J868" t="str" cm="1">
        <f t="array" ref="J868">_xlfn.IFS(C868&lt;5.7,"Normal",C868&lt;6.5,"Prediabetes",C868&gt;=6.5,"Diabetes")</f>
        <v>Normal</v>
      </c>
    </row>
    <row r="869" spans="1:10" x14ac:dyDescent="0.35">
      <c r="A869" s="1" t="s">
        <v>1503</v>
      </c>
      <c r="B869" s="1">
        <v>37.1</v>
      </c>
      <c r="C869" s="1">
        <v>11.21</v>
      </c>
      <c r="D869" s="1" t="s">
        <v>2381</v>
      </c>
      <c r="E869" s="1" t="s">
        <v>2380</v>
      </c>
      <c r="F869" s="1" t="s">
        <v>2381</v>
      </c>
      <c r="G869" s="7">
        <v>1</v>
      </c>
      <c r="H869" s="1" t="s">
        <v>2380</v>
      </c>
      <c r="I869" t="str" cm="1">
        <f t="array" ref="I869">_xlfn.IFS(B869&lt;18.5,"Underweight",B869&lt;25,"Normal Weight",B869&lt;30,"Overweight",B869&gt;=30,"Obesity")</f>
        <v>Obesity</v>
      </c>
      <c r="J869" t="str" cm="1">
        <f t="array" ref="J869">_xlfn.IFS(C869&lt;5.7,"Normal",C869&lt;6.5,"Prediabetes",C869&gt;=6.5,"Diabetes")</f>
        <v>Diabetes</v>
      </c>
    </row>
    <row r="870" spans="1:10" x14ac:dyDescent="0.35">
      <c r="A870" s="1" t="s">
        <v>1502</v>
      </c>
      <c r="B870" s="1">
        <v>27.5</v>
      </c>
      <c r="C870" s="1">
        <v>10.62</v>
      </c>
      <c r="D870" s="1" t="s">
        <v>2381</v>
      </c>
      <c r="E870" s="1" t="s">
        <v>2380</v>
      </c>
      <c r="F870" s="1" t="s">
        <v>2381</v>
      </c>
      <c r="G870" s="7">
        <v>1</v>
      </c>
      <c r="H870" s="1" t="s">
        <v>2380</v>
      </c>
      <c r="I870" t="str" cm="1">
        <f t="array" ref="I870">_xlfn.IFS(B870&lt;18.5,"Underweight",B870&lt;25,"Normal Weight",B870&lt;30,"Overweight",B870&gt;=30,"Obesity")</f>
        <v>Overweight</v>
      </c>
      <c r="J870" t="str" cm="1">
        <f t="array" ref="J870">_xlfn.IFS(C870&lt;5.7,"Normal",C870&lt;6.5,"Prediabetes",C870&gt;=6.5,"Diabetes")</f>
        <v>Diabetes</v>
      </c>
    </row>
    <row r="871" spans="1:10" x14ac:dyDescent="0.35">
      <c r="A871" s="1" t="s">
        <v>1501</v>
      </c>
      <c r="B871" s="1">
        <v>24.7</v>
      </c>
      <c r="C871" s="1">
        <v>10.7</v>
      </c>
      <c r="D871" s="1" t="s">
        <v>2381</v>
      </c>
      <c r="E871" s="1" t="s">
        <v>2380</v>
      </c>
      <c r="F871" s="1" t="s">
        <v>2381</v>
      </c>
      <c r="G871" s="7">
        <v>1</v>
      </c>
      <c r="H871" s="1" t="s">
        <v>2380</v>
      </c>
      <c r="I871" t="str" cm="1">
        <f t="array" ref="I871">_xlfn.IFS(B871&lt;18.5,"Underweight",B871&lt;25,"Normal Weight",B871&lt;30,"Overweight",B871&gt;=30,"Obesity")</f>
        <v>Normal Weight</v>
      </c>
      <c r="J871" t="str" cm="1">
        <f t="array" ref="J871">_xlfn.IFS(C871&lt;5.7,"Normal",C871&lt;6.5,"Prediabetes",C871&gt;=6.5,"Diabetes")</f>
        <v>Diabetes</v>
      </c>
    </row>
    <row r="872" spans="1:10" x14ac:dyDescent="0.35">
      <c r="A872" s="1" t="s">
        <v>1500</v>
      </c>
      <c r="B872" s="1">
        <v>26.78</v>
      </c>
      <c r="C872" s="1">
        <v>10.02</v>
      </c>
      <c r="D872" s="1" t="s">
        <v>2381</v>
      </c>
      <c r="E872" s="1" t="s">
        <v>2380</v>
      </c>
      <c r="F872" s="1" t="s">
        <v>2381</v>
      </c>
      <c r="G872" s="7">
        <v>1</v>
      </c>
      <c r="H872" s="1" t="s">
        <v>2380</v>
      </c>
      <c r="I872" t="str" cm="1">
        <f t="array" ref="I872">_xlfn.IFS(B872&lt;18.5,"Underweight",B872&lt;25,"Normal Weight",B872&lt;30,"Overweight",B872&gt;=30,"Obesity")</f>
        <v>Overweight</v>
      </c>
      <c r="J872" t="str" cm="1">
        <f t="array" ref="J872">_xlfn.IFS(C872&lt;5.7,"Normal",C872&lt;6.5,"Prediabetes",C872&gt;=6.5,"Diabetes")</f>
        <v>Diabetes</v>
      </c>
    </row>
    <row r="873" spans="1:10" x14ac:dyDescent="0.35">
      <c r="A873" s="1" t="s">
        <v>1499</v>
      </c>
      <c r="B873" s="1">
        <v>45.8</v>
      </c>
      <c r="C873" s="1">
        <v>4.8499999999999996</v>
      </c>
      <c r="D873" s="1" t="s">
        <v>2380</v>
      </c>
      <c r="E873" s="1" t="s">
        <v>2380</v>
      </c>
      <c r="F873" s="1" t="s">
        <v>2380</v>
      </c>
      <c r="G873" s="7">
        <v>0</v>
      </c>
      <c r="H873" s="1" t="s">
        <v>2380</v>
      </c>
      <c r="I873" t="str" cm="1">
        <f t="array" ref="I873">_xlfn.IFS(B873&lt;18.5,"Underweight",B873&lt;25,"Normal Weight",B873&lt;30,"Overweight",B873&gt;=30,"Obesity")</f>
        <v>Obesity</v>
      </c>
      <c r="J873" t="str" cm="1">
        <f t="array" ref="J873">_xlfn.IFS(C873&lt;5.7,"Normal",C873&lt;6.5,"Prediabetes",C873&gt;=6.5,"Diabetes")</f>
        <v>Normal</v>
      </c>
    </row>
    <row r="874" spans="1:10" x14ac:dyDescent="0.35">
      <c r="A874" s="1" t="s">
        <v>1498</v>
      </c>
      <c r="B874" s="1">
        <v>29</v>
      </c>
      <c r="C874" s="1">
        <v>4.3899999999999997</v>
      </c>
      <c r="D874" s="1" t="s">
        <v>2381</v>
      </c>
      <c r="E874" s="1" t="s">
        <v>2380</v>
      </c>
      <c r="F874" s="1" t="s">
        <v>2380</v>
      </c>
      <c r="G874" s="7">
        <v>2</v>
      </c>
      <c r="H874" s="1" t="s">
        <v>2380</v>
      </c>
      <c r="I874" t="str" cm="1">
        <f t="array" ref="I874">_xlfn.IFS(B874&lt;18.5,"Underweight",B874&lt;25,"Normal Weight",B874&lt;30,"Overweight",B874&gt;=30,"Obesity")</f>
        <v>Overweight</v>
      </c>
      <c r="J874" t="str" cm="1">
        <f t="array" ref="J874">_xlfn.IFS(C874&lt;5.7,"Normal",C874&lt;6.5,"Prediabetes",C874&gt;=6.5,"Diabetes")</f>
        <v>Normal</v>
      </c>
    </row>
    <row r="875" spans="1:10" x14ac:dyDescent="0.35">
      <c r="A875" s="1" t="s">
        <v>1497</v>
      </c>
      <c r="B875" s="1">
        <v>33.534999999999997</v>
      </c>
      <c r="C875" s="1">
        <v>8.24</v>
      </c>
      <c r="D875" s="1" t="s">
        <v>2381</v>
      </c>
      <c r="E875" s="1" t="s">
        <v>2380</v>
      </c>
      <c r="F875" s="1" t="s">
        <v>2380</v>
      </c>
      <c r="G875" s="7">
        <v>0</v>
      </c>
      <c r="H875" s="1" t="s">
        <v>2380</v>
      </c>
      <c r="I875" t="str" cm="1">
        <f t="array" ref="I875">_xlfn.IFS(B875&lt;18.5,"Underweight",B875&lt;25,"Normal Weight",B875&lt;30,"Overweight",B875&gt;=30,"Obesity")</f>
        <v>Obesity</v>
      </c>
      <c r="J875" t="str" cm="1">
        <f t="array" ref="J875">_xlfn.IFS(C875&lt;5.7,"Normal",C875&lt;6.5,"Prediabetes",C875&gt;=6.5,"Diabetes")</f>
        <v>Diabetes</v>
      </c>
    </row>
    <row r="876" spans="1:10" x14ac:dyDescent="0.35">
      <c r="A876" s="1" t="s">
        <v>1496</v>
      </c>
      <c r="B876" s="1">
        <v>32.774999999999999</v>
      </c>
      <c r="C876" s="1">
        <v>9.77</v>
      </c>
      <c r="D876" s="1" t="s">
        <v>2381</v>
      </c>
      <c r="E876" s="1" t="s">
        <v>2380</v>
      </c>
      <c r="F876" s="1" t="s">
        <v>2380</v>
      </c>
      <c r="G876" s="7">
        <v>0</v>
      </c>
      <c r="H876" s="1" t="s">
        <v>2380</v>
      </c>
      <c r="I876" t="str" cm="1">
        <f t="array" ref="I876">_xlfn.IFS(B876&lt;18.5,"Underweight",B876&lt;25,"Normal Weight",B876&lt;30,"Overweight",B876&gt;=30,"Obesity")</f>
        <v>Obesity</v>
      </c>
      <c r="J876" t="str" cm="1">
        <f t="array" ref="J876">_xlfn.IFS(C876&lt;5.7,"Normal",C876&lt;6.5,"Prediabetes",C876&gt;=6.5,"Diabetes")</f>
        <v>Diabetes</v>
      </c>
    </row>
    <row r="877" spans="1:10" x14ac:dyDescent="0.35">
      <c r="A877" s="1" t="s">
        <v>1495</v>
      </c>
      <c r="B877" s="1">
        <v>37.51</v>
      </c>
      <c r="C877" s="1">
        <v>5.5</v>
      </c>
      <c r="D877" s="1" t="s">
        <v>2381</v>
      </c>
      <c r="E877" s="1" t="s">
        <v>2380</v>
      </c>
      <c r="F877" s="1" t="s">
        <v>2380</v>
      </c>
      <c r="G877" s="7">
        <v>2</v>
      </c>
      <c r="H877" s="1" t="s">
        <v>2380</v>
      </c>
      <c r="I877" t="str" cm="1">
        <f t="array" ref="I877">_xlfn.IFS(B877&lt;18.5,"Underweight",B877&lt;25,"Normal Weight",B877&lt;30,"Overweight",B877&gt;=30,"Obesity")</f>
        <v>Obesity</v>
      </c>
      <c r="J877" t="str" cm="1">
        <f t="array" ref="J877">_xlfn.IFS(C877&lt;5.7,"Normal",C877&lt;6.5,"Prediabetes",C877&gt;=6.5,"Diabetes")</f>
        <v>Normal</v>
      </c>
    </row>
    <row r="878" spans="1:10" x14ac:dyDescent="0.35">
      <c r="A878" s="1" t="s">
        <v>1494</v>
      </c>
      <c r="B878" s="1">
        <v>39.86</v>
      </c>
      <c r="C878" s="1">
        <v>11.84</v>
      </c>
      <c r="D878" s="1" t="s">
        <v>2381</v>
      </c>
      <c r="E878" s="1" t="s">
        <v>2380</v>
      </c>
      <c r="F878" s="1" t="s">
        <v>2380</v>
      </c>
      <c r="G878" s="7">
        <v>1</v>
      </c>
      <c r="H878" s="1" t="s">
        <v>2380</v>
      </c>
      <c r="I878" t="str" cm="1">
        <f t="array" ref="I878">_xlfn.IFS(B878&lt;18.5,"Underweight",B878&lt;25,"Normal Weight",B878&lt;30,"Overweight",B878&gt;=30,"Obesity")</f>
        <v>Obesity</v>
      </c>
      <c r="J878" t="str" cm="1">
        <f t="array" ref="J878">_xlfn.IFS(C878&lt;5.7,"Normal",C878&lt;6.5,"Prediabetes",C878&gt;=6.5,"Diabetes")</f>
        <v>Diabetes</v>
      </c>
    </row>
    <row r="879" spans="1:10" x14ac:dyDescent="0.35">
      <c r="A879" s="1" t="s">
        <v>1493</v>
      </c>
      <c r="B879" s="1">
        <v>42.13</v>
      </c>
      <c r="C879" s="1">
        <v>4.66</v>
      </c>
      <c r="D879" s="1" t="s">
        <v>2380</v>
      </c>
      <c r="E879" s="1" t="s">
        <v>2380</v>
      </c>
      <c r="F879" s="1" t="s">
        <v>2380</v>
      </c>
      <c r="G879" s="7">
        <v>0</v>
      </c>
      <c r="H879" s="1" t="s">
        <v>2380</v>
      </c>
      <c r="I879" t="str" cm="1">
        <f t="array" ref="I879">_xlfn.IFS(B879&lt;18.5,"Underweight",B879&lt;25,"Normal Weight",B879&lt;30,"Overweight",B879&gt;=30,"Obesity")</f>
        <v>Obesity</v>
      </c>
      <c r="J879" t="str" cm="1">
        <f t="array" ref="J879">_xlfn.IFS(C879&lt;5.7,"Normal",C879&lt;6.5,"Prediabetes",C879&gt;=6.5,"Diabetes")</f>
        <v>Normal</v>
      </c>
    </row>
    <row r="880" spans="1:10" x14ac:dyDescent="0.35">
      <c r="A880" s="1" t="s">
        <v>1492</v>
      </c>
      <c r="B880" s="1">
        <v>35.99</v>
      </c>
      <c r="C880" s="1">
        <v>11.11</v>
      </c>
      <c r="D880" s="1" t="s">
        <v>2380</v>
      </c>
      <c r="E880" s="1" t="s">
        <v>2380</v>
      </c>
      <c r="F880" s="1" t="s">
        <v>2380</v>
      </c>
      <c r="G880" s="7">
        <v>0</v>
      </c>
      <c r="H880" s="1" t="s">
        <v>2380</v>
      </c>
      <c r="I880" t="str" cm="1">
        <f t="array" ref="I880">_xlfn.IFS(B880&lt;18.5,"Underweight",B880&lt;25,"Normal Weight",B880&lt;30,"Overweight",B880&gt;=30,"Obesity")</f>
        <v>Obesity</v>
      </c>
      <c r="J880" t="str" cm="1">
        <f t="array" ref="J880">_xlfn.IFS(C880&lt;5.7,"Normal",C880&lt;6.5,"Prediabetes",C880&gt;=6.5,"Diabetes")</f>
        <v>Diabetes</v>
      </c>
    </row>
    <row r="881" spans="1:10" x14ac:dyDescent="0.35">
      <c r="A881" s="1" t="s">
        <v>1491</v>
      </c>
      <c r="B881" s="1">
        <v>35.200000000000003</v>
      </c>
      <c r="C881" s="1">
        <v>7.72</v>
      </c>
      <c r="D881" s="1" t="s">
        <v>2381</v>
      </c>
      <c r="E881" s="1" t="s">
        <v>2380</v>
      </c>
      <c r="F881" s="1" t="s">
        <v>2381</v>
      </c>
      <c r="G881" s="7">
        <v>1</v>
      </c>
      <c r="H881" s="1" t="s">
        <v>2380</v>
      </c>
      <c r="I881" t="str" cm="1">
        <f t="array" ref="I881">_xlfn.IFS(B881&lt;18.5,"Underweight",B881&lt;25,"Normal Weight",B881&lt;30,"Overweight",B881&gt;=30,"Obesity")</f>
        <v>Obesity</v>
      </c>
      <c r="J881" t="str" cm="1">
        <f t="array" ref="J881">_xlfn.IFS(C881&lt;5.7,"Normal",C881&lt;6.5,"Prediabetes",C881&gt;=6.5,"Diabetes")</f>
        <v>Diabetes</v>
      </c>
    </row>
    <row r="882" spans="1:10" x14ac:dyDescent="0.35">
      <c r="A882" s="1" t="s">
        <v>1490</v>
      </c>
      <c r="B882" s="1">
        <v>29.91</v>
      </c>
      <c r="C882" s="1">
        <v>5.55</v>
      </c>
      <c r="D882" s="1" t="s">
        <v>2381</v>
      </c>
      <c r="E882" s="1" t="s">
        <v>2380</v>
      </c>
      <c r="F882" s="1" t="s">
        <v>2380</v>
      </c>
      <c r="G882" s="7">
        <v>2</v>
      </c>
      <c r="H882" s="1" t="s">
        <v>2380</v>
      </c>
      <c r="I882" t="str" cm="1">
        <f t="array" ref="I882">_xlfn.IFS(B882&lt;18.5,"Underweight",B882&lt;25,"Normal Weight",B882&lt;30,"Overweight",B882&gt;=30,"Obesity")</f>
        <v>Overweight</v>
      </c>
      <c r="J882" t="str" cm="1">
        <f t="array" ref="J882">_xlfn.IFS(C882&lt;5.7,"Normal",C882&lt;6.5,"Prediabetes",C882&gt;=6.5,"Diabetes")</f>
        <v>Normal</v>
      </c>
    </row>
    <row r="883" spans="1:10" x14ac:dyDescent="0.35">
      <c r="A883" s="1" t="s">
        <v>1489</v>
      </c>
      <c r="B883" s="1">
        <v>36.479999999999997</v>
      </c>
      <c r="C883" s="1">
        <v>5.05</v>
      </c>
      <c r="D883" s="1" t="s">
        <v>2381</v>
      </c>
      <c r="E883" s="1" t="s">
        <v>2380</v>
      </c>
      <c r="F883" s="1" t="s">
        <v>2380</v>
      </c>
      <c r="G883" s="7">
        <v>1</v>
      </c>
      <c r="H883" s="1" t="s">
        <v>2380</v>
      </c>
      <c r="I883" t="str" cm="1">
        <f t="array" ref="I883">_xlfn.IFS(B883&lt;18.5,"Underweight",B883&lt;25,"Normal Weight",B883&lt;30,"Overweight",B883&gt;=30,"Obesity")</f>
        <v>Obesity</v>
      </c>
      <c r="J883" t="str" cm="1">
        <f t="array" ref="J883">_xlfn.IFS(C883&lt;5.7,"Normal",C883&lt;6.5,"Prediabetes",C883&gt;=6.5,"Diabetes")</f>
        <v>Normal</v>
      </c>
    </row>
    <row r="884" spans="1:10" x14ac:dyDescent="0.35">
      <c r="A884" s="1" t="s">
        <v>1488</v>
      </c>
      <c r="B884" s="1">
        <v>27.5</v>
      </c>
      <c r="C884" s="1">
        <v>8.69</v>
      </c>
      <c r="D884" s="1" t="s">
        <v>2381</v>
      </c>
      <c r="E884" s="1" t="s">
        <v>2380</v>
      </c>
      <c r="F884" s="1" t="s">
        <v>2381</v>
      </c>
      <c r="G884" s="7">
        <v>1</v>
      </c>
      <c r="H884" s="1" t="s">
        <v>2380</v>
      </c>
      <c r="I884" t="str" cm="1">
        <f t="array" ref="I884">_xlfn.IFS(B884&lt;18.5,"Underweight",B884&lt;25,"Normal Weight",B884&lt;30,"Overweight",B884&gt;=30,"Obesity")</f>
        <v>Overweight</v>
      </c>
      <c r="J884" t="str" cm="1">
        <f t="array" ref="J884">_xlfn.IFS(C884&lt;5.7,"Normal",C884&lt;6.5,"Prediabetes",C884&gt;=6.5,"Diabetes")</f>
        <v>Diabetes</v>
      </c>
    </row>
    <row r="885" spans="1:10" x14ac:dyDescent="0.35">
      <c r="A885" s="1" t="s">
        <v>1487</v>
      </c>
      <c r="B885" s="1">
        <v>33.44</v>
      </c>
      <c r="C885" s="1">
        <v>5.9</v>
      </c>
      <c r="D885" s="1" t="s">
        <v>2381</v>
      </c>
      <c r="E885" s="1" t="s">
        <v>2380</v>
      </c>
      <c r="F885" s="1" t="s">
        <v>2380</v>
      </c>
      <c r="G885" s="7">
        <v>1</v>
      </c>
      <c r="H885" s="1" t="s">
        <v>2380</v>
      </c>
      <c r="I885" t="str" cm="1">
        <f t="array" ref="I885">_xlfn.IFS(B885&lt;18.5,"Underweight",B885&lt;25,"Normal Weight",B885&lt;30,"Overweight",B885&gt;=30,"Obesity")</f>
        <v>Obesity</v>
      </c>
      <c r="J885" t="str" cm="1">
        <f t="array" ref="J885">_xlfn.IFS(C885&lt;5.7,"Normal",C885&lt;6.5,"Prediabetes",C885&gt;=6.5,"Diabetes")</f>
        <v>Prediabetes</v>
      </c>
    </row>
    <row r="886" spans="1:10" x14ac:dyDescent="0.35">
      <c r="A886" s="1" t="s">
        <v>1486</v>
      </c>
      <c r="B886" s="1">
        <v>28.215</v>
      </c>
      <c r="C886" s="1">
        <v>6.29</v>
      </c>
      <c r="D886" s="1" t="s">
        <v>2381</v>
      </c>
      <c r="E886" s="1" t="s">
        <v>2380</v>
      </c>
      <c r="F886" s="1" t="s">
        <v>2380</v>
      </c>
      <c r="G886" s="7">
        <v>1</v>
      </c>
      <c r="H886" s="1" t="s">
        <v>2380</v>
      </c>
      <c r="I886" t="str" cm="1">
        <f t="array" ref="I886">_xlfn.IFS(B886&lt;18.5,"Underweight",B886&lt;25,"Normal Weight",B886&lt;30,"Overweight",B886&gt;=30,"Obesity")</f>
        <v>Overweight</v>
      </c>
      <c r="J886" t="str" cm="1">
        <f t="array" ref="J886">_xlfn.IFS(C886&lt;5.7,"Normal",C886&lt;6.5,"Prediabetes",C886&gt;=6.5,"Diabetes")</f>
        <v>Prediabetes</v>
      </c>
    </row>
    <row r="887" spans="1:10" x14ac:dyDescent="0.35">
      <c r="A887" s="1" t="s">
        <v>1485</v>
      </c>
      <c r="B887" s="1">
        <v>27.17</v>
      </c>
      <c r="C887" s="1">
        <v>5.84</v>
      </c>
      <c r="D887" s="1" t="s">
        <v>2381</v>
      </c>
      <c r="E887" s="1" t="s">
        <v>2380</v>
      </c>
      <c r="F887" s="1" t="s">
        <v>2380</v>
      </c>
      <c r="G887" s="7">
        <v>1</v>
      </c>
      <c r="H887" s="1" t="s">
        <v>2380</v>
      </c>
      <c r="I887" t="str" cm="1">
        <f t="array" ref="I887">_xlfn.IFS(B887&lt;18.5,"Underweight",B887&lt;25,"Normal Weight",B887&lt;30,"Overweight",B887&gt;=30,"Obesity")</f>
        <v>Overweight</v>
      </c>
      <c r="J887" t="str" cm="1">
        <f t="array" ref="J887">_xlfn.IFS(C887&lt;5.7,"Normal",C887&lt;6.5,"Prediabetes",C887&gt;=6.5,"Diabetes")</f>
        <v>Prediabetes</v>
      </c>
    </row>
    <row r="888" spans="1:10" x14ac:dyDescent="0.35">
      <c r="A888" s="1" t="s">
        <v>1484</v>
      </c>
      <c r="B888" s="1">
        <v>35.380000000000003</v>
      </c>
      <c r="C888" s="1">
        <v>6.12</v>
      </c>
      <c r="D888" s="1" t="s">
        <v>2380</v>
      </c>
      <c r="E888" s="1" t="s">
        <v>2380</v>
      </c>
      <c r="F888" s="1" t="s">
        <v>2380</v>
      </c>
      <c r="G888" s="7">
        <v>0</v>
      </c>
      <c r="H888" s="1" t="s">
        <v>2380</v>
      </c>
      <c r="I888" t="str" cm="1">
        <f t="array" ref="I888">_xlfn.IFS(B888&lt;18.5,"Underweight",B888&lt;25,"Normal Weight",B888&lt;30,"Overweight",B888&gt;=30,"Obesity")</f>
        <v>Obesity</v>
      </c>
      <c r="J888" t="str" cm="1">
        <f t="array" ref="J888">_xlfn.IFS(C888&lt;5.7,"Normal",C888&lt;6.5,"Prediabetes",C888&gt;=6.5,"Diabetes")</f>
        <v>Prediabetes</v>
      </c>
    </row>
    <row r="889" spans="1:10" x14ac:dyDescent="0.35">
      <c r="A889" s="1" t="s">
        <v>1483</v>
      </c>
      <c r="B889" s="1">
        <v>43.48</v>
      </c>
      <c r="C889" s="1">
        <v>6.24</v>
      </c>
      <c r="D889" s="1" t="s">
        <v>2380</v>
      </c>
      <c r="E889" s="1" t="s">
        <v>2380</v>
      </c>
      <c r="F889" s="1" t="s">
        <v>2380</v>
      </c>
      <c r="G889" s="7">
        <v>0</v>
      </c>
      <c r="H889" s="1" t="s">
        <v>2380</v>
      </c>
      <c r="I889" t="str" cm="1">
        <f t="array" ref="I889">_xlfn.IFS(B889&lt;18.5,"Underweight",B889&lt;25,"Normal Weight",B889&lt;30,"Overweight",B889&gt;=30,"Obesity")</f>
        <v>Obesity</v>
      </c>
      <c r="J889" t="str" cm="1">
        <f t="array" ref="J889">_xlfn.IFS(C889&lt;5.7,"Normal",C889&lt;6.5,"Prediabetes",C889&gt;=6.5,"Diabetes")</f>
        <v>Prediabetes</v>
      </c>
    </row>
    <row r="890" spans="1:10" x14ac:dyDescent="0.35">
      <c r="A890" s="1" t="s">
        <v>1482</v>
      </c>
      <c r="B890" s="1">
        <v>41.73</v>
      </c>
      <c r="C890" s="1">
        <v>6.25</v>
      </c>
      <c r="D890" s="1" t="s">
        <v>2380</v>
      </c>
      <c r="E890" s="1" t="s">
        <v>2380</v>
      </c>
      <c r="F890" s="1" t="s">
        <v>2380</v>
      </c>
      <c r="G890" s="7">
        <v>1</v>
      </c>
      <c r="H890" s="1" t="s">
        <v>2380</v>
      </c>
      <c r="I890" t="str" cm="1">
        <f t="array" ref="I890">_xlfn.IFS(B890&lt;18.5,"Underweight",B890&lt;25,"Normal Weight",B890&lt;30,"Overweight",B890&gt;=30,"Obesity")</f>
        <v>Obesity</v>
      </c>
      <c r="J890" t="str" cm="1">
        <f t="array" ref="J890">_xlfn.IFS(C890&lt;5.7,"Normal",C890&lt;6.5,"Prediabetes",C890&gt;=6.5,"Diabetes")</f>
        <v>Prediabetes</v>
      </c>
    </row>
    <row r="891" spans="1:10" x14ac:dyDescent="0.35">
      <c r="A891" s="1" t="s">
        <v>1481</v>
      </c>
      <c r="B891" s="1">
        <v>28.9</v>
      </c>
      <c r="C891" s="1">
        <v>11.96</v>
      </c>
      <c r="D891" s="1" t="s">
        <v>2380</v>
      </c>
      <c r="E891" s="1" t="s">
        <v>2380</v>
      </c>
      <c r="F891" s="1" t="s">
        <v>2380</v>
      </c>
      <c r="G891" s="7">
        <v>0</v>
      </c>
      <c r="H891" s="1" t="s">
        <v>2380</v>
      </c>
      <c r="I891" t="str" cm="1">
        <f t="array" ref="I891">_xlfn.IFS(B891&lt;18.5,"Underweight",B891&lt;25,"Normal Weight",B891&lt;30,"Overweight",B891&gt;=30,"Obesity")</f>
        <v>Overweight</v>
      </c>
      <c r="J891" t="str" cm="1">
        <f t="array" ref="J891">_xlfn.IFS(C891&lt;5.7,"Normal",C891&lt;6.5,"Prediabetes",C891&gt;=6.5,"Diabetes")</f>
        <v>Diabetes</v>
      </c>
    </row>
    <row r="892" spans="1:10" x14ac:dyDescent="0.35">
      <c r="A892" s="1" t="s">
        <v>1480</v>
      </c>
      <c r="B892" s="1">
        <v>25.74</v>
      </c>
      <c r="C892" s="1">
        <v>7.69</v>
      </c>
      <c r="D892" s="1" t="s">
        <v>2380</v>
      </c>
      <c r="E892" s="1" t="s">
        <v>2380</v>
      </c>
      <c r="F892" s="1" t="s">
        <v>2380</v>
      </c>
      <c r="G892" s="7">
        <v>0</v>
      </c>
      <c r="H892" s="1" t="s">
        <v>2380</v>
      </c>
      <c r="I892" t="str" cm="1">
        <f t="array" ref="I892">_xlfn.IFS(B892&lt;18.5,"Underweight",B892&lt;25,"Normal Weight",B892&lt;30,"Overweight",B892&gt;=30,"Obesity")</f>
        <v>Overweight</v>
      </c>
      <c r="J892" t="str" cm="1">
        <f t="array" ref="J892">_xlfn.IFS(C892&lt;5.7,"Normal",C892&lt;6.5,"Prediabetes",C892&gt;=6.5,"Diabetes")</f>
        <v>Diabetes</v>
      </c>
    </row>
    <row r="893" spans="1:10" x14ac:dyDescent="0.35">
      <c r="A893" s="1" t="s">
        <v>1479</v>
      </c>
      <c r="B893" s="1">
        <v>36.06</v>
      </c>
      <c r="C893" s="1">
        <v>8.83</v>
      </c>
      <c r="D893" s="1" t="s">
        <v>2380</v>
      </c>
      <c r="E893" s="1" t="s">
        <v>2380</v>
      </c>
      <c r="F893" s="1" t="s">
        <v>2380</v>
      </c>
      <c r="G893" s="7">
        <v>0</v>
      </c>
      <c r="H893" s="1" t="s">
        <v>2380</v>
      </c>
      <c r="I893" t="str" cm="1">
        <f t="array" ref="I893">_xlfn.IFS(B893&lt;18.5,"Underweight",B893&lt;25,"Normal Weight",B893&lt;30,"Overweight",B893&gt;=30,"Obesity")</f>
        <v>Obesity</v>
      </c>
      <c r="J893" t="str" cm="1">
        <f t="array" ref="J893">_xlfn.IFS(C893&lt;5.7,"Normal",C893&lt;6.5,"Prediabetes",C893&gt;=6.5,"Diabetes")</f>
        <v>Diabetes</v>
      </c>
    </row>
    <row r="894" spans="1:10" x14ac:dyDescent="0.35">
      <c r="A894" s="1" t="s">
        <v>1478</v>
      </c>
      <c r="B894" s="1">
        <v>43.28</v>
      </c>
      <c r="C894" s="1">
        <v>4.41</v>
      </c>
      <c r="D894" s="1" t="s">
        <v>2380</v>
      </c>
      <c r="E894" s="1" t="s">
        <v>2380</v>
      </c>
      <c r="F894" s="1" t="s">
        <v>2380</v>
      </c>
      <c r="G894" s="7">
        <v>0</v>
      </c>
      <c r="H894" s="1" t="s">
        <v>2380</v>
      </c>
      <c r="I894" t="str" cm="1">
        <f t="array" ref="I894">_xlfn.IFS(B894&lt;18.5,"Underweight",B894&lt;25,"Normal Weight",B894&lt;30,"Overweight",B894&gt;=30,"Obesity")</f>
        <v>Obesity</v>
      </c>
      <c r="J894" t="str" cm="1">
        <f t="array" ref="J894">_xlfn.IFS(C894&lt;5.7,"Normal",C894&lt;6.5,"Prediabetes",C894&gt;=6.5,"Diabetes")</f>
        <v>Normal</v>
      </c>
    </row>
    <row r="895" spans="1:10" x14ac:dyDescent="0.35">
      <c r="A895" s="1" t="s">
        <v>1477</v>
      </c>
      <c r="B895" s="1">
        <v>28.785</v>
      </c>
      <c r="C895" s="1">
        <v>9.1</v>
      </c>
      <c r="D895" s="1" t="s">
        <v>2381</v>
      </c>
      <c r="E895" s="1" t="s">
        <v>2380</v>
      </c>
      <c r="F895" s="1" t="s">
        <v>2381</v>
      </c>
      <c r="G895" s="7">
        <v>1</v>
      </c>
      <c r="H895" s="1" t="s">
        <v>2380</v>
      </c>
      <c r="I895" t="str" cm="1">
        <f t="array" ref="I895">_xlfn.IFS(B895&lt;18.5,"Underweight",B895&lt;25,"Normal Weight",B895&lt;30,"Overweight",B895&gt;=30,"Obesity")</f>
        <v>Overweight</v>
      </c>
      <c r="J895" t="str" cm="1">
        <f t="array" ref="J895">_xlfn.IFS(C895&lt;5.7,"Normal",C895&lt;6.5,"Prediabetes",C895&gt;=6.5,"Diabetes")</f>
        <v>Diabetes</v>
      </c>
    </row>
    <row r="896" spans="1:10" x14ac:dyDescent="0.35">
      <c r="A896" s="1" t="s">
        <v>1476</v>
      </c>
      <c r="B896" s="1">
        <v>25.46</v>
      </c>
      <c r="C896" s="1">
        <v>11.52</v>
      </c>
      <c r="D896" s="1" t="s">
        <v>2381</v>
      </c>
      <c r="E896" s="1" t="s">
        <v>2380</v>
      </c>
      <c r="F896" s="1" t="s">
        <v>2381</v>
      </c>
      <c r="G896" s="7">
        <v>1</v>
      </c>
      <c r="H896" s="1" t="s">
        <v>2380</v>
      </c>
      <c r="I896" t="str" cm="1">
        <f t="array" ref="I896">_xlfn.IFS(B896&lt;18.5,"Underweight",B896&lt;25,"Normal Weight",B896&lt;30,"Overweight",B896&gt;=30,"Obesity")</f>
        <v>Overweight</v>
      </c>
      <c r="J896" t="str" cm="1">
        <f t="array" ref="J896">_xlfn.IFS(C896&lt;5.7,"Normal",C896&lt;6.5,"Prediabetes",C896&gt;=6.5,"Diabetes")</f>
        <v>Diabetes</v>
      </c>
    </row>
    <row r="897" spans="1:10" x14ac:dyDescent="0.35">
      <c r="A897" s="1" t="s">
        <v>1475</v>
      </c>
      <c r="B897" s="1">
        <v>30.8</v>
      </c>
      <c r="C897" s="1">
        <v>10.95</v>
      </c>
      <c r="D897" s="1" t="s">
        <v>2380</v>
      </c>
      <c r="E897" s="1" t="s">
        <v>2380</v>
      </c>
      <c r="F897" s="1" t="s">
        <v>2380</v>
      </c>
      <c r="G897" s="7">
        <v>0</v>
      </c>
      <c r="H897" s="1" t="s">
        <v>2380</v>
      </c>
      <c r="I897" t="str" cm="1">
        <f t="array" ref="I897">_xlfn.IFS(B897&lt;18.5,"Underweight",B897&lt;25,"Normal Weight",B897&lt;30,"Overweight",B897&gt;=30,"Obesity")</f>
        <v>Obesity</v>
      </c>
      <c r="J897" t="str" cm="1">
        <f t="array" ref="J897">_xlfn.IFS(C897&lt;5.7,"Normal",C897&lt;6.5,"Prediabetes",C897&gt;=6.5,"Diabetes")</f>
        <v>Diabetes</v>
      </c>
    </row>
    <row r="898" spans="1:10" x14ac:dyDescent="0.35">
      <c r="A898" s="1" t="s">
        <v>1474</v>
      </c>
      <c r="B898" s="1">
        <v>28.88</v>
      </c>
      <c r="C898" s="1">
        <v>11.5</v>
      </c>
      <c r="D898" s="1" t="s">
        <v>2380</v>
      </c>
      <c r="E898" s="1" t="s">
        <v>2380</v>
      </c>
      <c r="F898" s="1" t="s">
        <v>2380</v>
      </c>
      <c r="G898" s="7">
        <v>0</v>
      </c>
      <c r="H898" s="1" t="s">
        <v>2380</v>
      </c>
      <c r="I898" t="str" cm="1">
        <f t="array" ref="I898">_xlfn.IFS(B898&lt;18.5,"Underweight",B898&lt;25,"Normal Weight",B898&lt;30,"Overweight",B898&gt;=30,"Obesity")</f>
        <v>Overweight</v>
      </c>
      <c r="J898" t="str" cm="1">
        <f t="array" ref="J898">_xlfn.IFS(C898&lt;5.7,"Normal",C898&lt;6.5,"Prediabetes",C898&gt;=6.5,"Diabetes")</f>
        <v>Diabetes</v>
      </c>
    </row>
    <row r="899" spans="1:10" x14ac:dyDescent="0.35">
      <c r="A899" s="1" t="s">
        <v>1473</v>
      </c>
      <c r="B899" s="1">
        <v>23</v>
      </c>
      <c r="C899" s="1">
        <v>9.8800000000000008</v>
      </c>
      <c r="D899" s="1" t="s">
        <v>2380</v>
      </c>
      <c r="E899" s="1" t="s">
        <v>2380</v>
      </c>
      <c r="F899" s="1" t="s">
        <v>2380</v>
      </c>
      <c r="G899" s="7">
        <v>0</v>
      </c>
      <c r="H899" s="1" t="s">
        <v>2380</v>
      </c>
      <c r="I899" t="str" cm="1">
        <f t="array" ref="I899">_xlfn.IFS(B899&lt;18.5,"Underweight",B899&lt;25,"Normal Weight",B899&lt;30,"Overweight",B899&gt;=30,"Obesity")</f>
        <v>Normal Weight</v>
      </c>
      <c r="J899" t="str" cm="1">
        <f t="array" ref="J899">_xlfn.IFS(C899&lt;5.7,"Normal",C899&lt;6.5,"Prediabetes",C899&gt;=6.5,"Diabetes")</f>
        <v>Diabetes</v>
      </c>
    </row>
    <row r="900" spans="1:10" x14ac:dyDescent="0.35">
      <c r="A900" s="1" t="s">
        <v>1472</v>
      </c>
      <c r="B900" s="1">
        <v>38.25</v>
      </c>
      <c r="C900" s="1">
        <v>6.2</v>
      </c>
      <c r="D900" s="1" t="s">
        <v>2380</v>
      </c>
      <c r="E900" s="1" t="s">
        <v>2380</v>
      </c>
      <c r="F900" s="1" t="s">
        <v>2380</v>
      </c>
      <c r="G900" s="7">
        <v>1</v>
      </c>
      <c r="H900" s="1" t="s">
        <v>2380</v>
      </c>
      <c r="I900" t="str" cm="1">
        <f t="array" ref="I900">_xlfn.IFS(B900&lt;18.5,"Underweight",B900&lt;25,"Normal Weight",B900&lt;30,"Overweight",B900&gt;=30,"Obesity")</f>
        <v>Obesity</v>
      </c>
      <c r="J900" t="str" cm="1">
        <f t="array" ref="J900">_xlfn.IFS(C900&lt;5.7,"Normal",C900&lt;6.5,"Prediabetes",C900&gt;=6.5,"Diabetes")</f>
        <v>Prediabetes</v>
      </c>
    </row>
    <row r="901" spans="1:10" x14ac:dyDescent="0.35">
      <c r="A901" s="1" t="s">
        <v>1471</v>
      </c>
      <c r="B901" s="1">
        <v>39.25</v>
      </c>
      <c r="C901" s="1">
        <v>8.41</v>
      </c>
      <c r="D901" s="1" t="s">
        <v>2381</v>
      </c>
      <c r="E901" s="1" t="s">
        <v>2380</v>
      </c>
      <c r="F901" s="1" t="s">
        <v>2380</v>
      </c>
      <c r="G901" s="7">
        <v>1</v>
      </c>
      <c r="H901" s="1" t="s">
        <v>2380</v>
      </c>
      <c r="I901" t="str" cm="1">
        <f t="array" ref="I901">_xlfn.IFS(B901&lt;18.5,"Underweight",B901&lt;25,"Normal Weight",B901&lt;30,"Overweight",B901&gt;=30,"Obesity")</f>
        <v>Obesity</v>
      </c>
      <c r="J901" t="str" cm="1">
        <f t="array" ref="J901">_xlfn.IFS(C901&lt;5.7,"Normal",C901&lt;6.5,"Prediabetes",C901&gt;=6.5,"Diabetes")</f>
        <v>Diabetes</v>
      </c>
    </row>
    <row r="902" spans="1:10" x14ac:dyDescent="0.35">
      <c r="A902" s="1" t="s">
        <v>1470</v>
      </c>
      <c r="B902" s="1">
        <v>26.6</v>
      </c>
      <c r="C902" s="1">
        <v>5.07</v>
      </c>
      <c r="D902" s="1" t="s">
        <v>2381</v>
      </c>
      <c r="E902" s="1" t="s">
        <v>2380</v>
      </c>
      <c r="F902" s="1" t="s">
        <v>2380</v>
      </c>
      <c r="G902" s="7">
        <v>2</v>
      </c>
      <c r="H902" s="1" t="s">
        <v>2380</v>
      </c>
      <c r="I902" t="str" cm="1">
        <f t="array" ref="I902">_xlfn.IFS(B902&lt;18.5,"Underweight",B902&lt;25,"Normal Weight",B902&lt;30,"Overweight",B902&gt;=30,"Obesity")</f>
        <v>Overweight</v>
      </c>
      <c r="J902" t="str" cm="1">
        <f t="array" ref="J902">_xlfn.IFS(C902&lt;5.7,"Normal",C902&lt;6.5,"Prediabetes",C902&gt;=6.5,"Diabetes")</f>
        <v>Normal</v>
      </c>
    </row>
    <row r="903" spans="1:10" x14ac:dyDescent="0.35">
      <c r="A903" s="1" t="s">
        <v>1469</v>
      </c>
      <c r="B903" s="1">
        <v>35.700000000000003</v>
      </c>
      <c r="C903" s="1">
        <v>4.0599999999999996</v>
      </c>
      <c r="D903" s="1" t="s">
        <v>2380</v>
      </c>
      <c r="E903" s="1" t="s">
        <v>2380</v>
      </c>
      <c r="F903" s="1" t="s">
        <v>2381</v>
      </c>
      <c r="G903" s="7">
        <v>1</v>
      </c>
      <c r="H903" s="1" t="s">
        <v>2380</v>
      </c>
      <c r="I903" t="str" cm="1">
        <f t="array" ref="I903">_xlfn.IFS(B903&lt;18.5,"Underweight",B903&lt;25,"Normal Weight",B903&lt;30,"Overweight",B903&gt;=30,"Obesity")</f>
        <v>Obesity</v>
      </c>
      <c r="J903" t="str" cm="1">
        <f t="array" ref="J903">_xlfn.IFS(C903&lt;5.7,"Normal",C903&lt;6.5,"Prediabetes",C903&gt;=6.5,"Diabetes")</f>
        <v>Normal</v>
      </c>
    </row>
    <row r="904" spans="1:10" x14ac:dyDescent="0.35">
      <c r="A904" s="1" t="s">
        <v>1468</v>
      </c>
      <c r="B904" s="1">
        <v>20.100000000000001</v>
      </c>
      <c r="C904" s="1">
        <v>10.52</v>
      </c>
      <c r="D904" s="1" t="s">
        <v>2380</v>
      </c>
      <c r="E904" s="1" t="s">
        <v>2380</v>
      </c>
      <c r="F904" s="1" t="s">
        <v>2380</v>
      </c>
      <c r="G904" s="7">
        <v>0</v>
      </c>
      <c r="H904" s="1" t="s">
        <v>2380</v>
      </c>
      <c r="I904" t="str" cm="1">
        <f t="array" ref="I904">_xlfn.IFS(B904&lt;18.5,"Underweight",B904&lt;25,"Normal Weight",B904&lt;30,"Overweight",B904&gt;=30,"Obesity")</f>
        <v>Normal Weight</v>
      </c>
      <c r="J904" t="str" cm="1">
        <f t="array" ref="J904">_xlfn.IFS(C904&lt;5.7,"Normal",C904&lt;6.5,"Prediabetes",C904&gt;=6.5,"Diabetes")</f>
        <v>Diabetes</v>
      </c>
    </row>
    <row r="905" spans="1:10" x14ac:dyDescent="0.35">
      <c r="A905" s="1" t="s">
        <v>1467</v>
      </c>
      <c r="B905" s="1">
        <v>22.23</v>
      </c>
      <c r="C905" s="1">
        <v>9.65</v>
      </c>
      <c r="D905" s="1" t="s">
        <v>2380</v>
      </c>
      <c r="E905" s="1" t="s">
        <v>2380</v>
      </c>
      <c r="F905" s="1" t="s">
        <v>2380</v>
      </c>
      <c r="G905" s="7">
        <v>0</v>
      </c>
      <c r="H905" s="1" t="s">
        <v>2380</v>
      </c>
      <c r="I905" t="str" cm="1">
        <f t="array" ref="I905">_xlfn.IFS(B905&lt;18.5,"Underweight",B905&lt;25,"Normal Weight",B905&lt;30,"Overweight",B905&gt;=30,"Obesity")</f>
        <v>Normal Weight</v>
      </c>
      <c r="J905" t="str" cm="1">
        <f t="array" ref="J905">_xlfn.IFS(C905&lt;5.7,"Normal",C905&lt;6.5,"Prediabetes",C905&gt;=6.5,"Diabetes")</f>
        <v>Diabetes</v>
      </c>
    </row>
    <row r="906" spans="1:10" x14ac:dyDescent="0.35">
      <c r="A906" s="1" t="s">
        <v>1466</v>
      </c>
      <c r="B906" s="1">
        <v>36.47</v>
      </c>
      <c r="C906" s="1">
        <v>6.21</v>
      </c>
      <c r="D906" s="1" t="s">
        <v>2380</v>
      </c>
      <c r="E906" s="1" t="s">
        <v>2380</v>
      </c>
      <c r="F906" s="1" t="s">
        <v>2380</v>
      </c>
      <c r="G906" s="7">
        <v>0</v>
      </c>
      <c r="H906" s="1" t="s">
        <v>2380</v>
      </c>
      <c r="I906" t="str" cm="1">
        <f t="array" ref="I906">_xlfn.IFS(B906&lt;18.5,"Underweight",B906&lt;25,"Normal Weight",B906&lt;30,"Overweight",B906&gt;=30,"Obesity")</f>
        <v>Obesity</v>
      </c>
      <c r="J906" t="str" cm="1">
        <f t="array" ref="J906">_xlfn.IFS(C906&lt;5.7,"Normal",C906&lt;6.5,"Prediabetes",C906&gt;=6.5,"Diabetes")</f>
        <v>Prediabetes</v>
      </c>
    </row>
    <row r="907" spans="1:10" x14ac:dyDescent="0.35">
      <c r="A907" s="1" t="s">
        <v>1465</v>
      </c>
      <c r="B907" s="1">
        <v>49.64</v>
      </c>
      <c r="C907" s="1">
        <v>4.76</v>
      </c>
      <c r="D907" s="1" t="s">
        <v>2380</v>
      </c>
      <c r="E907" s="1" t="s">
        <v>2380</v>
      </c>
      <c r="F907" s="1" t="s">
        <v>2381</v>
      </c>
      <c r="G907" s="7">
        <v>1</v>
      </c>
      <c r="H907" s="1" t="s">
        <v>2380</v>
      </c>
      <c r="I907" t="str" cm="1">
        <f t="array" ref="I907">_xlfn.IFS(B907&lt;18.5,"Underweight",B907&lt;25,"Normal Weight",B907&lt;30,"Overweight",B907&gt;=30,"Obesity")</f>
        <v>Obesity</v>
      </c>
      <c r="J907" t="str" cm="1">
        <f t="array" ref="J907">_xlfn.IFS(C907&lt;5.7,"Normal",C907&lt;6.5,"Prediabetes",C907&gt;=6.5,"Diabetes")</f>
        <v>Normal</v>
      </c>
    </row>
    <row r="908" spans="1:10" x14ac:dyDescent="0.35">
      <c r="A908" s="1" t="s">
        <v>1464</v>
      </c>
      <c r="B908" s="1">
        <v>36.799999999999997</v>
      </c>
      <c r="C908" s="1">
        <v>5.73</v>
      </c>
      <c r="D908" s="1" t="s">
        <v>2381</v>
      </c>
      <c r="E908" s="1" t="s">
        <v>2380</v>
      </c>
      <c r="F908" s="1" t="s">
        <v>2381</v>
      </c>
      <c r="G908" s="7">
        <v>1</v>
      </c>
      <c r="H908" s="1" t="s">
        <v>2380</v>
      </c>
      <c r="I908" t="str" cm="1">
        <f t="array" ref="I908">_xlfn.IFS(B908&lt;18.5,"Underweight",B908&lt;25,"Normal Weight",B908&lt;30,"Overweight",B908&gt;=30,"Obesity")</f>
        <v>Obesity</v>
      </c>
      <c r="J908" t="str" cm="1">
        <f t="array" ref="J908">_xlfn.IFS(C908&lt;5.7,"Normal",C908&lt;6.5,"Prediabetes",C908&gt;=6.5,"Diabetes")</f>
        <v>Prediabetes</v>
      </c>
    </row>
    <row r="909" spans="1:10" x14ac:dyDescent="0.35">
      <c r="A909" s="1" t="s">
        <v>1463</v>
      </c>
      <c r="B909" s="1">
        <v>33.880000000000003</v>
      </c>
      <c r="C909" s="1">
        <v>10.78</v>
      </c>
      <c r="D909" s="1" t="s">
        <v>2381</v>
      </c>
      <c r="E909" s="1" t="s">
        <v>2380</v>
      </c>
      <c r="F909" s="1" t="s">
        <v>2380</v>
      </c>
      <c r="G909" s="7">
        <v>0</v>
      </c>
      <c r="H909" s="1" t="s">
        <v>2380</v>
      </c>
      <c r="I909" t="str" cm="1">
        <f t="array" ref="I909">_xlfn.IFS(B909&lt;18.5,"Underweight",B909&lt;25,"Normal Weight",B909&lt;30,"Overweight",B909&gt;=30,"Obesity")</f>
        <v>Obesity</v>
      </c>
      <c r="J909" t="str" cm="1">
        <f t="array" ref="J909">_xlfn.IFS(C909&lt;5.7,"Normal",C909&lt;6.5,"Prediabetes",C909&gt;=6.5,"Diabetes")</f>
        <v>Diabetes</v>
      </c>
    </row>
    <row r="910" spans="1:10" x14ac:dyDescent="0.35">
      <c r="A910" s="1" t="s">
        <v>1462</v>
      </c>
      <c r="B910" s="1">
        <v>32.01</v>
      </c>
      <c r="C910" s="1">
        <v>5.08</v>
      </c>
      <c r="D910" s="1" t="s">
        <v>2381</v>
      </c>
      <c r="E910" s="1" t="s">
        <v>2380</v>
      </c>
      <c r="F910" s="1" t="s">
        <v>2380</v>
      </c>
      <c r="G910" s="7">
        <v>1</v>
      </c>
      <c r="H910" s="1" t="s">
        <v>2380</v>
      </c>
      <c r="I910" t="str" cm="1">
        <f t="array" ref="I910">_xlfn.IFS(B910&lt;18.5,"Underweight",B910&lt;25,"Normal Weight",B910&lt;30,"Overweight",B910&gt;=30,"Obesity")</f>
        <v>Obesity</v>
      </c>
      <c r="J910" t="str" cm="1">
        <f t="array" ref="J910">_xlfn.IFS(C910&lt;5.7,"Normal",C910&lt;6.5,"Prediabetes",C910&gt;=6.5,"Diabetes")</f>
        <v>Normal</v>
      </c>
    </row>
    <row r="911" spans="1:10" x14ac:dyDescent="0.35">
      <c r="A911" s="1" t="s">
        <v>1461</v>
      </c>
      <c r="B911" s="1">
        <v>33.630000000000003</v>
      </c>
      <c r="C911" s="1">
        <v>11.39</v>
      </c>
      <c r="D911" s="1" t="s">
        <v>2380</v>
      </c>
      <c r="E911" s="1" t="s">
        <v>2380</v>
      </c>
      <c r="F911" s="1" t="s">
        <v>2380</v>
      </c>
      <c r="G911" s="7">
        <v>0</v>
      </c>
      <c r="H911" s="1" t="s">
        <v>2380</v>
      </c>
      <c r="I911" t="str" cm="1">
        <f t="array" ref="I911">_xlfn.IFS(B911&lt;18.5,"Underweight",B911&lt;25,"Normal Weight",B911&lt;30,"Overweight",B911&gt;=30,"Obesity")</f>
        <v>Obesity</v>
      </c>
      <c r="J911" t="str" cm="1">
        <f t="array" ref="J911">_xlfn.IFS(C911&lt;5.7,"Normal",C911&lt;6.5,"Prediabetes",C911&gt;=6.5,"Diabetes")</f>
        <v>Diabetes</v>
      </c>
    </row>
    <row r="912" spans="1:10" x14ac:dyDescent="0.35">
      <c r="A912" s="1" t="s">
        <v>1460</v>
      </c>
      <c r="B912" s="1">
        <v>34.865000000000002</v>
      </c>
      <c r="C912" s="1">
        <v>5.35</v>
      </c>
      <c r="D912" s="1" t="s">
        <v>2381</v>
      </c>
      <c r="E912" s="1" t="s">
        <v>2380</v>
      </c>
      <c r="F912" s="1" t="s">
        <v>2380</v>
      </c>
      <c r="G912" s="7">
        <v>1</v>
      </c>
      <c r="H912" s="1" t="s">
        <v>2380</v>
      </c>
      <c r="I912" t="str" cm="1">
        <f t="array" ref="I912">_xlfn.IFS(B912&lt;18.5,"Underweight",B912&lt;25,"Normal Weight",B912&lt;30,"Overweight",B912&gt;=30,"Obesity")</f>
        <v>Obesity</v>
      </c>
      <c r="J912" t="str" cm="1">
        <f t="array" ref="J912">_xlfn.IFS(C912&lt;5.7,"Normal",C912&lt;6.5,"Prediabetes",C912&gt;=6.5,"Diabetes")</f>
        <v>Normal</v>
      </c>
    </row>
    <row r="913" spans="1:10" x14ac:dyDescent="0.35">
      <c r="A913" s="1" t="s">
        <v>1459</v>
      </c>
      <c r="B913" s="1">
        <v>43.11</v>
      </c>
      <c r="C913" s="1">
        <v>5.6</v>
      </c>
      <c r="D913" s="1" t="s">
        <v>2380</v>
      </c>
      <c r="E913" s="1" t="s">
        <v>2380</v>
      </c>
      <c r="F913" s="1" t="s">
        <v>2380</v>
      </c>
      <c r="G913" s="7">
        <v>0</v>
      </c>
      <c r="H913" s="1" t="s">
        <v>2380</v>
      </c>
      <c r="I913" t="str" cm="1">
        <f t="array" ref="I913">_xlfn.IFS(B913&lt;18.5,"Underweight",B913&lt;25,"Normal Weight",B913&lt;30,"Overweight",B913&gt;=30,"Obesity")</f>
        <v>Obesity</v>
      </c>
      <c r="J913" t="str" cm="1">
        <f t="array" ref="J913">_xlfn.IFS(C913&lt;5.7,"Normal",C913&lt;6.5,"Prediabetes",C913&gt;=6.5,"Diabetes")</f>
        <v>Normal</v>
      </c>
    </row>
    <row r="914" spans="1:10" x14ac:dyDescent="0.35">
      <c r="A914" s="1" t="s">
        <v>1458</v>
      </c>
      <c r="B914" s="1">
        <v>30.305</v>
      </c>
      <c r="C914" s="1">
        <v>4.2699999999999996</v>
      </c>
      <c r="D914" s="1" t="s">
        <v>2381</v>
      </c>
      <c r="E914" s="1" t="s">
        <v>2380</v>
      </c>
      <c r="F914" s="1" t="s">
        <v>2380</v>
      </c>
      <c r="G914" s="7">
        <v>1</v>
      </c>
      <c r="H914" s="1" t="s">
        <v>2380</v>
      </c>
      <c r="I914" t="str" cm="1">
        <f t="array" ref="I914">_xlfn.IFS(B914&lt;18.5,"Underweight",B914&lt;25,"Normal Weight",B914&lt;30,"Overweight",B914&gt;=30,"Obesity")</f>
        <v>Obesity</v>
      </c>
      <c r="J914" t="str" cm="1">
        <f t="array" ref="J914">_xlfn.IFS(C914&lt;5.7,"Normal",C914&lt;6.5,"Prediabetes",C914&gt;=6.5,"Diabetes")</f>
        <v>Normal</v>
      </c>
    </row>
    <row r="915" spans="1:10" x14ac:dyDescent="0.35">
      <c r="A915" s="1" t="s">
        <v>1457</v>
      </c>
      <c r="B915" s="1">
        <v>25.175000000000001</v>
      </c>
      <c r="C915" s="1">
        <v>5.57</v>
      </c>
      <c r="D915" s="1" t="s">
        <v>2381</v>
      </c>
      <c r="E915" s="1" t="s">
        <v>2380</v>
      </c>
      <c r="F915" s="1" t="s">
        <v>2380</v>
      </c>
      <c r="G915" s="7">
        <v>1</v>
      </c>
      <c r="H915" s="1" t="s">
        <v>2380</v>
      </c>
      <c r="I915" t="str" cm="1">
        <f t="array" ref="I915">_xlfn.IFS(B915&lt;18.5,"Underweight",B915&lt;25,"Normal Weight",B915&lt;30,"Overweight",B915&gt;=30,"Obesity")</f>
        <v>Overweight</v>
      </c>
      <c r="J915" t="str" cm="1">
        <f t="array" ref="J915">_xlfn.IFS(C915&lt;5.7,"Normal",C915&lt;6.5,"Prediabetes",C915&gt;=6.5,"Diabetes")</f>
        <v>Normal</v>
      </c>
    </row>
    <row r="916" spans="1:10" x14ac:dyDescent="0.35">
      <c r="A916" s="1" t="s">
        <v>1456</v>
      </c>
      <c r="B916" s="1">
        <v>26.8</v>
      </c>
      <c r="C916" s="1">
        <v>5.68</v>
      </c>
      <c r="D916" s="1" t="s">
        <v>2381</v>
      </c>
      <c r="E916" s="1" t="s">
        <v>2380</v>
      </c>
      <c r="F916" s="1" t="s">
        <v>2380</v>
      </c>
      <c r="G916" s="7">
        <v>1</v>
      </c>
      <c r="H916" s="1" t="s">
        <v>2380</v>
      </c>
      <c r="I916" t="str" cm="1">
        <f t="array" ref="I916">_xlfn.IFS(B916&lt;18.5,"Underweight",B916&lt;25,"Normal Weight",B916&lt;30,"Overweight",B916&gt;=30,"Obesity")</f>
        <v>Overweight</v>
      </c>
      <c r="J916" t="str" cm="1">
        <f t="array" ref="J916">_xlfn.IFS(C916&lt;5.7,"Normal",C916&lt;6.5,"Prediabetes",C916&gt;=6.5,"Diabetes")</f>
        <v>Normal</v>
      </c>
    </row>
    <row r="917" spans="1:10" x14ac:dyDescent="0.35">
      <c r="A917" s="1" t="s">
        <v>1455</v>
      </c>
      <c r="B917" s="1">
        <v>21.78</v>
      </c>
      <c r="C917" s="1">
        <v>5.3</v>
      </c>
      <c r="D917" s="1" t="s">
        <v>2380</v>
      </c>
      <c r="E917" s="1" t="s">
        <v>2381</v>
      </c>
      <c r="F917" s="1" t="s">
        <v>2380</v>
      </c>
      <c r="G917" s="7">
        <v>1</v>
      </c>
      <c r="H917" s="1" t="s">
        <v>2380</v>
      </c>
      <c r="I917" t="str" cm="1">
        <f t="array" ref="I917">_xlfn.IFS(B917&lt;18.5,"Underweight",B917&lt;25,"Normal Weight",B917&lt;30,"Overweight",B917&gt;=30,"Obesity")</f>
        <v>Normal Weight</v>
      </c>
      <c r="J917" t="str" cm="1">
        <f t="array" ref="J917">_xlfn.IFS(C917&lt;5.7,"Normal",C917&lt;6.5,"Prediabetes",C917&gt;=6.5,"Diabetes")</f>
        <v>Normal</v>
      </c>
    </row>
    <row r="918" spans="1:10" x14ac:dyDescent="0.35">
      <c r="A918" s="1" t="s">
        <v>1454</v>
      </c>
      <c r="B918" s="1">
        <v>30.14</v>
      </c>
      <c r="C918" s="1">
        <v>9.4499999999999993</v>
      </c>
      <c r="D918" s="1" t="s">
        <v>2381</v>
      </c>
      <c r="E918" s="1" t="s">
        <v>2380</v>
      </c>
      <c r="F918" s="1" t="s">
        <v>2380</v>
      </c>
      <c r="G918" s="7">
        <v>0</v>
      </c>
      <c r="H918" s="1" t="s">
        <v>2380</v>
      </c>
      <c r="I918" t="str" cm="1">
        <f t="array" ref="I918">_xlfn.IFS(B918&lt;18.5,"Underweight",B918&lt;25,"Normal Weight",B918&lt;30,"Overweight",B918&gt;=30,"Obesity")</f>
        <v>Obesity</v>
      </c>
      <c r="J918" t="str" cm="1">
        <f t="array" ref="J918">_xlfn.IFS(C918&lt;5.7,"Normal",C918&lt;6.5,"Prediabetes",C918&gt;=6.5,"Diabetes")</f>
        <v>Diabetes</v>
      </c>
    </row>
    <row r="919" spans="1:10" x14ac:dyDescent="0.35">
      <c r="A919" s="1" t="s">
        <v>1453</v>
      </c>
      <c r="B919" s="1">
        <v>29.7</v>
      </c>
      <c r="C919" s="1">
        <v>6.79</v>
      </c>
      <c r="D919" s="1" t="s">
        <v>2381</v>
      </c>
      <c r="E919" s="1" t="s">
        <v>2380</v>
      </c>
      <c r="F919" s="1" t="s">
        <v>2380</v>
      </c>
      <c r="G919" s="7">
        <v>0</v>
      </c>
      <c r="H919" s="1" t="s">
        <v>2380</v>
      </c>
      <c r="I919" t="str" cm="1">
        <f t="array" ref="I919">_xlfn.IFS(B919&lt;18.5,"Underweight",B919&lt;25,"Normal Weight",B919&lt;30,"Overweight",B919&gt;=30,"Obesity")</f>
        <v>Overweight</v>
      </c>
      <c r="J919" t="str" cm="1">
        <f t="array" ref="J919">_xlfn.IFS(C919&lt;5.7,"Normal",C919&lt;6.5,"Prediabetes",C919&gt;=6.5,"Diabetes")</f>
        <v>Diabetes</v>
      </c>
    </row>
    <row r="920" spans="1:10" x14ac:dyDescent="0.35">
      <c r="A920" s="1" t="s">
        <v>1452</v>
      </c>
      <c r="B920" s="1">
        <v>32.395000000000003</v>
      </c>
      <c r="C920" s="1">
        <v>11.1</v>
      </c>
      <c r="D920" s="1" t="s">
        <v>2381</v>
      </c>
      <c r="E920" s="1" t="s">
        <v>2380</v>
      </c>
      <c r="F920" s="1" t="s">
        <v>2380</v>
      </c>
      <c r="G920" s="7">
        <v>0</v>
      </c>
      <c r="H920" s="1" t="s">
        <v>2380</v>
      </c>
      <c r="I920" t="str" cm="1">
        <f t="array" ref="I920">_xlfn.IFS(B920&lt;18.5,"Underweight",B920&lt;25,"Normal Weight",B920&lt;30,"Overweight",B920&gt;=30,"Obesity")</f>
        <v>Obesity</v>
      </c>
      <c r="J920" t="str" cm="1">
        <f t="array" ref="J920">_xlfn.IFS(C920&lt;5.7,"Normal",C920&lt;6.5,"Prediabetes",C920&gt;=6.5,"Diabetes")</f>
        <v>Diabetes</v>
      </c>
    </row>
    <row r="921" spans="1:10" x14ac:dyDescent="0.35">
      <c r="A921" s="1" t="s">
        <v>1451</v>
      </c>
      <c r="B921" s="1">
        <v>36.64</v>
      </c>
      <c r="C921" s="1">
        <v>7.26</v>
      </c>
      <c r="D921" s="1" t="s">
        <v>2380</v>
      </c>
      <c r="E921" s="1" t="s">
        <v>2380</v>
      </c>
      <c r="F921" s="1" t="s">
        <v>2380</v>
      </c>
      <c r="G921" s="7">
        <v>0</v>
      </c>
      <c r="H921" s="1" t="s">
        <v>2380</v>
      </c>
      <c r="I921" t="str" cm="1">
        <f t="array" ref="I921">_xlfn.IFS(B921&lt;18.5,"Underweight",B921&lt;25,"Normal Weight",B921&lt;30,"Overweight",B921&gt;=30,"Obesity")</f>
        <v>Obesity</v>
      </c>
      <c r="J921" t="str" cm="1">
        <f t="array" ref="J921">_xlfn.IFS(C921&lt;5.7,"Normal",C921&lt;6.5,"Prediabetes",C921&gt;=6.5,"Diabetes")</f>
        <v>Diabetes</v>
      </c>
    </row>
    <row r="922" spans="1:10" x14ac:dyDescent="0.35">
      <c r="A922" s="1" t="s">
        <v>1450</v>
      </c>
      <c r="B922" s="1">
        <v>39.049999999999997</v>
      </c>
      <c r="C922" s="1">
        <v>5.27</v>
      </c>
      <c r="D922" s="1" t="s">
        <v>2381</v>
      </c>
      <c r="E922" s="1" t="s">
        <v>2380</v>
      </c>
      <c r="F922" s="1" t="s">
        <v>2380</v>
      </c>
      <c r="G922" s="7">
        <v>1</v>
      </c>
      <c r="H922" s="1" t="s">
        <v>2380</v>
      </c>
      <c r="I922" t="str" cm="1">
        <f t="array" ref="I922">_xlfn.IFS(B922&lt;18.5,"Underweight",B922&lt;25,"Normal Weight",B922&lt;30,"Overweight",B922&gt;=30,"Obesity")</f>
        <v>Obesity</v>
      </c>
      <c r="J922" t="str" cm="1">
        <f t="array" ref="J922">_xlfn.IFS(C922&lt;5.7,"Normal",C922&lt;6.5,"Prediabetes",C922&gt;=6.5,"Diabetes")</f>
        <v>Normal</v>
      </c>
    </row>
    <row r="923" spans="1:10" x14ac:dyDescent="0.35">
      <c r="A923" s="1" t="s">
        <v>1449</v>
      </c>
      <c r="B923" s="1">
        <v>33.1</v>
      </c>
      <c r="C923" s="1">
        <v>5.46</v>
      </c>
      <c r="D923" s="1" t="s">
        <v>2381</v>
      </c>
      <c r="E923" s="1" t="s">
        <v>2380</v>
      </c>
      <c r="F923" s="1" t="s">
        <v>2380</v>
      </c>
      <c r="G923" s="7">
        <v>1</v>
      </c>
      <c r="H923" s="1" t="s">
        <v>2380</v>
      </c>
      <c r="I923" t="str" cm="1">
        <f t="array" ref="I923">_xlfn.IFS(B923&lt;18.5,"Underweight",B923&lt;25,"Normal Weight",B923&lt;30,"Overweight",B923&gt;=30,"Obesity")</f>
        <v>Obesity</v>
      </c>
      <c r="J923" t="str" cm="1">
        <f t="array" ref="J923">_xlfn.IFS(C923&lt;5.7,"Normal",C923&lt;6.5,"Prediabetes",C923&gt;=6.5,"Diabetes")</f>
        <v>Normal</v>
      </c>
    </row>
    <row r="924" spans="1:10" x14ac:dyDescent="0.35">
      <c r="A924" s="1" t="s">
        <v>1448</v>
      </c>
      <c r="B924" s="1">
        <v>31.824999999999999</v>
      </c>
      <c r="C924" s="1">
        <v>8.1300000000000008</v>
      </c>
      <c r="D924" s="1" t="s">
        <v>2380</v>
      </c>
      <c r="E924" s="1" t="s">
        <v>2380</v>
      </c>
      <c r="F924" s="1" t="s">
        <v>2380</v>
      </c>
      <c r="G924" s="7">
        <v>0</v>
      </c>
      <c r="H924" s="1" t="s">
        <v>2380</v>
      </c>
      <c r="I924" t="str" cm="1">
        <f t="array" ref="I924">_xlfn.IFS(B924&lt;18.5,"Underweight",B924&lt;25,"Normal Weight",B924&lt;30,"Overweight",B924&gt;=30,"Obesity")</f>
        <v>Obesity</v>
      </c>
      <c r="J924" t="str" cm="1">
        <f t="array" ref="J924">_xlfn.IFS(C924&lt;5.7,"Normal",C924&lt;6.5,"Prediabetes",C924&gt;=6.5,"Diabetes")</f>
        <v>Diabetes</v>
      </c>
    </row>
    <row r="925" spans="1:10" x14ac:dyDescent="0.35">
      <c r="A925" s="1" t="s">
        <v>1447</v>
      </c>
      <c r="B925" s="1">
        <v>29</v>
      </c>
      <c r="C925" s="1">
        <v>4.25</v>
      </c>
      <c r="D925" s="1" t="s">
        <v>2381</v>
      </c>
      <c r="E925" s="1" t="s">
        <v>2380</v>
      </c>
      <c r="F925" s="1" t="s">
        <v>2380</v>
      </c>
      <c r="G925" s="7">
        <v>1</v>
      </c>
      <c r="H925" s="1" t="s">
        <v>2380</v>
      </c>
      <c r="I925" t="str" cm="1">
        <f t="array" ref="I925">_xlfn.IFS(B925&lt;18.5,"Underweight",B925&lt;25,"Normal Weight",B925&lt;30,"Overweight",B925&gt;=30,"Obesity")</f>
        <v>Overweight</v>
      </c>
      <c r="J925" t="str" cm="1">
        <f t="array" ref="J925">_xlfn.IFS(C925&lt;5.7,"Normal",C925&lt;6.5,"Prediabetes",C925&gt;=6.5,"Diabetes")</f>
        <v>Normal</v>
      </c>
    </row>
    <row r="926" spans="1:10" x14ac:dyDescent="0.35">
      <c r="A926" s="1" t="s">
        <v>1446</v>
      </c>
      <c r="B926" s="1">
        <v>30.495000000000001</v>
      </c>
      <c r="C926" s="1">
        <v>8.68</v>
      </c>
      <c r="D926" s="1" t="s">
        <v>2380</v>
      </c>
      <c r="E926" s="1" t="s">
        <v>2380</v>
      </c>
      <c r="F926" s="1" t="s">
        <v>2380</v>
      </c>
      <c r="G926" s="7">
        <v>0</v>
      </c>
      <c r="H926" s="1" t="s">
        <v>2380</v>
      </c>
      <c r="I926" t="str" cm="1">
        <f t="array" ref="I926">_xlfn.IFS(B926&lt;18.5,"Underweight",B926&lt;25,"Normal Weight",B926&lt;30,"Overweight",B926&gt;=30,"Obesity")</f>
        <v>Obesity</v>
      </c>
      <c r="J926" t="str" cm="1">
        <f t="array" ref="J926">_xlfn.IFS(C926&lt;5.7,"Normal",C926&lt;6.5,"Prediabetes",C926&gt;=6.5,"Diabetes")</f>
        <v>Diabetes</v>
      </c>
    </row>
    <row r="927" spans="1:10" x14ac:dyDescent="0.35">
      <c r="A927" s="1" t="s">
        <v>1445</v>
      </c>
      <c r="B927" s="1">
        <v>25.2</v>
      </c>
      <c r="C927" s="1">
        <v>6.25</v>
      </c>
      <c r="D927" s="1" t="s">
        <v>2381</v>
      </c>
      <c r="E927" s="1" t="s">
        <v>2380</v>
      </c>
      <c r="F927" s="1" t="s">
        <v>2380</v>
      </c>
      <c r="G927" s="7">
        <v>1</v>
      </c>
      <c r="H927" s="1" t="s">
        <v>2380</v>
      </c>
      <c r="I927" t="str" cm="1">
        <f t="array" ref="I927">_xlfn.IFS(B927&lt;18.5,"Underweight",B927&lt;25,"Normal Weight",B927&lt;30,"Overweight",B927&gt;=30,"Obesity")</f>
        <v>Overweight</v>
      </c>
      <c r="J927" t="str" cm="1">
        <f t="array" ref="J927">_xlfn.IFS(C927&lt;5.7,"Normal",C927&lt;6.5,"Prediabetes",C927&gt;=6.5,"Diabetes")</f>
        <v>Prediabetes</v>
      </c>
    </row>
    <row r="928" spans="1:10" x14ac:dyDescent="0.35">
      <c r="A928" s="1" t="s">
        <v>1444</v>
      </c>
      <c r="B928" s="1">
        <v>22.77</v>
      </c>
      <c r="C928" s="1">
        <v>4.47</v>
      </c>
      <c r="D928" s="1" t="s">
        <v>2381</v>
      </c>
      <c r="E928" s="1" t="s">
        <v>2380</v>
      </c>
      <c r="F928" s="1" t="s">
        <v>2380</v>
      </c>
      <c r="G928" s="7">
        <v>1</v>
      </c>
      <c r="H928" s="1" t="s">
        <v>2380</v>
      </c>
      <c r="I928" t="str" cm="1">
        <f t="array" ref="I928">_xlfn.IFS(B928&lt;18.5,"Underweight",B928&lt;25,"Normal Weight",B928&lt;30,"Overweight",B928&gt;=30,"Obesity")</f>
        <v>Normal Weight</v>
      </c>
      <c r="J928" t="str" cm="1">
        <f t="array" ref="J928">_xlfn.IFS(C928&lt;5.7,"Normal",C928&lt;6.5,"Prediabetes",C928&gt;=6.5,"Diabetes")</f>
        <v>Normal</v>
      </c>
    </row>
    <row r="929" spans="1:10" x14ac:dyDescent="0.35">
      <c r="A929" s="1" t="s">
        <v>1443</v>
      </c>
      <c r="B929" s="1">
        <v>23.18</v>
      </c>
      <c r="C929" s="1">
        <v>8.31</v>
      </c>
      <c r="D929" s="1" t="s">
        <v>2380</v>
      </c>
      <c r="E929" s="1" t="s">
        <v>2380</v>
      </c>
      <c r="F929" s="1" t="s">
        <v>2380</v>
      </c>
      <c r="G929" s="7">
        <v>0</v>
      </c>
      <c r="H929" s="1" t="s">
        <v>2380</v>
      </c>
      <c r="I929" t="str" cm="1">
        <f t="array" ref="I929">_xlfn.IFS(B929&lt;18.5,"Underweight",B929&lt;25,"Normal Weight",B929&lt;30,"Overweight",B929&gt;=30,"Obesity")</f>
        <v>Normal Weight</v>
      </c>
      <c r="J929" t="str" cm="1">
        <f t="array" ref="J929">_xlfn.IFS(C929&lt;5.7,"Normal",C929&lt;6.5,"Prediabetes",C929&gt;=6.5,"Diabetes")</f>
        <v>Diabetes</v>
      </c>
    </row>
    <row r="930" spans="1:10" x14ac:dyDescent="0.35">
      <c r="A930" s="1" t="s">
        <v>1442</v>
      </c>
      <c r="B930" s="1">
        <v>35.409999999999997</v>
      </c>
      <c r="C930" s="1">
        <v>5.68</v>
      </c>
      <c r="D930" s="1" t="s">
        <v>2380</v>
      </c>
      <c r="E930" s="1" t="s">
        <v>2380</v>
      </c>
      <c r="F930" s="1" t="s">
        <v>2380</v>
      </c>
      <c r="G930" s="7">
        <v>0</v>
      </c>
      <c r="H930" s="1" t="s">
        <v>2380</v>
      </c>
      <c r="I930" t="str" cm="1">
        <f t="array" ref="I930">_xlfn.IFS(B930&lt;18.5,"Underweight",B930&lt;25,"Normal Weight",B930&lt;30,"Overweight",B930&gt;=30,"Obesity")</f>
        <v>Obesity</v>
      </c>
      <c r="J930" t="str" cm="1">
        <f t="array" ref="J930">_xlfn.IFS(C930&lt;5.7,"Normal",C930&lt;6.5,"Prediabetes",C930&gt;=6.5,"Diabetes")</f>
        <v>Normal</v>
      </c>
    </row>
    <row r="931" spans="1:10" x14ac:dyDescent="0.35">
      <c r="A931" s="1" t="s">
        <v>1441</v>
      </c>
      <c r="B931" s="1">
        <v>32.11</v>
      </c>
      <c r="C931" s="1">
        <v>4.75</v>
      </c>
      <c r="D931" s="1" t="s">
        <v>2381</v>
      </c>
      <c r="E931" s="1" t="s">
        <v>2380</v>
      </c>
      <c r="F931" s="1" t="s">
        <v>2380</v>
      </c>
      <c r="G931" s="7">
        <v>2</v>
      </c>
      <c r="H931" s="1" t="s">
        <v>2380</v>
      </c>
      <c r="I931" t="str" cm="1">
        <f t="array" ref="I931">_xlfn.IFS(B931&lt;18.5,"Underweight",B931&lt;25,"Normal Weight",B931&lt;30,"Overweight",B931&gt;=30,"Obesity")</f>
        <v>Obesity</v>
      </c>
      <c r="J931" t="str" cm="1">
        <f t="array" ref="J931">_xlfn.IFS(C931&lt;5.7,"Normal",C931&lt;6.5,"Prediabetes",C931&gt;=6.5,"Diabetes")</f>
        <v>Normal</v>
      </c>
    </row>
    <row r="932" spans="1:10" x14ac:dyDescent="0.35">
      <c r="A932" s="1" t="s">
        <v>1440</v>
      </c>
      <c r="B932" s="1">
        <v>34.479999999999997</v>
      </c>
      <c r="C932" s="1">
        <v>6.31</v>
      </c>
      <c r="D932" s="1" t="s">
        <v>2380</v>
      </c>
      <c r="E932" s="1" t="s">
        <v>2380</v>
      </c>
      <c r="F932" s="1" t="s">
        <v>2381</v>
      </c>
      <c r="G932" s="7">
        <v>1</v>
      </c>
      <c r="H932" s="1" t="s">
        <v>2380</v>
      </c>
      <c r="I932" t="str" cm="1">
        <f t="array" ref="I932">_xlfn.IFS(B932&lt;18.5,"Underweight",B932&lt;25,"Normal Weight",B932&lt;30,"Overweight",B932&gt;=30,"Obesity")</f>
        <v>Obesity</v>
      </c>
      <c r="J932" t="str" cm="1">
        <f t="array" ref="J932">_xlfn.IFS(C932&lt;5.7,"Normal",C932&lt;6.5,"Prediabetes",C932&gt;=6.5,"Diabetes")</f>
        <v>Prediabetes</v>
      </c>
    </row>
    <row r="933" spans="1:10" x14ac:dyDescent="0.35">
      <c r="A933" s="1" t="s">
        <v>1439</v>
      </c>
      <c r="B933" s="1">
        <v>34.39</v>
      </c>
      <c r="C933" s="1">
        <v>6.28</v>
      </c>
      <c r="D933" s="1" t="s">
        <v>2381</v>
      </c>
      <c r="E933" s="1" t="s">
        <v>2380</v>
      </c>
      <c r="F933" s="1" t="s">
        <v>2380</v>
      </c>
      <c r="G933" s="7">
        <v>1</v>
      </c>
      <c r="H933" s="1" t="s">
        <v>2380</v>
      </c>
      <c r="I933" t="str" cm="1">
        <f t="array" ref="I933">_xlfn.IFS(B933&lt;18.5,"Underweight",B933&lt;25,"Normal Weight",B933&lt;30,"Overweight",B933&gt;=30,"Obesity")</f>
        <v>Obesity</v>
      </c>
      <c r="J933" t="str" cm="1">
        <f t="array" ref="J933">_xlfn.IFS(C933&lt;5.7,"Normal",C933&lt;6.5,"Prediabetes",C933&gt;=6.5,"Diabetes")</f>
        <v>Prediabetes</v>
      </c>
    </row>
    <row r="934" spans="1:10" x14ac:dyDescent="0.35">
      <c r="A934" s="1" t="s">
        <v>1438</v>
      </c>
      <c r="B934" s="1">
        <v>26.4</v>
      </c>
      <c r="C934" s="1">
        <v>9.2899999999999991</v>
      </c>
      <c r="D934" s="1" t="s">
        <v>2381</v>
      </c>
      <c r="E934" s="1" t="s">
        <v>2380</v>
      </c>
      <c r="F934" s="1" t="s">
        <v>2381</v>
      </c>
      <c r="G934" s="7">
        <v>1</v>
      </c>
      <c r="H934" s="1" t="s">
        <v>2380</v>
      </c>
      <c r="I934" t="str" cm="1">
        <f t="array" ref="I934">_xlfn.IFS(B934&lt;18.5,"Underweight",B934&lt;25,"Normal Weight",B934&lt;30,"Overweight",B934&gt;=30,"Obesity")</f>
        <v>Overweight</v>
      </c>
      <c r="J934" t="str" cm="1">
        <f t="array" ref="J934">_xlfn.IFS(C934&lt;5.7,"Normal",C934&lt;6.5,"Prediabetes",C934&gt;=6.5,"Diabetes")</f>
        <v>Diabetes</v>
      </c>
    </row>
    <row r="935" spans="1:10" x14ac:dyDescent="0.35">
      <c r="A935" s="1" t="s">
        <v>1437</v>
      </c>
      <c r="B935" s="1">
        <v>28.1</v>
      </c>
      <c r="C935" s="1">
        <v>5.79</v>
      </c>
      <c r="D935" s="1" t="s">
        <v>2381</v>
      </c>
      <c r="E935" s="1" t="s">
        <v>2380</v>
      </c>
      <c r="F935" s="1" t="s">
        <v>2381</v>
      </c>
      <c r="G935" s="7">
        <v>1</v>
      </c>
      <c r="H935" s="1" t="s">
        <v>2380</v>
      </c>
      <c r="I935" t="str" cm="1">
        <f t="array" ref="I935">_xlfn.IFS(B935&lt;18.5,"Underweight",B935&lt;25,"Normal Weight",B935&lt;30,"Overweight",B935&gt;=30,"Obesity")</f>
        <v>Overweight</v>
      </c>
      <c r="J935" t="str" cm="1">
        <f t="array" ref="J935">_xlfn.IFS(C935&lt;5.7,"Normal",C935&lt;6.5,"Prediabetes",C935&gt;=6.5,"Diabetes")</f>
        <v>Prediabetes</v>
      </c>
    </row>
    <row r="936" spans="1:10" x14ac:dyDescent="0.35">
      <c r="A936" s="1" t="s">
        <v>1436</v>
      </c>
      <c r="B936" s="1">
        <v>27</v>
      </c>
      <c r="C936" s="1">
        <v>4.54</v>
      </c>
      <c r="D936" s="1" t="s">
        <v>2381</v>
      </c>
      <c r="E936" s="1" t="s">
        <v>2380</v>
      </c>
      <c r="F936" s="1" t="s">
        <v>2380</v>
      </c>
      <c r="G936" s="7">
        <v>1</v>
      </c>
      <c r="H936" s="1" t="s">
        <v>2380</v>
      </c>
      <c r="I936" t="str" cm="1">
        <f t="array" ref="I936">_xlfn.IFS(B936&lt;18.5,"Underweight",B936&lt;25,"Normal Weight",B936&lt;30,"Overweight",B936&gt;=30,"Obesity")</f>
        <v>Overweight</v>
      </c>
      <c r="J936" t="str" cm="1">
        <f t="array" ref="J936">_xlfn.IFS(C936&lt;5.7,"Normal",C936&lt;6.5,"Prediabetes",C936&gt;=6.5,"Diabetes")</f>
        <v>Normal</v>
      </c>
    </row>
    <row r="937" spans="1:10" x14ac:dyDescent="0.35">
      <c r="A937" s="1" t="s">
        <v>1435</v>
      </c>
      <c r="B937" s="1">
        <v>28.594999999999999</v>
      </c>
      <c r="C937" s="1">
        <v>4.68</v>
      </c>
      <c r="D937" s="1" t="s">
        <v>2381</v>
      </c>
      <c r="E937" s="1" t="s">
        <v>2380</v>
      </c>
      <c r="F937" s="1" t="s">
        <v>2380</v>
      </c>
      <c r="G937" s="7">
        <v>1</v>
      </c>
      <c r="H937" s="1" t="s">
        <v>2380</v>
      </c>
      <c r="I937" t="str" cm="1">
        <f t="array" ref="I937">_xlfn.IFS(B937&lt;18.5,"Underweight",B937&lt;25,"Normal Weight",B937&lt;30,"Overweight",B937&gt;=30,"Obesity")</f>
        <v>Overweight</v>
      </c>
      <c r="J937" t="str" cm="1">
        <f t="array" ref="J937">_xlfn.IFS(C937&lt;5.7,"Normal",C937&lt;6.5,"Prediabetes",C937&gt;=6.5,"Diabetes")</f>
        <v>Normal</v>
      </c>
    </row>
    <row r="938" spans="1:10" x14ac:dyDescent="0.35">
      <c r="A938" s="1" t="s">
        <v>1434</v>
      </c>
      <c r="B938" s="1">
        <v>36.799999999999997</v>
      </c>
      <c r="C938" s="1">
        <v>5.88</v>
      </c>
      <c r="D938" s="1" t="s">
        <v>2380</v>
      </c>
      <c r="E938" s="1" t="s">
        <v>2380</v>
      </c>
      <c r="F938" s="1" t="s">
        <v>2380</v>
      </c>
      <c r="G938" s="7">
        <v>1</v>
      </c>
      <c r="H938" s="1" t="s">
        <v>2380</v>
      </c>
      <c r="I938" t="str" cm="1">
        <f t="array" ref="I938">_xlfn.IFS(B938&lt;18.5,"Underweight",B938&lt;25,"Normal Weight",B938&lt;30,"Overweight",B938&gt;=30,"Obesity")</f>
        <v>Obesity</v>
      </c>
      <c r="J938" t="str" cm="1">
        <f t="array" ref="J938">_xlfn.IFS(C938&lt;5.7,"Normal",C938&lt;6.5,"Prediabetes",C938&gt;=6.5,"Diabetes")</f>
        <v>Prediabetes</v>
      </c>
    </row>
    <row r="939" spans="1:10" x14ac:dyDescent="0.35">
      <c r="A939" s="1" t="s">
        <v>1433</v>
      </c>
      <c r="B939" s="1">
        <v>23.75</v>
      </c>
      <c r="C939" s="1">
        <v>5.42</v>
      </c>
      <c r="D939" s="1" t="s">
        <v>2381</v>
      </c>
      <c r="E939" s="1" t="s">
        <v>2380</v>
      </c>
      <c r="F939" s="1" t="s">
        <v>2381</v>
      </c>
      <c r="G939" s="7">
        <v>1</v>
      </c>
      <c r="H939" s="1" t="s">
        <v>2380</v>
      </c>
      <c r="I939" t="str" cm="1">
        <f t="array" ref="I939">_xlfn.IFS(B939&lt;18.5,"Underweight",B939&lt;25,"Normal Weight",B939&lt;30,"Overweight",B939&gt;=30,"Obesity")</f>
        <v>Normal Weight</v>
      </c>
      <c r="J939" t="str" cm="1">
        <f t="array" ref="J939">_xlfn.IFS(C939&lt;5.7,"Normal",C939&lt;6.5,"Prediabetes",C939&gt;=6.5,"Diabetes")</f>
        <v>Normal</v>
      </c>
    </row>
    <row r="940" spans="1:10" x14ac:dyDescent="0.35">
      <c r="A940" s="1" t="s">
        <v>1432</v>
      </c>
      <c r="B940" s="1">
        <v>35.619999999999997</v>
      </c>
      <c r="C940" s="1">
        <v>4.16</v>
      </c>
      <c r="D940" s="1" t="s">
        <v>2380</v>
      </c>
      <c r="E940" s="1" t="s">
        <v>2380</v>
      </c>
      <c r="F940" s="1" t="s">
        <v>2380</v>
      </c>
      <c r="G940" s="7">
        <v>0</v>
      </c>
      <c r="H940" s="1" t="s">
        <v>2380</v>
      </c>
      <c r="I940" t="str" cm="1">
        <f t="array" ref="I940">_xlfn.IFS(B940&lt;18.5,"Underweight",B940&lt;25,"Normal Weight",B940&lt;30,"Overweight",B940&gt;=30,"Obesity")</f>
        <v>Obesity</v>
      </c>
      <c r="J940" t="str" cm="1">
        <f t="array" ref="J940">_xlfn.IFS(C940&lt;5.7,"Normal",C940&lt;6.5,"Prediabetes",C940&gt;=6.5,"Diabetes")</f>
        <v>Normal</v>
      </c>
    </row>
    <row r="941" spans="1:10" x14ac:dyDescent="0.35">
      <c r="A941" s="1" t="s">
        <v>1431</v>
      </c>
      <c r="B941" s="1">
        <v>30.69</v>
      </c>
      <c r="C941" s="1">
        <v>7.05</v>
      </c>
      <c r="D941" s="1" t="s">
        <v>2381</v>
      </c>
      <c r="E941" s="1" t="s">
        <v>2380</v>
      </c>
      <c r="F941" s="1" t="s">
        <v>2380</v>
      </c>
      <c r="G941" s="7">
        <v>2</v>
      </c>
      <c r="H941" s="1" t="s">
        <v>2380</v>
      </c>
      <c r="I941" t="str" cm="1">
        <f t="array" ref="I941">_xlfn.IFS(B941&lt;18.5,"Underweight",B941&lt;25,"Normal Weight",B941&lt;30,"Overweight",B941&gt;=30,"Obesity")</f>
        <v>Obesity</v>
      </c>
      <c r="J941" t="str" cm="1">
        <f t="array" ref="J941">_xlfn.IFS(C941&lt;5.7,"Normal",C941&lt;6.5,"Prediabetes",C941&gt;=6.5,"Diabetes")</f>
        <v>Diabetes</v>
      </c>
    </row>
    <row r="942" spans="1:10" x14ac:dyDescent="0.35">
      <c r="A942" s="1" t="s">
        <v>1430</v>
      </c>
      <c r="B942" s="1">
        <v>35.799999999999997</v>
      </c>
      <c r="C942" s="1">
        <v>5.63</v>
      </c>
      <c r="D942" s="1" t="s">
        <v>2381</v>
      </c>
      <c r="E942" s="1" t="s">
        <v>2380</v>
      </c>
      <c r="F942" s="1" t="s">
        <v>2380</v>
      </c>
      <c r="G942" s="7">
        <v>2</v>
      </c>
      <c r="H942" s="1" t="s">
        <v>2380</v>
      </c>
      <c r="I942" t="str" cm="1">
        <f t="array" ref="I942">_xlfn.IFS(B942&lt;18.5,"Underweight",B942&lt;25,"Normal Weight",B942&lt;30,"Overweight",B942&gt;=30,"Obesity")</f>
        <v>Obesity</v>
      </c>
      <c r="J942" t="str" cm="1">
        <f t="array" ref="J942">_xlfn.IFS(C942&lt;5.7,"Normal",C942&lt;6.5,"Prediabetes",C942&gt;=6.5,"Diabetes")</f>
        <v>Normal</v>
      </c>
    </row>
    <row r="943" spans="1:10" x14ac:dyDescent="0.35">
      <c r="A943" s="1" t="s">
        <v>1429</v>
      </c>
      <c r="B943" s="1">
        <v>28.785</v>
      </c>
      <c r="C943" s="1">
        <v>4.24</v>
      </c>
      <c r="D943" s="1" t="s">
        <v>2381</v>
      </c>
      <c r="E943" s="1" t="s">
        <v>2380</v>
      </c>
      <c r="F943" s="1" t="s">
        <v>2380</v>
      </c>
      <c r="G943" s="7">
        <v>2</v>
      </c>
      <c r="H943" s="1" t="s">
        <v>2380</v>
      </c>
      <c r="I943" t="str" cm="1">
        <f t="array" ref="I943">_xlfn.IFS(B943&lt;18.5,"Underweight",B943&lt;25,"Normal Weight",B943&lt;30,"Overweight",B943&gt;=30,"Obesity")</f>
        <v>Overweight</v>
      </c>
      <c r="J943" t="str" cm="1">
        <f t="array" ref="J943">_xlfn.IFS(C943&lt;5.7,"Normal",C943&lt;6.5,"Prediabetes",C943&gt;=6.5,"Diabetes")</f>
        <v>Normal</v>
      </c>
    </row>
    <row r="944" spans="1:10" x14ac:dyDescent="0.35">
      <c r="A944" s="1" t="s">
        <v>1428</v>
      </c>
      <c r="B944" s="1">
        <v>28.594999999999999</v>
      </c>
      <c r="C944" s="1">
        <v>4.96</v>
      </c>
      <c r="D944" s="1" t="s">
        <v>2381</v>
      </c>
      <c r="E944" s="1" t="s">
        <v>2380</v>
      </c>
      <c r="F944" s="1" t="s">
        <v>2380</v>
      </c>
      <c r="G944" s="7">
        <v>2</v>
      </c>
      <c r="H944" s="1" t="s">
        <v>2380</v>
      </c>
      <c r="I944" t="str" cm="1">
        <f t="array" ref="I944">_xlfn.IFS(B944&lt;18.5,"Underweight",B944&lt;25,"Normal Weight",B944&lt;30,"Overweight",B944&gt;=30,"Obesity")</f>
        <v>Overweight</v>
      </c>
      <c r="J944" t="str" cm="1">
        <f t="array" ref="J944">_xlfn.IFS(C944&lt;5.7,"Normal",C944&lt;6.5,"Prediabetes",C944&gt;=6.5,"Diabetes")</f>
        <v>Normal</v>
      </c>
    </row>
    <row r="945" spans="1:10" x14ac:dyDescent="0.35">
      <c r="A945" s="1" t="s">
        <v>1427</v>
      </c>
      <c r="B945" s="1">
        <v>48.75</v>
      </c>
      <c r="C945" s="1">
        <v>4.34</v>
      </c>
      <c r="D945" s="1" t="s">
        <v>2380</v>
      </c>
      <c r="E945" s="1" t="s">
        <v>2380</v>
      </c>
      <c r="F945" s="1" t="s">
        <v>2380</v>
      </c>
      <c r="G945" s="7">
        <v>0</v>
      </c>
      <c r="H945" s="1" t="s">
        <v>2380</v>
      </c>
      <c r="I945" t="str" cm="1">
        <f t="array" ref="I945">_xlfn.IFS(B945&lt;18.5,"Underweight",B945&lt;25,"Normal Weight",B945&lt;30,"Overweight",B945&gt;=30,"Obesity")</f>
        <v>Obesity</v>
      </c>
      <c r="J945" t="str" cm="1">
        <f t="array" ref="J945">_xlfn.IFS(C945&lt;5.7,"Normal",C945&lt;6.5,"Prediabetes",C945&gt;=6.5,"Diabetes")</f>
        <v>Normal</v>
      </c>
    </row>
    <row r="946" spans="1:10" x14ac:dyDescent="0.35">
      <c r="A946" s="1" t="s">
        <v>1426</v>
      </c>
      <c r="B946" s="1">
        <v>28.31</v>
      </c>
      <c r="C946" s="1">
        <v>5.43</v>
      </c>
      <c r="D946" s="1" t="s">
        <v>2381</v>
      </c>
      <c r="E946" s="1" t="s">
        <v>2380</v>
      </c>
      <c r="F946" s="1" t="s">
        <v>2380</v>
      </c>
      <c r="G946" s="7">
        <v>2</v>
      </c>
      <c r="H946" s="1" t="s">
        <v>2380</v>
      </c>
      <c r="I946" t="str" cm="1">
        <f t="array" ref="I946">_xlfn.IFS(B946&lt;18.5,"Underweight",B946&lt;25,"Normal Weight",B946&lt;30,"Overweight",B946&gt;=30,"Obesity")</f>
        <v>Overweight</v>
      </c>
      <c r="J946" t="str" cm="1">
        <f t="array" ref="J946">_xlfn.IFS(C946&lt;5.7,"Normal",C946&lt;6.5,"Prediabetes",C946&gt;=6.5,"Diabetes")</f>
        <v>Normal</v>
      </c>
    </row>
    <row r="947" spans="1:10" x14ac:dyDescent="0.35">
      <c r="A947" s="1" t="s">
        <v>1425</v>
      </c>
      <c r="B947" s="1">
        <v>38.39</v>
      </c>
      <c r="C947" s="1">
        <v>8.33</v>
      </c>
      <c r="D947" s="1" t="s">
        <v>2381</v>
      </c>
      <c r="E947" s="1" t="s">
        <v>2380</v>
      </c>
      <c r="F947" s="1" t="s">
        <v>2380</v>
      </c>
      <c r="G947" s="7">
        <v>1</v>
      </c>
      <c r="H947" s="1" t="s">
        <v>2380</v>
      </c>
      <c r="I947" t="str" cm="1">
        <f t="array" ref="I947">_xlfn.IFS(B947&lt;18.5,"Underweight",B947&lt;25,"Normal Weight",B947&lt;30,"Overweight",B947&gt;=30,"Obesity")</f>
        <v>Obesity</v>
      </c>
      <c r="J947" t="str" cm="1">
        <f t="array" ref="J947">_xlfn.IFS(C947&lt;5.7,"Normal",C947&lt;6.5,"Prediabetes",C947&gt;=6.5,"Diabetes")</f>
        <v>Diabetes</v>
      </c>
    </row>
    <row r="948" spans="1:10" x14ac:dyDescent="0.35">
      <c r="A948" s="1" t="s">
        <v>1424</v>
      </c>
      <c r="B948" s="1">
        <v>25.87</v>
      </c>
      <c r="C948" s="1">
        <v>5.63</v>
      </c>
      <c r="D948" s="1" t="s">
        <v>2381</v>
      </c>
      <c r="E948" s="1" t="s">
        <v>2380</v>
      </c>
      <c r="F948" s="1" t="s">
        <v>2380</v>
      </c>
      <c r="G948" s="7">
        <v>1</v>
      </c>
      <c r="H948" s="1" t="s">
        <v>2380</v>
      </c>
      <c r="I948" t="str" cm="1">
        <f t="array" ref="I948">_xlfn.IFS(B948&lt;18.5,"Underweight",B948&lt;25,"Normal Weight",B948&lt;30,"Overweight",B948&gt;=30,"Obesity")</f>
        <v>Overweight</v>
      </c>
      <c r="J948" t="str" cm="1">
        <f t="array" ref="J948">_xlfn.IFS(C948&lt;5.7,"Normal",C948&lt;6.5,"Prediabetes",C948&gt;=6.5,"Diabetes")</f>
        <v>Normal</v>
      </c>
    </row>
    <row r="949" spans="1:10" x14ac:dyDescent="0.35">
      <c r="A949" s="1" t="s">
        <v>1423</v>
      </c>
      <c r="B949" s="1">
        <v>43.7</v>
      </c>
      <c r="C949" s="1">
        <v>7.23</v>
      </c>
      <c r="D949" s="1" t="s">
        <v>2380</v>
      </c>
      <c r="E949" s="1" t="s">
        <v>2380</v>
      </c>
      <c r="F949" s="1" t="s">
        <v>2380</v>
      </c>
      <c r="G949" s="7">
        <v>0</v>
      </c>
      <c r="H949" s="1" t="s">
        <v>2380</v>
      </c>
      <c r="I949" t="str" cm="1">
        <f t="array" ref="I949">_xlfn.IFS(B949&lt;18.5,"Underweight",B949&lt;25,"Normal Weight",B949&lt;30,"Overweight",B949&gt;=30,"Obesity")</f>
        <v>Obesity</v>
      </c>
      <c r="J949" t="str" cm="1">
        <f t="array" ref="J949">_xlfn.IFS(C949&lt;5.7,"Normal",C949&lt;6.5,"Prediabetes",C949&gt;=6.5,"Diabetes")</f>
        <v>Diabetes</v>
      </c>
    </row>
    <row r="950" spans="1:10" x14ac:dyDescent="0.35">
      <c r="A950" s="1" t="s">
        <v>1422</v>
      </c>
      <c r="B950" s="1">
        <v>40.945</v>
      </c>
      <c r="C950" s="1">
        <v>10.57</v>
      </c>
      <c r="D950" s="1" t="s">
        <v>2380</v>
      </c>
      <c r="E950" s="1" t="s">
        <v>2380</v>
      </c>
      <c r="F950" s="1" t="s">
        <v>2380</v>
      </c>
      <c r="G950" s="7">
        <v>0</v>
      </c>
      <c r="H950" s="1" t="s">
        <v>2380</v>
      </c>
      <c r="I950" t="str" cm="1">
        <f t="array" ref="I950">_xlfn.IFS(B950&lt;18.5,"Underweight",B950&lt;25,"Normal Weight",B950&lt;30,"Overweight",B950&gt;=30,"Obesity")</f>
        <v>Obesity</v>
      </c>
      <c r="J950" t="str" cm="1">
        <f t="array" ref="J950">_xlfn.IFS(C950&lt;5.7,"Normal",C950&lt;6.5,"Prediabetes",C950&gt;=6.5,"Diabetes")</f>
        <v>Diabetes</v>
      </c>
    </row>
    <row r="951" spans="1:10" x14ac:dyDescent="0.35">
      <c r="A951" s="1" t="s">
        <v>1421</v>
      </c>
      <c r="B951" s="1">
        <v>27.94</v>
      </c>
      <c r="C951" s="1">
        <v>7.92</v>
      </c>
      <c r="D951" s="1" t="s">
        <v>2380</v>
      </c>
      <c r="E951" s="1" t="s">
        <v>2380</v>
      </c>
      <c r="F951" s="1" t="s">
        <v>2380</v>
      </c>
      <c r="G951" s="7">
        <v>0</v>
      </c>
      <c r="H951" s="1" t="s">
        <v>2380</v>
      </c>
      <c r="I951" t="str" cm="1">
        <f t="array" ref="I951">_xlfn.IFS(B951&lt;18.5,"Underweight",B951&lt;25,"Normal Weight",B951&lt;30,"Overweight",B951&gt;=30,"Obesity")</f>
        <v>Overweight</v>
      </c>
      <c r="J951" t="str" cm="1">
        <f t="array" ref="J951">_xlfn.IFS(C951&lt;5.7,"Normal",C951&lt;6.5,"Prediabetes",C951&gt;=6.5,"Diabetes")</f>
        <v>Diabetes</v>
      </c>
    </row>
    <row r="952" spans="1:10" x14ac:dyDescent="0.35">
      <c r="A952" s="1" t="s">
        <v>1420</v>
      </c>
      <c r="B952" s="1">
        <v>31.9</v>
      </c>
      <c r="C952" s="1">
        <v>10.119999999999999</v>
      </c>
      <c r="D952" s="1" t="s">
        <v>2380</v>
      </c>
      <c r="E952" s="1" t="s">
        <v>2380</v>
      </c>
      <c r="F952" s="1" t="s">
        <v>2380</v>
      </c>
      <c r="G952" s="7">
        <v>2</v>
      </c>
      <c r="H952" s="1" t="s">
        <v>2380</v>
      </c>
      <c r="I952" t="str" cm="1">
        <f t="array" ref="I952">_xlfn.IFS(B952&lt;18.5,"Underweight",B952&lt;25,"Normal Weight",B952&lt;30,"Overweight",B952&gt;=30,"Obesity")</f>
        <v>Obesity</v>
      </c>
      <c r="J952" t="str" cm="1">
        <f t="array" ref="J952">_xlfn.IFS(C952&lt;5.7,"Normal",C952&lt;6.5,"Prediabetes",C952&gt;=6.5,"Diabetes")</f>
        <v>Diabetes</v>
      </c>
    </row>
    <row r="953" spans="1:10" x14ac:dyDescent="0.35">
      <c r="A953" s="1" t="s">
        <v>1419</v>
      </c>
      <c r="B953" s="1">
        <v>31.64</v>
      </c>
      <c r="C953" s="1">
        <v>7.91</v>
      </c>
      <c r="D953" s="1" t="s">
        <v>2380</v>
      </c>
      <c r="E953" s="1" t="s">
        <v>2380</v>
      </c>
      <c r="F953" s="1" t="s">
        <v>2380</v>
      </c>
      <c r="G953" s="7">
        <v>0</v>
      </c>
      <c r="H953" s="1" t="s">
        <v>2380</v>
      </c>
      <c r="I953" t="str" cm="1">
        <f t="array" ref="I953">_xlfn.IFS(B953&lt;18.5,"Underweight",B953&lt;25,"Normal Weight",B953&lt;30,"Overweight",B953&gt;=30,"Obesity")</f>
        <v>Obesity</v>
      </c>
      <c r="J953" t="str" cm="1">
        <f t="array" ref="J953">_xlfn.IFS(C953&lt;5.7,"Normal",C953&lt;6.5,"Prediabetes",C953&gt;=6.5,"Diabetes")</f>
        <v>Diabetes</v>
      </c>
    </row>
    <row r="954" spans="1:10" x14ac:dyDescent="0.35">
      <c r="A954" s="1" t="s">
        <v>1418</v>
      </c>
      <c r="B954" s="1">
        <v>46.7</v>
      </c>
      <c r="C954" s="1">
        <v>10.9</v>
      </c>
      <c r="D954" s="1" t="s">
        <v>2380</v>
      </c>
      <c r="E954" s="1" t="s">
        <v>2380</v>
      </c>
      <c r="F954" s="1" t="s">
        <v>2380</v>
      </c>
      <c r="G954" s="7">
        <v>0</v>
      </c>
      <c r="H954" s="1" t="s">
        <v>2380</v>
      </c>
      <c r="I954" t="str" cm="1">
        <f t="array" ref="I954">_xlfn.IFS(B954&lt;18.5,"Underweight",B954&lt;25,"Normal Weight",B954&lt;30,"Overweight",B954&gt;=30,"Obesity")</f>
        <v>Obesity</v>
      </c>
      <c r="J954" t="str" cm="1">
        <f t="array" ref="J954">_xlfn.IFS(C954&lt;5.7,"Normal",C954&lt;6.5,"Prediabetes",C954&gt;=6.5,"Diabetes")</f>
        <v>Diabetes</v>
      </c>
    </row>
    <row r="955" spans="1:10" x14ac:dyDescent="0.35">
      <c r="A955" s="1" t="s">
        <v>1417</v>
      </c>
      <c r="B955" s="1">
        <v>18.335000000000001</v>
      </c>
      <c r="C955" s="1">
        <v>11.83</v>
      </c>
      <c r="D955" s="1" t="s">
        <v>2380</v>
      </c>
      <c r="E955" s="1" t="s">
        <v>2380</v>
      </c>
      <c r="F955" s="1" t="s">
        <v>2380</v>
      </c>
      <c r="G955" s="7">
        <v>0</v>
      </c>
      <c r="H955" s="1" t="s">
        <v>2380</v>
      </c>
      <c r="I955" t="str" cm="1">
        <f t="array" ref="I955">_xlfn.IFS(B955&lt;18.5,"Underweight",B955&lt;25,"Normal Weight",B955&lt;30,"Overweight",B955&gt;=30,"Obesity")</f>
        <v>Underweight</v>
      </c>
      <c r="J955" t="str" cm="1">
        <f t="array" ref="J955">_xlfn.IFS(C955&lt;5.7,"Normal",C955&lt;6.5,"Prediabetes",C955&gt;=6.5,"Diabetes")</f>
        <v>Diabetes</v>
      </c>
    </row>
    <row r="956" spans="1:10" x14ac:dyDescent="0.35">
      <c r="A956" s="1" t="s">
        <v>1416</v>
      </c>
      <c r="B956" s="1">
        <v>31.24</v>
      </c>
      <c r="C956" s="1">
        <v>7.42</v>
      </c>
      <c r="D956" s="1" t="s">
        <v>2381</v>
      </c>
      <c r="E956" s="1" t="s">
        <v>2380</v>
      </c>
      <c r="F956" s="1" t="s">
        <v>2380</v>
      </c>
      <c r="G956" s="7">
        <v>2</v>
      </c>
      <c r="H956" s="1" t="s">
        <v>2380</v>
      </c>
      <c r="I956" t="str" cm="1">
        <f t="array" ref="I956">_xlfn.IFS(B956&lt;18.5,"Underweight",B956&lt;25,"Normal Weight",B956&lt;30,"Overweight",B956&gt;=30,"Obesity")</f>
        <v>Obesity</v>
      </c>
      <c r="J956" t="str" cm="1">
        <f t="array" ref="J956">_xlfn.IFS(C956&lt;5.7,"Normal",C956&lt;6.5,"Prediabetes",C956&gt;=6.5,"Diabetes")</f>
        <v>Diabetes</v>
      </c>
    </row>
    <row r="957" spans="1:10" x14ac:dyDescent="0.35">
      <c r="A957" s="1" t="s">
        <v>1415</v>
      </c>
      <c r="B957" s="1">
        <v>39.22</v>
      </c>
      <c r="C957" s="1">
        <v>5.62</v>
      </c>
      <c r="D957" s="1" t="s">
        <v>2381</v>
      </c>
      <c r="E957" s="1" t="s">
        <v>2380</v>
      </c>
      <c r="F957" s="1" t="s">
        <v>2380</v>
      </c>
      <c r="G957" s="7">
        <v>1</v>
      </c>
      <c r="H957" s="1" t="s">
        <v>2380</v>
      </c>
      <c r="I957" t="str" cm="1">
        <f t="array" ref="I957">_xlfn.IFS(B957&lt;18.5,"Underweight",B957&lt;25,"Normal Weight",B957&lt;30,"Overweight",B957&gt;=30,"Obesity")</f>
        <v>Obesity</v>
      </c>
      <c r="J957" t="str" cm="1">
        <f t="array" ref="J957">_xlfn.IFS(C957&lt;5.7,"Normal",C957&lt;6.5,"Prediabetes",C957&gt;=6.5,"Diabetes")</f>
        <v>Normal</v>
      </c>
    </row>
    <row r="958" spans="1:10" x14ac:dyDescent="0.35">
      <c r="A958" s="1" t="s">
        <v>1414</v>
      </c>
      <c r="B958" s="1">
        <v>24.414999999999999</v>
      </c>
      <c r="C958" s="1">
        <v>7.16</v>
      </c>
      <c r="D958" s="1" t="s">
        <v>2380</v>
      </c>
      <c r="E958" s="1" t="s">
        <v>2380</v>
      </c>
      <c r="F958" s="1" t="s">
        <v>2380</v>
      </c>
      <c r="G958" s="7">
        <v>0</v>
      </c>
      <c r="H958" s="1" t="s">
        <v>2380</v>
      </c>
      <c r="I958" t="str" cm="1">
        <f t="array" ref="I958">_xlfn.IFS(B958&lt;18.5,"Underweight",B958&lt;25,"Normal Weight",B958&lt;30,"Overweight",B958&gt;=30,"Obesity")</f>
        <v>Normal Weight</v>
      </c>
      <c r="J958" t="str" cm="1">
        <f t="array" ref="J958">_xlfn.IFS(C958&lt;5.7,"Normal",C958&lt;6.5,"Prediabetes",C958&gt;=6.5,"Diabetes")</f>
        <v>Diabetes</v>
      </c>
    </row>
    <row r="959" spans="1:10" x14ac:dyDescent="0.35">
      <c r="A959" s="1" t="s">
        <v>1413</v>
      </c>
      <c r="B959" s="1">
        <v>32.299999999999997</v>
      </c>
      <c r="C959" s="1">
        <v>9.89</v>
      </c>
      <c r="D959" s="1" t="s">
        <v>2380</v>
      </c>
      <c r="E959" s="1" t="s">
        <v>2380</v>
      </c>
      <c r="F959" s="1" t="s">
        <v>2380</v>
      </c>
      <c r="G959" s="7">
        <v>0</v>
      </c>
      <c r="H959" s="1" t="s">
        <v>2380</v>
      </c>
      <c r="I959" t="str" cm="1">
        <f t="array" ref="I959">_xlfn.IFS(B959&lt;18.5,"Underweight",B959&lt;25,"Normal Weight",B959&lt;30,"Overweight",B959&gt;=30,"Obesity")</f>
        <v>Obesity</v>
      </c>
      <c r="J959" t="str" cm="1">
        <f t="array" ref="J959">_xlfn.IFS(C959&lt;5.7,"Normal",C959&lt;6.5,"Prediabetes",C959&gt;=6.5,"Diabetes")</f>
        <v>Diabetes</v>
      </c>
    </row>
    <row r="960" spans="1:10" x14ac:dyDescent="0.35">
      <c r="A960" s="1" t="s">
        <v>1412</v>
      </c>
      <c r="B960" s="1">
        <v>39.94</v>
      </c>
      <c r="C960" s="1">
        <v>5.14</v>
      </c>
      <c r="D960" s="1" t="s">
        <v>2380</v>
      </c>
      <c r="E960" s="1" t="s">
        <v>2380</v>
      </c>
      <c r="F960" s="1" t="s">
        <v>2380</v>
      </c>
      <c r="G960" s="7">
        <v>0</v>
      </c>
      <c r="H960" s="1" t="s">
        <v>2380</v>
      </c>
      <c r="I960" t="str" cm="1">
        <f t="array" ref="I960">_xlfn.IFS(B960&lt;18.5,"Underweight",B960&lt;25,"Normal Weight",B960&lt;30,"Overweight",B960&gt;=30,"Obesity")</f>
        <v>Obesity</v>
      </c>
      <c r="J960" t="str" cm="1">
        <f t="array" ref="J960">_xlfn.IFS(C960&lt;5.7,"Normal",C960&lt;6.5,"Prediabetes",C960&gt;=6.5,"Diabetes")</f>
        <v>Normal</v>
      </c>
    </row>
    <row r="961" spans="1:10" x14ac:dyDescent="0.35">
      <c r="A961" s="1" t="s">
        <v>1411</v>
      </c>
      <c r="B961" s="1">
        <v>30</v>
      </c>
      <c r="C961" s="1">
        <v>5.61</v>
      </c>
      <c r="D961" s="1" t="s">
        <v>2381</v>
      </c>
      <c r="E961" s="1" t="s">
        <v>2380</v>
      </c>
      <c r="F961" s="1" t="s">
        <v>2381</v>
      </c>
      <c r="G961" s="7">
        <v>1</v>
      </c>
      <c r="H961" s="1" t="s">
        <v>2380</v>
      </c>
      <c r="I961" t="str" cm="1">
        <f t="array" ref="I961">_xlfn.IFS(B961&lt;18.5,"Underweight",B961&lt;25,"Normal Weight",B961&lt;30,"Overweight",B961&gt;=30,"Obesity")</f>
        <v>Obesity</v>
      </c>
      <c r="J961" t="str" cm="1">
        <f t="array" ref="J961">_xlfn.IFS(C961&lt;5.7,"Normal",C961&lt;6.5,"Prediabetes",C961&gt;=6.5,"Diabetes")</f>
        <v>Normal</v>
      </c>
    </row>
    <row r="962" spans="1:10" x14ac:dyDescent="0.35">
      <c r="A962" s="1" t="s">
        <v>1410</v>
      </c>
      <c r="B962" s="1">
        <v>35.340000000000003</v>
      </c>
      <c r="C962" s="1">
        <v>5.51</v>
      </c>
      <c r="D962" s="1" t="s">
        <v>2381</v>
      </c>
      <c r="E962" s="1" t="s">
        <v>2380</v>
      </c>
      <c r="F962" s="1" t="s">
        <v>2381</v>
      </c>
      <c r="G962" s="7">
        <v>1</v>
      </c>
      <c r="H962" s="1" t="s">
        <v>2380</v>
      </c>
      <c r="I962" t="str" cm="1">
        <f t="array" ref="I962">_xlfn.IFS(B962&lt;18.5,"Underweight",B962&lt;25,"Normal Weight",B962&lt;30,"Overweight",B962&gt;=30,"Obesity")</f>
        <v>Obesity</v>
      </c>
      <c r="J962" t="str" cm="1">
        <f t="array" ref="J962">_xlfn.IFS(C962&lt;5.7,"Normal",C962&lt;6.5,"Prediabetes",C962&gt;=6.5,"Diabetes")</f>
        <v>Normal</v>
      </c>
    </row>
    <row r="963" spans="1:10" x14ac:dyDescent="0.35">
      <c r="A963" s="1" t="s">
        <v>1409</v>
      </c>
      <c r="B963" s="1">
        <v>32.204999999999998</v>
      </c>
      <c r="C963" s="1">
        <v>8.3800000000000008</v>
      </c>
      <c r="D963" s="1" t="s">
        <v>2381</v>
      </c>
      <c r="E963" s="1" t="s">
        <v>2380</v>
      </c>
      <c r="F963" s="1" t="s">
        <v>2380</v>
      </c>
      <c r="G963" s="7">
        <v>2</v>
      </c>
      <c r="H963" s="1" t="s">
        <v>2380</v>
      </c>
      <c r="I963" t="str" cm="1">
        <f t="array" ref="I963">_xlfn.IFS(B963&lt;18.5,"Underweight",B963&lt;25,"Normal Weight",B963&lt;30,"Overweight",B963&gt;=30,"Obesity")</f>
        <v>Obesity</v>
      </c>
      <c r="J963" t="str" cm="1">
        <f t="array" ref="J963">_xlfn.IFS(C963&lt;5.7,"Normal",C963&lt;6.5,"Prediabetes",C963&gt;=6.5,"Diabetes")</f>
        <v>Diabetes</v>
      </c>
    </row>
    <row r="964" spans="1:10" x14ac:dyDescent="0.35">
      <c r="A964" s="1" t="s">
        <v>1408</v>
      </c>
      <c r="B964" s="1">
        <v>33.880000000000003</v>
      </c>
      <c r="C964" s="1">
        <v>4.68</v>
      </c>
      <c r="D964" s="1" t="s">
        <v>2380</v>
      </c>
      <c r="E964" s="1" t="s">
        <v>2381</v>
      </c>
      <c r="F964" s="1" t="s">
        <v>2380</v>
      </c>
      <c r="G964" s="7">
        <v>1</v>
      </c>
      <c r="H964" s="1" t="s">
        <v>2380</v>
      </c>
      <c r="I964" t="str" cm="1">
        <f t="array" ref="I964">_xlfn.IFS(B964&lt;18.5,"Underweight",B964&lt;25,"Normal Weight",B964&lt;30,"Overweight",B964&gt;=30,"Obesity")</f>
        <v>Obesity</v>
      </c>
      <c r="J964" t="str" cm="1">
        <f t="array" ref="J964">_xlfn.IFS(C964&lt;5.7,"Normal",C964&lt;6.5,"Prediabetes",C964&gt;=6.5,"Diabetes")</f>
        <v>Normal</v>
      </c>
    </row>
    <row r="965" spans="1:10" x14ac:dyDescent="0.35">
      <c r="A965" s="1" t="s">
        <v>1407</v>
      </c>
      <c r="B965" s="1">
        <v>26.63</v>
      </c>
      <c r="C965" s="1">
        <v>4.3600000000000003</v>
      </c>
      <c r="D965" s="1" t="s">
        <v>2381</v>
      </c>
      <c r="E965" s="1" t="s">
        <v>2380</v>
      </c>
      <c r="F965" s="1" t="s">
        <v>2380</v>
      </c>
      <c r="G965" s="7">
        <v>2</v>
      </c>
      <c r="H965" s="1" t="s">
        <v>2380</v>
      </c>
      <c r="I965" t="str" cm="1">
        <f t="array" ref="I965">_xlfn.IFS(B965&lt;18.5,"Underweight",B965&lt;25,"Normal Weight",B965&lt;30,"Overweight",B965&gt;=30,"Obesity")</f>
        <v>Overweight</v>
      </c>
      <c r="J965" t="str" cm="1">
        <f t="array" ref="J965">_xlfn.IFS(C965&lt;5.7,"Normal",C965&lt;6.5,"Prediabetes",C965&gt;=6.5,"Diabetes")</f>
        <v>Normal</v>
      </c>
    </row>
    <row r="966" spans="1:10" x14ac:dyDescent="0.35">
      <c r="A966" s="1" t="s">
        <v>1406</v>
      </c>
      <c r="B966" s="1">
        <v>28.7</v>
      </c>
      <c r="C966" s="1">
        <v>7.74</v>
      </c>
      <c r="D966" s="1" t="s">
        <v>2380</v>
      </c>
      <c r="E966" s="1" t="s">
        <v>2380</v>
      </c>
      <c r="F966" s="1" t="s">
        <v>2380</v>
      </c>
      <c r="G966" s="7">
        <v>0</v>
      </c>
      <c r="H966" s="1" t="s">
        <v>2380</v>
      </c>
      <c r="I966" t="str" cm="1">
        <f t="array" ref="I966">_xlfn.IFS(B966&lt;18.5,"Underweight",B966&lt;25,"Normal Weight",B966&lt;30,"Overweight",B966&gt;=30,"Obesity")</f>
        <v>Overweight</v>
      </c>
      <c r="J966" t="str" cm="1">
        <f t="array" ref="J966">_xlfn.IFS(C966&lt;5.7,"Normal",C966&lt;6.5,"Prediabetes",C966&gt;=6.5,"Diabetes")</f>
        <v>Diabetes</v>
      </c>
    </row>
    <row r="967" spans="1:10" x14ac:dyDescent="0.35">
      <c r="A967" s="1" t="s">
        <v>1405</v>
      </c>
      <c r="B967" s="1">
        <v>25.65</v>
      </c>
      <c r="C967" s="1">
        <v>4.05</v>
      </c>
      <c r="D967" s="1" t="s">
        <v>2381</v>
      </c>
      <c r="E967" s="1" t="s">
        <v>2380</v>
      </c>
      <c r="F967" s="1" t="s">
        <v>2380</v>
      </c>
      <c r="G967" s="7">
        <v>2</v>
      </c>
      <c r="H967" s="1" t="s">
        <v>2380</v>
      </c>
      <c r="I967" t="str" cm="1">
        <f t="array" ref="I967">_xlfn.IFS(B967&lt;18.5,"Underweight",B967&lt;25,"Normal Weight",B967&lt;30,"Overweight",B967&gt;=30,"Obesity")</f>
        <v>Overweight</v>
      </c>
      <c r="J967" t="str" cm="1">
        <f t="array" ref="J967">_xlfn.IFS(C967&lt;5.7,"Normal",C967&lt;6.5,"Prediabetes",C967&gt;=6.5,"Diabetes")</f>
        <v>Normal</v>
      </c>
    </row>
    <row r="968" spans="1:10" x14ac:dyDescent="0.35">
      <c r="A968" s="1" t="s">
        <v>1404</v>
      </c>
      <c r="B968" s="1">
        <v>36.384999999999998</v>
      </c>
      <c r="C968" s="1">
        <v>11.49</v>
      </c>
      <c r="D968" s="1" t="s">
        <v>2380</v>
      </c>
      <c r="E968" s="1" t="s">
        <v>2380</v>
      </c>
      <c r="F968" s="1" t="s">
        <v>2380</v>
      </c>
      <c r="G968" s="7">
        <v>0</v>
      </c>
      <c r="H968" s="1" t="s">
        <v>2380</v>
      </c>
      <c r="I968" t="str" cm="1">
        <f t="array" ref="I968">_xlfn.IFS(B968&lt;18.5,"Underweight",B968&lt;25,"Normal Weight",B968&lt;30,"Overweight",B968&gt;=30,"Obesity")</f>
        <v>Obesity</v>
      </c>
      <c r="J968" t="str" cm="1">
        <f t="array" ref="J968">_xlfn.IFS(C968&lt;5.7,"Normal",C968&lt;6.5,"Prediabetes",C968&gt;=6.5,"Diabetes")</f>
        <v>Diabetes</v>
      </c>
    </row>
    <row r="969" spans="1:10" x14ac:dyDescent="0.35">
      <c r="A969" s="1" t="s">
        <v>1403</v>
      </c>
      <c r="B969" s="1">
        <v>34.69</v>
      </c>
      <c r="C969" s="1">
        <v>5.65</v>
      </c>
      <c r="D969" s="1" t="s">
        <v>2380</v>
      </c>
      <c r="E969" s="1" t="s">
        <v>2380</v>
      </c>
      <c r="F969" s="1" t="s">
        <v>2380</v>
      </c>
      <c r="G969" s="7">
        <v>0</v>
      </c>
      <c r="H969" s="1" t="s">
        <v>2380</v>
      </c>
      <c r="I969" t="str" cm="1">
        <f t="array" ref="I969">_xlfn.IFS(B969&lt;18.5,"Underweight",B969&lt;25,"Normal Weight",B969&lt;30,"Overweight",B969&gt;=30,"Obesity")</f>
        <v>Obesity</v>
      </c>
      <c r="J969" t="str" cm="1">
        <f t="array" ref="J969">_xlfn.IFS(C969&lt;5.7,"Normal",C969&lt;6.5,"Prediabetes",C969&gt;=6.5,"Diabetes")</f>
        <v>Normal</v>
      </c>
    </row>
    <row r="970" spans="1:10" x14ac:dyDescent="0.35">
      <c r="A970" s="1" t="s">
        <v>1402</v>
      </c>
      <c r="B970" s="1">
        <v>37.68</v>
      </c>
      <c r="C970" s="1">
        <v>4.29</v>
      </c>
      <c r="D970" s="1" t="s">
        <v>2381</v>
      </c>
      <c r="E970" s="1" t="s">
        <v>2380</v>
      </c>
      <c r="F970" s="1" t="s">
        <v>2380</v>
      </c>
      <c r="G970" s="7">
        <v>0</v>
      </c>
      <c r="H970" s="1" t="s">
        <v>2380</v>
      </c>
      <c r="I970" t="str" cm="1">
        <f t="array" ref="I970">_xlfn.IFS(B970&lt;18.5,"Underweight",B970&lt;25,"Normal Weight",B970&lt;30,"Overweight",B970&gt;=30,"Obesity")</f>
        <v>Obesity</v>
      </c>
      <c r="J970" t="str" cm="1">
        <f t="array" ref="J970">_xlfn.IFS(C970&lt;5.7,"Normal",C970&lt;6.5,"Prediabetes",C970&gt;=6.5,"Diabetes")</f>
        <v>Normal</v>
      </c>
    </row>
    <row r="971" spans="1:10" x14ac:dyDescent="0.35">
      <c r="A971" s="1" t="s">
        <v>1401</v>
      </c>
      <c r="B971" s="1">
        <v>35.49</v>
      </c>
      <c r="C971" s="1">
        <v>4.74</v>
      </c>
      <c r="D971" s="1" t="s">
        <v>2381</v>
      </c>
      <c r="E971" s="1" t="s">
        <v>2380</v>
      </c>
      <c r="F971" s="1" t="s">
        <v>2381</v>
      </c>
      <c r="G971" s="7">
        <v>1</v>
      </c>
      <c r="H971" s="1" t="s">
        <v>2380</v>
      </c>
      <c r="I971" t="str" cm="1">
        <f t="array" ref="I971">_xlfn.IFS(B971&lt;18.5,"Underweight",B971&lt;25,"Normal Weight",B971&lt;30,"Overweight",B971&gt;=30,"Obesity")</f>
        <v>Obesity</v>
      </c>
      <c r="J971" t="str" cm="1">
        <f t="array" ref="J971">_xlfn.IFS(C971&lt;5.7,"Normal",C971&lt;6.5,"Prediabetes",C971&gt;=6.5,"Diabetes")</f>
        <v>Normal</v>
      </c>
    </row>
    <row r="972" spans="1:10" x14ac:dyDescent="0.35">
      <c r="A972" s="1" t="s">
        <v>1400</v>
      </c>
      <c r="B972" s="1">
        <v>44.7</v>
      </c>
      <c r="C972" s="1">
        <v>7.6</v>
      </c>
      <c r="D972" s="1" t="s">
        <v>2381</v>
      </c>
      <c r="E972" s="1" t="s">
        <v>2380</v>
      </c>
      <c r="F972" s="1" t="s">
        <v>2380</v>
      </c>
      <c r="G972" s="7">
        <v>2</v>
      </c>
      <c r="H972" s="1" t="s">
        <v>2380</v>
      </c>
      <c r="I972" t="str" cm="1">
        <f t="array" ref="I972">_xlfn.IFS(B972&lt;18.5,"Underweight",B972&lt;25,"Normal Weight",B972&lt;30,"Overweight",B972&gt;=30,"Obesity")</f>
        <v>Obesity</v>
      </c>
      <c r="J972" t="str" cm="1">
        <f t="array" ref="J972">_xlfn.IFS(C972&lt;5.7,"Normal",C972&lt;6.5,"Prediabetes",C972&gt;=6.5,"Diabetes")</f>
        <v>Diabetes</v>
      </c>
    </row>
    <row r="973" spans="1:10" x14ac:dyDescent="0.35">
      <c r="A973" s="1" t="s">
        <v>1399</v>
      </c>
      <c r="B973" s="1">
        <v>38.380000000000003</v>
      </c>
      <c r="C973" s="1">
        <v>8.5</v>
      </c>
      <c r="D973" s="1" t="s">
        <v>2381</v>
      </c>
      <c r="E973" s="1" t="s">
        <v>2380</v>
      </c>
      <c r="F973" s="1" t="s">
        <v>2380</v>
      </c>
      <c r="G973" s="7">
        <v>2</v>
      </c>
      <c r="H973" s="1" t="s">
        <v>2380</v>
      </c>
      <c r="I973" t="str" cm="1">
        <f t="array" ref="I973">_xlfn.IFS(B973&lt;18.5,"Underweight",B973&lt;25,"Normal Weight",B973&lt;30,"Overweight",B973&gt;=30,"Obesity")</f>
        <v>Obesity</v>
      </c>
      <c r="J973" t="str" cm="1">
        <f t="array" ref="J973">_xlfn.IFS(C973&lt;5.7,"Normal",C973&lt;6.5,"Prediabetes",C973&gt;=6.5,"Diabetes")</f>
        <v>Diabetes</v>
      </c>
    </row>
    <row r="974" spans="1:10" x14ac:dyDescent="0.35">
      <c r="A974" s="1" t="s">
        <v>1398</v>
      </c>
      <c r="B974" s="1">
        <v>35.244999999999997</v>
      </c>
      <c r="C974" s="1">
        <v>11.22</v>
      </c>
      <c r="D974" s="1" t="s">
        <v>2381</v>
      </c>
      <c r="E974" s="1" t="s">
        <v>2380</v>
      </c>
      <c r="F974" s="1" t="s">
        <v>2380</v>
      </c>
      <c r="G974" s="7">
        <v>0</v>
      </c>
      <c r="H974" s="1" t="s">
        <v>2380</v>
      </c>
      <c r="I974" t="str" cm="1">
        <f t="array" ref="I974">_xlfn.IFS(B974&lt;18.5,"Underweight",B974&lt;25,"Normal Weight",B974&lt;30,"Overweight",B974&gt;=30,"Obesity")</f>
        <v>Obesity</v>
      </c>
      <c r="J974" t="str" cm="1">
        <f t="array" ref="J974">_xlfn.IFS(C974&lt;5.7,"Normal",C974&lt;6.5,"Prediabetes",C974&gt;=6.5,"Diabetes")</f>
        <v>Diabetes</v>
      </c>
    </row>
    <row r="975" spans="1:10" x14ac:dyDescent="0.35">
      <c r="A975" s="1" t="s">
        <v>1397</v>
      </c>
      <c r="B975" s="1">
        <v>49.84</v>
      </c>
      <c r="C975" s="1">
        <v>5.0999999999999996</v>
      </c>
      <c r="D975" s="1" t="s">
        <v>2381</v>
      </c>
      <c r="E975" s="1" t="s">
        <v>2380</v>
      </c>
      <c r="F975" s="1" t="s">
        <v>2381</v>
      </c>
      <c r="G975" s="7">
        <v>1</v>
      </c>
      <c r="H975" s="1" t="s">
        <v>2380</v>
      </c>
      <c r="I975" t="str" cm="1">
        <f t="array" ref="I975">_xlfn.IFS(B975&lt;18.5,"Underweight",B975&lt;25,"Normal Weight",B975&lt;30,"Overweight",B975&gt;=30,"Obesity")</f>
        <v>Obesity</v>
      </c>
      <c r="J975" t="str" cm="1">
        <f t="array" ref="J975">_xlfn.IFS(C975&lt;5.7,"Normal",C975&lt;6.5,"Prediabetes",C975&gt;=6.5,"Diabetes")</f>
        <v>Normal</v>
      </c>
    </row>
    <row r="976" spans="1:10" x14ac:dyDescent="0.35">
      <c r="A976" s="1" t="s">
        <v>1396</v>
      </c>
      <c r="B976" s="1">
        <v>49.06</v>
      </c>
      <c r="C976" s="1">
        <v>5.43</v>
      </c>
      <c r="D976" s="1" t="s">
        <v>2381</v>
      </c>
      <c r="E976" s="1" t="s">
        <v>2380</v>
      </c>
      <c r="F976" s="1" t="s">
        <v>2380</v>
      </c>
      <c r="G976" s="7">
        <v>1</v>
      </c>
      <c r="H976" s="1" t="s">
        <v>2380</v>
      </c>
      <c r="I976" t="str" cm="1">
        <f t="array" ref="I976">_xlfn.IFS(B976&lt;18.5,"Underweight",B976&lt;25,"Normal Weight",B976&lt;30,"Overweight",B976&gt;=30,"Obesity")</f>
        <v>Obesity</v>
      </c>
      <c r="J976" t="str" cm="1">
        <f t="array" ref="J976">_xlfn.IFS(C976&lt;5.7,"Normal",C976&lt;6.5,"Prediabetes",C976&gt;=6.5,"Diabetes")</f>
        <v>Normal</v>
      </c>
    </row>
    <row r="977" spans="1:10" x14ac:dyDescent="0.35">
      <c r="A977" s="1" t="s">
        <v>1395</v>
      </c>
      <c r="B977" s="1">
        <v>30.88</v>
      </c>
      <c r="C977" s="1">
        <v>5.82</v>
      </c>
      <c r="D977" s="1" t="s">
        <v>2380</v>
      </c>
      <c r="E977" s="1" t="s">
        <v>2380</v>
      </c>
      <c r="F977" s="1" t="s">
        <v>2380</v>
      </c>
      <c r="G977" s="7">
        <v>2</v>
      </c>
      <c r="H977" s="1" t="s">
        <v>2380</v>
      </c>
      <c r="I977" t="str" cm="1">
        <f t="array" ref="I977">_xlfn.IFS(B977&lt;18.5,"Underweight",B977&lt;25,"Normal Weight",B977&lt;30,"Overweight",B977&gt;=30,"Obesity")</f>
        <v>Obesity</v>
      </c>
      <c r="J977" t="str" cm="1">
        <f t="array" ref="J977">_xlfn.IFS(C977&lt;5.7,"Normal",C977&lt;6.5,"Prediabetes",C977&gt;=6.5,"Diabetes")</f>
        <v>Prediabetes</v>
      </c>
    </row>
    <row r="978" spans="1:10" x14ac:dyDescent="0.35">
      <c r="A978" s="1" t="s">
        <v>1394</v>
      </c>
      <c r="B978" s="1">
        <v>33.35</v>
      </c>
      <c r="C978" s="1">
        <v>6.05</v>
      </c>
      <c r="D978" s="1" t="s">
        <v>2380</v>
      </c>
      <c r="E978" s="1" t="s">
        <v>2380</v>
      </c>
      <c r="F978" s="1" t="s">
        <v>2381</v>
      </c>
      <c r="G978" s="7">
        <v>1</v>
      </c>
      <c r="H978" s="1" t="s">
        <v>2380</v>
      </c>
      <c r="I978" t="str" cm="1">
        <f t="array" ref="I978">_xlfn.IFS(B978&lt;18.5,"Underweight",B978&lt;25,"Normal Weight",B978&lt;30,"Overweight",B978&gt;=30,"Obesity")</f>
        <v>Obesity</v>
      </c>
      <c r="J978" t="str" cm="1">
        <f t="array" ref="J978">_xlfn.IFS(C978&lt;5.7,"Normal",C978&lt;6.5,"Prediabetes",C978&gt;=6.5,"Diabetes")</f>
        <v>Prediabetes</v>
      </c>
    </row>
    <row r="979" spans="1:10" x14ac:dyDescent="0.35">
      <c r="A979" s="1" t="s">
        <v>1393</v>
      </c>
      <c r="B979" s="1">
        <v>38</v>
      </c>
      <c r="C979" s="1">
        <v>6.38</v>
      </c>
      <c r="D979" s="1" t="s">
        <v>2381</v>
      </c>
      <c r="E979" s="1" t="s">
        <v>2380</v>
      </c>
      <c r="F979" s="1" t="s">
        <v>2380</v>
      </c>
      <c r="G979" s="7">
        <v>1</v>
      </c>
      <c r="H979" s="1" t="s">
        <v>2380</v>
      </c>
      <c r="I979" t="str" cm="1">
        <f t="array" ref="I979">_xlfn.IFS(B979&lt;18.5,"Underweight",B979&lt;25,"Normal Weight",B979&lt;30,"Overweight",B979&gt;=30,"Obesity")</f>
        <v>Obesity</v>
      </c>
      <c r="J979" t="str" cm="1">
        <f t="array" ref="J979">_xlfn.IFS(C979&lt;5.7,"Normal",C979&lt;6.5,"Prediabetes",C979&gt;=6.5,"Diabetes")</f>
        <v>Prediabetes</v>
      </c>
    </row>
    <row r="980" spans="1:10" x14ac:dyDescent="0.35">
      <c r="A980" s="1" t="s">
        <v>1392</v>
      </c>
      <c r="B980" s="1">
        <v>36.08</v>
      </c>
      <c r="C980" s="1">
        <v>5.73</v>
      </c>
      <c r="D980" s="1" t="s">
        <v>2381</v>
      </c>
      <c r="E980" s="1" t="s">
        <v>2380</v>
      </c>
      <c r="F980" s="1" t="s">
        <v>2380</v>
      </c>
      <c r="G980" s="7">
        <v>1</v>
      </c>
      <c r="H980" s="1" t="s">
        <v>2380</v>
      </c>
      <c r="I980" t="str" cm="1">
        <f t="array" ref="I980">_xlfn.IFS(B980&lt;18.5,"Underweight",B980&lt;25,"Normal Weight",B980&lt;30,"Overweight",B980&gt;=30,"Obesity")</f>
        <v>Obesity</v>
      </c>
      <c r="J980" t="str" cm="1">
        <f t="array" ref="J980">_xlfn.IFS(C980&lt;5.7,"Normal",C980&lt;6.5,"Prediabetes",C980&gt;=6.5,"Diabetes")</f>
        <v>Prediabetes</v>
      </c>
    </row>
    <row r="981" spans="1:10" x14ac:dyDescent="0.35">
      <c r="A981" s="1" t="s">
        <v>1391</v>
      </c>
      <c r="B981" s="1">
        <v>35.700000000000003</v>
      </c>
      <c r="C981" s="1">
        <v>5.47</v>
      </c>
      <c r="D981" s="1" t="s">
        <v>2381</v>
      </c>
      <c r="E981" s="1" t="s">
        <v>2380</v>
      </c>
      <c r="F981" s="1" t="s">
        <v>2380</v>
      </c>
      <c r="G981" s="7">
        <v>1</v>
      </c>
      <c r="H981" s="1" t="s">
        <v>2380</v>
      </c>
      <c r="I981" t="str" cm="1">
        <f t="array" ref="I981">_xlfn.IFS(B981&lt;18.5,"Underweight",B981&lt;25,"Normal Weight",B981&lt;30,"Overweight",B981&gt;=30,"Obesity")</f>
        <v>Obesity</v>
      </c>
      <c r="J981" t="str" cm="1">
        <f t="array" ref="J981">_xlfn.IFS(C981&lt;5.7,"Normal",C981&lt;6.5,"Prediabetes",C981&gt;=6.5,"Diabetes")</f>
        <v>Normal</v>
      </c>
    </row>
    <row r="982" spans="1:10" x14ac:dyDescent="0.35">
      <c r="A982" s="1" t="s">
        <v>1390</v>
      </c>
      <c r="B982" s="1">
        <v>34.01</v>
      </c>
      <c r="C982" s="1">
        <v>11.3</v>
      </c>
      <c r="D982" s="1" t="s">
        <v>2380</v>
      </c>
      <c r="E982" s="1" t="s">
        <v>2380</v>
      </c>
      <c r="F982" s="1" t="s">
        <v>2380</v>
      </c>
      <c r="G982" s="7">
        <v>0</v>
      </c>
      <c r="H982" s="1" t="s">
        <v>2380</v>
      </c>
      <c r="I982" t="str" cm="1">
        <f t="array" ref="I982">_xlfn.IFS(B982&lt;18.5,"Underweight",B982&lt;25,"Normal Weight",B982&lt;30,"Overweight",B982&gt;=30,"Obesity")</f>
        <v>Obesity</v>
      </c>
      <c r="J982" t="str" cm="1">
        <f t="array" ref="J982">_xlfn.IFS(C982&lt;5.7,"Normal",C982&lt;6.5,"Prediabetes",C982&gt;=6.5,"Diabetes")</f>
        <v>Diabetes</v>
      </c>
    </row>
    <row r="983" spans="1:10" x14ac:dyDescent="0.35">
      <c r="A983" s="1" t="s">
        <v>1389</v>
      </c>
      <c r="B983" s="1">
        <v>31.54</v>
      </c>
      <c r="C983" s="1">
        <v>6.72</v>
      </c>
      <c r="D983" s="1" t="s">
        <v>2380</v>
      </c>
      <c r="E983" s="1" t="s">
        <v>2380</v>
      </c>
      <c r="F983" s="1" t="s">
        <v>2380</v>
      </c>
      <c r="G983" s="7">
        <v>0</v>
      </c>
      <c r="H983" s="1" t="s">
        <v>2380</v>
      </c>
      <c r="I983" t="str" cm="1">
        <f t="array" ref="I983">_xlfn.IFS(B983&lt;18.5,"Underweight",B983&lt;25,"Normal Weight",B983&lt;30,"Overweight",B983&gt;=30,"Obesity")</f>
        <v>Obesity</v>
      </c>
      <c r="J983" t="str" cm="1">
        <f t="array" ref="J983">_xlfn.IFS(C983&lt;5.7,"Normal",C983&lt;6.5,"Prediabetes",C983&gt;=6.5,"Diabetes")</f>
        <v>Diabetes</v>
      </c>
    </row>
    <row r="984" spans="1:10" x14ac:dyDescent="0.35">
      <c r="A984" s="1" t="s">
        <v>1388</v>
      </c>
      <c r="B984" s="1">
        <v>23.3</v>
      </c>
      <c r="C984" s="1">
        <v>5.36</v>
      </c>
      <c r="D984" s="1" t="s">
        <v>2381</v>
      </c>
      <c r="E984" s="1" t="s">
        <v>2380</v>
      </c>
      <c r="F984" s="1" t="s">
        <v>2380</v>
      </c>
      <c r="G984" s="7">
        <v>1</v>
      </c>
      <c r="H984" s="1" t="s">
        <v>2380</v>
      </c>
      <c r="I984" t="str" cm="1">
        <f t="array" ref="I984">_xlfn.IFS(B984&lt;18.5,"Underweight",B984&lt;25,"Normal Weight",B984&lt;30,"Overweight",B984&gt;=30,"Obesity")</f>
        <v>Normal Weight</v>
      </c>
      <c r="J984" t="str" cm="1">
        <f t="array" ref="J984">_xlfn.IFS(C984&lt;5.7,"Normal",C984&lt;6.5,"Prediabetes",C984&gt;=6.5,"Diabetes")</f>
        <v>Normal</v>
      </c>
    </row>
    <row r="985" spans="1:10" x14ac:dyDescent="0.35">
      <c r="A985" s="1" t="s">
        <v>1387</v>
      </c>
      <c r="B985" s="1">
        <v>27.75</v>
      </c>
      <c r="C985" s="1">
        <v>9.8800000000000008</v>
      </c>
      <c r="D985" s="1" t="s">
        <v>2380</v>
      </c>
      <c r="E985" s="1" t="s">
        <v>2380</v>
      </c>
      <c r="F985" s="1" t="s">
        <v>2380</v>
      </c>
      <c r="G985" s="7">
        <v>0</v>
      </c>
      <c r="H985" s="1" t="s">
        <v>2380</v>
      </c>
      <c r="I985" t="str" cm="1">
        <f t="array" ref="I985">_xlfn.IFS(B985&lt;18.5,"Underweight",B985&lt;25,"Normal Weight",B985&lt;30,"Overweight",B985&gt;=30,"Obesity")</f>
        <v>Overweight</v>
      </c>
      <c r="J985" t="str" cm="1">
        <f t="array" ref="J985">_xlfn.IFS(C985&lt;5.7,"Normal",C985&lt;6.5,"Prediabetes",C985&gt;=6.5,"Diabetes")</f>
        <v>Diabetes</v>
      </c>
    </row>
    <row r="986" spans="1:10" x14ac:dyDescent="0.35">
      <c r="A986" s="1" t="s">
        <v>1386</v>
      </c>
      <c r="B986" s="1">
        <v>42.46</v>
      </c>
      <c r="C986" s="1">
        <v>4.1100000000000003</v>
      </c>
      <c r="D986" s="1" t="s">
        <v>2380</v>
      </c>
      <c r="E986" s="1" t="s">
        <v>2380</v>
      </c>
      <c r="F986" s="1" t="s">
        <v>2380</v>
      </c>
      <c r="G986" s="7">
        <v>0</v>
      </c>
      <c r="H986" s="1" t="s">
        <v>2380</v>
      </c>
      <c r="I986" t="str" cm="1">
        <f t="array" ref="I986">_xlfn.IFS(B986&lt;18.5,"Underweight",B986&lt;25,"Normal Weight",B986&lt;30,"Overweight",B986&gt;=30,"Obesity")</f>
        <v>Obesity</v>
      </c>
      <c r="J986" t="str" cm="1">
        <f t="array" ref="J986">_xlfn.IFS(C986&lt;5.7,"Normal",C986&lt;6.5,"Prediabetes",C986&gt;=6.5,"Diabetes")</f>
        <v>Normal</v>
      </c>
    </row>
    <row r="987" spans="1:10" x14ac:dyDescent="0.35">
      <c r="A987" s="1" t="s">
        <v>1385</v>
      </c>
      <c r="B987" s="1">
        <v>54.47</v>
      </c>
      <c r="C987" s="1">
        <v>7.48</v>
      </c>
      <c r="D987" s="1" t="s">
        <v>2380</v>
      </c>
      <c r="E987" s="1" t="s">
        <v>2380</v>
      </c>
      <c r="F987" s="1" t="s">
        <v>2380</v>
      </c>
      <c r="G987" s="7">
        <v>0</v>
      </c>
      <c r="H987" s="1" t="s">
        <v>2380</v>
      </c>
      <c r="I987" t="str" cm="1">
        <f t="array" ref="I987">_xlfn.IFS(B987&lt;18.5,"Underweight",B987&lt;25,"Normal Weight",B987&lt;30,"Overweight",B987&gt;=30,"Obesity")</f>
        <v>Obesity</v>
      </c>
      <c r="J987" t="str" cm="1">
        <f t="array" ref="J987">_xlfn.IFS(C987&lt;5.7,"Normal",C987&lt;6.5,"Prediabetes",C987&gt;=6.5,"Diabetes")</f>
        <v>Diabetes</v>
      </c>
    </row>
    <row r="988" spans="1:10" x14ac:dyDescent="0.35">
      <c r="A988" s="1" t="s">
        <v>1384</v>
      </c>
      <c r="B988" s="1">
        <v>24.93</v>
      </c>
      <c r="C988" s="1">
        <v>9.18</v>
      </c>
      <c r="D988" s="1" t="s">
        <v>2381</v>
      </c>
      <c r="E988" s="1" t="s">
        <v>2380</v>
      </c>
      <c r="F988" s="1" t="s">
        <v>2381</v>
      </c>
      <c r="G988" s="7">
        <v>1</v>
      </c>
      <c r="H988" s="1" t="s">
        <v>2380</v>
      </c>
      <c r="I988" t="str" cm="1">
        <f t="array" ref="I988">_xlfn.IFS(B988&lt;18.5,"Underweight",B988&lt;25,"Normal Weight",B988&lt;30,"Overweight",B988&gt;=30,"Obesity")</f>
        <v>Normal Weight</v>
      </c>
      <c r="J988" t="str" cm="1">
        <f t="array" ref="J988">_xlfn.IFS(C988&lt;5.7,"Normal",C988&lt;6.5,"Prediabetes",C988&gt;=6.5,"Diabetes")</f>
        <v>Diabetes</v>
      </c>
    </row>
    <row r="989" spans="1:10" x14ac:dyDescent="0.35">
      <c r="A989" s="1" t="s">
        <v>1383</v>
      </c>
      <c r="B989" s="1">
        <v>48.12</v>
      </c>
      <c r="C989" s="1">
        <v>4.51</v>
      </c>
      <c r="D989" s="1" t="s">
        <v>2381</v>
      </c>
      <c r="E989" s="1" t="s">
        <v>2380</v>
      </c>
      <c r="F989" s="1" t="s">
        <v>2380</v>
      </c>
      <c r="G989" s="7">
        <v>1</v>
      </c>
      <c r="H989" s="1" t="s">
        <v>2380</v>
      </c>
      <c r="I989" t="str" cm="1">
        <f t="array" ref="I989">_xlfn.IFS(B989&lt;18.5,"Underweight",B989&lt;25,"Normal Weight",B989&lt;30,"Overweight",B989&gt;=30,"Obesity")</f>
        <v>Obesity</v>
      </c>
      <c r="J989" t="str" cm="1">
        <f t="array" ref="J989">_xlfn.IFS(C989&lt;5.7,"Normal",C989&lt;6.5,"Prediabetes",C989&gt;=6.5,"Diabetes")</f>
        <v>Normal</v>
      </c>
    </row>
    <row r="990" spans="1:10" x14ac:dyDescent="0.35">
      <c r="A990" s="1" t="s">
        <v>1382</v>
      </c>
      <c r="B990" s="1">
        <v>24.91</v>
      </c>
      <c r="C990" s="1">
        <v>7.33</v>
      </c>
      <c r="D990" s="1" t="s">
        <v>2381</v>
      </c>
      <c r="E990" s="1" t="s">
        <v>2380</v>
      </c>
      <c r="F990" s="1" t="s">
        <v>2381</v>
      </c>
      <c r="G990" s="7">
        <v>1</v>
      </c>
      <c r="H990" s="1" t="s">
        <v>2380</v>
      </c>
      <c r="I990" t="str" cm="1">
        <f t="array" ref="I990">_xlfn.IFS(B990&lt;18.5,"Underweight",B990&lt;25,"Normal Weight",B990&lt;30,"Overweight",B990&gt;=30,"Obesity")</f>
        <v>Normal Weight</v>
      </c>
      <c r="J990" t="str" cm="1">
        <f t="array" ref="J990">_xlfn.IFS(C990&lt;5.7,"Normal",C990&lt;6.5,"Prediabetes",C990&gt;=6.5,"Diabetes")</f>
        <v>Diabetes</v>
      </c>
    </row>
    <row r="991" spans="1:10" x14ac:dyDescent="0.35">
      <c r="A991" s="1" t="s">
        <v>1381</v>
      </c>
      <c r="B991" s="1">
        <v>27.645</v>
      </c>
      <c r="C991" s="1">
        <v>10.56</v>
      </c>
      <c r="D991" s="1" t="s">
        <v>2380</v>
      </c>
      <c r="E991" s="1" t="s">
        <v>2380</v>
      </c>
      <c r="F991" s="1" t="s">
        <v>2380</v>
      </c>
      <c r="G991" s="7">
        <v>0</v>
      </c>
      <c r="H991" s="1" t="s">
        <v>2380</v>
      </c>
      <c r="I991" t="str" cm="1">
        <f t="array" ref="I991">_xlfn.IFS(B991&lt;18.5,"Underweight",B991&lt;25,"Normal Weight",B991&lt;30,"Overweight",B991&gt;=30,"Obesity")</f>
        <v>Overweight</v>
      </c>
      <c r="J991" t="str" cm="1">
        <f t="array" ref="J991">_xlfn.IFS(C991&lt;5.7,"Normal",C991&lt;6.5,"Prediabetes",C991&gt;=6.5,"Diabetes")</f>
        <v>Diabetes</v>
      </c>
    </row>
    <row r="992" spans="1:10" x14ac:dyDescent="0.35">
      <c r="A992" s="1" t="s">
        <v>1380</v>
      </c>
      <c r="B992" s="1">
        <v>33.700000000000003</v>
      </c>
      <c r="C992" s="1">
        <v>4.01</v>
      </c>
      <c r="D992" s="1" t="s">
        <v>2380</v>
      </c>
      <c r="E992" s="1" t="s">
        <v>2380</v>
      </c>
      <c r="F992" s="1" t="s">
        <v>2380</v>
      </c>
      <c r="G992" s="7">
        <v>2</v>
      </c>
      <c r="H992" s="1" t="s">
        <v>2380</v>
      </c>
      <c r="I992" t="str" cm="1">
        <f t="array" ref="I992">_xlfn.IFS(B992&lt;18.5,"Underweight",B992&lt;25,"Normal Weight",B992&lt;30,"Overweight",B992&gt;=30,"Obesity")</f>
        <v>Obesity</v>
      </c>
      <c r="J992" t="str" cm="1">
        <f t="array" ref="J992">_xlfn.IFS(C992&lt;5.7,"Normal",C992&lt;6.5,"Prediabetes",C992&gt;=6.5,"Diabetes")</f>
        <v>Normal</v>
      </c>
    </row>
    <row r="993" spans="1:10" x14ac:dyDescent="0.35">
      <c r="A993" s="1" t="s">
        <v>1379</v>
      </c>
      <c r="B993" s="1">
        <v>38.93</v>
      </c>
      <c r="C993" s="1">
        <v>5.64</v>
      </c>
      <c r="D993" s="1" t="s">
        <v>2381</v>
      </c>
      <c r="E993" s="1" t="s">
        <v>2380</v>
      </c>
      <c r="F993" s="1" t="s">
        <v>2380</v>
      </c>
      <c r="G993" s="7">
        <v>1</v>
      </c>
      <c r="H993" s="1" t="s">
        <v>2380</v>
      </c>
      <c r="I993" t="str" cm="1">
        <f t="array" ref="I993">_xlfn.IFS(B993&lt;18.5,"Underweight",B993&lt;25,"Normal Weight",B993&lt;30,"Overweight",B993&gt;=30,"Obesity")</f>
        <v>Obesity</v>
      </c>
      <c r="J993" t="str" cm="1">
        <f t="array" ref="J993">_xlfn.IFS(C993&lt;5.7,"Normal",C993&lt;6.5,"Prediabetes",C993&gt;=6.5,"Diabetes")</f>
        <v>Normal</v>
      </c>
    </row>
    <row r="994" spans="1:10" x14ac:dyDescent="0.35">
      <c r="A994" s="1" t="s">
        <v>1378</v>
      </c>
      <c r="B994" s="1">
        <v>32.774999999999999</v>
      </c>
      <c r="C994" s="1">
        <v>8.02</v>
      </c>
      <c r="D994" s="1" t="s">
        <v>2381</v>
      </c>
      <c r="E994" s="1" t="s">
        <v>2380</v>
      </c>
      <c r="F994" s="1" t="s">
        <v>2380</v>
      </c>
      <c r="G994" s="7">
        <v>2</v>
      </c>
      <c r="H994" s="1" t="s">
        <v>2380</v>
      </c>
      <c r="I994" t="str" cm="1">
        <f t="array" ref="I994">_xlfn.IFS(B994&lt;18.5,"Underweight",B994&lt;25,"Normal Weight",B994&lt;30,"Overweight",B994&gt;=30,"Obesity")</f>
        <v>Obesity</v>
      </c>
      <c r="J994" t="str" cm="1">
        <f t="array" ref="J994">_xlfn.IFS(C994&lt;5.7,"Normal",C994&lt;6.5,"Prediabetes",C994&gt;=6.5,"Diabetes")</f>
        <v>Diabetes</v>
      </c>
    </row>
    <row r="995" spans="1:10" x14ac:dyDescent="0.35">
      <c r="A995" s="1" t="s">
        <v>1377</v>
      </c>
      <c r="B995" s="1">
        <v>29.83</v>
      </c>
      <c r="C995" s="1">
        <v>7.2</v>
      </c>
      <c r="D995" s="1" t="s">
        <v>2381</v>
      </c>
      <c r="E995" s="1" t="s">
        <v>2380</v>
      </c>
      <c r="F995" s="1" t="s">
        <v>2380</v>
      </c>
      <c r="G995" s="7">
        <v>0</v>
      </c>
      <c r="H995" s="1" t="s">
        <v>2380</v>
      </c>
      <c r="I995" t="str" cm="1">
        <f t="array" ref="I995">_xlfn.IFS(B995&lt;18.5,"Underweight",B995&lt;25,"Normal Weight",B995&lt;30,"Overweight",B995&gt;=30,"Obesity")</f>
        <v>Overweight</v>
      </c>
      <c r="J995" t="str" cm="1">
        <f t="array" ref="J995">_xlfn.IFS(C995&lt;5.7,"Normal",C995&lt;6.5,"Prediabetes",C995&gt;=6.5,"Diabetes")</f>
        <v>Diabetes</v>
      </c>
    </row>
    <row r="996" spans="1:10" x14ac:dyDescent="0.35">
      <c r="A996" s="1" t="s">
        <v>1376</v>
      </c>
      <c r="B996" s="1">
        <v>28.31</v>
      </c>
      <c r="C996" s="1">
        <v>4.55</v>
      </c>
      <c r="D996" s="1" t="s">
        <v>2380</v>
      </c>
      <c r="E996" s="1" t="s">
        <v>2381</v>
      </c>
      <c r="F996" s="1" t="s">
        <v>2380</v>
      </c>
      <c r="G996" s="7">
        <v>1</v>
      </c>
      <c r="H996" s="1" t="s">
        <v>2380</v>
      </c>
      <c r="I996" t="str" cm="1">
        <f t="array" ref="I996">_xlfn.IFS(B996&lt;18.5,"Underweight",B996&lt;25,"Normal Weight",B996&lt;30,"Overweight",B996&gt;=30,"Obesity")</f>
        <v>Overweight</v>
      </c>
      <c r="J996" t="str" cm="1">
        <f t="array" ref="J996">_xlfn.IFS(C996&lt;5.7,"Normal",C996&lt;6.5,"Prediabetes",C996&gt;=6.5,"Diabetes")</f>
        <v>Normal</v>
      </c>
    </row>
    <row r="997" spans="1:10" x14ac:dyDescent="0.35">
      <c r="A997" s="1" t="s">
        <v>1375</v>
      </c>
      <c r="B997" s="1">
        <v>29.79</v>
      </c>
      <c r="C997" s="1">
        <v>9.0299999999999994</v>
      </c>
      <c r="D997" s="1" t="s">
        <v>2380</v>
      </c>
      <c r="E997" s="1" t="s">
        <v>2380</v>
      </c>
      <c r="F997" s="1" t="s">
        <v>2380</v>
      </c>
      <c r="G997" s="7">
        <v>0</v>
      </c>
      <c r="H997" s="1" t="s">
        <v>2380</v>
      </c>
      <c r="I997" t="str" cm="1">
        <f t="array" ref="I997">_xlfn.IFS(B997&lt;18.5,"Underweight",B997&lt;25,"Normal Weight",B997&lt;30,"Overweight",B997&gt;=30,"Obesity")</f>
        <v>Overweight</v>
      </c>
      <c r="J997" t="str" cm="1">
        <f t="array" ref="J997">_xlfn.IFS(C997&lt;5.7,"Normal",C997&lt;6.5,"Prediabetes",C997&gt;=6.5,"Diabetes")</f>
        <v>Diabetes</v>
      </c>
    </row>
    <row r="998" spans="1:10" x14ac:dyDescent="0.35">
      <c r="A998" s="1" t="s">
        <v>1374</v>
      </c>
      <c r="B998" s="1">
        <v>36.6</v>
      </c>
      <c r="C998" s="1">
        <v>5.2</v>
      </c>
      <c r="D998" s="1" t="s">
        <v>2381</v>
      </c>
      <c r="E998" s="1" t="s">
        <v>2380</v>
      </c>
      <c r="F998" s="1" t="s">
        <v>2381</v>
      </c>
      <c r="G998" s="7">
        <v>1</v>
      </c>
      <c r="H998" s="1" t="s">
        <v>2380</v>
      </c>
      <c r="I998" t="str" cm="1">
        <f t="array" ref="I998">_xlfn.IFS(B998&lt;18.5,"Underweight",B998&lt;25,"Normal Weight",B998&lt;30,"Overweight",B998&gt;=30,"Obesity")</f>
        <v>Obesity</v>
      </c>
      <c r="J998" t="str" cm="1">
        <f t="array" ref="J998">_xlfn.IFS(C998&lt;5.7,"Normal",C998&lt;6.5,"Prediabetes",C998&gt;=6.5,"Diabetes")</f>
        <v>Normal</v>
      </c>
    </row>
    <row r="999" spans="1:10" x14ac:dyDescent="0.35">
      <c r="A999" s="1" t="s">
        <v>1373</v>
      </c>
      <c r="B999" s="1">
        <v>35.93</v>
      </c>
      <c r="C999" s="1">
        <v>8.3000000000000007</v>
      </c>
      <c r="D999" s="1" t="s">
        <v>2381</v>
      </c>
      <c r="E999" s="1" t="s">
        <v>2380</v>
      </c>
      <c r="F999" s="1" t="s">
        <v>2380</v>
      </c>
      <c r="G999" s="7">
        <v>0</v>
      </c>
      <c r="H999" s="1" t="s">
        <v>2380</v>
      </c>
      <c r="I999" t="str" cm="1">
        <f t="array" ref="I999">_xlfn.IFS(B999&lt;18.5,"Underweight",B999&lt;25,"Normal Weight",B999&lt;30,"Overweight",B999&gt;=30,"Obesity")</f>
        <v>Obesity</v>
      </c>
      <c r="J999" t="str" cm="1">
        <f t="array" ref="J999">_xlfn.IFS(C999&lt;5.7,"Normal",C999&lt;6.5,"Prediabetes",C999&gt;=6.5,"Diabetes")</f>
        <v>Diabetes</v>
      </c>
    </row>
    <row r="1000" spans="1:10" x14ac:dyDescent="0.35">
      <c r="A1000" s="1" t="s">
        <v>1372</v>
      </c>
      <c r="B1000" s="1">
        <v>28.6</v>
      </c>
      <c r="C1000" s="1">
        <v>5.56</v>
      </c>
      <c r="D1000" s="1" t="s">
        <v>2381</v>
      </c>
      <c r="E1000" s="1" t="s">
        <v>2380</v>
      </c>
      <c r="F1000" s="1" t="s">
        <v>2381</v>
      </c>
      <c r="G1000" s="7">
        <v>1</v>
      </c>
      <c r="H1000" s="1" t="s">
        <v>2380</v>
      </c>
      <c r="I1000" t="str" cm="1">
        <f t="array" ref="I1000">_xlfn.IFS(B1000&lt;18.5,"Underweight",B1000&lt;25,"Normal Weight",B1000&lt;30,"Overweight",B1000&gt;=30,"Obesity")</f>
        <v>Overweight</v>
      </c>
      <c r="J1000" t="str" cm="1">
        <f t="array" ref="J1000">_xlfn.IFS(C1000&lt;5.7,"Normal",C1000&lt;6.5,"Prediabetes",C1000&gt;=6.5,"Diabetes")</f>
        <v>Normal</v>
      </c>
    </row>
    <row r="1001" spans="1:10" x14ac:dyDescent="0.35">
      <c r="A1001" s="1" t="s">
        <v>1371</v>
      </c>
      <c r="B1001" s="1">
        <v>39.17</v>
      </c>
      <c r="C1001" s="1">
        <v>4.1500000000000004</v>
      </c>
      <c r="D1001" s="1" t="s">
        <v>2380</v>
      </c>
      <c r="E1001" s="1" t="s">
        <v>2380</v>
      </c>
      <c r="F1001" s="1" t="s">
        <v>2380</v>
      </c>
      <c r="G1001" s="7">
        <v>0</v>
      </c>
      <c r="H1001" s="1" t="s">
        <v>2380</v>
      </c>
      <c r="I1001" t="str" cm="1">
        <f t="array" ref="I1001">_xlfn.IFS(B1001&lt;18.5,"Underweight",B1001&lt;25,"Normal Weight",B1001&lt;30,"Overweight",B1001&gt;=30,"Obesity")</f>
        <v>Obesity</v>
      </c>
      <c r="J1001" t="str" cm="1">
        <f t="array" ref="J1001">_xlfn.IFS(C1001&lt;5.7,"Normal",C1001&lt;6.5,"Prediabetes",C1001&gt;=6.5,"Diabetes")</f>
        <v>Normal</v>
      </c>
    </row>
    <row r="1002" spans="1:10" x14ac:dyDescent="0.35">
      <c r="A1002" s="1" t="s">
        <v>1370</v>
      </c>
      <c r="B1002" s="1">
        <v>26.41</v>
      </c>
      <c r="C1002" s="1">
        <v>5.99</v>
      </c>
      <c r="D1002" s="1" t="s">
        <v>2381</v>
      </c>
      <c r="E1002" s="1" t="s">
        <v>2380</v>
      </c>
      <c r="F1002" s="1" t="s">
        <v>2381</v>
      </c>
      <c r="G1002" s="7">
        <v>1</v>
      </c>
      <c r="H1002" s="1" t="s">
        <v>2380</v>
      </c>
      <c r="I1002" t="str" cm="1">
        <f t="array" ref="I1002">_xlfn.IFS(B1002&lt;18.5,"Underweight",B1002&lt;25,"Normal Weight",B1002&lt;30,"Overweight",B1002&gt;=30,"Obesity")</f>
        <v>Overweight</v>
      </c>
      <c r="J1002" t="str" cm="1">
        <f t="array" ref="J1002">_xlfn.IFS(C1002&lt;5.7,"Normal",C1002&lt;6.5,"Prediabetes",C1002&gt;=6.5,"Diabetes")</f>
        <v>Prediabetes</v>
      </c>
    </row>
    <row r="1003" spans="1:10" x14ac:dyDescent="0.35">
      <c r="A1003" s="1" t="s">
        <v>1369</v>
      </c>
      <c r="B1003" s="1">
        <v>30.63</v>
      </c>
      <c r="C1003" s="1">
        <v>5.8</v>
      </c>
      <c r="D1003" s="1" t="s">
        <v>2381</v>
      </c>
      <c r="E1003" s="1" t="s">
        <v>2380</v>
      </c>
      <c r="F1003" s="1" t="s">
        <v>2380</v>
      </c>
      <c r="G1003" s="7">
        <v>0</v>
      </c>
      <c r="H1003" s="1" t="s">
        <v>2380</v>
      </c>
      <c r="I1003" t="str" cm="1">
        <f t="array" ref="I1003">_xlfn.IFS(B1003&lt;18.5,"Underweight",B1003&lt;25,"Normal Weight",B1003&lt;30,"Overweight",B1003&gt;=30,"Obesity")</f>
        <v>Obesity</v>
      </c>
      <c r="J1003" t="str" cm="1">
        <f t="array" ref="J1003">_xlfn.IFS(C1003&lt;5.7,"Normal",C1003&lt;6.5,"Prediabetes",C1003&gt;=6.5,"Diabetes")</f>
        <v>Prediabetes</v>
      </c>
    </row>
    <row r="1004" spans="1:10" x14ac:dyDescent="0.35">
      <c r="A1004" s="1" t="s">
        <v>1368</v>
      </c>
      <c r="B1004" s="1">
        <v>31.73</v>
      </c>
      <c r="C1004" s="1">
        <v>7.32</v>
      </c>
      <c r="D1004" s="1" t="s">
        <v>2381</v>
      </c>
      <c r="E1004" s="1" t="s">
        <v>2380</v>
      </c>
      <c r="F1004" s="1" t="s">
        <v>2380</v>
      </c>
      <c r="G1004" s="7">
        <v>2</v>
      </c>
      <c r="H1004" s="1" t="s">
        <v>2380</v>
      </c>
      <c r="I1004" t="str" cm="1">
        <f t="array" ref="I1004">_xlfn.IFS(B1004&lt;18.5,"Underweight",B1004&lt;25,"Normal Weight",B1004&lt;30,"Overweight",B1004&gt;=30,"Obesity")</f>
        <v>Obesity</v>
      </c>
      <c r="J1004" t="str" cm="1">
        <f t="array" ref="J1004">_xlfn.IFS(C1004&lt;5.7,"Normal",C1004&lt;6.5,"Prediabetes",C1004&gt;=6.5,"Diabetes")</f>
        <v>Diabetes</v>
      </c>
    </row>
    <row r="1005" spans="1:10" x14ac:dyDescent="0.35">
      <c r="A1005" s="1" t="s">
        <v>1367</v>
      </c>
      <c r="B1005" s="1">
        <v>30.7</v>
      </c>
      <c r="C1005" s="1">
        <v>5.16</v>
      </c>
      <c r="D1005" s="1" t="s">
        <v>2380</v>
      </c>
      <c r="E1005" s="1" t="s">
        <v>2380</v>
      </c>
      <c r="F1005" s="1" t="s">
        <v>2380</v>
      </c>
      <c r="G1005" s="7">
        <v>2</v>
      </c>
      <c r="H1005" s="1" t="s">
        <v>2380</v>
      </c>
      <c r="I1005" t="str" cm="1">
        <f t="array" ref="I1005">_xlfn.IFS(B1005&lt;18.5,"Underweight",B1005&lt;25,"Normal Weight",B1005&lt;30,"Overweight",B1005&gt;=30,"Obesity")</f>
        <v>Obesity</v>
      </c>
      <c r="J1005" t="str" cm="1">
        <f t="array" ref="J1005">_xlfn.IFS(C1005&lt;5.7,"Normal",C1005&lt;6.5,"Prediabetes",C1005&gt;=6.5,"Diabetes")</f>
        <v>Normal</v>
      </c>
    </row>
    <row r="1006" spans="1:10" x14ac:dyDescent="0.35">
      <c r="A1006" s="1" t="s">
        <v>1366</v>
      </c>
      <c r="B1006" s="1">
        <v>25.934999999999999</v>
      </c>
      <c r="C1006" s="1">
        <v>5.96</v>
      </c>
      <c r="D1006" s="1" t="s">
        <v>2381</v>
      </c>
      <c r="E1006" s="1" t="s">
        <v>2380</v>
      </c>
      <c r="F1006" s="1" t="s">
        <v>2380</v>
      </c>
      <c r="G1006" s="7">
        <v>2</v>
      </c>
      <c r="H1006" s="1" t="s">
        <v>2380</v>
      </c>
      <c r="I1006" t="str" cm="1">
        <f t="array" ref="I1006">_xlfn.IFS(B1006&lt;18.5,"Underweight",B1006&lt;25,"Normal Weight",B1006&lt;30,"Overweight",B1006&gt;=30,"Obesity")</f>
        <v>Overweight</v>
      </c>
      <c r="J1006" t="str" cm="1">
        <f t="array" ref="J1006">_xlfn.IFS(C1006&lt;5.7,"Normal",C1006&lt;6.5,"Prediabetes",C1006&gt;=6.5,"Diabetes")</f>
        <v>Prediabetes</v>
      </c>
    </row>
    <row r="1007" spans="1:10" x14ac:dyDescent="0.35">
      <c r="A1007" s="1" t="s">
        <v>1365</v>
      </c>
      <c r="B1007" s="1">
        <v>35.9</v>
      </c>
      <c r="C1007" s="1">
        <v>4.8499999999999996</v>
      </c>
      <c r="D1007" s="1" t="s">
        <v>2381</v>
      </c>
      <c r="E1007" s="1" t="s">
        <v>2380</v>
      </c>
      <c r="F1007" s="1" t="s">
        <v>2381</v>
      </c>
      <c r="G1007" s="7">
        <v>1</v>
      </c>
      <c r="H1007" s="1" t="s">
        <v>2380</v>
      </c>
      <c r="I1007" t="str" cm="1">
        <f t="array" ref="I1007">_xlfn.IFS(B1007&lt;18.5,"Underweight",B1007&lt;25,"Normal Weight",B1007&lt;30,"Overweight",B1007&gt;=30,"Obesity")</f>
        <v>Obesity</v>
      </c>
      <c r="J1007" t="str" cm="1">
        <f t="array" ref="J1007">_xlfn.IFS(C1007&lt;5.7,"Normal",C1007&lt;6.5,"Prediabetes",C1007&gt;=6.5,"Diabetes")</f>
        <v>Normal</v>
      </c>
    </row>
    <row r="1008" spans="1:10" x14ac:dyDescent="0.35">
      <c r="A1008" s="1" t="s">
        <v>1364</v>
      </c>
      <c r="B1008" s="1">
        <v>26.7</v>
      </c>
      <c r="C1008" s="1">
        <v>5.09</v>
      </c>
      <c r="D1008" s="1" t="s">
        <v>2381</v>
      </c>
      <c r="E1008" s="1" t="s">
        <v>2380</v>
      </c>
      <c r="F1008" s="1" t="s">
        <v>2381</v>
      </c>
      <c r="G1008" s="7">
        <v>1</v>
      </c>
      <c r="H1008" s="1" t="s">
        <v>2380</v>
      </c>
      <c r="I1008" t="str" cm="1">
        <f t="array" ref="I1008">_xlfn.IFS(B1008&lt;18.5,"Underweight",B1008&lt;25,"Normal Weight",B1008&lt;30,"Overweight",B1008&gt;=30,"Obesity")</f>
        <v>Overweight</v>
      </c>
      <c r="J1008" t="str" cm="1">
        <f t="array" ref="J1008">_xlfn.IFS(C1008&lt;5.7,"Normal",C1008&lt;6.5,"Prediabetes",C1008&gt;=6.5,"Diabetes")</f>
        <v>Normal</v>
      </c>
    </row>
    <row r="1009" spans="1:10" x14ac:dyDescent="0.35">
      <c r="A1009" s="1" t="s">
        <v>1363</v>
      </c>
      <c r="B1009" s="1">
        <v>33.71</v>
      </c>
      <c r="C1009" s="1">
        <v>4.9400000000000004</v>
      </c>
      <c r="D1009" s="1" t="s">
        <v>2380</v>
      </c>
      <c r="E1009" s="1" t="s">
        <v>2380</v>
      </c>
      <c r="F1009" s="1" t="s">
        <v>2380</v>
      </c>
      <c r="G1009" s="7">
        <v>0</v>
      </c>
      <c r="H1009" s="1" t="s">
        <v>2380</v>
      </c>
      <c r="I1009" t="str" cm="1">
        <f t="array" ref="I1009">_xlfn.IFS(B1009&lt;18.5,"Underweight",B1009&lt;25,"Normal Weight",B1009&lt;30,"Overweight",B1009&gt;=30,"Obesity")</f>
        <v>Obesity</v>
      </c>
      <c r="J1009" t="str" cm="1">
        <f t="array" ref="J1009">_xlfn.IFS(C1009&lt;5.7,"Normal",C1009&lt;6.5,"Prediabetes",C1009&gt;=6.5,"Diabetes")</f>
        <v>Normal</v>
      </c>
    </row>
    <row r="1010" spans="1:10" x14ac:dyDescent="0.35">
      <c r="A1010" s="1" t="s">
        <v>1362</v>
      </c>
      <c r="B1010" s="1">
        <v>41.91</v>
      </c>
      <c r="C1010" s="1">
        <v>4.92</v>
      </c>
      <c r="D1010" s="1" t="s">
        <v>2381</v>
      </c>
      <c r="E1010" s="1" t="s">
        <v>2380</v>
      </c>
      <c r="F1010" s="1" t="s">
        <v>2380</v>
      </c>
      <c r="G1010" s="7">
        <v>2</v>
      </c>
      <c r="H1010" s="1" t="s">
        <v>2380</v>
      </c>
      <c r="I1010" t="str" cm="1">
        <f t="array" ref="I1010">_xlfn.IFS(B1010&lt;18.5,"Underweight",B1010&lt;25,"Normal Weight",B1010&lt;30,"Overweight",B1010&gt;=30,"Obesity")</f>
        <v>Obesity</v>
      </c>
      <c r="J1010" t="str" cm="1">
        <f t="array" ref="J1010">_xlfn.IFS(C1010&lt;5.7,"Normal",C1010&lt;6.5,"Prediabetes",C1010&gt;=6.5,"Diabetes")</f>
        <v>Normal</v>
      </c>
    </row>
    <row r="1011" spans="1:10" x14ac:dyDescent="0.35">
      <c r="A1011" s="1" t="s">
        <v>1361</v>
      </c>
      <c r="B1011" s="1">
        <v>39.82</v>
      </c>
      <c r="C1011" s="1">
        <v>6.05</v>
      </c>
      <c r="D1011" s="1" t="s">
        <v>2381</v>
      </c>
      <c r="E1011" s="1" t="s">
        <v>2380</v>
      </c>
      <c r="F1011" s="1" t="s">
        <v>2380</v>
      </c>
      <c r="G1011" s="7">
        <v>2</v>
      </c>
      <c r="H1011" s="1" t="s">
        <v>2380</v>
      </c>
      <c r="I1011" t="str" cm="1">
        <f t="array" ref="I1011">_xlfn.IFS(B1011&lt;18.5,"Underweight",B1011&lt;25,"Normal Weight",B1011&lt;30,"Overweight",B1011&gt;=30,"Obesity")</f>
        <v>Obesity</v>
      </c>
      <c r="J1011" t="str" cm="1">
        <f t="array" ref="J1011">_xlfn.IFS(C1011&lt;5.7,"Normal",C1011&lt;6.5,"Prediabetes",C1011&gt;=6.5,"Diabetes")</f>
        <v>Prediabetes</v>
      </c>
    </row>
    <row r="1012" spans="1:10" x14ac:dyDescent="0.35">
      <c r="A1012" s="1" t="s">
        <v>1360</v>
      </c>
      <c r="B1012" s="1">
        <v>28.12</v>
      </c>
      <c r="C1012" s="1">
        <v>4.67</v>
      </c>
      <c r="D1012" s="1" t="s">
        <v>2380</v>
      </c>
      <c r="E1012" s="1" t="s">
        <v>2380</v>
      </c>
      <c r="F1012" s="1" t="s">
        <v>2380</v>
      </c>
      <c r="G1012" s="7">
        <v>2</v>
      </c>
      <c r="H1012" s="1" t="s">
        <v>2380</v>
      </c>
      <c r="I1012" t="str" cm="1">
        <f t="array" ref="I1012">_xlfn.IFS(B1012&lt;18.5,"Underweight",B1012&lt;25,"Normal Weight",B1012&lt;30,"Overweight",B1012&gt;=30,"Obesity")</f>
        <v>Overweight</v>
      </c>
      <c r="J1012" t="str" cm="1">
        <f t="array" ref="J1012">_xlfn.IFS(C1012&lt;5.7,"Normal",C1012&lt;6.5,"Prediabetes",C1012&gt;=6.5,"Diabetes")</f>
        <v>Normal</v>
      </c>
    </row>
    <row r="1013" spans="1:10" x14ac:dyDescent="0.35">
      <c r="A1013" s="1" t="s">
        <v>1359</v>
      </c>
      <c r="B1013" s="1">
        <v>26.98</v>
      </c>
      <c r="C1013" s="1">
        <v>9.81</v>
      </c>
      <c r="D1013" s="1" t="s">
        <v>2381</v>
      </c>
      <c r="E1013" s="1" t="s">
        <v>2380</v>
      </c>
      <c r="F1013" s="1" t="s">
        <v>2380</v>
      </c>
      <c r="G1013" s="7">
        <v>0</v>
      </c>
      <c r="H1013" s="1" t="s">
        <v>2380</v>
      </c>
      <c r="I1013" t="str" cm="1">
        <f t="array" ref="I1013">_xlfn.IFS(B1013&lt;18.5,"Underweight",B1013&lt;25,"Normal Weight",B1013&lt;30,"Overweight",B1013&gt;=30,"Obesity")</f>
        <v>Overweight</v>
      </c>
      <c r="J1013" t="str" cm="1">
        <f t="array" ref="J1013">_xlfn.IFS(C1013&lt;5.7,"Normal",C1013&lt;6.5,"Prediabetes",C1013&gt;=6.5,"Diabetes")</f>
        <v>Diabetes</v>
      </c>
    </row>
    <row r="1014" spans="1:10" x14ac:dyDescent="0.35">
      <c r="A1014" s="1" t="s">
        <v>1358</v>
      </c>
      <c r="B1014" s="1">
        <v>27.2</v>
      </c>
      <c r="C1014" s="1">
        <v>6.06</v>
      </c>
      <c r="D1014" s="1" t="s">
        <v>2381</v>
      </c>
      <c r="E1014" s="1" t="s">
        <v>2380</v>
      </c>
      <c r="F1014" s="1" t="s">
        <v>2380</v>
      </c>
      <c r="G1014" s="7">
        <v>2</v>
      </c>
      <c r="H1014" s="1" t="s">
        <v>2380</v>
      </c>
      <c r="I1014" t="str" cm="1">
        <f t="array" ref="I1014">_xlfn.IFS(B1014&lt;18.5,"Underweight",B1014&lt;25,"Normal Weight",B1014&lt;30,"Overweight",B1014&gt;=30,"Obesity")</f>
        <v>Overweight</v>
      </c>
      <c r="J1014" t="str" cm="1">
        <f t="array" ref="J1014">_xlfn.IFS(C1014&lt;5.7,"Normal",C1014&lt;6.5,"Prediabetes",C1014&gt;=6.5,"Diabetes")</f>
        <v>Prediabetes</v>
      </c>
    </row>
    <row r="1015" spans="1:10" x14ac:dyDescent="0.35">
      <c r="A1015" s="1" t="s">
        <v>1357</v>
      </c>
      <c r="B1015" s="1">
        <v>25.3</v>
      </c>
      <c r="C1015" s="1">
        <v>5.19</v>
      </c>
      <c r="D1015" s="1" t="s">
        <v>2381</v>
      </c>
      <c r="E1015" s="1" t="s">
        <v>2380</v>
      </c>
      <c r="F1015" s="1" t="s">
        <v>2380</v>
      </c>
      <c r="G1015" s="7">
        <v>2</v>
      </c>
      <c r="H1015" s="1" t="s">
        <v>2380</v>
      </c>
      <c r="I1015" t="str" cm="1">
        <f t="array" ref="I1015">_xlfn.IFS(B1015&lt;18.5,"Underweight",B1015&lt;25,"Normal Weight",B1015&lt;30,"Overweight",B1015&gt;=30,"Obesity")</f>
        <v>Overweight</v>
      </c>
      <c r="J1015" t="str" cm="1">
        <f t="array" ref="J1015">_xlfn.IFS(C1015&lt;5.7,"Normal",C1015&lt;6.5,"Prediabetes",C1015&gt;=6.5,"Diabetes")</f>
        <v>Normal</v>
      </c>
    </row>
    <row r="1016" spans="1:10" x14ac:dyDescent="0.35">
      <c r="A1016" s="1" t="s">
        <v>1356</v>
      </c>
      <c r="B1016" s="1">
        <v>30.25</v>
      </c>
      <c r="C1016" s="1">
        <v>10.16</v>
      </c>
      <c r="D1016" s="1" t="s">
        <v>2380</v>
      </c>
      <c r="E1016" s="1" t="s">
        <v>2380</v>
      </c>
      <c r="F1016" s="1" t="s">
        <v>2380</v>
      </c>
      <c r="G1016" s="7">
        <v>0</v>
      </c>
      <c r="H1016" s="1" t="s">
        <v>2380</v>
      </c>
      <c r="I1016" t="str" cm="1">
        <f t="array" ref="I1016">_xlfn.IFS(B1016&lt;18.5,"Underweight",B1016&lt;25,"Normal Weight",B1016&lt;30,"Overweight",B1016&gt;=30,"Obesity")</f>
        <v>Obesity</v>
      </c>
      <c r="J1016" t="str" cm="1">
        <f t="array" ref="J1016">_xlfn.IFS(C1016&lt;5.7,"Normal",C1016&lt;6.5,"Prediabetes",C1016&gt;=6.5,"Diabetes")</f>
        <v>Diabetes</v>
      </c>
    </row>
    <row r="1017" spans="1:10" x14ac:dyDescent="0.35">
      <c r="A1017" s="1" t="s">
        <v>1355</v>
      </c>
      <c r="B1017" s="1">
        <v>54</v>
      </c>
      <c r="C1017" s="1">
        <v>4.68</v>
      </c>
      <c r="D1017" s="1" t="s">
        <v>2381</v>
      </c>
      <c r="E1017" s="1" t="s">
        <v>2381</v>
      </c>
      <c r="F1017" s="1" t="s">
        <v>2380</v>
      </c>
      <c r="G1017" s="7">
        <v>2</v>
      </c>
      <c r="H1017" s="1" t="s">
        <v>2380</v>
      </c>
      <c r="I1017" t="str" cm="1">
        <f t="array" ref="I1017">_xlfn.IFS(B1017&lt;18.5,"Underweight",B1017&lt;25,"Normal Weight",B1017&lt;30,"Overweight",B1017&gt;=30,"Obesity")</f>
        <v>Obesity</v>
      </c>
      <c r="J1017" t="str" cm="1">
        <f t="array" ref="J1017">_xlfn.IFS(C1017&lt;5.7,"Normal",C1017&lt;6.5,"Prediabetes",C1017&gt;=6.5,"Diabetes")</f>
        <v>Normal</v>
      </c>
    </row>
    <row r="1018" spans="1:10" x14ac:dyDescent="0.35">
      <c r="A1018" s="1" t="s">
        <v>1354</v>
      </c>
      <c r="B1018" s="1">
        <v>51.86</v>
      </c>
      <c r="C1018" s="1">
        <v>5.32</v>
      </c>
      <c r="D1018" s="1" t="s">
        <v>2381</v>
      </c>
      <c r="E1018" s="1" t="s">
        <v>2380</v>
      </c>
      <c r="F1018" s="1" t="s">
        <v>2380</v>
      </c>
      <c r="G1018" s="7">
        <v>0</v>
      </c>
      <c r="H1018" s="1" t="s">
        <v>2380</v>
      </c>
      <c r="I1018" t="str" cm="1">
        <f t="array" ref="I1018">_xlfn.IFS(B1018&lt;18.5,"Underweight",B1018&lt;25,"Normal Weight",B1018&lt;30,"Overweight",B1018&gt;=30,"Obesity")</f>
        <v>Obesity</v>
      </c>
      <c r="J1018" t="str" cm="1">
        <f t="array" ref="J1018">_xlfn.IFS(C1018&lt;5.7,"Normal",C1018&lt;6.5,"Prediabetes",C1018&gt;=6.5,"Diabetes")</f>
        <v>Normal</v>
      </c>
    </row>
    <row r="1019" spans="1:10" x14ac:dyDescent="0.35">
      <c r="A1019" s="1" t="s">
        <v>1353</v>
      </c>
      <c r="B1019" s="1">
        <v>31.39</v>
      </c>
      <c r="C1019" s="1">
        <v>6.99</v>
      </c>
      <c r="D1019" s="1" t="s">
        <v>2380</v>
      </c>
      <c r="E1019" s="1" t="s">
        <v>2380</v>
      </c>
      <c r="F1019" s="1" t="s">
        <v>2380</v>
      </c>
      <c r="G1019" s="7">
        <v>0</v>
      </c>
      <c r="H1019" s="1" t="s">
        <v>2380</v>
      </c>
      <c r="I1019" t="str" cm="1">
        <f t="array" ref="I1019">_xlfn.IFS(B1019&lt;18.5,"Underweight",B1019&lt;25,"Normal Weight",B1019&lt;30,"Overweight",B1019&gt;=30,"Obesity")</f>
        <v>Obesity</v>
      </c>
      <c r="J1019" t="str" cm="1">
        <f t="array" ref="J1019">_xlfn.IFS(C1019&lt;5.7,"Normal",C1019&lt;6.5,"Prediabetes",C1019&gt;=6.5,"Diabetes")</f>
        <v>Diabetes</v>
      </c>
    </row>
    <row r="1020" spans="1:10" x14ac:dyDescent="0.35">
      <c r="A1020" s="1" t="s">
        <v>1352</v>
      </c>
      <c r="B1020" s="1">
        <v>39.97</v>
      </c>
      <c r="C1020" s="1">
        <v>5.55</v>
      </c>
      <c r="D1020" s="1" t="s">
        <v>2380</v>
      </c>
      <c r="E1020" s="1" t="s">
        <v>2380</v>
      </c>
      <c r="F1020" s="1" t="s">
        <v>2380</v>
      </c>
      <c r="G1020" s="7">
        <v>0</v>
      </c>
      <c r="H1020" s="1" t="s">
        <v>2380</v>
      </c>
      <c r="I1020" t="str" cm="1">
        <f t="array" ref="I1020">_xlfn.IFS(B1020&lt;18.5,"Underweight",B1020&lt;25,"Normal Weight",B1020&lt;30,"Overweight",B1020&gt;=30,"Obesity")</f>
        <v>Obesity</v>
      </c>
      <c r="J1020" t="str" cm="1">
        <f t="array" ref="J1020">_xlfn.IFS(C1020&lt;5.7,"Normal",C1020&lt;6.5,"Prediabetes",C1020&gt;=6.5,"Diabetes")</f>
        <v>Normal</v>
      </c>
    </row>
    <row r="1021" spans="1:10" x14ac:dyDescent="0.35">
      <c r="A1021" s="1" t="s">
        <v>1351</v>
      </c>
      <c r="B1021" s="1">
        <v>41.23</v>
      </c>
      <c r="C1021" s="1">
        <v>6.94</v>
      </c>
      <c r="D1021" s="1" t="s">
        <v>2380</v>
      </c>
      <c r="E1021" s="1" t="s">
        <v>2380</v>
      </c>
      <c r="F1021" s="1" t="s">
        <v>2380</v>
      </c>
      <c r="G1021" s="7">
        <v>0</v>
      </c>
      <c r="H1021" s="1" t="s">
        <v>2380</v>
      </c>
      <c r="I1021" t="str" cm="1">
        <f t="array" ref="I1021">_xlfn.IFS(B1021&lt;18.5,"Underweight",B1021&lt;25,"Normal Weight",B1021&lt;30,"Overweight",B1021&gt;=30,"Obesity")</f>
        <v>Obesity</v>
      </c>
      <c r="J1021" t="str" cm="1">
        <f t="array" ref="J1021">_xlfn.IFS(C1021&lt;5.7,"Normal",C1021&lt;6.5,"Prediabetes",C1021&gt;=6.5,"Diabetes")</f>
        <v>Diabetes</v>
      </c>
    </row>
    <row r="1022" spans="1:10" x14ac:dyDescent="0.35">
      <c r="A1022" s="1" t="s">
        <v>1350</v>
      </c>
      <c r="B1022" s="1">
        <v>49.45</v>
      </c>
      <c r="C1022" s="1">
        <v>4.2</v>
      </c>
      <c r="D1022" s="1" t="s">
        <v>2381</v>
      </c>
      <c r="E1022" s="1" t="s">
        <v>2380</v>
      </c>
      <c r="F1022" s="1" t="s">
        <v>2380</v>
      </c>
      <c r="G1022" s="7">
        <v>0</v>
      </c>
      <c r="H1022" s="1" t="s">
        <v>2380</v>
      </c>
      <c r="I1022" t="str" cm="1">
        <f t="array" ref="I1022">_xlfn.IFS(B1022&lt;18.5,"Underweight",B1022&lt;25,"Normal Weight",B1022&lt;30,"Overweight",B1022&gt;=30,"Obesity")</f>
        <v>Obesity</v>
      </c>
      <c r="J1022" t="str" cm="1">
        <f t="array" ref="J1022">_xlfn.IFS(C1022&lt;5.7,"Normal",C1022&lt;6.5,"Prediabetes",C1022&gt;=6.5,"Diabetes")</f>
        <v>Normal</v>
      </c>
    </row>
    <row r="1023" spans="1:10" x14ac:dyDescent="0.35">
      <c r="A1023" s="1" t="s">
        <v>1349</v>
      </c>
      <c r="B1023" s="1">
        <v>41.04</v>
      </c>
      <c r="C1023" s="1">
        <v>5.59</v>
      </c>
      <c r="D1023" s="1" t="s">
        <v>2380</v>
      </c>
      <c r="E1023" s="1" t="s">
        <v>2380</v>
      </c>
      <c r="F1023" s="1" t="s">
        <v>2380</v>
      </c>
      <c r="G1023" s="7">
        <v>0</v>
      </c>
      <c r="H1023" s="1" t="s">
        <v>2380</v>
      </c>
      <c r="I1023" t="str" cm="1">
        <f t="array" ref="I1023">_xlfn.IFS(B1023&lt;18.5,"Underweight",B1023&lt;25,"Normal Weight",B1023&lt;30,"Overweight",B1023&gt;=30,"Obesity")</f>
        <v>Obesity</v>
      </c>
      <c r="J1023" t="str" cm="1">
        <f t="array" ref="J1023">_xlfn.IFS(C1023&lt;5.7,"Normal",C1023&lt;6.5,"Prediabetes",C1023&gt;=6.5,"Diabetes")</f>
        <v>Normal</v>
      </c>
    </row>
    <row r="1024" spans="1:10" x14ac:dyDescent="0.35">
      <c r="A1024" s="1" t="s">
        <v>1348</v>
      </c>
      <c r="B1024" s="1">
        <v>27.93</v>
      </c>
      <c r="C1024" s="1">
        <v>9.9600000000000009</v>
      </c>
      <c r="D1024" s="1" t="s">
        <v>2380</v>
      </c>
      <c r="E1024" s="1" t="s">
        <v>2380</v>
      </c>
      <c r="F1024" s="1" t="s">
        <v>2380</v>
      </c>
      <c r="G1024" s="7">
        <v>0</v>
      </c>
      <c r="H1024" s="1" t="s">
        <v>2380</v>
      </c>
      <c r="I1024" t="str" cm="1">
        <f t="array" ref="I1024">_xlfn.IFS(B1024&lt;18.5,"Underweight",B1024&lt;25,"Normal Weight",B1024&lt;30,"Overweight",B1024&gt;=30,"Obesity")</f>
        <v>Overweight</v>
      </c>
      <c r="J1024" t="str" cm="1">
        <f t="array" ref="J1024">_xlfn.IFS(C1024&lt;5.7,"Normal",C1024&lt;6.5,"Prediabetes",C1024&gt;=6.5,"Diabetes")</f>
        <v>Diabetes</v>
      </c>
    </row>
    <row r="1025" spans="1:10" x14ac:dyDescent="0.35">
      <c r="A1025" s="1" t="s">
        <v>1347</v>
      </c>
      <c r="B1025" s="1">
        <v>21.01</v>
      </c>
      <c r="C1025" s="1">
        <v>7.37</v>
      </c>
      <c r="D1025" s="1" t="s">
        <v>2380</v>
      </c>
      <c r="E1025" s="1" t="s">
        <v>2380</v>
      </c>
      <c r="F1025" s="1" t="s">
        <v>2380</v>
      </c>
      <c r="G1025" s="7">
        <v>0</v>
      </c>
      <c r="H1025" s="1" t="s">
        <v>2380</v>
      </c>
      <c r="I1025" t="str" cm="1">
        <f t="array" ref="I1025">_xlfn.IFS(B1025&lt;18.5,"Underweight",B1025&lt;25,"Normal Weight",B1025&lt;30,"Overweight",B1025&gt;=30,"Obesity")</f>
        <v>Normal Weight</v>
      </c>
      <c r="J1025" t="str" cm="1">
        <f t="array" ref="J1025">_xlfn.IFS(C1025&lt;5.7,"Normal",C1025&lt;6.5,"Prediabetes",C1025&gt;=6.5,"Diabetes")</f>
        <v>Diabetes</v>
      </c>
    </row>
    <row r="1026" spans="1:10" x14ac:dyDescent="0.35">
      <c r="A1026" s="1" t="s">
        <v>1346</v>
      </c>
      <c r="B1026" s="1">
        <v>52.37</v>
      </c>
      <c r="C1026" s="1">
        <v>5.0599999999999996</v>
      </c>
      <c r="D1026" s="1" t="s">
        <v>2381</v>
      </c>
      <c r="E1026" s="1" t="s">
        <v>2381</v>
      </c>
      <c r="F1026" s="1" t="s">
        <v>2380</v>
      </c>
      <c r="G1026" s="7">
        <v>2</v>
      </c>
      <c r="H1026" s="1" t="s">
        <v>2380</v>
      </c>
      <c r="I1026" t="str" cm="1">
        <f t="array" ref="I1026">_xlfn.IFS(B1026&lt;18.5,"Underweight",B1026&lt;25,"Normal Weight",B1026&lt;30,"Overweight",B1026&gt;=30,"Obesity")</f>
        <v>Obesity</v>
      </c>
      <c r="J1026" t="str" cm="1">
        <f t="array" ref="J1026">_xlfn.IFS(C1026&lt;5.7,"Normal",C1026&lt;6.5,"Prediabetes",C1026&gt;=6.5,"Diabetes")</f>
        <v>Normal</v>
      </c>
    </row>
    <row r="1027" spans="1:10" x14ac:dyDescent="0.35">
      <c r="A1027" s="1" t="s">
        <v>1345</v>
      </c>
      <c r="B1027" s="1">
        <v>40.369999999999997</v>
      </c>
      <c r="C1027" s="1">
        <v>8.2100000000000009</v>
      </c>
      <c r="D1027" s="1" t="s">
        <v>2380</v>
      </c>
      <c r="E1027" s="1" t="s">
        <v>2380</v>
      </c>
      <c r="F1027" s="1" t="s">
        <v>2380</v>
      </c>
      <c r="G1027" s="7">
        <v>0</v>
      </c>
      <c r="H1027" s="1" t="s">
        <v>2380</v>
      </c>
      <c r="I1027" t="str" cm="1">
        <f t="array" ref="I1027">_xlfn.IFS(B1027&lt;18.5,"Underweight",B1027&lt;25,"Normal Weight",B1027&lt;30,"Overweight",B1027&gt;=30,"Obesity")</f>
        <v>Obesity</v>
      </c>
      <c r="J1027" t="str" cm="1">
        <f t="array" ref="J1027">_xlfn.IFS(C1027&lt;5.7,"Normal",C1027&lt;6.5,"Prediabetes",C1027&gt;=6.5,"Diabetes")</f>
        <v>Diabetes</v>
      </c>
    </row>
    <row r="1028" spans="1:10" x14ac:dyDescent="0.35">
      <c r="A1028" s="1" t="s">
        <v>1344</v>
      </c>
      <c r="B1028" s="1">
        <v>41.47</v>
      </c>
      <c r="C1028" s="1">
        <v>10.34</v>
      </c>
      <c r="D1028" s="1" t="s">
        <v>2380</v>
      </c>
      <c r="E1028" s="1" t="s">
        <v>2380</v>
      </c>
      <c r="F1028" s="1" t="s">
        <v>2380</v>
      </c>
      <c r="G1028" s="7">
        <v>2</v>
      </c>
      <c r="H1028" s="1" t="s">
        <v>2380</v>
      </c>
      <c r="I1028" t="str" cm="1">
        <f t="array" ref="I1028">_xlfn.IFS(B1028&lt;18.5,"Underweight",B1028&lt;25,"Normal Weight",B1028&lt;30,"Overweight",B1028&gt;=30,"Obesity")</f>
        <v>Obesity</v>
      </c>
      <c r="J1028" t="str" cm="1">
        <f t="array" ref="J1028">_xlfn.IFS(C1028&lt;5.7,"Normal",C1028&lt;6.5,"Prediabetes",C1028&gt;=6.5,"Diabetes")</f>
        <v>Diabetes</v>
      </c>
    </row>
    <row r="1029" spans="1:10" x14ac:dyDescent="0.35">
      <c r="A1029" s="1" t="s">
        <v>1343</v>
      </c>
      <c r="B1029" s="1">
        <v>33.725000000000001</v>
      </c>
      <c r="C1029" s="1">
        <v>5.51</v>
      </c>
      <c r="D1029" s="1" t="s">
        <v>2381</v>
      </c>
      <c r="E1029" s="1" t="s">
        <v>2380</v>
      </c>
      <c r="F1029" s="1" t="s">
        <v>2380</v>
      </c>
      <c r="G1029" s="7">
        <v>2</v>
      </c>
      <c r="H1029" s="1" t="s">
        <v>2380</v>
      </c>
      <c r="I1029" t="str" cm="1">
        <f t="array" ref="I1029">_xlfn.IFS(B1029&lt;18.5,"Underweight",B1029&lt;25,"Normal Weight",B1029&lt;30,"Overweight",B1029&gt;=30,"Obesity")</f>
        <v>Obesity</v>
      </c>
      <c r="J1029" t="str" cm="1">
        <f t="array" ref="J1029">_xlfn.IFS(C1029&lt;5.7,"Normal",C1029&lt;6.5,"Prediabetes",C1029&gt;=6.5,"Diabetes")</f>
        <v>Normal</v>
      </c>
    </row>
    <row r="1030" spans="1:10" x14ac:dyDescent="0.35">
      <c r="A1030" s="1" t="s">
        <v>1342</v>
      </c>
      <c r="B1030" s="1">
        <v>28.1</v>
      </c>
      <c r="C1030" s="1">
        <v>11.2</v>
      </c>
      <c r="D1030" s="1" t="s">
        <v>2380</v>
      </c>
      <c r="E1030" s="1" t="s">
        <v>2380</v>
      </c>
      <c r="F1030" s="1" t="s">
        <v>2380</v>
      </c>
      <c r="G1030" s="7">
        <v>0</v>
      </c>
      <c r="H1030" s="1" t="s">
        <v>2380</v>
      </c>
      <c r="I1030" t="str" cm="1">
        <f t="array" ref="I1030">_xlfn.IFS(B1030&lt;18.5,"Underweight",B1030&lt;25,"Normal Weight",B1030&lt;30,"Overweight",B1030&gt;=30,"Obesity")</f>
        <v>Overweight</v>
      </c>
      <c r="J1030" t="str" cm="1">
        <f t="array" ref="J1030">_xlfn.IFS(C1030&lt;5.7,"Normal",C1030&lt;6.5,"Prediabetes",C1030&gt;=6.5,"Diabetes")</f>
        <v>Diabetes</v>
      </c>
    </row>
    <row r="1031" spans="1:10" x14ac:dyDescent="0.35">
      <c r="A1031" s="1" t="s">
        <v>1341</v>
      </c>
      <c r="B1031" s="1">
        <v>37.43</v>
      </c>
      <c r="C1031" s="1">
        <v>4.3499999999999996</v>
      </c>
      <c r="D1031" s="1" t="s">
        <v>2381</v>
      </c>
      <c r="E1031" s="1" t="s">
        <v>2380</v>
      </c>
      <c r="F1031" s="1" t="s">
        <v>2381</v>
      </c>
      <c r="G1031" s="7">
        <v>1</v>
      </c>
      <c r="H1031" s="1" t="s">
        <v>2380</v>
      </c>
      <c r="I1031" t="str" cm="1">
        <f t="array" ref="I1031">_xlfn.IFS(B1031&lt;18.5,"Underweight",B1031&lt;25,"Normal Weight",B1031&lt;30,"Overweight",B1031&gt;=30,"Obesity")</f>
        <v>Obesity</v>
      </c>
      <c r="J1031" t="str" cm="1">
        <f t="array" ref="J1031">_xlfn.IFS(C1031&lt;5.7,"Normal",C1031&lt;6.5,"Prediabetes",C1031&gt;=6.5,"Diabetes")</f>
        <v>Normal</v>
      </c>
    </row>
    <row r="1032" spans="1:10" x14ac:dyDescent="0.35">
      <c r="A1032" s="1" t="s">
        <v>1340</v>
      </c>
      <c r="B1032" s="1">
        <v>23.7</v>
      </c>
      <c r="C1032" s="1">
        <v>10.45</v>
      </c>
      <c r="D1032" s="1" t="s">
        <v>2380</v>
      </c>
      <c r="E1032" s="1" t="s">
        <v>2380</v>
      </c>
      <c r="F1032" s="1" t="s">
        <v>2380</v>
      </c>
      <c r="G1032" s="7">
        <v>0</v>
      </c>
      <c r="H1032" s="1" t="s">
        <v>2380</v>
      </c>
      <c r="I1032" t="str" cm="1">
        <f t="array" ref="I1032">_xlfn.IFS(B1032&lt;18.5,"Underweight",B1032&lt;25,"Normal Weight",B1032&lt;30,"Overweight",B1032&gt;=30,"Obesity")</f>
        <v>Normal Weight</v>
      </c>
      <c r="J1032" t="str" cm="1">
        <f t="array" ref="J1032">_xlfn.IFS(C1032&lt;5.7,"Normal",C1032&lt;6.5,"Prediabetes",C1032&gt;=6.5,"Diabetes")</f>
        <v>Diabetes</v>
      </c>
    </row>
    <row r="1033" spans="1:10" x14ac:dyDescent="0.35">
      <c r="A1033" s="1" t="s">
        <v>1339</v>
      </c>
      <c r="B1033" s="1">
        <v>24.795000000000002</v>
      </c>
      <c r="C1033" s="1">
        <v>4.07</v>
      </c>
      <c r="D1033" s="1" t="s">
        <v>2381</v>
      </c>
      <c r="E1033" s="1" t="s">
        <v>2380</v>
      </c>
      <c r="F1033" s="1" t="s">
        <v>2381</v>
      </c>
      <c r="G1033" s="7">
        <v>1</v>
      </c>
      <c r="H1033" s="1" t="s">
        <v>2380</v>
      </c>
      <c r="I1033" t="str" cm="1">
        <f t="array" ref="I1033">_xlfn.IFS(B1033&lt;18.5,"Underweight",B1033&lt;25,"Normal Weight",B1033&lt;30,"Overweight",B1033&gt;=30,"Obesity")</f>
        <v>Normal Weight</v>
      </c>
      <c r="J1033" t="str" cm="1">
        <f t="array" ref="J1033">_xlfn.IFS(C1033&lt;5.7,"Normal",C1033&lt;6.5,"Prediabetes",C1033&gt;=6.5,"Diabetes")</f>
        <v>Normal</v>
      </c>
    </row>
    <row r="1034" spans="1:10" x14ac:dyDescent="0.35">
      <c r="A1034" s="1" t="s">
        <v>1338</v>
      </c>
      <c r="B1034" s="1">
        <v>31.9</v>
      </c>
      <c r="C1034" s="1">
        <v>8.34</v>
      </c>
      <c r="D1034" s="1" t="s">
        <v>2380</v>
      </c>
      <c r="E1034" s="1" t="s">
        <v>2380</v>
      </c>
      <c r="F1034" s="1" t="s">
        <v>2380</v>
      </c>
      <c r="G1034" s="7">
        <v>0</v>
      </c>
      <c r="H1034" s="1" t="s">
        <v>2380</v>
      </c>
      <c r="I1034" t="str" cm="1">
        <f t="array" ref="I1034">_xlfn.IFS(B1034&lt;18.5,"Underweight",B1034&lt;25,"Normal Weight",B1034&lt;30,"Overweight",B1034&gt;=30,"Obesity")</f>
        <v>Obesity</v>
      </c>
      <c r="J1034" t="str" cm="1">
        <f t="array" ref="J1034">_xlfn.IFS(C1034&lt;5.7,"Normal",C1034&lt;6.5,"Prediabetes",C1034&gt;=6.5,"Diabetes")</f>
        <v>Diabetes</v>
      </c>
    </row>
    <row r="1035" spans="1:10" x14ac:dyDescent="0.35">
      <c r="A1035" s="1" t="s">
        <v>1337</v>
      </c>
      <c r="B1035" s="1">
        <v>32.68</v>
      </c>
      <c r="C1035" s="1">
        <v>7.41</v>
      </c>
      <c r="D1035" s="1" t="s">
        <v>2380</v>
      </c>
      <c r="E1035" s="1" t="s">
        <v>2380</v>
      </c>
      <c r="F1035" s="1" t="s">
        <v>2380</v>
      </c>
      <c r="G1035" s="7">
        <v>0</v>
      </c>
      <c r="H1035" s="1" t="s">
        <v>2380</v>
      </c>
      <c r="I1035" t="str" cm="1">
        <f t="array" ref="I1035">_xlfn.IFS(B1035&lt;18.5,"Underweight",B1035&lt;25,"Normal Weight",B1035&lt;30,"Overweight",B1035&gt;=30,"Obesity")</f>
        <v>Obesity</v>
      </c>
      <c r="J1035" t="str" cm="1">
        <f t="array" ref="J1035">_xlfn.IFS(C1035&lt;5.7,"Normal",C1035&lt;6.5,"Prediabetes",C1035&gt;=6.5,"Diabetes")</f>
        <v>Diabetes</v>
      </c>
    </row>
    <row r="1036" spans="1:10" x14ac:dyDescent="0.35">
      <c r="A1036" s="1" t="s">
        <v>1336</v>
      </c>
      <c r="B1036" s="1">
        <v>47.13</v>
      </c>
      <c r="C1036" s="1">
        <v>4.3099999999999996</v>
      </c>
      <c r="D1036" s="1" t="s">
        <v>2380</v>
      </c>
      <c r="E1036" s="1" t="s">
        <v>2380</v>
      </c>
      <c r="F1036" s="1" t="s">
        <v>2380</v>
      </c>
      <c r="G1036" s="7">
        <v>0</v>
      </c>
      <c r="H1036" s="1" t="s">
        <v>2380</v>
      </c>
      <c r="I1036" t="str" cm="1">
        <f t="array" ref="I1036">_xlfn.IFS(B1036&lt;18.5,"Underweight",B1036&lt;25,"Normal Weight",B1036&lt;30,"Overweight",B1036&gt;=30,"Obesity")</f>
        <v>Obesity</v>
      </c>
      <c r="J1036" t="str" cm="1">
        <f t="array" ref="J1036">_xlfn.IFS(C1036&lt;5.7,"Normal",C1036&lt;6.5,"Prediabetes",C1036&gt;=6.5,"Diabetes")</f>
        <v>Normal</v>
      </c>
    </row>
    <row r="1037" spans="1:10" x14ac:dyDescent="0.35">
      <c r="A1037" s="1" t="s">
        <v>1335</v>
      </c>
      <c r="B1037" s="1">
        <v>36.67</v>
      </c>
      <c r="C1037" s="1">
        <v>10.83</v>
      </c>
      <c r="D1037" s="1" t="s">
        <v>2380</v>
      </c>
      <c r="E1037" s="1" t="s">
        <v>2380</v>
      </c>
      <c r="F1037" s="1" t="s">
        <v>2380</v>
      </c>
      <c r="G1037" s="7">
        <v>0</v>
      </c>
      <c r="H1037" s="1" t="s">
        <v>2380</v>
      </c>
      <c r="I1037" t="str" cm="1">
        <f t="array" ref="I1037">_xlfn.IFS(B1037&lt;18.5,"Underweight",B1037&lt;25,"Normal Weight",B1037&lt;30,"Overweight",B1037&gt;=30,"Obesity")</f>
        <v>Obesity</v>
      </c>
      <c r="J1037" t="str" cm="1">
        <f t="array" ref="J1037">_xlfn.IFS(C1037&lt;5.7,"Normal",C1037&lt;6.5,"Prediabetes",C1037&gt;=6.5,"Diabetes")</f>
        <v>Diabetes</v>
      </c>
    </row>
    <row r="1038" spans="1:10" x14ac:dyDescent="0.35">
      <c r="A1038" s="1" t="s">
        <v>1334</v>
      </c>
      <c r="B1038" s="1">
        <v>33.630000000000003</v>
      </c>
      <c r="C1038" s="1">
        <v>11.31</v>
      </c>
      <c r="D1038" s="1" t="s">
        <v>2380</v>
      </c>
      <c r="E1038" s="1" t="s">
        <v>2380</v>
      </c>
      <c r="F1038" s="1" t="s">
        <v>2380</v>
      </c>
      <c r="G1038" s="7">
        <v>0</v>
      </c>
      <c r="H1038" s="1" t="s">
        <v>2380</v>
      </c>
      <c r="I1038" t="str" cm="1">
        <f t="array" ref="I1038">_xlfn.IFS(B1038&lt;18.5,"Underweight",B1038&lt;25,"Normal Weight",B1038&lt;30,"Overweight",B1038&gt;=30,"Obesity")</f>
        <v>Obesity</v>
      </c>
      <c r="J1038" t="str" cm="1">
        <f t="array" ref="J1038">_xlfn.IFS(C1038&lt;5.7,"Normal",C1038&lt;6.5,"Prediabetes",C1038&gt;=6.5,"Diabetes")</f>
        <v>Diabetes</v>
      </c>
    </row>
    <row r="1039" spans="1:10" x14ac:dyDescent="0.35">
      <c r="A1039" s="1" t="s">
        <v>1333</v>
      </c>
      <c r="B1039" s="1">
        <v>32.67</v>
      </c>
      <c r="C1039" s="1">
        <v>11.81</v>
      </c>
      <c r="D1039" s="1" t="s">
        <v>2381</v>
      </c>
      <c r="E1039" s="1" t="s">
        <v>2380</v>
      </c>
      <c r="F1039" s="1" t="s">
        <v>2380</v>
      </c>
      <c r="G1039" s="7">
        <v>0</v>
      </c>
      <c r="H1039" s="1" t="s">
        <v>2380</v>
      </c>
      <c r="I1039" t="str" cm="1">
        <f t="array" ref="I1039">_xlfn.IFS(B1039&lt;18.5,"Underweight",B1039&lt;25,"Normal Weight",B1039&lt;30,"Overweight",B1039&gt;=30,"Obesity")</f>
        <v>Obesity</v>
      </c>
      <c r="J1039" t="str" cm="1">
        <f t="array" ref="J1039">_xlfn.IFS(C1039&lt;5.7,"Normal",C1039&lt;6.5,"Prediabetes",C1039&gt;=6.5,"Diabetes")</f>
        <v>Diabetes</v>
      </c>
    </row>
    <row r="1040" spans="1:10" x14ac:dyDescent="0.35">
      <c r="A1040" s="1" t="s">
        <v>1332</v>
      </c>
      <c r="B1040" s="1">
        <v>33.299999999999997</v>
      </c>
      <c r="C1040" s="1">
        <v>8.26</v>
      </c>
      <c r="D1040" s="1" t="s">
        <v>2381</v>
      </c>
      <c r="E1040" s="1" t="s">
        <v>2380</v>
      </c>
      <c r="F1040" s="1" t="s">
        <v>2380</v>
      </c>
      <c r="G1040" s="7">
        <v>2</v>
      </c>
      <c r="H1040" s="1" t="s">
        <v>2380</v>
      </c>
      <c r="I1040" t="str" cm="1">
        <f t="array" ref="I1040">_xlfn.IFS(B1040&lt;18.5,"Underweight",B1040&lt;25,"Normal Weight",B1040&lt;30,"Overweight",B1040&gt;=30,"Obesity")</f>
        <v>Obesity</v>
      </c>
      <c r="J1040" t="str" cm="1">
        <f t="array" ref="J1040">_xlfn.IFS(C1040&lt;5.7,"Normal",C1040&lt;6.5,"Prediabetes",C1040&gt;=6.5,"Diabetes")</f>
        <v>Diabetes</v>
      </c>
    </row>
    <row r="1041" spans="1:10" x14ac:dyDescent="0.35">
      <c r="A1041" s="1" t="s">
        <v>1331</v>
      </c>
      <c r="B1041" s="1">
        <v>30.78</v>
      </c>
      <c r="C1041" s="1">
        <v>10.74</v>
      </c>
      <c r="D1041" s="1" t="s">
        <v>2381</v>
      </c>
      <c r="E1041" s="1" t="s">
        <v>2380</v>
      </c>
      <c r="F1041" s="1" t="s">
        <v>2380</v>
      </c>
      <c r="G1041" s="7">
        <v>2</v>
      </c>
      <c r="H1041" s="1" t="s">
        <v>2380</v>
      </c>
      <c r="I1041" t="str" cm="1">
        <f t="array" ref="I1041">_xlfn.IFS(B1041&lt;18.5,"Underweight",B1041&lt;25,"Normal Weight",B1041&lt;30,"Overweight",B1041&gt;=30,"Obesity")</f>
        <v>Obesity</v>
      </c>
      <c r="J1041" t="str" cm="1">
        <f t="array" ref="J1041">_xlfn.IFS(C1041&lt;5.7,"Normal",C1041&lt;6.5,"Prediabetes",C1041&gt;=6.5,"Diabetes")</f>
        <v>Diabetes</v>
      </c>
    </row>
    <row r="1042" spans="1:10" x14ac:dyDescent="0.35">
      <c r="A1042" s="1" t="s">
        <v>1330</v>
      </c>
      <c r="B1042" s="1">
        <v>28.975000000000001</v>
      </c>
      <c r="C1042" s="1">
        <v>7.69</v>
      </c>
      <c r="D1042" s="1" t="s">
        <v>2381</v>
      </c>
      <c r="E1042" s="1" t="s">
        <v>2380</v>
      </c>
      <c r="F1042" s="1" t="s">
        <v>2380</v>
      </c>
      <c r="G1042" s="7">
        <v>0</v>
      </c>
      <c r="H1042" s="1" t="s">
        <v>2380</v>
      </c>
      <c r="I1042" t="str" cm="1">
        <f t="array" ref="I1042">_xlfn.IFS(B1042&lt;18.5,"Underweight",B1042&lt;25,"Normal Weight",B1042&lt;30,"Overweight",B1042&gt;=30,"Obesity")</f>
        <v>Overweight</v>
      </c>
      <c r="J1042" t="str" cm="1">
        <f t="array" ref="J1042">_xlfn.IFS(C1042&lt;5.7,"Normal",C1042&lt;6.5,"Prediabetes",C1042&gt;=6.5,"Diabetes")</f>
        <v>Diabetes</v>
      </c>
    </row>
    <row r="1043" spans="1:10" x14ac:dyDescent="0.35">
      <c r="A1043" s="1" t="s">
        <v>1329</v>
      </c>
      <c r="B1043" s="1">
        <v>33.4</v>
      </c>
      <c r="C1043" s="1">
        <v>4.84</v>
      </c>
      <c r="D1043" s="1" t="s">
        <v>2380</v>
      </c>
      <c r="E1043" s="1" t="s">
        <v>2380</v>
      </c>
      <c r="F1043" s="1" t="s">
        <v>2380</v>
      </c>
      <c r="G1043" s="7">
        <v>0</v>
      </c>
      <c r="H1043" s="1" t="s">
        <v>2380</v>
      </c>
      <c r="I1043" t="str" cm="1">
        <f t="array" ref="I1043">_xlfn.IFS(B1043&lt;18.5,"Underweight",B1043&lt;25,"Normal Weight",B1043&lt;30,"Overweight",B1043&gt;=30,"Obesity")</f>
        <v>Obesity</v>
      </c>
      <c r="J1043" t="str" cm="1">
        <f t="array" ref="J1043">_xlfn.IFS(C1043&lt;5.7,"Normal",C1043&lt;6.5,"Prediabetes",C1043&gt;=6.5,"Diabetes")</f>
        <v>Normal</v>
      </c>
    </row>
    <row r="1044" spans="1:10" x14ac:dyDescent="0.35">
      <c r="A1044" s="1" t="s">
        <v>1328</v>
      </c>
      <c r="B1044" s="1">
        <v>21.5</v>
      </c>
      <c r="C1044" s="1">
        <v>9.77</v>
      </c>
      <c r="D1044" s="1" t="s">
        <v>2381</v>
      </c>
      <c r="E1044" s="1" t="s">
        <v>2380</v>
      </c>
      <c r="F1044" s="1" t="s">
        <v>2380</v>
      </c>
      <c r="G1044" s="7">
        <v>0</v>
      </c>
      <c r="H1044" s="1" t="s">
        <v>2380</v>
      </c>
      <c r="I1044" t="str" cm="1">
        <f t="array" ref="I1044">_xlfn.IFS(B1044&lt;18.5,"Underweight",B1044&lt;25,"Normal Weight",B1044&lt;30,"Overweight",B1044&gt;=30,"Obesity")</f>
        <v>Normal Weight</v>
      </c>
      <c r="J1044" t="str" cm="1">
        <f t="array" ref="J1044">_xlfn.IFS(C1044&lt;5.7,"Normal",C1044&lt;6.5,"Prediabetes",C1044&gt;=6.5,"Diabetes")</f>
        <v>Diabetes</v>
      </c>
    </row>
    <row r="1045" spans="1:10" x14ac:dyDescent="0.35">
      <c r="A1045" s="1" t="s">
        <v>1327</v>
      </c>
      <c r="B1045" s="1">
        <v>38.14</v>
      </c>
      <c r="C1045" s="1">
        <v>5.84</v>
      </c>
      <c r="D1045" s="1" t="s">
        <v>2380</v>
      </c>
      <c r="E1045" s="1" t="s">
        <v>2380</v>
      </c>
      <c r="F1045" s="1" t="s">
        <v>2380</v>
      </c>
      <c r="G1045" s="7">
        <v>0</v>
      </c>
      <c r="H1045" s="1" t="s">
        <v>2380</v>
      </c>
      <c r="I1045" t="str" cm="1">
        <f t="array" ref="I1045">_xlfn.IFS(B1045&lt;18.5,"Underweight",B1045&lt;25,"Normal Weight",B1045&lt;30,"Overweight",B1045&gt;=30,"Obesity")</f>
        <v>Obesity</v>
      </c>
      <c r="J1045" t="str" cm="1">
        <f t="array" ref="J1045">_xlfn.IFS(C1045&lt;5.7,"Normal",C1045&lt;6.5,"Prediabetes",C1045&gt;=6.5,"Diabetes")</f>
        <v>Prediabetes</v>
      </c>
    </row>
    <row r="1046" spans="1:10" x14ac:dyDescent="0.35">
      <c r="A1046" s="1" t="s">
        <v>1326</v>
      </c>
      <c r="B1046" s="1">
        <v>35.42</v>
      </c>
      <c r="C1046" s="1">
        <v>8.6999999999999993</v>
      </c>
      <c r="D1046" s="1" t="s">
        <v>2381</v>
      </c>
      <c r="E1046" s="1" t="s">
        <v>2380</v>
      </c>
      <c r="F1046" s="1" t="s">
        <v>2380</v>
      </c>
      <c r="G1046" s="7">
        <v>1</v>
      </c>
      <c r="H1046" s="1" t="s">
        <v>2380</v>
      </c>
      <c r="I1046" t="str" cm="1">
        <f t="array" ref="I1046">_xlfn.IFS(B1046&lt;18.5,"Underweight",B1046&lt;25,"Normal Weight",B1046&lt;30,"Overweight",B1046&gt;=30,"Obesity")</f>
        <v>Obesity</v>
      </c>
      <c r="J1046" t="str" cm="1">
        <f t="array" ref="J1046">_xlfn.IFS(C1046&lt;5.7,"Normal",C1046&lt;6.5,"Prediabetes",C1046&gt;=6.5,"Diabetes")</f>
        <v>Diabetes</v>
      </c>
    </row>
    <row r="1047" spans="1:10" x14ac:dyDescent="0.35">
      <c r="A1047" s="1" t="s">
        <v>1325</v>
      </c>
      <c r="B1047" s="1">
        <v>35.625</v>
      </c>
      <c r="C1047" s="1">
        <v>10.79</v>
      </c>
      <c r="D1047" s="1" t="s">
        <v>2380</v>
      </c>
      <c r="E1047" s="1" t="s">
        <v>2380</v>
      </c>
      <c r="F1047" s="1" t="s">
        <v>2380</v>
      </c>
      <c r="G1047" s="7">
        <v>0</v>
      </c>
      <c r="H1047" s="1" t="s">
        <v>2380</v>
      </c>
      <c r="I1047" t="str" cm="1">
        <f t="array" ref="I1047">_xlfn.IFS(B1047&lt;18.5,"Underweight",B1047&lt;25,"Normal Weight",B1047&lt;30,"Overweight",B1047&gt;=30,"Obesity")</f>
        <v>Obesity</v>
      </c>
      <c r="J1047" t="str" cm="1">
        <f t="array" ref="J1047">_xlfn.IFS(C1047&lt;5.7,"Normal",C1047&lt;6.5,"Prediabetes",C1047&gt;=6.5,"Diabetes")</f>
        <v>Diabetes</v>
      </c>
    </row>
    <row r="1048" spans="1:10" x14ac:dyDescent="0.35">
      <c r="A1048" s="1" t="s">
        <v>1324</v>
      </c>
      <c r="B1048" s="1">
        <v>45.51</v>
      </c>
      <c r="C1048" s="1">
        <v>4.32</v>
      </c>
      <c r="D1048" s="1" t="s">
        <v>2380</v>
      </c>
      <c r="E1048" s="1" t="s">
        <v>2380</v>
      </c>
      <c r="F1048" s="1" t="s">
        <v>2380</v>
      </c>
      <c r="G1048" s="7">
        <v>1</v>
      </c>
      <c r="H1048" s="1" t="s">
        <v>2380</v>
      </c>
      <c r="I1048" t="str" cm="1">
        <f t="array" ref="I1048">_xlfn.IFS(B1048&lt;18.5,"Underweight",B1048&lt;25,"Normal Weight",B1048&lt;30,"Overweight",B1048&gt;=30,"Obesity")</f>
        <v>Obesity</v>
      </c>
      <c r="J1048" t="str" cm="1">
        <f t="array" ref="J1048">_xlfn.IFS(C1048&lt;5.7,"Normal",C1048&lt;6.5,"Prediabetes",C1048&gt;=6.5,"Diabetes")</f>
        <v>Normal</v>
      </c>
    </row>
    <row r="1049" spans="1:10" x14ac:dyDescent="0.35">
      <c r="A1049" s="1" t="s">
        <v>1323</v>
      </c>
      <c r="B1049" s="1">
        <v>37.1</v>
      </c>
      <c r="C1049" s="1">
        <v>7.19</v>
      </c>
      <c r="D1049" s="1" t="s">
        <v>2381</v>
      </c>
      <c r="E1049" s="1" t="s">
        <v>2380</v>
      </c>
      <c r="F1049" s="1" t="s">
        <v>2380</v>
      </c>
      <c r="G1049" s="7">
        <v>0</v>
      </c>
      <c r="H1049" s="1" t="s">
        <v>2380</v>
      </c>
      <c r="I1049" t="str" cm="1">
        <f t="array" ref="I1049">_xlfn.IFS(B1049&lt;18.5,"Underweight",B1049&lt;25,"Normal Weight",B1049&lt;30,"Overweight",B1049&gt;=30,"Obesity")</f>
        <v>Obesity</v>
      </c>
      <c r="J1049" t="str" cm="1">
        <f t="array" ref="J1049">_xlfn.IFS(C1049&lt;5.7,"Normal",C1049&lt;6.5,"Prediabetes",C1049&gt;=6.5,"Diabetes")</f>
        <v>Diabetes</v>
      </c>
    </row>
    <row r="1050" spans="1:10" x14ac:dyDescent="0.35">
      <c r="A1050" s="1" t="s">
        <v>1322</v>
      </c>
      <c r="B1050" s="1">
        <v>30.5</v>
      </c>
      <c r="C1050" s="1">
        <v>11.94</v>
      </c>
      <c r="D1050" s="1" t="s">
        <v>2381</v>
      </c>
      <c r="E1050" s="1" t="s">
        <v>2380</v>
      </c>
      <c r="F1050" s="1" t="s">
        <v>2380</v>
      </c>
      <c r="G1050" s="7">
        <v>0</v>
      </c>
      <c r="H1050" s="1" t="s">
        <v>2380</v>
      </c>
      <c r="I1050" t="str" cm="1">
        <f t="array" ref="I1050">_xlfn.IFS(B1050&lt;18.5,"Underweight",B1050&lt;25,"Normal Weight",B1050&lt;30,"Overweight",B1050&gt;=30,"Obesity")</f>
        <v>Obesity</v>
      </c>
      <c r="J1050" t="str" cm="1">
        <f t="array" ref="J1050">_xlfn.IFS(C1050&lt;5.7,"Normal",C1050&lt;6.5,"Prediabetes",C1050&gt;=6.5,"Diabetes")</f>
        <v>Diabetes</v>
      </c>
    </row>
    <row r="1051" spans="1:10" x14ac:dyDescent="0.35">
      <c r="A1051" s="1" t="s">
        <v>1321</v>
      </c>
      <c r="B1051" s="1">
        <v>28.16</v>
      </c>
      <c r="C1051" s="1">
        <v>5.56</v>
      </c>
      <c r="D1051" s="1" t="s">
        <v>2380</v>
      </c>
      <c r="E1051" s="1" t="s">
        <v>2380</v>
      </c>
      <c r="F1051" s="1" t="s">
        <v>2380</v>
      </c>
      <c r="G1051" s="7">
        <v>2</v>
      </c>
      <c r="H1051" s="1" t="s">
        <v>2380</v>
      </c>
      <c r="I1051" t="str" cm="1">
        <f t="array" ref="I1051">_xlfn.IFS(B1051&lt;18.5,"Underweight",B1051&lt;25,"Normal Weight",B1051&lt;30,"Overweight",B1051&gt;=30,"Obesity")</f>
        <v>Overweight</v>
      </c>
      <c r="J1051" t="str" cm="1">
        <f t="array" ref="J1051">_xlfn.IFS(C1051&lt;5.7,"Normal",C1051&lt;6.5,"Prediabetes",C1051&gt;=6.5,"Diabetes")</f>
        <v>Normal</v>
      </c>
    </row>
    <row r="1052" spans="1:10" x14ac:dyDescent="0.35">
      <c r="A1052" s="1" t="s">
        <v>1320</v>
      </c>
      <c r="B1052" s="1">
        <v>29.1</v>
      </c>
      <c r="C1052" s="1">
        <v>5.64</v>
      </c>
      <c r="D1052" s="1" t="s">
        <v>2381</v>
      </c>
      <c r="E1052" s="1" t="s">
        <v>2380</v>
      </c>
      <c r="F1052" s="1" t="s">
        <v>2380</v>
      </c>
      <c r="G1052" s="7">
        <v>0</v>
      </c>
      <c r="H1052" s="1" t="s">
        <v>2380</v>
      </c>
      <c r="I1052" t="str" cm="1">
        <f t="array" ref="I1052">_xlfn.IFS(B1052&lt;18.5,"Underweight",B1052&lt;25,"Normal Weight",B1052&lt;30,"Overweight",B1052&gt;=30,"Obesity")</f>
        <v>Overweight</v>
      </c>
      <c r="J1052" t="str" cm="1">
        <f t="array" ref="J1052">_xlfn.IFS(C1052&lt;5.7,"Normal",C1052&lt;6.5,"Prediabetes",C1052&gt;=6.5,"Diabetes")</f>
        <v>Normal</v>
      </c>
    </row>
    <row r="1053" spans="1:10" x14ac:dyDescent="0.35">
      <c r="A1053" s="1" t="s">
        <v>1319</v>
      </c>
      <c r="B1053" s="1">
        <v>30.22</v>
      </c>
      <c r="C1053" s="1">
        <v>4.6500000000000004</v>
      </c>
      <c r="D1053" s="1" t="s">
        <v>2380</v>
      </c>
      <c r="E1053" s="1" t="s">
        <v>2380</v>
      </c>
      <c r="F1053" s="1" t="s">
        <v>2380</v>
      </c>
      <c r="G1053" s="7">
        <v>0</v>
      </c>
      <c r="H1053" s="1" t="s">
        <v>2380</v>
      </c>
      <c r="I1053" t="str" cm="1">
        <f t="array" ref="I1053">_xlfn.IFS(B1053&lt;18.5,"Underweight",B1053&lt;25,"Normal Weight",B1053&lt;30,"Overweight",B1053&gt;=30,"Obesity")</f>
        <v>Obesity</v>
      </c>
      <c r="J1053" t="str" cm="1">
        <f t="array" ref="J1053">_xlfn.IFS(C1053&lt;5.7,"Normal",C1053&lt;6.5,"Prediabetes",C1053&gt;=6.5,"Diabetes")</f>
        <v>Normal</v>
      </c>
    </row>
    <row r="1054" spans="1:10" x14ac:dyDescent="0.35">
      <c r="A1054" s="1" t="s">
        <v>1318</v>
      </c>
      <c r="B1054" s="1">
        <v>24.29</v>
      </c>
      <c r="C1054" s="1">
        <v>9.0500000000000007</v>
      </c>
      <c r="D1054" s="1" t="s">
        <v>2380</v>
      </c>
      <c r="E1054" s="1" t="s">
        <v>2380</v>
      </c>
      <c r="F1054" s="1" t="s">
        <v>2380</v>
      </c>
      <c r="G1054" s="7">
        <v>0</v>
      </c>
      <c r="H1054" s="1" t="s">
        <v>2380</v>
      </c>
      <c r="I1054" t="str" cm="1">
        <f t="array" ref="I1054">_xlfn.IFS(B1054&lt;18.5,"Underweight",B1054&lt;25,"Normal Weight",B1054&lt;30,"Overweight",B1054&gt;=30,"Obesity")</f>
        <v>Normal Weight</v>
      </c>
      <c r="J1054" t="str" cm="1">
        <f t="array" ref="J1054">_xlfn.IFS(C1054&lt;5.7,"Normal",C1054&lt;6.5,"Prediabetes",C1054&gt;=6.5,"Diabetes")</f>
        <v>Diabetes</v>
      </c>
    </row>
    <row r="1055" spans="1:10" x14ac:dyDescent="0.35">
      <c r="A1055" s="1" t="s">
        <v>1317</v>
      </c>
      <c r="B1055" s="1">
        <v>29.39</v>
      </c>
      <c r="C1055" s="1">
        <v>4.5199999999999996</v>
      </c>
      <c r="D1055" s="1" t="s">
        <v>2381</v>
      </c>
      <c r="E1055" s="1" t="s">
        <v>2380</v>
      </c>
      <c r="F1055" s="1" t="s">
        <v>2380</v>
      </c>
      <c r="G1055" s="7">
        <v>0</v>
      </c>
      <c r="H1055" s="1" t="s">
        <v>2380</v>
      </c>
      <c r="I1055" t="str" cm="1">
        <f t="array" ref="I1055">_xlfn.IFS(B1055&lt;18.5,"Underweight",B1055&lt;25,"Normal Weight",B1055&lt;30,"Overweight",B1055&gt;=30,"Obesity")</f>
        <v>Overweight</v>
      </c>
      <c r="J1055" t="str" cm="1">
        <f t="array" ref="J1055">_xlfn.IFS(C1055&lt;5.7,"Normal",C1055&lt;6.5,"Prediabetes",C1055&gt;=6.5,"Diabetes")</f>
        <v>Normal</v>
      </c>
    </row>
    <row r="1056" spans="1:10" x14ac:dyDescent="0.35">
      <c r="A1056" s="1" t="s">
        <v>1316</v>
      </c>
      <c r="B1056" s="1">
        <v>25.66</v>
      </c>
      <c r="C1056" s="1">
        <v>4.62</v>
      </c>
      <c r="D1056" s="1" t="s">
        <v>2381</v>
      </c>
      <c r="E1056" s="1" t="s">
        <v>2380</v>
      </c>
      <c r="F1056" s="1" t="s">
        <v>2380</v>
      </c>
      <c r="G1056" s="7">
        <v>1</v>
      </c>
      <c r="H1056" s="1" t="s">
        <v>2380</v>
      </c>
      <c r="I1056" t="str" cm="1">
        <f t="array" ref="I1056">_xlfn.IFS(B1056&lt;18.5,"Underweight",B1056&lt;25,"Normal Weight",B1056&lt;30,"Overweight",B1056&gt;=30,"Obesity")</f>
        <v>Overweight</v>
      </c>
      <c r="J1056" t="str" cm="1">
        <f t="array" ref="J1056">_xlfn.IFS(C1056&lt;5.7,"Normal",C1056&lt;6.5,"Prediabetes",C1056&gt;=6.5,"Diabetes")</f>
        <v>Normal</v>
      </c>
    </row>
    <row r="1057" spans="1:10" x14ac:dyDescent="0.35">
      <c r="A1057" s="1" t="s">
        <v>1315</v>
      </c>
      <c r="B1057" s="1">
        <v>39.11</v>
      </c>
      <c r="C1057" s="1">
        <v>5.87</v>
      </c>
      <c r="D1057" s="1" t="s">
        <v>2380</v>
      </c>
      <c r="E1057" s="1" t="s">
        <v>2380</v>
      </c>
      <c r="F1057" s="1" t="s">
        <v>2380</v>
      </c>
      <c r="G1057" s="7">
        <v>0</v>
      </c>
      <c r="H1057" s="1" t="s">
        <v>2380</v>
      </c>
      <c r="I1057" t="str" cm="1">
        <f t="array" ref="I1057">_xlfn.IFS(B1057&lt;18.5,"Underweight",B1057&lt;25,"Normal Weight",B1057&lt;30,"Overweight",B1057&gt;=30,"Obesity")</f>
        <v>Obesity</v>
      </c>
      <c r="J1057" t="str" cm="1">
        <f t="array" ref="J1057">_xlfn.IFS(C1057&lt;5.7,"Normal",C1057&lt;6.5,"Prediabetes",C1057&gt;=6.5,"Diabetes")</f>
        <v>Prediabetes</v>
      </c>
    </row>
    <row r="1058" spans="1:10" x14ac:dyDescent="0.35">
      <c r="A1058" s="1" t="s">
        <v>1314</v>
      </c>
      <c r="B1058" s="1">
        <v>43.78</v>
      </c>
      <c r="C1058" s="1">
        <v>5.71</v>
      </c>
      <c r="D1058" s="1" t="s">
        <v>2380</v>
      </c>
      <c r="E1058" s="1" t="s">
        <v>2380</v>
      </c>
      <c r="F1058" s="1" t="s">
        <v>2380</v>
      </c>
      <c r="G1058" s="7">
        <v>1</v>
      </c>
      <c r="H1058" s="1" t="s">
        <v>2380</v>
      </c>
      <c r="I1058" t="str" cm="1">
        <f t="array" ref="I1058">_xlfn.IFS(B1058&lt;18.5,"Underweight",B1058&lt;25,"Normal Weight",B1058&lt;30,"Overweight",B1058&gt;=30,"Obesity")</f>
        <v>Obesity</v>
      </c>
      <c r="J1058" t="str" cm="1">
        <f t="array" ref="J1058">_xlfn.IFS(C1058&lt;5.7,"Normal",C1058&lt;6.5,"Prediabetes",C1058&gt;=6.5,"Diabetes")</f>
        <v>Prediabetes</v>
      </c>
    </row>
    <row r="1059" spans="1:10" x14ac:dyDescent="0.35">
      <c r="A1059" s="1" t="s">
        <v>1313</v>
      </c>
      <c r="B1059" s="1">
        <v>24.35</v>
      </c>
      <c r="C1059" s="1">
        <v>9.08</v>
      </c>
      <c r="D1059" s="1" t="s">
        <v>2380</v>
      </c>
      <c r="E1059" s="1" t="s">
        <v>2380</v>
      </c>
      <c r="F1059" s="1" t="s">
        <v>2380</v>
      </c>
      <c r="G1059" s="7">
        <v>0</v>
      </c>
      <c r="H1059" s="1" t="s">
        <v>2380</v>
      </c>
      <c r="I1059" t="str" cm="1">
        <f t="array" ref="I1059">_xlfn.IFS(B1059&lt;18.5,"Underweight",B1059&lt;25,"Normal Weight",B1059&lt;30,"Overweight",B1059&gt;=30,"Obesity")</f>
        <v>Normal Weight</v>
      </c>
      <c r="J1059" t="str" cm="1">
        <f t="array" ref="J1059">_xlfn.IFS(C1059&lt;5.7,"Normal",C1059&lt;6.5,"Prediabetes",C1059&gt;=6.5,"Diabetes")</f>
        <v>Diabetes</v>
      </c>
    </row>
    <row r="1060" spans="1:10" x14ac:dyDescent="0.35">
      <c r="A1060" s="1" t="s">
        <v>1312</v>
      </c>
      <c r="B1060" s="1">
        <v>40.299999999999997</v>
      </c>
      <c r="C1060" s="1">
        <v>5.3</v>
      </c>
      <c r="D1060" s="1" t="s">
        <v>2381</v>
      </c>
      <c r="E1060" s="1" t="s">
        <v>2380</v>
      </c>
      <c r="F1060" s="1" t="s">
        <v>2380</v>
      </c>
      <c r="G1060" s="7">
        <v>2</v>
      </c>
      <c r="H1060" s="1" t="s">
        <v>2380</v>
      </c>
      <c r="I1060" t="str" cm="1">
        <f t="array" ref="I1060">_xlfn.IFS(B1060&lt;18.5,"Underweight",B1060&lt;25,"Normal Weight",B1060&lt;30,"Overweight",B1060&gt;=30,"Obesity")</f>
        <v>Obesity</v>
      </c>
      <c r="J1060" t="str" cm="1">
        <f t="array" ref="J1060">_xlfn.IFS(C1060&lt;5.7,"Normal",C1060&lt;6.5,"Prediabetes",C1060&gt;=6.5,"Diabetes")</f>
        <v>Normal</v>
      </c>
    </row>
    <row r="1061" spans="1:10" x14ac:dyDescent="0.35">
      <c r="A1061" s="1" t="s">
        <v>1311</v>
      </c>
      <c r="B1061" s="1">
        <v>32.774999999999999</v>
      </c>
      <c r="C1061" s="1">
        <v>11.76</v>
      </c>
      <c r="D1061" s="1" t="s">
        <v>2381</v>
      </c>
      <c r="E1061" s="1" t="s">
        <v>2380</v>
      </c>
      <c r="F1061" s="1" t="s">
        <v>2380</v>
      </c>
      <c r="G1061" s="7">
        <v>0</v>
      </c>
      <c r="H1061" s="1" t="s">
        <v>2380</v>
      </c>
      <c r="I1061" t="str" cm="1">
        <f t="array" ref="I1061">_xlfn.IFS(B1061&lt;18.5,"Underweight",B1061&lt;25,"Normal Weight",B1061&lt;30,"Overweight",B1061&gt;=30,"Obesity")</f>
        <v>Obesity</v>
      </c>
      <c r="J1061" t="str" cm="1">
        <f t="array" ref="J1061">_xlfn.IFS(C1061&lt;5.7,"Normal",C1061&lt;6.5,"Prediabetes",C1061&gt;=6.5,"Diabetes")</f>
        <v>Diabetes</v>
      </c>
    </row>
    <row r="1062" spans="1:10" x14ac:dyDescent="0.35">
      <c r="A1062" s="1" t="s">
        <v>1310</v>
      </c>
      <c r="B1062" s="1">
        <v>39.6</v>
      </c>
      <c r="C1062" s="1">
        <v>5.1100000000000003</v>
      </c>
      <c r="D1062" s="1" t="s">
        <v>2381</v>
      </c>
      <c r="E1062" s="1" t="s">
        <v>2380</v>
      </c>
      <c r="F1062" s="1" t="s">
        <v>2380</v>
      </c>
      <c r="G1062" s="7">
        <v>2</v>
      </c>
      <c r="H1062" s="1" t="s">
        <v>2380</v>
      </c>
      <c r="I1062" t="str" cm="1">
        <f t="array" ref="I1062">_xlfn.IFS(B1062&lt;18.5,"Underweight",B1062&lt;25,"Normal Weight",B1062&lt;30,"Overweight",B1062&gt;=30,"Obesity")</f>
        <v>Obesity</v>
      </c>
      <c r="J1062" t="str" cm="1">
        <f t="array" ref="J1062">_xlfn.IFS(C1062&lt;5.7,"Normal",C1062&lt;6.5,"Prediabetes",C1062&gt;=6.5,"Diabetes")</f>
        <v>Normal</v>
      </c>
    </row>
    <row r="1063" spans="1:10" x14ac:dyDescent="0.35">
      <c r="A1063" s="1" t="s">
        <v>1309</v>
      </c>
      <c r="B1063" s="1">
        <v>30.97</v>
      </c>
      <c r="C1063" s="1">
        <v>5.54</v>
      </c>
      <c r="D1063" s="1" t="s">
        <v>2380</v>
      </c>
      <c r="E1063" s="1" t="s">
        <v>2380</v>
      </c>
      <c r="F1063" s="1" t="s">
        <v>2380</v>
      </c>
      <c r="G1063" s="7">
        <v>2</v>
      </c>
      <c r="H1063" s="1" t="s">
        <v>2380</v>
      </c>
      <c r="I1063" t="str" cm="1">
        <f t="array" ref="I1063">_xlfn.IFS(B1063&lt;18.5,"Underweight",B1063&lt;25,"Normal Weight",B1063&lt;30,"Overweight",B1063&gt;=30,"Obesity")</f>
        <v>Obesity</v>
      </c>
      <c r="J1063" t="str" cm="1">
        <f t="array" ref="J1063">_xlfn.IFS(C1063&lt;5.7,"Normal",C1063&lt;6.5,"Prediabetes",C1063&gt;=6.5,"Diabetes")</f>
        <v>Normal</v>
      </c>
    </row>
    <row r="1064" spans="1:10" x14ac:dyDescent="0.35">
      <c r="A1064" s="1" t="s">
        <v>1308</v>
      </c>
      <c r="B1064" s="1">
        <v>27.645</v>
      </c>
      <c r="C1064" s="1">
        <v>8.8699999999999992</v>
      </c>
      <c r="D1064" s="1" t="s">
        <v>2381</v>
      </c>
      <c r="E1064" s="1" t="s">
        <v>2380</v>
      </c>
      <c r="F1064" s="1" t="s">
        <v>2380</v>
      </c>
      <c r="G1064" s="7">
        <v>0</v>
      </c>
      <c r="H1064" s="1" t="s">
        <v>2380</v>
      </c>
      <c r="I1064" t="str" cm="1">
        <f t="array" ref="I1064">_xlfn.IFS(B1064&lt;18.5,"Underweight",B1064&lt;25,"Normal Weight",B1064&lt;30,"Overweight",B1064&gt;=30,"Obesity")</f>
        <v>Overweight</v>
      </c>
      <c r="J1064" t="str" cm="1">
        <f t="array" ref="J1064">_xlfn.IFS(C1064&lt;5.7,"Normal",C1064&lt;6.5,"Prediabetes",C1064&gt;=6.5,"Diabetes")</f>
        <v>Diabetes</v>
      </c>
    </row>
    <row r="1065" spans="1:10" x14ac:dyDescent="0.35">
      <c r="A1065" s="1" t="s">
        <v>1307</v>
      </c>
      <c r="B1065" s="1">
        <v>34.43</v>
      </c>
      <c r="C1065" s="1">
        <v>5.96</v>
      </c>
      <c r="D1065" s="1" t="s">
        <v>2381</v>
      </c>
      <c r="E1065" s="1" t="s">
        <v>2380</v>
      </c>
      <c r="F1065" s="1" t="s">
        <v>2380</v>
      </c>
      <c r="G1065" s="7">
        <v>2</v>
      </c>
      <c r="H1065" s="1" t="s">
        <v>2380</v>
      </c>
      <c r="I1065" t="str" cm="1">
        <f t="array" ref="I1065">_xlfn.IFS(B1065&lt;18.5,"Underweight",B1065&lt;25,"Normal Weight",B1065&lt;30,"Overweight",B1065&gt;=30,"Obesity")</f>
        <v>Obesity</v>
      </c>
      <c r="J1065" t="str" cm="1">
        <f t="array" ref="J1065">_xlfn.IFS(C1065&lt;5.7,"Normal",C1065&lt;6.5,"Prediabetes",C1065&gt;=6.5,"Diabetes")</f>
        <v>Prediabetes</v>
      </c>
    </row>
    <row r="1066" spans="1:10" x14ac:dyDescent="0.35">
      <c r="A1066" s="1" t="s">
        <v>1306</v>
      </c>
      <c r="B1066" s="1">
        <v>39.6</v>
      </c>
      <c r="C1066" s="1">
        <v>4.4400000000000004</v>
      </c>
      <c r="D1066" s="1" t="s">
        <v>2381</v>
      </c>
      <c r="E1066" s="1" t="s">
        <v>2380</v>
      </c>
      <c r="F1066" s="1" t="s">
        <v>2381</v>
      </c>
      <c r="G1066" s="7">
        <v>1</v>
      </c>
      <c r="H1066" s="1" t="s">
        <v>2380</v>
      </c>
      <c r="I1066" t="str" cm="1">
        <f t="array" ref="I1066">_xlfn.IFS(B1066&lt;18.5,"Underweight",B1066&lt;25,"Normal Weight",B1066&lt;30,"Overweight",B1066&gt;=30,"Obesity")</f>
        <v>Obesity</v>
      </c>
      <c r="J1066" t="str" cm="1">
        <f t="array" ref="J1066">_xlfn.IFS(C1066&lt;5.7,"Normal",C1066&lt;6.5,"Prediabetes",C1066&gt;=6.5,"Diabetes")</f>
        <v>Normal</v>
      </c>
    </row>
    <row r="1067" spans="1:10" x14ac:dyDescent="0.35">
      <c r="A1067" s="1" t="s">
        <v>1305</v>
      </c>
      <c r="B1067" s="1">
        <v>22.1</v>
      </c>
      <c r="C1067" s="1">
        <v>4.6500000000000004</v>
      </c>
      <c r="D1067" s="1" t="s">
        <v>2381</v>
      </c>
      <c r="E1067" s="1" t="s">
        <v>2380</v>
      </c>
      <c r="F1067" s="1" t="s">
        <v>2380</v>
      </c>
      <c r="G1067" s="7">
        <v>2</v>
      </c>
      <c r="H1067" s="1" t="s">
        <v>2380</v>
      </c>
      <c r="I1067" t="str" cm="1">
        <f t="array" ref="I1067">_xlfn.IFS(B1067&lt;18.5,"Underweight",B1067&lt;25,"Normal Weight",B1067&lt;30,"Overweight",B1067&gt;=30,"Obesity")</f>
        <v>Normal Weight</v>
      </c>
      <c r="J1067" t="str" cm="1">
        <f t="array" ref="J1067">_xlfn.IFS(C1067&lt;5.7,"Normal",C1067&lt;6.5,"Prediabetes",C1067&gt;=6.5,"Diabetes")</f>
        <v>Normal</v>
      </c>
    </row>
    <row r="1068" spans="1:10" x14ac:dyDescent="0.35">
      <c r="A1068" s="1" t="s">
        <v>1304</v>
      </c>
      <c r="B1068" s="1">
        <v>33.25</v>
      </c>
      <c r="C1068" s="1">
        <v>5.64</v>
      </c>
      <c r="D1068" s="1" t="s">
        <v>2381</v>
      </c>
      <c r="E1068" s="1" t="s">
        <v>2380</v>
      </c>
      <c r="F1068" s="1" t="s">
        <v>2381</v>
      </c>
      <c r="G1068" s="7">
        <v>1</v>
      </c>
      <c r="H1068" s="1" t="s">
        <v>2380</v>
      </c>
      <c r="I1068" t="str" cm="1">
        <f t="array" ref="I1068">_xlfn.IFS(B1068&lt;18.5,"Underweight",B1068&lt;25,"Normal Weight",B1068&lt;30,"Overweight",B1068&gt;=30,"Obesity")</f>
        <v>Obesity</v>
      </c>
      <c r="J1068" t="str" cm="1">
        <f t="array" ref="J1068">_xlfn.IFS(C1068&lt;5.7,"Normal",C1068&lt;6.5,"Prediabetes",C1068&gt;=6.5,"Diabetes")</f>
        <v>Normal</v>
      </c>
    </row>
    <row r="1069" spans="1:10" x14ac:dyDescent="0.35">
      <c r="A1069" s="1" t="s">
        <v>1303</v>
      </c>
      <c r="B1069" s="1">
        <v>33.33</v>
      </c>
      <c r="C1069" s="1">
        <v>10.19</v>
      </c>
      <c r="D1069" s="1" t="s">
        <v>2380</v>
      </c>
      <c r="E1069" s="1" t="s">
        <v>2380</v>
      </c>
      <c r="F1069" s="1" t="s">
        <v>2380</v>
      </c>
      <c r="G1069" s="7">
        <v>0</v>
      </c>
      <c r="H1069" s="1" t="s">
        <v>2380</v>
      </c>
      <c r="I1069" t="str" cm="1">
        <f t="array" ref="I1069">_xlfn.IFS(B1069&lt;18.5,"Underweight",B1069&lt;25,"Normal Weight",B1069&lt;30,"Overweight",B1069&gt;=30,"Obesity")</f>
        <v>Obesity</v>
      </c>
      <c r="J1069" t="str" cm="1">
        <f t="array" ref="J1069">_xlfn.IFS(C1069&lt;5.7,"Normal",C1069&lt;6.5,"Prediabetes",C1069&gt;=6.5,"Diabetes")</f>
        <v>Diabetes</v>
      </c>
    </row>
    <row r="1070" spans="1:10" x14ac:dyDescent="0.35">
      <c r="A1070" s="1" t="s">
        <v>1302</v>
      </c>
      <c r="B1070" s="1">
        <v>30.5</v>
      </c>
      <c r="C1070" s="1">
        <v>10.79</v>
      </c>
      <c r="D1070" s="1" t="s">
        <v>2380</v>
      </c>
      <c r="E1070" s="1" t="s">
        <v>2380</v>
      </c>
      <c r="F1070" s="1" t="s">
        <v>2380</v>
      </c>
      <c r="G1070" s="7">
        <v>0</v>
      </c>
      <c r="H1070" s="1" t="s">
        <v>2380</v>
      </c>
      <c r="I1070" t="str" cm="1">
        <f t="array" ref="I1070">_xlfn.IFS(B1070&lt;18.5,"Underweight",B1070&lt;25,"Normal Weight",B1070&lt;30,"Overweight",B1070&gt;=30,"Obesity")</f>
        <v>Obesity</v>
      </c>
      <c r="J1070" t="str" cm="1">
        <f t="array" ref="J1070">_xlfn.IFS(C1070&lt;5.7,"Normal",C1070&lt;6.5,"Prediabetes",C1070&gt;=6.5,"Diabetes")</f>
        <v>Diabetes</v>
      </c>
    </row>
    <row r="1071" spans="1:10" x14ac:dyDescent="0.35">
      <c r="A1071" s="1" t="s">
        <v>1301</v>
      </c>
      <c r="B1071" s="1">
        <v>30.3</v>
      </c>
      <c r="C1071" s="1">
        <v>4.24</v>
      </c>
      <c r="D1071" s="1" t="s">
        <v>2380</v>
      </c>
      <c r="E1071" s="1" t="s">
        <v>2380</v>
      </c>
      <c r="F1071" s="1" t="s">
        <v>2380</v>
      </c>
      <c r="G1071" s="7">
        <v>0</v>
      </c>
      <c r="H1071" s="1" t="s">
        <v>2380</v>
      </c>
      <c r="I1071" t="str" cm="1">
        <f t="array" ref="I1071">_xlfn.IFS(B1071&lt;18.5,"Underweight",B1071&lt;25,"Normal Weight",B1071&lt;30,"Overweight",B1071&gt;=30,"Obesity")</f>
        <v>Obesity</v>
      </c>
      <c r="J1071" t="str" cm="1">
        <f t="array" ref="J1071">_xlfn.IFS(C1071&lt;5.7,"Normal",C1071&lt;6.5,"Prediabetes",C1071&gt;=6.5,"Diabetes")</f>
        <v>Normal</v>
      </c>
    </row>
    <row r="1072" spans="1:10" x14ac:dyDescent="0.35">
      <c r="A1072" s="1" t="s">
        <v>1300</v>
      </c>
      <c r="B1072" s="1">
        <v>26.22</v>
      </c>
      <c r="C1072" s="1">
        <v>5.83</v>
      </c>
      <c r="D1072" s="1" t="s">
        <v>2380</v>
      </c>
      <c r="E1072" s="1" t="s">
        <v>2380</v>
      </c>
      <c r="F1072" s="1" t="s">
        <v>2380</v>
      </c>
      <c r="G1072" s="7">
        <v>2</v>
      </c>
      <c r="H1072" s="1" t="s">
        <v>2380</v>
      </c>
      <c r="I1072" t="str" cm="1">
        <f t="array" ref="I1072">_xlfn.IFS(B1072&lt;18.5,"Underweight",B1072&lt;25,"Normal Weight",B1072&lt;30,"Overweight",B1072&gt;=30,"Obesity")</f>
        <v>Overweight</v>
      </c>
      <c r="J1072" t="str" cm="1">
        <f t="array" ref="J1072">_xlfn.IFS(C1072&lt;5.7,"Normal",C1072&lt;6.5,"Prediabetes",C1072&gt;=6.5,"Diabetes")</f>
        <v>Prediabetes</v>
      </c>
    </row>
    <row r="1073" spans="1:10" x14ac:dyDescent="0.35">
      <c r="A1073" s="1" t="s">
        <v>1299</v>
      </c>
      <c r="B1073" s="1">
        <v>29.99</v>
      </c>
      <c r="C1073" s="1">
        <v>11.85</v>
      </c>
      <c r="D1073" s="1" t="s">
        <v>2380</v>
      </c>
      <c r="E1073" s="1" t="s">
        <v>2380</v>
      </c>
      <c r="F1073" s="1" t="s">
        <v>2380</v>
      </c>
      <c r="G1073" s="7">
        <v>0</v>
      </c>
      <c r="H1073" s="1" t="s">
        <v>2380</v>
      </c>
      <c r="I1073" t="str" cm="1">
        <f t="array" ref="I1073">_xlfn.IFS(B1073&lt;18.5,"Underweight",B1073&lt;25,"Normal Weight",B1073&lt;30,"Overweight",B1073&gt;=30,"Obesity")</f>
        <v>Overweight</v>
      </c>
      <c r="J1073" t="str" cm="1">
        <f t="array" ref="J1073">_xlfn.IFS(C1073&lt;5.7,"Normal",C1073&lt;6.5,"Prediabetes",C1073&gt;=6.5,"Diabetes")</f>
        <v>Diabetes</v>
      </c>
    </row>
    <row r="1074" spans="1:10" x14ac:dyDescent="0.35">
      <c r="A1074" s="1" t="s">
        <v>1298</v>
      </c>
      <c r="B1074" s="1">
        <v>36.380000000000003</v>
      </c>
      <c r="C1074" s="1">
        <v>5.98</v>
      </c>
      <c r="D1074" s="1" t="s">
        <v>2380</v>
      </c>
      <c r="E1074" s="1" t="s">
        <v>2380</v>
      </c>
      <c r="F1074" s="1" t="s">
        <v>2380</v>
      </c>
      <c r="G1074" s="7">
        <v>1</v>
      </c>
      <c r="H1074" s="1" t="s">
        <v>2380</v>
      </c>
      <c r="I1074" t="str" cm="1">
        <f t="array" ref="I1074">_xlfn.IFS(B1074&lt;18.5,"Underweight",B1074&lt;25,"Normal Weight",B1074&lt;30,"Overweight",B1074&gt;=30,"Obesity")</f>
        <v>Obesity</v>
      </c>
      <c r="J1074" t="str" cm="1">
        <f t="array" ref="J1074">_xlfn.IFS(C1074&lt;5.7,"Normal",C1074&lt;6.5,"Prediabetes",C1074&gt;=6.5,"Diabetes")</f>
        <v>Prediabetes</v>
      </c>
    </row>
    <row r="1075" spans="1:10" x14ac:dyDescent="0.35">
      <c r="A1075" s="1" t="s">
        <v>1297</v>
      </c>
      <c r="B1075" s="1">
        <v>31.16</v>
      </c>
      <c r="C1075" s="1">
        <v>4.26</v>
      </c>
      <c r="D1075" s="1" t="s">
        <v>2381</v>
      </c>
      <c r="E1075" s="1" t="s">
        <v>2380</v>
      </c>
      <c r="F1075" s="1" t="s">
        <v>2381</v>
      </c>
      <c r="G1075" s="7">
        <v>1</v>
      </c>
      <c r="H1075" s="1" t="s">
        <v>2380</v>
      </c>
      <c r="I1075" t="str" cm="1">
        <f t="array" ref="I1075">_xlfn.IFS(B1075&lt;18.5,"Underweight",B1075&lt;25,"Normal Weight",B1075&lt;30,"Overweight",B1075&gt;=30,"Obesity")</f>
        <v>Obesity</v>
      </c>
      <c r="J1075" t="str" cm="1">
        <f t="array" ref="J1075">_xlfn.IFS(C1075&lt;5.7,"Normal",C1075&lt;6.5,"Prediabetes",C1075&gt;=6.5,"Diabetes")</f>
        <v>Normal</v>
      </c>
    </row>
    <row r="1076" spans="1:10" x14ac:dyDescent="0.35">
      <c r="A1076" s="1" t="s">
        <v>1296</v>
      </c>
      <c r="B1076" s="1">
        <v>25.55</v>
      </c>
      <c r="C1076" s="1">
        <v>4.96</v>
      </c>
      <c r="D1076" s="1" t="s">
        <v>2381</v>
      </c>
      <c r="E1076" s="1" t="s">
        <v>2380</v>
      </c>
      <c r="F1076" s="1" t="s">
        <v>2380</v>
      </c>
      <c r="G1076" s="7">
        <v>1</v>
      </c>
      <c r="H1076" s="1" t="s">
        <v>2380</v>
      </c>
      <c r="I1076" t="str" cm="1">
        <f t="array" ref="I1076">_xlfn.IFS(B1076&lt;18.5,"Underweight",B1076&lt;25,"Normal Weight",B1076&lt;30,"Overweight",B1076&gt;=30,"Obesity")</f>
        <v>Overweight</v>
      </c>
      <c r="J1076" t="str" cm="1">
        <f t="array" ref="J1076">_xlfn.IFS(C1076&lt;5.7,"Normal",C1076&lt;6.5,"Prediabetes",C1076&gt;=6.5,"Diabetes")</f>
        <v>Normal</v>
      </c>
    </row>
    <row r="1077" spans="1:10" x14ac:dyDescent="0.35">
      <c r="A1077" s="1" t="s">
        <v>1295</v>
      </c>
      <c r="B1077" s="1">
        <v>28.77</v>
      </c>
      <c r="C1077" s="1">
        <v>4</v>
      </c>
      <c r="D1077" s="1" t="s">
        <v>2381</v>
      </c>
      <c r="E1077" s="1" t="s">
        <v>2380</v>
      </c>
      <c r="F1077" s="1" t="s">
        <v>2380</v>
      </c>
      <c r="G1077" s="7">
        <v>0</v>
      </c>
      <c r="H1077" s="1" t="s">
        <v>2380</v>
      </c>
      <c r="I1077" t="str" cm="1">
        <f t="array" ref="I1077">_xlfn.IFS(B1077&lt;18.5,"Underweight",B1077&lt;25,"Normal Weight",B1077&lt;30,"Overweight",B1077&gt;=30,"Obesity")</f>
        <v>Overweight</v>
      </c>
      <c r="J1077" t="str" cm="1">
        <f t="array" ref="J1077">_xlfn.IFS(C1077&lt;5.7,"Normal",C1077&lt;6.5,"Prediabetes",C1077&gt;=6.5,"Diabetes")</f>
        <v>Normal</v>
      </c>
    </row>
    <row r="1078" spans="1:10" x14ac:dyDescent="0.35">
      <c r="A1078" s="1" t="s">
        <v>1294</v>
      </c>
      <c r="B1078" s="1">
        <v>23.14</v>
      </c>
      <c r="C1078" s="1">
        <v>4.1500000000000004</v>
      </c>
      <c r="D1078" s="1" t="s">
        <v>2381</v>
      </c>
      <c r="E1078" s="1" t="s">
        <v>2380</v>
      </c>
      <c r="F1078" s="1" t="s">
        <v>2380</v>
      </c>
      <c r="G1078" s="7">
        <v>1</v>
      </c>
      <c r="H1078" s="1" t="s">
        <v>2380</v>
      </c>
      <c r="I1078" t="str" cm="1">
        <f t="array" ref="I1078">_xlfn.IFS(B1078&lt;18.5,"Underweight",B1078&lt;25,"Normal Weight",B1078&lt;30,"Overweight",B1078&gt;=30,"Obesity")</f>
        <v>Normal Weight</v>
      </c>
      <c r="J1078" t="str" cm="1">
        <f t="array" ref="J1078">_xlfn.IFS(C1078&lt;5.7,"Normal",C1078&lt;6.5,"Prediabetes",C1078&gt;=6.5,"Diabetes")</f>
        <v>Normal</v>
      </c>
    </row>
    <row r="1079" spans="1:10" x14ac:dyDescent="0.35">
      <c r="A1079" s="1" t="s">
        <v>1293</v>
      </c>
      <c r="B1079" s="1">
        <v>39.6</v>
      </c>
      <c r="C1079" s="1">
        <v>11.36</v>
      </c>
      <c r="D1079" s="1" t="s">
        <v>2380</v>
      </c>
      <c r="E1079" s="1" t="s">
        <v>2380</v>
      </c>
      <c r="F1079" s="1" t="s">
        <v>2380</v>
      </c>
      <c r="G1079" s="7">
        <v>0</v>
      </c>
      <c r="H1079" s="1" t="s">
        <v>2380</v>
      </c>
      <c r="I1079" t="str" cm="1">
        <f t="array" ref="I1079">_xlfn.IFS(B1079&lt;18.5,"Underweight",B1079&lt;25,"Normal Weight",B1079&lt;30,"Overweight",B1079&gt;=30,"Obesity")</f>
        <v>Obesity</v>
      </c>
      <c r="J1079" t="str" cm="1">
        <f t="array" ref="J1079">_xlfn.IFS(C1079&lt;5.7,"Normal",C1079&lt;6.5,"Prediabetes",C1079&gt;=6.5,"Diabetes")</f>
        <v>Diabetes</v>
      </c>
    </row>
    <row r="1080" spans="1:10" x14ac:dyDescent="0.35">
      <c r="A1080" s="1" t="s">
        <v>1292</v>
      </c>
      <c r="B1080" s="1">
        <v>29.2</v>
      </c>
      <c r="C1080" s="1">
        <v>7.53</v>
      </c>
      <c r="D1080" s="1" t="s">
        <v>2380</v>
      </c>
      <c r="E1080" s="1" t="s">
        <v>2380</v>
      </c>
      <c r="F1080" s="1" t="s">
        <v>2380</v>
      </c>
      <c r="G1080" s="7">
        <v>0</v>
      </c>
      <c r="H1080" s="1" t="s">
        <v>2380</v>
      </c>
      <c r="I1080" t="str" cm="1">
        <f t="array" ref="I1080">_xlfn.IFS(B1080&lt;18.5,"Underweight",B1080&lt;25,"Normal Weight",B1080&lt;30,"Overweight",B1080&gt;=30,"Obesity")</f>
        <v>Overweight</v>
      </c>
      <c r="J1080" t="str" cm="1">
        <f t="array" ref="J1080">_xlfn.IFS(C1080&lt;5.7,"Normal",C1080&lt;6.5,"Prediabetes",C1080&gt;=6.5,"Diabetes")</f>
        <v>Diabetes</v>
      </c>
    </row>
    <row r="1081" spans="1:10" x14ac:dyDescent="0.35">
      <c r="A1081" s="1" t="s">
        <v>1291</v>
      </c>
      <c r="B1081" s="1">
        <v>32.774999999999999</v>
      </c>
      <c r="C1081" s="1">
        <v>7.95</v>
      </c>
      <c r="D1081" s="1" t="s">
        <v>2380</v>
      </c>
      <c r="E1081" s="1" t="s">
        <v>2380</v>
      </c>
      <c r="F1081" s="1" t="s">
        <v>2380</v>
      </c>
      <c r="G1081" s="7">
        <v>0</v>
      </c>
      <c r="H1081" s="1" t="s">
        <v>2380</v>
      </c>
      <c r="I1081" t="str" cm="1">
        <f t="array" ref="I1081">_xlfn.IFS(B1081&lt;18.5,"Underweight",B1081&lt;25,"Normal Weight",B1081&lt;30,"Overweight",B1081&gt;=30,"Obesity")</f>
        <v>Obesity</v>
      </c>
      <c r="J1081" t="str" cm="1">
        <f t="array" ref="J1081">_xlfn.IFS(C1081&lt;5.7,"Normal",C1081&lt;6.5,"Prediabetes",C1081&gt;=6.5,"Diabetes")</f>
        <v>Diabetes</v>
      </c>
    </row>
    <row r="1082" spans="1:10" x14ac:dyDescent="0.35">
      <c r="A1082" s="1" t="s">
        <v>1290</v>
      </c>
      <c r="B1082" s="1">
        <v>24.035</v>
      </c>
      <c r="C1082" s="1">
        <v>8.5</v>
      </c>
      <c r="D1082" s="1" t="s">
        <v>2380</v>
      </c>
      <c r="E1082" s="1" t="s">
        <v>2380</v>
      </c>
      <c r="F1082" s="1" t="s">
        <v>2380</v>
      </c>
      <c r="G1082" s="7">
        <v>0</v>
      </c>
      <c r="H1082" s="1" t="s">
        <v>2380</v>
      </c>
      <c r="I1082" t="str" cm="1">
        <f t="array" ref="I1082">_xlfn.IFS(B1082&lt;18.5,"Underweight",B1082&lt;25,"Normal Weight",B1082&lt;30,"Overweight",B1082&gt;=30,"Obesity")</f>
        <v>Normal Weight</v>
      </c>
      <c r="J1082" t="str" cm="1">
        <f t="array" ref="J1082">_xlfn.IFS(C1082&lt;5.7,"Normal",C1082&lt;6.5,"Prediabetes",C1082&gt;=6.5,"Diabetes")</f>
        <v>Diabetes</v>
      </c>
    </row>
    <row r="1083" spans="1:10" x14ac:dyDescent="0.35">
      <c r="A1083" s="1" t="s">
        <v>1289</v>
      </c>
      <c r="B1083" s="1">
        <v>30.55</v>
      </c>
      <c r="C1083" s="1">
        <v>5.89</v>
      </c>
      <c r="D1083" s="1" t="s">
        <v>2380</v>
      </c>
      <c r="E1083" s="1" t="s">
        <v>2380</v>
      </c>
      <c r="F1083" s="1" t="s">
        <v>2381</v>
      </c>
      <c r="G1083" s="7">
        <v>1</v>
      </c>
      <c r="H1083" s="1" t="s">
        <v>2380</v>
      </c>
      <c r="I1083" t="str" cm="1">
        <f t="array" ref="I1083">_xlfn.IFS(B1083&lt;18.5,"Underweight",B1083&lt;25,"Normal Weight",B1083&lt;30,"Overweight",B1083&gt;=30,"Obesity")</f>
        <v>Obesity</v>
      </c>
      <c r="J1083" t="str" cm="1">
        <f t="array" ref="J1083">_xlfn.IFS(C1083&lt;5.7,"Normal",C1083&lt;6.5,"Prediabetes",C1083&gt;=6.5,"Diabetes")</f>
        <v>Prediabetes</v>
      </c>
    </row>
    <row r="1084" spans="1:10" x14ac:dyDescent="0.35">
      <c r="A1084" s="1" t="s">
        <v>1288</v>
      </c>
      <c r="B1084" s="1">
        <v>28.81</v>
      </c>
      <c r="C1084" s="1">
        <v>8.76</v>
      </c>
      <c r="D1084" s="1" t="s">
        <v>2380</v>
      </c>
      <c r="E1084" s="1" t="s">
        <v>2380</v>
      </c>
      <c r="F1084" s="1" t="s">
        <v>2380</v>
      </c>
      <c r="G1084" s="7">
        <v>2</v>
      </c>
      <c r="H1084" s="1" t="s">
        <v>2380</v>
      </c>
      <c r="I1084" t="str" cm="1">
        <f t="array" ref="I1084">_xlfn.IFS(B1084&lt;18.5,"Underweight",B1084&lt;25,"Normal Weight",B1084&lt;30,"Overweight",B1084&gt;=30,"Obesity")</f>
        <v>Overweight</v>
      </c>
      <c r="J1084" t="str" cm="1">
        <f t="array" ref="J1084">_xlfn.IFS(C1084&lt;5.7,"Normal",C1084&lt;6.5,"Prediabetes",C1084&gt;=6.5,"Diabetes")</f>
        <v>Diabetes</v>
      </c>
    </row>
    <row r="1085" spans="1:10" x14ac:dyDescent="0.35">
      <c r="A1085" s="1" t="s">
        <v>1287</v>
      </c>
      <c r="B1085" s="1">
        <v>31.66</v>
      </c>
      <c r="C1085" s="1">
        <v>4.1100000000000003</v>
      </c>
      <c r="D1085" s="1" t="s">
        <v>2380</v>
      </c>
      <c r="E1085" s="1" t="s">
        <v>2380</v>
      </c>
      <c r="F1085" s="1" t="s">
        <v>2380</v>
      </c>
      <c r="G1085" s="7">
        <v>0</v>
      </c>
      <c r="H1085" s="1" t="s">
        <v>2380</v>
      </c>
      <c r="I1085" t="str" cm="1">
        <f t="array" ref="I1085">_xlfn.IFS(B1085&lt;18.5,"Underweight",B1085&lt;25,"Normal Weight",B1085&lt;30,"Overweight",B1085&gt;=30,"Obesity")</f>
        <v>Obesity</v>
      </c>
      <c r="J1085" t="str" cm="1">
        <f t="array" ref="J1085">_xlfn.IFS(C1085&lt;5.7,"Normal",C1085&lt;6.5,"Prediabetes",C1085&gt;=6.5,"Diabetes")</f>
        <v>Normal</v>
      </c>
    </row>
    <row r="1086" spans="1:10" x14ac:dyDescent="0.35">
      <c r="A1086" s="1" t="s">
        <v>1286</v>
      </c>
      <c r="B1086" s="1">
        <v>28.215</v>
      </c>
      <c r="C1086" s="1">
        <v>7.56</v>
      </c>
      <c r="D1086" s="1" t="s">
        <v>2381</v>
      </c>
      <c r="E1086" s="1" t="s">
        <v>2380</v>
      </c>
      <c r="F1086" s="1" t="s">
        <v>2380</v>
      </c>
      <c r="G1086" s="7">
        <v>1</v>
      </c>
      <c r="H1086" s="1" t="s">
        <v>2380</v>
      </c>
      <c r="I1086" t="str" cm="1">
        <f t="array" ref="I1086">_xlfn.IFS(B1086&lt;18.5,"Underweight",B1086&lt;25,"Normal Weight",B1086&lt;30,"Overweight",B1086&gt;=30,"Obesity")</f>
        <v>Overweight</v>
      </c>
      <c r="J1086" t="str" cm="1">
        <f t="array" ref="J1086">_xlfn.IFS(C1086&lt;5.7,"Normal",C1086&lt;6.5,"Prediabetes",C1086&gt;=6.5,"Diabetes")</f>
        <v>Diabetes</v>
      </c>
    </row>
    <row r="1087" spans="1:10" x14ac:dyDescent="0.35">
      <c r="A1087" s="1" t="s">
        <v>1285</v>
      </c>
      <c r="B1087" s="1">
        <v>26.12</v>
      </c>
      <c r="C1087" s="1">
        <v>4.17</v>
      </c>
      <c r="D1087" s="1" t="s">
        <v>2381</v>
      </c>
      <c r="E1087" s="1" t="s">
        <v>2380</v>
      </c>
      <c r="F1087" s="1" t="s">
        <v>2381</v>
      </c>
      <c r="G1087" s="7">
        <v>1</v>
      </c>
      <c r="H1087" s="1" t="s">
        <v>2380</v>
      </c>
      <c r="I1087" t="str" cm="1">
        <f t="array" ref="I1087">_xlfn.IFS(B1087&lt;18.5,"Underweight",B1087&lt;25,"Normal Weight",B1087&lt;30,"Overweight",B1087&gt;=30,"Obesity")</f>
        <v>Overweight</v>
      </c>
      <c r="J1087" t="str" cm="1">
        <f t="array" ref="J1087">_xlfn.IFS(C1087&lt;5.7,"Normal",C1087&lt;6.5,"Prediabetes",C1087&gt;=6.5,"Diabetes")</f>
        <v>Normal</v>
      </c>
    </row>
    <row r="1088" spans="1:10" x14ac:dyDescent="0.35">
      <c r="A1088" s="1" t="s">
        <v>1284</v>
      </c>
      <c r="B1088" s="1">
        <v>36.630000000000003</v>
      </c>
      <c r="C1088" s="1">
        <v>11.42</v>
      </c>
      <c r="D1088" s="1" t="s">
        <v>2380</v>
      </c>
      <c r="E1088" s="1" t="s">
        <v>2380</v>
      </c>
      <c r="F1088" s="1" t="s">
        <v>2380</v>
      </c>
      <c r="G1088" s="7">
        <v>2</v>
      </c>
      <c r="H1088" s="1" t="s">
        <v>2380</v>
      </c>
      <c r="I1088" t="str" cm="1">
        <f t="array" ref="I1088">_xlfn.IFS(B1088&lt;18.5,"Underweight",B1088&lt;25,"Normal Weight",B1088&lt;30,"Overweight",B1088&gt;=30,"Obesity")</f>
        <v>Obesity</v>
      </c>
      <c r="J1088" t="str" cm="1">
        <f t="array" ref="J1088">_xlfn.IFS(C1088&lt;5.7,"Normal",C1088&lt;6.5,"Prediabetes",C1088&gt;=6.5,"Diabetes")</f>
        <v>Diabetes</v>
      </c>
    </row>
    <row r="1089" spans="1:10" x14ac:dyDescent="0.35">
      <c r="A1089" s="1" t="s">
        <v>1283</v>
      </c>
      <c r="B1089" s="1">
        <v>33.344999999999999</v>
      </c>
      <c r="C1089" s="1">
        <v>7.33</v>
      </c>
      <c r="D1089" s="1" t="s">
        <v>2380</v>
      </c>
      <c r="E1089" s="1" t="s">
        <v>2380</v>
      </c>
      <c r="F1089" s="1" t="s">
        <v>2380</v>
      </c>
      <c r="G1089" s="7">
        <v>2</v>
      </c>
      <c r="H1089" s="1" t="s">
        <v>2380</v>
      </c>
      <c r="I1089" t="str" cm="1">
        <f t="array" ref="I1089">_xlfn.IFS(B1089&lt;18.5,"Underweight",B1089&lt;25,"Normal Weight",B1089&lt;30,"Overweight",B1089&gt;=30,"Obesity")</f>
        <v>Obesity</v>
      </c>
      <c r="J1089" t="str" cm="1">
        <f t="array" ref="J1089">_xlfn.IFS(C1089&lt;5.7,"Normal",C1089&lt;6.5,"Prediabetes",C1089&gt;=6.5,"Diabetes")</f>
        <v>Diabetes</v>
      </c>
    </row>
    <row r="1090" spans="1:10" x14ac:dyDescent="0.35">
      <c r="A1090" s="1" t="s">
        <v>1282</v>
      </c>
      <c r="B1090" s="1">
        <v>27.11</v>
      </c>
      <c r="C1090" s="1">
        <v>6.7</v>
      </c>
      <c r="D1090" s="1" t="s">
        <v>2380</v>
      </c>
      <c r="E1090" s="1" t="s">
        <v>2380</v>
      </c>
      <c r="F1090" s="1" t="s">
        <v>2380</v>
      </c>
      <c r="G1090" s="7">
        <v>0</v>
      </c>
      <c r="H1090" s="1" t="s">
        <v>2380</v>
      </c>
      <c r="I1090" t="str" cm="1">
        <f t="array" ref="I1090">_xlfn.IFS(B1090&lt;18.5,"Underweight",B1090&lt;25,"Normal Weight",B1090&lt;30,"Overweight",B1090&gt;=30,"Obesity")</f>
        <v>Overweight</v>
      </c>
      <c r="J1090" t="str" cm="1">
        <f t="array" ref="J1090">_xlfn.IFS(C1090&lt;5.7,"Normal",C1090&lt;6.5,"Prediabetes",C1090&gt;=6.5,"Diabetes")</f>
        <v>Diabetes</v>
      </c>
    </row>
    <row r="1091" spans="1:10" x14ac:dyDescent="0.35">
      <c r="A1091" s="1" t="s">
        <v>1281</v>
      </c>
      <c r="B1091" s="1">
        <v>26.6</v>
      </c>
      <c r="C1091" s="1">
        <v>5.27</v>
      </c>
      <c r="D1091" s="1" t="s">
        <v>2381</v>
      </c>
      <c r="E1091" s="1" t="s">
        <v>2380</v>
      </c>
      <c r="F1091" s="1" t="s">
        <v>2381</v>
      </c>
      <c r="G1091" s="7">
        <v>1</v>
      </c>
      <c r="H1091" s="1" t="s">
        <v>2380</v>
      </c>
      <c r="I1091" t="str" cm="1">
        <f t="array" ref="I1091">_xlfn.IFS(B1091&lt;18.5,"Underweight",B1091&lt;25,"Normal Weight",B1091&lt;30,"Overweight",B1091&gt;=30,"Obesity")</f>
        <v>Overweight</v>
      </c>
      <c r="J1091" t="str" cm="1">
        <f t="array" ref="J1091">_xlfn.IFS(C1091&lt;5.7,"Normal",C1091&lt;6.5,"Prediabetes",C1091&gt;=6.5,"Diabetes")</f>
        <v>Normal</v>
      </c>
    </row>
    <row r="1092" spans="1:10" x14ac:dyDescent="0.35">
      <c r="A1092" s="1" t="s">
        <v>1280</v>
      </c>
      <c r="B1092" s="1">
        <v>30.41</v>
      </c>
      <c r="C1092" s="1">
        <v>7.72</v>
      </c>
      <c r="D1092" s="1" t="s">
        <v>2380</v>
      </c>
      <c r="E1092" s="1" t="s">
        <v>2380</v>
      </c>
      <c r="F1092" s="1" t="s">
        <v>2380</v>
      </c>
      <c r="G1092" s="7">
        <v>0</v>
      </c>
      <c r="H1092" s="1" t="s">
        <v>2380</v>
      </c>
      <c r="I1092" t="str" cm="1">
        <f t="array" ref="I1092">_xlfn.IFS(B1092&lt;18.5,"Underweight",B1092&lt;25,"Normal Weight",B1092&lt;30,"Overweight",B1092&gt;=30,"Obesity")</f>
        <v>Obesity</v>
      </c>
      <c r="J1092" t="str" cm="1">
        <f t="array" ref="J1092">_xlfn.IFS(C1092&lt;5.7,"Normal",C1092&lt;6.5,"Prediabetes",C1092&gt;=6.5,"Diabetes")</f>
        <v>Diabetes</v>
      </c>
    </row>
    <row r="1093" spans="1:10" x14ac:dyDescent="0.35">
      <c r="A1093" s="1" t="s">
        <v>1279</v>
      </c>
      <c r="B1093" s="1">
        <v>28.98</v>
      </c>
      <c r="C1093" s="1">
        <v>8.68</v>
      </c>
      <c r="D1093" s="1" t="s">
        <v>2380</v>
      </c>
      <c r="E1093" s="1" t="s">
        <v>2380</v>
      </c>
      <c r="F1093" s="1" t="s">
        <v>2380</v>
      </c>
      <c r="G1093" s="7">
        <v>2</v>
      </c>
      <c r="H1093" s="1" t="s">
        <v>2380</v>
      </c>
      <c r="I1093" t="str" cm="1">
        <f t="array" ref="I1093">_xlfn.IFS(B1093&lt;18.5,"Underweight",B1093&lt;25,"Normal Weight",B1093&lt;30,"Overweight",B1093&gt;=30,"Obesity")</f>
        <v>Overweight</v>
      </c>
      <c r="J1093" t="str" cm="1">
        <f t="array" ref="J1093">_xlfn.IFS(C1093&lt;5.7,"Normal",C1093&lt;6.5,"Prediabetes",C1093&gt;=6.5,"Diabetes")</f>
        <v>Diabetes</v>
      </c>
    </row>
    <row r="1094" spans="1:10" x14ac:dyDescent="0.35">
      <c r="A1094" s="1" t="s">
        <v>1278</v>
      </c>
      <c r="B1094" s="1">
        <v>31.24</v>
      </c>
      <c r="C1094" s="1">
        <v>9.8000000000000007</v>
      </c>
      <c r="D1094" s="1" t="s">
        <v>2380</v>
      </c>
      <c r="E1094" s="1" t="s">
        <v>2380</v>
      </c>
      <c r="F1094" s="1" t="s">
        <v>2380</v>
      </c>
      <c r="G1094" s="7">
        <v>0</v>
      </c>
      <c r="H1094" s="1" t="s">
        <v>2380</v>
      </c>
      <c r="I1094" t="str" cm="1">
        <f t="array" ref="I1094">_xlfn.IFS(B1094&lt;18.5,"Underweight",B1094&lt;25,"Normal Weight",B1094&lt;30,"Overweight",B1094&gt;=30,"Obesity")</f>
        <v>Obesity</v>
      </c>
      <c r="J1094" t="str" cm="1">
        <f t="array" ref="J1094">_xlfn.IFS(C1094&lt;5.7,"Normal",C1094&lt;6.5,"Prediabetes",C1094&gt;=6.5,"Diabetes")</f>
        <v>Diabetes</v>
      </c>
    </row>
    <row r="1095" spans="1:10" x14ac:dyDescent="0.35">
      <c r="A1095" s="1" t="s">
        <v>1277</v>
      </c>
      <c r="B1095" s="1">
        <v>31.54</v>
      </c>
      <c r="C1095" s="1">
        <v>4.4400000000000004</v>
      </c>
      <c r="D1095" s="1" t="s">
        <v>2380</v>
      </c>
      <c r="E1095" s="1" t="s">
        <v>2380</v>
      </c>
      <c r="F1095" s="1" t="s">
        <v>2380</v>
      </c>
      <c r="G1095" s="7">
        <v>0</v>
      </c>
      <c r="H1095" s="1" t="s">
        <v>2380</v>
      </c>
      <c r="I1095" t="str" cm="1">
        <f t="array" ref="I1095">_xlfn.IFS(B1095&lt;18.5,"Underweight",B1095&lt;25,"Normal Weight",B1095&lt;30,"Overweight",B1095&gt;=30,"Obesity")</f>
        <v>Obesity</v>
      </c>
      <c r="J1095" t="str" cm="1">
        <f t="array" ref="J1095">_xlfn.IFS(C1095&lt;5.7,"Normal",C1095&lt;6.5,"Prediabetes",C1095&gt;=6.5,"Diabetes")</f>
        <v>Normal</v>
      </c>
    </row>
    <row r="1096" spans="1:10" x14ac:dyDescent="0.35">
      <c r="A1096" s="1" t="s">
        <v>1276</v>
      </c>
      <c r="B1096" s="1">
        <v>38.6</v>
      </c>
      <c r="C1096" s="1">
        <v>7.19</v>
      </c>
      <c r="D1096" s="1" t="s">
        <v>2381</v>
      </c>
      <c r="E1096" s="1" t="s">
        <v>2380</v>
      </c>
      <c r="F1096" s="1" t="s">
        <v>2380</v>
      </c>
      <c r="G1096" s="7">
        <v>2</v>
      </c>
      <c r="H1096" s="1" t="s">
        <v>2380</v>
      </c>
      <c r="I1096" t="str" cm="1">
        <f t="array" ref="I1096">_xlfn.IFS(B1096&lt;18.5,"Underweight",B1096&lt;25,"Normal Weight",B1096&lt;30,"Overweight",B1096&gt;=30,"Obesity")</f>
        <v>Obesity</v>
      </c>
      <c r="J1096" t="str" cm="1">
        <f t="array" ref="J1096">_xlfn.IFS(C1096&lt;5.7,"Normal",C1096&lt;6.5,"Prediabetes",C1096&gt;=6.5,"Diabetes")</f>
        <v>Diabetes</v>
      </c>
    </row>
    <row r="1097" spans="1:10" x14ac:dyDescent="0.35">
      <c r="A1097" s="1" t="s">
        <v>1275</v>
      </c>
      <c r="B1097" s="1">
        <v>37.950000000000003</v>
      </c>
      <c r="C1097" s="1">
        <v>6.06</v>
      </c>
      <c r="D1097" s="1" t="s">
        <v>2380</v>
      </c>
      <c r="E1097" s="1" t="s">
        <v>2380</v>
      </c>
      <c r="F1097" s="1" t="s">
        <v>2380</v>
      </c>
      <c r="G1097" s="7">
        <v>0</v>
      </c>
      <c r="H1097" s="1" t="s">
        <v>2380</v>
      </c>
      <c r="I1097" t="str" cm="1">
        <f t="array" ref="I1097">_xlfn.IFS(B1097&lt;18.5,"Underweight",B1097&lt;25,"Normal Weight",B1097&lt;30,"Overweight",B1097&gt;=30,"Obesity")</f>
        <v>Obesity</v>
      </c>
      <c r="J1097" t="str" cm="1">
        <f t="array" ref="J1097">_xlfn.IFS(C1097&lt;5.7,"Normal",C1097&lt;6.5,"Prediabetes",C1097&gt;=6.5,"Diabetes")</f>
        <v>Prediabetes</v>
      </c>
    </row>
    <row r="1098" spans="1:10" x14ac:dyDescent="0.35">
      <c r="A1098" s="1" t="s">
        <v>1274</v>
      </c>
      <c r="B1098" s="1">
        <v>38.97</v>
      </c>
      <c r="C1098" s="1">
        <v>5.12</v>
      </c>
      <c r="D1098" s="1" t="s">
        <v>2380</v>
      </c>
      <c r="E1098" s="1" t="s">
        <v>2380</v>
      </c>
      <c r="F1098" s="1" t="s">
        <v>2380</v>
      </c>
      <c r="G1098" s="7">
        <v>0</v>
      </c>
      <c r="H1098" s="1" t="s">
        <v>2380</v>
      </c>
      <c r="I1098" t="str" cm="1">
        <f t="array" ref="I1098">_xlfn.IFS(B1098&lt;18.5,"Underweight",B1098&lt;25,"Normal Weight",B1098&lt;30,"Overweight",B1098&gt;=30,"Obesity")</f>
        <v>Obesity</v>
      </c>
      <c r="J1098" t="str" cm="1">
        <f t="array" ref="J1098">_xlfn.IFS(C1098&lt;5.7,"Normal",C1098&lt;6.5,"Prediabetes",C1098&gt;=6.5,"Diabetes")</f>
        <v>Normal</v>
      </c>
    </row>
    <row r="1099" spans="1:10" x14ac:dyDescent="0.35">
      <c r="A1099" s="1" t="s">
        <v>1273</v>
      </c>
      <c r="B1099" s="1">
        <v>21.2</v>
      </c>
      <c r="C1099" s="1">
        <v>10.72</v>
      </c>
      <c r="D1099" s="1" t="s">
        <v>2380</v>
      </c>
      <c r="E1099" s="1" t="s">
        <v>2380</v>
      </c>
      <c r="F1099" s="1" t="s">
        <v>2380</v>
      </c>
      <c r="G1099" s="7">
        <v>0</v>
      </c>
      <c r="H1099" s="1" t="s">
        <v>2380</v>
      </c>
      <c r="I1099" t="str" cm="1">
        <f t="array" ref="I1099">_xlfn.IFS(B1099&lt;18.5,"Underweight",B1099&lt;25,"Normal Weight",B1099&lt;30,"Overweight",B1099&gt;=30,"Obesity")</f>
        <v>Normal Weight</v>
      </c>
      <c r="J1099" t="str" cm="1">
        <f t="array" ref="J1099">_xlfn.IFS(C1099&lt;5.7,"Normal",C1099&lt;6.5,"Prediabetes",C1099&gt;=6.5,"Diabetes")</f>
        <v>Diabetes</v>
      </c>
    </row>
    <row r="1100" spans="1:10" x14ac:dyDescent="0.35">
      <c r="A1100" s="1" t="s">
        <v>1272</v>
      </c>
      <c r="B1100" s="1">
        <v>23.96</v>
      </c>
      <c r="C1100" s="1">
        <v>9.58</v>
      </c>
      <c r="D1100" s="1" t="s">
        <v>2381</v>
      </c>
      <c r="E1100" s="1" t="s">
        <v>2380</v>
      </c>
      <c r="F1100" s="1" t="s">
        <v>2381</v>
      </c>
      <c r="G1100" s="7">
        <v>1</v>
      </c>
      <c r="H1100" s="1" t="s">
        <v>2380</v>
      </c>
      <c r="I1100" t="str" cm="1">
        <f t="array" ref="I1100">_xlfn.IFS(B1100&lt;18.5,"Underweight",B1100&lt;25,"Normal Weight",B1100&lt;30,"Overweight",B1100&gt;=30,"Obesity")</f>
        <v>Normal Weight</v>
      </c>
      <c r="J1100" t="str" cm="1">
        <f t="array" ref="J1100">_xlfn.IFS(C1100&lt;5.7,"Normal",C1100&lt;6.5,"Prediabetes",C1100&gt;=6.5,"Diabetes")</f>
        <v>Diabetes</v>
      </c>
    </row>
    <row r="1101" spans="1:10" x14ac:dyDescent="0.35">
      <c r="A1101" s="1" t="s">
        <v>1271</v>
      </c>
      <c r="B1101" s="1">
        <v>35.93</v>
      </c>
      <c r="C1101" s="1">
        <v>6.4</v>
      </c>
      <c r="D1101" s="1" t="s">
        <v>2381</v>
      </c>
      <c r="E1101" s="1" t="s">
        <v>2380</v>
      </c>
      <c r="F1101" s="1" t="s">
        <v>2380</v>
      </c>
      <c r="G1101" s="7">
        <v>1</v>
      </c>
      <c r="H1101" s="1" t="s">
        <v>2380</v>
      </c>
      <c r="I1101" t="str" cm="1">
        <f t="array" ref="I1101">_xlfn.IFS(B1101&lt;18.5,"Underweight",B1101&lt;25,"Normal Weight",B1101&lt;30,"Overweight",B1101&gt;=30,"Obesity")</f>
        <v>Obesity</v>
      </c>
      <c r="J1101" t="str" cm="1">
        <f t="array" ref="J1101">_xlfn.IFS(C1101&lt;5.7,"Normal",C1101&lt;6.5,"Prediabetes",C1101&gt;=6.5,"Diabetes")</f>
        <v>Prediabetes</v>
      </c>
    </row>
    <row r="1102" spans="1:10" x14ac:dyDescent="0.35">
      <c r="A1102" s="1" t="s">
        <v>1270</v>
      </c>
      <c r="B1102" s="1">
        <v>26.11</v>
      </c>
      <c r="C1102" s="1">
        <v>6.8</v>
      </c>
      <c r="D1102" s="1" t="s">
        <v>2381</v>
      </c>
      <c r="E1102" s="1" t="s">
        <v>2380</v>
      </c>
      <c r="F1102" s="1" t="s">
        <v>2380</v>
      </c>
      <c r="G1102" s="7">
        <v>2</v>
      </c>
      <c r="H1102" s="1" t="s">
        <v>2380</v>
      </c>
      <c r="I1102" t="str" cm="1">
        <f t="array" ref="I1102">_xlfn.IFS(B1102&lt;18.5,"Underweight",B1102&lt;25,"Normal Weight",B1102&lt;30,"Overweight",B1102&gt;=30,"Obesity")</f>
        <v>Overweight</v>
      </c>
      <c r="J1102" t="str" cm="1">
        <f t="array" ref="J1102">_xlfn.IFS(C1102&lt;5.7,"Normal",C1102&lt;6.5,"Prediabetes",C1102&gt;=6.5,"Diabetes")</f>
        <v>Diabetes</v>
      </c>
    </row>
    <row r="1103" spans="1:10" x14ac:dyDescent="0.35">
      <c r="A1103" s="1" t="s">
        <v>1269</v>
      </c>
      <c r="B1103" s="1">
        <v>32.299999999999997</v>
      </c>
      <c r="C1103" s="1">
        <v>9.48</v>
      </c>
      <c r="D1103" s="1" t="s">
        <v>2380</v>
      </c>
      <c r="E1103" s="1" t="s">
        <v>2380</v>
      </c>
      <c r="F1103" s="1" t="s">
        <v>2380</v>
      </c>
      <c r="G1103" s="7">
        <v>2</v>
      </c>
      <c r="H1103" s="1" t="s">
        <v>2380</v>
      </c>
      <c r="I1103" t="str" cm="1">
        <f t="array" ref="I1103">_xlfn.IFS(B1103&lt;18.5,"Underweight",B1103&lt;25,"Normal Weight",B1103&lt;30,"Overweight",B1103&gt;=30,"Obesity")</f>
        <v>Obesity</v>
      </c>
      <c r="J1103" t="str" cm="1">
        <f t="array" ref="J1103">_xlfn.IFS(C1103&lt;5.7,"Normal",C1103&lt;6.5,"Prediabetes",C1103&gt;=6.5,"Diabetes")</f>
        <v>Diabetes</v>
      </c>
    </row>
    <row r="1104" spans="1:10" x14ac:dyDescent="0.35">
      <c r="A1104" s="1" t="s">
        <v>1268</v>
      </c>
      <c r="B1104" s="1">
        <v>28.69</v>
      </c>
      <c r="C1104" s="1">
        <v>7.45</v>
      </c>
      <c r="D1104" s="1" t="s">
        <v>2380</v>
      </c>
      <c r="E1104" s="1" t="s">
        <v>2380</v>
      </c>
      <c r="F1104" s="1" t="s">
        <v>2380</v>
      </c>
      <c r="G1104" s="7">
        <v>2</v>
      </c>
      <c r="H1104" s="1" t="s">
        <v>2380</v>
      </c>
      <c r="I1104" t="str" cm="1">
        <f t="array" ref="I1104">_xlfn.IFS(B1104&lt;18.5,"Underweight",B1104&lt;25,"Normal Weight",B1104&lt;30,"Overweight",B1104&gt;=30,"Obesity")</f>
        <v>Overweight</v>
      </c>
      <c r="J1104" t="str" cm="1">
        <f t="array" ref="J1104">_xlfn.IFS(C1104&lt;5.7,"Normal",C1104&lt;6.5,"Prediabetes",C1104&gt;=6.5,"Diabetes")</f>
        <v>Diabetes</v>
      </c>
    </row>
    <row r="1105" spans="1:10" x14ac:dyDescent="0.35">
      <c r="A1105" s="1" t="s">
        <v>1267</v>
      </c>
      <c r="B1105" s="1">
        <v>31.28</v>
      </c>
      <c r="C1105" s="1">
        <v>6.94</v>
      </c>
      <c r="D1105" s="1" t="s">
        <v>2381</v>
      </c>
      <c r="E1105" s="1" t="s">
        <v>2380</v>
      </c>
      <c r="F1105" s="1" t="s">
        <v>2380</v>
      </c>
      <c r="G1105" s="7">
        <v>1</v>
      </c>
      <c r="H1105" s="1" t="s">
        <v>2380</v>
      </c>
      <c r="I1105" t="str" cm="1">
        <f t="array" ref="I1105">_xlfn.IFS(B1105&lt;18.5,"Underweight",B1105&lt;25,"Normal Weight",B1105&lt;30,"Overweight",B1105&gt;=30,"Obesity")</f>
        <v>Obesity</v>
      </c>
      <c r="J1105" t="str" cm="1">
        <f t="array" ref="J1105">_xlfn.IFS(C1105&lt;5.7,"Normal",C1105&lt;6.5,"Prediabetes",C1105&gt;=6.5,"Diabetes")</f>
        <v>Diabetes</v>
      </c>
    </row>
    <row r="1106" spans="1:10" x14ac:dyDescent="0.35">
      <c r="A1106" s="1" t="s">
        <v>1266</v>
      </c>
      <c r="B1106" s="1">
        <v>30.21</v>
      </c>
      <c r="C1106" s="1">
        <v>7.83</v>
      </c>
      <c r="D1106" s="1" t="s">
        <v>2380</v>
      </c>
      <c r="E1106" s="1" t="s">
        <v>2380</v>
      </c>
      <c r="F1106" s="1" t="s">
        <v>2380</v>
      </c>
      <c r="G1106" s="7">
        <v>0</v>
      </c>
      <c r="H1106" s="1" t="s">
        <v>2380</v>
      </c>
      <c r="I1106" t="str" cm="1">
        <f t="array" ref="I1106">_xlfn.IFS(B1106&lt;18.5,"Underweight",B1106&lt;25,"Normal Weight",B1106&lt;30,"Overweight",B1106&gt;=30,"Obesity")</f>
        <v>Obesity</v>
      </c>
      <c r="J1106" t="str" cm="1">
        <f t="array" ref="J1106">_xlfn.IFS(C1106&lt;5.7,"Normal",C1106&lt;6.5,"Prediabetes",C1106&gt;=6.5,"Diabetes")</f>
        <v>Diabetes</v>
      </c>
    </row>
    <row r="1107" spans="1:10" x14ac:dyDescent="0.35">
      <c r="A1107" s="1" t="s">
        <v>1265</v>
      </c>
      <c r="B1107" s="1">
        <v>38.28</v>
      </c>
      <c r="C1107" s="1">
        <v>10.17</v>
      </c>
      <c r="D1107" s="1" t="s">
        <v>2381</v>
      </c>
      <c r="E1107" s="1" t="s">
        <v>2380</v>
      </c>
      <c r="F1107" s="1" t="s">
        <v>2380</v>
      </c>
      <c r="G1107" s="7">
        <v>0</v>
      </c>
      <c r="H1107" s="1" t="s">
        <v>2380</v>
      </c>
      <c r="I1107" t="str" cm="1">
        <f t="array" ref="I1107">_xlfn.IFS(B1107&lt;18.5,"Underweight",B1107&lt;25,"Normal Weight",B1107&lt;30,"Overweight",B1107&gt;=30,"Obesity")</f>
        <v>Obesity</v>
      </c>
      <c r="J1107" t="str" cm="1">
        <f t="array" ref="J1107">_xlfn.IFS(C1107&lt;5.7,"Normal",C1107&lt;6.5,"Prediabetes",C1107&gt;=6.5,"Diabetes")</f>
        <v>Diabetes</v>
      </c>
    </row>
    <row r="1108" spans="1:10" x14ac:dyDescent="0.35">
      <c r="A1108" s="1" t="s">
        <v>1264</v>
      </c>
      <c r="B1108" s="1">
        <v>29.9</v>
      </c>
      <c r="C1108" s="1">
        <v>8.9600000000000009</v>
      </c>
      <c r="D1108" s="1" t="s">
        <v>2381</v>
      </c>
      <c r="E1108" s="1" t="s">
        <v>2380</v>
      </c>
      <c r="F1108" s="1" t="s">
        <v>2380</v>
      </c>
      <c r="G1108" s="7">
        <v>0</v>
      </c>
      <c r="H1108" s="1" t="s">
        <v>2380</v>
      </c>
      <c r="I1108" t="str" cm="1">
        <f t="array" ref="I1108">_xlfn.IFS(B1108&lt;18.5,"Underweight",B1108&lt;25,"Normal Weight",B1108&lt;30,"Overweight",B1108&gt;=30,"Obesity")</f>
        <v>Overweight</v>
      </c>
      <c r="J1108" t="str" cm="1">
        <f t="array" ref="J1108">_xlfn.IFS(C1108&lt;5.7,"Normal",C1108&lt;6.5,"Prediabetes",C1108&gt;=6.5,"Diabetes")</f>
        <v>Diabetes</v>
      </c>
    </row>
    <row r="1109" spans="1:10" x14ac:dyDescent="0.35">
      <c r="A1109" s="1" t="s">
        <v>1263</v>
      </c>
      <c r="B1109" s="1">
        <v>23.18</v>
      </c>
      <c r="C1109" s="1">
        <v>6.96</v>
      </c>
      <c r="D1109" s="1" t="s">
        <v>2381</v>
      </c>
      <c r="E1109" s="1" t="s">
        <v>2380</v>
      </c>
      <c r="F1109" s="1" t="s">
        <v>2380</v>
      </c>
      <c r="G1109" s="7">
        <v>2</v>
      </c>
      <c r="H1109" s="1" t="s">
        <v>2380</v>
      </c>
      <c r="I1109" t="str" cm="1">
        <f t="array" ref="I1109">_xlfn.IFS(B1109&lt;18.5,"Underweight",B1109&lt;25,"Normal Weight",B1109&lt;30,"Overweight",B1109&gt;=30,"Obesity")</f>
        <v>Normal Weight</v>
      </c>
      <c r="J1109" t="str" cm="1">
        <f t="array" ref="J1109">_xlfn.IFS(C1109&lt;5.7,"Normal",C1109&lt;6.5,"Prediabetes",C1109&gt;=6.5,"Diabetes")</f>
        <v>Diabetes</v>
      </c>
    </row>
    <row r="1110" spans="1:10" x14ac:dyDescent="0.35">
      <c r="A1110" s="1" t="s">
        <v>1262</v>
      </c>
      <c r="B1110" s="1">
        <v>33.020000000000003</v>
      </c>
      <c r="C1110" s="1">
        <v>5.07</v>
      </c>
      <c r="D1110" s="1" t="s">
        <v>2381</v>
      </c>
      <c r="E1110" s="1" t="s">
        <v>2380</v>
      </c>
      <c r="F1110" s="1" t="s">
        <v>2380</v>
      </c>
      <c r="G1110" s="7">
        <v>0</v>
      </c>
      <c r="H1110" s="1" t="s">
        <v>2380</v>
      </c>
      <c r="I1110" t="str" cm="1">
        <f t="array" ref="I1110">_xlfn.IFS(B1110&lt;18.5,"Underweight",B1110&lt;25,"Normal Weight",B1110&lt;30,"Overweight",B1110&gt;=30,"Obesity")</f>
        <v>Obesity</v>
      </c>
      <c r="J1110" t="str" cm="1">
        <f t="array" ref="J1110">_xlfn.IFS(C1110&lt;5.7,"Normal",C1110&lt;6.5,"Prediabetes",C1110&gt;=6.5,"Diabetes")</f>
        <v>Normal</v>
      </c>
    </row>
    <row r="1111" spans="1:10" x14ac:dyDescent="0.35">
      <c r="A1111" s="1" t="s">
        <v>1261</v>
      </c>
      <c r="B1111" s="1">
        <v>27.29</v>
      </c>
      <c r="C1111" s="1">
        <v>5.85</v>
      </c>
      <c r="D1111" s="1" t="s">
        <v>2380</v>
      </c>
      <c r="E1111" s="1" t="s">
        <v>2380</v>
      </c>
      <c r="F1111" s="1" t="s">
        <v>2380</v>
      </c>
      <c r="G1111" s="7">
        <v>2</v>
      </c>
      <c r="H1111" s="1" t="s">
        <v>2380</v>
      </c>
      <c r="I1111" t="str" cm="1">
        <f t="array" ref="I1111">_xlfn.IFS(B1111&lt;18.5,"Underweight",B1111&lt;25,"Normal Weight",B1111&lt;30,"Overweight",B1111&gt;=30,"Obesity")</f>
        <v>Overweight</v>
      </c>
      <c r="J1111" t="str" cm="1">
        <f t="array" ref="J1111">_xlfn.IFS(C1111&lt;5.7,"Normal",C1111&lt;6.5,"Prediabetes",C1111&gt;=6.5,"Diabetes")</f>
        <v>Prediabetes</v>
      </c>
    </row>
    <row r="1112" spans="1:10" x14ac:dyDescent="0.35">
      <c r="A1112" s="1" t="s">
        <v>1260</v>
      </c>
      <c r="B1112" s="1">
        <v>23.18</v>
      </c>
      <c r="C1112" s="1">
        <v>10.56</v>
      </c>
      <c r="D1112" s="1" t="s">
        <v>2380</v>
      </c>
      <c r="E1112" s="1" t="s">
        <v>2380</v>
      </c>
      <c r="F1112" s="1" t="s">
        <v>2380</v>
      </c>
      <c r="G1112" s="7">
        <v>2</v>
      </c>
      <c r="H1112" s="1" t="s">
        <v>2380</v>
      </c>
      <c r="I1112" t="str" cm="1">
        <f t="array" ref="I1112">_xlfn.IFS(B1112&lt;18.5,"Underweight",B1112&lt;25,"Normal Weight",B1112&lt;30,"Overweight",B1112&gt;=30,"Obesity")</f>
        <v>Normal Weight</v>
      </c>
      <c r="J1112" t="str" cm="1">
        <f t="array" ref="J1112">_xlfn.IFS(C1112&lt;5.7,"Normal",C1112&lt;6.5,"Prediabetes",C1112&gt;=6.5,"Diabetes")</f>
        <v>Diabetes</v>
      </c>
    </row>
    <row r="1113" spans="1:10" x14ac:dyDescent="0.35">
      <c r="A1113" s="1" t="s">
        <v>1259</v>
      </c>
      <c r="B1113" s="1">
        <v>32.659999999999997</v>
      </c>
      <c r="C1113" s="1">
        <v>8.92</v>
      </c>
      <c r="D1113" s="1" t="s">
        <v>2381</v>
      </c>
      <c r="E1113" s="1" t="s">
        <v>2380</v>
      </c>
      <c r="F1113" s="1" t="s">
        <v>2380</v>
      </c>
      <c r="G1113" s="7">
        <v>0</v>
      </c>
      <c r="H1113" s="1" t="s">
        <v>2380</v>
      </c>
      <c r="I1113" t="str" cm="1">
        <f t="array" ref="I1113">_xlfn.IFS(B1113&lt;18.5,"Underweight",B1113&lt;25,"Normal Weight",B1113&lt;30,"Overweight",B1113&gt;=30,"Obesity")</f>
        <v>Obesity</v>
      </c>
      <c r="J1113" t="str" cm="1">
        <f t="array" ref="J1113">_xlfn.IFS(C1113&lt;5.7,"Normal",C1113&lt;6.5,"Prediabetes",C1113&gt;=6.5,"Diabetes")</f>
        <v>Diabetes</v>
      </c>
    </row>
    <row r="1114" spans="1:10" x14ac:dyDescent="0.35">
      <c r="A1114" s="1" t="s">
        <v>1258</v>
      </c>
      <c r="B1114" s="1">
        <v>30.78</v>
      </c>
      <c r="C1114" s="1">
        <v>8.6300000000000008</v>
      </c>
      <c r="D1114" s="1" t="s">
        <v>2380</v>
      </c>
      <c r="E1114" s="1" t="s">
        <v>2380</v>
      </c>
      <c r="F1114" s="1" t="s">
        <v>2380</v>
      </c>
      <c r="G1114" s="7">
        <v>0</v>
      </c>
      <c r="H1114" s="1" t="s">
        <v>2380</v>
      </c>
      <c r="I1114" t="str" cm="1">
        <f t="array" ref="I1114">_xlfn.IFS(B1114&lt;18.5,"Underweight",B1114&lt;25,"Normal Weight",B1114&lt;30,"Overweight",B1114&gt;=30,"Obesity")</f>
        <v>Obesity</v>
      </c>
      <c r="J1114" t="str" cm="1">
        <f t="array" ref="J1114">_xlfn.IFS(C1114&lt;5.7,"Normal",C1114&lt;6.5,"Prediabetes",C1114&gt;=6.5,"Diabetes")</f>
        <v>Diabetes</v>
      </c>
    </row>
    <row r="1115" spans="1:10" x14ac:dyDescent="0.35">
      <c r="A1115" s="1" t="s">
        <v>1257</v>
      </c>
      <c r="B1115" s="1">
        <v>47.2</v>
      </c>
      <c r="C1115" s="1">
        <v>6.29</v>
      </c>
      <c r="D1115" s="1" t="s">
        <v>2381</v>
      </c>
      <c r="E1115" s="1" t="s">
        <v>2380</v>
      </c>
      <c r="F1115" s="1" t="s">
        <v>2381</v>
      </c>
      <c r="G1115" s="7">
        <v>1</v>
      </c>
      <c r="H1115" s="1" t="s">
        <v>2380</v>
      </c>
      <c r="I1115" t="str" cm="1">
        <f t="array" ref="I1115">_xlfn.IFS(B1115&lt;18.5,"Underweight",B1115&lt;25,"Normal Weight",B1115&lt;30,"Overweight",B1115&gt;=30,"Obesity")</f>
        <v>Obesity</v>
      </c>
      <c r="J1115" t="str" cm="1">
        <f t="array" ref="J1115">_xlfn.IFS(C1115&lt;5.7,"Normal",C1115&lt;6.5,"Prediabetes",C1115&gt;=6.5,"Diabetes")</f>
        <v>Prediabetes</v>
      </c>
    </row>
    <row r="1116" spans="1:10" x14ac:dyDescent="0.35">
      <c r="A1116" s="1" t="s">
        <v>1256</v>
      </c>
      <c r="B1116" s="1">
        <v>31.6</v>
      </c>
      <c r="C1116" s="1">
        <v>5.75</v>
      </c>
      <c r="D1116" s="1" t="s">
        <v>2380</v>
      </c>
      <c r="E1116" s="1" t="s">
        <v>2380</v>
      </c>
      <c r="F1116" s="1" t="s">
        <v>2380</v>
      </c>
      <c r="G1116" s="7">
        <v>2</v>
      </c>
      <c r="H1116" s="1" t="s">
        <v>2380</v>
      </c>
      <c r="I1116" t="str" cm="1">
        <f t="array" ref="I1116">_xlfn.IFS(B1116&lt;18.5,"Underweight",B1116&lt;25,"Normal Weight",B1116&lt;30,"Overweight",B1116&gt;=30,"Obesity")</f>
        <v>Obesity</v>
      </c>
      <c r="J1116" t="str" cm="1">
        <f t="array" ref="J1116">_xlfn.IFS(C1116&lt;5.7,"Normal",C1116&lt;6.5,"Prediabetes",C1116&gt;=6.5,"Diabetes")</f>
        <v>Prediabetes</v>
      </c>
    </row>
    <row r="1117" spans="1:10" x14ac:dyDescent="0.35">
      <c r="A1117" s="1" t="s">
        <v>1255</v>
      </c>
      <c r="B1117" s="1">
        <v>33.914999999999999</v>
      </c>
      <c r="C1117" s="1">
        <v>6.66</v>
      </c>
      <c r="D1117" s="1" t="s">
        <v>2381</v>
      </c>
      <c r="E1117" s="1" t="s">
        <v>2380</v>
      </c>
      <c r="F1117" s="1" t="s">
        <v>2380</v>
      </c>
      <c r="G1117" s="7">
        <v>1</v>
      </c>
      <c r="H1117" s="1" t="s">
        <v>2380</v>
      </c>
      <c r="I1117" t="str" cm="1">
        <f t="array" ref="I1117">_xlfn.IFS(B1117&lt;18.5,"Underweight",B1117&lt;25,"Normal Weight",B1117&lt;30,"Overweight",B1117&gt;=30,"Obesity")</f>
        <v>Obesity</v>
      </c>
      <c r="J1117" t="str" cm="1">
        <f t="array" ref="J1117">_xlfn.IFS(C1117&lt;5.7,"Normal",C1117&lt;6.5,"Prediabetes",C1117&gt;=6.5,"Diabetes")</f>
        <v>Diabetes</v>
      </c>
    </row>
    <row r="1118" spans="1:10" x14ac:dyDescent="0.35">
      <c r="A1118" s="1" t="s">
        <v>1254</v>
      </c>
      <c r="B1118" s="1">
        <v>23.54</v>
      </c>
      <c r="C1118" s="1">
        <v>5.0999999999999996</v>
      </c>
      <c r="D1118" s="1" t="s">
        <v>2380</v>
      </c>
      <c r="E1118" s="1" t="s">
        <v>2380</v>
      </c>
      <c r="F1118" s="1" t="s">
        <v>2380</v>
      </c>
      <c r="G1118" s="7">
        <v>2</v>
      </c>
      <c r="H1118" s="1" t="s">
        <v>2380</v>
      </c>
      <c r="I1118" t="str" cm="1">
        <f t="array" ref="I1118">_xlfn.IFS(B1118&lt;18.5,"Underweight",B1118&lt;25,"Normal Weight",B1118&lt;30,"Overweight",B1118&gt;=30,"Obesity")</f>
        <v>Normal Weight</v>
      </c>
      <c r="J1118" t="str" cm="1">
        <f t="array" ref="J1118">_xlfn.IFS(C1118&lt;5.7,"Normal",C1118&lt;6.5,"Prediabetes",C1118&gt;=6.5,"Diabetes")</f>
        <v>Normal</v>
      </c>
    </row>
    <row r="1119" spans="1:10" x14ac:dyDescent="0.35">
      <c r="A1119" s="1" t="s">
        <v>1253</v>
      </c>
      <c r="B1119" s="1">
        <v>27.074999999999999</v>
      </c>
      <c r="C1119" s="1">
        <v>4.41</v>
      </c>
      <c r="D1119" s="1" t="s">
        <v>2380</v>
      </c>
      <c r="E1119" s="1" t="s">
        <v>2380</v>
      </c>
      <c r="F1119" s="1" t="s">
        <v>2380</v>
      </c>
      <c r="G1119" s="7">
        <v>2</v>
      </c>
      <c r="H1119" s="1" t="s">
        <v>2380</v>
      </c>
      <c r="I1119" t="str" cm="1">
        <f t="array" ref="I1119">_xlfn.IFS(B1119&lt;18.5,"Underweight",B1119&lt;25,"Normal Weight",B1119&lt;30,"Overweight",B1119&gt;=30,"Obesity")</f>
        <v>Overweight</v>
      </c>
      <c r="J1119" t="str" cm="1">
        <f t="array" ref="J1119">_xlfn.IFS(C1119&lt;5.7,"Normal",C1119&lt;6.5,"Prediabetes",C1119&gt;=6.5,"Diabetes")</f>
        <v>Normal</v>
      </c>
    </row>
    <row r="1120" spans="1:10" x14ac:dyDescent="0.35">
      <c r="A1120" s="1" t="s">
        <v>1252</v>
      </c>
      <c r="B1120" s="1">
        <v>25.8</v>
      </c>
      <c r="C1120" s="1">
        <v>5.52</v>
      </c>
      <c r="D1120" s="1" t="s">
        <v>2381</v>
      </c>
      <c r="E1120" s="1" t="s">
        <v>2380</v>
      </c>
      <c r="F1120" s="1" t="s">
        <v>2380</v>
      </c>
      <c r="G1120" s="7">
        <v>0</v>
      </c>
      <c r="H1120" s="1" t="s">
        <v>2380</v>
      </c>
      <c r="I1120" t="str" cm="1">
        <f t="array" ref="I1120">_xlfn.IFS(B1120&lt;18.5,"Underweight",B1120&lt;25,"Normal Weight",B1120&lt;30,"Overweight",B1120&gt;=30,"Obesity")</f>
        <v>Overweight</v>
      </c>
      <c r="J1120" t="str" cm="1">
        <f t="array" ref="J1120">_xlfn.IFS(C1120&lt;5.7,"Normal",C1120&lt;6.5,"Prediabetes",C1120&gt;=6.5,"Diabetes")</f>
        <v>Normal</v>
      </c>
    </row>
    <row r="1121" spans="1:10" x14ac:dyDescent="0.35">
      <c r="A1121" s="1" t="s">
        <v>1251</v>
      </c>
      <c r="B1121" s="1">
        <v>36.1</v>
      </c>
      <c r="C1121" s="1">
        <v>4.62</v>
      </c>
      <c r="D1121" s="1" t="s">
        <v>2381</v>
      </c>
      <c r="E1121" s="1" t="s">
        <v>2380</v>
      </c>
      <c r="F1121" s="1" t="s">
        <v>2381</v>
      </c>
      <c r="G1121" s="7">
        <v>1</v>
      </c>
      <c r="H1121" s="1" t="s">
        <v>2380</v>
      </c>
      <c r="I1121" t="str" cm="1">
        <f t="array" ref="I1121">_xlfn.IFS(B1121&lt;18.5,"Underweight",B1121&lt;25,"Normal Weight",B1121&lt;30,"Overweight",B1121&gt;=30,"Obesity")</f>
        <v>Obesity</v>
      </c>
      <c r="J1121" t="str" cm="1">
        <f t="array" ref="J1121">_xlfn.IFS(C1121&lt;5.7,"Normal",C1121&lt;6.5,"Prediabetes",C1121&gt;=6.5,"Diabetes")</f>
        <v>Normal</v>
      </c>
    </row>
    <row r="1122" spans="1:10" x14ac:dyDescent="0.35">
      <c r="A1122" s="1" t="s">
        <v>1250</v>
      </c>
      <c r="B1122" s="1">
        <v>30.495000000000001</v>
      </c>
      <c r="C1122" s="1">
        <v>5.74</v>
      </c>
      <c r="D1122" s="1" t="s">
        <v>2381</v>
      </c>
      <c r="E1122" s="1" t="s">
        <v>2380</v>
      </c>
      <c r="F1122" s="1" t="s">
        <v>2381</v>
      </c>
      <c r="G1122" s="7">
        <v>1</v>
      </c>
      <c r="H1122" s="1" t="s">
        <v>2380</v>
      </c>
      <c r="I1122" t="str" cm="1">
        <f t="array" ref="I1122">_xlfn.IFS(B1122&lt;18.5,"Underweight",B1122&lt;25,"Normal Weight",B1122&lt;30,"Overweight",B1122&gt;=30,"Obesity")</f>
        <v>Obesity</v>
      </c>
      <c r="J1122" t="str" cm="1">
        <f t="array" ref="J1122">_xlfn.IFS(C1122&lt;5.7,"Normal",C1122&lt;6.5,"Prediabetes",C1122&gt;=6.5,"Diabetes")</f>
        <v>Prediabetes</v>
      </c>
    </row>
    <row r="1123" spans="1:10" x14ac:dyDescent="0.35">
      <c r="A1123" s="1" t="s">
        <v>1249</v>
      </c>
      <c r="B1123" s="1">
        <v>21.4</v>
      </c>
      <c r="C1123" s="1">
        <v>6.3</v>
      </c>
      <c r="D1123" s="1" t="s">
        <v>2381</v>
      </c>
      <c r="E1123" s="1" t="s">
        <v>2380</v>
      </c>
      <c r="F1123" s="1" t="s">
        <v>2381</v>
      </c>
      <c r="G1123" s="7">
        <v>1</v>
      </c>
      <c r="H1123" s="1" t="s">
        <v>2380</v>
      </c>
      <c r="I1123" t="str" cm="1">
        <f t="array" ref="I1123">_xlfn.IFS(B1123&lt;18.5,"Underweight",B1123&lt;25,"Normal Weight",B1123&lt;30,"Overweight",B1123&gt;=30,"Obesity")</f>
        <v>Normal Weight</v>
      </c>
      <c r="J1123" t="str" cm="1">
        <f t="array" ref="J1123">_xlfn.IFS(C1123&lt;5.7,"Normal",C1123&lt;6.5,"Prediabetes",C1123&gt;=6.5,"Diabetes")</f>
        <v>Prediabetes</v>
      </c>
    </row>
    <row r="1124" spans="1:10" x14ac:dyDescent="0.35">
      <c r="A1124" s="1" t="s">
        <v>1248</v>
      </c>
      <c r="B1124" s="1">
        <v>32.299999999999997</v>
      </c>
      <c r="C1124" s="1">
        <v>10.27</v>
      </c>
      <c r="D1124" s="1" t="s">
        <v>2380</v>
      </c>
      <c r="E1124" s="1" t="s">
        <v>2380</v>
      </c>
      <c r="F1124" s="1" t="s">
        <v>2380</v>
      </c>
      <c r="G1124" s="7">
        <v>0</v>
      </c>
      <c r="H1124" s="1" t="s">
        <v>2380</v>
      </c>
      <c r="I1124" t="str" cm="1">
        <f t="array" ref="I1124">_xlfn.IFS(B1124&lt;18.5,"Underweight",B1124&lt;25,"Normal Weight",B1124&lt;30,"Overweight",B1124&gt;=30,"Obesity")</f>
        <v>Obesity</v>
      </c>
      <c r="J1124" t="str" cm="1">
        <f t="array" ref="J1124">_xlfn.IFS(C1124&lt;5.7,"Normal",C1124&lt;6.5,"Prediabetes",C1124&gt;=6.5,"Diabetes")</f>
        <v>Diabetes</v>
      </c>
    </row>
    <row r="1125" spans="1:10" x14ac:dyDescent="0.35">
      <c r="A1125" s="1" t="s">
        <v>1247</v>
      </c>
      <c r="B1125" s="1">
        <v>29.78</v>
      </c>
      <c r="C1125" s="1">
        <v>5.85</v>
      </c>
      <c r="D1125" s="1" t="s">
        <v>2380</v>
      </c>
      <c r="E1125" s="1" t="s">
        <v>2380</v>
      </c>
      <c r="F1125" s="1" t="s">
        <v>2381</v>
      </c>
      <c r="G1125" s="7">
        <v>1</v>
      </c>
      <c r="H1125" s="1" t="s">
        <v>2380</v>
      </c>
      <c r="I1125" t="str" cm="1">
        <f t="array" ref="I1125">_xlfn.IFS(B1125&lt;18.5,"Underweight",B1125&lt;25,"Normal Weight",B1125&lt;30,"Overweight",B1125&gt;=30,"Obesity")</f>
        <v>Overweight</v>
      </c>
      <c r="J1125" t="str" cm="1">
        <f t="array" ref="J1125">_xlfn.IFS(C1125&lt;5.7,"Normal",C1125&lt;6.5,"Prediabetes",C1125&gt;=6.5,"Diabetes")</f>
        <v>Prediabetes</v>
      </c>
    </row>
    <row r="1126" spans="1:10" x14ac:dyDescent="0.35">
      <c r="A1126" s="1" t="s">
        <v>1246</v>
      </c>
      <c r="B1126" s="1">
        <v>34.76</v>
      </c>
      <c r="C1126" s="1">
        <v>5.92</v>
      </c>
      <c r="D1126" s="1" t="s">
        <v>2381</v>
      </c>
      <c r="E1126" s="1" t="s">
        <v>2380</v>
      </c>
      <c r="F1126" s="1" t="s">
        <v>2380</v>
      </c>
      <c r="G1126" s="7">
        <v>1</v>
      </c>
      <c r="H1126" s="1" t="s">
        <v>2380</v>
      </c>
      <c r="I1126" t="str" cm="1">
        <f t="array" ref="I1126">_xlfn.IFS(B1126&lt;18.5,"Underweight",B1126&lt;25,"Normal Weight",B1126&lt;30,"Overweight",B1126&gt;=30,"Obesity")</f>
        <v>Obesity</v>
      </c>
      <c r="J1126" t="str" cm="1">
        <f t="array" ref="J1126">_xlfn.IFS(C1126&lt;5.7,"Normal",C1126&lt;6.5,"Prediabetes",C1126&gt;=6.5,"Diabetes")</f>
        <v>Prediabetes</v>
      </c>
    </row>
    <row r="1127" spans="1:10" x14ac:dyDescent="0.35">
      <c r="A1127" s="1" t="s">
        <v>1245</v>
      </c>
      <c r="B1127" s="1">
        <v>18.335000000000001</v>
      </c>
      <c r="C1127" s="1">
        <v>10.01</v>
      </c>
      <c r="D1127" s="1" t="s">
        <v>2381</v>
      </c>
      <c r="E1127" s="1" t="s">
        <v>2380</v>
      </c>
      <c r="F1127" s="1" t="s">
        <v>2380</v>
      </c>
      <c r="G1127" s="7">
        <v>2</v>
      </c>
      <c r="H1127" s="1" t="s">
        <v>2380</v>
      </c>
      <c r="I1127" t="str" cm="1">
        <f t="array" ref="I1127">_xlfn.IFS(B1127&lt;18.5,"Underweight",B1127&lt;25,"Normal Weight",B1127&lt;30,"Overweight",B1127&gt;=30,"Obesity")</f>
        <v>Underweight</v>
      </c>
      <c r="J1127" t="str" cm="1">
        <f t="array" ref="J1127">_xlfn.IFS(C1127&lt;5.7,"Normal",C1127&lt;6.5,"Prediabetes",C1127&gt;=6.5,"Diabetes")</f>
        <v>Diabetes</v>
      </c>
    </row>
    <row r="1128" spans="1:10" x14ac:dyDescent="0.35">
      <c r="A1128" s="1" t="s">
        <v>1244</v>
      </c>
      <c r="B1128" s="1">
        <v>32.299999999999997</v>
      </c>
      <c r="C1128" s="1">
        <v>9.59</v>
      </c>
      <c r="D1128" s="1" t="s">
        <v>2380</v>
      </c>
      <c r="E1128" s="1" t="s">
        <v>2380</v>
      </c>
      <c r="F1128" s="1" t="s">
        <v>2380</v>
      </c>
      <c r="G1128" s="7">
        <v>0</v>
      </c>
      <c r="H1128" s="1" t="s">
        <v>2380</v>
      </c>
      <c r="I1128" t="str" cm="1">
        <f t="array" ref="I1128">_xlfn.IFS(B1128&lt;18.5,"Underweight",B1128&lt;25,"Normal Weight",B1128&lt;30,"Overweight",B1128&gt;=30,"Obesity")</f>
        <v>Obesity</v>
      </c>
      <c r="J1128" t="str" cm="1">
        <f t="array" ref="J1128">_xlfn.IFS(C1128&lt;5.7,"Normal",C1128&lt;6.5,"Prediabetes",C1128&gt;=6.5,"Diabetes")</f>
        <v>Diabetes</v>
      </c>
    </row>
    <row r="1129" spans="1:10" x14ac:dyDescent="0.35">
      <c r="A1129" s="1" t="s">
        <v>1243</v>
      </c>
      <c r="B1129" s="1">
        <v>27.74</v>
      </c>
      <c r="C1129" s="1">
        <v>10.37</v>
      </c>
      <c r="D1129" s="1" t="s">
        <v>2380</v>
      </c>
      <c r="E1129" s="1" t="s">
        <v>2380</v>
      </c>
      <c r="F1129" s="1" t="s">
        <v>2380</v>
      </c>
      <c r="G1129" s="7">
        <v>0</v>
      </c>
      <c r="H1129" s="1" t="s">
        <v>2380</v>
      </c>
      <c r="I1129" t="str" cm="1">
        <f t="array" ref="I1129">_xlfn.IFS(B1129&lt;18.5,"Underweight",B1129&lt;25,"Normal Weight",B1129&lt;30,"Overweight",B1129&gt;=30,"Obesity")</f>
        <v>Overweight</v>
      </c>
      <c r="J1129" t="str" cm="1">
        <f t="array" ref="J1129">_xlfn.IFS(C1129&lt;5.7,"Normal",C1129&lt;6.5,"Prediabetes",C1129&gt;=6.5,"Diabetes")</f>
        <v>Diabetes</v>
      </c>
    </row>
    <row r="1130" spans="1:10" x14ac:dyDescent="0.35">
      <c r="A1130" s="1" t="s">
        <v>1242</v>
      </c>
      <c r="B1130" s="1">
        <v>24</v>
      </c>
      <c r="C1130" s="1">
        <v>4.01</v>
      </c>
      <c r="D1130" s="1" t="s">
        <v>2381</v>
      </c>
      <c r="E1130" s="1" t="s">
        <v>2380</v>
      </c>
      <c r="F1130" s="1" t="s">
        <v>2380</v>
      </c>
      <c r="G1130" s="7">
        <v>1</v>
      </c>
      <c r="H1130" s="1" t="s">
        <v>2380</v>
      </c>
      <c r="I1130" t="str" cm="1">
        <f t="array" ref="I1130">_xlfn.IFS(B1130&lt;18.5,"Underweight",B1130&lt;25,"Normal Weight",B1130&lt;30,"Overweight",B1130&gt;=30,"Obesity")</f>
        <v>Normal Weight</v>
      </c>
      <c r="J1130" t="str" cm="1">
        <f t="array" ref="J1130">_xlfn.IFS(C1130&lt;5.7,"Normal",C1130&lt;6.5,"Prediabetes",C1130&gt;=6.5,"Diabetes")</f>
        <v>Normal</v>
      </c>
    </row>
    <row r="1131" spans="1:10" x14ac:dyDescent="0.35">
      <c r="A1131" s="1" t="s">
        <v>1241</v>
      </c>
      <c r="B1131" s="1">
        <v>31.78</v>
      </c>
      <c r="C1131" s="1">
        <v>4.24</v>
      </c>
      <c r="D1131" s="1" t="s">
        <v>2381</v>
      </c>
      <c r="E1131" s="1" t="s">
        <v>2380</v>
      </c>
      <c r="F1131" s="1" t="s">
        <v>2381</v>
      </c>
      <c r="G1131" s="7">
        <v>1</v>
      </c>
      <c r="H1131" s="1" t="s">
        <v>2380</v>
      </c>
      <c r="I1131" t="str" cm="1">
        <f t="array" ref="I1131">_xlfn.IFS(B1131&lt;18.5,"Underweight",B1131&lt;25,"Normal Weight",B1131&lt;30,"Overweight",B1131&gt;=30,"Obesity")</f>
        <v>Obesity</v>
      </c>
      <c r="J1131" t="str" cm="1">
        <f t="array" ref="J1131">_xlfn.IFS(C1131&lt;5.7,"Normal",C1131&lt;6.5,"Prediabetes",C1131&gt;=6.5,"Diabetes")</f>
        <v>Normal</v>
      </c>
    </row>
    <row r="1132" spans="1:10" x14ac:dyDescent="0.35">
      <c r="A1132" s="1" t="s">
        <v>1240</v>
      </c>
      <c r="B1132" s="1">
        <v>32.25</v>
      </c>
      <c r="C1132" s="1">
        <v>5.36</v>
      </c>
      <c r="D1132" s="1" t="s">
        <v>2381</v>
      </c>
      <c r="E1132" s="1" t="s">
        <v>2380</v>
      </c>
      <c r="F1132" s="1" t="s">
        <v>2380</v>
      </c>
      <c r="G1132" s="7">
        <v>0</v>
      </c>
      <c r="H1132" s="1" t="s">
        <v>2380</v>
      </c>
      <c r="I1132" t="str" cm="1">
        <f t="array" ref="I1132">_xlfn.IFS(B1132&lt;18.5,"Underweight",B1132&lt;25,"Normal Weight",B1132&lt;30,"Overweight",B1132&gt;=30,"Obesity")</f>
        <v>Obesity</v>
      </c>
      <c r="J1132" t="str" cm="1">
        <f t="array" ref="J1132">_xlfn.IFS(C1132&lt;5.7,"Normal",C1132&lt;6.5,"Prediabetes",C1132&gt;=6.5,"Diabetes")</f>
        <v>Normal</v>
      </c>
    </row>
    <row r="1133" spans="1:10" x14ac:dyDescent="0.35">
      <c r="A1133" s="1" t="s">
        <v>1239</v>
      </c>
      <c r="B1133" s="1">
        <v>30.114999999999998</v>
      </c>
      <c r="C1133" s="1">
        <v>4.99</v>
      </c>
      <c r="D1133" s="1" t="s">
        <v>2380</v>
      </c>
      <c r="E1133" s="1" t="s">
        <v>2380</v>
      </c>
      <c r="F1133" s="1" t="s">
        <v>2380</v>
      </c>
      <c r="G1133" s="7">
        <v>2</v>
      </c>
      <c r="H1133" s="1" t="s">
        <v>2380</v>
      </c>
      <c r="I1133" t="str" cm="1">
        <f t="array" ref="I1133">_xlfn.IFS(B1133&lt;18.5,"Underweight",B1133&lt;25,"Normal Weight",B1133&lt;30,"Overweight",B1133&gt;=30,"Obesity")</f>
        <v>Obesity</v>
      </c>
      <c r="J1133" t="str" cm="1">
        <f t="array" ref="J1133">_xlfn.IFS(C1133&lt;5.7,"Normal",C1133&lt;6.5,"Prediabetes",C1133&gt;=6.5,"Diabetes")</f>
        <v>Normal</v>
      </c>
    </row>
    <row r="1134" spans="1:10" x14ac:dyDescent="0.35">
      <c r="A1134" s="1" t="s">
        <v>1238</v>
      </c>
      <c r="B1134" s="1">
        <v>22.41</v>
      </c>
      <c r="C1134" s="1">
        <v>8.68</v>
      </c>
      <c r="D1134" s="1" t="s">
        <v>2380</v>
      </c>
      <c r="E1134" s="1" t="s">
        <v>2380</v>
      </c>
      <c r="F1134" s="1" t="s">
        <v>2380</v>
      </c>
      <c r="G1134" s="7">
        <v>0</v>
      </c>
      <c r="H1134" s="1" t="s">
        <v>2380</v>
      </c>
      <c r="I1134" t="str" cm="1">
        <f t="array" ref="I1134">_xlfn.IFS(B1134&lt;18.5,"Underweight",B1134&lt;25,"Normal Weight",B1134&lt;30,"Overweight",B1134&gt;=30,"Obesity")</f>
        <v>Normal Weight</v>
      </c>
      <c r="J1134" t="str" cm="1">
        <f t="array" ref="J1134">_xlfn.IFS(C1134&lt;5.7,"Normal",C1134&lt;6.5,"Prediabetes",C1134&gt;=6.5,"Diabetes")</f>
        <v>Diabetes</v>
      </c>
    </row>
    <row r="1135" spans="1:10" x14ac:dyDescent="0.35">
      <c r="A1135" s="1" t="s">
        <v>1237</v>
      </c>
      <c r="B1135" s="1">
        <v>45.72</v>
      </c>
      <c r="C1135" s="1">
        <v>4.2300000000000004</v>
      </c>
      <c r="D1135" s="1" t="s">
        <v>2381</v>
      </c>
      <c r="E1135" s="1" t="s">
        <v>2380</v>
      </c>
      <c r="F1135" s="1" t="s">
        <v>2380</v>
      </c>
      <c r="G1135" s="7">
        <v>0</v>
      </c>
      <c r="H1135" s="1" t="s">
        <v>2380</v>
      </c>
      <c r="I1135" t="str" cm="1">
        <f t="array" ref="I1135">_xlfn.IFS(B1135&lt;18.5,"Underweight",B1135&lt;25,"Normal Weight",B1135&lt;30,"Overweight",B1135&gt;=30,"Obesity")</f>
        <v>Obesity</v>
      </c>
      <c r="J1135" t="str" cm="1">
        <f t="array" ref="J1135">_xlfn.IFS(C1135&lt;5.7,"Normal",C1135&lt;6.5,"Prediabetes",C1135&gt;=6.5,"Diabetes")</f>
        <v>Normal</v>
      </c>
    </row>
    <row r="1136" spans="1:10" x14ac:dyDescent="0.35">
      <c r="A1136" s="1" t="s">
        <v>1236</v>
      </c>
      <c r="B1136" s="1">
        <v>25</v>
      </c>
      <c r="C1136" s="1">
        <v>5.32</v>
      </c>
      <c r="D1136" s="1" t="s">
        <v>2381</v>
      </c>
      <c r="E1136" s="1" t="s">
        <v>2380</v>
      </c>
      <c r="F1136" s="1" t="s">
        <v>2380</v>
      </c>
      <c r="G1136" s="7">
        <v>2</v>
      </c>
      <c r="H1136" s="1" t="s">
        <v>2380</v>
      </c>
      <c r="I1136" t="str" cm="1">
        <f t="array" ref="I1136">_xlfn.IFS(B1136&lt;18.5,"Underweight",B1136&lt;25,"Normal Weight",B1136&lt;30,"Overweight",B1136&gt;=30,"Obesity")</f>
        <v>Overweight</v>
      </c>
      <c r="J1136" t="str" cm="1">
        <f t="array" ref="J1136">_xlfn.IFS(C1136&lt;5.7,"Normal",C1136&lt;6.5,"Prediabetes",C1136&gt;=6.5,"Diabetes")</f>
        <v>Normal</v>
      </c>
    </row>
    <row r="1137" spans="1:10" x14ac:dyDescent="0.35">
      <c r="A1137" s="1" t="s">
        <v>1235</v>
      </c>
      <c r="B1137" s="1">
        <v>39.5</v>
      </c>
      <c r="C1137" s="1">
        <v>6.66</v>
      </c>
      <c r="D1137" s="1" t="s">
        <v>2380</v>
      </c>
      <c r="E1137" s="1" t="s">
        <v>2380</v>
      </c>
      <c r="F1137" s="1" t="s">
        <v>2380</v>
      </c>
      <c r="G1137" s="7">
        <v>0</v>
      </c>
      <c r="H1137" s="1" t="s">
        <v>2380</v>
      </c>
      <c r="I1137" t="str" cm="1">
        <f t="array" ref="I1137">_xlfn.IFS(B1137&lt;18.5,"Underweight",B1137&lt;25,"Normal Weight",B1137&lt;30,"Overweight",B1137&gt;=30,"Obesity")</f>
        <v>Obesity</v>
      </c>
      <c r="J1137" t="str" cm="1">
        <f t="array" ref="J1137">_xlfn.IFS(C1137&lt;5.7,"Normal",C1137&lt;6.5,"Prediabetes",C1137&gt;=6.5,"Diabetes")</f>
        <v>Diabetes</v>
      </c>
    </row>
    <row r="1138" spans="1:10" x14ac:dyDescent="0.35">
      <c r="A1138" s="1" t="s">
        <v>1234</v>
      </c>
      <c r="B1138" s="1">
        <v>37.729999999999997</v>
      </c>
      <c r="C1138" s="1">
        <v>7.4</v>
      </c>
      <c r="D1138" s="1" t="s">
        <v>2380</v>
      </c>
      <c r="E1138" s="1" t="s">
        <v>2380</v>
      </c>
      <c r="F1138" s="1" t="s">
        <v>2380</v>
      </c>
      <c r="G1138" s="7">
        <v>0</v>
      </c>
      <c r="H1138" s="1" t="s">
        <v>2380</v>
      </c>
      <c r="I1138" t="str" cm="1">
        <f t="array" ref="I1138">_xlfn.IFS(B1138&lt;18.5,"Underweight",B1138&lt;25,"Normal Weight",B1138&lt;30,"Overweight",B1138&gt;=30,"Obesity")</f>
        <v>Obesity</v>
      </c>
      <c r="J1138" t="str" cm="1">
        <f t="array" ref="J1138">_xlfn.IFS(C1138&lt;5.7,"Normal",C1138&lt;6.5,"Prediabetes",C1138&gt;=6.5,"Diabetes")</f>
        <v>Diabetes</v>
      </c>
    </row>
    <row r="1139" spans="1:10" x14ac:dyDescent="0.35">
      <c r="A1139" s="1" t="s">
        <v>1233</v>
      </c>
      <c r="B1139" s="1">
        <v>40.659999999999997</v>
      </c>
      <c r="C1139" s="1">
        <v>10.08</v>
      </c>
      <c r="D1139" s="1" t="s">
        <v>2380</v>
      </c>
      <c r="E1139" s="1" t="s">
        <v>2380</v>
      </c>
      <c r="F1139" s="1" t="s">
        <v>2380</v>
      </c>
      <c r="G1139" s="7">
        <v>0</v>
      </c>
      <c r="H1139" s="1" t="s">
        <v>2380</v>
      </c>
      <c r="I1139" t="str" cm="1">
        <f t="array" ref="I1139">_xlfn.IFS(B1139&lt;18.5,"Underweight",B1139&lt;25,"Normal Weight",B1139&lt;30,"Overweight",B1139&gt;=30,"Obesity")</f>
        <v>Obesity</v>
      </c>
      <c r="J1139" t="str" cm="1">
        <f t="array" ref="J1139">_xlfn.IFS(C1139&lt;5.7,"Normal",C1139&lt;6.5,"Prediabetes",C1139&gt;=6.5,"Diabetes")</f>
        <v>Diabetes</v>
      </c>
    </row>
    <row r="1140" spans="1:10" x14ac:dyDescent="0.35">
      <c r="A1140" s="1" t="s">
        <v>1232</v>
      </c>
      <c r="B1140" s="1">
        <v>34.200000000000003</v>
      </c>
      <c r="C1140" s="1">
        <v>8.58</v>
      </c>
      <c r="D1140" s="1" t="s">
        <v>2380</v>
      </c>
      <c r="E1140" s="1" t="s">
        <v>2380</v>
      </c>
      <c r="F1140" s="1" t="s">
        <v>2380</v>
      </c>
      <c r="G1140" s="7">
        <v>0</v>
      </c>
      <c r="H1140" s="1" t="s">
        <v>2380</v>
      </c>
      <c r="I1140" t="str" cm="1">
        <f t="array" ref="I1140">_xlfn.IFS(B1140&lt;18.5,"Underweight",B1140&lt;25,"Normal Weight",B1140&lt;30,"Overweight",B1140&gt;=30,"Obesity")</f>
        <v>Obesity</v>
      </c>
      <c r="J1140" t="str" cm="1">
        <f t="array" ref="J1140">_xlfn.IFS(C1140&lt;5.7,"Normal",C1140&lt;6.5,"Prediabetes",C1140&gt;=6.5,"Diabetes")</f>
        <v>Diabetes</v>
      </c>
    </row>
    <row r="1141" spans="1:10" x14ac:dyDescent="0.35">
      <c r="A1141" s="1" t="s">
        <v>1231</v>
      </c>
      <c r="B1141" s="1">
        <v>46.51</v>
      </c>
      <c r="C1141" s="1">
        <v>5.84</v>
      </c>
      <c r="D1141" s="1" t="s">
        <v>2380</v>
      </c>
      <c r="E1141" s="1" t="s">
        <v>2380</v>
      </c>
      <c r="F1141" s="1" t="s">
        <v>2380</v>
      </c>
      <c r="G1141" s="7">
        <v>1</v>
      </c>
      <c r="H1141" s="1" t="s">
        <v>2380</v>
      </c>
      <c r="I1141" t="str" cm="1">
        <f t="array" ref="I1141">_xlfn.IFS(B1141&lt;18.5,"Underweight",B1141&lt;25,"Normal Weight",B1141&lt;30,"Overweight",B1141&gt;=30,"Obesity")</f>
        <v>Obesity</v>
      </c>
      <c r="J1141" t="str" cm="1">
        <f t="array" ref="J1141">_xlfn.IFS(C1141&lt;5.7,"Normal",C1141&lt;6.5,"Prediabetes",C1141&gt;=6.5,"Diabetes")</f>
        <v>Prediabetes</v>
      </c>
    </row>
    <row r="1142" spans="1:10" x14ac:dyDescent="0.35">
      <c r="A1142" s="1" t="s">
        <v>1230</v>
      </c>
      <c r="B1142" s="1">
        <v>28.88</v>
      </c>
      <c r="C1142" s="1">
        <v>4.8600000000000003</v>
      </c>
      <c r="D1142" s="1" t="s">
        <v>2381</v>
      </c>
      <c r="E1142" s="1" t="s">
        <v>2380</v>
      </c>
      <c r="F1142" s="1" t="s">
        <v>2381</v>
      </c>
      <c r="G1142" s="7">
        <v>1</v>
      </c>
      <c r="H1142" s="1" t="s">
        <v>2380</v>
      </c>
      <c r="I1142" t="str" cm="1">
        <f t="array" ref="I1142">_xlfn.IFS(B1142&lt;18.5,"Underweight",B1142&lt;25,"Normal Weight",B1142&lt;30,"Overweight",B1142&gt;=30,"Obesity")</f>
        <v>Overweight</v>
      </c>
      <c r="J1142" t="str" cm="1">
        <f t="array" ref="J1142">_xlfn.IFS(C1142&lt;5.7,"Normal",C1142&lt;6.5,"Prediabetes",C1142&gt;=6.5,"Diabetes")</f>
        <v>Normal</v>
      </c>
    </row>
    <row r="1143" spans="1:10" x14ac:dyDescent="0.35">
      <c r="A1143" s="1" t="s">
        <v>1229</v>
      </c>
      <c r="B1143" s="1">
        <v>33.914999999999999</v>
      </c>
      <c r="C1143" s="1">
        <v>11.52</v>
      </c>
      <c r="D1143" s="1" t="s">
        <v>2380</v>
      </c>
      <c r="E1143" s="1" t="s">
        <v>2380</v>
      </c>
      <c r="F1143" s="1" t="s">
        <v>2380</v>
      </c>
      <c r="G1143" s="7">
        <v>0</v>
      </c>
      <c r="H1143" s="1" t="s">
        <v>2380</v>
      </c>
      <c r="I1143" t="str" cm="1">
        <f t="array" ref="I1143">_xlfn.IFS(B1143&lt;18.5,"Underweight",B1143&lt;25,"Normal Weight",B1143&lt;30,"Overweight",B1143&gt;=30,"Obesity")</f>
        <v>Obesity</v>
      </c>
      <c r="J1143" t="str" cm="1">
        <f t="array" ref="J1143">_xlfn.IFS(C1143&lt;5.7,"Normal",C1143&lt;6.5,"Prediabetes",C1143&gt;=6.5,"Diabetes")</f>
        <v>Diabetes</v>
      </c>
    </row>
    <row r="1144" spans="1:10" x14ac:dyDescent="0.35">
      <c r="A1144" s="1" t="s">
        <v>1228</v>
      </c>
      <c r="B1144" s="1">
        <v>24.32</v>
      </c>
      <c r="C1144" s="1">
        <v>6.15</v>
      </c>
      <c r="D1144" s="1" t="s">
        <v>2381</v>
      </c>
      <c r="E1144" s="1" t="s">
        <v>2380</v>
      </c>
      <c r="F1144" s="1" t="s">
        <v>2381</v>
      </c>
      <c r="G1144" s="7">
        <v>1</v>
      </c>
      <c r="H1144" s="1" t="s">
        <v>2380</v>
      </c>
      <c r="I1144" t="str" cm="1">
        <f t="array" ref="I1144">_xlfn.IFS(B1144&lt;18.5,"Underweight",B1144&lt;25,"Normal Weight",B1144&lt;30,"Overweight",B1144&gt;=30,"Obesity")</f>
        <v>Normal Weight</v>
      </c>
      <c r="J1144" t="str" cm="1">
        <f t="array" ref="J1144">_xlfn.IFS(C1144&lt;5.7,"Normal",C1144&lt;6.5,"Prediabetes",C1144&gt;=6.5,"Diabetes")</f>
        <v>Prediabetes</v>
      </c>
    </row>
    <row r="1145" spans="1:10" x14ac:dyDescent="0.35">
      <c r="A1145" s="1" t="s">
        <v>1227</v>
      </c>
      <c r="B1145" s="1">
        <v>25.8</v>
      </c>
      <c r="C1145" s="1">
        <v>9.94</v>
      </c>
      <c r="D1145" s="1" t="s">
        <v>2380</v>
      </c>
      <c r="E1145" s="1" t="s">
        <v>2380</v>
      </c>
      <c r="F1145" s="1" t="s">
        <v>2380</v>
      </c>
      <c r="G1145" s="7">
        <v>0</v>
      </c>
      <c r="H1145" s="1" t="s">
        <v>2380</v>
      </c>
      <c r="I1145" t="str" cm="1">
        <f t="array" ref="I1145">_xlfn.IFS(B1145&lt;18.5,"Underweight",B1145&lt;25,"Normal Weight",B1145&lt;30,"Overweight",B1145&gt;=30,"Obesity")</f>
        <v>Overweight</v>
      </c>
      <c r="J1145" t="str" cm="1">
        <f t="array" ref="J1145">_xlfn.IFS(C1145&lt;5.7,"Normal",C1145&lt;6.5,"Prediabetes",C1145&gt;=6.5,"Diabetes")</f>
        <v>Diabetes</v>
      </c>
    </row>
    <row r="1146" spans="1:10" x14ac:dyDescent="0.35">
      <c r="A1146" s="1" t="s">
        <v>1226</v>
      </c>
      <c r="B1146" s="1">
        <v>21.56</v>
      </c>
      <c r="C1146" s="1">
        <v>10.56</v>
      </c>
      <c r="D1146" s="1" t="s">
        <v>2380</v>
      </c>
      <c r="E1146" s="1" t="s">
        <v>2380</v>
      </c>
      <c r="F1146" s="1" t="s">
        <v>2380</v>
      </c>
      <c r="G1146" s="7">
        <v>0</v>
      </c>
      <c r="H1146" s="1" t="s">
        <v>2380</v>
      </c>
      <c r="I1146" t="str" cm="1">
        <f t="array" ref="I1146">_xlfn.IFS(B1146&lt;18.5,"Underweight",B1146&lt;25,"Normal Weight",B1146&lt;30,"Overweight",B1146&gt;=30,"Obesity")</f>
        <v>Normal Weight</v>
      </c>
      <c r="J1146" t="str" cm="1">
        <f t="array" ref="J1146">_xlfn.IFS(C1146&lt;5.7,"Normal",C1146&lt;6.5,"Prediabetes",C1146&gt;=6.5,"Diabetes")</f>
        <v>Diabetes</v>
      </c>
    </row>
    <row r="1147" spans="1:10" x14ac:dyDescent="0.35">
      <c r="A1147" s="1" t="s">
        <v>1225</v>
      </c>
      <c r="B1147" s="1">
        <v>31.6</v>
      </c>
      <c r="C1147" s="1">
        <v>6.79</v>
      </c>
      <c r="D1147" s="1" t="s">
        <v>2380</v>
      </c>
      <c r="E1147" s="1" t="s">
        <v>2380</v>
      </c>
      <c r="F1147" s="1" t="s">
        <v>2380</v>
      </c>
      <c r="G1147" s="7">
        <v>0</v>
      </c>
      <c r="H1147" s="1" t="s">
        <v>2380</v>
      </c>
      <c r="I1147" t="str" cm="1">
        <f t="array" ref="I1147">_xlfn.IFS(B1147&lt;18.5,"Underweight",B1147&lt;25,"Normal Weight",B1147&lt;30,"Overweight",B1147&gt;=30,"Obesity")</f>
        <v>Obesity</v>
      </c>
      <c r="J1147" t="str" cm="1">
        <f t="array" ref="J1147">_xlfn.IFS(C1147&lt;5.7,"Normal",C1147&lt;6.5,"Prediabetes",C1147&gt;=6.5,"Diabetes")</f>
        <v>Diabetes</v>
      </c>
    </row>
    <row r="1148" spans="1:10" x14ac:dyDescent="0.35">
      <c r="A1148" s="1" t="s">
        <v>1224</v>
      </c>
      <c r="B1148" s="1">
        <v>42.93</v>
      </c>
      <c r="C1148" s="1">
        <v>4.8</v>
      </c>
      <c r="D1148" s="1" t="s">
        <v>2380</v>
      </c>
      <c r="E1148" s="1" t="s">
        <v>2380</v>
      </c>
      <c r="F1148" s="1" t="s">
        <v>2380</v>
      </c>
      <c r="G1148" s="7">
        <v>1</v>
      </c>
      <c r="H1148" s="1" t="s">
        <v>2380</v>
      </c>
      <c r="I1148" t="str" cm="1">
        <f t="array" ref="I1148">_xlfn.IFS(B1148&lt;18.5,"Underweight",B1148&lt;25,"Normal Weight",B1148&lt;30,"Overweight",B1148&gt;=30,"Obesity")</f>
        <v>Obesity</v>
      </c>
      <c r="J1148" t="str" cm="1">
        <f t="array" ref="J1148">_xlfn.IFS(C1148&lt;5.7,"Normal",C1148&lt;6.5,"Prediabetes",C1148&gt;=6.5,"Diabetes")</f>
        <v>Normal</v>
      </c>
    </row>
    <row r="1149" spans="1:10" x14ac:dyDescent="0.35">
      <c r="A1149" s="1" t="s">
        <v>1223</v>
      </c>
      <c r="B1149" s="1">
        <v>26.72</v>
      </c>
      <c r="C1149" s="1">
        <v>5.75</v>
      </c>
      <c r="D1149" s="1" t="s">
        <v>2380</v>
      </c>
      <c r="E1149" s="1" t="s">
        <v>2380</v>
      </c>
      <c r="F1149" s="1" t="s">
        <v>2380</v>
      </c>
      <c r="G1149" s="7">
        <v>2</v>
      </c>
      <c r="H1149" s="1" t="s">
        <v>2380</v>
      </c>
      <c r="I1149" t="str" cm="1">
        <f t="array" ref="I1149">_xlfn.IFS(B1149&lt;18.5,"Underweight",B1149&lt;25,"Normal Weight",B1149&lt;30,"Overweight",B1149&gt;=30,"Obesity")</f>
        <v>Overweight</v>
      </c>
      <c r="J1149" t="str" cm="1">
        <f t="array" ref="J1149">_xlfn.IFS(C1149&lt;5.7,"Normal",C1149&lt;6.5,"Prediabetes",C1149&gt;=6.5,"Diabetes")</f>
        <v>Prediabetes</v>
      </c>
    </row>
    <row r="1150" spans="1:10" x14ac:dyDescent="0.35">
      <c r="A1150" s="1" t="s">
        <v>1222</v>
      </c>
      <c r="B1150" s="1">
        <v>26.67</v>
      </c>
      <c r="C1150" s="1">
        <v>5.81</v>
      </c>
      <c r="D1150" s="1" t="s">
        <v>2380</v>
      </c>
      <c r="E1150" s="1" t="s">
        <v>2380</v>
      </c>
      <c r="F1150" s="1" t="s">
        <v>2380</v>
      </c>
      <c r="G1150" s="7">
        <v>2</v>
      </c>
      <c r="H1150" s="1" t="s">
        <v>2380</v>
      </c>
      <c r="I1150" t="str" cm="1">
        <f t="array" ref="I1150">_xlfn.IFS(B1150&lt;18.5,"Underweight",B1150&lt;25,"Normal Weight",B1150&lt;30,"Overweight",B1150&gt;=30,"Obesity")</f>
        <v>Overweight</v>
      </c>
      <c r="J1150" t="str" cm="1">
        <f t="array" ref="J1150">_xlfn.IFS(C1150&lt;5.7,"Normal",C1150&lt;6.5,"Prediabetes",C1150&gt;=6.5,"Diabetes")</f>
        <v>Prediabetes</v>
      </c>
    </row>
    <row r="1151" spans="1:10" x14ac:dyDescent="0.35">
      <c r="A1151" s="1" t="s">
        <v>1221</v>
      </c>
      <c r="B1151" s="1">
        <v>42.68</v>
      </c>
      <c r="C1151" s="1">
        <v>9.2799999999999994</v>
      </c>
      <c r="D1151" s="1" t="s">
        <v>2380</v>
      </c>
      <c r="E1151" s="1" t="s">
        <v>2380</v>
      </c>
      <c r="F1151" s="1" t="s">
        <v>2380</v>
      </c>
      <c r="G1151" s="7">
        <v>2</v>
      </c>
      <c r="H1151" s="1" t="s">
        <v>2380</v>
      </c>
      <c r="I1151" t="str" cm="1">
        <f t="array" ref="I1151">_xlfn.IFS(B1151&lt;18.5,"Underweight",B1151&lt;25,"Normal Weight",B1151&lt;30,"Overweight",B1151&gt;=30,"Obesity")</f>
        <v>Obesity</v>
      </c>
      <c r="J1151" t="str" cm="1">
        <f t="array" ref="J1151">_xlfn.IFS(C1151&lt;5.7,"Normal",C1151&lt;6.5,"Prediabetes",C1151&gt;=6.5,"Diabetes")</f>
        <v>Diabetes</v>
      </c>
    </row>
    <row r="1152" spans="1:10" x14ac:dyDescent="0.35">
      <c r="A1152" s="1" t="s">
        <v>1220</v>
      </c>
      <c r="B1152" s="1">
        <v>24.31</v>
      </c>
      <c r="C1152" s="1">
        <v>6.37</v>
      </c>
      <c r="D1152" s="1" t="s">
        <v>2380</v>
      </c>
      <c r="E1152" s="1" t="s">
        <v>2380</v>
      </c>
      <c r="F1152" s="1" t="s">
        <v>2380</v>
      </c>
      <c r="G1152" s="7">
        <v>0</v>
      </c>
      <c r="H1152" s="1" t="s">
        <v>2380</v>
      </c>
      <c r="I1152" t="str" cm="1">
        <f t="array" ref="I1152">_xlfn.IFS(B1152&lt;18.5,"Underweight",B1152&lt;25,"Normal Weight",B1152&lt;30,"Overweight",B1152&gt;=30,"Obesity")</f>
        <v>Normal Weight</v>
      </c>
      <c r="J1152" t="str" cm="1">
        <f t="array" ref="J1152">_xlfn.IFS(C1152&lt;5.7,"Normal",C1152&lt;6.5,"Prediabetes",C1152&gt;=6.5,"Diabetes")</f>
        <v>Prediabetes</v>
      </c>
    </row>
    <row r="1153" spans="1:10" x14ac:dyDescent="0.35">
      <c r="A1153" s="1" t="s">
        <v>1219</v>
      </c>
      <c r="B1153" s="1">
        <v>44.75</v>
      </c>
      <c r="C1153" s="1">
        <v>5.09</v>
      </c>
      <c r="D1153" s="1" t="s">
        <v>2381</v>
      </c>
      <c r="E1153" s="1" t="s">
        <v>2380</v>
      </c>
      <c r="F1153" s="1" t="s">
        <v>2380</v>
      </c>
      <c r="G1153" s="7">
        <v>0</v>
      </c>
      <c r="H1153" s="1" t="s">
        <v>2380</v>
      </c>
      <c r="I1153" t="str" cm="1">
        <f t="array" ref="I1153">_xlfn.IFS(B1153&lt;18.5,"Underweight",B1153&lt;25,"Normal Weight",B1153&lt;30,"Overweight",B1153&gt;=30,"Obesity")</f>
        <v>Obesity</v>
      </c>
      <c r="J1153" t="str" cm="1">
        <f t="array" ref="J1153">_xlfn.IFS(C1153&lt;5.7,"Normal",C1153&lt;6.5,"Prediabetes",C1153&gt;=6.5,"Diabetes")</f>
        <v>Normal</v>
      </c>
    </row>
    <row r="1154" spans="1:10" x14ac:dyDescent="0.35">
      <c r="A1154" s="1" t="s">
        <v>1218</v>
      </c>
      <c r="B1154" s="1">
        <v>30.78</v>
      </c>
      <c r="C1154" s="1">
        <v>7.94</v>
      </c>
      <c r="D1154" s="1" t="s">
        <v>2380</v>
      </c>
      <c r="E1154" s="1" t="s">
        <v>2380</v>
      </c>
      <c r="F1154" s="1" t="s">
        <v>2380</v>
      </c>
      <c r="G1154" s="7">
        <v>2</v>
      </c>
      <c r="H1154" s="1" t="s">
        <v>2380</v>
      </c>
      <c r="I1154" t="str" cm="1">
        <f t="array" ref="I1154">_xlfn.IFS(B1154&lt;18.5,"Underweight",B1154&lt;25,"Normal Weight",B1154&lt;30,"Overweight",B1154&gt;=30,"Obesity")</f>
        <v>Obesity</v>
      </c>
      <c r="J1154" t="str" cm="1">
        <f t="array" ref="J1154">_xlfn.IFS(C1154&lt;5.7,"Normal",C1154&lt;6.5,"Prediabetes",C1154&gt;=6.5,"Diabetes")</f>
        <v>Diabetes</v>
      </c>
    </row>
    <row r="1155" spans="1:10" x14ac:dyDescent="0.35">
      <c r="A1155" s="1" t="s">
        <v>1217</v>
      </c>
      <c r="B1155" s="1">
        <v>21.86</v>
      </c>
      <c r="C1155" s="1">
        <v>10.95</v>
      </c>
      <c r="D1155" s="1" t="s">
        <v>2380</v>
      </c>
      <c r="E1155" s="1" t="s">
        <v>2380</v>
      </c>
      <c r="F1155" s="1" t="s">
        <v>2380</v>
      </c>
      <c r="G1155" s="7">
        <v>0</v>
      </c>
      <c r="H1155" s="1" t="s">
        <v>2380</v>
      </c>
      <c r="I1155" t="str" cm="1">
        <f t="array" ref="I1155">_xlfn.IFS(B1155&lt;18.5,"Underweight",B1155&lt;25,"Normal Weight",B1155&lt;30,"Overweight",B1155&gt;=30,"Obesity")</f>
        <v>Normal Weight</v>
      </c>
      <c r="J1155" t="str" cm="1">
        <f t="array" ref="J1155">_xlfn.IFS(C1155&lt;5.7,"Normal",C1155&lt;6.5,"Prediabetes",C1155&gt;=6.5,"Diabetes")</f>
        <v>Diabetes</v>
      </c>
    </row>
    <row r="1156" spans="1:10" x14ac:dyDescent="0.35">
      <c r="A1156" s="1" t="s">
        <v>1216</v>
      </c>
      <c r="B1156" s="1">
        <v>49.09</v>
      </c>
      <c r="C1156" s="1">
        <v>6.3</v>
      </c>
      <c r="D1156" s="1" t="s">
        <v>2381</v>
      </c>
      <c r="E1156" s="1" t="s">
        <v>2380</v>
      </c>
      <c r="F1156" s="1" t="s">
        <v>2380</v>
      </c>
      <c r="G1156" s="7">
        <v>0</v>
      </c>
      <c r="H1156" s="1" t="s">
        <v>2380</v>
      </c>
      <c r="I1156" t="str" cm="1">
        <f t="array" ref="I1156">_xlfn.IFS(B1156&lt;18.5,"Underweight",B1156&lt;25,"Normal Weight",B1156&lt;30,"Overweight",B1156&gt;=30,"Obesity")</f>
        <v>Obesity</v>
      </c>
      <c r="J1156" t="str" cm="1">
        <f t="array" ref="J1156">_xlfn.IFS(C1156&lt;5.7,"Normal",C1156&lt;6.5,"Prediabetes",C1156&gt;=6.5,"Diabetes")</f>
        <v>Prediabetes</v>
      </c>
    </row>
    <row r="1157" spans="1:10" x14ac:dyDescent="0.35">
      <c r="A1157" s="1" t="s">
        <v>1215</v>
      </c>
      <c r="B1157" s="1">
        <v>47.74</v>
      </c>
      <c r="C1157" s="1">
        <v>8.0500000000000007</v>
      </c>
      <c r="D1157" s="1" t="s">
        <v>2381</v>
      </c>
      <c r="E1157" s="1" t="s">
        <v>2380</v>
      </c>
      <c r="F1157" s="1" t="s">
        <v>2380</v>
      </c>
      <c r="G1157" s="7">
        <v>2</v>
      </c>
      <c r="H1157" s="1" t="s">
        <v>2380</v>
      </c>
      <c r="I1157" t="str" cm="1">
        <f t="array" ref="I1157">_xlfn.IFS(B1157&lt;18.5,"Underweight",B1157&lt;25,"Normal Weight",B1157&lt;30,"Overweight",B1157&gt;=30,"Obesity")</f>
        <v>Obesity</v>
      </c>
      <c r="J1157" t="str" cm="1">
        <f t="array" ref="J1157">_xlfn.IFS(C1157&lt;5.7,"Normal",C1157&lt;6.5,"Prediabetes",C1157&gt;=6.5,"Diabetes")</f>
        <v>Diabetes</v>
      </c>
    </row>
    <row r="1158" spans="1:10" x14ac:dyDescent="0.35">
      <c r="A1158" s="1" t="s">
        <v>1214</v>
      </c>
      <c r="B1158" s="1">
        <v>30.2</v>
      </c>
      <c r="C1158" s="1">
        <v>9.8800000000000008</v>
      </c>
      <c r="D1158" s="1" t="s">
        <v>2381</v>
      </c>
      <c r="E1158" s="1" t="s">
        <v>2380</v>
      </c>
      <c r="F1158" s="1" t="s">
        <v>2380</v>
      </c>
      <c r="G1158" s="7">
        <v>2</v>
      </c>
      <c r="H1158" s="1" t="s">
        <v>2380</v>
      </c>
      <c r="I1158" t="str" cm="1">
        <f t="array" ref="I1158">_xlfn.IFS(B1158&lt;18.5,"Underweight",B1158&lt;25,"Normal Weight",B1158&lt;30,"Overweight",B1158&gt;=30,"Obesity")</f>
        <v>Obesity</v>
      </c>
      <c r="J1158" t="str" cm="1">
        <f t="array" ref="J1158">_xlfn.IFS(C1158&lt;5.7,"Normal",C1158&lt;6.5,"Prediabetes",C1158&gt;=6.5,"Diabetes")</f>
        <v>Diabetes</v>
      </c>
    </row>
    <row r="1159" spans="1:10" x14ac:dyDescent="0.35">
      <c r="A1159" s="1" t="s">
        <v>1213</v>
      </c>
      <c r="B1159" s="1">
        <v>33.25</v>
      </c>
      <c r="C1159" s="1">
        <v>7.42</v>
      </c>
      <c r="D1159" s="1" t="s">
        <v>2381</v>
      </c>
      <c r="E1159" s="1" t="s">
        <v>2380</v>
      </c>
      <c r="F1159" s="1" t="s">
        <v>2380</v>
      </c>
      <c r="G1159" s="7">
        <v>2</v>
      </c>
      <c r="H1159" s="1" t="s">
        <v>2380</v>
      </c>
      <c r="I1159" t="str" cm="1">
        <f t="array" ref="I1159">_xlfn.IFS(B1159&lt;18.5,"Underweight",B1159&lt;25,"Normal Weight",B1159&lt;30,"Overweight",B1159&gt;=30,"Obesity")</f>
        <v>Obesity</v>
      </c>
      <c r="J1159" t="str" cm="1">
        <f t="array" ref="J1159">_xlfn.IFS(C1159&lt;5.7,"Normal",C1159&lt;6.5,"Prediabetes",C1159&gt;=6.5,"Diabetes")</f>
        <v>Diabetes</v>
      </c>
    </row>
    <row r="1160" spans="1:10" x14ac:dyDescent="0.35">
      <c r="A1160" s="1" t="s">
        <v>1212</v>
      </c>
      <c r="B1160" s="1">
        <v>26.6</v>
      </c>
      <c r="C1160" s="1">
        <v>8.4499999999999993</v>
      </c>
      <c r="D1160" s="1" t="s">
        <v>2381</v>
      </c>
      <c r="E1160" s="1" t="s">
        <v>2380</v>
      </c>
      <c r="F1160" s="1" t="s">
        <v>2380</v>
      </c>
      <c r="G1160" s="7">
        <v>1</v>
      </c>
      <c r="H1160" s="1" t="s">
        <v>2380</v>
      </c>
      <c r="I1160" t="str" cm="1">
        <f t="array" ref="I1160">_xlfn.IFS(B1160&lt;18.5,"Underweight",B1160&lt;25,"Normal Weight",B1160&lt;30,"Overweight",B1160&gt;=30,"Obesity")</f>
        <v>Overweight</v>
      </c>
      <c r="J1160" t="str" cm="1">
        <f t="array" ref="J1160">_xlfn.IFS(C1160&lt;5.7,"Normal",C1160&lt;6.5,"Prediabetes",C1160&gt;=6.5,"Diabetes")</f>
        <v>Diabetes</v>
      </c>
    </row>
    <row r="1161" spans="1:10" x14ac:dyDescent="0.35">
      <c r="A1161" s="1" t="s">
        <v>1211</v>
      </c>
      <c r="B1161" s="1">
        <v>26.35</v>
      </c>
      <c r="C1161" s="1">
        <v>6.21</v>
      </c>
      <c r="D1161" s="1" t="s">
        <v>2380</v>
      </c>
      <c r="E1161" s="1" t="s">
        <v>2380</v>
      </c>
      <c r="F1161" s="1" t="s">
        <v>2380</v>
      </c>
      <c r="G1161" s="7">
        <v>2</v>
      </c>
      <c r="H1161" s="1" t="s">
        <v>2380</v>
      </c>
      <c r="I1161" t="str" cm="1">
        <f t="array" ref="I1161">_xlfn.IFS(B1161&lt;18.5,"Underweight",B1161&lt;25,"Normal Weight",B1161&lt;30,"Overweight",B1161&gt;=30,"Obesity")</f>
        <v>Overweight</v>
      </c>
      <c r="J1161" t="str" cm="1">
        <f t="array" ref="J1161">_xlfn.IFS(C1161&lt;5.7,"Normal",C1161&lt;6.5,"Prediabetes",C1161&gt;=6.5,"Diabetes")</f>
        <v>Prediabetes</v>
      </c>
    </row>
    <row r="1162" spans="1:10" x14ac:dyDescent="0.35">
      <c r="A1162" s="1" t="s">
        <v>1210</v>
      </c>
      <c r="B1162" s="1">
        <v>39.994999999999997</v>
      </c>
      <c r="C1162" s="1">
        <v>4.6500000000000004</v>
      </c>
      <c r="D1162" s="1" t="s">
        <v>2380</v>
      </c>
      <c r="E1162" s="1" t="s">
        <v>2380</v>
      </c>
      <c r="F1162" s="1" t="s">
        <v>2380</v>
      </c>
      <c r="G1162" s="7">
        <v>0</v>
      </c>
      <c r="H1162" s="1" t="s">
        <v>2380</v>
      </c>
      <c r="I1162" t="str" cm="1">
        <f t="array" ref="I1162">_xlfn.IFS(B1162&lt;18.5,"Underweight",B1162&lt;25,"Normal Weight",B1162&lt;30,"Overweight",B1162&gt;=30,"Obesity")</f>
        <v>Obesity</v>
      </c>
      <c r="J1162" t="str" cm="1">
        <f t="array" ref="J1162">_xlfn.IFS(C1162&lt;5.7,"Normal",C1162&lt;6.5,"Prediabetes",C1162&gt;=6.5,"Diabetes")</f>
        <v>Normal</v>
      </c>
    </row>
    <row r="1163" spans="1:10" x14ac:dyDescent="0.35">
      <c r="A1163" s="1" t="s">
        <v>1209</v>
      </c>
      <c r="B1163" s="1">
        <v>22.92</v>
      </c>
      <c r="C1163" s="1">
        <v>5.87</v>
      </c>
      <c r="D1163" s="1" t="s">
        <v>2381</v>
      </c>
      <c r="E1163" s="1" t="s">
        <v>2380</v>
      </c>
      <c r="F1163" s="1" t="s">
        <v>2380</v>
      </c>
      <c r="G1163" s="7">
        <v>1</v>
      </c>
      <c r="H1163" s="1" t="s">
        <v>2380</v>
      </c>
      <c r="I1163" t="str" cm="1">
        <f t="array" ref="I1163">_xlfn.IFS(B1163&lt;18.5,"Underweight",B1163&lt;25,"Normal Weight",B1163&lt;30,"Overweight",B1163&gt;=30,"Obesity")</f>
        <v>Normal Weight</v>
      </c>
      <c r="J1163" t="str" cm="1">
        <f t="array" ref="J1163">_xlfn.IFS(C1163&lt;5.7,"Normal",C1163&lt;6.5,"Prediabetes",C1163&gt;=6.5,"Diabetes")</f>
        <v>Prediabetes</v>
      </c>
    </row>
    <row r="1164" spans="1:10" x14ac:dyDescent="0.35">
      <c r="A1164" s="1" t="s">
        <v>1208</v>
      </c>
      <c r="B1164" s="1">
        <v>24.78</v>
      </c>
      <c r="C1164" s="1">
        <v>4.24</v>
      </c>
      <c r="D1164" s="1" t="s">
        <v>2381</v>
      </c>
      <c r="E1164" s="1" t="s">
        <v>2380</v>
      </c>
      <c r="F1164" s="1" t="s">
        <v>2380</v>
      </c>
      <c r="G1164" s="7">
        <v>2</v>
      </c>
      <c r="H1164" s="1" t="s">
        <v>2380</v>
      </c>
      <c r="I1164" t="str" cm="1">
        <f t="array" ref="I1164">_xlfn.IFS(B1164&lt;18.5,"Underweight",B1164&lt;25,"Normal Weight",B1164&lt;30,"Overweight",B1164&gt;=30,"Obesity")</f>
        <v>Normal Weight</v>
      </c>
      <c r="J1164" t="str" cm="1">
        <f t="array" ref="J1164">_xlfn.IFS(C1164&lt;5.7,"Normal",C1164&lt;6.5,"Prediabetes",C1164&gt;=6.5,"Diabetes")</f>
        <v>Normal</v>
      </c>
    </row>
    <row r="1165" spans="1:10" x14ac:dyDescent="0.35">
      <c r="A1165" s="1" t="s">
        <v>1207</v>
      </c>
      <c r="B1165" s="1">
        <v>34.07</v>
      </c>
      <c r="C1165" s="1">
        <v>7.81</v>
      </c>
      <c r="D1165" s="1" t="s">
        <v>2381</v>
      </c>
      <c r="E1165" s="1" t="s">
        <v>2380</v>
      </c>
      <c r="F1165" s="1" t="s">
        <v>2380</v>
      </c>
      <c r="G1165" s="7">
        <v>0</v>
      </c>
      <c r="H1165" s="1" t="s">
        <v>2380</v>
      </c>
      <c r="I1165" t="str" cm="1">
        <f t="array" ref="I1165">_xlfn.IFS(B1165&lt;18.5,"Underweight",B1165&lt;25,"Normal Weight",B1165&lt;30,"Overweight",B1165&gt;=30,"Obesity")</f>
        <v>Obesity</v>
      </c>
      <c r="J1165" t="str" cm="1">
        <f t="array" ref="J1165">_xlfn.IFS(C1165&lt;5.7,"Normal",C1165&lt;6.5,"Prediabetes",C1165&gt;=6.5,"Diabetes")</f>
        <v>Diabetes</v>
      </c>
    </row>
    <row r="1166" spans="1:10" x14ac:dyDescent="0.35">
      <c r="A1166" s="1" t="s">
        <v>1206</v>
      </c>
      <c r="B1166" s="1">
        <v>30.14</v>
      </c>
      <c r="C1166" s="1">
        <v>9.85</v>
      </c>
      <c r="D1166" s="1" t="s">
        <v>2380</v>
      </c>
      <c r="E1166" s="1" t="s">
        <v>2380</v>
      </c>
      <c r="F1166" s="1" t="s">
        <v>2380</v>
      </c>
      <c r="G1166" s="7">
        <v>0</v>
      </c>
      <c r="H1166" s="1" t="s">
        <v>2380</v>
      </c>
      <c r="I1166" t="str" cm="1">
        <f t="array" ref="I1166">_xlfn.IFS(B1166&lt;18.5,"Underweight",B1166&lt;25,"Normal Weight",B1166&lt;30,"Overweight",B1166&gt;=30,"Obesity")</f>
        <v>Obesity</v>
      </c>
      <c r="J1166" t="str" cm="1">
        <f t="array" ref="J1166">_xlfn.IFS(C1166&lt;5.7,"Normal",C1166&lt;6.5,"Prediabetes",C1166&gt;=6.5,"Diabetes")</f>
        <v>Diabetes</v>
      </c>
    </row>
    <row r="1167" spans="1:10" x14ac:dyDescent="0.35">
      <c r="A1167" s="1" t="s">
        <v>1205</v>
      </c>
      <c r="B1167" s="1">
        <v>18.05</v>
      </c>
      <c r="C1167" s="1">
        <v>6.94</v>
      </c>
      <c r="D1167" s="1" t="s">
        <v>2380</v>
      </c>
      <c r="E1167" s="1" t="s">
        <v>2380</v>
      </c>
      <c r="F1167" s="1" t="s">
        <v>2380</v>
      </c>
      <c r="G1167" s="7">
        <v>0</v>
      </c>
      <c r="H1167" s="1" t="s">
        <v>2380</v>
      </c>
      <c r="I1167" t="str" cm="1">
        <f t="array" ref="I1167">_xlfn.IFS(B1167&lt;18.5,"Underweight",B1167&lt;25,"Normal Weight",B1167&lt;30,"Overweight",B1167&gt;=30,"Obesity")</f>
        <v>Underweight</v>
      </c>
      <c r="J1167" t="str" cm="1">
        <f t="array" ref="J1167">_xlfn.IFS(C1167&lt;5.7,"Normal",C1167&lt;6.5,"Prediabetes",C1167&gt;=6.5,"Diabetes")</f>
        <v>Diabetes</v>
      </c>
    </row>
    <row r="1168" spans="1:10" x14ac:dyDescent="0.35">
      <c r="A1168" s="1" t="s">
        <v>1204</v>
      </c>
      <c r="B1168" s="1">
        <v>37.4</v>
      </c>
      <c r="C1168" s="1">
        <v>11.3</v>
      </c>
      <c r="D1168" s="1" t="s">
        <v>2381</v>
      </c>
      <c r="E1168" s="1" t="s">
        <v>2380</v>
      </c>
      <c r="F1168" s="1" t="s">
        <v>2380</v>
      </c>
      <c r="G1168" s="7">
        <v>2</v>
      </c>
      <c r="H1168" s="1" t="s">
        <v>2380</v>
      </c>
      <c r="I1168" t="str" cm="1">
        <f t="array" ref="I1168">_xlfn.IFS(B1168&lt;18.5,"Underweight",B1168&lt;25,"Normal Weight",B1168&lt;30,"Overweight",B1168&gt;=30,"Obesity")</f>
        <v>Obesity</v>
      </c>
      <c r="J1168" t="str" cm="1">
        <f t="array" ref="J1168">_xlfn.IFS(C1168&lt;5.7,"Normal",C1168&lt;6.5,"Prediabetes",C1168&gt;=6.5,"Diabetes")</f>
        <v>Diabetes</v>
      </c>
    </row>
    <row r="1169" spans="1:10" x14ac:dyDescent="0.35">
      <c r="A1169" s="1" t="s">
        <v>1203</v>
      </c>
      <c r="B1169" s="1">
        <v>25.75</v>
      </c>
      <c r="C1169" s="1">
        <v>9.23</v>
      </c>
      <c r="D1169" s="1" t="s">
        <v>2380</v>
      </c>
      <c r="E1169" s="1" t="s">
        <v>2380</v>
      </c>
      <c r="F1169" s="1" t="s">
        <v>2380</v>
      </c>
      <c r="G1169" s="7">
        <v>0</v>
      </c>
      <c r="H1169" s="1" t="s">
        <v>2380</v>
      </c>
      <c r="I1169" t="str" cm="1">
        <f t="array" ref="I1169">_xlfn.IFS(B1169&lt;18.5,"Underweight",B1169&lt;25,"Normal Weight",B1169&lt;30,"Overweight",B1169&gt;=30,"Obesity")</f>
        <v>Overweight</v>
      </c>
      <c r="J1169" t="str" cm="1">
        <f t="array" ref="J1169">_xlfn.IFS(C1169&lt;5.7,"Normal",C1169&lt;6.5,"Prediabetes",C1169&gt;=6.5,"Diabetes")</f>
        <v>Diabetes</v>
      </c>
    </row>
    <row r="1170" spans="1:10" x14ac:dyDescent="0.35">
      <c r="A1170" s="1" t="s">
        <v>1202</v>
      </c>
      <c r="B1170" s="1">
        <v>32.299999999999997</v>
      </c>
      <c r="C1170" s="1">
        <v>4.37</v>
      </c>
      <c r="D1170" s="1" t="s">
        <v>2380</v>
      </c>
      <c r="E1170" s="1" t="s">
        <v>2380</v>
      </c>
      <c r="F1170" s="1" t="s">
        <v>2380</v>
      </c>
      <c r="G1170" s="7">
        <v>2</v>
      </c>
      <c r="H1170" s="1" t="s">
        <v>2380</v>
      </c>
      <c r="I1170" t="str" cm="1">
        <f t="array" ref="I1170">_xlfn.IFS(B1170&lt;18.5,"Underweight",B1170&lt;25,"Normal Weight",B1170&lt;30,"Overweight",B1170&gt;=30,"Obesity")</f>
        <v>Obesity</v>
      </c>
      <c r="J1170" t="str" cm="1">
        <f t="array" ref="J1170">_xlfn.IFS(C1170&lt;5.7,"Normal",C1170&lt;6.5,"Prediabetes",C1170&gt;=6.5,"Diabetes")</f>
        <v>Normal</v>
      </c>
    </row>
    <row r="1171" spans="1:10" x14ac:dyDescent="0.35">
      <c r="A1171" s="1" t="s">
        <v>1201</v>
      </c>
      <c r="B1171" s="1">
        <v>28.61</v>
      </c>
      <c r="C1171" s="1">
        <v>5.76</v>
      </c>
      <c r="D1171" s="1" t="s">
        <v>2380</v>
      </c>
      <c r="E1171" s="1" t="s">
        <v>2380</v>
      </c>
      <c r="F1171" s="1" t="s">
        <v>2381</v>
      </c>
      <c r="G1171" s="7">
        <v>1</v>
      </c>
      <c r="H1171" s="1" t="s">
        <v>2380</v>
      </c>
      <c r="I1171" t="str" cm="1">
        <f t="array" ref="I1171">_xlfn.IFS(B1171&lt;18.5,"Underweight",B1171&lt;25,"Normal Weight",B1171&lt;30,"Overweight",B1171&gt;=30,"Obesity")</f>
        <v>Overweight</v>
      </c>
      <c r="J1171" t="str" cm="1">
        <f t="array" ref="J1171">_xlfn.IFS(C1171&lt;5.7,"Normal",C1171&lt;6.5,"Prediabetes",C1171&gt;=6.5,"Diabetes")</f>
        <v>Prediabetes</v>
      </c>
    </row>
    <row r="1172" spans="1:10" x14ac:dyDescent="0.35">
      <c r="A1172" s="1" t="s">
        <v>1200</v>
      </c>
      <c r="B1172" s="1">
        <v>45.41</v>
      </c>
      <c r="C1172" s="1">
        <v>4.96</v>
      </c>
      <c r="D1172" s="1" t="s">
        <v>2380</v>
      </c>
      <c r="E1172" s="1" t="s">
        <v>2380</v>
      </c>
      <c r="F1172" s="1" t="s">
        <v>2380</v>
      </c>
      <c r="G1172" s="7">
        <v>1</v>
      </c>
      <c r="H1172" s="1" t="s">
        <v>2380</v>
      </c>
      <c r="I1172" t="str" cm="1">
        <f t="array" ref="I1172">_xlfn.IFS(B1172&lt;18.5,"Underweight",B1172&lt;25,"Normal Weight",B1172&lt;30,"Overweight",B1172&gt;=30,"Obesity")</f>
        <v>Obesity</v>
      </c>
      <c r="J1172" t="str" cm="1">
        <f t="array" ref="J1172">_xlfn.IFS(C1172&lt;5.7,"Normal",C1172&lt;6.5,"Prediabetes",C1172&gt;=6.5,"Diabetes")</f>
        <v>Normal</v>
      </c>
    </row>
    <row r="1173" spans="1:10" x14ac:dyDescent="0.35">
      <c r="A1173" s="1" t="s">
        <v>1199</v>
      </c>
      <c r="B1173" s="1">
        <v>31.2</v>
      </c>
      <c r="C1173" s="1">
        <v>11.04</v>
      </c>
      <c r="D1173" s="1" t="s">
        <v>2381</v>
      </c>
      <c r="E1173" s="1" t="s">
        <v>2380</v>
      </c>
      <c r="F1173" s="1" t="s">
        <v>2380</v>
      </c>
      <c r="G1173" s="7">
        <v>2</v>
      </c>
      <c r="H1173" s="1" t="s">
        <v>2380</v>
      </c>
      <c r="I1173" t="str" cm="1">
        <f t="array" ref="I1173">_xlfn.IFS(B1173&lt;18.5,"Underweight",B1173&lt;25,"Normal Weight",B1173&lt;30,"Overweight",B1173&gt;=30,"Obesity")</f>
        <v>Obesity</v>
      </c>
      <c r="J1173" t="str" cm="1">
        <f t="array" ref="J1173">_xlfn.IFS(C1173&lt;5.7,"Normal",C1173&lt;6.5,"Prediabetes",C1173&gt;=6.5,"Diabetes")</f>
        <v>Diabetes</v>
      </c>
    </row>
    <row r="1174" spans="1:10" x14ac:dyDescent="0.35">
      <c r="A1174" s="1" t="s">
        <v>1198</v>
      </c>
      <c r="B1174" s="1">
        <v>29.83</v>
      </c>
      <c r="C1174" s="1">
        <v>7.81</v>
      </c>
      <c r="D1174" s="1" t="s">
        <v>2381</v>
      </c>
      <c r="E1174" s="1" t="s">
        <v>2380</v>
      </c>
      <c r="F1174" s="1" t="s">
        <v>2380</v>
      </c>
      <c r="G1174" s="7">
        <v>1</v>
      </c>
      <c r="H1174" s="1" t="s">
        <v>2380</v>
      </c>
      <c r="I1174" t="str" cm="1">
        <f t="array" ref="I1174">_xlfn.IFS(B1174&lt;18.5,"Underweight",B1174&lt;25,"Normal Weight",B1174&lt;30,"Overweight",B1174&gt;=30,"Obesity")</f>
        <v>Overweight</v>
      </c>
      <c r="J1174" t="str" cm="1">
        <f t="array" ref="J1174">_xlfn.IFS(C1174&lt;5.7,"Normal",C1174&lt;6.5,"Prediabetes",C1174&gt;=6.5,"Diabetes")</f>
        <v>Diabetes</v>
      </c>
    </row>
    <row r="1175" spans="1:10" x14ac:dyDescent="0.35">
      <c r="A1175" s="1" t="s">
        <v>1197</v>
      </c>
      <c r="B1175" s="1">
        <v>29.06</v>
      </c>
      <c r="C1175" s="1">
        <v>4.55</v>
      </c>
      <c r="D1175" s="1" t="s">
        <v>2380</v>
      </c>
      <c r="E1175" s="1" t="s">
        <v>2380</v>
      </c>
      <c r="F1175" s="1" t="s">
        <v>2380</v>
      </c>
      <c r="G1175" s="7">
        <v>0</v>
      </c>
      <c r="H1175" s="1" t="s">
        <v>2380</v>
      </c>
      <c r="I1175" t="str" cm="1">
        <f t="array" ref="I1175">_xlfn.IFS(B1175&lt;18.5,"Underweight",B1175&lt;25,"Normal Weight",B1175&lt;30,"Overweight",B1175&gt;=30,"Obesity")</f>
        <v>Overweight</v>
      </c>
      <c r="J1175" t="str" cm="1">
        <f t="array" ref="J1175">_xlfn.IFS(C1175&lt;5.7,"Normal",C1175&lt;6.5,"Prediabetes",C1175&gt;=6.5,"Diabetes")</f>
        <v>Normal</v>
      </c>
    </row>
    <row r="1176" spans="1:10" x14ac:dyDescent="0.35">
      <c r="A1176" s="1" t="s">
        <v>1196</v>
      </c>
      <c r="B1176" s="1">
        <v>27.454999999999998</v>
      </c>
      <c r="C1176" s="1">
        <v>6.13</v>
      </c>
      <c r="D1176" s="1" t="s">
        <v>2380</v>
      </c>
      <c r="E1176" s="1" t="s">
        <v>2380</v>
      </c>
      <c r="F1176" s="1" t="s">
        <v>2380</v>
      </c>
      <c r="G1176" s="7">
        <v>2</v>
      </c>
      <c r="H1176" s="1" t="s">
        <v>2380</v>
      </c>
      <c r="I1176" t="str" cm="1">
        <f t="array" ref="I1176">_xlfn.IFS(B1176&lt;18.5,"Underweight",B1176&lt;25,"Normal Weight",B1176&lt;30,"Overweight",B1176&gt;=30,"Obesity")</f>
        <v>Overweight</v>
      </c>
      <c r="J1176" t="str" cm="1">
        <f t="array" ref="J1176">_xlfn.IFS(C1176&lt;5.7,"Normal",C1176&lt;6.5,"Prediabetes",C1176&gt;=6.5,"Diabetes")</f>
        <v>Prediabetes</v>
      </c>
    </row>
    <row r="1177" spans="1:10" x14ac:dyDescent="0.35">
      <c r="A1177" s="1" t="s">
        <v>1195</v>
      </c>
      <c r="B1177" s="1">
        <v>23.01</v>
      </c>
      <c r="C1177" s="1">
        <v>6.04</v>
      </c>
      <c r="D1177" s="1" t="s">
        <v>2381</v>
      </c>
      <c r="E1177" s="1" t="s">
        <v>2380</v>
      </c>
      <c r="F1177" s="1" t="s">
        <v>2380</v>
      </c>
      <c r="G1177" s="7">
        <v>1</v>
      </c>
      <c r="H1177" s="1" t="s">
        <v>2380</v>
      </c>
      <c r="I1177" t="str" cm="1">
        <f t="array" ref="I1177">_xlfn.IFS(B1177&lt;18.5,"Underweight",B1177&lt;25,"Normal Weight",B1177&lt;30,"Overweight",B1177&gt;=30,"Obesity")</f>
        <v>Normal Weight</v>
      </c>
      <c r="J1177" t="str" cm="1">
        <f t="array" ref="J1177">_xlfn.IFS(C1177&lt;5.7,"Normal",C1177&lt;6.5,"Prediabetes",C1177&gt;=6.5,"Diabetes")</f>
        <v>Prediabetes</v>
      </c>
    </row>
    <row r="1178" spans="1:10" x14ac:dyDescent="0.35">
      <c r="A1178" s="1" t="s">
        <v>1194</v>
      </c>
      <c r="B1178" s="1">
        <v>31.39</v>
      </c>
      <c r="C1178" s="1">
        <v>8.85</v>
      </c>
      <c r="D1178" s="1" t="s">
        <v>2381</v>
      </c>
      <c r="E1178" s="1" t="s">
        <v>2380</v>
      </c>
      <c r="F1178" s="1" t="s">
        <v>2380</v>
      </c>
      <c r="G1178" s="7">
        <v>0</v>
      </c>
      <c r="H1178" s="1" t="s">
        <v>2380</v>
      </c>
      <c r="I1178" t="str" cm="1">
        <f t="array" ref="I1178">_xlfn.IFS(B1178&lt;18.5,"Underweight",B1178&lt;25,"Normal Weight",B1178&lt;30,"Overweight",B1178&gt;=30,"Obesity")</f>
        <v>Obesity</v>
      </c>
      <c r="J1178" t="str" cm="1">
        <f t="array" ref="J1178">_xlfn.IFS(C1178&lt;5.7,"Normal",C1178&lt;6.5,"Prediabetes",C1178&gt;=6.5,"Diabetes")</f>
        <v>Diabetes</v>
      </c>
    </row>
    <row r="1179" spans="1:10" x14ac:dyDescent="0.35">
      <c r="A1179" s="1" t="s">
        <v>1193</v>
      </c>
      <c r="B1179" s="1">
        <v>34.770000000000003</v>
      </c>
      <c r="C1179" s="1">
        <v>10.54</v>
      </c>
      <c r="D1179" s="1" t="s">
        <v>2380</v>
      </c>
      <c r="E1179" s="1" t="s">
        <v>2380</v>
      </c>
      <c r="F1179" s="1" t="s">
        <v>2380</v>
      </c>
      <c r="G1179" s="7">
        <v>2</v>
      </c>
      <c r="H1179" s="1" t="s">
        <v>2380</v>
      </c>
      <c r="I1179" t="str" cm="1">
        <f t="array" ref="I1179">_xlfn.IFS(B1179&lt;18.5,"Underweight",B1179&lt;25,"Normal Weight",B1179&lt;30,"Overweight",B1179&gt;=30,"Obesity")</f>
        <v>Obesity</v>
      </c>
      <c r="J1179" t="str" cm="1">
        <f t="array" ref="J1179">_xlfn.IFS(C1179&lt;5.7,"Normal",C1179&lt;6.5,"Prediabetes",C1179&gt;=6.5,"Diabetes")</f>
        <v>Diabetes</v>
      </c>
    </row>
    <row r="1180" spans="1:10" x14ac:dyDescent="0.35">
      <c r="A1180" s="1" t="s">
        <v>1192</v>
      </c>
      <c r="B1180" s="1">
        <v>24.48</v>
      </c>
      <c r="C1180" s="1">
        <v>4.37</v>
      </c>
      <c r="D1180" s="1" t="s">
        <v>2381</v>
      </c>
      <c r="E1180" s="1" t="s">
        <v>2380</v>
      </c>
      <c r="F1180" s="1" t="s">
        <v>2380</v>
      </c>
      <c r="G1180" s="7">
        <v>2</v>
      </c>
      <c r="H1180" s="1" t="s">
        <v>2380</v>
      </c>
      <c r="I1180" t="str" cm="1">
        <f t="array" ref="I1180">_xlfn.IFS(B1180&lt;18.5,"Underweight",B1180&lt;25,"Normal Weight",B1180&lt;30,"Overweight",B1180&gt;=30,"Obesity")</f>
        <v>Normal Weight</v>
      </c>
      <c r="J1180" t="str" cm="1">
        <f t="array" ref="J1180">_xlfn.IFS(C1180&lt;5.7,"Normal",C1180&lt;6.5,"Prediabetes",C1180&gt;=6.5,"Diabetes")</f>
        <v>Normal</v>
      </c>
    </row>
    <row r="1181" spans="1:10" x14ac:dyDescent="0.35">
      <c r="A1181" s="1" t="s">
        <v>1191</v>
      </c>
      <c r="B1181" s="1">
        <v>22.61</v>
      </c>
      <c r="C1181" s="1">
        <v>9.6300000000000008</v>
      </c>
      <c r="D1181" s="1" t="s">
        <v>2380</v>
      </c>
      <c r="E1181" s="1" t="s">
        <v>2380</v>
      </c>
      <c r="F1181" s="1" t="s">
        <v>2380</v>
      </c>
      <c r="G1181" s="7">
        <v>2</v>
      </c>
      <c r="H1181" s="1" t="s">
        <v>2380</v>
      </c>
      <c r="I1181" t="str" cm="1">
        <f t="array" ref="I1181">_xlfn.IFS(B1181&lt;18.5,"Underweight",B1181&lt;25,"Normal Weight",B1181&lt;30,"Overweight",B1181&gt;=30,"Obesity")</f>
        <v>Normal Weight</v>
      </c>
      <c r="J1181" t="str" cm="1">
        <f t="array" ref="J1181">_xlfn.IFS(C1181&lt;5.7,"Normal",C1181&lt;6.5,"Prediabetes",C1181&gt;=6.5,"Diabetes")</f>
        <v>Diabetes</v>
      </c>
    </row>
    <row r="1182" spans="1:10" x14ac:dyDescent="0.35">
      <c r="A1182" s="1" t="s">
        <v>1190</v>
      </c>
      <c r="B1182" s="1">
        <v>34.299999999999997</v>
      </c>
      <c r="C1182" s="1">
        <v>10.37</v>
      </c>
      <c r="D1182" s="1" t="s">
        <v>2380</v>
      </c>
      <c r="E1182" s="1" t="s">
        <v>2380</v>
      </c>
      <c r="F1182" s="1" t="s">
        <v>2380</v>
      </c>
      <c r="G1182" s="7">
        <v>0</v>
      </c>
      <c r="H1182" s="1" t="s">
        <v>2380</v>
      </c>
      <c r="I1182" t="str" cm="1">
        <f t="array" ref="I1182">_xlfn.IFS(B1182&lt;18.5,"Underweight",B1182&lt;25,"Normal Weight",B1182&lt;30,"Overweight",B1182&gt;=30,"Obesity")</f>
        <v>Obesity</v>
      </c>
      <c r="J1182" t="str" cm="1">
        <f t="array" ref="J1182">_xlfn.IFS(C1182&lt;5.7,"Normal",C1182&lt;6.5,"Prediabetes",C1182&gt;=6.5,"Diabetes")</f>
        <v>Diabetes</v>
      </c>
    </row>
    <row r="1183" spans="1:10" x14ac:dyDescent="0.35">
      <c r="A1183" s="1" t="s">
        <v>1189</v>
      </c>
      <c r="B1183" s="1">
        <v>46.09</v>
      </c>
      <c r="C1183" s="1">
        <v>5.44</v>
      </c>
      <c r="D1183" s="1" t="s">
        <v>2380</v>
      </c>
      <c r="E1183" s="1" t="s">
        <v>2380</v>
      </c>
      <c r="F1183" s="1" t="s">
        <v>2380</v>
      </c>
      <c r="G1183" s="7">
        <v>2</v>
      </c>
      <c r="H1183" s="1" t="s">
        <v>2380</v>
      </c>
      <c r="I1183" t="str" cm="1">
        <f t="array" ref="I1183">_xlfn.IFS(B1183&lt;18.5,"Underweight",B1183&lt;25,"Normal Weight",B1183&lt;30,"Overweight",B1183&gt;=30,"Obesity")</f>
        <v>Obesity</v>
      </c>
      <c r="J1183" t="str" cm="1">
        <f t="array" ref="J1183">_xlfn.IFS(C1183&lt;5.7,"Normal",C1183&lt;6.5,"Prediabetes",C1183&gt;=6.5,"Diabetes")</f>
        <v>Normal</v>
      </c>
    </row>
    <row r="1184" spans="1:10" x14ac:dyDescent="0.35">
      <c r="A1184" s="1" t="s">
        <v>1188</v>
      </c>
      <c r="B1184" s="1">
        <v>44.744999999999997</v>
      </c>
      <c r="C1184" s="1">
        <v>5.19</v>
      </c>
      <c r="D1184" s="1" t="s">
        <v>2380</v>
      </c>
      <c r="E1184" s="1" t="s">
        <v>2380</v>
      </c>
      <c r="F1184" s="1" t="s">
        <v>2380</v>
      </c>
      <c r="G1184" s="7">
        <v>2</v>
      </c>
      <c r="H1184" s="1" t="s">
        <v>2380</v>
      </c>
      <c r="I1184" t="str" cm="1">
        <f t="array" ref="I1184">_xlfn.IFS(B1184&lt;18.5,"Underweight",B1184&lt;25,"Normal Weight",B1184&lt;30,"Overweight",B1184&gt;=30,"Obesity")</f>
        <v>Obesity</v>
      </c>
      <c r="J1184" t="str" cm="1">
        <f t="array" ref="J1184">_xlfn.IFS(C1184&lt;5.7,"Normal",C1184&lt;6.5,"Prediabetes",C1184&gt;=6.5,"Diabetes")</f>
        <v>Normal</v>
      </c>
    </row>
    <row r="1185" spans="1:10" x14ac:dyDescent="0.35">
      <c r="A1185" s="1" t="s">
        <v>1187</v>
      </c>
      <c r="B1185" s="1">
        <v>26.33</v>
      </c>
      <c r="C1185" s="1">
        <v>11.8</v>
      </c>
      <c r="D1185" s="1" t="s">
        <v>2381</v>
      </c>
      <c r="E1185" s="1" t="s">
        <v>2380</v>
      </c>
      <c r="F1185" s="1" t="s">
        <v>2380</v>
      </c>
      <c r="G1185" s="7">
        <v>1</v>
      </c>
      <c r="H1185" s="1" t="s">
        <v>2380</v>
      </c>
      <c r="I1185" t="str" cm="1">
        <f t="array" ref="I1185">_xlfn.IFS(B1185&lt;18.5,"Underweight",B1185&lt;25,"Normal Weight",B1185&lt;30,"Overweight",B1185&gt;=30,"Obesity")</f>
        <v>Overweight</v>
      </c>
      <c r="J1185" t="str" cm="1">
        <f t="array" ref="J1185">_xlfn.IFS(C1185&lt;5.7,"Normal",C1185&lt;6.5,"Prediabetes",C1185&gt;=6.5,"Diabetes")</f>
        <v>Diabetes</v>
      </c>
    </row>
    <row r="1186" spans="1:10" x14ac:dyDescent="0.35">
      <c r="A1186" s="1" t="s">
        <v>1186</v>
      </c>
      <c r="B1186" s="1">
        <v>26.6</v>
      </c>
      <c r="C1186" s="1">
        <v>8.3800000000000008</v>
      </c>
      <c r="D1186" s="1" t="s">
        <v>2380</v>
      </c>
      <c r="E1186" s="1" t="s">
        <v>2380</v>
      </c>
      <c r="F1186" s="1" t="s">
        <v>2380</v>
      </c>
      <c r="G1186" s="7">
        <v>2</v>
      </c>
      <c r="H1186" s="1" t="s">
        <v>2380</v>
      </c>
      <c r="I1186" t="str" cm="1">
        <f t="array" ref="I1186">_xlfn.IFS(B1186&lt;18.5,"Underweight",B1186&lt;25,"Normal Weight",B1186&lt;30,"Overweight",B1186&gt;=30,"Obesity")</f>
        <v>Overweight</v>
      </c>
      <c r="J1186" t="str" cm="1">
        <f t="array" ref="J1186">_xlfn.IFS(C1186&lt;5.7,"Normal",C1186&lt;6.5,"Prediabetes",C1186&gt;=6.5,"Diabetes")</f>
        <v>Diabetes</v>
      </c>
    </row>
    <row r="1187" spans="1:10" x14ac:dyDescent="0.35">
      <c r="A1187" s="1" t="s">
        <v>1185</v>
      </c>
      <c r="B1187" s="1">
        <v>27.5</v>
      </c>
      <c r="C1187" s="1">
        <v>7.58</v>
      </c>
      <c r="D1187" s="1" t="s">
        <v>2380</v>
      </c>
      <c r="E1187" s="1" t="s">
        <v>2380</v>
      </c>
      <c r="F1187" s="1" t="s">
        <v>2380</v>
      </c>
      <c r="G1187" s="7">
        <v>0</v>
      </c>
      <c r="H1187" s="1" t="s">
        <v>2380</v>
      </c>
      <c r="I1187" t="str" cm="1">
        <f t="array" ref="I1187">_xlfn.IFS(B1187&lt;18.5,"Underweight",B1187&lt;25,"Normal Weight",B1187&lt;30,"Overweight",B1187&gt;=30,"Obesity")</f>
        <v>Overweight</v>
      </c>
      <c r="J1187" t="str" cm="1">
        <f t="array" ref="J1187">_xlfn.IFS(C1187&lt;5.7,"Normal",C1187&lt;6.5,"Prediabetes",C1187&gt;=6.5,"Diabetes")</f>
        <v>Diabetes</v>
      </c>
    </row>
    <row r="1188" spans="1:10" x14ac:dyDescent="0.35">
      <c r="A1188" s="1" t="s">
        <v>1184</v>
      </c>
      <c r="B1188" s="1">
        <v>41.55</v>
      </c>
      <c r="C1188" s="1">
        <v>4.6100000000000003</v>
      </c>
      <c r="D1188" s="1" t="s">
        <v>2380</v>
      </c>
      <c r="E1188" s="1" t="s">
        <v>2380</v>
      </c>
      <c r="F1188" s="1" t="s">
        <v>2380</v>
      </c>
      <c r="G1188" s="7">
        <v>1</v>
      </c>
      <c r="H1188" s="1" t="s">
        <v>2380</v>
      </c>
      <c r="I1188" t="str" cm="1">
        <f t="array" ref="I1188">_xlfn.IFS(B1188&lt;18.5,"Underweight",B1188&lt;25,"Normal Weight",B1188&lt;30,"Overweight",B1188&gt;=30,"Obesity")</f>
        <v>Obesity</v>
      </c>
      <c r="J1188" t="str" cm="1">
        <f t="array" ref="J1188">_xlfn.IFS(C1188&lt;5.7,"Normal",C1188&lt;6.5,"Prediabetes",C1188&gt;=6.5,"Diabetes")</f>
        <v>Normal</v>
      </c>
    </row>
    <row r="1189" spans="1:10" x14ac:dyDescent="0.35">
      <c r="A1189" s="1" t="s">
        <v>1183</v>
      </c>
      <c r="B1189" s="1">
        <v>41.47</v>
      </c>
      <c r="C1189" s="1">
        <v>4.7</v>
      </c>
      <c r="D1189" s="1" t="s">
        <v>2381</v>
      </c>
      <c r="E1189" s="1" t="s">
        <v>2380</v>
      </c>
      <c r="F1189" s="1" t="s">
        <v>2381</v>
      </c>
      <c r="G1189" s="7">
        <v>1</v>
      </c>
      <c r="H1189" s="1" t="s">
        <v>2380</v>
      </c>
      <c r="I1189" t="str" cm="1">
        <f t="array" ref="I1189">_xlfn.IFS(B1189&lt;18.5,"Underweight",B1189&lt;25,"Normal Weight",B1189&lt;30,"Overweight",B1189&gt;=30,"Obesity")</f>
        <v>Obesity</v>
      </c>
      <c r="J1189" t="str" cm="1">
        <f t="array" ref="J1189">_xlfn.IFS(C1189&lt;5.7,"Normal",C1189&lt;6.5,"Prediabetes",C1189&gt;=6.5,"Diabetes")</f>
        <v>Normal</v>
      </c>
    </row>
    <row r="1190" spans="1:10" x14ac:dyDescent="0.35">
      <c r="A1190" s="1" t="s">
        <v>1182</v>
      </c>
      <c r="B1190" s="1">
        <v>24.795000000000002</v>
      </c>
      <c r="C1190" s="1">
        <v>6.05</v>
      </c>
      <c r="D1190" s="1" t="s">
        <v>2381</v>
      </c>
      <c r="E1190" s="1" t="s">
        <v>2380</v>
      </c>
      <c r="F1190" s="1" t="s">
        <v>2380</v>
      </c>
      <c r="G1190" s="7">
        <v>0</v>
      </c>
      <c r="H1190" s="1" t="s">
        <v>2380</v>
      </c>
      <c r="I1190" t="str" cm="1">
        <f t="array" ref="I1190">_xlfn.IFS(B1190&lt;18.5,"Underweight",B1190&lt;25,"Normal Weight",B1190&lt;30,"Overweight",B1190&gt;=30,"Obesity")</f>
        <v>Normal Weight</v>
      </c>
      <c r="J1190" t="str" cm="1">
        <f t="array" ref="J1190">_xlfn.IFS(C1190&lt;5.7,"Normal",C1190&lt;6.5,"Prediabetes",C1190&gt;=6.5,"Diabetes")</f>
        <v>Prediabetes</v>
      </c>
    </row>
    <row r="1191" spans="1:10" x14ac:dyDescent="0.35">
      <c r="A1191" s="1" t="s">
        <v>1181</v>
      </c>
      <c r="B1191" s="1">
        <v>29.48</v>
      </c>
      <c r="C1191" s="1">
        <v>5.63</v>
      </c>
      <c r="D1191" s="1" t="s">
        <v>2381</v>
      </c>
      <c r="E1191" s="1" t="s">
        <v>2380</v>
      </c>
      <c r="F1191" s="1" t="s">
        <v>2381</v>
      </c>
      <c r="G1191" s="7">
        <v>1</v>
      </c>
      <c r="H1191" s="1" t="s">
        <v>2380</v>
      </c>
      <c r="I1191" t="str" cm="1">
        <f t="array" ref="I1191">_xlfn.IFS(B1191&lt;18.5,"Underweight",B1191&lt;25,"Normal Weight",B1191&lt;30,"Overweight",B1191&gt;=30,"Obesity")</f>
        <v>Overweight</v>
      </c>
      <c r="J1191" t="str" cm="1">
        <f t="array" ref="J1191">_xlfn.IFS(C1191&lt;5.7,"Normal",C1191&lt;6.5,"Prediabetes",C1191&gt;=6.5,"Diabetes")</f>
        <v>Normal</v>
      </c>
    </row>
    <row r="1192" spans="1:10" x14ac:dyDescent="0.35">
      <c r="A1192" s="1" t="s">
        <v>1180</v>
      </c>
      <c r="B1192" s="1">
        <v>28.09</v>
      </c>
      <c r="C1192" s="1">
        <v>6.06</v>
      </c>
      <c r="D1192" s="1" t="s">
        <v>2380</v>
      </c>
      <c r="E1192" s="1" t="s">
        <v>2380</v>
      </c>
      <c r="F1192" s="1" t="s">
        <v>2381</v>
      </c>
      <c r="G1192" s="7">
        <v>1</v>
      </c>
      <c r="H1192" s="1" t="s">
        <v>2380</v>
      </c>
      <c r="I1192" t="str" cm="1">
        <f t="array" ref="I1192">_xlfn.IFS(B1192&lt;18.5,"Underweight",B1192&lt;25,"Normal Weight",B1192&lt;30,"Overweight",B1192&gt;=30,"Obesity")</f>
        <v>Overweight</v>
      </c>
      <c r="J1192" t="str" cm="1">
        <f t="array" ref="J1192">_xlfn.IFS(C1192&lt;5.7,"Normal",C1192&lt;6.5,"Prediabetes",C1192&gt;=6.5,"Diabetes")</f>
        <v>Prediabetes</v>
      </c>
    </row>
    <row r="1193" spans="1:10" x14ac:dyDescent="0.35">
      <c r="A1193" s="1" t="s">
        <v>1179</v>
      </c>
      <c r="B1193" s="1">
        <v>32.729999999999997</v>
      </c>
      <c r="C1193" s="1">
        <v>5.19</v>
      </c>
      <c r="D1193" s="1" t="s">
        <v>2380</v>
      </c>
      <c r="E1193" s="1" t="s">
        <v>2380</v>
      </c>
      <c r="F1193" s="1" t="s">
        <v>2380</v>
      </c>
      <c r="G1193" s="7">
        <v>1</v>
      </c>
      <c r="H1193" s="1" t="s">
        <v>2380</v>
      </c>
      <c r="I1193" t="str" cm="1">
        <f t="array" ref="I1193">_xlfn.IFS(B1193&lt;18.5,"Underweight",B1193&lt;25,"Normal Weight",B1193&lt;30,"Overweight",B1193&gt;=30,"Obesity")</f>
        <v>Obesity</v>
      </c>
      <c r="J1193" t="str" cm="1">
        <f t="array" ref="J1193">_xlfn.IFS(C1193&lt;5.7,"Normal",C1193&lt;6.5,"Prediabetes",C1193&gt;=6.5,"Diabetes")</f>
        <v>Normal</v>
      </c>
    </row>
    <row r="1194" spans="1:10" x14ac:dyDescent="0.35">
      <c r="A1194" s="1" t="s">
        <v>1178</v>
      </c>
      <c r="B1194" s="1">
        <v>27.36</v>
      </c>
      <c r="C1194" s="1">
        <v>8.9600000000000009</v>
      </c>
      <c r="D1194" s="1" t="s">
        <v>2380</v>
      </c>
      <c r="E1194" s="1" t="s">
        <v>2380</v>
      </c>
      <c r="F1194" s="1" t="s">
        <v>2380</v>
      </c>
      <c r="G1194" s="7">
        <v>0</v>
      </c>
      <c r="H1194" s="1" t="s">
        <v>2380</v>
      </c>
      <c r="I1194" t="str" cm="1">
        <f t="array" ref="I1194">_xlfn.IFS(B1194&lt;18.5,"Underweight",B1194&lt;25,"Normal Weight",B1194&lt;30,"Overweight",B1194&gt;=30,"Obesity")</f>
        <v>Overweight</v>
      </c>
      <c r="J1194" t="str" cm="1">
        <f t="array" ref="J1194">_xlfn.IFS(C1194&lt;5.7,"Normal",C1194&lt;6.5,"Prediabetes",C1194&gt;=6.5,"Diabetes")</f>
        <v>Diabetes</v>
      </c>
    </row>
    <row r="1195" spans="1:10" x14ac:dyDescent="0.35">
      <c r="A1195" s="1" t="s">
        <v>1177</v>
      </c>
      <c r="B1195" s="1">
        <v>27.265000000000001</v>
      </c>
      <c r="C1195" s="1">
        <v>11.39</v>
      </c>
      <c r="D1195" s="1" t="s">
        <v>2380</v>
      </c>
      <c r="E1195" s="1" t="s">
        <v>2380</v>
      </c>
      <c r="F1195" s="1" t="s">
        <v>2380</v>
      </c>
      <c r="G1195" s="7">
        <v>0</v>
      </c>
      <c r="H1195" s="1" t="s">
        <v>2380</v>
      </c>
      <c r="I1195" t="str" cm="1">
        <f t="array" ref="I1195">_xlfn.IFS(B1195&lt;18.5,"Underweight",B1195&lt;25,"Normal Weight",B1195&lt;30,"Overweight",B1195&gt;=30,"Obesity")</f>
        <v>Overweight</v>
      </c>
      <c r="J1195" t="str" cm="1">
        <f t="array" ref="J1195">_xlfn.IFS(C1195&lt;5.7,"Normal",C1195&lt;6.5,"Prediabetes",C1195&gt;=6.5,"Diabetes")</f>
        <v>Diabetes</v>
      </c>
    </row>
    <row r="1196" spans="1:10" x14ac:dyDescent="0.35">
      <c r="A1196" s="1" t="s">
        <v>1176</v>
      </c>
      <c r="B1196" s="1">
        <v>48.07</v>
      </c>
      <c r="C1196" s="1">
        <v>4.0599999999999996</v>
      </c>
      <c r="D1196" s="1" t="s">
        <v>2381</v>
      </c>
      <c r="E1196" s="1" t="s">
        <v>2380</v>
      </c>
      <c r="F1196" s="1" t="s">
        <v>2380</v>
      </c>
      <c r="G1196" s="7">
        <v>0</v>
      </c>
      <c r="H1196" s="1" t="s">
        <v>2380</v>
      </c>
      <c r="I1196" t="str" cm="1">
        <f t="array" ref="I1196">_xlfn.IFS(B1196&lt;18.5,"Underweight",B1196&lt;25,"Normal Weight",B1196&lt;30,"Overweight",B1196&gt;=30,"Obesity")</f>
        <v>Obesity</v>
      </c>
      <c r="J1196" t="str" cm="1">
        <f t="array" ref="J1196">_xlfn.IFS(C1196&lt;5.7,"Normal",C1196&lt;6.5,"Prediabetes",C1196&gt;=6.5,"Diabetes")</f>
        <v>Normal</v>
      </c>
    </row>
    <row r="1197" spans="1:10" x14ac:dyDescent="0.35">
      <c r="A1197" s="1" t="s">
        <v>1175</v>
      </c>
      <c r="B1197" s="1">
        <v>30.8</v>
      </c>
      <c r="C1197" s="1">
        <v>5.23</v>
      </c>
      <c r="D1197" s="1" t="s">
        <v>2381</v>
      </c>
      <c r="E1197" s="1" t="s">
        <v>2380</v>
      </c>
      <c r="F1197" s="1" t="s">
        <v>2380</v>
      </c>
      <c r="G1197" s="7">
        <v>0</v>
      </c>
      <c r="H1197" s="1" t="s">
        <v>2380</v>
      </c>
      <c r="I1197" t="str" cm="1">
        <f t="array" ref="I1197">_xlfn.IFS(B1197&lt;18.5,"Underweight",B1197&lt;25,"Normal Weight",B1197&lt;30,"Overweight",B1197&gt;=30,"Obesity")</f>
        <v>Obesity</v>
      </c>
      <c r="J1197" t="str" cm="1">
        <f t="array" ref="J1197">_xlfn.IFS(C1197&lt;5.7,"Normal",C1197&lt;6.5,"Prediabetes",C1197&gt;=6.5,"Diabetes")</f>
        <v>Normal</v>
      </c>
    </row>
    <row r="1198" spans="1:10" x14ac:dyDescent="0.35">
      <c r="A1198" s="1" t="s">
        <v>1174</v>
      </c>
      <c r="B1198" s="1">
        <v>32.299999999999997</v>
      </c>
      <c r="C1198" s="1">
        <v>5.05</v>
      </c>
      <c r="D1198" s="1" t="s">
        <v>2381</v>
      </c>
      <c r="E1198" s="1" t="s">
        <v>2380</v>
      </c>
      <c r="F1198" s="1" t="s">
        <v>2380</v>
      </c>
      <c r="G1198" s="7">
        <v>0</v>
      </c>
      <c r="H1198" s="1" t="s">
        <v>2380</v>
      </c>
      <c r="I1198" t="str" cm="1">
        <f t="array" ref="I1198">_xlfn.IFS(B1198&lt;18.5,"Underweight",B1198&lt;25,"Normal Weight",B1198&lt;30,"Overweight",B1198&gt;=30,"Obesity")</f>
        <v>Obesity</v>
      </c>
      <c r="J1198" t="str" cm="1">
        <f t="array" ref="J1198">_xlfn.IFS(C1198&lt;5.7,"Normal",C1198&lt;6.5,"Prediabetes",C1198&gt;=6.5,"Diabetes")</f>
        <v>Normal</v>
      </c>
    </row>
    <row r="1199" spans="1:10" x14ac:dyDescent="0.35">
      <c r="A1199" s="1" t="s">
        <v>1173</v>
      </c>
      <c r="B1199" s="1">
        <v>39.700000000000003</v>
      </c>
      <c r="C1199" s="1">
        <v>7.34</v>
      </c>
      <c r="D1199" s="1" t="s">
        <v>2380</v>
      </c>
      <c r="E1199" s="1" t="s">
        <v>2380</v>
      </c>
      <c r="F1199" s="1" t="s">
        <v>2380</v>
      </c>
      <c r="G1199" s="7">
        <v>0</v>
      </c>
      <c r="H1199" s="1" t="s">
        <v>2380</v>
      </c>
      <c r="I1199" t="str" cm="1">
        <f t="array" ref="I1199">_xlfn.IFS(B1199&lt;18.5,"Underweight",B1199&lt;25,"Normal Weight",B1199&lt;30,"Overweight",B1199&gt;=30,"Obesity")</f>
        <v>Obesity</v>
      </c>
      <c r="J1199" t="str" cm="1">
        <f t="array" ref="J1199">_xlfn.IFS(C1199&lt;5.7,"Normal",C1199&lt;6.5,"Prediabetes",C1199&gt;=6.5,"Diabetes")</f>
        <v>Diabetes</v>
      </c>
    </row>
    <row r="1200" spans="1:10" x14ac:dyDescent="0.35">
      <c r="A1200" s="1" t="s">
        <v>1172</v>
      </c>
      <c r="B1200" s="1">
        <v>35.97</v>
      </c>
      <c r="C1200" s="1">
        <v>8.1300000000000008</v>
      </c>
      <c r="D1200" s="1" t="s">
        <v>2380</v>
      </c>
      <c r="E1200" s="1" t="s">
        <v>2380</v>
      </c>
      <c r="F1200" s="1" t="s">
        <v>2380</v>
      </c>
      <c r="G1200" s="7">
        <v>0</v>
      </c>
      <c r="H1200" s="1" t="s">
        <v>2380</v>
      </c>
      <c r="I1200" t="str" cm="1">
        <f t="array" ref="I1200">_xlfn.IFS(B1200&lt;18.5,"Underweight",B1200&lt;25,"Normal Weight",B1200&lt;30,"Overweight",B1200&gt;=30,"Obesity")</f>
        <v>Obesity</v>
      </c>
      <c r="J1200" t="str" cm="1">
        <f t="array" ref="J1200">_xlfn.IFS(C1200&lt;5.7,"Normal",C1200&lt;6.5,"Prediabetes",C1200&gt;=6.5,"Diabetes")</f>
        <v>Diabetes</v>
      </c>
    </row>
    <row r="1201" spans="1:10" x14ac:dyDescent="0.35">
      <c r="A1201" s="1" t="s">
        <v>1171</v>
      </c>
      <c r="B1201" s="1">
        <v>25.86</v>
      </c>
      <c r="C1201" s="1">
        <v>6.68</v>
      </c>
      <c r="D1201" s="1" t="s">
        <v>2381</v>
      </c>
      <c r="E1201" s="1" t="s">
        <v>2380</v>
      </c>
      <c r="F1201" s="1" t="s">
        <v>2380</v>
      </c>
      <c r="G1201" s="7">
        <v>1</v>
      </c>
      <c r="H1201" s="1" t="s">
        <v>2380</v>
      </c>
      <c r="I1201" t="str" cm="1">
        <f t="array" ref="I1201">_xlfn.IFS(B1201&lt;18.5,"Underweight",B1201&lt;25,"Normal Weight",B1201&lt;30,"Overweight",B1201&gt;=30,"Obesity")</f>
        <v>Overweight</v>
      </c>
      <c r="J1201" t="str" cm="1">
        <f t="array" ref="J1201">_xlfn.IFS(C1201&lt;5.7,"Normal",C1201&lt;6.5,"Prediabetes",C1201&gt;=6.5,"Diabetes")</f>
        <v>Diabetes</v>
      </c>
    </row>
    <row r="1202" spans="1:10" x14ac:dyDescent="0.35">
      <c r="A1202" s="1" t="s">
        <v>1170</v>
      </c>
      <c r="B1202" s="1">
        <v>30.03</v>
      </c>
      <c r="C1202" s="1">
        <v>11.51</v>
      </c>
      <c r="D1202" s="1" t="s">
        <v>2380</v>
      </c>
      <c r="E1202" s="1" t="s">
        <v>2380</v>
      </c>
      <c r="F1202" s="1" t="s">
        <v>2380</v>
      </c>
      <c r="G1202" s="7">
        <v>0</v>
      </c>
      <c r="H1202" s="1" t="s">
        <v>2380</v>
      </c>
      <c r="I1202" t="str" cm="1">
        <f t="array" ref="I1202">_xlfn.IFS(B1202&lt;18.5,"Underweight",B1202&lt;25,"Normal Weight",B1202&lt;30,"Overweight",B1202&gt;=30,"Obesity")</f>
        <v>Obesity</v>
      </c>
      <c r="J1202" t="str" cm="1">
        <f t="array" ref="J1202">_xlfn.IFS(C1202&lt;5.7,"Normal",C1202&lt;6.5,"Prediabetes",C1202&gt;=6.5,"Diabetes")</f>
        <v>Diabetes</v>
      </c>
    </row>
    <row r="1203" spans="1:10" x14ac:dyDescent="0.35">
      <c r="A1203" s="1" t="s">
        <v>1169</v>
      </c>
      <c r="B1203" s="1">
        <v>25.76</v>
      </c>
      <c r="C1203" s="1">
        <v>6.02</v>
      </c>
      <c r="D1203" s="1" t="s">
        <v>2381</v>
      </c>
      <c r="E1203" s="1" t="s">
        <v>2380</v>
      </c>
      <c r="F1203" s="1" t="s">
        <v>2381</v>
      </c>
      <c r="G1203" s="7">
        <v>1</v>
      </c>
      <c r="H1203" s="1" t="s">
        <v>2380</v>
      </c>
      <c r="I1203" t="str" cm="1">
        <f t="array" ref="I1203">_xlfn.IFS(B1203&lt;18.5,"Underweight",B1203&lt;25,"Normal Weight",B1203&lt;30,"Overweight",B1203&gt;=30,"Obesity")</f>
        <v>Overweight</v>
      </c>
      <c r="J1203" t="str" cm="1">
        <f t="array" ref="J1203">_xlfn.IFS(C1203&lt;5.7,"Normal",C1203&lt;6.5,"Prediabetes",C1203&gt;=6.5,"Diabetes")</f>
        <v>Prediabetes</v>
      </c>
    </row>
    <row r="1204" spans="1:10" x14ac:dyDescent="0.35">
      <c r="A1204" s="1" t="s">
        <v>1168</v>
      </c>
      <c r="B1204" s="1">
        <v>22.42</v>
      </c>
      <c r="C1204" s="1">
        <v>7.96</v>
      </c>
      <c r="D1204" s="1" t="s">
        <v>2380</v>
      </c>
      <c r="E1204" s="1" t="s">
        <v>2380</v>
      </c>
      <c r="F1204" s="1" t="s">
        <v>2380</v>
      </c>
      <c r="G1204" s="7">
        <v>0</v>
      </c>
      <c r="H1204" s="1" t="s">
        <v>2380</v>
      </c>
      <c r="I1204" t="str" cm="1">
        <f t="array" ref="I1204">_xlfn.IFS(B1204&lt;18.5,"Underweight",B1204&lt;25,"Normal Weight",B1204&lt;30,"Overweight",B1204&gt;=30,"Obesity")</f>
        <v>Normal Weight</v>
      </c>
      <c r="J1204" t="str" cm="1">
        <f t="array" ref="J1204">_xlfn.IFS(C1204&lt;5.7,"Normal",C1204&lt;6.5,"Prediabetes",C1204&gt;=6.5,"Diabetes")</f>
        <v>Diabetes</v>
      </c>
    </row>
    <row r="1205" spans="1:10" x14ac:dyDescent="0.35">
      <c r="A1205" s="1" t="s">
        <v>1167</v>
      </c>
      <c r="B1205" s="1">
        <v>33.18</v>
      </c>
      <c r="C1205" s="1">
        <v>6.01</v>
      </c>
      <c r="D1205" s="1" t="s">
        <v>2381</v>
      </c>
      <c r="E1205" s="1" t="s">
        <v>2380</v>
      </c>
      <c r="F1205" s="1" t="s">
        <v>2380</v>
      </c>
      <c r="G1205" s="7">
        <v>1</v>
      </c>
      <c r="H1205" s="1" t="s">
        <v>2380</v>
      </c>
      <c r="I1205" t="str" cm="1">
        <f t="array" ref="I1205">_xlfn.IFS(B1205&lt;18.5,"Underweight",B1205&lt;25,"Normal Weight",B1205&lt;30,"Overweight",B1205&gt;=30,"Obesity")</f>
        <v>Obesity</v>
      </c>
      <c r="J1205" t="str" cm="1">
        <f t="array" ref="J1205">_xlfn.IFS(C1205&lt;5.7,"Normal",C1205&lt;6.5,"Prediabetes",C1205&gt;=6.5,"Diabetes")</f>
        <v>Prediabetes</v>
      </c>
    </row>
    <row r="1206" spans="1:10" x14ac:dyDescent="0.35">
      <c r="A1206" s="1" t="s">
        <v>1166</v>
      </c>
      <c r="B1206" s="1">
        <v>43.04</v>
      </c>
      <c r="C1206" s="1">
        <v>5.9</v>
      </c>
      <c r="D1206" s="1" t="s">
        <v>2381</v>
      </c>
      <c r="E1206" s="1" t="s">
        <v>2380</v>
      </c>
      <c r="F1206" s="1" t="s">
        <v>2380</v>
      </c>
      <c r="G1206" s="7">
        <v>0</v>
      </c>
      <c r="H1206" s="1" t="s">
        <v>2380</v>
      </c>
      <c r="I1206" t="str" cm="1">
        <f t="array" ref="I1206">_xlfn.IFS(B1206&lt;18.5,"Underweight",B1206&lt;25,"Normal Weight",B1206&lt;30,"Overweight",B1206&gt;=30,"Obesity")</f>
        <v>Obesity</v>
      </c>
      <c r="J1206" t="str" cm="1">
        <f t="array" ref="J1206">_xlfn.IFS(C1206&lt;5.7,"Normal",C1206&lt;6.5,"Prediabetes",C1206&gt;=6.5,"Diabetes")</f>
        <v>Prediabetes</v>
      </c>
    </row>
    <row r="1207" spans="1:10" x14ac:dyDescent="0.35">
      <c r="A1207" s="1" t="s">
        <v>1165</v>
      </c>
      <c r="B1207" s="1">
        <v>34.15</v>
      </c>
      <c r="C1207" s="1">
        <v>4.49</v>
      </c>
      <c r="D1207" s="1" t="s">
        <v>2381</v>
      </c>
      <c r="E1207" s="1" t="s">
        <v>2380</v>
      </c>
      <c r="F1207" s="1" t="s">
        <v>2380</v>
      </c>
      <c r="G1207" s="7">
        <v>1</v>
      </c>
      <c r="H1207" s="1" t="s">
        <v>2380</v>
      </c>
      <c r="I1207" t="str" cm="1">
        <f t="array" ref="I1207">_xlfn.IFS(B1207&lt;18.5,"Underweight",B1207&lt;25,"Normal Weight",B1207&lt;30,"Overweight",B1207&gt;=30,"Obesity")</f>
        <v>Obesity</v>
      </c>
      <c r="J1207" t="str" cm="1">
        <f t="array" ref="J1207">_xlfn.IFS(C1207&lt;5.7,"Normal",C1207&lt;6.5,"Prediabetes",C1207&gt;=6.5,"Diabetes")</f>
        <v>Normal</v>
      </c>
    </row>
    <row r="1208" spans="1:10" x14ac:dyDescent="0.35">
      <c r="A1208" s="1" t="s">
        <v>1164</v>
      </c>
      <c r="B1208" s="1">
        <v>25.78</v>
      </c>
      <c r="C1208" s="1">
        <v>6.25</v>
      </c>
      <c r="D1208" s="1" t="s">
        <v>2380</v>
      </c>
      <c r="E1208" s="1" t="s">
        <v>2380</v>
      </c>
      <c r="F1208" s="1" t="s">
        <v>2380</v>
      </c>
      <c r="G1208" s="7">
        <v>0</v>
      </c>
      <c r="H1208" s="1" t="s">
        <v>2380</v>
      </c>
      <c r="I1208" t="str" cm="1">
        <f t="array" ref="I1208">_xlfn.IFS(B1208&lt;18.5,"Underweight",B1208&lt;25,"Normal Weight",B1208&lt;30,"Overweight",B1208&gt;=30,"Obesity")</f>
        <v>Overweight</v>
      </c>
      <c r="J1208" t="str" cm="1">
        <f t="array" ref="J1208">_xlfn.IFS(C1208&lt;5.7,"Normal",C1208&lt;6.5,"Prediabetes",C1208&gt;=6.5,"Diabetes")</f>
        <v>Prediabetes</v>
      </c>
    </row>
    <row r="1209" spans="1:10" x14ac:dyDescent="0.35">
      <c r="A1209" s="1" t="s">
        <v>1163</v>
      </c>
      <c r="B1209" s="1">
        <v>21.02</v>
      </c>
      <c r="C1209" s="1">
        <v>9.6199999999999992</v>
      </c>
      <c r="D1209" s="1" t="s">
        <v>2381</v>
      </c>
      <c r="E1209" s="1" t="s">
        <v>2380</v>
      </c>
      <c r="F1209" s="1" t="s">
        <v>2381</v>
      </c>
      <c r="G1209" s="7">
        <v>1</v>
      </c>
      <c r="H1209" s="1" t="s">
        <v>2380</v>
      </c>
      <c r="I1209" t="str" cm="1">
        <f t="array" ref="I1209">_xlfn.IFS(B1209&lt;18.5,"Underweight",B1209&lt;25,"Normal Weight",B1209&lt;30,"Overweight",B1209&gt;=30,"Obesity")</f>
        <v>Normal Weight</v>
      </c>
      <c r="J1209" t="str" cm="1">
        <f t="array" ref="J1209">_xlfn.IFS(C1209&lt;5.7,"Normal",C1209&lt;6.5,"Prediabetes",C1209&gt;=6.5,"Diabetes")</f>
        <v>Diabetes</v>
      </c>
    </row>
    <row r="1210" spans="1:10" x14ac:dyDescent="0.35">
      <c r="A1210" s="1" t="s">
        <v>1162</v>
      </c>
      <c r="B1210" s="1">
        <v>37.51</v>
      </c>
      <c r="C1210" s="1">
        <v>11.06</v>
      </c>
      <c r="D1210" s="1" t="s">
        <v>2380</v>
      </c>
      <c r="E1210" s="1" t="s">
        <v>2380</v>
      </c>
      <c r="F1210" s="1" t="s">
        <v>2380</v>
      </c>
      <c r="G1210" s="7">
        <v>2</v>
      </c>
      <c r="H1210" s="1" t="s">
        <v>2380</v>
      </c>
      <c r="I1210" t="str" cm="1">
        <f t="array" ref="I1210">_xlfn.IFS(B1210&lt;18.5,"Underweight",B1210&lt;25,"Normal Weight",B1210&lt;30,"Overweight",B1210&gt;=30,"Obesity")</f>
        <v>Obesity</v>
      </c>
      <c r="J1210" t="str" cm="1">
        <f t="array" ref="J1210">_xlfn.IFS(C1210&lt;5.7,"Normal",C1210&lt;6.5,"Prediabetes",C1210&gt;=6.5,"Diabetes")</f>
        <v>Diabetes</v>
      </c>
    </row>
    <row r="1211" spans="1:10" x14ac:dyDescent="0.35">
      <c r="A1211" s="1" t="s">
        <v>1161</v>
      </c>
      <c r="B1211" s="1">
        <v>25.745000000000001</v>
      </c>
      <c r="C1211" s="1">
        <v>6.11</v>
      </c>
      <c r="D1211" s="1" t="s">
        <v>2381</v>
      </c>
      <c r="E1211" s="1" t="s">
        <v>2380</v>
      </c>
      <c r="F1211" s="1" t="s">
        <v>2380</v>
      </c>
      <c r="G1211" s="7">
        <v>0</v>
      </c>
      <c r="H1211" s="1" t="s">
        <v>2380</v>
      </c>
      <c r="I1211" t="str" cm="1">
        <f t="array" ref="I1211">_xlfn.IFS(B1211&lt;18.5,"Underweight",B1211&lt;25,"Normal Weight",B1211&lt;30,"Overweight",B1211&gt;=30,"Obesity")</f>
        <v>Overweight</v>
      </c>
      <c r="J1211" t="str" cm="1">
        <f t="array" ref="J1211">_xlfn.IFS(C1211&lt;5.7,"Normal",C1211&lt;6.5,"Prediabetes",C1211&gt;=6.5,"Diabetes")</f>
        <v>Prediabetes</v>
      </c>
    </row>
    <row r="1212" spans="1:10" x14ac:dyDescent="0.35">
      <c r="A1212" s="1" t="s">
        <v>1160</v>
      </c>
      <c r="B1212" s="1">
        <v>31.35</v>
      </c>
      <c r="C1212" s="1">
        <v>11.49</v>
      </c>
      <c r="D1212" s="1" t="s">
        <v>2380</v>
      </c>
      <c r="E1212" s="1" t="s">
        <v>2380</v>
      </c>
      <c r="F1212" s="1" t="s">
        <v>2380</v>
      </c>
      <c r="G1212" s="7">
        <v>2</v>
      </c>
      <c r="H1212" s="1" t="s">
        <v>2380</v>
      </c>
      <c r="I1212" t="str" cm="1">
        <f t="array" ref="I1212">_xlfn.IFS(B1212&lt;18.5,"Underweight",B1212&lt;25,"Normal Weight",B1212&lt;30,"Overweight",B1212&gt;=30,"Obesity")</f>
        <v>Obesity</v>
      </c>
      <c r="J1212" t="str" cm="1">
        <f t="array" ref="J1212">_xlfn.IFS(C1212&lt;5.7,"Normal",C1212&lt;6.5,"Prediabetes",C1212&gt;=6.5,"Diabetes")</f>
        <v>Diabetes</v>
      </c>
    </row>
    <row r="1213" spans="1:10" x14ac:dyDescent="0.35">
      <c r="A1213" s="1" t="s">
        <v>1159</v>
      </c>
      <c r="B1213" s="1">
        <v>29.83</v>
      </c>
      <c r="C1213" s="1">
        <v>8.68</v>
      </c>
      <c r="D1213" s="1" t="s">
        <v>2380</v>
      </c>
      <c r="E1213" s="1" t="s">
        <v>2380</v>
      </c>
      <c r="F1213" s="1" t="s">
        <v>2380</v>
      </c>
      <c r="G1213" s="7">
        <v>2</v>
      </c>
      <c r="H1213" s="1" t="s">
        <v>2380</v>
      </c>
      <c r="I1213" t="str" cm="1">
        <f t="array" ref="I1213">_xlfn.IFS(B1213&lt;18.5,"Underweight",B1213&lt;25,"Normal Weight",B1213&lt;30,"Overweight",B1213&gt;=30,"Obesity")</f>
        <v>Overweight</v>
      </c>
      <c r="J1213" t="str" cm="1">
        <f t="array" ref="J1213">_xlfn.IFS(C1213&lt;5.7,"Normal",C1213&lt;6.5,"Prediabetes",C1213&gt;=6.5,"Diabetes")</f>
        <v>Diabetes</v>
      </c>
    </row>
    <row r="1214" spans="1:10" x14ac:dyDescent="0.35">
      <c r="A1214" s="1" t="s">
        <v>1158</v>
      </c>
      <c r="B1214" s="1">
        <v>25.49</v>
      </c>
      <c r="C1214" s="1">
        <v>5.68</v>
      </c>
      <c r="D1214" s="1" t="s">
        <v>2381</v>
      </c>
      <c r="E1214" s="1" t="s">
        <v>2380</v>
      </c>
      <c r="F1214" s="1" t="s">
        <v>2381</v>
      </c>
      <c r="G1214" s="7">
        <v>1</v>
      </c>
      <c r="H1214" s="1" t="s">
        <v>2380</v>
      </c>
      <c r="I1214" t="str" cm="1">
        <f t="array" ref="I1214">_xlfn.IFS(B1214&lt;18.5,"Underweight",B1214&lt;25,"Normal Weight",B1214&lt;30,"Overweight",B1214&gt;=30,"Obesity")</f>
        <v>Overweight</v>
      </c>
      <c r="J1214" t="str" cm="1">
        <f t="array" ref="J1214">_xlfn.IFS(C1214&lt;5.7,"Normal",C1214&lt;6.5,"Prediabetes",C1214&gt;=6.5,"Diabetes")</f>
        <v>Normal</v>
      </c>
    </row>
    <row r="1215" spans="1:10" x14ac:dyDescent="0.35">
      <c r="A1215" s="1" t="s">
        <v>1157</v>
      </c>
      <c r="B1215" s="1">
        <v>34.1</v>
      </c>
      <c r="C1215" s="1">
        <v>8.4499999999999993</v>
      </c>
      <c r="D1215" s="1" t="s">
        <v>2380</v>
      </c>
      <c r="E1215" s="1" t="s">
        <v>2380</v>
      </c>
      <c r="F1215" s="1" t="s">
        <v>2380</v>
      </c>
      <c r="G1215" s="7">
        <v>0</v>
      </c>
      <c r="H1215" s="1" t="s">
        <v>2380</v>
      </c>
      <c r="I1215" t="str" cm="1">
        <f t="array" ref="I1215">_xlfn.IFS(B1215&lt;18.5,"Underweight",B1215&lt;25,"Normal Weight",B1215&lt;30,"Overweight",B1215&gt;=30,"Obesity")</f>
        <v>Obesity</v>
      </c>
      <c r="J1215" t="str" cm="1">
        <f t="array" ref="J1215">_xlfn.IFS(C1215&lt;5.7,"Normal",C1215&lt;6.5,"Prediabetes",C1215&gt;=6.5,"Diabetes")</f>
        <v>Diabetes</v>
      </c>
    </row>
    <row r="1216" spans="1:10" x14ac:dyDescent="0.35">
      <c r="A1216" s="1" t="s">
        <v>1156</v>
      </c>
      <c r="B1216" s="1">
        <v>25.84</v>
      </c>
      <c r="C1216" s="1">
        <v>8.51</v>
      </c>
      <c r="D1216" s="1" t="s">
        <v>2380</v>
      </c>
      <c r="E1216" s="1" t="s">
        <v>2380</v>
      </c>
      <c r="F1216" s="1" t="s">
        <v>2380</v>
      </c>
      <c r="G1216" s="7">
        <v>2</v>
      </c>
      <c r="H1216" s="1" t="s">
        <v>2380</v>
      </c>
      <c r="I1216" t="str" cm="1">
        <f t="array" ref="I1216">_xlfn.IFS(B1216&lt;18.5,"Underweight",B1216&lt;25,"Normal Weight",B1216&lt;30,"Overweight",B1216&gt;=30,"Obesity")</f>
        <v>Overweight</v>
      </c>
      <c r="J1216" t="str" cm="1">
        <f t="array" ref="J1216">_xlfn.IFS(C1216&lt;5.7,"Normal",C1216&lt;6.5,"Prediabetes",C1216&gt;=6.5,"Diabetes")</f>
        <v>Diabetes</v>
      </c>
    </row>
    <row r="1217" spans="1:10" x14ac:dyDescent="0.35">
      <c r="A1217" s="1" t="s">
        <v>1155</v>
      </c>
      <c r="B1217" s="1">
        <v>20.6</v>
      </c>
      <c r="C1217" s="1">
        <v>7.62</v>
      </c>
      <c r="D1217" s="1" t="s">
        <v>2380</v>
      </c>
      <c r="E1217" s="1" t="s">
        <v>2380</v>
      </c>
      <c r="F1217" s="1" t="s">
        <v>2380</v>
      </c>
      <c r="G1217" s="7">
        <v>0</v>
      </c>
      <c r="H1217" s="1" t="s">
        <v>2380</v>
      </c>
      <c r="I1217" t="str" cm="1">
        <f t="array" ref="I1217">_xlfn.IFS(B1217&lt;18.5,"Underweight",B1217&lt;25,"Normal Weight",B1217&lt;30,"Overweight",B1217&gt;=30,"Obesity")</f>
        <v>Normal Weight</v>
      </c>
      <c r="J1217" t="str" cm="1">
        <f t="array" ref="J1217">_xlfn.IFS(C1217&lt;5.7,"Normal",C1217&lt;6.5,"Prediabetes",C1217&gt;=6.5,"Diabetes")</f>
        <v>Diabetes</v>
      </c>
    </row>
    <row r="1218" spans="1:10" x14ac:dyDescent="0.35">
      <c r="A1218" s="1" t="s">
        <v>1154</v>
      </c>
      <c r="B1218" s="1">
        <v>28.88</v>
      </c>
      <c r="C1218" s="1">
        <v>10.18</v>
      </c>
      <c r="D1218" s="1" t="s">
        <v>2380</v>
      </c>
      <c r="E1218" s="1" t="s">
        <v>2380</v>
      </c>
      <c r="F1218" s="1" t="s">
        <v>2380</v>
      </c>
      <c r="G1218" s="7">
        <v>0</v>
      </c>
      <c r="H1218" s="1" t="s">
        <v>2380</v>
      </c>
      <c r="I1218" t="str" cm="1">
        <f t="array" ref="I1218">_xlfn.IFS(B1218&lt;18.5,"Underweight",B1218&lt;25,"Normal Weight",B1218&lt;30,"Overweight",B1218&gt;=30,"Obesity")</f>
        <v>Overweight</v>
      </c>
      <c r="J1218" t="str" cm="1">
        <f t="array" ref="J1218">_xlfn.IFS(C1218&lt;5.7,"Normal",C1218&lt;6.5,"Prediabetes",C1218&gt;=6.5,"Diabetes")</f>
        <v>Diabetes</v>
      </c>
    </row>
    <row r="1219" spans="1:10" x14ac:dyDescent="0.35">
      <c r="A1219" s="1" t="s">
        <v>1153</v>
      </c>
      <c r="B1219" s="1">
        <v>28.24</v>
      </c>
      <c r="C1219" s="1">
        <v>5.36</v>
      </c>
      <c r="D1219" s="1" t="s">
        <v>2380</v>
      </c>
      <c r="E1219" s="1" t="s">
        <v>2380</v>
      </c>
      <c r="F1219" s="1" t="s">
        <v>2380</v>
      </c>
      <c r="G1219" s="7">
        <v>0</v>
      </c>
      <c r="H1219" s="1" t="s">
        <v>2380</v>
      </c>
      <c r="I1219" t="str" cm="1">
        <f t="array" ref="I1219">_xlfn.IFS(B1219&lt;18.5,"Underweight",B1219&lt;25,"Normal Weight",B1219&lt;30,"Overweight",B1219&gt;=30,"Obesity")</f>
        <v>Overweight</v>
      </c>
      <c r="J1219" t="str" cm="1">
        <f t="array" ref="J1219">_xlfn.IFS(C1219&lt;5.7,"Normal",C1219&lt;6.5,"Prediabetes",C1219&gt;=6.5,"Diabetes")</f>
        <v>Normal</v>
      </c>
    </row>
    <row r="1220" spans="1:10" x14ac:dyDescent="0.35">
      <c r="A1220" s="1" t="s">
        <v>1152</v>
      </c>
      <c r="B1220" s="1">
        <v>25.46</v>
      </c>
      <c r="C1220" s="1">
        <v>11.78</v>
      </c>
      <c r="D1220" s="1" t="s">
        <v>2381</v>
      </c>
      <c r="E1220" s="1" t="s">
        <v>2380</v>
      </c>
      <c r="F1220" s="1" t="s">
        <v>2380</v>
      </c>
      <c r="G1220" s="7">
        <v>1</v>
      </c>
      <c r="H1220" s="1" t="s">
        <v>2380</v>
      </c>
      <c r="I1220" t="str" cm="1">
        <f t="array" ref="I1220">_xlfn.IFS(B1220&lt;18.5,"Underweight",B1220&lt;25,"Normal Weight",B1220&lt;30,"Overweight",B1220&gt;=30,"Obesity")</f>
        <v>Overweight</v>
      </c>
      <c r="J1220" t="str" cm="1">
        <f t="array" ref="J1220">_xlfn.IFS(C1220&lt;5.7,"Normal",C1220&lt;6.5,"Prediabetes",C1220&gt;=6.5,"Diabetes")</f>
        <v>Diabetes</v>
      </c>
    </row>
    <row r="1221" spans="1:10" x14ac:dyDescent="0.35">
      <c r="A1221" s="1" t="s">
        <v>1151</v>
      </c>
      <c r="B1221" s="1">
        <v>29.64</v>
      </c>
      <c r="C1221" s="1">
        <v>10.82</v>
      </c>
      <c r="D1221" s="1" t="s">
        <v>2381</v>
      </c>
      <c r="E1221" s="1" t="s">
        <v>2380</v>
      </c>
      <c r="F1221" s="1" t="s">
        <v>2380</v>
      </c>
      <c r="G1221" s="7">
        <v>0</v>
      </c>
      <c r="H1221" s="1" t="s">
        <v>2380</v>
      </c>
      <c r="I1221" t="str" cm="1">
        <f t="array" ref="I1221">_xlfn.IFS(B1221&lt;18.5,"Underweight",B1221&lt;25,"Normal Weight",B1221&lt;30,"Overweight",B1221&gt;=30,"Obesity")</f>
        <v>Overweight</v>
      </c>
      <c r="J1221" t="str" cm="1">
        <f t="array" ref="J1221">_xlfn.IFS(C1221&lt;5.7,"Normal",C1221&lt;6.5,"Prediabetes",C1221&gt;=6.5,"Diabetes")</f>
        <v>Diabetes</v>
      </c>
    </row>
    <row r="1222" spans="1:10" x14ac:dyDescent="0.35">
      <c r="A1222" s="1" t="s">
        <v>1150</v>
      </c>
      <c r="B1222" s="1">
        <v>31.27</v>
      </c>
      <c r="C1222" s="1">
        <v>7.73</v>
      </c>
      <c r="D1222" s="1" t="s">
        <v>2381</v>
      </c>
      <c r="E1222" s="1" t="s">
        <v>2380</v>
      </c>
      <c r="F1222" s="1" t="s">
        <v>2380</v>
      </c>
      <c r="G1222" s="7">
        <v>1</v>
      </c>
      <c r="H1222" s="1" t="s">
        <v>2380</v>
      </c>
      <c r="I1222" t="str" cm="1">
        <f t="array" ref="I1222">_xlfn.IFS(B1222&lt;18.5,"Underweight",B1222&lt;25,"Normal Weight",B1222&lt;30,"Overweight",B1222&gt;=30,"Obesity")</f>
        <v>Obesity</v>
      </c>
      <c r="J1222" t="str" cm="1">
        <f t="array" ref="J1222">_xlfn.IFS(C1222&lt;5.7,"Normal",C1222&lt;6.5,"Prediabetes",C1222&gt;=6.5,"Diabetes")</f>
        <v>Diabetes</v>
      </c>
    </row>
    <row r="1223" spans="1:10" x14ac:dyDescent="0.35">
      <c r="A1223" s="1" t="s">
        <v>1149</v>
      </c>
      <c r="B1223" s="1">
        <v>19.95</v>
      </c>
      <c r="C1223" s="1">
        <v>6.24</v>
      </c>
      <c r="D1223" s="1" t="s">
        <v>2381</v>
      </c>
      <c r="E1223" s="1" t="s">
        <v>2380</v>
      </c>
      <c r="F1223" s="1" t="s">
        <v>2380</v>
      </c>
      <c r="G1223" s="7">
        <v>0</v>
      </c>
      <c r="H1223" s="1" t="s">
        <v>2380</v>
      </c>
      <c r="I1223" t="str" cm="1">
        <f t="array" ref="I1223">_xlfn.IFS(B1223&lt;18.5,"Underweight",B1223&lt;25,"Normal Weight",B1223&lt;30,"Overweight",B1223&gt;=30,"Obesity")</f>
        <v>Normal Weight</v>
      </c>
      <c r="J1223" t="str" cm="1">
        <f t="array" ref="J1223">_xlfn.IFS(C1223&lt;5.7,"Normal",C1223&lt;6.5,"Prediabetes",C1223&gt;=6.5,"Diabetes")</f>
        <v>Prediabetes</v>
      </c>
    </row>
    <row r="1224" spans="1:10" x14ac:dyDescent="0.35">
      <c r="A1224" s="1" t="s">
        <v>1148</v>
      </c>
      <c r="B1224" s="1">
        <v>21.3</v>
      </c>
      <c r="C1224" s="1">
        <v>10.42</v>
      </c>
      <c r="D1224" s="1" t="s">
        <v>2380</v>
      </c>
      <c r="E1224" s="1" t="s">
        <v>2380</v>
      </c>
      <c r="F1224" s="1" t="s">
        <v>2380</v>
      </c>
      <c r="G1224" s="7">
        <v>2</v>
      </c>
      <c r="H1224" s="1" t="s">
        <v>2380</v>
      </c>
      <c r="I1224" t="str" cm="1">
        <f t="array" ref="I1224">_xlfn.IFS(B1224&lt;18.5,"Underweight",B1224&lt;25,"Normal Weight",B1224&lt;30,"Overweight",B1224&gt;=30,"Obesity")</f>
        <v>Normal Weight</v>
      </c>
      <c r="J1224" t="str" cm="1">
        <f t="array" ref="J1224">_xlfn.IFS(C1224&lt;5.7,"Normal",C1224&lt;6.5,"Prediabetes",C1224&gt;=6.5,"Diabetes")</f>
        <v>Diabetes</v>
      </c>
    </row>
    <row r="1225" spans="1:10" x14ac:dyDescent="0.35">
      <c r="A1225" s="1" t="s">
        <v>1147</v>
      </c>
      <c r="B1225" s="1">
        <v>31.635000000000002</v>
      </c>
      <c r="C1225" s="1">
        <v>11.11</v>
      </c>
      <c r="D1225" s="1" t="s">
        <v>2380</v>
      </c>
      <c r="E1225" s="1" t="s">
        <v>2380</v>
      </c>
      <c r="F1225" s="1" t="s">
        <v>2380</v>
      </c>
      <c r="G1225" s="7">
        <v>0</v>
      </c>
      <c r="H1225" s="1" t="s">
        <v>2380</v>
      </c>
      <c r="I1225" t="str" cm="1">
        <f t="array" ref="I1225">_xlfn.IFS(B1225&lt;18.5,"Underweight",B1225&lt;25,"Normal Weight",B1225&lt;30,"Overweight",B1225&gt;=30,"Obesity")</f>
        <v>Obesity</v>
      </c>
      <c r="J1225" t="str" cm="1">
        <f t="array" ref="J1225">_xlfn.IFS(C1225&lt;5.7,"Normal",C1225&lt;6.5,"Prediabetes",C1225&gt;=6.5,"Diabetes")</f>
        <v>Diabetes</v>
      </c>
    </row>
    <row r="1226" spans="1:10" x14ac:dyDescent="0.35">
      <c r="A1226" s="1" t="s">
        <v>1146</v>
      </c>
      <c r="B1226" s="1">
        <v>23.9</v>
      </c>
      <c r="C1226" s="1">
        <v>7.67</v>
      </c>
      <c r="D1226" s="1" t="s">
        <v>2381</v>
      </c>
      <c r="E1226" s="1" t="s">
        <v>2380</v>
      </c>
      <c r="F1226" s="1" t="s">
        <v>2380</v>
      </c>
      <c r="G1226" s="7">
        <v>2</v>
      </c>
      <c r="H1226" s="1" t="s">
        <v>2380</v>
      </c>
      <c r="I1226" t="str" cm="1">
        <f t="array" ref="I1226">_xlfn.IFS(B1226&lt;18.5,"Underweight",B1226&lt;25,"Normal Weight",B1226&lt;30,"Overweight",B1226&gt;=30,"Obesity")</f>
        <v>Normal Weight</v>
      </c>
      <c r="J1226" t="str" cm="1">
        <f t="array" ref="J1226">_xlfn.IFS(C1226&lt;5.7,"Normal",C1226&lt;6.5,"Prediabetes",C1226&gt;=6.5,"Diabetes")</f>
        <v>Diabetes</v>
      </c>
    </row>
    <row r="1227" spans="1:10" x14ac:dyDescent="0.35">
      <c r="A1227" s="1" t="s">
        <v>1145</v>
      </c>
      <c r="B1227" s="1">
        <v>34.15</v>
      </c>
      <c r="C1227" s="1">
        <v>6.15</v>
      </c>
      <c r="D1227" s="1" t="s">
        <v>2380</v>
      </c>
      <c r="E1227" s="1" t="s">
        <v>2380</v>
      </c>
      <c r="F1227" s="1" t="s">
        <v>2380</v>
      </c>
      <c r="G1227" s="7">
        <v>0</v>
      </c>
      <c r="H1227" s="1" t="s">
        <v>2380</v>
      </c>
      <c r="I1227" t="str" cm="1">
        <f t="array" ref="I1227">_xlfn.IFS(B1227&lt;18.5,"Underweight",B1227&lt;25,"Normal Weight",B1227&lt;30,"Overweight",B1227&gt;=30,"Obesity")</f>
        <v>Obesity</v>
      </c>
      <c r="J1227" t="str" cm="1">
        <f t="array" ref="J1227">_xlfn.IFS(C1227&lt;5.7,"Normal",C1227&lt;6.5,"Prediabetes",C1227&gt;=6.5,"Diabetes")</f>
        <v>Prediabetes</v>
      </c>
    </row>
    <row r="1228" spans="1:10" x14ac:dyDescent="0.35">
      <c r="A1228" s="1" t="s">
        <v>1144</v>
      </c>
      <c r="B1228" s="1">
        <v>28.71</v>
      </c>
      <c r="C1228" s="1">
        <v>5.71</v>
      </c>
      <c r="D1228" s="1" t="s">
        <v>2380</v>
      </c>
      <c r="E1228" s="1" t="s">
        <v>2380</v>
      </c>
      <c r="F1228" s="1" t="s">
        <v>2380</v>
      </c>
      <c r="G1228" s="7">
        <v>0</v>
      </c>
      <c r="H1228" s="1" t="s">
        <v>2380</v>
      </c>
      <c r="I1228" t="str" cm="1">
        <f t="array" ref="I1228">_xlfn.IFS(B1228&lt;18.5,"Underweight",B1228&lt;25,"Normal Weight",B1228&lt;30,"Overweight",B1228&gt;=30,"Obesity")</f>
        <v>Overweight</v>
      </c>
      <c r="J1228" t="str" cm="1">
        <f t="array" ref="J1228">_xlfn.IFS(C1228&lt;5.7,"Normal",C1228&lt;6.5,"Prediabetes",C1228&gt;=6.5,"Diabetes")</f>
        <v>Prediabetes</v>
      </c>
    </row>
    <row r="1229" spans="1:10" x14ac:dyDescent="0.35">
      <c r="A1229" s="1" t="s">
        <v>1143</v>
      </c>
      <c r="B1229" s="1">
        <v>36.700000000000003</v>
      </c>
      <c r="C1229" s="1">
        <v>8.6999999999999993</v>
      </c>
      <c r="D1229" s="1" t="s">
        <v>2381</v>
      </c>
      <c r="E1229" s="1" t="s">
        <v>2380</v>
      </c>
      <c r="F1229" s="1" t="s">
        <v>2380</v>
      </c>
      <c r="G1229" s="7">
        <v>2</v>
      </c>
      <c r="H1229" s="1" t="s">
        <v>2380</v>
      </c>
      <c r="I1229" t="str" cm="1">
        <f t="array" ref="I1229">_xlfn.IFS(B1229&lt;18.5,"Underweight",B1229&lt;25,"Normal Weight",B1229&lt;30,"Overweight",B1229&gt;=30,"Obesity")</f>
        <v>Obesity</v>
      </c>
      <c r="J1229" t="str" cm="1">
        <f t="array" ref="J1229">_xlfn.IFS(C1229&lt;5.7,"Normal",C1229&lt;6.5,"Prediabetes",C1229&gt;=6.5,"Diabetes")</f>
        <v>Diabetes</v>
      </c>
    </row>
    <row r="1230" spans="1:10" x14ac:dyDescent="0.35">
      <c r="A1230" s="1" t="s">
        <v>1142</v>
      </c>
      <c r="B1230" s="1">
        <v>34.1</v>
      </c>
      <c r="C1230" s="1">
        <v>9.0399999999999991</v>
      </c>
      <c r="D1230" s="1" t="s">
        <v>2381</v>
      </c>
      <c r="E1230" s="1" t="s">
        <v>2380</v>
      </c>
      <c r="F1230" s="1" t="s">
        <v>2380</v>
      </c>
      <c r="G1230" s="7">
        <v>2</v>
      </c>
      <c r="H1230" s="1" t="s">
        <v>2380</v>
      </c>
      <c r="I1230" t="str" cm="1">
        <f t="array" ref="I1230">_xlfn.IFS(B1230&lt;18.5,"Underweight",B1230&lt;25,"Normal Weight",B1230&lt;30,"Overweight",B1230&gt;=30,"Obesity")</f>
        <v>Obesity</v>
      </c>
      <c r="J1230" t="str" cm="1">
        <f t="array" ref="J1230">_xlfn.IFS(C1230&lt;5.7,"Normal",C1230&lt;6.5,"Prediabetes",C1230&gt;=6.5,"Diabetes")</f>
        <v>Diabetes</v>
      </c>
    </row>
    <row r="1231" spans="1:10" x14ac:dyDescent="0.35">
      <c r="A1231" s="1" t="s">
        <v>1141</v>
      </c>
      <c r="B1231" s="1">
        <v>25.7</v>
      </c>
      <c r="C1231" s="1">
        <v>5.61</v>
      </c>
      <c r="D1231" s="1" t="s">
        <v>2380</v>
      </c>
      <c r="E1231" s="1" t="s">
        <v>2380</v>
      </c>
      <c r="F1231" s="1" t="s">
        <v>2380</v>
      </c>
      <c r="G1231" s="7">
        <v>0</v>
      </c>
      <c r="H1231" s="1" t="s">
        <v>2380</v>
      </c>
      <c r="I1231" t="str" cm="1">
        <f t="array" ref="I1231">_xlfn.IFS(B1231&lt;18.5,"Underweight",B1231&lt;25,"Normal Weight",B1231&lt;30,"Overweight",B1231&gt;=30,"Obesity")</f>
        <v>Overweight</v>
      </c>
      <c r="J1231" t="str" cm="1">
        <f t="array" ref="J1231">_xlfn.IFS(C1231&lt;5.7,"Normal",C1231&lt;6.5,"Prediabetes",C1231&gt;=6.5,"Diabetes")</f>
        <v>Normal</v>
      </c>
    </row>
    <row r="1232" spans="1:10" x14ac:dyDescent="0.35">
      <c r="A1232" s="1" t="s">
        <v>1140</v>
      </c>
      <c r="B1232" s="1">
        <v>21.68</v>
      </c>
      <c r="C1232" s="1">
        <v>8.1199999999999992</v>
      </c>
      <c r="D1232" s="1" t="s">
        <v>2380</v>
      </c>
      <c r="E1232" s="1" t="s">
        <v>2380</v>
      </c>
      <c r="F1232" s="1" t="s">
        <v>2380</v>
      </c>
      <c r="G1232" s="7">
        <v>0</v>
      </c>
      <c r="H1232" s="1" t="s">
        <v>2380</v>
      </c>
      <c r="I1232" t="str" cm="1">
        <f t="array" ref="I1232">_xlfn.IFS(B1232&lt;18.5,"Underweight",B1232&lt;25,"Normal Weight",B1232&lt;30,"Overweight",B1232&gt;=30,"Obesity")</f>
        <v>Normal Weight</v>
      </c>
      <c r="J1232" t="str" cm="1">
        <f t="array" ref="J1232">_xlfn.IFS(C1232&lt;5.7,"Normal",C1232&lt;6.5,"Prediabetes",C1232&gt;=6.5,"Diabetes")</f>
        <v>Diabetes</v>
      </c>
    </row>
    <row r="1233" spans="1:10" x14ac:dyDescent="0.35">
      <c r="A1233" s="1" t="s">
        <v>1139</v>
      </c>
      <c r="B1233" s="1">
        <v>25.175000000000001</v>
      </c>
      <c r="C1233" s="1">
        <v>4.74</v>
      </c>
      <c r="D1233" s="1" t="s">
        <v>2380</v>
      </c>
      <c r="E1233" s="1" t="s">
        <v>2380</v>
      </c>
      <c r="F1233" s="1" t="s">
        <v>2380</v>
      </c>
      <c r="G1233" s="7">
        <v>0</v>
      </c>
      <c r="H1233" s="1" t="s">
        <v>2380</v>
      </c>
      <c r="I1233" t="str" cm="1">
        <f t="array" ref="I1233">_xlfn.IFS(B1233&lt;18.5,"Underweight",B1233&lt;25,"Normal Weight",B1233&lt;30,"Overweight",B1233&gt;=30,"Obesity")</f>
        <v>Overweight</v>
      </c>
      <c r="J1233" t="str" cm="1">
        <f t="array" ref="J1233">_xlfn.IFS(C1233&lt;5.7,"Normal",C1233&lt;6.5,"Prediabetes",C1233&gt;=6.5,"Diabetes")</f>
        <v>Normal</v>
      </c>
    </row>
    <row r="1234" spans="1:10" x14ac:dyDescent="0.35">
      <c r="A1234" s="1" t="s">
        <v>1138</v>
      </c>
      <c r="B1234" s="1">
        <v>44.77</v>
      </c>
      <c r="C1234" s="1">
        <v>4.0599999999999996</v>
      </c>
      <c r="D1234" s="1" t="s">
        <v>2380</v>
      </c>
      <c r="E1234" s="1" t="s">
        <v>2380</v>
      </c>
      <c r="F1234" s="1" t="s">
        <v>2380</v>
      </c>
      <c r="G1234" s="7">
        <v>2</v>
      </c>
      <c r="H1234" s="1" t="s">
        <v>2380</v>
      </c>
      <c r="I1234" t="str" cm="1">
        <f t="array" ref="I1234">_xlfn.IFS(B1234&lt;18.5,"Underweight",B1234&lt;25,"Normal Weight",B1234&lt;30,"Overweight",B1234&gt;=30,"Obesity")</f>
        <v>Obesity</v>
      </c>
      <c r="J1234" t="str" cm="1">
        <f t="array" ref="J1234">_xlfn.IFS(C1234&lt;5.7,"Normal",C1234&lt;6.5,"Prediabetes",C1234&gt;=6.5,"Diabetes")</f>
        <v>Normal</v>
      </c>
    </row>
    <row r="1235" spans="1:10" x14ac:dyDescent="0.35">
      <c r="A1235" s="1" t="s">
        <v>1137</v>
      </c>
      <c r="B1235" s="1">
        <v>37.07</v>
      </c>
      <c r="C1235" s="1">
        <v>5.69</v>
      </c>
      <c r="D1235" s="1" t="s">
        <v>2380</v>
      </c>
      <c r="E1235" s="1" t="s">
        <v>2380</v>
      </c>
      <c r="F1235" s="1" t="s">
        <v>2380</v>
      </c>
      <c r="G1235" s="7">
        <v>2</v>
      </c>
      <c r="H1235" s="1" t="s">
        <v>2380</v>
      </c>
      <c r="I1235" t="str" cm="1">
        <f t="array" ref="I1235">_xlfn.IFS(B1235&lt;18.5,"Underweight",B1235&lt;25,"Normal Weight",B1235&lt;30,"Overweight",B1235&gt;=30,"Obesity")</f>
        <v>Obesity</v>
      </c>
      <c r="J1235" t="str" cm="1">
        <f t="array" ref="J1235">_xlfn.IFS(C1235&lt;5.7,"Normal",C1235&lt;6.5,"Prediabetes",C1235&gt;=6.5,"Diabetes")</f>
        <v>Normal</v>
      </c>
    </row>
    <row r="1236" spans="1:10" x14ac:dyDescent="0.35">
      <c r="A1236" s="1" t="s">
        <v>1136</v>
      </c>
      <c r="B1236" s="1">
        <v>39.799999999999997</v>
      </c>
      <c r="C1236" s="1">
        <v>5.66</v>
      </c>
      <c r="D1236" s="1" t="s">
        <v>2380</v>
      </c>
      <c r="E1236" s="1" t="s">
        <v>2380</v>
      </c>
      <c r="F1236" s="1" t="s">
        <v>2381</v>
      </c>
      <c r="G1236" s="7">
        <v>1</v>
      </c>
      <c r="H1236" s="1" t="s">
        <v>2380</v>
      </c>
      <c r="I1236" t="str" cm="1">
        <f t="array" ref="I1236">_xlfn.IFS(B1236&lt;18.5,"Underweight",B1236&lt;25,"Normal Weight",B1236&lt;30,"Overweight",B1236&gt;=30,"Obesity")</f>
        <v>Obesity</v>
      </c>
      <c r="J1236" t="str" cm="1">
        <f t="array" ref="J1236">_xlfn.IFS(C1236&lt;5.7,"Normal",C1236&lt;6.5,"Prediabetes",C1236&gt;=6.5,"Diabetes")</f>
        <v>Normal</v>
      </c>
    </row>
    <row r="1237" spans="1:10" x14ac:dyDescent="0.35">
      <c r="A1237" s="1" t="s">
        <v>1135</v>
      </c>
      <c r="B1237" s="1">
        <v>26.36</v>
      </c>
      <c r="C1237" s="1">
        <v>4.32</v>
      </c>
      <c r="D1237" s="1" t="s">
        <v>2380</v>
      </c>
      <c r="E1237" s="1" t="s">
        <v>2380</v>
      </c>
      <c r="F1237" s="1" t="s">
        <v>2381</v>
      </c>
      <c r="G1237" s="7">
        <v>1</v>
      </c>
      <c r="H1237" s="1" t="s">
        <v>2380</v>
      </c>
      <c r="I1237" t="str" cm="1">
        <f t="array" ref="I1237">_xlfn.IFS(B1237&lt;18.5,"Underweight",B1237&lt;25,"Normal Weight",B1237&lt;30,"Overweight",B1237&gt;=30,"Obesity")</f>
        <v>Overweight</v>
      </c>
      <c r="J1237" t="str" cm="1">
        <f t="array" ref="J1237">_xlfn.IFS(C1237&lt;5.7,"Normal",C1237&lt;6.5,"Prediabetes",C1237&gt;=6.5,"Diabetes")</f>
        <v>Normal</v>
      </c>
    </row>
    <row r="1238" spans="1:10" x14ac:dyDescent="0.35">
      <c r="A1238" s="1" t="s">
        <v>1134</v>
      </c>
      <c r="B1238" s="1">
        <v>29.925000000000001</v>
      </c>
      <c r="C1238" s="1">
        <v>8.2899999999999991</v>
      </c>
      <c r="D1238" s="1" t="s">
        <v>2380</v>
      </c>
      <c r="E1238" s="1" t="s">
        <v>2380</v>
      </c>
      <c r="F1238" s="1" t="s">
        <v>2380</v>
      </c>
      <c r="G1238" s="7">
        <v>2</v>
      </c>
      <c r="H1238" s="1" t="s">
        <v>2380</v>
      </c>
      <c r="I1238" t="str" cm="1">
        <f t="array" ref="I1238">_xlfn.IFS(B1238&lt;18.5,"Underweight",B1238&lt;25,"Normal Weight",B1238&lt;30,"Overweight",B1238&gt;=30,"Obesity")</f>
        <v>Overweight</v>
      </c>
      <c r="J1238" t="str" cm="1">
        <f t="array" ref="J1238">_xlfn.IFS(C1238&lt;5.7,"Normal",C1238&lt;6.5,"Prediabetes",C1238&gt;=6.5,"Diabetes")</f>
        <v>Diabetes</v>
      </c>
    </row>
    <row r="1239" spans="1:10" x14ac:dyDescent="0.35">
      <c r="A1239" s="1" t="s">
        <v>1133</v>
      </c>
      <c r="B1239" s="1">
        <v>37.29</v>
      </c>
      <c r="C1239" s="1">
        <v>10.46</v>
      </c>
      <c r="D1239" s="1" t="s">
        <v>2380</v>
      </c>
      <c r="E1239" s="1" t="s">
        <v>2380</v>
      </c>
      <c r="F1239" s="1" t="s">
        <v>2380</v>
      </c>
      <c r="G1239" s="7">
        <v>0</v>
      </c>
      <c r="H1239" s="1" t="s">
        <v>2380</v>
      </c>
      <c r="I1239" t="str" cm="1">
        <f t="array" ref="I1239">_xlfn.IFS(B1239&lt;18.5,"Underweight",B1239&lt;25,"Normal Weight",B1239&lt;30,"Overweight",B1239&gt;=30,"Obesity")</f>
        <v>Obesity</v>
      </c>
      <c r="J1239" t="str" cm="1">
        <f t="array" ref="J1239">_xlfn.IFS(C1239&lt;5.7,"Normal",C1239&lt;6.5,"Prediabetes",C1239&gt;=6.5,"Diabetes")</f>
        <v>Diabetes</v>
      </c>
    </row>
    <row r="1240" spans="1:10" x14ac:dyDescent="0.35">
      <c r="A1240" s="1" t="s">
        <v>1132</v>
      </c>
      <c r="B1240" s="1">
        <v>30.2</v>
      </c>
      <c r="C1240" s="1">
        <v>11.96</v>
      </c>
      <c r="D1240" s="1" t="s">
        <v>2380</v>
      </c>
      <c r="E1240" s="1" t="s">
        <v>2380</v>
      </c>
      <c r="F1240" s="1" t="s">
        <v>2380</v>
      </c>
      <c r="G1240" s="7">
        <v>0</v>
      </c>
      <c r="H1240" s="1" t="s">
        <v>2380</v>
      </c>
      <c r="I1240" t="str" cm="1">
        <f t="array" ref="I1240">_xlfn.IFS(B1240&lt;18.5,"Underweight",B1240&lt;25,"Normal Weight",B1240&lt;30,"Overweight",B1240&gt;=30,"Obesity")</f>
        <v>Obesity</v>
      </c>
      <c r="J1240" t="str" cm="1">
        <f t="array" ref="J1240">_xlfn.IFS(C1240&lt;5.7,"Normal",C1240&lt;6.5,"Prediabetes",C1240&gt;=6.5,"Diabetes")</f>
        <v>Diabetes</v>
      </c>
    </row>
    <row r="1241" spans="1:10" x14ac:dyDescent="0.35">
      <c r="A1241" s="1" t="s">
        <v>1131</v>
      </c>
      <c r="B1241" s="1">
        <v>24.225000000000001</v>
      </c>
      <c r="C1241" s="1">
        <v>4.25</v>
      </c>
      <c r="D1241" s="1" t="s">
        <v>2381</v>
      </c>
      <c r="E1241" s="1" t="s">
        <v>2380</v>
      </c>
      <c r="F1241" s="1" t="s">
        <v>2381</v>
      </c>
      <c r="G1241" s="7">
        <v>1</v>
      </c>
      <c r="H1241" s="1" t="s">
        <v>2380</v>
      </c>
      <c r="I1241" t="str" cm="1">
        <f t="array" ref="I1241">_xlfn.IFS(B1241&lt;18.5,"Underweight",B1241&lt;25,"Normal Weight",B1241&lt;30,"Overweight",B1241&gt;=30,"Obesity")</f>
        <v>Normal Weight</v>
      </c>
      <c r="J1241" t="str" cm="1">
        <f t="array" ref="J1241">_xlfn.IFS(C1241&lt;5.7,"Normal",C1241&lt;6.5,"Prediabetes",C1241&gt;=6.5,"Diabetes")</f>
        <v>Normal</v>
      </c>
    </row>
    <row r="1242" spans="1:10" x14ac:dyDescent="0.35">
      <c r="A1242" s="1" t="s">
        <v>1130</v>
      </c>
      <c r="B1242" s="1">
        <v>31.445</v>
      </c>
      <c r="C1242" s="1">
        <v>8.33</v>
      </c>
      <c r="D1242" s="1" t="s">
        <v>2380</v>
      </c>
      <c r="E1242" s="1" t="s">
        <v>2380</v>
      </c>
      <c r="F1242" s="1" t="s">
        <v>2380</v>
      </c>
      <c r="G1242" s="7">
        <v>0</v>
      </c>
      <c r="H1242" s="1" t="s">
        <v>2380</v>
      </c>
      <c r="I1242" t="str" cm="1">
        <f t="array" ref="I1242">_xlfn.IFS(B1242&lt;18.5,"Underweight",B1242&lt;25,"Normal Weight",B1242&lt;30,"Overweight",B1242&gt;=30,"Obesity")</f>
        <v>Obesity</v>
      </c>
      <c r="J1242" t="str" cm="1">
        <f t="array" ref="J1242">_xlfn.IFS(C1242&lt;5.7,"Normal",C1242&lt;6.5,"Prediabetes",C1242&gt;=6.5,"Diabetes")</f>
        <v>Diabetes</v>
      </c>
    </row>
    <row r="1243" spans="1:10" x14ac:dyDescent="0.35">
      <c r="A1243" s="1" t="s">
        <v>1129</v>
      </c>
      <c r="B1243" s="1">
        <v>38.880000000000003</v>
      </c>
      <c r="C1243" s="1">
        <v>4.29</v>
      </c>
      <c r="D1243" s="1" t="s">
        <v>2380</v>
      </c>
      <c r="E1243" s="1" t="s">
        <v>2380</v>
      </c>
      <c r="F1243" s="1" t="s">
        <v>2380</v>
      </c>
      <c r="G1243" s="7">
        <v>1</v>
      </c>
      <c r="H1243" s="1" t="s">
        <v>2380</v>
      </c>
      <c r="I1243" t="str" cm="1">
        <f t="array" ref="I1243">_xlfn.IFS(B1243&lt;18.5,"Underweight",B1243&lt;25,"Normal Weight",B1243&lt;30,"Overweight",B1243&gt;=30,"Obesity")</f>
        <v>Obesity</v>
      </c>
      <c r="J1243" t="str" cm="1">
        <f t="array" ref="J1243">_xlfn.IFS(C1243&lt;5.7,"Normal",C1243&lt;6.5,"Prediabetes",C1243&gt;=6.5,"Diabetes")</f>
        <v>Normal</v>
      </c>
    </row>
    <row r="1244" spans="1:10" x14ac:dyDescent="0.35">
      <c r="A1244" s="1" t="s">
        <v>1128</v>
      </c>
      <c r="B1244" s="1">
        <v>43.89</v>
      </c>
      <c r="C1244" s="1">
        <v>6.32</v>
      </c>
      <c r="D1244" s="1" t="s">
        <v>2381</v>
      </c>
      <c r="E1244" s="1" t="s">
        <v>2380</v>
      </c>
      <c r="F1244" s="1" t="s">
        <v>2380</v>
      </c>
      <c r="G1244" s="7">
        <v>0</v>
      </c>
      <c r="H1244" s="1" t="s">
        <v>2380</v>
      </c>
      <c r="I1244" t="str" cm="1">
        <f t="array" ref="I1244">_xlfn.IFS(B1244&lt;18.5,"Underweight",B1244&lt;25,"Normal Weight",B1244&lt;30,"Overweight",B1244&gt;=30,"Obesity")</f>
        <v>Obesity</v>
      </c>
      <c r="J1244" t="str" cm="1">
        <f t="array" ref="J1244">_xlfn.IFS(C1244&lt;5.7,"Normal",C1244&lt;6.5,"Prediabetes",C1244&gt;=6.5,"Diabetes")</f>
        <v>Prediabetes</v>
      </c>
    </row>
    <row r="1245" spans="1:10" x14ac:dyDescent="0.35">
      <c r="A1245" s="1" t="s">
        <v>1127</v>
      </c>
      <c r="B1245" s="1">
        <v>25.6</v>
      </c>
      <c r="C1245" s="1">
        <v>5.65</v>
      </c>
      <c r="D1245" s="1" t="s">
        <v>2380</v>
      </c>
      <c r="E1245" s="1" t="s">
        <v>2380</v>
      </c>
      <c r="F1245" s="1" t="s">
        <v>2380</v>
      </c>
      <c r="G1245" s="7">
        <v>2</v>
      </c>
      <c r="H1245" s="1" t="s">
        <v>2380</v>
      </c>
      <c r="I1245" t="str" cm="1">
        <f t="array" ref="I1245">_xlfn.IFS(B1245&lt;18.5,"Underweight",B1245&lt;25,"Normal Weight",B1245&lt;30,"Overweight",B1245&gt;=30,"Obesity")</f>
        <v>Overweight</v>
      </c>
      <c r="J1245" t="str" cm="1">
        <f t="array" ref="J1245">_xlfn.IFS(C1245&lt;5.7,"Normal",C1245&lt;6.5,"Prediabetes",C1245&gt;=6.5,"Diabetes")</f>
        <v>Normal</v>
      </c>
    </row>
    <row r="1246" spans="1:10" x14ac:dyDescent="0.35">
      <c r="A1246" s="1" t="s">
        <v>1126</v>
      </c>
      <c r="B1246" s="1">
        <v>29.545000000000002</v>
      </c>
      <c r="C1246" s="1">
        <v>8.41</v>
      </c>
      <c r="D1246" s="1" t="s">
        <v>2381</v>
      </c>
      <c r="E1246" s="1" t="s">
        <v>2380</v>
      </c>
      <c r="F1246" s="1" t="s">
        <v>2380</v>
      </c>
      <c r="G1246" s="7">
        <v>1</v>
      </c>
      <c r="H1246" s="1" t="s">
        <v>2380</v>
      </c>
      <c r="I1246" t="str" cm="1">
        <f t="array" ref="I1246">_xlfn.IFS(B1246&lt;18.5,"Underweight",B1246&lt;25,"Normal Weight",B1246&lt;30,"Overweight",B1246&gt;=30,"Obesity")</f>
        <v>Overweight</v>
      </c>
      <c r="J1246" t="str" cm="1">
        <f t="array" ref="J1246">_xlfn.IFS(C1246&lt;5.7,"Normal",C1246&lt;6.5,"Prediabetes",C1246&gt;=6.5,"Diabetes")</f>
        <v>Diabetes</v>
      </c>
    </row>
    <row r="1247" spans="1:10" x14ac:dyDescent="0.35">
      <c r="A1247" s="1" t="s">
        <v>1125</v>
      </c>
      <c r="B1247" s="1">
        <v>23.25</v>
      </c>
      <c r="C1247" s="1">
        <v>11.96</v>
      </c>
      <c r="D1247" s="1" t="s">
        <v>2381</v>
      </c>
      <c r="E1247" s="1" t="s">
        <v>2380</v>
      </c>
      <c r="F1247" s="1" t="s">
        <v>2380</v>
      </c>
      <c r="G1247" s="7">
        <v>0</v>
      </c>
      <c r="H1247" s="1" t="s">
        <v>2380</v>
      </c>
      <c r="I1247" t="str" cm="1">
        <f t="array" ref="I1247">_xlfn.IFS(B1247&lt;18.5,"Underweight",B1247&lt;25,"Normal Weight",B1247&lt;30,"Overweight",B1247&gt;=30,"Obesity")</f>
        <v>Normal Weight</v>
      </c>
      <c r="J1247" t="str" cm="1">
        <f t="array" ref="J1247">_xlfn.IFS(C1247&lt;5.7,"Normal",C1247&lt;6.5,"Prediabetes",C1247&gt;=6.5,"Diabetes")</f>
        <v>Diabetes</v>
      </c>
    </row>
    <row r="1248" spans="1:10" x14ac:dyDescent="0.35">
      <c r="A1248" s="1" t="s">
        <v>1124</v>
      </c>
      <c r="B1248" s="1">
        <v>43.95</v>
      </c>
      <c r="C1248" s="1">
        <v>5.17</v>
      </c>
      <c r="D1248" s="1" t="s">
        <v>2381</v>
      </c>
      <c r="E1248" s="1" t="s">
        <v>2380</v>
      </c>
      <c r="F1248" s="1" t="s">
        <v>2381</v>
      </c>
      <c r="G1248" s="7">
        <v>1</v>
      </c>
      <c r="H1248" s="1" t="s">
        <v>2380</v>
      </c>
      <c r="I1248" t="str" cm="1">
        <f t="array" ref="I1248">_xlfn.IFS(B1248&lt;18.5,"Underweight",B1248&lt;25,"Normal Weight",B1248&lt;30,"Overweight",B1248&gt;=30,"Obesity")</f>
        <v>Obesity</v>
      </c>
      <c r="J1248" t="str" cm="1">
        <f t="array" ref="J1248">_xlfn.IFS(C1248&lt;5.7,"Normal",C1248&lt;6.5,"Prediabetes",C1248&gt;=6.5,"Diabetes")</f>
        <v>Normal</v>
      </c>
    </row>
    <row r="1249" spans="1:10" x14ac:dyDescent="0.35">
      <c r="A1249" s="1" t="s">
        <v>1123</v>
      </c>
      <c r="B1249" s="1">
        <v>21.85</v>
      </c>
      <c r="C1249" s="1">
        <v>8.76</v>
      </c>
      <c r="D1249" s="1" t="s">
        <v>2380</v>
      </c>
      <c r="E1249" s="1" t="s">
        <v>2380</v>
      </c>
      <c r="F1249" s="1" t="s">
        <v>2380</v>
      </c>
      <c r="G1249" s="7">
        <v>0</v>
      </c>
      <c r="H1249" s="1" t="s">
        <v>2380</v>
      </c>
      <c r="I1249" t="str" cm="1">
        <f t="array" ref="I1249">_xlfn.IFS(B1249&lt;18.5,"Underweight",B1249&lt;25,"Normal Weight",B1249&lt;30,"Overweight",B1249&gt;=30,"Obesity")</f>
        <v>Normal Weight</v>
      </c>
      <c r="J1249" t="str" cm="1">
        <f t="array" ref="J1249">_xlfn.IFS(C1249&lt;5.7,"Normal",C1249&lt;6.5,"Prediabetes",C1249&gt;=6.5,"Diabetes")</f>
        <v>Diabetes</v>
      </c>
    </row>
    <row r="1250" spans="1:10" x14ac:dyDescent="0.35">
      <c r="A1250" s="1" t="s">
        <v>1122</v>
      </c>
      <c r="B1250" s="1">
        <v>25.73</v>
      </c>
      <c r="C1250" s="1">
        <v>7.99</v>
      </c>
      <c r="D1250" s="1" t="s">
        <v>2380</v>
      </c>
      <c r="E1250" s="1" t="s">
        <v>2380</v>
      </c>
      <c r="F1250" s="1" t="s">
        <v>2380</v>
      </c>
      <c r="G1250" s="7">
        <v>2</v>
      </c>
      <c r="H1250" s="1" t="s">
        <v>2380</v>
      </c>
      <c r="I1250" t="str" cm="1">
        <f t="array" ref="I1250">_xlfn.IFS(B1250&lt;18.5,"Underweight",B1250&lt;25,"Normal Weight",B1250&lt;30,"Overweight",B1250&gt;=30,"Obesity")</f>
        <v>Overweight</v>
      </c>
      <c r="J1250" t="str" cm="1">
        <f t="array" ref="J1250">_xlfn.IFS(C1250&lt;5.7,"Normal",C1250&lt;6.5,"Prediabetes",C1250&gt;=6.5,"Diabetes")</f>
        <v>Diabetes</v>
      </c>
    </row>
    <row r="1251" spans="1:10" x14ac:dyDescent="0.35">
      <c r="A1251" s="1" t="s">
        <v>1121</v>
      </c>
      <c r="B1251" s="1">
        <v>32.229999999999997</v>
      </c>
      <c r="C1251" s="1">
        <v>8.59</v>
      </c>
      <c r="D1251" s="1" t="s">
        <v>2380</v>
      </c>
      <c r="E1251" s="1" t="s">
        <v>2380</v>
      </c>
      <c r="F1251" s="1" t="s">
        <v>2380</v>
      </c>
      <c r="G1251" s="7">
        <v>0</v>
      </c>
      <c r="H1251" s="1" t="s">
        <v>2380</v>
      </c>
      <c r="I1251" t="str" cm="1">
        <f t="array" ref="I1251">_xlfn.IFS(B1251&lt;18.5,"Underweight",B1251&lt;25,"Normal Weight",B1251&lt;30,"Overweight",B1251&gt;=30,"Obesity")</f>
        <v>Obesity</v>
      </c>
      <c r="J1251" t="str" cm="1">
        <f t="array" ref="J1251">_xlfn.IFS(C1251&lt;5.7,"Normal",C1251&lt;6.5,"Prediabetes",C1251&gt;=6.5,"Diabetes")</f>
        <v>Diabetes</v>
      </c>
    </row>
    <row r="1252" spans="1:10" x14ac:dyDescent="0.35">
      <c r="A1252" s="1" t="s">
        <v>1120</v>
      </c>
      <c r="B1252" s="1">
        <v>32.204999999999998</v>
      </c>
      <c r="C1252" s="1">
        <v>6.14</v>
      </c>
      <c r="D1252" s="1" t="s">
        <v>2380</v>
      </c>
      <c r="E1252" s="1" t="s">
        <v>2380</v>
      </c>
      <c r="F1252" s="1" t="s">
        <v>2380</v>
      </c>
      <c r="G1252" s="7">
        <v>2</v>
      </c>
      <c r="H1252" s="1" t="s">
        <v>2380</v>
      </c>
      <c r="I1252" t="str" cm="1">
        <f t="array" ref="I1252">_xlfn.IFS(B1252&lt;18.5,"Underweight",B1252&lt;25,"Normal Weight",B1252&lt;30,"Overweight",B1252&gt;=30,"Obesity")</f>
        <v>Obesity</v>
      </c>
      <c r="J1252" t="str" cm="1">
        <f t="array" ref="J1252">_xlfn.IFS(C1252&lt;5.7,"Normal",C1252&lt;6.5,"Prediabetes",C1252&gt;=6.5,"Diabetes")</f>
        <v>Prediabetes</v>
      </c>
    </row>
    <row r="1253" spans="1:10" x14ac:dyDescent="0.35">
      <c r="A1253" s="1" t="s">
        <v>1119</v>
      </c>
      <c r="B1253" s="1">
        <v>26.41</v>
      </c>
      <c r="C1253" s="1">
        <v>4.08</v>
      </c>
      <c r="D1253" s="1" t="s">
        <v>2380</v>
      </c>
      <c r="E1253" s="1" t="s">
        <v>2380</v>
      </c>
      <c r="F1253" s="1" t="s">
        <v>2380</v>
      </c>
      <c r="G1253" s="7">
        <v>2</v>
      </c>
      <c r="H1253" s="1" t="s">
        <v>2380</v>
      </c>
      <c r="I1253" t="str" cm="1">
        <f t="array" ref="I1253">_xlfn.IFS(B1253&lt;18.5,"Underweight",B1253&lt;25,"Normal Weight",B1253&lt;30,"Overweight",B1253&gt;=30,"Obesity")</f>
        <v>Overweight</v>
      </c>
      <c r="J1253" t="str" cm="1">
        <f t="array" ref="J1253">_xlfn.IFS(C1253&lt;5.7,"Normal",C1253&lt;6.5,"Prediabetes",C1253&gt;=6.5,"Diabetes")</f>
        <v>Normal</v>
      </c>
    </row>
    <row r="1254" spans="1:10" x14ac:dyDescent="0.35">
      <c r="A1254" s="1" t="s">
        <v>1118</v>
      </c>
      <c r="B1254" s="1">
        <v>30.2</v>
      </c>
      <c r="C1254" s="1">
        <v>6.25</v>
      </c>
      <c r="D1254" s="1" t="s">
        <v>2381</v>
      </c>
      <c r="E1254" s="1" t="s">
        <v>2380</v>
      </c>
      <c r="F1254" s="1" t="s">
        <v>2380</v>
      </c>
      <c r="G1254" s="7">
        <v>0</v>
      </c>
      <c r="H1254" s="1" t="s">
        <v>2380</v>
      </c>
      <c r="I1254" t="str" cm="1">
        <f t="array" ref="I1254">_xlfn.IFS(B1254&lt;18.5,"Underweight",B1254&lt;25,"Normal Weight",B1254&lt;30,"Overweight",B1254&gt;=30,"Obesity")</f>
        <v>Obesity</v>
      </c>
      <c r="J1254" t="str" cm="1">
        <f t="array" ref="J1254">_xlfn.IFS(C1254&lt;5.7,"Normal",C1254&lt;6.5,"Prediabetes",C1254&gt;=6.5,"Diabetes")</f>
        <v>Prediabetes</v>
      </c>
    </row>
    <row r="1255" spans="1:10" x14ac:dyDescent="0.35">
      <c r="A1255" s="1" t="s">
        <v>1117</v>
      </c>
      <c r="B1255" s="1">
        <v>31.26</v>
      </c>
      <c r="C1255" s="1">
        <v>5.94</v>
      </c>
      <c r="D1255" s="1" t="s">
        <v>2381</v>
      </c>
      <c r="E1255" s="1" t="s">
        <v>2380</v>
      </c>
      <c r="F1255" s="1" t="s">
        <v>2380</v>
      </c>
      <c r="G1255" s="7">
        <v>1</v>
      </c>
      <c r="H1255" s="1" t="s">
        <v>2380</v>
      </c>
      <c r="I1255" t="str" cm="1">
        <f t="array" ref="I1255">_xlfn.IFS(B1255&lt;18.5,"Underweight",B1255&lt;25,"Normal Weight",B1255&lt;30,"Overweight",B1255&gt;=30,"Obesity")</f>
        <v>Obesity</v>
      </c>
      <c r="J1255" t="str" cm="1">
        <f t="array" ref="J1255">_xlfn.IFS(C1255&lt;5.7,"Normal",C1255&lt;6.5,"Prediabetes",C1255&gt;=6.5,"Diabetes")</f>
        <v>Prediabetes</v>
      </c>
    </row>
    <row r="1256" spans="1:10" x14ac:dyDescent="0.35">
      <c r="A1256" s="1" t="s">
        <v>1116</v>
      </c>
      <c r="B1256" s="1">
        <v>33.725000000000001</v>
      </c>
      <c r="C1256" s="1">
        <v>6.45</v>
      </c>
      <c r="D1256" s="1" t="s">
        <v>2381</v>
      </c>
      <c r="E1256" s="1" t="s">
        <v>2380</v>
      </c>
      <c r="F1256" s="1" t="s">
        <v>2380</v>
      </c>
      <c r="G1256" s="7">
        <v>0</v>
      </c>
      <c r="H1256" s="1" t="s">
        <v>2380</v>
      </c>
      <c r="I1256" t="str" cm="1">
        <f t="array" ref="I1256">_xlfn.IFS(B1256&lt;18.5,"Underweight",B1256&lt;25,"Normal Weight",B1256&lt;30,"Overweight",B1256&gt;=30,"Obesity")</f>
        <v>Obesity</v>
      </c>
      <c r="J1256" t="str" cm="1">
        <f t="array" ref="J1256">_xlfn.IFS(C1256&lt;5.7,"Normal",C1256&lt;6.5,"Prediabetes",C1256&gt;=6.5,"Diabetes")</f>
        <v>Prediabetes</v>
      </c>
    </row>
    <row r="1257" spans="1:10" x14ac:dyDescent="0.35">
      <c r="A1257" s="1" t="s">
        <v>1115</v>
      </c>
      <c r="B1257" s="1">
        <v>28.9</v>
      </c>
      <c r="C1257" s="1">
        <v>5.74</v>
      </c>
      <c r="D1257" s="1" t="s">
        <v>2381</v>
      </c>
      <c r="E1257" s="1" t="s">
        <v>2380</v>
      </c>
      <c r="F1257" s="1" t="s">
        <v>2380</v>
      </c>
      <c r="G1257" s="7">
        <v>0</v>
      </c>
      <c r="H1257" s="1" t="s">
        <v>2380</v>
      </c>
      <c r="I1257" t="str" cm="1">
        <f t="array" ref="I1257">_xlfn.IFS(B1257&lt;18.5,"Underweight",B1257&lt;25,"Normal Weight",B1257&lt;30,"Overweight",B1257&gt;=30,"Obesity")</f>
        <v>Overweight</v>
      </c>
      <c r="J1257" t="str" cm="1">
        <f t="array" ref="J1257">_xlfn.IFS(C1257&lt;5.7,"Normal",C1257&lt;6.5,"Prediabetes",C1257&gt;=6.5,"Diabetes")</f>
        <v>Prediabetes</v>
      </c>
    </row>
    <row r="1258" spans="1:10" x14ac:dyDescent="0.35">
      <c r="A1258" s="1" t="s">
        <v>1114</v>
      </c>
      <c r="B1258" s="1">
        <v>45.69</v>
      </c>
      <c r="C1258" s="1">
        <v>4.43</v>
      </c>
      <c r="D1258" s="1" t="s">
        <v>2381</v>
      </c>
      <c r="E1258" s="1" t="s">
        <v>2380</v>
      </c>
      <c r="F1258" s="1" t="s">
        <v>2380</v>
      </c>
      <c r="G1258" s="7">
        <v>0</v>
      </c>
      <c r="H1258" s="1" t="s">
        <v>2380</v>
      </c>
      <c r="I1258" t="str" cm="1">
        <f t="array" ref="I1258">_xlfn.IFS(B1258&lt;18.5,"Underweight",B1258&lt;25,"Normal Weight",B1258&lt;30,"Overweight",B1258&gt;=30,"Obesity")</f>
        <v>Obesity</v>
      </c>
      <c r="J1258" t="str" cm="1">
        <f t="array" ref="J1258">_xlfn.IFS(C1258&lt;5.7,"Normal",C1258&lt;6.5,"Prediabetes",C1258&gt;=6.5,"Diabetes")</f>
        <v>Normal</v>
      </c>
    </row>
    <row r="1259" spans="1:10" x14ac:dyDescent="0.35">
      <c r="A1259" s="1" t="s">
        <v>1113</v>
      </c>
      <c r="B1259" s="1">
        <v>21.03</v>
      </c>
      <c r="C1259" s="1">
        <v>6.5</v>
      </c>
      <c r="D1259" s="1" t="s">
        <v>2380</v>
      </c>
      <c r="E1259" s="1" t="s">
        <v>2380</v>
      </c>
      <c r="F1259" s="1" t="s">
        <v>2380</v>
      </c>
      <c r="G1259" s="7">
        <v>0</v>
      </c>
      <c r="H1259" s="1" t="s">
        <v>2380</v>
      </c>
      <c r="I1259" t="str" cm="1">
        <f t="array" ref="I1259">_xlfn.IFS(B1259&lt;18.5,"Underweight",B1259&lt;25,"Normal Weight",B1259&lt;30,"Overweight",B1259&gt;=30,"Obesity")</f>
        <v>Normal Weight</v>
      </c>
      <c r="J1259" t="str" cm="1">
        <f t="array" ref="J1259">_xlfn.IFS(C1259&lt;5.7,"Normal",C1259&lt;6.5,"Prediabetes",C1259&gt;=6.5,"Diabetes")</f>
        <v>Diabetes</v>
      </c>
    </row>
    <row r="1260" spans="1:10" x14ac:dyDescent="0.35">
      <c r="A1260" s="1" t="s">
        <v>1112</v>
      </c>
      <c r="B1260" s="1">
        <v>37</v>
      </c>
      <c r="C1260" s="1">
        <v>8.75</v>
      </c>
      <c r="D1260" s="1" t="s">
        <v>2380</v>
      </c>
      <c r="E1260" s="1" t="s">
        <v>2380</v>
      </c>
      <c r="F1260" s="1" t="s">
        <v>2380</v>
      </c>
      <c r="G1260" s="7">
        <v>0</v>
      </c>
      <c r="H1260" s="1" t="s">
        <v>2380</v>
      </c>
      <c r="I1260" t="str" cm="1">
        <f t="array" ref="I1260">_xlfn.IFS(B1260&lt;18.5,"Underweight",B1260&lt;25,"Normal Weight",B1260&lt;30,"Overweight",B1260&gt;=30,"Obesity")</f>
        <v>Obesity</v>
      </c>
      <c r="J1260" t="str" cm="1">
        <f t="array" ref="J1260">_xlfn.IFS(C1260&lt;5.7,"Normal",C1260&lt;6.5,"Prediabetes",C1260&gt;=6.5,"Diabetes")</f>
        <v>Diabetes</v>
      </c>
    </row>
    <row r="1261" spans="1:10" x14ac:dyDescent="0.35">
      <c r="A1261" s="1" t="s">
        <v>1111</v>
      </c>
      <c r="B1261" s="1">
        <v>25.4</v>
      </c>
      <c r="C1261" s="1">
        <v>11.96</v>
      </c>
      <c r="D1261" s="1" t="s">
        <v>2380</v>
      </c>
      <c r="E1261" s="1" t="s">
        <v>2380</v>
      </c>
      <c r="F1261" s="1" t="s">
        <v>2380</v>
      </c>
      <c r="G1261" s="7">
        <v>0</v>
      </c>
      <c r="H1261" s="1" t="s">
        <v>2380</v>
      </c>
      <c r="I1261" t="str" cm="1">
        <f t="array" ref="I1261">_xlfn.IFS(B1261&lt;18.5,"Underweight",B1261&lt;25,"Normal Weight",B1261&lt;30,"Overweight",B1261&gt;=30,"Obesity")</f>
        <v>Overweight</v>
      </c>
      <c r="J1261" t="str" cm="1">
        <f t="array" ref="J1261">_xlfn.IFS(C1261&lt;5.7,"Normal",C1261&lt;6.5,"Prediabetes",C1261&gt;=6.5,"Diabetes")</f>
        <v>Diabetes</v>
      </c>
    </row>
    <row r="1262" spans="1:10" x14ac:dyDescent="0.35">
      <c r="A1262" s="1" t="s">
        <v>1110</v>
      </c>
      <c r="B1262" s="1">
        <v>32.299999999999997</v>
      </c>
      <c r="C1262" s="1">
        <v>10.54</v>
      </c>
      <c r="D1262" s="1" t="s">
        <v>2380</v>
      </c>
      <c r="E1262" s="1" t="s">
        <v>2380</v>
      </c>
      <c r="F1262" s="1" t="s">
        <v>2380</v>
      </c>
      <c r="G1262" s="7">
        <v>0</v>
      </c>
      <c r="H1262" s="1" t="s">
        <v>2380</v>
      </c>
      <c r="I1262" t="str" cm="1">
        <f t="array" ref="I1262">_xlfn.IFS(B1262&lt;18.5,"Underweight",B1262&lt;25,"Normal Weight",B1262&lt;30,"Overweight",B1262&gt;=30,"Obesity")</f>
        <v>Obesity</v>
      </c>
      <c r="J1262" t="str" cm="1">
        <f t="array" ref="J1262">_xlfn.IFS(C1262&lt;5.7,"Normal",C1262&lt;6.5,"Prediabetes",C1262&gt;=6.5,"Diabetes")</f>
        <v>Diabetes</v>
      </c>
    </row>
    <row r="1263" spans="1:10" x14ac:dyDescent="0.35">
      <c r="A1263" s="1" t="s">
        <v>1109</v>
      </c>
      <c r="B1263" s="1">
        <v>23.94</v>
      </c>
      <c r="C1263" s="1">
        <v>4.54</v>
      </c>
      <c r="D1263" s="1" t="s">
        <v>2381</v>
      </c>
      <c r="E1263" s="1" t="s">
        <v>2380</v>
      </c>
      <c r="F1263" s="1" t="s">
        <v>2381</v>
      </c>
      <c r="G1263" s="7">
        <v>1</v>
      </c>
      <c r="H1263" s="1" t="s">
        <v>2380</v>
      </c>
      <c r="I1263" t="str" cm="1">
        <f t="array" ref="I1263">_xlfn.IFS(B1263&lt;18.5,"Underweight",B1263&lt;25,"Normal Weight",B1263&lt;30,"Overweight",B1263&gt;=30,"Obesity")</f>
        <v>Normal Weight</v>
      </c>
      <c r="J1263" t="str" cm="1">
        <f t="array" ref="J1263">_xlfn.IFS(C1263&lt;5.7,"Normal",C1263&lt;6.5,"Prediabetes",C1263&gt;=6.5,"Diabetes")</f>
        <v>Normal</v>
      </c>
    </row>
    <row r="1264" spans="1:10" x14ac:dyDescent="0.35">
      <c r="A1264" s="1" t="s">
        <v>1108</v>
      </c>
      <c r="B1264" s="1">
        <v>46.4</v>
      </c>
      <c r="C1264" s="1">
        <v>5.71</v>
      </c>
      <c r="D1264" s="1" t="s">
        <v>2380</v>
      </c>
      <c r="E1264" s="1" t="s">
        <v>2380</v>
      </c>
      <c r="F1264" s="1" t="s">
        <v>2380</v>
      </c>
      <c r="G1264" s="7">
        <v>0</v>
      </c>
      <c r="H1264" s="1" t="s">
        <v>2380</v>
      </c>
      <c r="I1264" t="str" cm="1">
        <f t="array" ref="I1264">_xlfn.IFS(B1264&lt;18.5,"Underweight",B1264&lt;25,"Normal Weight",B1264&lt;30,"Overweight",B1264&gt;=30,"Obesity")</f>
        <v>Obesity</v>
      </c>
      <c r="J1264" t="str" cm="1">
        <f t="array" ref="J1264">_xlfn.IFS(C1264&lt;5.7,"Normal",C1264&lt;6.5,"Prediabetes",C1264&gt;=6.5,"Diabetes")</f>
        <v>Prediabetes</v>
      </c>
    </row>
    <row r="1265" spans="1:10" x14ac:dyDescent="0.35">
      <c r="A1265" s="1" t="s">
        <v>1107</v>
      </c>
      <c r="B1265" s="1">
        <v>40.375</v>
      </c>
      <c r="C1265" s="1">
        <v>6.25</v>
      </c>
      <c r="D1265" s="1" t="s">
        <v>2381</v>
      </c>
      <c r="E1265" s="1" t="s">
        <v>2380</v>
      </c>
      <c r="F1265" s="1" t="s">
        <v>2380</v>
      </c>
      <c r="G1265" s="7">
        <v>0</v>
      </c>
      <c r="H1265" s="1" t="s">
        <v>2380</v>
      </c>
      <c r="I1265" t="str" cm="1">
        <f t="array" ref="I1265">_xlfn.IFS(B1265&lt;18.5,"Underweight",B1265&lt;25,"Normal Weight",B1265&lt;30,"Overweight",B1265&gt;=30,"Obesity")</f>
        <v>Obesity</v>
      </c>
      <c r="J1265" t="str" cm="1">
        <f t="array" ref="J1265">_xlfn.IFS(C1265&lt;5.7,"Normal",C1265&lt;6.5,"Prediabetes",C1265&gt;=6.5,"Diabetes")</f>
        <v>Prediabetes</v>
      </c>
    </row>
    <row r="1266" spans="1:10" x14ac:dyDescent="0.35">
      <c r="A1266" s="1" t="s">
        <v>1106</v>
      </c>
      <c r="B1266" s="1">
        <v>28.7</v>
      </c>
      <c r="C1266" s="1">
        <v>9.4700000000000006</v>
      </c>
      <c r="D1266" s="1" t="s">
        <v>2380</v>
      </c>
      <c r="E1266" s="1" t="s">
        <v>2380</v>
      </c>
      <c r="F1266" s="1" t="s">
        <v>2380</v>
      </c>
      <c r="G1266" s="7">
        <v>2</v>
      </c>
      <c r="H1266" s="1" t="s">
        <v>2380</v>
      </c>
      <c r="I1266" t="str" cm="1">
        <f t="array" ref="I1266">_xlfn.IFS(B1266&lt;18.5,"Underweight",B1266&lt;25,"Normal Weight",B1266&lt;30,"Overweight",B1266&gt;=30,"Obesity")</f>
        <v>Overweight</v>
      </c>
      <c r="J1266" t="str" cm="1">
        <f t="array" ref="J1266">_xlfn.IFS(C1266&lt;5.7,"Normal",C1266&lt;6.5,"Prediabetes",C1266&gt;=6.5,"Diabetes")</f>
        <v>Diabetes</v>
      </c>
    </row>
    <row r="1267" spans="1:10" x14ac:dyDescent="0.35">
      <c r="A1267" s="1" t="s">
        <v>1105</v>
      </c>
      <c r="B1267" s="1">
        <v>26.63</v>
      </c>
      <c r="C1267" s="1">
        <v>5.7</v>
      </c>
      <c r="D1267" s="1" t="s">
        <v>2380</v>
      </c>
      <c r="E1267" s="1" t="s">
        <v>2380</v>
      </c>
      <c r="F1267" s="1" t="s">
        <v>2380</v>
      </c>
      <c r="G1267" s="7">
        <v>0</v>
      </c>
      <c r="H1267" s="1" t="s">
        <v>2380</v>
      </c>
      <c r="I1267" t="str" cm="1">
        <f t="array" ref="I1267">_xlfn.IFS(B1267&lt;18.5,"Underweight",B1267&lt;25,"Normal Weight",B1267&lt;30,"Overweight",B1267&gt;=30,"Obesity")</f>
        <v>Overweight</v>
      </c>
      <c r="J1267" t="str" cm="1">
        <f t="array" ref="J1267">_xlfn.IFS(C1267&lt;5.7,"Normal",C1267&lt;6.5,"Prediabetes",C1267&gt;=6.5,"Diabetes")</f>
        <v>Prediabetes</v>
      </c>
    </row>
    <row r="1268" spans="1:10" x14ac:dyDescent="0.35">
      <c r="A1268" s="1" t="s">
        <v>1104</v>
      </c>
      <c r="B1268" s="1">
        <v>22.515000000000001</v>
      </c>
      <c r="C1268" s="1">
        <v>11.18</v>
      </c>
      <c r="D1268" s="1" t="s">
        <v>2380</v>
      </c>
      <c r="E1268" s="1" t="s">
        <v>2380</v>
      </c>
      <c r="F1268" s="1" t="s">
        <v>2380</v>
      </c>
      <c r="G1268" s="7">
        <v>2</v>
      </c>
      <c r="H1268" s="1" t="s">
        <v>2380</v>
      </c>
      <c r="I1268" t="str" cm="1">
        <f t="array" ref="I1268">_xlfn.IFS(B1268&lt;18.5,"Underweight",B1268&lt;25,"Normal Weight",B1268&lt;30,"Overweight",B1268&gt;=30,"Obesity")</f>
        <v>Normal Weight</v>
      </c>
      <c r="J1268" t="str" cm="1">
        <f t="array" ref="J1268">_xlfn.IFS(C1268&lt;5.7,"Normal",C1268&lt;6.5,"Prediabetes",C1268&gt;=6.5,"Diabetes")</f>
        <v>Diabetes</v>
      </c>
    </row>
    <row r="1269" spans="1:10" x14ac:dyDescent="0.35">
      <c r="A1269" s="1" t="s">
        <v>1103</v>
      </c>
      <c r="B1269" s="1">
        <v>36.575000000000003</v>
      </c>
      <c r="C1269" s="1">
        <v>10.98</v>
      </c>
      <c r="D1269" s="1" t="s">
        <v>2380</v>
      </c>
      <c r="E1269" s="1" t="s">
        <v>2380</v>
      </c>
      <c r="F1269" s="1" t="s">
        <v>2380</v>
      </c>
      <c r="G1269" s="7">
        <v>0</v>
      </c>
      <c r="H1269" s="1" t="s">
        <v>2380</v>
      </c>
      <c r="I1269" t="str" cm="1">
        <f t="array" ref="I1269">_xlfn.IFS(B1269&lt;18.5,"Underweight",B1269&lt;25,"Normal Weight",B1269&lt;30,"Overweight",B1269&gt;=30,"Obesity")</f>
        <v>Obesity</v>
      </c>
      <c r="J1269" t="str" cm="1">
        <f t="array" ref="J1269">_xlfn.IFS(C1269&lt;5.7,"Normal",C1269&lt;6.5,"Prediabetes",C1269&gt;=6.5,"Diabetes")</f>
        <v>Diabetes</v>
      </c>
    </row>
    <row r="1270" spans="1:10" x14ac:dyDescent="0.35">
      <c r="A1270" s="1" t="s">
        <v>1102</v>
      </c>
      <c r="B1270" s="1">
        <v>23.66</v>
      </c>
      <c r="C1270" s="1">
        <v>5.1100000000000003</v>
      </c>
      <c r="D1270" s="1" t="s">
        <v>2381</v>
      </c>
      <c r="E1270" s="1" t="s">
        <v>2380</v>
      </c>
      <c r="F1270" s="1" t="s">
        <v>2381</v>
      </c>
      <c r="G1270" s="7">
        <v>1</v>
      </c>
      <c r="H1270" s="1" t="s">
        <v>2380</v>
      </c>
      <c r="I1270" t="str" cm="1">
        <f t="array" ref="I1270">_xlfn.IFS(B1270&lt;18.5,"Underweight",B1270&lt;25,"Normal Weight",B1270&lt;30,"Overweight",B1270&gt;=30,"Obesity")</f>
        <v>Normal Weight</v>
      </c>
      <c r="J1270" t="str" cm="1">
        <f t="array" ref="J1270">_xlfn.IFS(C1270&lt;5.7,"Normal",C1270&lt;6.5,"Prediabetes",C1270&gt;=6.5,"Diabetes")</f>
        <v>Normal</v>
      </c>
    </row>
    <row r="1271" spans="1:10" x14ac:dyDescent="0.35">
      <c r="A1271" s="1" t="s">
        <v>1101</v>
      </c>
      <c r="B1271" s="1">
        <v>18.62</v>
      </c>
      <c r="C1271" s="1">
        <v>10.24</v>
      </c>
      <c r="D1271" s="1" t="s">
        <v>2380</v>
      </c>
      <c r="E1271" s="1" t="s">
        <v>2380</v>
      </c>
      <c r="F1271" s="1" t="s">
        <v>2380</v>
      </c>
      <c r="G1271" s="7">
        <v>0</v>
      </c>
      <c r="H1271" s="1" t="s">
        <v>2380</v>
      </c>
      <c r="I1271" t="str" cm="1">
        <f t="array" ref="I1271">_xlfn.IFS(B1271&lt;18.5,"Underweight",B1271&lt;25,"Normal Weight",B1271&lt;30,"Overweight",B1271&gt;=30,"Obesity")</f>
        <v>Normal Weight</v>
      </c>
      <c r="J1271" t="str" cm="1">
        <f t="array" ref="J1271">_xlfn.IFS(C1271&lt;5.7,"Normal",C1271&lt;6.5,"Prediabetes",C1271&gt;=6.5,"Diabetes")</f>
        <v>Diabetes</v>
      </c>
    </row>
    <row r="1272" spans="1:10" x14ac:dyDescent="0.35">
      <c r="A1272" s="1" t="s">
        <v>1100</v>
      </c>
      <c r="B1272" s="1">
        <v>19.190000000000001</v>
      </c>
      <c r="C1272" s="1">
        <v>7.71</v>
      </c>
      <c r="D1272" s="1" t="s">
        <v>2381</v>
      </c>
      <c r="E1272" s="1" t="s">
        <v>2380</v>
      </c>
      <c r="F1272" s="1" t="s">
        <v>2380</v>
      </c>
      <c r="G1272" s="7">
        <v>1</v>
      </c>
      <c r="H1272" s="1" t="s">
        <v>2380</v>
      </c>
      <c r="I1272" t="str" cm="1">
        <f t="array" ref="I1272">_xlfn.IFS(B1272&lt;18.5,"Underweight",B1272&lt;25,"Normal Weight",B1272&lt;30,"Overweight",B1272&gt;=30,"Obesity")</f>
        <v>Normal Weight</v>
      </c>
      <c r="J1272" t="str" cm="1">
        <f t="array" ref="J1272">_xlfn.IFS(C1272&lt;5.7,"Normal",C1272&lt;6.5,"Prediabetes",C1272&gt;=6.5,"Diabetes")</f>
        <v>Diabetes</v>
      </c>
    </row>
    <row r="1273" spans="1:10" x14ac:dyDescent="0.35">
      <c r="A1273" s="1" t="s">
        <v>1099</v>
      </c>
      <c r="B1273" s="1">
        <v>27.5</v>
      </c>
      <c r="C1273" s="1">
        <v>6.03</v>
      </c>
      <c r="D1273" s="1" t="s">
        <v>2380</v>
      </c>
      <c r="E1273" s="1" t="s">
        <v>2380</v>
      </c>
      <c r="F1273" s="1" t="s">
        <v>2380</v>
      </c>
      <c r="G1273" s="7">
        <v>0</v>
      </c>
      <c r="H1273" s="1" t="s">
        <v>2380</v>
      </c>
      <c r="I1273" t="str" cm="1">
        <f t="array" ref="I1273">_xlfn.IFS(B1273&lt;18.5,"Underweight",B1273&lt;25,"Normal Weight",B1273&lt;30,"Overweight",B1273&gt;=30,"Obesity")</f>
        <v>Overweight</v>
      </c>
      <c r="J1273" t="str" cm="1">
        <f t="array" ref="J1273">_xlfn.IFS(C1273&lt;5.7,"Normal",C1273&lt;6.5,"Prediabetes",C1273&gt;=6.5,"Diabetes")</f>
        <v>Prediabetes</v>
      </c>
    </row>
    <row r="1274" spans="1:10" x14ac:dyDescent="0.35">
      <c r="A1274" s="1" t="s">
        <v>1098</v>
      </c>
      <c r="B1274" s="1">
        <v>27.36</v>
      </c>
      <c r="C1274" s="1">
        <v>5.96</v>
      </c>
      <c r="D1274" s="1" t="s">
        <v>2380</v>
      </c>
      <c r="E1274" s="1" t="s">
        <v>2380</v>
      </c>
      <c r="F1274" s="1" t="s">
        <v>2381</v>
      </c>
      <c r="G1274" s="7">
        <v>1</v>
      </c>
      <c r="H1274" s="1" t="s">
        <v>2380</v>
      </c>
      <c r="I1274" t="str" cm="1">
        <f t="array" ref="I1274">_xlfn.IFS(B1274&lt;18.5,"Underweight",B1274&lt;25,"Normal Weight",B1274&lt;30,"Overweight",B1274&gt;=30,"Obesity")</f>
        <v>Overweight</v>
      </c>
      <c r="J1274" t="str" cm="1">
        <f t="array" ref="J1274">_xlfn.IFS(C1274&lt;5.7,"Normal",C1274&lt;6.5,"Prediabetes",C1274&gt;=6.5,"Diabetes")</f>
        <v>Prediabetes</v>
      </c>
    </row>
    <row r="1275" spans="1:10" x14ac:dyDescent="0.35">
      <c r="A1275" s="1" t="s">
        <v>1097</v>
      </c>
      <c r="B1275" s="1">
        <v>20.350000000000001</v>
      </c>
      <c r="C1275" s="1">
        <v>4.16</v>
      </c>
      <c r="D1275" s="1" t="s">
        <v>2380</v>
      </c>
      <c r="E1275" s="1" t="s">
        <v>2380</v>
      </c>
      <c r="F1275" s="1" t="s">
        <v>2380</v>
      </c>
      <c r="G1275" s="7">
        <v>0</v>
      </c>
      <c r="H1275" s="1" t="s">
        <v>2380</v>
      </c>
      <c r="I1275" t="str" cm="1">
        <f t="array" ref="I1275">_xlfn.IFS(B1275&lt;18.5,"Underweight",B1275&lt;25,"Normal Weight",B1275&lt;30,"Overweight",B1275&gt;=30,"Obesity")</f>
        <v>Normal Weight</v>
      </c>
      <c r="J1275" t="str" cm="1">
        <f t="array" ref="J1275">_xlfn.IFS(C1275&lt;5.7,"Normal",C1275&lt;6.5,"Prediabetes",C1275&gt;=6.5,"Diabetes")</f>
        <v>Normal</v>
      </c>
    </row>
    <row r="1276" spans="1:10" x14ac:dyDescent="0.35">
      <c r="A1276" s="1" t="s">
        <v>1096</v>
      </c>
      <c r="B1276" s="1">
        <v>24.035</v>
      </c>
      <c r="C1276" s="1">
        <v>6.11</v>
      </c>
      <c r="D1276" s="1" t="s">
        <v>2380</v>
      </c>
      <c r="E1276" s="1" t="s">
        <v>2380</v>
      </c>
      <c r="F1276" s="1" t="s">
        <v>2380</v>
      </c>
      <c r="G1276" s="7">
        <v>0</v>
      </c>
      <c r="H1276" s="1" t="s">
        <v>2380</v>
      </c>
      <c r="I1276" t="str" cm="1">
        <f t="array" ref="I1276">_xlfn.IFS(B1276&lt;18.5,"Underweight",B1276&lt;25,"Normal Weight",B1276&lt;30,"Overweight",B1276&gt;=30,"Obesity")</f>
        <v>Normal Weight</v>
      </c>
      <c r="J1276" t="str" cm="1">
        <f t="array" ref="J1276">_xlfn.IFS(C1276&lt;5.7,"Normal",C1276&lt;6.5,"Prediabetes",C1276&gt;=6.5,"Diabetes")</f>
        <v>Prediabetes</v>
      </c>
    </row>
    <row r="1277" spans="1:10" x14ac:dyDescent="0.35">
      <c r="A1277" s="1" t="s">
        <v>1095</v>
      </c>
      <c r="B1277" s="1">
        <v>23.56</v>
      </c>
      <c r="C1277" s="1">
        <v>5.97</v>
      </c>
      <c r="D1277" s="1" t="s">
        <v>2380</v>
      </c>
      <c r="E1277" s="1" t="s">
        <v>2380</v>
      </c>
      <c r="F1277" s="1" t="s">
        <v>2380</v>
      </c>
      <c r="G1277" s="7">
        <v>0</v>
      </c>
      <c r="H1277" s="1" t="s">
        <v>2380</v>
      </c>
      <c r="I1277" t="str" cm="1">
        <f t="array" ref="I1277">_xlfn.IFS(B1277&lt;18.5,"Underweight",B1277&lt;25,"Normal Weight",B1277&lt;30,"Overweight",B1277&gt;=30,"Obesity")</f>
        <v>Normal Weight</v>
      </c>
      <c r="J1277" t="str" cm="1">
        <f t="array" ref="J1277">_xlfn.IFS(C1277&lt;5.7,"Normal",C1277&lt;6.5,"Prediabetes",C1277&gt;=6.5,"Diabetes")</f>
        <v>Prediabetes</v>
      </c>
    </row>
    <row r="1278" spans="1:10" x14ac:dyDescent="0.35">
      <c r="A1278" s="1" t="s">
        <v>1094</v>
      </c>
      <c r="B1278" s="1">
        <v>27.17</v>
      </c>
      <c r="C1278" s="1">
        <v>10.81</v>
      </c>
      <c r="D1278" s="1" t="s">
        <v>2380</v>
      </c>
      <c r="E1278" s="1" t="s">
        <v>2380</v>
      </c>
      <c r="F1278" s="1" t="s">
        <v>2380</v>
      </c>
      <c r="G1278" s="7">
        <v>2</v>
      </c>
      <c r="H1278" s="1" t="s">
        <v>2380</v>
      </c>
      <c r="I1278" t="str" cm="1">
        <f t="array" ref="I1278">_xlfn.IFS(B1278&lt;18.5,"Underweight",B1278&lt;25,"Normal Weight",B1278&lt;30,"Overweight",B1278&gt;=30,"Obesity")</f>
        <v>Overweight</v>
      </c>
      <c r="J1278" t="str" cm="1">
        <f t="array" ref="J1278">_xlfn.IFS(C1278&lt;5.7,"Normal",C1278&lt;6.5,"Prediabetes",C1278&gt;=6.5,"Diabetes")</f>
        <v>Diabetes</v>
      </c>
    </row>
    <row r="1279" spans="1:10" x14ac:dyDescent="0.35">
      <c r="A1279" s="1" t="s">
        <v>1093</v>
      </c>
      <c r="B1279" s="1">
        <v>34.32</v>
      </c>
      <c r="C1279" s="1">
        <v>5.7</v>
      </c>
      <c r="D1279" s="1" t="s">
        <v>2381</v>
      </c>
      <c r="E1279" s="1" t="s">
        <v>2380</v>
      </c>
      <c r="F1279" s="1" t="s">
        <v>2381</v>
      </c>
      <c r="G1279" s="7">
        <v>1</v>
      </c>
      <c r="H1279" s="1" t="s">
        <v>2380</v>
      </c>
      <c r="I1279" t="str" cm="1">
        <f t="array" ref="I1279">_xlfn.IFS(B1279&lt;18.5,"Underweight",B1279&lt;25,"Normal Weight",B1279&lt;30,"Overweight",B1279&gt;=30,"Obesity")</f>
        <v>Obesity</v>
      </c>
      <c r="J1279" t="str" cm="1">
        <f t="array" ref="J1279">_xlfn.IFS(C1279&lt;5.7,"Normal",C1279&lt;6.5,"Prediabetes",C1279&gt;=6.5,"Diabetes")</f>
        <v>Prediabetes</v>
      </c>
    </row>
    <row r="1280" spans="1:10" x14ac:dyDescent="0.35">
      <c r="A1280" s="1" t="s">
        <v>1092</v>
      </c>
      <c r="B1280" s="1">
        <v>23.87</v>
      </c>
      <c r="C1280" s="1">
        <v>4.7699999999999996</v>
      </c>
      <c r="D1280" s="1" t="s">
        <v>2381</v>
      </c>
      <c r="E1280" s="1" t="s">
        <v>2380</v>
      </c>
      <c r="F1280" s="1" t="s">
        <v>2381</v>
      </c>
      <c r="G1280" s="7">
        <v>1</v>
      </c>
      <c r="H1280" s="1" t="s">
        <v>2380</v>
      </c>
      <c r="I1280" t="str" cm="1">
        <f t="array" ref="I1280">_xlfn.IFS(B1280&lt;18.5,"Underweight",B1280&lt;25,"Normal Weight",B1280&lt;30,"Overweight",B1280&gt;=30,"Obesity")</f>
        <v>Normal Weight</v>
      </c>
      <c r="J1280" t="str" cm="1">
        <f t="array" ref="J1280">_xlfn.IFS(C1280&lt;5.7,"Normal",C1280&lt;6.5,"Prediabetes",C1280&gt;=6.5,"Diabetes")</f>
        <v>Normal</v>
      </c>
    </row>
    <row r="1281" spans="1:10" x14ac:dyDescent="0.35">
      <c r="A1281" s="1" t="s">
        <v>1091</v>
      </c>
      <c r="B1281" s="1">
        <v>30.15</v>
      </c>
      <c r="C1281" s="1">
        <v>4.25</v>
      </c>
      <c r="D1281" s="1" t="s">
        <v>2380</v>
      </c>
      <c r="E1281" s="1" t="s">
        <v>2380</v>
      </c>
      <c r="F1281" s="1" t="s">
        <v>2380</v>
      </c>
      <c r="G1281" s="7">
        <v>1</v>
      </c>
      <c r="H1281" s="1" t="s">
        <v>2380</v>
      </c>
      <c r="I1281" t="str" cm="1">
        <f t="array" ref="I1281">_xlfn.IFS(B1281&lt;18.5,"Underweight",B1281&lt;25,"Normal Weight",B1281&lt;30,"Overweight",B1281&gt;=30,"Obesity")</f>
        <v>Obesity</v>
      </c>
      <c r="J1281" t="str" cm="1">
        <f t="array" ref="J1281">_xlfn.IFS(C1281&lt;5.7,"Normal",C1281&lt;6.5,"Prediabetes",C1281&gt;=6.5,"Diabetes")</f>
        <v>Normal</v>
      </c>
    </row>
    <row r="1282" spans="1:10" x14ac:dyDescent="0.35">
      <c r="A1282" s="1" t="s">
        <v>1090</v>
      </c>
      <c r="B1282" s="1">
        <v>26.36</v>
      </c>
      <c r="C1282" s="1">
        <v>5.52</v>
      </c>
      <c r="D1282" s="1" t="s">
        <v>2380</v>
      </c>
      <c r="E1282" s="1" t="s">
        <v>2380</v>
      </c>
      <c r="F1282" s="1" t="s">
        <v>2380</v>
      </c>
      <c r="G1282" s="7">
        <v>0</v>
      </c>
      <c r="H1282" s="1" t="s">
        <v>2380</v>
      </c>
      <c r="I1282" t="str" cm="1">
        <f t="array" ref="I1282">_xlfn.IFS(B1282&lt;18.5,"Underweight",B1282&lt;25,"Normal Weight",B1282&lt;30,"Overweight",B1282&gt;=30,"Obesity")</f>
        <v>Overweight</v>
      </c>
      <c r="J1282" t="str" cm="1">
        <f t="array" ref="J1282">_xlfn.IFS(C1282&lt;5.7,"Normal",C1282&lt;6.5,"Prediabetes",C1282&gt;=6.5,"Diabetes")</f>
        <v>Normal</v>
      </c>
    </row>
    <row r="1283" spans="1:10" x14ac:dyDescent="0.35">
      <c r="A1283" s="1" t="s">
        <v>1089</v>
      </c>
      <c r="B1283" s="1">
        <v>45.32</v>
      </c>
      <c r="C1283" s="1">
        <v>6.53</v>
      </c>
      <c r="D1283" s="1" t="s">
        <v>2381</v>
      </c>
      <c r="E1283" s="1" t="s">
        <v>2380</v>
      </c>
      <c r="F1283" s="1" t="s">
        <v>2380</v>
      </c>
      <c r="G1283" s="7">
        <v>1</v>
      </c>
      <c r="H1283" s="1" t="s">
        <v>2380</v>
      </c>
      <c r="I1283" t="str" cm="1">
        <f t="array" ref="I1283">_xlfn.IFS(B1283&lt;18.5,"Underweight",B1283&lt;25,"Normal Weight",B1283&lt;30,"Overweight",B1283&gt;=30,"Obesity")</f>
        <v>Obesity</v>
      </c>
      <c r="J1283" t="str" cm="1">
        <f t="array" ref="J1283">_xlfn.IFS(C1283&lt;5.7,"Normal",C1283&lt;6.5,"Prediabetes",C1283&gt;=6.5,"Diabetes")</f>
        <v>Diabetes</v>
      </c>
    </row>
    <row r="1284" spans="1:10" x14ac:dyDescent="0.35">
      <c r="A1284" s="1" t="s">
        <v>1088</v>
      </c>
      <c r="B1284" s="1">
        <v>31.93</v>
      </c>
      <c r="C1284" s="1">
        <v>4.82</v>
      </c>
      <c r="D1284" s="1" t="s">
        <v>2381</v>
      </c>
      <c r="E1284" s="1" t="s">
        <v>2380</v>
      </c>
      <c r="F1284" s="1" t="s">
        <v>2380</v>
      </c>
      <c r="G1284" s="7">
        <v>1</v>
      </c>
      <c r="H1284" s="1" t="s">
        <v>2380</v>
      </c>
      <c r="I1284" t="str" cm="1">
        <f t="array" ref="I1284">_xlfn.IFS(B1284&lt;18.5,"Underweight",B1284&lt;25,"Normal Weight",B1284&lt;30,"Overweight",B1284&gt;=30,"Obesity")</f>
        <v>Obesity</v>
      </c>
      <c r="J1284" t="str" cm="1">
        <f t="array" ref="J1284">_xlfn.IFS(C1284&lt;5.7,"Normal",C1284&lt;6.5,"Prediabetes",C1284&gt;=6.5,"Diabetes")</f>
        <v>Normal</v>
      </c>
    </row>
    <row r="1285" spans="1:10" x14ac:dyDescent="0.35">
      <c r="A1285" s="1" t="s">
        <v>1087</v>
      </c>
      <c r="B1285" s="1">
        <v>36</v>
      </c>
      <c r="C1285" s="1">
        <v>11.94</v>
      </c>
      <c r="D1285" s="1" t="s">
        <v>2381</v>
      </c>
      <c r="E1285" s="1" t="s">
        <v>2380</v>
      </c>
      <c r="F1285" s="1" t="s">
        <v>2380</v>
      </c>
      <c r="G1285" s="7">
        <v>1</v>
      </c>
      <c r="H1285" s="1" t="s">
        <v>2380</v>
      </c>
      <c r="I1285" t="str" cm="1">
        <f t="array" ref="I1285">_xlfn.IFS(B1285&lt;18.5,"Underweight",B1285&lt;25,"Normal Weight",B1285&lt;30,"Overweight",B1285&gt;=30,"Obesity")</f>
        <v>Obesity</v>
      </c>
      <c r="J1285" t="str" cm="1">
        <f t="array" ref="J1285">_xlfn.IFS(C1285&lt;5.7,"Normal",C1285&lt;6.5,"Prediabetes",C1285&gt;=6.5,"Diabetes")</f>
        <v>Diabetes</v>
      </c>
    </row>
    <row r="1286" spans="1:10" x14ac:dyDescent="0.35">
      <c r="A1286" s="1" t="s">
        <v>1086</v>
      </c>
      <c r="B1286" s="1">
        <v>32</v>
      </c>
      <c r="C1286" s="1">
        <v>7.85</v>
      </c>
      <c r="D1286" s="1" t="s">
        <v>2381</v>
      </c>
      <c r="E1286" s="1" t="s">
        <v>2380</v>
      </c>
      <c r="F1286" s="1" t="s">
        <v>2380</v>
      </c>
      <c r="G1286" s="7">
        <v>1</v>
      </c>
      <c r="H1286" s="1" t="s">
        <v>2380</v>
      </c>
      <c r="I1286" t="str" cm="1">
        <f t="array" ref="I1286">_xlfn.IFS(B1286&lt;18.5,"Underweight",B1286&lt;25,"Normal Weight",B1286&lt;30,"Overweight",B1286&gt;=30,"Obesity")</f>
        <v>Obesity</v>
      </c>
      <c r="J1286" t="str" cm="1">
        <f t="array" ref="J1286">_xlfn.IFS(C1286&lt;5.7,"Normal",C1286&lt;6.5,"Prediabetes",C1286&gt;=6.5,"Diabetes")</f>
        <v>Diabetes</v>
      </c>
    </row>
    <row r="1287" spans="1:10" x14ac:dyDescent="0.35">
      <c r="A1287" s="1" t="s">
        <v>1085</v>
      </c>
      <c r="B1287" s="1">
        <v>29.37</v>
      </c>
      <c r="C1287" s="1">
        <v>8.01</v>
      </c>
      <c r="D1287" s="1" t="s">
        <v>2381</v>
      </c>
      <c r="E1287" s="1" t="s">
        <v>2380</v>
      </c>
      <c r="F1287" s="1" t="s">
        <v>2380</v>
      </c>
      <c r="G1287" s="7">
        <v>1</v>
      </c>
      <c r="H1287" s="1" t="s">
        <v>2380</v>
      </c>
      <c r="I1287" t="str" cm="1">
        <f t="array" ref="I1287">_xlfn.IFS(B1287&lt;18.5,"Underweight",B1287&lt;25,"Normal Weight",B1287&lt;30,"Overweight",B1287&gt;=30,"Obesity")</f>
        <v>Overweight</v>
      </c>
      <c r="J1287" t="str" cm="1">
        <f t="array" ref="J1287">_xlfn.IFS(C1287&lt;5.7,"Normal",C1287&lt;6.5,"Prediabetes",C1287&gt;=6.5,"Diabetes")</f>
        <v>Diabetes</v>
      </c>
    </row>
    <row r="1288" spans="1:10" x14ac:dyDescent="0.35">
      <c r="A1288" s="1" t="s">
        <v>1084</v>
      </c>
      <c r="B1288" s="1">
        <v>23.6</v>
      </c>
      <c r="C1288" s="1">
        <v>7.4</v>
      </c>
      <c r="D1288" s="1" t="s">
        <v>2381</v>
      </c>
      <c r="E1288" s="1" t="s">
        <v>2380</v>
      </c>
      <c r="F1288" s="1" t="s">
        <v>2380</v>
      </c>
      <c r="G1288" s="7">
        <v>1</v>
      </c>
      <c r="H1288" s="1" t="s">
        <v>2380</v>
      </c>
      <c r="I1288" t="str" cm="1">
        <f t="array" ref="I1288">_xlfn.IFS(B1288&lt;18.5,"Underweight",B1288&lt;25,"Normal Weight",B1288&lt;30,"Overweight",B1288&gt;=30,"Obesity")</f>
        <v>Normal Weight</v>
      </c>
      <c r="J1288" t="str" cm="1">
        <f t="array" ref="J1288">_xlfn.IFS(C1288&lt;5.7,"Normal",C1288&lt;6.5,"Prediabetes",C1288&gt;=6.5,"Diabetes")</f>
        <v>Diabetes</v>
      </c>
    </row>
    <row r="1289" spans="1:10" x14ac:dyDescent="0.35">
      <c r="A1289" s="1" t="s">
        <v>1083</v>
      </c>
      <c r="B1289" s="1">
        <v>33.155000000000001</v>
      </c>
      <c r="C1289" s="1">
        <v>8.3800000000000008</v>
      </c>
      <c r="D1289" s="1" t="s">
        <v>2381</v>
      </c>
      <c r="E1289" s="1" t="s">
        <v>2380</v>
      </c>
      <c r="F1289" s="1" t="s">
        <v>2380</v>
      </c>
      <c r="G1289" s="7">
        <v>0</v>
      </c>
      <c r="H1289" s="1" t="s">
        <v>2380</v>
      </c>
      <c r="I1289" t="str" cm="1">
        <f t="array" ref="I1289">_xlfn.IFS(B1289&lt;18.5,"Underweight",B1289&lt;25,"Normal Weight",B1289&lt;30,"Overweight",B1289&gt;=30,"Obesity")</f>
        <v>Obesity</v>
      </c>
      <c r="J1289" t="str" cm="1">
        <f t="array" ref="J1289">_xlfn.IFS(C1289&lt;5.7,"Normal",C1289&lt;6.5,"Prediabetes",C1289&gt;=6.5,"Diabetes")</f>
        <v>Diabetes</v>
      </c>
    </row>
    <row r="1290" spans="1:10" x14ac:dyDescent="0.35">
      <c r="A1290" s="1" t="s">
        <v>1082</v>
      </c>
      <c r="B1290" s="1">
        <v>24.32</v>
      </c>
      <c r="C1290" s="1">
        <v>11.56</v>
      </c>
      <c r="D1290" s="1" t="s">
        <v>2381</v>
      </c>
      <c r="E1290" s="1" t="s">
        <v>2380</v>
      </c>
      <c r="F1290" s="1" t="s">
        <v>2380</v>
      </c>
      <c r="G1290" s="7">
        <v>1</v>
      </c>
      <c r="H1290" s="1" t="s">
        <v>2380</v>
      </c>
      <c r="I1290" t="str" cm="1">
        <f t="array" ref="I1290">_xlfn.IFS(B1290&lt;18.5,"Underweight",B1290&lt;25,"Normal Weight",B1290&lt;30,"Overweight",B1290&gt;=30,"Obesity")</f>
        <v>Normal Weight</v>
      </c>
      <c r="J1290" t="str" cm="1">
        <f t="array" ref="J1290">_xlfn.IFS(C1290&lt;5.7,"Normal",C1290&lt;6.5,"Prediabetes",C1290&gt;=6.5,"Diabetes")</f>
        <v>Diabetes</v>
      </c>
    </row>
    <row r="1291" spans="1:10" x14ac:dyDescent="0.35">
      <c r="A1291" s="1" t="s">
        <v>1081</v>
      </c>
      <c r="B1291" s="1">
        <v>36.299999999999997</v>
      </c>
      <c r="C1291" s="1">
        <v>4.6100000000000003</v>
      </c>
      <c r="D1291" s="1" t="s">
        <v>2380</v>
      </c>
      <c r="E1291" s="1" t="s">
        <v>2380</v>
      </c>
      <c r="F1291" s="1" t="s">
        <v>2380</v>
      </c>
      <c r="G1291" s="7">
        <v>0</v>
      </c>
      <c r="H1291" s="1" t="s">
        <v>2380</v>
      </c>
      <c r="I1291" t="str" cm="1">
        <f t="array" ref="I1291">_xlfn.IFS(B1291&lt;18.5,"Underweight",B1291&lt;25,"Normal Weight",B1291&lt;30,"Overweight",B1291&gt;=30,"Obesity")</f>
        <v>Obesity</v>
      </c>
      <c r="J1291" t="str" cm="1">
        <f t="array" ref="J1291">_xlfn.IFS(C1291&lt;5.7,"Normal",C1291&lt;6.5,"Prediabetes",C1291&gt;=6.5,"Diabetes")</f>
        <v>Normal</v>
      </c>
    </row>
    <row r="1292" spans="1:10" x14ac:dyDescent="0.35">
      <c r="A1292" s="1" t="s">
        <v>1080</v>
      </c>
      <c r="B1292" s="1">
        <v>34.4</v>
      </c>
      <c r="C1292" s="1">
        <v>4.95</v>
      </c>
      <c r="D1292" s="1" t="s">
        <v>2380</v>
      </c>
      <c r="E1292" s="1" t="s">
        <v>2380</v>
      </c>
      <c r="F1292" s="1" t="s">
        <v>2381</v>
      </c>
      <c r="G1292" s="7">
        <v>1</v>
      </c>
      <c r="H1292" s="1" t="s">
        <v>2380</v>
      </c>
      <c r="I1292" t="str" cm="1">
        <f t="array" ref="I1292">_xlfn.IFS(B1292&lt;18.5,"Underweight",B1292&lt;25,"Normal Weight",B1292&lt;30,"Overweight",B1292&gt;=30,"Obesity")</f>
        <v>Obesity</v>
      </c>
      <c r="J1292" t="str" cm="1">
        <f t="array" ref="J1292">_xlfn.IFS(C1292&lt;5.7,"Normal",C1292&lt;6.5,"Prediabetes",C1292&gt;=6.5,"Diabetes")</f>
        <v>Normal</v>
      </c>
    </row>
    <row r="1293" spans="1:10" x14ac:dyDescent="0.35">
      <c r="A1293" s="1" t="s">
        <v>1079</v>
      </c>
      <c r="B1293" s="1">
        <v>30.9</v>
      </c>
      <c r="C1293" s="1">
        <v>5.04</v>
      </c>
      <c r="D1293" s="1" t="s">
        <v>2380</v>
      </c>
      <c r="E1293" s="1" t="s">
        <v>2380</v>
      </c>
      <c r="F1293" s="1" t="s">
        <v>2380</v>
      </c>
      <c r="G1293" s="7">
        <v>0</v>
      </c>
      <c r="H1293" s="1" t="s">
        <v>2380</v>
      </c>
      <c r="I1293" t="str" cm="1">
        <f t="array" ref="I1293">_xlfn.IFS(B1293&lt;18.5,"Underweight",B1293&lt;25,"Normal Weight",B1293&lt;30,"Overweight",B1293&gt;=30,"Obesity")</f>
        <v>Obesity</v>
      </c>
      <c r="J1293" t="str" cm="1">
        <f t="array" ref="J1293">_xlfn.IFS(C1293&lt;5.7,"Normal",C1293&lt;6.5,"Prediabetes",C1293&gt;=6.5,"Diabetes")</f>
        <v>Normal</v>
      </c>
    </row>
    <row r="1294" spans="1:10" x14ac:dyDescent="0.35">
      <c r="A1294" s="1" t="s">
        <v>1078</v>
      </c>
      <c r="B1294" s="1">
        <v>28.6</v>
      </c>
      <c r="C1294" s="1">
        <v>5.42</v>
      </c>
      <c r="D1294" s="1" t="s">
        <v>2380</v>
      </c>
      <c r="E1294" s="1" t="s">
        <v>2380</v>
      </c>
      <c r="F1294" s="1" t="s">
        <v>2380</v>
      </c>
      <c r="G1294" s="7">
        <v>0</v>
      </c>
      <c r="H1294" s="1" t="s">
        <v>2380</v>
      </c>
      <c r="I1294" t="str" cm="1">
        <f t="array" ref="I1294">_xlfn.IFS(B1294&lt;18.5,"Underweight",B1294&lt;25,"Normal Weight",B1294&lt;30,"Overweight",B1294&gt;=30,"Obesity")</f>
        <v>Overweight</v>
      </c>
      <c r="J1294" t="str" cm="1">
        <f t="array" ref="J1294">_xlfn.IFS(C1294&lt;5.7,"Normal",C1294&lt;6.5,"Prediabetes",C1294&gt;=6.5,"Diabetes")</f>
        <v>Normal</v>
      </c>
    </row>
    <row r="1295" spans="1:10" x14ac:dyDescent="0.35">
      <c r="A1295" s="1" t="s">
        <v>1077</v>
      </c>
      <c r="B1295" s="1">
        <v>27.83</v>
      </c>
      <c r="C1295" s="1">
        <v>5.39</v>
      </c>
      <c r="D1295" s="1" t="s">
        <v>2380</v>
      </c>
      <c r="E1295" s="1" t="s">
        <v>2380</v>
      </c>
      <c r="F1295" s="1" t="s">
        <v>2380</v>
      </c>
      <c r="G1295" s="7">
        <v>0</v>
      </c>
      <c r="H1295" s="1" t="s">
        <v>2380</v>
      </c>
      <c r="I1295" t="str" cm="1">
        <f t="array" ref="I1295">_xlfn.IFS(B1295&lt;18.5,"Underweight",B1295&lt;25,"Normal Weight",B1295&lt;30,"Overweight",B1295&gt;=30,"Obesity")</f>
        <v>Overweight</v>
      </c>
      <c r="J1295" t="str" cm="1">
        <f t="array" ref="J1295">_xlfn.IFS(C1295&lt;5.7,"Normal",C1295&lt;6.5,"Prediabetes",C1295&gt;=6.5,"Diabetes")</f>
        <v>Normal</v>
      </c>
    </row>
    <row r="1296" spans="1:10" x14ac:dyDescent="0.35">
      <c r="A1296" s="1" t="s">
        <v>1076</v>
      </c>
      <c r="B1296" s="1">
        <v>39.64</v>
      </c>
      <c r="C1296" s="1">
        <v>6</v>
      </c>
      <c r="D1296" s="1" t="s">
        <v>2380</v>
      </c>
      <c r="E1296" s="1" t="s">
        <v>2380</v>
      </c>
      <c r="F1296" s="1" t="s">
        <v>2381</v>
      </c>
      <c r="G1296" s="7">
        <v>1</v>
      </c>
      <c r="H1296" s="1" t="s">
        <v>2380</v>
      </c>
      <c r="I1296" t="str" cm="1">
        <f t="array" ref="I1296">_xlfn.IFS(B1296&lt;18.5,"Underweight",B1296&lt;25,"Normal Weight",B1296&lt;30,"Overweight",B1296&gt;=30,"Obesity")</f>
        <v>Obesity</v>
      </c>
      <c r="J1296" t="str" cm="1">
        <f t="array" ref="J1296">_xlfn.IFS(C1296&lt;5.7,"Normal",C1296&lt;6.5,"Prediabetes",C1296&gt;=6.5,"Diabetes")</f>
        <v>Prediabetes</v>
      </c>
    </row>
    <row r="1297" spans="1:10" x14ac:dyDescent="0.35">
      <c r="A1297" s="1" t="s">
        <v>1075</v>
      </c>
      <c r="B1297" s="1">
        <v>38.479999999999997</v>
      </c>
      <c r="C1297" s="1">
        <v>6.02</v>
      </c>
      <c r="D1297" s="1" t="s">
        <v>2380</v>
      </c>
      <c r="E1297" s="1" t="s">
        <v>2380</v>
      </c>
      <c r="F1297" s="1" t="s">
        <v>2380</v>
      </c>
      <c r="G1297" s="7">
        <v>1</v>
      </c>
      <c r="H1297" s="1" t="s">
        <v>2380</v>
      </c>
      <c r="I1297" t="str" cm="1">
        <f t="array" ref="I1297">_xlfn.IFS(B1297&lt;18.5,"Underweight",B1297&lt;25,"Normal Weight",B1297&lt;30,"Overweight",B1297&gt;=30,"Obesity")</f>
        <v>Obesity</v>
      </c>
      <c r="J1297" t="str" cm="1">
        <f t="array" ref="J1297">_xlfn.IFS(C1297&lt;5.7,"Normal",C1297&lt;6.5,"Prediabetes",C1297&gt;=6.5,"Diabetes")</f>
        <v>Prediabetes</v>
      </c>
    </row>
    <row r="1298" spans="1:10" x14ac:dyDescent="0.35">
      <c r="A1298" s="1" t="s">
        <v>1074</v>
      </c>
      <c r="B1298" s="1">
        <v>36.200000000000003</v>
      </c>
      <c r="C1298" s="1">
        <v>4.62</v>
      </c>
      <c r="D1298" s="1" t="s">
        <v>2380</v>
      </c>
      <c r="E1298" s="1" t="s">
        <v>2380</v>
      </c>
      <c r="F1298" s="1" t="s">
        <v>2380</v>
      </c>
      <c r="G1298" s="7">
        <v>2</v>
      </c>
      <c r="H1298" s="1" t="s">
        <v>2380</v>
      </c>
      <c r="I1298" t="str" cm="1">
        <f t="array" ref="I1298">_xlfn.IFS(B1298&lt;18.5,"Underweight",B1298&lt;25,"Normal Weight",B1298&lt;30,"Overweight",B1298&gt;=30,"Obesity")</f>
        <v>Obesity</v>
      </c>
      <c r="J1298" t="str" cm="1">
        <f t="array" ref="J1298">_xlfn.IFS(C1298&lt;5.7,"Normal",C1298&lt;6.5,"Prediabetes",C1298&gt;=6.5,"Diabetes")</f>
        <v>Normal</v>
      </c>
    </row>
    <row r="1299" spans="1:10" x14ac:dyDescent="0.35">
      <c r="A1299" s="1" t="s">
        <v>1073</v>
      </c>
      <c r="B1299" s="1">
        <v>27.13</v>
      </c>
      <c r="C1299" s="1">
        <v>5.59</v>
      </c>
      <c r="D1299" s="1" t="s">
        <v>2380</v>
      </c>
      <c r="E1299" s="1" t="s">
        <v>2380</v>
      </c>
      <c r="F1299" s="1" t="s">
        <v>2380</v>
      </c>
      <c r="G1299" s="7">
        <v>1</v>
      </c>
      <c r="H1299" s="1" t="s">
        <v>2380</v>
      </c>
      <c r="I1299" t="str" cm="1">
        <f t="array" ref="I1299">_xlfn.IFS(B1299&lt;18.5,"Underweight",B1299&lt;25,"Normal Weight",B1299&lt;30,"Overweight",B1299&gt;=30,"Obesity")</f>
        <v>Overweight</v>
      </c>
      <c r="J1299" t="str" cm="1">
        <f t="array" ref="J1299">_xlfn.IFS(C1299&lt;5.7,"Normal",C1299&lt;6.5,"Prediabetes",C1299&gt;=6.5,"Diabetes")</f>
        <v>Normal</v>
      </c>
    </row>
    <row r="1300" spans="1:10" x14ac:dyDescent="0.35">
      <c r="A1300" s="1" t="s">
        <v>1072</v>
      </c>
      <c r="B1300" s="1">
        <v>20.75</v>
      </c>
      <c r="C1300" s="1">
        <v>5.18</v>
      </c>
      <c r="D1300" s="1" t="s">
        <v>2381</v>
      </c>
      <c r="E1300" s="1" t="s">
        <v>2380</v>
      </c>
      <c r="F1300" s="1" t="s">
        <v>2380</v>
      </c>
      <c r="G1300" s="7">
        <v>2</v>
      </c>
      <c r="H1300" s="1" t="s">
        <v>2380</v>
      </c>
      <c r="I1300" t="str" cm="1">
        <f t="array" ref="I1300">_xlfn.IFS(B1300&lt;18.5,"Underweight",B1300&lt;25,"Normal Weight",B1300&lt;30,"Overweight",B1300&gt;=30,"Obesity")</f>
        <v>Normal Weight</v>
      </c>
      <c r="J1300" t="str" cm="1">
        <f t="array" ref="J1300">_xlfn.IFS(C1300&lt;5.7,"Normal",C1300&lt;6.5,"Prediabetes",C1300&gt;=6.5,"Diabetes")</f>
        <v>Normal</v>
      </c>
    </row>
    <row r="1301" spans="1:10" x14ac:dyDescent="0.35">
      <c r="A1301" s="1" t="s">
        <v>1071</v>
      </c>
      <c r="B1301" s="1">
        <v>26.6</v>
      </c>
      <c r="C1301" s="1">
        <v>6.29</v>
      </c>
      <c r="D1301" s="1" t="s">
        <v>2380</v>
      </c>
      <c r="E1301" s="1" t="s">
        <v>2380</v>
      </c>
      <c r="F1301" s="1" t="s">
        <v>2380</v>
      </c>
      <c r="G1301" s="7">
        <v>2</v>
      </c>
      <c r="H1301" s="1" t="s">
        <v>2380</v>
      </c>
      <c r="I1301" t="str" cm="1">
        <f t="array" ref="I1301">_xlfn.IFS(B1301&lt;18.5,"Underweight",B1301&lt;25,"Normal Weight",B1301&lt;30,"Overweight",B1301&gt;=30,"Obesity")</f>
        <v>Overweight</v>
      </c>
      <c r="J1301" t="str" cm="1">
        <f t="array" ref="J1301">_xlfn.IFS(C1301&lt;5.7,"Normal",C1301&lt;6.5,"Prediabetes",C1301&gt;=6.5,"Diabetes")</f>
        <v>Prediabetes</v>
      </c>
    </row>
    <row r="1302" spans="1:10" x14ac:dyDescent="0.35">
      <c r="A1302" s="1" t="s">
        <v>1070</v>
      </c>
      <c r="B1302" s="1">
        <v>25.3</v>
      </c>
      <c r="C1302" s="1">
        <v>4.49</v>
      </c>
      <c r="D1302" s="1" t="s">
        <v>2380</v>
      </c>
      <c r="E1302" s="1" t="s">
        <v>2380</v>
      </c>
      <c r="F1302" s="1" t="s">
        <v>2380</v>
      </c>
      <c r="G1302" s="7">
        <v>2</v>
      </c>
      <c r="H1302" s="1" t="s">
        <v>2380</v>
      </c>
      <c r="I1302" t="str" cm="1">
        <f t="array" ref="I1302">_xlfn.IFS(B1302&lt;18.5,"Underweight",B1302&lt;25,"Normal Weight",B1302&lt;30,"Overweight",B1302&gt;=30,"Obesity")</f>
        <v>Overweight</v>
      </c>
      <c r="J1302" t="str" cm="1">
        <f t="array" ref="J1302">_xlfn.IFS(C1302&lt;5.7,"Normal",C1302&lt;6.5,"Prediabetes",C1302&gt;=6.5,"Diabetes")</f>
        <v>Normal</v>
      </c>
    </row>
    <row r="1303" spans="1:10" x14ac:dyDescent="0.35">
      <c r="A1303" s="1" t="s">
        <v>1069</v>
      </c>
      <c r="B1303" s="1">
        <v>18.84</v>
      </c>
      <c r="C1303" s="1">
        <v>11.82</v>
      </c>
      <c r="D1303" s="1" t="s">
        <v>2381</v>
      </c>
      <c r="E1303" s="1" t="s">
        <v>2380</v>
      </c>
      <c r="F1303" s="1" t="s">
        <v>2381</v>
      </c>
      <c r="G1303" s="7">
        <v>1</v>
      </c>
      <c r="H1303" s="1" t="s">
        <v>2380</v>
      </c>
      <c r="I1303" t="str" cm="1">
        <f t="array" ref="I1303">_xlfn.IFS(B1303&lt;18.5,"Underweight",B1303&lt;25,"Normal Weight",B1303&lt;30,"Overweight",B1303&gt;=30,"Obesity")</f>
        <v>Normal Weight</v>
      </c>
      <c r="J1303" t="str" cm="1">
        <f t="array" ref="J1303">_xlfn.IFS(C1303&lt;5.7,"Normal",C1303&lt;6.5,"Prediabetes",C1303&gt;=6.5,"Diabetes")</f>
        <v>Diabetes</v>
      </c>
    </row>
    <row r="1304" spans="1:10" x14ac:dyDescent="0.35">
      <c r="A1304" s="1" t="s">
        <v>1068</v>
      </c>
      <c r="B1304" s="1">
        <v>19.57</v>
      </c>
      <c r="C1304" s="1">
        <v>7.41</v>
      </c>
      <c r="D1304" s="1" t="s">
        <v>2381</v>
      </c>
      <c r="E1304" s="1" t="s">
        <v>2380</v>
      </c>
      <c r="F1304" s="1" t="s">
        <v>2380</v>
      </c>
      <c r="G1304" s="7">
        <v>1</v>
      </c>
      <c r="H1304" s="1" t="s">
        <v>2380</v>
      </c>
      <c r="I1304" t="str" cm="1">
        <f t="array" ref="I1304">_xlfn.IFS(B1304&lt;18.5,"Underweight",B1304&lt;25,"Normal Weight",B1304&lt;30,"Overweight",B1304&gt;=30,"Obesity")</f>
        <v>Normal Weight</v>
      </c>
      <c r="J1304" t="str" cm="1">
        <f t="array" ref="J1304">_xlfn.IFS(C1304&lt;5.7,"Normal",C1304&lt;6.5,"Prediabetes",C1304&gt;=6.5,"Diabetes")</f>
        <v>Diabetes</v>
      </c>
    </row>
    <row r="1305" spans="1:10" x14ac:dyDescent="0.35">
      <c r="A1305" s="1" t="s">
        <v>1067</v>
      </c>
      <c r="B1305" s="1">
        <v>30.495000000000001</v>
      </c>
      <c r="C1305" s="1">
        <v>5.97</v>
      </c>
      <c r="D1305" s="1" t="s">
        <v>2380</v>
      </c>
      <c r="E1305" s="1" t="s">
        <v>2380</v>
      </c>
      <c r="F1305" s="1" t="s">
        <v>2380</v>
      </c>
      <c r="G1305" s="7">
        <v>0</v>
      </c>
      <c r="H1305" s="1" t="s">
        <v>2380</v>
      </c>
      <c r="I1305" t="str" cm="1">
        <f t="array" ref="I1305">_xlfn.IFS(B1305&lt;18.5,"Underweight",B1305&lt;25,"Normal Weight",B1305&lt;30,"Overweight",B1305&gt;=30,"Obesity")</f>
        <v>Obesity</v>
      </c>
      <c r="J1305" t="str" cm="1">
        <f t="array" ref="J1305">_xlfn.IFS(C1305&lt;5.7,"Normal",C1305&lt;6.5,"Prediabetes",C1305&gt;=6.5,"Diabetes")</f>
        <v>Prediabetes</v>
      </c>
    </row>
    <row r="1306" spans="1:10" x14ac:dyDescent="0.35">
      <c r="A1306" s="1" t="s">
        <v>1066</v>
      </c>
      <c r="B1306" s="1">
        <v>30.114999999999998</v>
      </c>
      <c r="C1306" s="1">
        <v>5.74</v>
      </c>
      <c r="D1306" s="1" t="s">
        <v>2380</v>
      </c>
      <c r="E1306" s="1" t="s">
        <v>2380</v>
      </c>
      <c r="F1306" s="1" t="s">
        <v>2381</v>
      </c>
      <c r="G1306" s="7">
        <v>1</v>
      </c>
      <c r="H1306" s="1" t="s">
        <v>2380</v>
      </c>
      <c r="I1306" t="str" cm="1">
        <f t="array" ref="I1306">_xlfn.IFS(B1306&lt;18.5,"Underweight",B1306&lt;25,"Normal Weight",B1306&lt;30,"Overweight",B1306&gt;=30,"Obesity")</f>
        <v>Obesity</v>
      </c>
      <c r="J1306" t="str" cm="1">
        <f t="array" ref="J1306">_xlfn.IFS(C1306&lt;5.7,"Normal",C1306&lt;6.5,"Prediabetes",C1306&gt;=6.5,"Diabetes")</f>
        <v>Prediabetes</v>
      </c>
    </row>
    <row r="1307" spans="1:10" x14ac:dyDescent="0.35">
      <c r="A1307" s="1" t="s">
        <v>1065</v>
      </c>
      <c r="B1307" s="1">
        <v>24.78</v>
      </c>
      <c r="C1307" s="1">
        <v>9.85</v>
      </c>
      <c r="D1307" s="1" t="s">
        <v>2380</v>
      </c>
      <c r="E1307" s="1" t="s">
        <v>2380</v>
      </c>
      <c r="F1307" s="1" t="s">
        <v>2380</v>
      </c>
      <c r="G1307" s="7">
        <v>0</v>
      </c>
      <c r="H1307" s="1" t="s">
        <v>2380</v>
      </c>
      <c r="I1307" t="str" cm="1">
        <f t="array" ref="I1307">_xlfn.IFS(B1307&lt;18.5,"Underweight",B1307&lt;25,"Normal Weight",B1307&lt;30,"Overweight",B1307&gt;=30,"Obesity")</f>
        <v>Normal Weight</v>
      </c>
      <c r="J1307" t="str" cm="1">
        <f t="array" ref="J1307">_xlfn.IFS(C1307&lt;5.7,"Normal",C1307&lt;6.5,"Prediabetes",C1307&gt;=6.5,"Diabetes")</f>
        <v>Diabetes</v>
      </c>
    </row>
    <row r="1308" spans="1:10" x14ac:dyDescent="0.35">
      <c r="A1308" s="1" t="s">
        <v>1064</v>
      </c>
      <c r="B1308" s="1">
        <v>24.77</v>
      </c>
      <c r="C1308" s="1">
        <v>7.59</v>
      </c>
      <c r="D1308" s="1" t="s">
        <v>2380</v>
      </c>
      <c r="E1308" s="1" t="s">
        <v>2380</v>
      </c>
      <c r="F1308" s="1" t="s">
        <v>2380</v>
      </c>
      <c r="G1308" s="7">
        <v>0</v>
      </c>
      <c r="H1308" s="1" t="s">
        <v>2380</v>
      </c>
      <c r="I1308" t="str" cm="1">
        <f t="array" ref="I1308">_xlfn.IFS(B1308&lt;18.5,"Underweight",B1308&lt;25,"Normal Weight",B1308&lt;30,"Overweight",B1308&gt;=30,"Obesity")</f>
        <v>Normal Weight</v>
      </c>
      <c r="J1308" t="str" cm="1">
        <f t="array" ref="J1308">_xlfn.IFS(C1308&lt;5.7,"Normal",C1308&lt;6.5,"Prediabetes",C1308&gt;=6.5,"Diabetes")</f>
        <v>Diabetes</v>
      </c>
    </row>
    <row r="1309" spans="1:10" x14ac:dyDescent="0.35">
      <c r="A1309" s="1" t="s">
        <v>1063</v>
      </c>
      <c r="B1309" s="1">
        <v>16.579999999999998</v>
      </c>
      <c r="C1309" s="1">
        <v>6.98</v>
      </c>
      <c r="D1309" s="1" t="s">
        <v>2381</v>
      </c>
      <c r="E1309" s="1" t="s">
        <v>2380</v>
      </c>
      <c r="F1309" s="1" t="s">
        <v>2381</v>
      </c>
      <c r="G1309" s="7">
        <v>1</v>
      </c>
      <c r="H1309" s="1" t="s">
        <v>2380</v>
      </c>
      <c r="I1309" t="str" cm="1">
        <f t="array" ref="I1309">_xlfn.IFS(B1309&lt;18.5,"Underweight",B1309&lt;25,"Normal Weight",B1309&lt;30,"Overweight",B1309&gt;=30,"Obesity")</f>
        <v>Underweight</v>
      </c>
      <c r="J1309" t="str" cm="1">
        <f t="array" ref="J1309">_xlfn.IFS(C1309&lt;5.7,"Normal",C1309&lt;6.5,"Prediabetes",C1309&gt;=6.5,"Diabetes")</f>
        <v>Diabetes</v>
      </c>
    </row>
    <row r="1310" spans="1:10" x14ac:dyDescent="0.35">
      <c r="A1310" s="1" t="s">
        <v>1062</v>
      </c>
      <c r="B1310" s="1">
        <v>38.17</v>
      </c>
      <c r="C1310" s="1">
        <v>4.7300000000000004</v>
      </c>
      <c r="D1310" s="1" t="s">
        <v>2381</v>
      </c>
      <c r="E1310" s="1" t="s">
        <v>2380</v>
      </c>
      <c r="F1310" s="1" t="s">
        <v>2380</v>
      </c>
      <c r="G1310" s="7">
        <v>0</v>
      </c>
      <c r="H1310" s="1" t="s">
        <v>2380</v>
      </c>
      <c r="I1310" t="str" cm="1">
        <f t="array" ref="I1310">_xlfn.IFS(B1310&lt;18.5,"Underweight",B1310&lt;25,"Normal Weight",B1310&lt;30,"Overweight",B1310&gt;=30,"Obesity")</f>
        <v>Obesity</v>
      </c>
      <c r="J1310" t="str" cm="1">
        <f t="array" ref="J1310">_xlfn.IFS(C1310&lt;5.7,"Normal",C1310&lt;6.5,"Prediabetes",C1310&gt;=6.5,"Diabetes")</f>
        <v>Normal</v>
      </c>
    </row>
    <row r="1311" spans="1:10" x14ac:dyDescent="0.35">
      <c r="A1311" s="1" t="s">
        <v>1061</v>
      </c>
      <c r="B1311" s="1">
        <v>39.424999999999997</v>
      </c>
      <c r="C1311" s="1">
        <v>4.76</v>
      </c>
      <c r="D1311" s="1" t="s">
        <v>2381</v>
      </c>
      <c r="E1311" s="1" t="s">
        <v>2380</v>
      </c>
      <c r="F1311" s="1" t="s">
        <v>2380</v>
      </c>
      <c r="G1311" s="7">
        <v>0</v>
      </c>
      <c r="H1311" s="1" t="s">
        <v>2380</v>
      </c>
      <c r="I1311" t="str" cm="1">
        <f t="array" ref="I1311">_xlfn.IFS(B1311&lt;18.5,"Underweight",B1311&lt;25,"Normal Weight",B1311&lt;30,"Overweight",B1311&gt;=30,"Obesity")</f>
        <v>Obesity</v>
      </c>
      <c r="J1311" t="str" cm="1">
        <f t="array" ref="J1311">_xlfn.IFS(C1311&lt;5.7,"Normal",C1311&lt;6.5,"Prediabetes",C1311&gt;=6.5,"Diabetes")</f>
        <v>Normal</v>
      </c>
    </row>
    <row r="1312" spans="1:10" x14ac:dyDescent="0.35">
      <c r="A1312" s="1" t="s">
        <v>1060</v>
      </c>
      <c r="B1312" s="1">
        <v>33.44</v>
      </c>
      <c r="C1312" s="1">
        <v>6.24</v>
      </c>
      <c r="D1312" s="1" t="s">
        <v>2381</v>
      </c>
      <c r="E1312" s="1" t="s">
        <v>2380</v>
      </c>
      <c r="F1312" s="1" t="s">
        <v>2380</v>
      </c>
      <c r="G1312" s="7">
        <v>0</v>
      </c>
      <c r="H1312" s="1" t="s">
        <v>2380</v>
      </c>
      <c r="I1312" t="str" cm="1">
        <f t="array" ref="I1312">_xlfn.IFS(B1312&lt;18.5,"Underweight",B1312&lt;25,"Normal Weight",B1312&lt;30,"Overweight",B1312&gt;=30,"Obesity")</f>
        <v>Obesity</v>
      </c>
      <c r="J1312" t="str" cm="1">
        <f t="array" ref="J1312">_xlfn.IFS(C1312&lt;5.7,"Normal",C1312&lt;6.5,"Prediabetes",C1312&gt;=6.5,"Diabetes")</f>
        <v>Prediabetes</v>
      </c>
    </row>
    <row r="1313" spans="1:10" x14ac:dyDescent="0.35">
      <c r="A1313" s="1" t="s">
        <v>1059</v>
      </c>
      <c r="B1313" s="1">
        <v>33.344999999999999</v>
      </c>
      <c r="C1313" s="1">
        <v>5.44</v>
      </c>
      <c r="D1313" s="1" t="s">
        <v>2381</v>
      </c>
      <c r="E1313" s="1" t="s">
        <v>2380</v>
      </c>
      <c r="F1313" s="1" t="s">
        <v>2380</v>
      </c>
      <c r="G1313" s="7">
        <v>0</v>
      </c>
      <c r="H1313" s="1" t="s">
        <v>2380</v>
      </c>
      <c r="I1313" t="str" cm="1">
        <f t="array" ref="I1313">_xlfn.IFS(B1313&lt;18.5,"Underweight",B1313&lt;25,"Normal Weight",B1313&lt;30,"Overweight",B1313&gt;=30,"Obesity")</f>
        <v>Obesity</v>
      </c>
      <c r="J1313" t="str" cm="1">
        <f t="array" ref="J1313">_xlfn.IFS(C1313&lt;5.7,"Normal",C1313&lt;6.5,"Prediabetes",C1313&gt;=6.5,"Diabetes")</f>
        <v>Normal</v>
      </c>
    </row>
    <row r="1314" spans="1:10" x14ac:dyDescent="0.35">
      <c r="A1314" s="1" t="s">
        <v>1058</v>
      </c>
      <c r="B1314" s="1">
        <v>38.79</v>
      </c>
      <c r="C1314" s="1">
        <v>5.08</v>
      </c>
      <c r="D1314" s="1" t="s">
        <v>2380</v>
      </c>
      <c r="E1314" s="1" t="s">
        <v>2380</v>
      </c>
      <c r="F1314" s="1" t="s">
        <v>2381</v>
      </c>
      <c r="G1314" s="7">
        <v>1</v>
      </c>
      <c r="H1314" s="1" t="s">
        <v>2380</v>
      </c>
      <c r="I1314" t="str" cm="1">
        <f t="array" ref="I1314">_xlfn.IFS(B1314&lt;18.5,"Underweight",B1314&lt;25,"Normal Weight",B1314&lt;30,"Overweight",B1314&gt;=30,"Obesity")</f>
        <v>Obesity</v>
      </c>
      <c r="J1314" t="str" cm="1">
        <f t="array" ref="J1314">_xlfn.IFS(C1314&lt;5.7,"Normal",C1314&lt;6.5,"Prediabetes",C1314&gt;=6.5,"Diabetes")</f>
        <v>Normal</v>
      </c>
    </row>
    <row r="1315" spans="1:10" x14ac:dyDescent="0.35">
      <c r="A1315" s="1" t="s">
        <v>1057</v>
      </c>
      <c r="B1315" s="1">
        <v>30.684999999999999</v>
      </c>
      <c r="C1315" s="1">
        <v>4.87</v>
      </c>
      <c r="D1315" s="1" t="s">
        <v>2380</v>
      </c>
      <c r="E1315" s="1" t="s">
        <v>2380</v>
      </c>
      <c r="F1315" s="1" t="s">
        <v>2381</v>
      </c>
      <c r="G1315" s="7">
        <v>1</v>
      </c>
      <c r="H1315" s="1" t="s">
        <v>2380</v>
      </c>
      <c r="I1315" t="str" cm="1">
        <f t="array" ref="I1315">_xlfn.IFS(B1315&lt;18.5,"Underweight",B1315&lt;25,"Normal Weight",B1315&lt;30,"Overweight",B1315&gt;=30,"Obesity")</f>
        <v>Obesity</v>
      </c>
      <c r="J1315" t="str" cm="1">
        <f t="array" ref="J1315">_xlfn.IFS(C1315&lt;5.7,"Normal",C1315&lt;6.5,"Prediabetes",C1315&gt;=6.5,"Diabetes")</f>
        <v>Normal</v>
      </c>
    </row>
    <row r="1316" spans="1:10" x14ac:dyDescent="0.35">
      <c r="A1316" s="1" t="s">
        <v>1056</v>
      </c>
      <c r="B1316" s="1">
        <v>22.135000000000002</v>
      </c>
      <c r="C1316" s="1">
        <v>8.17</v>
      </c>
      <c r="D1316" s="1" t="s">
        <v>2380</v>
      </c>
      <c r="E1316" s="1" t="s">
        <v>2380</v>
      </c>
      <c r="F1316" s="1" t="s">
        <v>2380</v>
      </c>
      <c r="G1316" s="7">
        <v>0</v>
      </c>
      <c r="H1316" s="1" t="s">
        <v>2380</v>
      </c>
      <c r="I1316" t="str" cm="1">
        <f t="array" ref="I1316">_xlfn.IFS(B1316&lt;18.5,"Underweight",B1316&lt;25,"Normal Weight",B1316&lt;30,"Overweight",B1316&gt;=30,"Obesity")</f>
        <v>Normal Weight</v>
      </c>
      <c r="J1316" t="str" cm="1">
        <f t="array" ref="J1316">_xlfn.IFS(C1316&lt;5.7,"Normal",C1316&lt;6.5,"Prediabetes",C1316&gt;=6.5,"Diabetes")</f>
        <v>Diabetes</v>
      </c>
    </row>
    <row r="1317" spans="1:10" x14ac:dyDescent="0.35">
      <c r="A1317" s="1" t="s">
        <v>1055</v>
      </c>
      <c r="B1317" s="1">
        <v>33.33</v>
      </c>
      <c r="C1317" s="1">
        <v>7.61</v>
      </c>
      <c r="D1317" s="1" t="s">
        <v>2380</v>
      </c>
      <c r="E1317" s="1" t="s">
        <v>2380</v>
      </c>
      <c r="F1317" s="1" t="s">
        <v>2380</v>
      </c>
      <c r="G1317" s="7">
        <v>0</v>
      </c>
      <c r="H1317" s="1" t="s">
        <v>2380</v>
      </c>
      <c r="I1317" t="str" cm="1">
        <f t="array" ref="I1317">_xlfn.IFS(B1317&lt;18.5,"Underweight",B1317&lt;25,"Normal Weight",B1317&lt;30,"Overweight",B1317&gt;=30,"Obesity")</f>
        <v>Obesity</v>
      </c>
      <c r="J1317" t="str" cm="1">
        <f t="array" ref="J1317">_xlfn.IFS(C1317&lt;5.7,"Normal",C1317&lt;6.5,"Prediabetes",C1317&gt;=6.5,"Diabetes")</f>
        <v>Diabetes</v>
      </c>
    </row>
    <row r="1318" spans="1:10" x14ac:dyDescent="0.35">
      <c r="A1318" s="1" t="s">
        <v>1054</v>
      </c>
      <c r="B1318" s="1">
        <v>31.13</v>
      </c>
      <c r="C1318" s="1">
        <v>10.1</v>
      </c>
      <c r="D1318" s="1" t="s">
        <v>2380</v>
      </c>
      <c r="E1318" s="1" t="s">
        <v>2380</v>
      </c>
      <c r="F1318" s="1" t="s">
        <v>2380</v>
      </c>
      <c r="G1318" s="7">
        <v>0</v>
      </c>
      <c r="H1318" s="1" t="s">
        <v>2380</v>
      </c>
      <c r="I1318" t="str" cm="1">
        <f t="array" ref="I1318">_xlfn.IFS(B1318&lt;18.5,"Underweight",B1318&lt;25,"Normal Weight",B1318&lt;30,"Overweight",B1318&gt;=30,"Obesity")</f>
        <v>Obesity</v>
      </c>
      <c r="J1318" t="str" cm="1">
        <f t="array" ref="J1318">_xlfn.IFS(C1318&lt;5.7,"Normal",C1318&lt;6.5,"Prediabetes",C1318&gt;=6.5,"Diabetes")</f>
        <v>Diabetes</v>
      </c>
    </row>
    <row r="1319" spans="1:10" x14ac:dyDescent="0.35">
      <c r="A1319" s="1" t="s">
        <v>1053</v>
      </c>
      <c r="B1319" s="1">
        <v>28.9</v>
      </c>
      <c r="C1319" s="1">
        <v>11.24</v>
      </c>
      <c r="D1319" s="1" t="s">
        <v>2380</v>
      </c>
      <c r="E1319" s="1" t="s">
        <v>2380</v>
      </c>
      <c r="F1319" s="1" t="s">
        <v>2380</v>
      </c>
      <c r="G1319" s="7">
        <v>0</v>
      </c>
      <c r="H1319" s="1" t="s">
        <v>2380</v>
      </c>
      <c r="I1319" t="str" cm="1">
        <f t="array" ref="I1319">_xlfn.IFS(B1319&lt;18.5,"Underweight",B1319&lt;25,"Normal Weight",B1319&lt;30,"Overweight",B1319&gt;=30,"Obesity")</f>
        <v>Overweight</v>
      </c>
      <c r="J1319" t="str" cm="1">
        <f t="array" ref="J1319">_xlfn.IFS(C1319&lt;5.7,"Normal",C1319&lt;6.5,"Prediabetes",C1319&gt;=6.5,"Diabetes")</f>
        <v>Diabetes</v>
      </c>
    </row>
    <row r="1320" spans="1:10" x14ac:dyDescent="0.35">
      <c r="A1320" s="1" t="s">
        <v>1052</v>
      </c>
      <c r="B1320" s="1">
        <v>43.31</v>
      </c>
      <c r="C1320" s="1">
        <v>6.1</v>
      </c>
      <c r="D1320" s="1" t="s">
        <v>2381</v>
      </c>
      <c r="E1320" s="1" t="s">
        <v>2381</v>
      </c>
      <c r="F1320" s="1" t="s">
        <v>2380</v>
      </c>
      <c r="G1320" s="7">
        <v>1</v>
      </c>
      <c r="H1320" s="1" t="s">
        <v>2380</v>
      </c>
      <c r="I1320" t="str" cm="1">
        <f t="array" ref="I1320">_xlfn.IFS(B1320&lt;18.5,"Underweight",B1320&lt;25,"Normal Weight",B1320&lt;30,"Overweight",B1320&gt;=30,"Obesity")</f>
        <v>Obesity</v>
      </c>
      <c r="J1320" t="str" cm="1">
        <f t="array" ref="J1320">_xlfn.IFS(C1320&lt;5.7,"Normal",C1320&lt;6.5,"Prediabetes",C1320&gt;=6.5,"Diabetes")</f>
        <v>Prediabetes</v>
      </c>
    </row>
    <row r="1321" spans="1:10" x14ac:dyDescent="0.35">
      <c r="A1321" s="1" t="s">
        <v>1051</v>
      </c>
      <c r="B1321" s="1">
        <v>22.8</v>
      </c>
      <c r="C1321" s="1">
        <v>6.98</v>
      </c>
      <c r="D1321" s="1" t="s">
        <v>2380</v>
      </c>
      <c r="E1321" s="1" t="s">
        <v>2380</v>
      </c>
      <c r="F1321" s="1" t="s">
        <v>2380</v>
      </c>
      <c r="G1321" s="7">
        <v>0</v>
      </c>
      <c r="H1321" s="1" t="s">
        <v>2380</v>
      </c>
      <c r="I1321" t="str" cm="1">
        <f t="array" ref="I1321">_xlfn.IFS(B1321&lt;18.5,"Underweight",B1321&lt;25,"Normal Weight",B1321&lt;30,"Overweight",B1321&gt;=30,"Obesity")</f>
        <v>Normal Weight</v>
      </c>
      <c r="J1321" t="str" cm="1">
        <f t="array" ref="J1321">_xlfn.IFS(C1321&lt;5.7,"Normal",C1321&lt;6.5,"Prediabetes",C1321&gt;=6.5,"Diabetes")</f>
        <v>Diabetes</v>
      </c>
    </row>
    <row r="1322" spans="1:10" x14ac:dyDescent="0.35">
      <c r="A1322" s="1" t="s">
        <v>1050</v>
      </c>
      <c r="B1322" s="1">
        <v>19.09</v>
      </c>
      <c r="C1322" s="1">
        <v>4</v>
      </c>
      <c r="D1322" s="1" t="s">
        <v>2381</v>
      </c>
      <c r="E1322" s="1" t="s">
        <v>2380</v>
      </c>
      <c r="F1322" s="1" t="s">
        <v>2380</v>
      </c>
      <c r="G1322" s="7">
        <v>1</v>
      </c>
      <c r="H1322" s="1" t="s">
        <v>2380</v>
      </c>
      <c r="I1322" t="str" cm="1">
        <f t="array" ref="I1322">_xlfn.IFS(B1322&lt;18.5,"Underweight",B1322&lt;25,"Normal Weight",B1322&lt;30,"Overweight",B1322&gt;=30,"Obesity")</f>
        <v>Normal Weight</v>
      </c>
      <c r="J1322" t="str" cm="1">
        <f t="array" ref="J1322">_xlfn.IFS(C1322&lt;5.7,"Normal",C1322&lt;6.5,"Prediabetes",C1322&gt;=6.5,"Diabetes")</f>
        <v>Normal</v>
      </c>
    </row>
    <row r="1323" spans="1:10" x14ac:dyDescent="0.35">
      <c r="A1323" s="1" t="s">
        <v>1049</v>
      </c>
      <c r="B1323" s="1">
        <v>23.37</v>
      </c>
      <c r="C1323" s="1">
        <v>4.2300000000000004</v>
      </c>
      <c r="D1323" s="1" t="s">
        <v>2380</v>
      </c>
      <c r="E1323" s="1" t="s">
        <v>2380</v>
      </c>
      <c r="F1323" s="1" t="s">
        <v>2380</v>
      </c>
      <c r="G1323" s="7">
        <v>0</v>
      </c>
      <c r="H1323" s="1" t="s">
        <v>2380</v>
      </c>
      <c r="I1323" t="str" cm="1">
        <f t="array" ref="I1323">_xlfn.IFS(B1323&lt;18.5,"Underweight",B1323&lt;25,"Normal Weight",B1323&lt;30,"Overweight",B1323&gt;=30,"Obesity")</f>
        <v>Normal Weight</v>
      </c>
      <c r="J1323" t="str" cm="1">
        <f t="array" ref="J1323">_xlfn.IFS(C1323&lt;5.7,"Normal",C1323&lt;6.5,"Prediabetes",C1323&gt;=6.5,"Diabetes")</f>
        <v>Normal</v>
      </c>
    </row>
    <row r="1324" spans="1:10" x14ac:dyDescent="0.35">
      <c r="A1324" s="1" t="s">
        <v>1048</v>
      </c>
      <c r="B1324" s="1">
        <v>33.44</v>
      </c>
      <c r="C1324" s="1">
        <v>4.72</v>
      </c>
      <c r="D1324" s="1" t="s">
        <v>2381</v>
      </c>
      <c r="E1324" s="1" t="s">
        <v>2380</v>
      </c>
      <c r="F1324" s="1" t="s">
        <v>2380</v>
      </c>
      <c r="G1324" s="7">
        <v>0</v>
      </c>
      <c r="H1324" s="1" t="s">
        <v>2380</v>
      </c>
      <c r="I1324" t="str" cm="1">
        <f t="array" ref="I1324">_xlfn.IFS(B1324&lt;18.5,"Underweight",B1324&lt;25,"Normal Weight",B1324&lt;30,"Overweight",B1324&gt;=30,"Obesity")</f>
        <v>Obesity</v>
      </c>
      <c r="J1324" t="str" cm="1">
        <f t="array" ref="J1324">_xlfn.IFS(C1324&lt;5.7,"Normal",C1324&lt;6.5,"Prediabetes",C1324&gt;=6.5,"Diabetes")</f>
        <v>Normal</v>
      </c>
    </row>
    <row r="1325" spans="1:10" x14ac:dyDescent="0.35">
      <c r="A1325" s="1" t="s">
        <v>1047</v>
      </c>
      <c r="B1325" s="1">
        <v>28.05</v>
      </c>
      <c r="C1325" s="1">
        <v>5.63</v>
      </c>
      <c r="D1325" s="1" t="s">
        <v>2381</v>
      </c>
      <c r="E1325" s="1" t="s">
        <v>2380</v>
      </c>
      <c r="F1325" s="1" t="s">
        <v>2380</v>
      </c>
      <c r="G1325" s="7">
        <v>0</v>
      </c>
      <c r="H1325" s="1" t="s">
        <v>2380</v>
      </c>
      <c r="I1325" t="str" cm="1">
        <f t="array" ref="I1325">_xlfn.IFS(B1325&lt;18.5,"Underweight",B1325&lt;25,"Normal Weight",B1325&lt;30,"Overweight",B1325&gt;=30,"Obesity")</f>
        <v>Overweight</v>
      </c>
      <c r="J1325" t="str" cm="1">
        <f t="array" ref="J1325">_xlfn.IFS(C1325&lt;5.7,"Normal",C1325&lt;6.5,"Prediabetes",C1325&gt;=6.5,"Diabetes")</f>
        <v>Normal</v>
      </c>
    </row>
    <row r="1326" spans="1:10" x14ac:dyDescent="0.35">
      <c r="A1326" s="1" t="s">
        <v>1046</v>
      </c>
      <c r="B1326" s="1">
        <v>27.72</v>
      </c>
      <c r="C1326" s="1">
        <v>5.83</v>
      </c>
      <c r="D1326" s="1" t="s">
        <v>2381</v>
      </c>
      <c r="E1326" s="1" t="s">
        <v>2380</v>
      </c>
      <c r="F1326" s="1" t="s">
        <v>2380</v>
      </c>
      <c r="G1326" s="7">
        <v>0</v>
      </c>
      <c r="H1326" s="1" t="s">
        <v>2380</v>
      </c>
      <c r="I1326" t="str" cm="1">
        <f t="array" ref="I1326">_xlfn.IFS(B1326&lt;18.5,"Underweight",B1326&lt;25,"Normal Weight",B1326&lt;30,"Overweight",B1326&gt;=30,"Obesity")</f>
        <v>Overweight</v>
      </c>
      <c r="J1326" t="str" cm="1">
        <f t="array" ref="J1326">_xlfn.IFS(C1326&lt;5.7,"Normal",C1326&lt;6.5,"Prediabetes",C1326&gt;=6.5,"Diabetes")</f>
        <v>Prediabetes</v>
      </c>
    </row>
    <row r="1327" spans="1:10" x14ac:dyDescent="0.35">
      <c r="A1327" s="1" t="s">
        <v>1045</v>
      </c>
      <c r="B1327" s="1">
        <v>29.81</v>
      </c>
      <c r="C1327" s="1">
        <v>9.23</v>
      </c>
      <c r="D1327" s="1" t="s">
        <v>2380</v>
      </c>
      <c r="E1327" s="1" t="s">
        <v>2380</v>
      </c>
      <c r="F1327" s="1" t="s">
        <v>2380</v>
      </c>
      <c r="G1327" s="7">
        <v>0</v>
      </c>
      <c r="H1327" s="1" t="s">
        <v>2380</v>
      </c>
      <c r="I1327" t="str" cm="1">
        <f t="array" ref="I1327">_xlfn.IFS(B1327&lt;18.5,"Underweight",B1327&lt;25,"Normal Weight",B1327&lt;30,"Overweight",B1327&gt;=30,"Obesity")</f>
        <v>Overweight</v>
      </c>
      <c r="J1327" t="str" cm="1">
        <f t="array" ref="J1327">_xlfn.IFS(C1327&lt;5.7,"Normal",C1327&lt;6.5,"Prediabetes",C1327&gt;=6.5,"Diabetes")</f>
        <v>Diabetes</v>
      </c>
    </row>
    <row r="1328" spans="1:10" x14ac:dyDescent="0.35">
      <c r="A1328" s="1" t="s">
        <v>1044</v>
      </c>
      <c r="B1328" s="1">
        <v>23.98</v>
      </c>
      <c r="C1328" s="1">
        <v>9.89</v>
      </c>
      <c r="D1328" s="1" t="s">
        <v>2380</v>
      </c>
      <c r="E1328" s="1" t="s">
        <v>2380</v>
      </c>
      <c r="F1328" s="1" t="s">
        <v>2380</v>
      </c>
      <c r="G1328" s="7">
        <v>0</v>
      </c>
      <c r="H1328" s="1" t="s">
        <v>2380</v>
      </c>
      <c r="I1328" t="str" cm="1">
        <f t="array" ref="I1328">_xlfn.IFS(B1328&lt;18.5,"Underweight",B1328&lt;25,"Normal Weight",B1328&lt;30,"Overweight",B1328&gt;=30,"Obesity")</f>
        <v>Normal Weight</v>
      </c>
      <c r="J1328" t="str" cm="1">
        <f t="array" ref="J1328">_xlfn.IFS(C1328&lt;5.7,"Normal",C1328&lt;6.5,"Prediabetes",C1328&gt;=6.5,"Diabetes")</f>
        <v>Diabetes</v>
      </c>
    </row>
    <row r="1329" spans="1:10" x14ac:dyDescent="0.35">
      <c r="A1329" s="1" t="s">
        <v>1043</v>
      </c>
      <c r="B1329" s="1">
        <v>17.34</v>
      </c>
      <c r="C1329" s="1">
        <v>12</v>
      </c>
      <c r="D1329" s="1" t="s">
        <v>2380</v>
      </c>
      <c r="E1329" s="1" t="s">
        <v>2380</v>
      </c>
      <c r="F1329" s="1" t="s">
        <v>2380</v>
      </c>
      <c r="G1329" s="7">
        <v>0</v>
      </c>
      <c r="H1329" s="1" t="s">
        <v>2380</v>
      </c>
      <c r="I1329" t="str" cm="1">
        <f t="array" ref="I1329">_xlfn.IFS(B1329&lt;18.5,"Underweight",B1329&lt;25,"Normal Weight",B1329&lt;30,"Overweight",B1329&gt;=30,"Obesity")</f>
        <v>Underweight</v>
      </c>
      <c r="J1329" t="str" cm="1">
        <f t="array" ref="J1329">_xlfn.IFS(C1329&lt;5.7,"Normal",C1329&lt;6.5,"Prediabetes",C1329&gt;=6.5,"Diabetes")</f>
        <v>Diabetes</v>
      </c>
    </row>
    <row r="1330" spans="1:10" x14ac:dyDescent="0.35">
      <c r="A1330" s="1" t="s">
        <v>1042</v>
      </c>
      <c r="B1330" s="1">
        <v>40.39</v>
      </c>
      <c r="C1330" s="1">
        <v>4.24</v>
      </c>
      <c r="D1330" s="1" t="s">
        <v>2381</v>
      </c>
      <c r="E1330" s="1" t="s">
        <v>2380</v>
      </c>
      <c r="F1330" s="1" t="s">
        <v>2381</v>
      </c>
      <c r="G1330" s="7">
        <v>1</v>
      </c>
      <c r="H1330" s="1" t="s">
        <v>2380</v>
      </c>
      <c r="I1330" t="str" cm="1">
        <f t="array" ref="I1330">_xlfn.IFS(B1330&lt;18.5,"Underweight",B1330&lt;25,"Normal Weight",B1330&lt;30,"Overweight",B1330&gt;=30,"Obesity")</f>
        <v>Obesity</v>
      </c>
      <c r="J1330" t="str" cm="1">
        <f t="array" ref="J1330">_xlfn.IFS(C1330&lt;5.7,"Normal",C1330&lt;6.5,"Prediabetes",C1330&gt;=6.5,"Diabetes")</f>
        <v>Normal</v>
      </c>
    </row>
    <row r="1331" spans="1:10" x14ac:dyDescent="0.35">
      <c r="A1331" s="1" t="s">
        <v>1041</v>
      </c>
      <c r="B1331" s="1">
        <v>25.96</v>
      </c>
      <c r="C1331" s="1">
        <v>4.68</v>
      </c>
      <c r="D1331" s="1" t="s">
        <v>2381</v>
      </c>
      <c r="E1331" s="1" t="s">
        <v>2380</v>
      </c>
      <c r="F1331" s="1" t="s">
        <v>2381</v>
      </c>
      <c r="G1331" s="7">
        <v>1</v>
      </c>
      <c r="H1331" s="1" t="s">
        <v>2380</v>
      </c>
      <c r="I1331" t="str" cm="1">
        <f t="array" ref="I1331">_xlfn.IFS(B1331&lt;18.5,"Underweight",B1331&lt;25,"Normal Weight",B1331&lt;30,"Overweight",B1331&gt;=30,"Obesity")</f>
        <v>Overweight</v>
      </c>
      <c r="J1331" t="str" cm="1">
        <f t="array" ref="J1331">_xlfn.IFS(C1331&lt;5.7,"Normal",C1331&lt;6.5,"Prediabetes",C1331&gt;=6.5,"Diabetes")</f>
        <v>Normal</v>
      </c>
    </row>
    <row r="1332" spans="1:10" x14ac:dyDescent="0.35">
      <c r="A1332" s="1" t="s">
        <v>1040</v>
      </c>
      <c r="B1332" s="1">
        <v>17.68</v>
      </c>
      <c r="C1332" s="1">
        <v>8.57</v>
      </c>
      <c r="D1332" s="1" t="s">
        <v>2381</v>
      </c>
      <c r="E1332" s="1" t="s">
        <v>2380</v>
      </c>
      <c r="F1332" s="1" t="s">
        <v>2381</v>
      </c>
      <c r="G1332" s="7">
        <v>1</v>
      </c>
      <c r="H1332" s="1" t="s">
        <v>2380</v>
      </c>
      <c r="I1332" t="str" cm="1">
        <f t="array" ref="I1332">_xlfn.IFS(B1332&lt;18.5,"Underweight",B1332&lt;25,"Normal Weight",B1332&lt;30,"Overweight",B1332&gt;=30,"Obesity")</f>
        <v>Underweight</v>
      </c>
      <c r="J1332" t="str" cm="1">
        <f t="array" ref="J1332">_xlfn.IFS(C1332&lt;5.7,"Normal",C1332&lt;6.5,"Prediabetes",C1332&gt;=6.5,"Diabetes")</f>
        <v>Diabetes</v>
      </c>
    </row>
    <row r="1333" spans="1:10" x14ac:dyDescent="0.35">
      <c r="A1333" s="1" t="s">
        <v>1039</v>
      </c>
      <c r="B1333" s="1">
        <v>30.875</v>
      </c>
      <c r="C1333" s="1">
        <v>4.0999999999999996</v>
      </c>
      <c r="D1333" s="1" t="s">
        <v>2380</v>
      </c>
      <c r="E1333" s="1" t="s">
        <v>2380</v>
      </c>
      <c r="F1333" s="1" t="s">
        <v>2380</v>
      </c>
      <c r="G1333" s="7">
        <v>0</v>
      </c>
      <c r="H1333" s="1" t="s">
        <v>2380</v>
      </c>
      <c r="I1333" t="str" cm="1">
        <f t="array" ref="I1333">_xlfn.IFS(B1333&lt;18.5,"Underweight",B1333&lt;25,"Normal Weight",B1333&lt;30,"Overweight",B1333&gt;=30,"Obesity")</f>
        <v>Obesity</v>
      </c>
      <c r="J1333" t="str" cm="1">
        <f t="array" ref="J1333">_xlfn.IFS(C1333&lt;5.7,"Normal",C1333&lt;6.5,"Prediabetes",C1333&gt;=6.5,"Diabetes")</f>
        <v>Normal</v>
      </c>
    </row>
    <row r="1334" spans="1:10" x14ac:dyDescent="0.35">
      <c r="A1334" s="1" t="s">
        <v>1038</v>
      </c>
      <c r="B1334" s="1">
        <v>30.81</v>
      </c>
      <c r="C1334" s="1">
        <v>4.49</v>
      </c>
      <c r="D1334" s="1" t="s">
        <v>2380</v>
      </c>
      <c r="E1334" s="1" t="s">
        <v>2380</v>
      </c>
      <c r="F1334" s="1" t="s">
        <v>2380</v>
      </c>
      <c r="G1334" s="7">
        <v>0</v>
      </c>
      <c r="H1334" s="1" t="s">
        <v>2380</v>
      </c>
      <c r="I1334" t="str" cm="1">
        <f t="array" ref="I1334">_xlfn.IFS(B1334&lt;18.5,"Underweight",B1334&lt;25,"Normal Weight",B1334&lt;30,"Overweight",B1334&gt;=30,"Obesity")</f>
        <v>Obesity</v>
      </c>
      <c r="J1334" t="str" cm="1">
        <f t="array" ref="J1334">_xlfn.IFS(C1334&lt;5.7,"Normal",C1334&lt;6.5,"Prediabetes",C1334&gt;=6.5,"Diabetes")</f>
        <v>Normal</v>
      </c>
    </row>
    <row r="1335" spans="1:10" x14ac:dyDescent="0.35">
      <c r="A1335" s="1" t="s">
        <v>1037</v>
      </c>
      <c r="B1335" s="1">
        <v>36.85</v>
      </c>
      <c r="C1335" s="1">
        <v>8.8000000000000007</v>
      </c>
      <c r="D1335" s="1" t="s">
        <v>2380</v>
      </c>
      <c r="E1335" s="1" t="s">
        <v>2380</v>
      </c>
      <c r="F1335" s="1" t="s">
        <v>2380</v>
      </c>
      <c r="G1335" s="7">
        <v>2</v>
      </c>
      <c r="H1335" s="1" t="s">
        <v>2380</v>
      </c>
      <c r="I1335" t="str" cm="1">
        <f t="array" ref="I1335">_xlfn.IFS(B1335&lt;18.5,"Underweight",B1335&lt;25,"Normal Weight",B1335&lt;30,"Overweight",B1335&gt;=30,"Obesity")</f>
        <v>Obesity</v>
      </c>
      <c r="J1335" t="str" cm="1">
        <f t="array" ref="J1335">_xlfn.IFS(C1335&lt;5.7,"Normal",C1335&lt;6.5,"Prediabetes",C1335&gt;=6.5,"Diabetes")</f>
        <v>Diabetes</v>
      </c>
    </row>
    <row r="1336" spans="1:10" x14ac:dyDescent="0.35">
      <c r="A1336" s="1" t="s">
        <v>1036</v>
      </c>
      <c r="B1336" s="1">
        <v>35.86</v>
      </c>
      <c r="C1336" s="1">
        <v>7.93</v>
      </c>
      <c r="D1336" s="1" t="s">
        <v>2380</v>
      </c>
      <c r="E1336" s="1" t="s">
        <v>2380</v>
      </c>
      <c r="F1336" s="1" t="s">
        <v>2380</v>
      </c>
      <c r="G1336" s="7">
        <v>2</v>
      </c>
      <c r="H1336" s="1" t="s">
        <v>2380</v>
      </c>
      <c r="I1336" t="str" cm="1">
        <f t="array" ref="I1336">_xlfn.IFS(B1336&lt;18.5,"Underweight",B1336&lt;25,"Normal Weight",B1336&lt;30,"Overweight",B1336&gt;=30,"Obesity")</f>
        <v>Obesity</v>
      </c>
      <c r="J1336" t="str" cm="1">
        <f t="array" ref="J1336">_xlfn.IFS(C1336&lt;5.7,"Normal",C1336&lt;6.5,"Prediabetes",C1336&gt;=6.5,"Diabetes")</f>
        <v>Diabetes</v>
      </c>
    </row>
    <row r="1337" spans="1:10" x14ac:dyDescent="0.35">
      <c r="A1337" s="1" t="s">
        <v>1035</v>
      </c>
      <c r="B1337" s="1">
        <v>30.3</v>
      </c>
      <c r="C1337" s="1">
        <v>9.4499999999999993</v>
      </c>
      <c r="D1337" s="1" t="s">
        <v>2380</v>
      </c>
      <c r="E1337" s="1" t="s">
        <v>2380</v>
      </c>
      <c r="F1337" s="1" t="s">
        <v>2380</v>
      </c>
      <c r="G1337" s="7">
        <v>2</v>
      </c>
      <c r="H1337" s="1" t="s">
        <v>2380</v>
      </c>
      <c r="I1337" t="str" cm="1">
        <f t="array" ref="I1337">_xlfn.IFS(B1337&lt;18.5,"Underweight",B1337&lt;25,"Normal Weight",B1337&lt;30,"Overweight",B1337&gt;=30,"Obesity")</f>
        <v>Obesity</v>
      </c>
      <c r="J1337" t="str" cm="1">
        <f t="array" ref="J1337">_xlfn.IFS(C1337&lt;5.7,"Normal",C1337&lt;6.5,"Prediabetes",C1337&gt;=6.5,"Diabetes")</f>
        <v>Diabetes</v>
      </c>
    </row>
    <row r="1338" spans="1:10" x14ac:dyDescent="0.35">
      <c r="A1338" s="1" t="s">
        <v>1034</v>
      </c>
      <c r="B1338" s="1">
        <v>32.015000000000001</v>
      </c>
      <c r="C1338" s="1">
        <v>7.67</v>
      </c>
      <c r="D1338" s="1" t="s">
        <v>2380</v>
      </c>
      <c r="E1338" s="1" t="s">
        <v>2380</v>
      </c>
      <c r="F1338" s="1" t="s">
        <v>2380</v>
      </c>
      <c r="G1338" s="7">
        <v>0</v>
      </c>
      <c r="H1338" s="1" t="s">
        <v>2380</v>
      </c>
      <c r="I1338" t="str" cm="1">
        <f t="array" ref="I1338">_xlfn.IFS(B1338&lt;18.5,"Underweight",B1338&lt;25,"Normal Weight",B1338&lt;30,"Overweight",B1338&gt;=30,"Obesity")</f>
        <v>Obesity</v>
      </c>
      <c r="J1338" t="str" cm="1">
        <f t="array" ref="J1338">_xlfn.IFS(C1338&lt;5.7,"Normal",C1338&lt;6.5,"Prediabetes",C1338&gt;=6.5,"Diabetes")</f>
        <v>Diabetes</v>
      </c>
    </row>
    <row r="1339" spans="1:10" x14ac:dyDescent="0.35">
      <c r="A1339" s="1" t="s">
        <v>1033</v>
      </c>
      <c r="B1339" s="1">
        <v>25.06</v>
      </c>
      <c r="C1339" s="1">
        <v>10.53</v>
      </c>
      <c r="D1339" s="1" t="s">
        <v>2380</v>
      </c>
      <c r="E1339" s="1" t="s">
        <v>2380</v>
      </c>
      <c r="F1339" s="1" t="s">
        <v>2380</v>
      </c>
      <c r="G1339" s="7">
        <v>2</v>
      </c>
      <c r="H1339" s="1" t="s">
        <v>2380</v>
      </c>
      <c r="I1339" t="str" cm="1">
        <f t="array" ref="I1339">_xlfn.IFS(B1339&lt;18.5,"Underweight",B1339&lt;25,"Normal Weight",B1339&lt;30,"Overweight",B1339&gt;=30,"Obesity")</f>
        <v>Overweight</v>
      </c>
      <c r="J1339" t="str" cm="1">
        <f t="array" ref="J1339">_xlfn.IFS(C1339&lt;5.7,"Normal",C1339&lt;6.5,"Prediabetes",C1339&gt;=6.5,"Diabetes")</f>
        <v>Diabetes</v>
      </c>
    </row>
    <row r="1340" spans="1:10" x14ac:dyDescent="0.35">
      <c r="A1340" s="1" t="s">
        <v>1032</v>
      </c>
      <c r="B1340" s="1">
        <v>18.829999999999998</v>
      </c>
      <c r="C1340" s="1">
        <v>10.08</v>
      </c>
      <c r="D1340" s="1" t="s">
        <v>2381</v>
      </c>
      <c r="E1340" s="1" t="s">
        <v>2380</v>
      </c>
      <c r="F1340" s="1" t="s">
        <v>2380</v>
      </c>
      <c r="G1340" s="7">
        <v>0</v>
      </c>
      <c r="H1340" s="1" t="s">
        <v>2380</v>
      </c>
      <c r="I1340" t="str" cm="1">
        <f t="array" ref="I1340">_xlfn.IFS(B1340&lt;18.5,"Underweight",B1340&lt;25,"Normal Weight",B1340&lt;30,"Overweight",B1340&gt;=30,"Obesity")</f>
        <v>Normal Weight</v>
      </c>
      <c r="J1340" t="str" cm="1">
        <f t="array" ref="J1340">_xlfn.IFS(C1340&lt;5.7,"Normal",C1340&lt;6.5,"Prediabetes",C1340&gt;=6.5,"Diabetes")</f>
        <v>Diabetes</v>
      </c>
    </row>
    <row r="1341" spans="1:10" x14ac:dyDescent="0.35">
      <c r="A1341" s="1" t="s">
        <v>1031</v>
      </c>
      <c r="B1341" s="1">
        <v>47.52</v>
      </c>
      <c r="C1341" s="1">
        <v>11.39</v>
      </c>
      <c r="D1341" s="1" t="s">
        <v>2381</v>
      </c>
      <c r="E1341" s="1" t="s">
        <v>2380</v>
      </c>
      <c r="F1341" s="1" t="s">
        <v>2380</v>
      </c>
      <c r="G1341" s="7">
        <v>1</v>
      </c>
      <c r="H1341" s="1" t="s">
        <v>2380</v>
      </c>
      <c r="I1341" t="str" cm="1">
        <f t="array" ref="I1341">_xlfn.IFS(B1341&lt;18.5,"Underweight",B1341&lt;25,"Normal Weight",B1341&lt;30,"Overweight",B1341&gt;=30,"Obesity")</f>
        <v>Obesity</v>
      </c>
      <c r="J1341" t="str" cm="1">
        <f t="array" ref="J1341">_xlfn.IFS(C1341&lt;5.7,"Normal",C1341&lt;6.5,"Prediabetes",C1341&gt;=6.5,"Diabetes")</f>
        <v>Diabetes</v>
      </c>
    </row>
    <row r="1342" spans="1:10" x14ac:dyDescent="0.35">
      <c r="A1342" s="1" t="s">
        <v>1030</v>
      </c>
      <c r="B1342" s="1">
        <v>37.82</v>
      </c>
      <c r="C1342" s="1">
        <v>6.36</v>
      </c>
      <c r="D1342" s="1" t="s">
        <v>2380</v>
      </c>
      <c r="E1342" s="1" t="s">
        <v>2380</v>
      </c>
      <c r="F1342" s="1" t="s">
        <v>2380</v>
      </c>
      <c r="G1342" s="7">
        <v>0</v>
      </c>
      <c r="H1342" s="1" t="s">
        <v>2380</v>
      </c>
      <c r="I1342" t="str" cm="1">
        <f t="array" ref="I1342">_xlfn.IFS(B1342&lt;18.5,"Underweight",B1342&lt;25,"Normal Weight",B1342&lt;30,"Overweight",B1342&gt;=30,"Obesity")</f>
        <v>Obesity</v>
      </c>
      <c r="J1342" t="str" cm="1">
        <f t="array" ref="J1342">_xlfn.IFS(C1342&lt;5.7,"Normal",C1342&lt;6.5,"Prediabetes",C1342&gt;=6.5,"Diabetes")</f>
        <v>Prediabetes</v>
      </c>
    </row>
    <row r="1343" spans="1:10" x14ac:dyDescent="0.35">
      <c r="A1343" s="1" t="s">
        <v>1029</v>
      </c>
      <c r="B1343" s="1">
        <v>44.16</v>
      </c>
      <c r="C1343" s="1">
        <v>5.31</v>
      </c>
      <c r="D1343" s="1" t="s">
        <v>2381</v>
      </c>
      <c r="E1343" s="1" t="s">
        <v>2380</v>
      </c>
      <c r="F1343" s="1" t="s">
        <v>2380</v>
      </c>
      <c r="G1343" s="7">
        <v>0</v>
      </c>
      <c r="H1343" s="1" t="s">
        <v>2380</v>
      </c>
      <c r="I1343" t="str" cm="1">
        <f t="array" ref="I1343">_xlfn.IFS(B1343&lt;18.5,"Underweight",B1343&lt;25,"Normal Weight",B1343&lt;30,"Overweight",B1343&gt;=30,"Obesity")</f>
        <v>Obesity</v>
      </c>
      <c r="J1343" t="str" cm="1">
        <f t="array" ref="J1343">_xlfn.IFS(C1343&lt;5.7,"Normal",C1343&lt;6.5,"Prediabetes",C1343&gt;=6.5,"Diabetes")</f>
        <v>Normal</v>
      </c>
    </row>
    <row r="1344" spans="1:10" x14ac:dyDescent="0.35">
      <c r="A1344" s="1" t="s">
        <v>1028</v>
      </c>
      <c r="B1344" s="1">
        <v>37.049999999999997</v>
      </c>
      <c r="C1344" s="1">
        <v>4.74</v>
      </c>
      <c r="D1344" s="1" t="s">
        <v>2380</v>
      </c>
      <c r="E1344" s="1" t="s">
        <v>2380</v>
      </c>
      <c r="F1344" s="1" t="s">
        <v>2381</v>
      </c>
      <c r="G1344" s="7">
        <v>1</v>
      </c>
      <c r="H1344" s="1" t="s">
        <v>2380</v>
      </c>
      <c r="I1344" t="str" cm="1">
        <f t="array" ref="I1344">_xlfn.IFS(B1344&lt;18.5,"Underweight",B1344&lt;25,"Normal Weight",B1344&lt;30,"Overweight",B1344&gt;=30,"Obesity")</f>
        <v>Obesity</v>
      </c>
      <c r="J1344" t="str" cm="1">
        <f t="array" ref="J1344">_xlfn.IFS(C1344&lt;5.7,"Normal",C1344&lt;6.5,"Prediabetes",C1344&gt;=6.5,"Diabetes")</f>
        <v>Normal</v>
      </c>
    </row>
    <row r="1345" spans="1:10" x14ac:dyDescent="0.35">
      <c r="A1345" s="1" t="s">
        <v>1027</v>
      </c>
      <c r="B1345" s="1">
        <v>18.66</v>
      </c>
      <c r="C1345" s="1">
        <v>11.35</v>
      </c>
      <c r="D1345" s="1" t="s">
        <v>2380</v>
      </c>
      <c r="E1345" s="1" t="s">
        <v>2380</v>
      </c>
      <c r="F1345" s="1" t="s">
        <v>2380</v>
      </c>
      <c r="G1345" s="7">
        <v>0</v>
      </c>
      <c r="H1345" s="1" t="s">
        <v>2380</v>
      </c>
      <c r="I1345" t="str" cm="1">
        <f t="array" ref="I1345">_xlfn.IFS(B1345&lt;18.5,"Underweight",B1345&lt;25,"Normal Weight",B1345&lt;30,"Overweight",B1345&gt;=30,"Obesity")</f>
        <v>Normal Weight</v>
      </c>
      <c r="J1345" t="str" cm="1">
        <f t="array" ref="J1345">_xlfn.IFS(C1345&lt;5.7,"Normal",C1345&lt;6.5,"Prediabetes",C1345&gt;=6.5,"Diabetes")</f>
        <v>Diabetes</v>
      </c>
    </row>
    <row r="1346" spans="1:10" x14ac:dyDescent="0.35">
      <c r="A1346" s="1" t="s">
        <v>1026</v>
      </c>
      <c r="B1346" s="1">
        <v>36.200000000000003</v>
      </c>
      <c r="C1346" s="1">
        <v>6.81</v>
      </c>
      <c r="D1346" s="1" t="s">
        <v>2381</v>
      </c>
      <c r="E1346" s="1" t="s">
        <v>2380</v>
      </c>
      <c r="F1346" s="1" t="s">
        <v>2380</v>
      </c>
      <c r="G1346" s="7">
        <v>1</v>
      </c>
      <c r="H1346" s="1" t="s">
        <v>2380</v>
      </c>
      <c r="I1346" t="str" cm="1">
        <f t="array" ref="I1346">_xlfn.IFS(B1346&lt;18.5,"Underweight",B1346&lt;25,"Normal Weight",B1346&lt;30,"Overweight",B1346&gt;=30,"Obesity")</f>
        <v>Obesity</v>
      </c>
      <c r="J1346" t="str" cm="1">
        <f t="array" ref="J1346">_xlfn.IFS(C1346&lt;5.7,"Normal",C1346&lt;6.5,"Prediabetes",C1346&gt;=6.5,"Diabetes")</f>
        <v>Diabetes</v>
      </c>
    </row>
    <row r="1347" spans="1:10" x14ac:dyDescent="0.35">
      <c r="A1347" s="1" t="s">
        <v>1025</v>
      </c>
      <c r="B1347" s="1">
        <v>18.87</v>
      </c>
      <c r="C1347" s="1">
        <v>8.06</v>
      </c>
      <c r="D1347" s="1" t="s">
        <v>2380</v>
      </c>
      <c r="E1347" s="1" t="s">
        <v>2380</v>
      </c>
      <c r="F1347" s="1" t="s">
        <v>2380</v>
      </c>
      <c r="G1347" s="7">
        <v>0</v>
      </c>
      <c r="H1347" s="1" t="s">
        <v>2380</v>
      </c>
      <c r="I1347" t="str" cm="1">
        <f t="array" ref="I1347">_xlfn.IFS(B1347&lt;18.5,"Underweight",B1347&lt;25,"Normal Weight",B1347&lt;30,"Overweight",B1347&gt;=30,"Obesity")</f>
        <v>Normal Weight</v>
      </c>
      <c r="J1347" t="str" cm="1">
        <f t="array" ref="J1347">_xlfn.IFS(C1347&lt;5.7,"Normal",C1347&lt;6.5,"Prediabetes",C1347&gt;=6.5,"Diabetes")</f>
        <v>Diabetes</v>
      </c>
    </row>
    <row r="1348" spans="1:10" x14ac:dyDescent="0.35">
      <c r="A1348" s="1" t="s">
        <v>1024</v>
      </c>
      <c r="B1348" s="1">
        <v>32.299999999999997</v>
      </c>
      <c r="C1348" s="1">
        <v>6.74</v>
      </c>
      <c r="D1348" s="1" t="s">
        <v>2381</v>
      </c>
      <c r="E1348" s="1" t="s">
        <v>2380</v>
      </c>
      <c r="F1348" s="1" t="s">
        <v>2380</v>
      </c>
      <c r="G1348" s="7">
        <v>1</v>
      </c>
      <c r="H1348" s="1" t="s">
        <v>2380</v>
      </c>
      <c r="I1348" t="str" cm="1">
        <f t="array" ref="I1348">_xlfn.IFS(B1348&lt;18.5,"Underweight",B1348&lt;25,"Normal Weight",B1348&lt;30,"Overweight",B1348&gt;=30,"Obesity")</f>
        <v>Obesity</v>
      </c>
      <c r="J1348" t="str" cm="1">
        <f t="array" ref="J1348">_xlfn.IFS(C1348&lt;5.7,"Normal",C1348&lt;6.5,"Prediabetes",C1348&gt;=6.5,"Diabetes")</f>
        <v>Diabetes</v>
      </c>
    </row>
    <row r="1349" spans="1:10" x14ac:dyDescent="0.35">
      <c r="A1349" s="1" t="s">
        <v>1023</v>
      </c>
      <c r="B1349" s="1">
        <v>22.64</v>
      </c>
      <c r="C1349" s="1">
        <v>6.54</v>
      </c>
      <c r="D1349" s="1" t="s">
        <v>2381</v>
      </c>
      <c r="E1349" s="1" t="s">
        <v>2380</v>
      </c>
      <c r="F1349" s="1" t="s">
        <v>2380</v>
      </c>
      <c r="G1349" s="7">
        <v>2</v>
      </c>
      <c r="H1349" s="1" t="s">
        <v>2380</v>
      </c>
      <c r="I1349" t="str" cm="1">
        <f t="array" ref="I1349">_xlfn.IFS(B1349&lt;18.5,"Underweight",B1349&lt;25,"Normal Weight",B1349&lt;30,"Overweight",B1349&gt;=30,"Obesity")</f>
        <v>Normal Weight</v>
      </c>
      <c r="J1349" t="str" cm="1">
        <f t="array" ref="J1349">_xlfn.IFS(C1349&lt;5.7,"Normal",C1349&lt;6.5,"Prediabetes",C1349&gt;=6.5,"Diabetes")</f>
        <v>Diabetes</v>
      </c>
    </row>
    <row r="1350" spans="1:10" x14ac:dyDescent="0.35">
      <c r="A1350" s="1" t="s">
        <v>1022</v>
      </c>
      <c r="B1350" s="1">
        <v>28.69</v>
      </c>
      <c r="C1350" s="1">
        <v>5.4</v>
      </c>
      <c r="D1350" s="1" t="s">
        <v>2380</v>
      </c>
      <c r="E1350" s="1" t="s">
        <v>2380</v>
      </c>
      <c r="F1350" s="1" t="s">
        <v>2380</v>
      </c>
      <c r="G1350" s="7">
        <v>0</v>
      </c>
      <c r="H1350" s="1" t="s">
        <v>2380</v>
      </c>
      <c r="I1350" t="str" cm="1">
        <f t="array" ref="I1350">_xlfn.IFS(B1350&lt;18.5,"Underweight",B1350&lt;25,"Normal Weight",B1350&lt;30,"Overweight",B1350&gt;=30,"Obesity")</f>
        <v>Overweight</v>
      </c>
      <c r="J1350" t="str" cm="1">
        <f t="array" ref="J1350">_xlfn.IFS(C1350&lt;5.7,"Normal",C1350&lt;6.5,"Prediabetes",C1350&gt;=6.5,"Diabetes")</f>
        <v>Normal</v>
      </c>
    </row>
    <row r="1351" spans="1:10" x14ac:dyDescent="0.35">
      <c r="A1351" s="1" t="s">
        <v>1021</v>
      </c>
      <c r="B1351" s="1">
        <v>28.16</v>
      </c>
      <c r="C1351" s="1">
        <v>5.58</v>
      </c>
      <c r="D1351" s="1" t="s">
        <v>2381</v>
      </c>
      <c r="E1351" s="1" t="s">
        <v>2380</v>
      </c>
      <c r="F1351" s="1" t="s">
        <v>2380</v>
      </c>
      <c r="G1351" s="7">
        <v>0</v>
      </c>
      <c r="H1351" s="1" t="s">
        <v>2380</v>
      </c>
      <c r="I1351" t="str" cm="1">
        <f t="array" ref="I1351">_xlfn.IFS(B1351&lt;18.5,"Underweight",B1351&lt;25,"Normal Weight",B1351&lt;30,"Overweight",B1351&gt;=30,"Obesity")</f>
        <v>Overweight</v>
      </c>
      <c r="J1351" t="str" cm="1">
        <f t="array" ref="J1351">_xlfn.IFS(C1351&lt;5.7,"Normal",C1351&lt;6.5,"Prediabetes",C1351&gt;=6.5,"Diabetes")</f>
        <v>Normal</v>
      </c>
    </row>
    <row r="1352" spans="1:10" x14ac:dyDescent="0.35">
      <c r="A1352" s="1" t="s">
        <v>1020</v>
      </c>
      <c r="B1352" s="1">
        <v>45.54</v>
      </c>
      <c r="C1352" s="1">
        <v>5.84</v>
      </c>
      <c r="D1352" s="1" t="s">
        <v>2380</v>
      </c>
      <c r="E1352" s="1" t="s">
        <v>2380</v>
      </c>
      <c r="F1352" s="1" t="s">
        <v>2381</v>
      </c>
      <c r="G1352" s="7">
        <v>1</v>
      </c>
      <c r="H1352" s="1" t="s">
        <v>2380</v>
      </c>
      <c r="I1352" t="str" cm="1">
        <f t="array" ref="I1352">_xlfn.IFS(B1352&lt;18.5,"Underweight",B1352&lt;25,"Normal Weight",B1352&lt;30,"Overweight",B1352&gt;=30,"Obesity")</f>
        <v>Obesity</v>
      </c>
      <c r="J1352" t="str" cm="1">
        <f t="array" ref="J1352">_xlfn.IFS(C1352&lt;5.7,"Normal",C1352&lt;6.5,"Prediabetes",C1352&gt;=6.5,"Diabetes")</f>
        <v>Prediabetes</v>
      </c>
    </row>
    <row r="1353" spans="1:10" x14ac:dyDescent="0.35">
      <c r="A1353" s="1" t="s">
        <v>1019</v>
      </c>
      <c r="B1353" s="1">
        <v>28.7</v>
      </c>
      <c r="C1353" s="1">
        <v>4.2</v>
      </c>
      <c r="D1353" s="1" t="s">
        <v>2380</v>
      </c>
      <c r="E1353" s="1" t="s">
        <v>2380</v>
      </c>
      <c r="F1353" s="1" t="s">
        <v>2380</v>
      </c>
      <c r="G1353" s="7">
        <v>0</v>
      </c>
      <c r="H1353" s="1" t="s">
        <v>2380</v>
      </c>
      <c r="I1353" t="str" cm="1">
        <f t="array" ref="I1353">_xlfn.IFS(B1353&lt;18.5,"Underweight",B1353&lt;25,"Normal Weight",B1353&lt;30,"Overweight",B1353&gt;=30,"Obesity")</f>
        <v>Overweight</v>
      </c>
      <c r="J1353" t="str" cm="1">
        <f t="array" ref="J1353">_xlfn.IFS(C1353&lt;5.7,"Normal",C1353&lt;6.5,"Prediabetes",C1353&gt;=6.5,"Diabetes")</f>
        <v>Normal</v>
      </c>
    </row>
    <row r="1354" spans="1:10" x14ac:dyDescent="0.35">
      <c r="A1354" s="1" t="s">
        <v>1018</v>
      </c>
      <c r="B1354" s="1">
        <v>27.74</v>
      </c>
      <c r="C1354" s="1">
        <v>6.06</v>
      </c>
      <c r="D1354" s="1" t="s">
        <v>2381</v>
      </c>
      <c r="E1354" s="1" t="s">
        <v>2380</v>
      </c>
      <c r="F1354" s="1" t="s">
        <v>2380</v>
      </c>
      <c r="G1354" s="7">
        <v>0</v>
      </c>
      <c r="H1354" s="1" t="s">
        <v>2380</v>
      </c>
      <c r="I1354" t="str" cm="1">
        <f t="array" ref="I1354">_xlfn.IFS(B1354&lt;18.5,"Underweight",B1354&lt;25,"Normal Weight",B1354&lt;30,"Overweight",B1354&gt;=30,"Obesity")</f>
        <v>Overweight</v>
      </c>
      <c r="J1354" t="str" cm="1">
        <f t="array" ref="J1354">_xlfn.IFS(C1354&lt;5.7,"Normal",C1354&lt;6.5,"Prediabetes",C1354&gt;=6.5,"Diabetes")</f>
        <v>Prediabetes</v>
      </c>
    </row>
    <row r="1355" spans="1:10" x14ac:dyDescent="0.35">
      <c r="A1355" s="1" t="s">
        <v>1017</v>
      </c>
      <c r="B1355" s="1">
        <v>36.954999999999998</v>
      </c>
      <c r="C1355" s="1">
        <v>7.57</v>
      </c>
      <c r="D1355" s="1" t="s">
        <v>2380</v>
      </c>
      <c r="E1355" s="1" t="s">
        <v>2380</v>
      </c>
      <c r="F1355" s="1" t="s">
        <v>2380</v>
      </c>
      <c r="G1355" s="7">
        <v>0</v>
      </c>
      <c r="H1355" s="1" t="s">
        <v>2380</v>
      </c>
      <c r="I1355" t="str" cm="1">
        <f t="array" ref="I1355">_xlfn.IFS(B1355&lt;18.5,"Underweight",B1355&lt;25,"Normal Weight",B1355&lt;30,"Overweight",B1355&gt;=30,"Obesity")</f>
        <v>Obesity</v>
      </c>
      <c r="J1355" t="str" cm="1">
        <f t="array" ref="J1355">_xlfn.IFS(C1355&lt;5.7,"Normal",C1355&lt;6.5,"Prediabetes",C1355&gt;=6.5,"Diabetes")</f>
        <v>Diabetes</v>
      </c>
    </row>
    <row r="1356" spans="1:10" x14ac:dyDescent="0.35">
      <c r="A1356" s="1" t="s">
        <v>1016</v>
      </c>
      <c r="B1356" s="1">
        <v>30.69</v>
      </c>
      <c r="C1356" s="1">
        <v>6.15</v>
      </c>
      <c r="D1356" s="1" t="s">
        <v>2380</v>
      </c>
      <c r="E1356" s="1" t="s">
        <v>2380</v>
      </c>
      <c r="F1356" s="1" t="s">
        <v>2380</v>
      </c>
      <c r="G1356" s="7">
        <v>0</v>
      </c>
      <c r="H1356" s="1" t="s">
        <v>2380</v>
      </c>
      <c r="I1356" t="str" cm="1">
        <f t="array" ref="I1356">_xlfn.IFS(B1356&lt;18.5,"Underweight",B1356&lt;25,"Normal Weight",B1356&lt;30,"Overweight",B1356&gt;=30,"Obesity")</f>
        <v>Obesity</v>
      </c>
      <c r="J1356" t="str" cm="1">
        <f t="array" ref="J1356">_xlfn.IFS(C1356&lt;5.7,"Normal",C1356&lt;6.5,"Prediabetes",C1356&gt;=6.5,"Diabetes")</f>
        <v>Prediabetes</v>
      </c>
    </row>
    <row r="1357" spans="1:10" x14ac:dyDescent="0.35">
      <c r="A1357" s="1" t="s">
        <v>1015</v>
      </c>
      <c r="B1357" s="1">
        <v>24.984999999999999</v>
      </c>
      <c r="C1357" s="1">
        <v>4.5599999999999996</v>
      </c>
      <c r="D1357" s="1" t="s">
        <v>2380</v>
      </c>
      <c r="E1357" s="1" t="s">
        <v>2380</v>
      </c>
      <c r="F1357" s="1" t="s">
        <v>2380</v>
      </c>
      <c r="G1357" s="7">
        <v>0</v>
      </c>
      <c r="H1357" s="1" t="s">
        <v>2380</v>
      </c>
      <c r="I1357" t="str" cm="1">
        <f t="array" ref="I1357">_xlfn.IFS(B1357&lt;18.5,"Underweight",B1357&lt;25,"Normal Weight",B1357&lt;30,"Overweight",B1357&gt;=30,"Obesity")</f>
        <v>Normal Weight</v>
      </c>
      <c r="J1357" t="str" cm="1">
        <f t="array" ref="J1357">_xlfn.IFS(C1357&lt;5.7,"Normal",C1357&lt;6.5,"Prediabetes",C1357&gt;=6.5,"Diabetes")</f>
        <v>Normal</v>
      </c>
    </row>
    <row r="1358" spans="1:10" x14ac:dyDescent="0.35">
      <c r="A1358" s="1" t="s">
        <v>1014</v>
      </c>
      <c r="B1358" s="1">
        <v>39.42</v>
      </c>
      <c r="C1358" s="1">
        <v>4.72</v>
      </c>
      <c r="D1358" s="1" t="s">
        <v>2381</v>
      </c>
      <c r="E1358" s="1" t="s">
        <v>2380</v>
      </c>
      <c r="F1358" s="1" t="s">
        <v>2380</v>
      </c>
      <c r="G1358" s="7">
        <v>1</v>
      </c>
      <c r="H1358" s="1" t="s">
        <v>2380</v>
      </c>
      <c r="I1358" t="str" cm="1">
        <f t="array" ref="I1358">_xlfn.IFS(B1358&lt;18.5,"Underweight",B1358&lt;25,"Normal Weight",B1358&lt;30,"Overweight",B1358&gt;=30,"Obesity")</f>
        <v>Obesity</v>
      </c>
      <c r="J1358" t="str" cm="1">
        <f t="array" ref="J1358">_xlfn.IFS(C1358&lt;5.7,"Normal",C1358&lt;6.5,"Prediabetes",C1358&gt;=6.5,"Diabetes")</f>
        <v>Normal</v>
      </c>
    </row>
    <row r="1359" spans="1:10" x14ac:dyDescent="0.35">
      <c r="A1359" s="1" t="s">
        <v>1013</v>
      </c>
      <c r="B1359" s="1">
        <v>16.8</v>
      </c>
      <c r="C1359" s="1">
        <v>7.98</v>
      </c>
      <c r="D1359" s="1" t="s">
        <v>2380</v>
      </c>
      <c r="E1359" s="1" t="s">
        <v>2380</v>
      </c>
      <c r="F1359" s="1" t="s">
        <v>2380</v>
      </c>
      <c r="G1359" s="7">
        <v>0</v>
      </c>
      <c r="H1359" s="1" t="s">
        <v>2380</v>
      </c>
      <c r="I1359" t="str" cm="1">
        <f t="array" ref="I1359">_xlfn.IFS(B1359&lt;18.5,"Underweight",B1359&lt;25,"Normal Weight",B1359&lt;30,"Overweight",B1359&gt;=30,"Obesity")</f>
        <v>Underweight</v>
      </c>
      <c r="J1359" t="str" cm="1">
        <f t="array" ref="J1359">_xlfn.IFS(C1359&lt;5.7,"Normal",C1359&lt;6.5,"Prediabetes",C1359&gt;=6.5,"Diabetes")</f>
        <v>Diabetes</v>
      </c>
    </row>
    <row r="1360" spans="1:10" x14ac:dyDescent="0.35">
      <c r="A1360" s="1" t="s">
        <v>1012</v>
      </c>
      <c r="B1360" s="1">
        <v>23.274999999999999</v>
      </c>
      <c r="C1360" s="1">
        <v>6.26</v>
      </c>
      <c r="D1360" s="1" t="s">
        <v>2381</v>
      </c>
      <c r="E1360" s="1" t="s">
        <v>2380</v>
      </c>
      <c r="F1360" s="1" t="s">
        <v>2381</v>
      </c>
      <c r="G1360" s="7">
        <v>1</v>
      </c>
      <c r="H1360" s="1" t="s">
        <v>2380</v>
      </c>
      <c r="I1360" t="str" cm="1">
        <f t="array" ref="I1360">_xlfn.IFS(B1360&lt;18.5,"Underweight",B1360&lt;25,"Normal Weight",B1360&lt;30,"Overweight",B1360&gt;=30,"Obesity")</f>
        <v>Normal Weight</v>
      </c>
      <c r="J1360" t="str" cm="1">
        <f t="array" ref="J1360">_xlfn.IFS(C1360&lt;5.7,"Normal",C1360&lt;6.5,"Prediabetes",C1360&gt;=6.5,"Diabetes")</f>
        <v>Prediabetes</v>
      </c>
    </row>
    <row r="1361" spans="1:10" x14ac:dyDescent="0.35">
      <c r="A1361" s="1" t="s">
        <v>1011</v>
      </c>
      <c r="B1361" s="1">
        <v>22.8</v>
      </c>
      <c r="C1361" s="1">
        <v>4.29</v>
      </c>
      <c r="D1361" s="1" t="s">
        <v>2381</v>
      </c>
      <c r="E1361" s="1" t="s">
        <v>2380</v>
      </c>
      <c r="F1361" s="1" t="s">
        <v>2381</v>
      </c>
      <c r="G1361" s="7">
        <v>1</v>
      </c>
      <c r="H1361" s="1" t="s">
        <v>2380</v>
      </c>
      <c r="I1361" t="str" cm="1">
        <f t="array" ref="I1361">_xlfn.IFS(B1361&lt;18.5,"Underweight",B1361&lt;25,"Normal Weight",B1361&lt;30,"Overweight",B1361&gt;=30,"Obesity")</f>
        <v>Normal Weight</v>
      </c>
      <c r="J1361" t="str" cm="1">
        <f t="array" ref="J1361">_xlfn.IFS(C1361&lt;5.7,"Normal",C1361&lt;6.5,"Prediabetes",C1361&gt;=6.5,"Diabetes")</f>
        <v>Normal</v>
      </c>
    </row>
    <row r="1362" spans="1:10" x14ac:dyDescent="0.35">
      <c r="A1362" s="1" t="s">
        <v>1010</v>
      </c>
      <c r="B1362" s="1">
        <v>24.3</v>
      </c>
      <c r="C1362" s="1">
        <v>5.43</v>
      </c>
      <c r="D1362" s="1" t="s">
        <v>2380</v>
      </c>
      <c r="E1362" s="1" t="s">
        <v>2380</v>
      </c>
      <c r="F1362" s="1" t="s">
        <v>2380</v>
      </c>
      <c r="G1362" s="7">
        <v>2</v>
      </c>
      <c r="H1362" s="1" t="s">
        <v>2380</v>
      </c>
      <c r="I1362" t="str" cm="1">
        <f t="array" ref="I1362">_xlfn.IFS(B1362&lt;18.5,"Underweight",B1362&lt;25,"Normal Weight",B1362&lt;30,"Overweight",B1362&gt;=30,"Obesity")</f>
        <v>Normal Weight</v>
      </c>
      <c r="J1362" t="str" cm="1">
        <f t="array" ref="J1362">_xlfn.IFS(C1362&lt;5.7,"Normal",C1362&lt;6.5,"Prediabetes",C1362&gt;=6.5,"Diabetes")</f>
        <v>Normal</v>
      </c>
    </row>
    <row r="1363" spans="1:10" x14ac:dyDescent="0.35">
      <c r="A1363" s="1" t="s">
        <v>1009</v>
      </c>
      <c r="B1363" s="1">
        <v>25.13</v>
      </c>
      <c r="C1363" s="1">
        <v>8</v>
      </c>
      <c r="D1363" s="1" t="s">
        <v>2381</v>
      </c>
      <c r="E1363" s="1" t="s">
        <v>2380</v>
      </c>
      <c r="F1363" s="1" t="s">
        <v>2380</v>
      </c>
      <c r="G1363" s="7">
        <v>1</v>
      </c>
      <c r="H1363" s="1" t="s">
        <v>2380</v>
      </c>
      <c r="I1363" t="str" cm="1">
        <f t="array" ref="I1363">_xlfn.IFS(B1363&lt;18.5,"Underweight",B1363&lt;25,"Normal Weight",B1363&lt;30,"Overweight",B1363&gt;=30,"Obesity")</f>
        <v>Overweight</v>
      </c>
      <c r="J1363" t="str" cm="1">
        <f t="array" ref="J1363">_xlfn.IFS(C1363&lt;5.7,"Normal",C1363&lt;6.5,"Prediabetes",C1363&gt;=6.5,"Diabetes")</f>
        <v>Diabetes</v>
      </c>
    </row>
    <row r="1364" spans="1:10" x14ac:dyDescent="0.35">
      <c r="A1364" s="1" t="s">
        <v>1008</v>
      </c>
      <c r="B1364" s="1">
        <v>22.72</v>
      </c>
      <c r="C1364" s="1">
        <v>9.9600000000000009</v>
      </c>
      <c r="D1364" s="1" t="s">
        <v>2381</v>
      </c>
      <c r="E1364" s="1" t="s">
        <v>2380</v>
      </c>
      <c r="F1364" s="1" t="s">
        <v>2380</v>
      </c>
      <c r="G1364" s="7">
        <v>2</v>
      </c>
      <c r="H1364" s="1" t="s">
        <v>2380</v>
      </c>
      <c r="I1364" t="str" cm="1">
        <f t="array" ref="I1364">_xlfn.IFS(B1364&lt;18.5,"Underweight",B1364&lt;25,"Normal Weight",B1364&lt;30,"Overweight",B1364&gt;=30,"Obesity")</f>
        <v>Normal Weight</v>
      </c>
      <c r="J1364" t="str" cm="1">
        <f t="array" ref="J1364">_xlfn.IFS(C1364&lt;5.7,"Normal",C1364&lt;6.5,"Prediabetes",C1364&gt;=6.5,"Diabetes")</f>
        <v>Diabetes</v>
      </c>
    </row>
    <row r="1365" spans="1:10" x14ac:dyDescent="0.35">
      <c r="A1365" s="1" t="s">
        <v>1007</v>
      </c>
      <c r="B1365" s="1">
        <v>32.6</v>
      </c>
      <c r="C1365" s="1">
        <v>6.8</v>
      </c>
      <c r="D1365" s="1" t="s">
        <v>2381</v>
      </c>
      <c r="E1365" s="1" t="s">
        <v>2380</v>
      </c>
      <c r="F1365" s="1" t="s">
        <v>2380</v>
      </c>
      <c r="G1365" s="7">
        <v>0</v>
      </c>
      <c r="H1365" s="1" t="s">
        <v>2380</v>
      </c>
      <c r="I1365" t="str" cm="1">
        <f t="array" ref="I1365">_xlfn.IFS(B1365&lt;18.5,"Underweight",B1365&lt;25,"Normal Weight",B1365&lt;30,"Overweight",B1365&gt;=30,"Obesity")</f>
        <v>Obesity</v>
      </c>
      <c r="J1365" t="str" cm="1">
        <f t="array" ref="J1365">_xlfn.IFS(C1365&lt;5.7,"Normal",C1365&lt;6.5,"Prediabetes",C1365&gt;=6.5,"Diabetes")</f>
        <v>Diabetes</v>
      </c>
    </row>
    <row r="1366" spans="1:10" x14ac:dyDescent="0.35">
      <c r="A1366" s="1" t="s">
        <v>1006</v>
      </c>
      <c r="B1366" s="1">
        <v>17.28</v>
      </c>
      <c r="C1366" s="1">
        <v>6.22</v>
      </c>
      <c r="D1366" s="1" t="s">
        <v>2381</v>
      </c>
      <c r="E1366" s="1" t="s">
        <v>2380</v>
      </c>
      <c r="F1366" s="1" t="s">
        <v>2380</v>
      </c>
      <c r="G1366" s="7">
        <v>2</v>
      </c>
      <c r="H1366" s="1" t="s">
        <v>2380</v>
      </c>
      <c r="I1366" t="str" cm="1">
        <f t="array" ref="I1366">_xlfn.IFS(B1366&lt;18.5,"Underweight",B1366&lt;25,"Normal Weight",B1366&lt;30,"Overweight",B1366&gt;=30,"Obesity")</f>
        <v>Underweight</v>
      </c>
      <c r="J1366" t="str" cm="1">
        <f t="array" ref="J1366">_xlfn.IFS(C1366&lt;5.7,"Normal",C1366&lt;6.5,"Prediabetes",C1366&gt;=6.5,"Diabetes")</f>
        <v>Prediabetes</v>
      </c>
    </row>
    <row r="1367" spans="1:10" x14ac:dyDescent="0.35">
      <c r="A1367" s="1" t="s">
        <v>1005</v>
      </c>
      <c r="B1367" s="1">
        <v>27.92</v>
      </c>
      <c r="C1367" s="1">
        <v>5.79</v>
      </c>
      <c r="D1367" s="1" t="s">
        <v>2380</v>
      </c>
      <c r="E1367" s="1" t="s">
        <v>2380</v>
      </c>
      <c r="F1367" s="1" t="s">
        <v>2380</v>
      </c>
      <c r="G1367" s="7">
        <v>1</v>
      </c>
      <c r="H1367" s="1" t="s">
        <v>2380</v>
      </c>
      <c r="I1367" t="str" cm="1">
        <f t="array" ref="I1367">_xlfn.IFS(B1367&lt;18.5,"Underweight",B1367&lt;25,"Normal Weight",B1367&lt;30,"Overweight",B1367&gt;=30,"Obesity")</f>
        <v>Overweight</v>
      </c>
      <c r="J1367" t="str" cm="1">
        <f t="array" ref="J1367">_xlfn.IFS(C1367&lt;5.7,"Normal",C1367&lt;6.5,"Prediabetes",C1367&gt;=6.5,"Diabetes")</f>
        <v>Prediabetes</v>
      </c>
    </row>
    <row r="1368" spans="1:10" x14ac:dyDescent="0.35">
      <c r="A1368" s="1" t="s">
        <v>1004</v>
      </c>
      <c r="B1368" s="1">
        <v>38.284999999999997</v>
      </c>
      <c r="C1368" s="1">
        <v>5.41</v>
      </c>
      <c r="D1368" s="1" t="s">
        <v>2380</v>
      </c>
      <c r="E1368" s="1" t="s">
        <v>2380</v>
      </c>
      <c r="F1368" s="1" t="s">
        <v>2380</v>
      </c>
      <c r="G1368" s="7">
        <v>0</v>
      </c>
      <c r="H1368" s="1" t="s">
        <v>2380</v>
      </c>
      <c r="I1368" t="str" cm="1">
        <f t="array" ref="I1368">_xlfn.IFS(B1368&lt;18.5,"Underweight",B1368&lt;25,"Normal Weight",B1368&lt;30,"Overweight",B1368&gt;=30,"Obesity")</f>
        <v>Obesity</v>
      </c>
      <c r="J1368" t="str" cm="1">
        <f t="array" ref="J1368">_xlfn.IFS(C1368&lt;5.7,"Normal",C1368&lt;6.5,"Prediabetes",C1368&gt;=6.5,"Diabetes")</f>
        <v>Normal</v>
      </c>
    </row>
    <row r="1369" spans="1:10" x14ac:dyDescent="0.35">
      <c r="A1369" s="1" t="s">
        <v>1003</v>
      </c>
      <c r="B1369" s="1">
        <v>16.48</v>
      </c>
      <c r="C1369" s="1">
        <v>11.05</v>
      </c>
      <c r="D1369" s="1" t="s">
        <v>2380</v>
      </c>
      <c r="E1369" s="1" t="s">
        <v>2380</v>
      </c>
      <c r="F1369" s="1" t="s">
        <v>2380</v>
      </c>
      <c r="G1369" s="7">
        <v>0</v>
      </c>
      <c r="H1369" s="1" t="s">
        <v>2380</v>
      </c>
      <c r="I1369" t="str" cm="1">
        <f t="array" ref="I1369">_xlfn.IFS(B1369&lt;18.5,"Underweight",B1369&lt;25,"Normal Weight",B1369&lt;30,"Overweight",B1369&gt;=30,"Obesity")</f>
        <v>Underweight</v>
      </c>
      <c r="J1369" t="str" cm="1">
        <f t="array" ref="J1369">_xlfn.IFS(C1369&lt;5.7,"Normal",C1369&lt;6.5,"Prediabetes",C1369&gt;=6.5,"Diabetes")</f>
        <v>Diabetes</v>
      </c>
    </row>
    <row r="1370" spans="1:10" x14ac:dyDescent="0.35">
      <c r="A1370" s="1" t="s">
        <v>1002</v>
      </c>
      <c r="B1370" s="1">
        <v>38.57</v>
      </c>
      <c r="C1370" s="1">
        <v>6.27</v>
      </c>
      <c r="D1370" s="1" t="s">
        <v>2380</v>
      </c>
      <c r="E1370" s="1" t="s">
        <v>2380</v>
      </c>
      <c r="F1370" s="1" t="s">
        <v>2380</v>
      </c>
      <c r="G1370" s="7">
        <v>0</v>
      </c>
      <c r="H1370" s="1" t="s">
        <v>2380</v>
      </c>
      <c r="I1370" t="str" cm="1">
        <f t="array" ref="I1370">_xlfn.IFS(B1370&lt;18.5,"Underweight",B1370&lt;25,"Normal Weight",B1370&lt;30,"Overweight",B1370&gt;=30,"Obesity")</f>
        <v>Obesity</v>
      </c>
      <c r="J1370" t="str" cm="1">
        <f t="array" ref="J1370">_xlfn.IFS(C1370&lt;5.7,"Normal",C1370&lt;6.5,"Prediabetes",C1370&gt;=6.5,"Diabetes")</f>
        <v>Prediabetes</v>
      </c>
    </row>
    <row r="1371" spans="1:10" x14ac:dyDescent="0.35">
      <c r="A1371" s="1" t="s">
        <v>1001</v>
      </c>
      <c r="B1371" s="1">
        <v>43.85</v>
      </c>
      <c r="C1371" s="1">
        <v>4.7699999999999996</v>
      </c>
      <c r="D1371" s="1" t="s">
        <v>2381</v>
      </c>
      <c r="E1371" s="1" t="s">
        <v>2380</v>
      </c>
      <c r="F1371" s="1" t="s">
        <v>2380</v>
      </c>
      <c r="G1371" s="7">
        <v>0</v>
      </c>
      <c r="H1371" s="1" t="s">
        <v>2380</v>
      </c>
      <c r="I1371" t="str" cm="1">
        <f t="array" ref="I1371">_xlfn.IFS(B1371&lt;18.5,"Underweight",B1371&lt;25,"Normal Weight",B1371&lt;30,"Overweight",B1371&gt;=30,"Obesity")</f>
        <v>Obesity</v>
      </c>
      <c r="J1371" t="str" cm="1">
        <f t="array" ref="J1371">_xlfn.IFS(C1371&lt;5.7,"Normal",C1371&lt;6.5,"Prediabetes",C1371&gt;=6.5,"Diabetes")</f>
        <v>Normal</v>
      </c>
    </row>
    <row r="1372" spans="1:10" x14ac:dyDescent="0.35">
      <c r="A1372" s="1" t="s">
        <v>1000</v>
      </c>
      <c r="B1372" s="1">
        <v>30.11</v>
      </c>
      <c r="C1372" s="1">
        <v>4.08</v>
      </c>
      <c r="D1372" s="1" t="s">
        <v>2380</v>
      </c>
      <c r="E1372" s="1" t="s">
        <v>2380</v>
      </c>
      <c r="F1372" s="1" t="s">
        <v>2380</v>
      </c>
      <c r="G1372" s="7">
        <v>0</v>
      </c>
      <c r="H1372" s="1" t="s">
        <v>2380</v>
      </c>
      <c r="I1372" t="str" cm="1">
        <f t="array" ref="I1372">_xlfn.IFS(B1372&lt;18.5,"Underweight",B1372&lt;25,"Normal Weight",B1372&lt;30,"Overweight",B1372&gt;=30,"Obesity")</f>
        <v>Obesity</v>
      </c>
      <c r="J1372" t="str" cm="1">
        <f t="array" ref="J1372">_xlfn.IFS(C1372&lt;5.7,"Normal",C1372&lt;6.5,"Prediabetes",C1372&gt;=6.5,"Diabetes")</f>
        <v>Normal</v>
      </c>
    </row>
    <row r="1373" spans="1:10" x14ac:dyDescent="0.35">
      <c r="A1373" s="1" t="s">
        <v>999</v>
      </c>
      <c r="B1373" s="1">
        <v>31.59</v>
      </c>
      <c r="C1373" s="1">
        <v>6.01</v>
      </c>
      <c r="D1373" s="1" t="s">
        <v>2380</v>
      </c>
      <c r="E1373" s="1" t="s">
        <v>2380</v>
      </c>
      <c r="F1373" s="1" t="s">
        <v>2380</v>
      </c>
      <c r="G1373" s="7">
        <v>0</v>
      </c>
      <c r="H1373" s="1" t="s">
        <v>2380</v>
      </c>
      <c r="I1373" t="str" cm="1">
        <f t="array" ref="I1373">_xlfn.IFS(B1373&lt;18.5,"Underweight",B1373&lt;25,"Normal Weight",B1373&lt;30,"Overweight",B1373&gt;=30,"Obesity")</f>
        <v>Obesity</v>
      </c>
      <c r="J1373" t="str" cm="1">
        <f t="array" ref="J1373">_xlfn.IFS(C1373&lt;5.7,"Normal",C1373&lt;6.5,"Prediabetes",C1373&gt;=6.5,"Diabetes")</f>
        <v>Prediabetes</v>
      </c>
    </row>
    <row r="1374" spans="1:10" x14ac:dyDescent="0.35">
      <c r="A1374" s="1" t="s">
        <v>998</v>
      </c>
      <c r="B1374" s="1">
        <v>40.15</v>
      </c>
      <c r="C1374" s="1">
        <v>11.84</v>
      </c>
      <c r="D1374" s="1" t="s">
        <v>2380</v>
      </c>
      <c r="E1374" s="1" t="s">
        <v>2380</v>
      </c>
      <c r="F1374" s="1" t="s">
        <v>2380</v>
      </c>
      <c r="G1374" s="7">
        <v>0</v>
      </c>
      <c r="H1374" s="1" t="s">
        <v>2380</v>
      </c>
      <c r="I1374" t="str" cm="1">
        <f t="array" ref="I1374">_xlfn.IFS(B1374&lt;18.5,"Underweight",B1374&lt;25,"Normal Weight",B1374&lt;30,"Overweight",B1374&gt;=30,"Obesity")</f>
        <v>Obesity</v>
      </c>
      <c r="J1374" t="str" cm="1">
        <f t="array" ref="J1374">_xlfn.IFS(C1374&lt;5.7,"Normal",C1374&lt;6.5,"Prediabetes",C1374&gt;=6.5,"Diabetes")</f>
        <v>Diabetes</v>
      </c>
    </row>
    <row r="1375" spans="1:10" x14ac:dyDescent="0.35">
      <c r="A1375" s="1" t="s">
        <v>997</v>
      </c>
      <c r="B1375" s="1">
        <v>40.700000000000003</v>
      </c>
      <c r="C1375" s="1">
        <v>6.27</v>
      </c>
      <c r="D1375" s="1" t="s">
        <v>2381</v>
      </c>
      <c r="E1375" s="1" t="s">
        <v>2380</v>
      </c>
      <c r="F1375" s="1" t="s">
        <v>2381</v>
      </c>
      <c r="G1375" s="7">
        <v>1</v>
      </c>
      <c r="H1375" s="1" t="s">
        <v>2380</v>
      </c>
      <c r="I1375" t="str" cm="1">
        <f t="array" ref="I1375">_xlfn.IFS(B1375&lt;18.5,"Underweight",B1375&lt;25,"Normal Weight",B1375&lt;30,"Overweight",B1375&gt;=30,"Obesity")</f>
        <v>Obesity</v>
      </c>
      <c r="J1375" t="str" cm="1">
        <f t="array" ref="J1375">_xlfn.IFS(C1375&lt;5.7,"Normal",C1375&lt;6.5,"Prediabetes",C1375&gt;=6.5,"Diabetes")</f>
        <v>Prediabetes</v>
      </c>
    </row>
    <row r="1376" spans="1:10" x14ac:dyDescent="0.35">
      <c r="A1376" s="1" t="s">
        <v>996</v>
      </c>
      <c r="B1376" s="1">
        <v>40.76</v>
      </c>
      <c r="C1376" s="1">
        <v>5.28</v>
      </c>
      <c r="D1376" s="1" t="s">
        <v>2380</v>
      </c>
      <c r="E1376" s="1" t="s">
        <v>2380</v>
      </c>
      <c r="F1376" s="1" t="s">
        <v>2380</v>
      </c>
      <c r="G1376" s="7">
        <v>0</v>
      </c>
      <c r="H1376" s="1" t="s">
        <v>2380</v>
      </c>
      <c r="I1376" t="str" cm="1">
        <f t="array" ref="I1376">_xlfn.IFS(B1376&lt;18.5,"Underweight",B1376&lt;25,"Normal Weight",B1376&lt;30,"Overweight",B1376&gt;=30,"Obesity")</f>
        <v>Obesity</v>
      </c>
      <c r="J1376" t="str" cm="1">
        <f t="array" ref="J1376">_xlfn.IFS(C1376&lt;5.7,"Normal",C1376&lt;6.5,"Prediabetes",C1376&gt;=6.5,"Diabetes")</f>
        <v>Normal</v>
      </c>
    </row>
    <row r="1377" spans="1:10" x14ac:dyDescent="0.35">
      <c r="A1377" s="1" t="s">
        <v>995</v>
      </c>
      <c r="B1377" s="1">
        <v>29.7</v>
      </c>
      <c r="C1377" s="1">
        <v>7.03</v>
      </c>
      <c r="D1377" s="1" t="s">
        <v>2380</v>
      </c>
      <c r="E1377" s="1" t="s">
        <v>2380</v>
      </c>
      <c r="F1377" s="1" t="s">
        <v>2380</v>
      </c>
      <c r="G1377" s="7">
        <v>0</v>
      </c>
      <c r="H1377" s="1" t="s">
        <v>2380</v>
      </c>
      <c r="I1377" t="str" cm="1">
        <f t="array" ref="I1377">_xlfn.IFS(B1377&lt;18.5,"Underweight",B1377&lt;25,"Normal Weight",B1377&lt;30,"Overweight",B1377&gt;=30,"Obesity")</f>
        <v>Overweight</v>
      </c>
      <c r="J1377" t="str" cm="1">
        <f t="array" ref="J1377">_xlfn.IFS(C1377&lt;5.7,"Normal",C1377&lt;6.5,"Prediabetes",C1377&gt;=6.5,"Diabetes")</f>
        <v>Diabetes</v>
      </c>
    </row>
    <row r="1378" spans="1:10" x14ac:dyDescent="0.35">
      <c r="A1378" s="1" t="s">
        <v>994</v>
      </c>
      <c r="B1378" s="1">
        <v>40.58</v>
      </c>
      <c r="C1378" s="1">
        <v>5.32</v>
      </c>
      <c r="D1378" s="1" t="s">
        <v>2381</v>
      </c>
      <c r="E1378" s="1" t="s">
        <v>2380</v>
      </c>
      <c r="F1378" s="1" t="s">
        <v>2381</v>
      </c>
      <c r="G1378" s="7">
        <v>1</v>
      </c>
      <c r="H1378" s="1" t="s">
        <v>2380</v>
      </c>
      <c r="I1378" t="str" cm="1">
        <f t="array" ref="I1378">_xlfn.IFS(B1378&lt;18.5,"Underweight",B1378&lt;25,"Normal Weight",B1378&lt;30,"Overweight",B1378&gt;=30,"Obesity")</f>
        <v>Obesity</v>
      </c>
      <c r="J1378" t="str" cm="1">
        <f t="array" ref="J1378">_xlfn.IFS(C1378&lt;5.7,"Normal",C1378&lt;6.5,"Prediabetes",C1378&gt;=6.5,"Diabetes")</f>
        <v>Normal</v>
      </c>
    </row>
    <row r="1379" spans="1:10" x14ac:dyDescent="0.35">
      <c r="A1379" s="1" t="s">
        <v>993</v>
      </c>
      <c r="B1379" s="1">
        <v>33.06</v>
      </c>
      <c r="C1379" s="1">
        <v>9.59</v>
      </c>
      <c r="D1379" s="1" t="s">
        <v>2381</v>
      </c>
      <c r="E1379" s="1" t="s">
        <v>2380</v>
      </c>
      <c r="F1379" s="1" t="s">
        <v>2380</v>
      </c>
      <c r="G1379" s="7">
        <v>0</v>
      </c>
      <c r="H1379" s="1" t="s">
        <v>2380</v>
      </c>
      <c r="I1379" t="str" cm="1">
        <f t="array" ref="I1379">_xlfn.IFS(B1379&lt;18.5,"Underweight",B1379&lt;25,"Normal Weight",B1379&lt;30,"Overweight",B1379&gt;=30,"Obesity")</f>
        <v>Obesity</v>
      </c>
      <c r="J1379" t="str" cm="1">
        <f t="array" ref="J1379">_xlfn.IFS(C1379&lt;5.7,"Normal",C1379&lt;6.5,"Prediabetes",C1379&gt;=6.5,"Diabetes")</f>
        <v>Diabetes</v>
      </c>
    </row>
    <row r="1380" spans="1:10" x14ac:dyDescent="0.35">
      <c r="A1380" s="1" t="s">
        <v>992</v>
      </c>
      <c r="B1380" s="1">
        <v>26.62</v>
      </c>
      <c r="C1380" s="1">
        <v>6.15</v>
      </c>
      <c r="D1380" s="1" t="s">
        <v>2381</v>
      </c>
      <c r="E1380" s="1" t="s">
        <v>2380</v>
      </c>
      <c r="F1380" s="1" t="s">
        <v>2380</v>
      </c>
      <c r="G1380" s="7">
        <v>0</v>
      </c>
      <c r="H1380" s="1" t="s">
        <v>2380</v>
      </c>
      <c r="I1380" t="str" cm="1">
        <f t="array" ref="I1380">_xlfn.IFS(B1380&lt;18.5,"Underweight",B1380&lt;25,"Normal Weight",B1380&lt;30,"Overweight",B1380&gt;=30,"Obesity")</f>
        <v>Overweight</v>
      </c>
      <c r="J1380" t="str" cm="1">
        <f t="array" ref="J1380">_xlfn.IFS(C1380&lt;5.7,"Normal",C1380&lt;6.5,"Prediabetes",C1380&gt;=6.5,"Diabetes")</f>
        <v>Prediabetes</v>
      </c>
    </row>
    <row r="1381" spans="1:10" x14ac:dyDescent="0.35">
      <c r="A1381" s="1" t="s">
        <v>991</v>
      </c>
      <c r="B1381" s="1">
        <v>37.1</v>
      </c>
      <c r="C1381" s="1">
        <v>11.08</v>
      </c>
      <c r="D1381" s="1" t="s">
        <v>2380</v>
      </c>
      <c r="E1381" s="1" t="s">
        <v>2380</v>
      </c>
      <c r="F1381" s="1" t="s">
        <v>2380</v>
      </c>
      <c r="G1381" s="7">
        <v>0</v>
      </c>
      <c r="H1381" s="1" t="s">
        <v>2380</v>
      </c>
      <c r="I1381" t="str" cm="1">
        <f t="array" ref="I1381">_xlfn.IFS(B1381&lt;18.5,"Underweight",B1381&lt;25,"Normal Weight",B1381&lt;30,"Overweight",B1381&gt;=30,"Obesity")</f>
        <v>Obesity</v>
      </c>
      <c r="J1381" t="str" cm="1">
        <f t="array" ref="J1381">_xlfn.IFS(C1381&lt;5.7,"Normal",C1381&lt;6.5,"Prediabetes",C1381&gt;=6.5,"Diabetes")</f>
        <v>Diabetes</v>
      </c>
    </row>
    <row r="1382" spans="1:10" x14ac:dyDescent="0.35">
      <c r="A1382" s="1" t="s">
        <v>990</v>
      </c>
      <c r="B1382" s="1">
        <v>18.28</v>
      </c>
      <c r="C1382" s="1">
        <v>7.95</v>
      </c>
      <c r="D1382" s="1" t="s">
        <v>2380</v>
      </c>
      <c r="E1382" s="1" t="s">
        <v>2380</v>
      </c>
      <c r="F1382" s="1" t="s">
        <v>2380</v>
      </c>
      <c r="G1382" s="7">
        <v>0</v>
      </c>
      <c r="H1382" s="1" t="s">
        <v>2380</v>
      </c>
      <c r="I1382" t="str" cm="1">
        <f t="array" ref="I1382">_xlfn.IFS(B1382&lt;18.5,"Underweight",B1382&lt;25,"Normal Weight",B1382&lt;30,"Overweight",B1382&gt;=30,"Obesity")</f>
        <v>Underweight</v>
      </c>
      <c r="J1382" t="str" cm="1">
        <f t="array" ref="J1382">_xlfn.IFS(C1382&lt;5.7,"Normal",C1382&lt;6.5,"Prediabetes",C1382&gt;=6.5,"Diabetes")</f>
        <v>Diabetes</v>
      </c>
    </row>
    <row r="1383" spans="1:10" x14ac:dyDescent="0.35">
      <c r="A1383" s="1" t="s">
        <v>989</v>
      </c>
      <c r="B1383" s="1">
        <v>35.814999999999998</v>
      </c>
      <c r="C1383" s="1">
        <v>6.23</v>
      </c>
      <c r="D1383" s="1" t="s">
        <v>2380</v>
      </c>
      <c r="E1383" s="1" t="s">
        <v>2380</v>
      </c>
      <c r="F1383" s="1" t="s">
        <v>2380</v>
      </c>
      <c r="G1383" s="7">
        <v>0</v>
      </c>
      <c r="H1383" s="1" t="s">
        <v>2380</v>
      </c>
      <c r="I1383" t="str" cm="1">
        <f t="array" ref="I1383">_xlfn.IFS(B1383&lt;18.5,"Underweight",B1383&lt;25,"Normal Weight",B1383&lt;30,"Overweight",B1383&gt;=30,"Obesity")</f>
        <v>Obesity</v>
      </c>
      <c r="J1383" t="str" cm="1">
        <f t="array" ref="J1383">_xlfn.IFS(C1383&lt;5.7,"Normal",C1383&lt;6.5,"Prediabetes",C1383&gt;=6.5,"Diabetes")</f>
        <v>Prediabetes</v>
      </c>
    </row>
    <row r="1384" spans="1:10" x14ac:dyDescent="0.35">
      <c r="A1384" s="1" t="s">
        <v>988</v>
      </c>
      <c r="B1384" s="1">
        <v>30.69</v>
      </c>
      <c r="C1384" s="1">
        <v>6.5</v>
      </c>
      <c r="D1384" s="1" t="s">
        <v>2380</v>
      </c>
      <c r="E1384" s="1" t="s">
        <v>2380</v>
      </c>
      <c r="F1384" s="1" t="s">
        <v>2380</v>
      </c>
      <c r="G1384" s="7">
        <v>0</v>
      </c>
      <c r="H1384" s="1" t="s">
        <v>2380</v>
      </c>
      <c r="I1384" t="str" cm="1">
        <f t="array" ref="I1384">_xlfn.IFS(B1384&lt;18.5,"Underweight",B1384&lt;25,"Normal Weight",B1384&lt;30,"Overweight",B1384&gt;=30,"Obesity")</f>
        <v>Obesity</v>
      </c>
      <c r="J1384" t="str" cm="1">
        <f t="array" ref="J1384">_xlfn.IFS(C1384&lt;5.7,"Normal",C1384&lt;6.5,"Prediabetes",C1384&gt;=6.5,"Diabetes")</f>
        <v>Diabetes</v>
      </c>
    </row>
    <row r="1385" spans="1:10" x14ac:dyDescent="0.35">
      <c r="A1385" s="1" t="s">
        <v>987</v>
      </c>
      <c r="B1385" s="1">
        <v>26.125</v>
      </c>
      <c r="C1385" s="1">
        <v>5.22</v>
      </c>
      <c r="D1385" s="1" t="s">
        <v>2380</v>
      </c>
      <c r="E1385" s="1" t="s">
        <v>2380</v>
      </c>
      <c r="F1385" s="1" t="s">
        <v>2380</v>
      </c>
      <c r="G1385" s="7">
        <v>0</v>
      </c>
      <c r="H1385" s="1" t="s">
        <v>2380</v>
      </c>
      <c r="I1385" t="str" cm="1">
        <f t="array" ref="I1385">_xlfn.IFS(B1385&lt;18.5,"Underweight",B1385&lt;25,"Normal Weight",B1385&lt;30,"Overweight",B1385&gt;=30,"Obesity")</f>
        <v>Overweight</v>
      </c>
      <c r="J1385" t="str" cm="1">
        <f t="array" ref="J1385">_xlfn.IFS(C1385&lt;5.7,"Normal",C1385&lt;6.5,"Prediabetes",C1385&gt;=6.5,"Diabetes")</f>
        <v>Normal</v>
      </c>
    </row>
    <row r="1386" spans="1:10" x14ac:dyDescent="0.35">
      <c r="A1386" s="1" t="s">
        <v>986</v>
      </c>
      <c r="B1386" s="1">
        <v>34.58</v>
      </c>
      <c r="C1386" s="1">
        <v>6.3</v>
      </c>
      <c r="D1386" s="1" t="s">
        <v>2380</v>
      </c>
      <c r="E1386" s="1" t="s">
        <v>2380</v>
      </c>
      <c r="F1386" s="1" t="s">
        <v>2381</v>
      </c>
      <c r="G1386" s="7">
        <v>1</v>
      </c>
      <c r="H1386" s="1" t="s">
        <v>2380</v>
      </c>
      <c r="I1386" t="str" cm="1">
        <f t="array" ref="I1386">_xlfn.IFS(B1386&lt;18.5,"Underweight",B1386&lt;25,"Normal Weight",B1386&lt;30,"Overweight",B1386&gt;=30,"Obesity")</f>
        <v>Obesity</v>
      </c>
      <c r="J1386" t="str" cm="1">
        <f t="array" ref="J1386">_xlfn.IFS(C1386&lt;5.7,"Normal",C1386&lt;6.5,"Prediabetes",C1386&gt;=6.5,"Diabetes")</f>
        <v>Prediabetes</v>
      </c>
    </row>
    <row r="1387" spans="1:10" x14ac:dyDescent="0.35">
      <c r="A1387" s="1" t="s">
        <v>985</v>
      </c>
      <c r="B1387" s="1">
        <v>27.4</v>
      </c>
      <c r="C1387" s="1">
        <v>8.84</v>
      </c>
      <c r="D1387" s="1" t="s">
        <v>2380</v>
      </c>
      <c r="E1387" s="1" t="s">
        <v>2380</v>
      </c>
      <c r="F1387" s="1" t="s">
        <v>2380</v>
      </c>
      <c r="G1387" s="7">
        <v>0</v>
      </c>
      <c r="H1387" s="1" t="s">
        <v>2380</v>
      </c>
      <c r="I1387" t="str" cm="1">
        <f t="array" ref="I1387">_xlfn.IFS(B1387&lt;18.5,"Underweight",B1387&lt;25,"Normal Weight",B1387&lt;30,"Overweight",B1387&gt;=30,"Obesity")</f>
        <v>Overweight</v>
      </c>
      <c r="J1387" t="str" cm="1">
        <f t="array" ref="J1387">_xlfn.IFS(C1387&lt;5.7,"Normal",C1387&lt;6.5,"Prediabetes",C1387&gt;=6.5,"Diabetes")</f>
        <v>Diabetes</v>
      </c>
    </row>
    <row r="1388" spans="1:10" x14ac:dyDescent="0.35">
      <c r="A1388" s="1" t="s">
        <v>984</v>
      </c>
      <c r="B1388" s="1">
        <v>27.53</v>
      </c>
      <c r="C1388" s="1">
        <v>4.1100000000000003</v>
      </c>
      <c r="D1388" s="1" t="s">
        <v>2380</v>
      </c>
      <c r="E1388" s="1" t="s">
        <v>2380</v>
      </c>
      <c r="F1388" s="1" t="s">
        <v>2380</v>
      </c>
      <c r="G1388" s="7">
        <v>1</v>
      </c>
      <c r="H1388" s="1" t="s">
        <v>2380</v>
      </c>
      <c r="I1388" t="str" cm="1">
        <f t="array" ref="I1388">_xlfn.IFS(B1388&lt;18.5,"Underweight",B1388&lt;25,"Normal Weight",B1388&lt;30,"Overweight",B1388&gt;=30,"Obesity")</f>
        <v>Overweight</v>
      </c>
      <c r="J1388" t="str" cm="1">
        <f t="array" ref="J1388">_xlfn.IFS(C1388&lt;5.7,"Normal",C1388&lt;6.5,"Prediabetes",C1388&gt;=6.5,"Diabetes")</f>
        <v>Normal</v>
      </c>
    </row>
    <row r="1389" spans="1:10" x14ac:dyDescent="0.35">
      <c r="A1389" s="1" t="s">
        <v>983</v>
      </c>
      <c r="B1389" s="1">
        <v>33</v>
      </c>
      <c r="C1389" s="1">
        <v>4.57</v>
      </c>
      <c r="D1389" s="1" t="s">
        <v>2380</v>
      </c>
      <c r="E1389" s="1" t="s">
        <v>2380</v>
      </c>
      <c r="F1389" s="1" t="s">
        <v>2380</v>
      </c>
      <c r="G1389" s="7">
        <v>0</v>
      </c>
      <c r="H1389" s="1" t="s">
        <v>2380</v>
      </c>
      <c r="I1389" t="str" cm="1">
        <f t="array" ref="I1389">_xlfn.IFS(B1389&lt;18.5,"Underweight",B1389&lt;25,"Normal Weight",B1389&lt;30,"Overweight",B1389&gt;=30,"Obesity")</f>
        <v>Obesity</v>
      </c>
      <c r="J1389" t="str" cm="1">
        <f t="array" ref="J1389">_xlfn.IFS(C1389&lt;5.7,"Normal",C1389&lt;6.5,"Prediabetes",C1389&gt;=6.5,"Diabetes")</f>
        <v>Normal</v>
      </c>
    </row>
    <row r="1390" spans="1:10" x14ac:dyDescent="0.35">
      <c r="A1390" s="1" t="s">
        <v>982</v>
      </c>
      <c r="B1390" s="1">
        <v>25.78</v>
      </c>
      <c r="C1390" s="1">
        <v>11.06</v>
      </c>
      <c r="D1390" s="1" t="s">
        <v>2381</v>
      </c>
      <c r="E1390" s="1" t="s">
        <v>2380</v>
      </c>
      <c r="F1390" s="1" t="s">
        <v>2380</v>
      </c>
      <c r="G1390" s="7">
        <v>0</v>
      </c>
      <c r="H1390" s="1" t="s">
        <v>2380</v>
      </c>
      <c r="I1390" t="str" cm="1">
        <f t="array" ref="I1390">_xlfn.IFS(B1390&lt;18.5,"Underweight",B1390&lt;25,"Normal Weight",B1390&lt;30,"Overweight",B1390&gt;=30,"Obesity")</f>
        <v>Overweight</v>
      </c>
      <c r="J1390" t="str" cm="1">
        <f t="array" ref="J1390">_xlfn.IFS(C1390&lt;5.7,"Normal",C1390&lt;6.5,"Prediabetes",C1390&gt;=6.5,"Diabetes")</f>
        <v>Diabetes</v>
      </c>
    </row>
    <row r="1391" spans="1:10" x14ac:dyDescent="0.35">
      <c r="A1391" s="1" t="s">
        <v>981</v>
      </c>
      <c r="B1391" s="1">
        <v>22.66</v>
      </c>
      <c r="C1391" s="1">
        <v>10.68</v>
      </c>
      <c r="D1391" s="1" t="s">
        <v>2380</v>
      </c>
      <c r="E1391" s="1" t="s">
        <v>2380</v>
      </c>
      <c r="F1391" s="1" t="s">
        <v>2380</v>
      </c>
      <c r="G1391" s="7">
        <v>0</v>
      </c>
      <c r="H1391" s="1" t="s">
        <v>2380</v>
      </c>
      <c r="I1391" t="str" cm="1">
        <f t="array" ref="I1391">_xlfn.IFS(B1391&lt;18.5,"Underweight",B1391&lt;25,"Normal Weight",B1391&lt;30,"Overweight",B1391&gt;=30,"Obesity")</f>
        <v>Normal Weight</v>
      </c>
      <c r="J1391" t="str" cm="1">
        <f t="array" ref="J1391">_xlfn.IFS(C1391&lt;5.7,"Normal",C1391&lt;6.5,"Prediabetes",C1391&gt;=6.5,"Diabetes")</f>
        <v>Diabetes</v>
      </c>
    </row>
    <row r="1392" spans="1:10" x14ac:dyDescent="0.35">
      <c r="A1392" s="1" t="s">
        <v>980</v>
      </c>
      <c r="B1392" s="1">
        <v>38.81</v>
      </c>
      <c r="C1392" s="1">
        <v>6.14</v>
      </c>
      <c r="D1392" s="1" t="s">
        <v>2381</v>
      </c>
      <c r="E1392" s="1" t="s">
        <v>2380</v>
      </c>
      <c r="F1392" s="1" t="s">
        <v>2380</v>
      </c>
      <c r="G1392" s="7">
        <v>1</v>
      </c>
      <c r="H1392" s="1" t="s">
        <v>2380</v>
      </c>
      <c r="I1392" t="str" cm="1">
        <f t="array" ref="I1392">_xlfn.IFS(B1392&lt;18.5,"Underweight",B1392&lt;25,"Normal Weight",B1392&lt;30,"Overweight",B1392&gt;=30,"Obesity")</f>
        <v>Obesity</v>
      </c>
      <c r="J1392" t="str" cm="1">
        <f t="array" ref="J1392">_xlfn.IFS(C1392&lt;5.7,"Normal",C1392&lt;6.5,"Prediabetes",C1392&gt;=6.5,"Diabetes")</f>
        <v>Prediabetes</v>
      </c>
    </row>
    <row r="1393" spans="1:10" x14ac:dyDescent="0.35">
      <c r="A1393" s="1" t="s">
        <v>979</v>
      </c>
      <c r="B1393" s="1">
        <v>38.51</v>
      </c>
      <c r="C1393" s="1">
        <v>5.45</v>
      </c>
      <c r="D1393" s="1" t="s">
        <v>2381</v>
      </c>
      <c r="E1393" s="1" t="s">
        <v>2380</v>
      </c>
      <c r="F1393" s="1" t="s">
        <v>2380</v>
      </c>
      <c r="G1393" s="7">
        <v>0</v>
      </c>
      <c r="H1393" s="1" t="s">
        <v>2380</v>
      </c>
      <c r="I1393" t="str" cm="1">
        <f t="array" ref="I1393">_xlfn.IFS(B1393&lt;18.5,"Underweight",B1393&lt;25,"Normal Weight",B1393&lt;30,"Overweight",B1393&gt;=30,"Obesity")</f>
        <v>Obesity</v>
      </c>
      <c r="J1393" t="str" cm="1">
        <f t="array" ref="J1393">_xlfn.IFS(C1393&lt;5.7,"Normal",C1393&lt;6.5,"Prediabetes",C1393&gt;=6.5,"Diabetes")</f>
        <v>Normal</v>
      </c>
    </row>
    <row r="1394" spans="1:10" x14ac:dyDescent="0.35">
      <c r="A1394" s="1" t="s">
        <v>978</v>
      </c>
      <c r="B1394" s="1">
        <v>22.98</v>
      </c>
      <c r="C1394" s="1">
        <v>6.14</v>
      </c>
      <c r="D1394" s="1" t="s">
        <v>2381</v>
      </c>
      <c r="E1394" s="1" t="s">
        <v>2380</v>
      </c>
      <c r="F1394" s="1" t="s">
        <v>2380</v>
      </c>
      <c r="G1394" s="7">
        <v>0</v>
      </c>
      <c r="H1394" s="1" t="s">
        <v>2380</v>
      </c>
      <c r="I1394" t="str" cm="1">
        <f t="array" ref="I1394">_xlfn.IFS(B1394&lt;18.5,"Underweight",B1394&lt;25,"Normal Weight",B1394&lt;30,"Overweight",B1394&gt;=30,"Obesity")</f>
        <v>Normal Weight</v>
      </c>
      <c r="J1394" t="str" cm="1">
        <f t="array" ref="J1394">_xlfn.IFS(C1394&lt;5.7,"Normal",C1394&lt;6.5,"Prediabetes",C1394&gt;=6.5,"Diabetes")</f>
        <v>Prediabetes</v>
      </c>
    </row>
    <row r="1395" spans="1:10" x14ac:dyDescent="0.35">
      <c r="A1395" s="1" t="s">
        <v>977</v>
      </c>
      <c r="B1395" s="1">
        <v>15.65</v>
      </c>
      <c r="C1395" s="1">
        <v>7.85</v>
      </c>
      <c r="D1395" s="1" t="s">
        <v>2380</v>
      </c>
      <c r="E1395" s="1" t="s">
        <v>2380</v>
      </c>
      <c r="F1395" s="1" t="s">
        <v>2380</v>
      </c>
      <c r="G1395" s="7">
        <v>0</v>
      </c>
      <c r="H1395" s="1" t="s">
        <v>2380</v>
      </c>
      <c r="I1395" t="str" cm="1">
        <f t="array" ref="I1395">_xlfn.IFS(B1395&lt;18.5,"Underweight",B1395&lt;25,"Normal Weight",B1395&lt;30,"Overweight",B1395&gt;=30,"Obesity")</f>
        <v>Underweight</v>
      </c>
      <c r="J1395" t="str" cm="1">
        <f t="array" ref="J1395">_xlfn.IFS(C1395&lt;5.7,"Normal",C1395&lt;6.5,"Prediabetes",C1395&gt;=6.5,"Diabetes")</f>
        <v>Diabetes</v>
      </c>
    </row>
    <row r="1396" spans="1:10" x14ac:dyDescent="0.35">
      <c r="A1396" s="1" t="s">
        <v>976</v>
      </c>
      <c r="B1396" s="1">
        <v>39.97</v>
      </c>
      <c r="C1396" s="1">
        <v>4.09</v>
      </c>
      <c r="D1396" s="1" t="s">
        <v>2380</v>
      </c>
      <c r="E1396" s="1" t="s">
        <v>2380</v>
      </c>
      <c r="F1396" s="1" t="s">
        <v>2380</v>
      </c>
      <c r="G1396" s="7">
        <v>1</v>
      </c>
      <c r="H1396" s="1" t="s">
        <v>2380</v>
      </c>
      <c r="I1396" t="str" cm="1">
        <f t="array" ref="I1396">_xlfn.IFS(B1396&lt;18.5,"Underweight",B1396&lt;25,"Normal Weight",B1396&lt;30,"Overweight",B1396&gt;=30,"Obesity")</f>
        <v>Obesity</v>
      </c>
      <c r="J1396" t="str" cm="1">
        <f t="array" ref="J1396">_xlfn.IFS(C1396&lt;5.7,"Normal",C1396&lt;6.5,"Prediabetes",C1396&gt;=6.5,"Diabetes")</f>
        <v>Normal</v>
      </c>
    </row>
    <row r="1397" spans="1:10" x14ac:dyDescent="0.35">
      <c r="A1397" s="1" t="s">
        <v>975</v>
      </c>
      <c r="B1397" s="1">
        <v>37.22</v>
      </c>
      <c r="C1397" s="1">
        <v>4.62</v>
      </c>
      <c r="D1397" s="1" t="s">
        <v>2380</v>
      </c>
      <c r="E1397" s="1" t="s">
        <v>2380</v>
      </c>
      <c r="F1397" s="1" t="s">
        <v>2381</v>
      </c>
      <c r="G1397" s="7">
        <v>1</v>
      </c>
      <c r="H1397" s="1" t="s">
        <v>2380</v>
      </c>
      <c r="I1397" t="str" cm="1">
        <f t="array" ref="I1397">_xlfn.IFS(B1397&lt;18.5,"Underweight",B1397&lt;25,"Normal Weight",B1397&lt;30,"Overweight",B1397&gt;=30,"Obesity")</f>
        <v>Obesity</v>
      </c>
      <c r="J1397" t="str" cm="1">
        <f t="array" ref="J1397">_xlfn.IFS(C1397&lt;5.7,"Normal",C1397&lt;6.5,"Prediabetes",C1397&gt;=6.5,"Diabetes")</f>
        <v>Normal</v>
      </c>
    </row>
    <row r="1398" spans="1:10" x14ac:dyDescent="0.35">
      <c r="A1398" s="1" t="s">
        <v>974</v>
      </c>
      <c r="B1398" s="1">
        <v>41.325000000000003</v>
      </c>
      <c r="C1398" s="1">
        <v>5.77</v>
      </c>
      <c r="D1398" s="1" t="s">
        <v>2380</v>
      </c>
      <c r="E1398" s="1" t="s">
        <v>2380</v>
      </c>
      <c r="F1398" s="1" t="s">
        <v>2380</v>
      </c>
      <c r="G1398" s="7">
        <v>0</v>
      </c>
      <c r="H1398" s="1" t="s">
        <v>2380</v>
      </c>
      <c r="I1398" t="str" cm="1">
        <f t="array" ref="I1398">_xlfn.IFS(B1398&lt;18.5,"Underweight",B1398&lt;25,"Normal Weight",B1398&lt;30,"Overweight",B1398&gt;=30,"Obesity")</f>
        <v>Obesity</v>
      </c>
      <c r="J1398" t="str" cm="1">
        <f t="array" ref="J1398">_xlfn.IFS(C1398&lt;5.7,"Normal",C1398&lt;6.5,"Prediabetes",C1398&gt;=6.5,"Diabetes")</f>
        <v>Prediabetes</v>
      </c>
    </row>
    <row r="1399" spans="1:10" x14ac:dyDescent="0.35">
      <c r="A1399" s="1" t="s">
        <v>973</v>
      </c>
      <c r="B1399" s="1">
        <v>40.31</v>
      </c>
      <c r="C1399" s="1">
        <v>5.84</v>
      </c>
      <c r="D1399" s="1" t="s">
        <v>2380</v>
      </c>
      <c r="E1399" s="1" t="s">
        <v>2380</v>
      </c>
      <c r="F1399" s="1" t="s">
        <v>2380</v>
      </c>
      <c r="G1399" s="7">
        <v>0</v>
      </c>
      <c r="H1399" s="1" t="s">
        <v>2380</v>
      </c>
      <c r="I1399" t="str" cm="1">
        <f t="array" ref="I1399">_xlfn.IFS(B1399&lt;18.5,"Underweight",B1399&lt;25,"Normal Weight",B1399&lt;30,"Overweight",B1399&gt;=30,"Obesity")</f>
        <v>Obesity</v>
      </c>
      <c r="J1399" t="str" cm="1">
        <f t="array" ref="J1399">_xlfn.IFS(C1399&lt;5.7,"Normal",C1399&lt;6.5,"Prediabetes",C1399&gt;=6.5,"Diabetes")</f>
        <v>Prediabetes</v>
      </c>
    </row>
    <row r="1400" spans="1:10" x14ac:dyDescent="0.35">
      <c r="A1400" s="1" t="s">
        <v>972</v>
      </c>
      <c r="B1400" s="1">
        <v>29.48</v>
      </c>
      <c r="C1400" s="1">
        <v>4.91</v>
      </c>
      <c r="D1400" s="1" t="s">
        <v>2380</v>
      </c>
      <c r="E1400" s="1" t="s">
        <v>2380</v>
      </c>
      <c r="F1400" s="1" t="s">
        <v>2380</v>
      </c>
      <c r="G1400" s="7">
        <v>0</v>
      </c>
      <c r="H1400" s="1" t="s">
        <v>2380</v>
      </c>
      <c r="I1400" t="str" cm="1">
        <f t="array" ref="I1400">_xlfn.IFS(B1400&lt;18.5,"Underweight",B1400&lt;25,"Normal Weight",B1400&lt;30,"Overweight",B1400&gt;=30,"Obesity")</f>
        <v>Overweight</v>
      </c>
      <c r="J1400" t="str" cm="1">
        <f t="array" ref="J1400">_xlfn.IFS(C1400&lt;5.7,"Normal",C1400&lt;6.5,"Prediabetes",C1400&gt;=6.5,"Diabetes")</f>
        <v>Normal</v>
      </c>
    </row>
    <row r="1401" spans="1:10" x14ac:dyDescent="0.35">
      <c r="A1401" s="1" t="s">
        <v>971</v>
      </c>
      <c r="B1401" s="1">
        <v>33.155000000000001</v>
      </c>
      <c r="C1401" s="1">
        <v>5.07</v>
      </c>
      <c r="D1401" s="1" t="s">
        <v>2380</v>
      </c>
      <c r="E1401" s="1" t="s">
        <v>2380</v>
      </c>
      <c r="F1401" s="1" t="s">
        <v>2380</v>
      </c>
      <c r="G1401" s="7">
        <v>0</v>
      </c>
      <c r="H1401" s="1" t="s">
        <v>2380</v>
      </c>
      <c r="I1401" t="str" cm="1">
        <f t="array" ref="I1401">_xlfn.IFS(B1401&lt;18.5,"Underweight",B1401&lt;25,"Normal Weight",B1401&lt;30,"Overweight",B1401&gt;=30,"Obesity")</f>
        <v>Obesity</v>
      </c>
      <c r="J1401" t="str" cm="1">
        <f t="array" ref="J1401">_xlfn.IFS(C1401&lt;5.7,"Normal",C1401&lt;6.5,"Prediabetes",C1401&gt;=6.5,"Diabetes")</f>
        <v>Normal</v>
      </c>
    </row>
    <row r="1402" spans="1:10" x14ac:dyDescent="0.35">
      <c r="A1402" s="1" t="s">
        <v>970</v>
      </c>
      <c r="B1402" s="1">
        <v>42.85</v>
      </c>
      <c r="C1402" s="1">
        <v>5.81</v>
      </c>
      <c r="D1402" s="1" t="s">
        <v>2381</v>
      </c>
      <c r="E1402" s="1" t="s">
        <v>2380</v>
      </c>
      <c r="F1402" s="1" t="s">
        <v>2380</v>
      </c>
      <c r="G1402" s="7">
        <v>0</v>
      </c>
      <c r="H1402" s="1" t="s">
        <v>2380</v>
      </c>
      <c r="I1402" t="str" cm="1">
        <f t="array" ref="I1402">_xlfn.IFS(B1402&lt;18.5,"Underweight",B1402&lt;25,"Normal Weight",B1402&lt;30,"Overweight",B1402&gt;=30,"Obesity")</f>
        <v>Obesity</v>
      </c>
      <c r="J1402" t="str" cm="1">
        <f t="array" ref="J1402">_xlfn.IFS(C1402&lt;5.7,"Normal",C1402&lt;6.5,"Prediabetes",C1402&gt;=6.5,"Diabetes")</f>
        <v>Prediabetes</v>
      </c>
    </row>
    <row r="1403" spans="1:10" x14ac:dyDescent="0.35">
      <c r="A1403" s="1" t="s">
        <v>969</v>
      </c>
      <c r="B1403" s="1">
        <v>32.340000000000003</v>
      </c>
      <c r="C1403" s="1">
        <v>11.2</v>
      </c>
      <c r="D1403" s="1" t="s">
        <v>2380</v>
      </c>
      <c r="E1403" s="1" t="s">
        <v>2380</v>
      </c>
      <c r="F1403" s="1" t="s">
        <v>2380</v>
      </c>
      <c r="G1403" s="7">
        <v>0</v>
      </c>
      <c r="H1403" s="1" t="s">
        <v>2380</v>
      </c>
      <c r="I1403" t="str" cm="1">
        <f t="array" ref="I1403">_xlfn.IFS(B1403&lt;18.5,"Underweight",B1403&lt;25,"Normal Weight",B1403&lt;30,"Overweight",B1403&gt;=30,"Obesity")</f>
        <v>Obesity</v>
      </c>
      <c r="J1403" t="str" cm="1">
        <f t="array" ref="J1403">_xlfn.IFS(C1403&lt;5.7,"Normal",C1403&lt;6.5,"Prediabetes",C1403&gt;=6.5,"Diabetes")</f>
        <v>Diabetes</v>
      </c>
    </row>
    <row r="1404" spans="1:10" x14ac:dyDescent="0.35">
      <c r="A1404" s="1" t="s">
        <v>968</v>
      </c>
      <c r="B1404" s="1">
        <v>27.5</v>
      </c>
      <c r="C1404" s="1">
        <v>10.75</v>
      </c>
      <c r="D1404" s="1" t="s">
        <v>2380</v>
      </c>
      <c r="E1404" s="1" t="s">
        <v>2380</v>
      </c>
      <c r="F1404" s="1" t="s">
        <v>2380</v>
      </c>
      <c r="G1404" s="7">
        <v>0</v>
      </c>
      <c r="H1404" s="1" t="s">
        <v>2380</v>
      </c>
      <c r="I1404" t="str" cm="1">
        <f t="array" ref="I1404">_xlfn.IFS(B1404&lt;18.5,"Underweight",B1404&lt;25,"Normal Weight",B1404&lt;30,"Overweight",B1404&gt;=30,"Obesity")</f>
        <v>Overweight</v>
      </c>
      <c r="J1404" t="str" cm="1">
        <f t="array" ref="J1404">_xlfn.IFS(C1404&lt;5.7,"Normal",C1404&lt;6.5,"Prediabetes",C1404&gt;=6.5,"Diabetes")</f>
        <v>Diabetes</v>
      </c>
    </row>
    <row r="1405" spans="1:10" x14ac:dyDescent="0.35">
      <c r="A1405" s="1" t="s">
        <v>967</v>
      </c>
      <c r="B1405" s="1">
        <v>25.8</v>
      </c>
      <c r="C1405" s="1">
        <v>7.8</v>
      </c>
      <c r="D1405" s="1" t="s">
        <v>2380</v>
      </c>
      <c r="E1405" s="1" t="s">
        <v>2380</v>
      </c>
      <c r="F1405" s="1" t="s">
        <v>2380</v>
      </c>
      <c r="G1405" s="7">
        <v>0</v>
      </c>
      <c r="H1405" s="1" t="s">
        <v>2380</v>
      </c>
      <c r="I1405" t="str" cm="1">
        <f t="array" ref="I1405">_xlfn.IFS(B1405&lt;18.5,"Underweight",B1405&lt;25,"Normal Weight",B1405&lt;30,"Overweight",B1405&gt;=30,"Obesity")</f>
        <v>Overweight</v>
      </c>
      <c r="J1405" t="str" cm="1">
        <f t="array" ref="J1405">_xlfn.IFS(C1405&lt;5.7,"Normal",C1405&lt;6.5,"Prediabetes",C1405&gt;=6.5,"Diabetes")</f>
        <v>Diabetes</v>
      </c>
    </row>
    <row r="1406" spans="1:10" x14ac:dyDescent="0.35">
      <c r="A1406" s="1" t="s">
        <v>966</v>
      </c>
      <c r="B1406" s="1">
        <v>25</v>
      </c>
      <c r="C1406" s="1">
        <v>7.04</v>
      </c>
      <c r="D1406" s="1" t="s">
        <v>2380</v>
      </c>
      <c r="E1406" s="1" t="s">
        <v>2380</v>
      </c>
      <c r="F1406" s="1" t="s">
        <v>2380</v>
      </c>
      <c r="G1406" s="7">
        <v>0</v>
      </c>
      <c r="H1406" s="1" t="s">
        <v>2380</v>
      </c>
      <c r="I1406" t="str" cm="1">
        <f t="array" ref="I1406">_xlfn.IFS(B1406&lt;18.5,"Underweight",B1406&lt;25,"Normal Weight",B1406&lt;30,"Overweight",B1406&gt;=30,"Obesity")</f>
        <v>Overweight</v>
      </c>
      <c r="J1406" t="str" cm="1">
        <f t="array" ref="J1406">_xlfn.IFS(C1406&lt;5.7,"Normal",C1406&lt;6.5,"Prediabetes",C1406&gt;=6.5,"Diabetes")</f>
        <v>Diabetes</v>
      </c>
    </row>
    <row r="1407" spans="1:10" x14ac:dyDescent="0.35">
      <c r="A1407" s="1" t="s">
        <v>965</v>
      </c>
      <c r="B1407" s="1">
        <v>41.2</v>
      </c>
      <c r="C1407" s="1">
        <v>4.18</v>
      </c>
      <c r="D1407" s="1" t="s">
        <v>2381</v>
      </c>
      <c r="E1407" s="1" t="s">
        <v>2380</v>
      </c>
      <c r="F1407" s="1" t="s">
        <v>2380</v>
      </c>
      <c r="G1407" s="7">
        <v>0</v>
      </c>
      <c r="H1407" s="1" t="s">
        <v>2380</v>
      </c>
      <c r="I1407" t="str" cm="1">
        <f t="array" ref="I1407">_xlfn.IFS(B1407&lt;18.5,"Underweight",B1407&lt;25,"Normal Weight",B1407&lt;30,"Overweight",B1407&gt;=30,"Obesity")</f>
        <v>Obesity</v>
      </c>
      <c r="J1407" t="str" cm="1">
        <f t="array" ref="J1407">_xlfn.IFS(C1407&lt;5.7,"Normal",C1407&lt;6.5,"Prediabetes",C1407&gt;=6.5,"Diabetes")</f>
        <v>Normal</v>
      </c>
    </row>
    <row r="1408" spans="1:10" x14ac:dyDescent="0.35">
      <c r="A1408" s="1" t="s">
        <v>964</v>
      </c>
      <c r="B1408" s="1">
        <v>17.78</v>
      </c>
      <c r="C1408" s="1">
        <v>8.19</v>
      </c>
      <c r="D1408" s="1" t="s">
        <v>2380</v>
      </c>
      <c r="E1408" s="1" t="s">
        <v>2380</v>
      </c>
      <c r="F1408" s="1" t="s">
        <v>2380</v>
      </c>
      <c r="G1408" s="7">
        <v>0</v>
      </c>
      <c r="H1408" s="1" t="s">
        <v>2380</v>
      </c>
      <c r="I1408" t="str" cm="1">
        <f t="array" ref="I1408">_xlfn.IFS(B1408&lt;18.5,"Underweight",B1408&lt;25,"Normal Weight",B1408&lt;30,"Overweight",B1408&gt;=30,"Obesity")</f>
        <v>Underweight</v>
      </c>
      <c r="J1408" t="str" cm="1">
        <f t="array" ref="J1408">_xlfn.IFS(C1408&lt;5.7,"Normal",C1408&lt;6.5,"Prediabetes",C1408&gt;=6.5,"Diabetes")</f>
        <v>Diabetes</v>
      </c>
    </row>
    <row r="1409" spans="1:10" x14ac:dyDescent="0.35">
      <c r="A1409" s="1" t="s">
        <v>963</v>
      </c>
      <c r="B1409" s="1">
        <v>40.119999999999997</v>
      </c>
      <c r="C1409" s="1">
        <v>6.22</v>
      </c>
      <c r="D1409" s="1" t="s">
        <v>2381</v>
      </c>
      <c r="E1409" s="1" t="s">
        <v>2380</v>
      </c>
      <c r="F1409" s="1" t="s">
        <v>2381</v>
      </c>
      <c r="G1409" s="7">
        <v>1</v>
      </c>
      <c r="H1409" s="1" t="s">
        <v>2380</v>
      </c>
      <c r="I1409" t="str" cm="1">
        <f t="array" ref="I1409">_xlfn.IFS(B1409&lt;18.5,"Underweight",B1409&lt;25,"Normal Weight",B1409&lt;30,"Overweight",B1409&gt;=30,"Obesity")</f>
        <v>Obesity</v>
      </c>
      <c r="J1409" t="str" cm="1">
        <f t="array" ref="J1409">_xlfn.IFS(C1409&lt;5.7,"Normal",C1409&lt;6.5,"Prediabetes",C1409&gt;=6.5,"Diabetes")</f>
        <v>Prediabetes</v>
      </c>
    </row>
    <row r="1410" spans="1:10" x14ac:dyDescent="0.35">
      <c r="A1410" s="1" t="s">
        <v>962</v>
      </c>
      <c r="B1410" s="1">
        <v>19.350000000000001</v>
      </c>
      <c r="C1410" s="1">
        <v>8.2200000000000006</v>
      </c>
      <c r="D1410" s="1" t="s">
        <v>2381</v>
      </c>
      <c r="E1410" s="1" t="s">
        <v>2380</v>
      </c>
      <c r="F1410" s="1" t="s">
        <v>2380</v>
      </c>
      <c r="G1410" s="7">
        <v>0</v>
      </c>
      <c r="H1410" s="1" t="s">
        <v>2380</v>
      </c>
      <c r="I1410" t="str" cm="1">
        <f t="array" ref="I1410">_xlfn.IFS(B1410&lt;18.5,"Underweight",B1410&lt;25,"Normal Weight",B1410&lt;30,"Overweight",B1410&gt;=30,"Obesity")</f>
        <v>Normal Weight</v>
      </c>
      <c r="J1410" t="str" cm="1">
        <f t="array" ref="J1410">_xlfn.IFS(C1410&lt;5.7,"Normal",C1410&lt;6.5,"Prediabetes",C1410&gt;=6.5,"Diabetes")</f>
        <v>Diabetes</v>
      </c>
    </row>
    <row r="1411" spans="1:10" x14ac:dyDescent="0.35">
      <c r="A1411" s="1" t="s">
        <v>961</v>
      </c>
      <c r="B1411" s="1">
        <v>36.69</v>
      </c>
      <c r="C1411" s="1">
        <v>6.15</v>
      </c>
      <c r="D1411" s="1" t="s">
        <v>2380</v>
      </c>
      <c r="E1411" s="1" t="s">
        <v>2380</v>
      </c>
      <c r="F1411" s="1" t="s">
        <v>2380</v>
      </c>
      <c r="G1411" s="7">
        <v>0</v>
      </c>
      <c r="H1411" s="1" t="s">
        <v>2380</v>
      </c>
      <c r="I1411" t="str" cm="1">
        <f t="array" ref="I1411">_xlfn.IFS(B1411&lt;18.5,"Underweight",B1411&lt;25,"Normal Weight",B1411&lt;30,"Overweight",B1411&gt;=30,"Obesity")</f>
        <v>Obesity</v>
      </c>
      <c r="J1411" t="str" cm="1">
        <f t="array" ref="J1411">_xlfn.IFS(C1411&lt;5.7,"Normal",C1411&lt;6.5,"Prediabetes",C1411&gt;=6.5,"Diabetes")</f>
        <v>Prediabetes</v>
      </c>
    </row>
    <row r="1412" spans="1:10" x14ac:dyDescent="0.35">
      <c r="A1412" s="1" t="s">
        <v>960</v>
      </c>
      <c r="B1412" s="1">
        <v>28.51</v>
      </c>
      <c r="C1412" s="1">
        <v>5.65</v>
      </c>
      <c r="D1412" s="1" t="s">
        <v>2381</v>
      </c>
      <c r="E1412" s="1" t="s">
        <v>2380</v>
      </c>
      <c r="F1412" s="1" t="s">
        <v>2380</v>
      </c>
      <c r="G1412" s="7">
        <v>1</v>
      </c>
      <c r="H1412" s="1" t="s">
        <v>2380</v>
      </c>
      <c r="I1412" t="str" cm="1">
        <f t="array" ref="I1412">_xlfn.IFS(B1412&lt;18.5,"Underweight",B1412&lt;25,"Normal Weight",B1412&lt;30,"Overweight",B1412&gt;=30,"Obesity")</f>
        <v>Overweight</v>
      </c>
      <c r="J1412" t="str" cm="1">
        <f t="array" ref="J1412">_xlfn.IFS(C1412&lt;5.7,"Normal",C1412&lt;6.5,"Prediabetes",C1412&gt;=6.5,"Diabetes")</f>
        <v>Normal</v>
      </c>
    </row>
    <row r="1413" spans="1:10" x14ac:dyDescent="0.35">
      <c r="A1413" s="1" t="s">
        <v>959</v>
      </c>
      <c r="B1413" s="1">
        <v>30.21</v>
      </c>
      <c r="C1413" s="1">
        <v>5.5</v>
      </c>
      <c r="D1413" s="1" t="s">
        <v>2380</v>
      </c>
      <c r="E1413" s="1" t="s">
        <v>2380</v>
      </c>
      <c r="F1413" s="1" t="s">
        <v>2380</v>
      </c>
      <c r="G1413" s="7">
        <v>1</v>
      </c>
      <c r="H1413" s="1" t="s">
        <v>2380</v>
      </c>
      <c r="I1413" t="str" cm="1">
        <f t="array" ref="I1413">_xlfn.IFS(B1413&lt;18.5,"Underweight",B1413&lt;25,"Normal Weight",B1413&lt;30,"Overweight",B1413&gt;=30,"Obesity")</f>
        <v>Obesity</v>
      </c>
      <c r="J1413" t="str" cm="1">
        <f t="array" ref="J1413">_xlfn.IFS(C1413&lt;5.7,"Normal",C1413&lt;6.5,"Prediabetes",C1413&gt;=6.5,"Diabetes")</f>
        <v>Normal</v>
      </c>
    </row>
    <row r="1414" spans="1:10" x14ac:dyDescent="0.35">
      <c r="A1414" s="1" t="s">
        <v>958</v>
      </c>
      <c r="B1414" s="1">
        <v>24.33</v>
      </c>
      <c r="C1414" s="1">
        <v>8</v>
      </c>
      <c r="D1414" s="1" t="s">
        <v>2380</v>
      </c>
      <c r="E1414" s="1" t="s">
        <v>2380</v>
      </c>
      <c r="F1414" s="1" t="s">
        <v>2380</v>
      </c>
      <c r="G1414" s="7">
        <v>0</v>
      </c>
      <c r="H1414" s="1" t="s">
        <v>2380</v>
      </c>
      <c r="I1414" t="str" cm="1">
        <f t="array" ref="I1414">_xlfn.IFS(B1414&lt;18.5,"Underweight",B1414&lt;25,"Normal Weight",B1414&lt;30,"Overweight",B1414&gt;=30,"Obesity")</f>
        <v>Normal Weight</v>
      </c>
      <c r="J1414" t="str" cm="1">
        <f t="array" ref="J1414">_xlfn.IFS(C1414&lt;5.7,"Normal",C1414&lt;6.5,"Prediabetes",C1414&gt;=6.5,"Diabetes")</f>
        <v>Diabetes</v>
      </c>
    </row>
    <row r="1415" spans="1:10" x14ac:dyDescent="0.35">
      <c r="A1415" s="1" t="s">
        <v>957</v>
      </c>
      <c r="B1415" s="1">
        <v>19.855</v>
      </c>
      <c r="C1415" s="1">
        <v>5.71</v>
      </c>
      <c r="D1415" s="1" t="s">
        <v>2381</v>
      </c>
      <c r="E1415" s="1" t="s">
        <v>2380</v>
      </c>
      <c r="F1415" s="1" t="s">
        <v>2380</v>
      </c>
      <c r="G1415" s="7">
        <v>0</v>
      </c>
      <c r="H1415" s="1" t="s">
        <v>2380</v>
      </c>
      <c r="I1415" t="str" cm="1">
        <f t="array" ref="I1415">_xlfn.IFS(B1415&lt;18.5,"Underweight",B1415&lt;25,"Normal Weight",B1415&lt;30,"Overweight",B1415&gt;=30,"Obesity")</f>
        <v>Normal Weight</v>
      </c>
      <c r="J1415" t="str" cm="1">
        <f t="array" ref="J1415">_xlfn.IFS(C1415&lt;5.7,"Normal",C1415&lt;6.5,"Prediabetes",C1415&gt;=6.5,"Diabetes")</f>
        <v>Prediabetes</v>
      </c>
    </row>
    <row r="1416" spans="1:10" x14ac:dyDescent="0.35">
      <c r="A1416" s="1" t="s">
        <v>956</v>
      </c>
      <c r="B1416" s="1">
        <v>25.364999999999998</v>
      </c>
      <c r="C1416" s="1">
        <v>11.71</v>
      </c>
      <c r="D1416" s="1" t="s">
        <v>2380</v>
      </c>
      <c r="E1416" s="1" t="s">
        <v>2380</v>
      </c>
      <c r="F1416" s="1" t="s">
        <v>2380</v>
      </c>
      <c r="G1416" s="7">
        <v>0</v>
      </c>
      <c r="H1416" s="1" t="s">
        <v>2380</v>
      </c>
      <c r="I1416" t="str" cm="1">
        <f t="array" ref="I1416">_xlfn.IFS(B1416&lt;18.5,"Underweight",B1416&lt;25,"Normal Weight",B1416&lt;30,"Overweight",B1416&gt;=30,"Obesity")</f>
        <v>Overweight</v>
      </c>
      <c r="J1416" t="str" cm="1">
        <f t="array" ref="J1416">_xlfn.IFS(C1416&lt;5.7,"Normal",C1416&lt;6.5,"Prediabetes",C1416&gt;=6.5,"Diabetes")</f>
        <v>Diabetes</v>
      </c>
    </row>
    <row r="1417" spans="1:10" x14ac:dyDescent="0.35">
      <c r="A1417" s="1" t="s">
        <v>955</v>
      </c>
      <c r="B1417" s="1">
        <v>29.6</v>
      </c>
      <c r="C1417" s="1">
        <v>6.17</v>
      </c>
      <c r="D1417" s="1" t="s">
        <v>2381</v>
      </c>
      <c r="E1417" s="1" t="s">
        <v>2380</v>
      </c>
      <c r="F1417" s="1" t="s">
        <v>2381</v>
      </c>
      <c r="G1417" s="7">
        <v>1</v>
      </c>
      <c r="H1417" s="1" t="s">
        <v>2380</v>
      </c>
      <c r="I1417" t="str" cm="1">
        <f t="array" ref="I1417">_xlfn.IFS(B1417&lt;18.5,"Underweight",B1417&lt;25,"Normal Weight",B1417&lt;30,"Overweight",B1417&gt;=30,"Obesity")</f>
        <v>Overweight</v>
      </c>
      <c r="J1417" t="str" cm="1">
        <f t="array" ref="J1417">_xlfn.IFS(C1417&lt;5.7,"Normal",C1417&lt;6.5,"Prediabetes",C1417&gt;=6.5,"Diabetes")</f>
        <v>Prediabetes</v>
      </c>
    </row>
    <row r="1418" spans="1:10" x14ac:dyDescent="0.35">
      <c r="A1418" s="1" t="s">
        <v>954</v>
      </c>
      <c r="B1418" s="1">
        <v>39.43</v>
      </c>
      <c r="C1418" s="1">
        <v>6.1</v>
      </c>
      <c r="D1418" s="1" t="s">
        <v>2381</v>
      </c>
      <c r="E1418" s="1" t="s">
        <v>2380</v>
      </c>
      <c r="F1418" s="1" t="s">
        <v>2381</v>
      </c>
      <c r="G1418" s="7">
        <v>1</v>
      </c>
      <c r="H1418" s="1" t="s">
        <v>2380</v>
      </c>
      <c r="I1418" t="str" cm="1">
        <f t="array" ref="I1418">_xlfn.IFS(B1418&lt;18.5,"Underweight",B1418&lt;25,"Normal Weight",B1418&lt;30,"Overweight",B1418&gt;=30,"Obesity")</f>
        <v>Obesity</v>
      </c>
      <c r="J1418" t="str" cm="1">
        <f t="array" ref="J1418">_xlfn.IFS(C1418&lt;5.7,"Normal",C1418&lt;6.5,"Prediabetes",C1418&gt;=6.5,"Diabetes")</f>
        <v>Prediabetes</v>
      </c>
    </row>
    <row r="1419" spans="1:10" x14ac:dyDescent="0.35">
      <c r="A1419" s="1" t="s">
        <v>953</v>
      </c>
      <c r="B1419" s="1">
        <v>27.34</v>
      </c>
      <c r="C1419" s="1">
        <v>5.19</v>
      </c>
      <c r="D1419" s="1" t="s">
        <v>2381</v>
      </c>
      <c r="E1419" s="1" t="s">
        <v>2380</v>
      </c>
      <c r="F1419" s="1" t="s">
        <v>2380</v>
      </c>
      <c r="G1419" s="7">
        <v>1</v>
      </c>
      <c r="H1419" s="1" t="s">
        <v>2380</v>
      </c>
      <c r="I1419" t="str" cm="1">
        <f t="array" ref="I1419">_xlfn.IFS(B1419&lt;18.5,"Underweight",B1419&lt;25,"Normal Weight",B1419&lt;30,"Overweight",B1419&gt;=30,"Obesity")</f>
        <v>Overweight</v>
      </c>
      <c r="J1419" t="str" cm="1">
        <f t="array" ref="J1419">_xlfn.IFS(C1419&lt;5.7,"Normal",C1419&lt;6.5,"Prediabetes",C1419&gt;=6.5,"Diabetes")</f>
        <v>Normal</v>
      </c>
    </row>
    <row r="1420" spans="1:10" x14ac:dyDescent="0.35">
      <c r="A1420" s="1" t="s">
        <v>952</v>
      </c>
      <c r="B1420" s="1">
        <v>39.01</v>
      </c>
      <c r="C1420" s="1">
        <v>5.37</v>
      </c>
      <c r="D1420" s="1" t="s">
        <v>2381</v>
      </c>
      <c r="E1420" s="1" t="s">
        <v>2380</v>
      </c>
      <c r="F1420" s="1" t="s">
        <v>2380</v>
      </c>
      <c r="G1420" s="7">
        <v>0</v>
      </c>
      <c r="H1420" s="1" t="s">
        <v>2380</v>
      </c>
      <c r="I1420" t="str" cm="1">
        <f t="array" ref="I1420">_xlfn.IFS(B1420&lt;18.5,"Underweight",B1420&lt;25,"Normal Weight",B1420&lt;30,"Overweight",B1420&gt;=30,"Obesity")</f>
        <v>Obesity</v>
      </c>
      <c r="J1420" t="str" cm="1">
        <f t="array" ref="J1420">_xlfn.IFS(C1420&lt;5.7,"Normal",C1420&lt;6.5,"Prediabetes",C1420&gt;=6.5,"Diabetes")</f>
        <v>Normal</v>
      </c>
    </row>
    <row r="1421" spans="1:10" x14ac:dyDescent="0.35">
      <c r="A1421" s="1" t="s">
        <v>951</v>
      </c>
      <c r="B1421" s="1">
        <v>18.989999999999998</v>
      </c>
      <c r="C1421" s="1">
        <v>10.82</v>
      </c>
      <c r="D1421" s="1" t="s">
        <v>2381</v>
      </c>
      <c r="E1421" s="1" t="s">
        <v>2380</v>
      </c>
      <c r="F1421" s="1" t="s">
        <v>2380</v>
      </c>
      <c r="G1421" s="7">
        <v>0</v>
      </c>
      <c r="H1421" s="1" t="s">
        <v>2380</v>
      </c>
      <c r="I1421" t="str" cm="1">
        <f t="array" ref="I1421">_xlfn.IFS(B1421&lt;18.5,"Underweight",B1421&lt;25,"Normal Weight",B1421&lt;30,"Overweight",B1421&gt;=30,"Obesity")</f>
        <v>Normal Weight</v>
      </c>
      <c r="J1421" t="str" cm="1">
        <f t="array" ref="J1421">_xlfn.IFS(C1421&lt;5.7,"Normal",C1421&lt;6.5,"Prediabetes",C1421&gt;=6.5,"Diabetes")</f>
        <v>Diabetes</v>
      </c>
    </row>
    <row r="1422" spans="1:10" x14ac:dyDescent="0.35">
      <c r="A1422" s="1" t="s">
        <v>950</v>
      </c>
      <c r="B1422" s="1">
        <v>42.3</v>
      </c>
      <c r="C1422" s="1">
        <v>6.06</v>
      </c>
      <c r="D1422" s="1" t="s">
        <v>2381</v>
      </c>
      <c r="E1422" s="1" t="s">
        <v>2380</v>
      </c>
      <c r="F1422" s="1" t="s">
        <v>2380</v>
      </c>
      <c r="G1422" s="7">
        <v>0</v>
      </c>
      <c r="H1422" s="1" t="s">
        <v>2380</v>
      </c>
      <c r="I1422" t="str" cm="1">
        <f t="array" ref="I1422">_xlfn.IFS(B1422&lt;18.5,"Underweight",B1422&lt;25,"Normal Weight",B1422&lt;30,"Overweight",B1422&gt;=30,"Obesity")</f>
        <v>Obesity</v>
      </c>
      <c r="J1422" t="str" cm="1">
        <f t="array" ref="J1422">_xlfn.IFS(C1422&lt;5.7,"Normal",C1422&lt;6.5,"Prediabetes",C1422&gt;=6.5,"Diabetes")</f>
        <v>Prediabetes</v>
      </c>
    </row>
    <row r="1423" spans="1:10" x14ac:dyDescent="0.35">
      <c r="A1423" s="1" t="s">
        <v>949</v>
      </c>
      <c r="B1423" s="1">
        <v>39.805</v>
      </c>
      <c r="C1423" s="1">
        <v>5.91</v>
      </c>
      <c r="D1423" s="1" t="s">
        <v>2380</v>
      </c>
      <c r="E1423" s="1" t="s">
        <v>2380</v>
      </c>
      <c r="F1423" s="1" t="s">
        <v>2380</v>
      </c>
      <c r="G1423" s="7">
        <v>0</v>
      </c>
      <c r="H1423" s="1" t="s">
        <v>2380</v>
      </c>
      <c r="I1423" t="str" cm="1">
        <f t="array" ref="I1423">_xlfn.IFS(B1423&lt;18.5,"Underweight",B1423&lt;25,"Normal Weight",B1423&lt;30,"Overweight",B1423&gt;=30,"Obesity")</f>
        <v>Obesity</v>
      </c>
      <c r="J1423" t="str" cm="1">
        <f t="array" ref="J1423">_xlfn.IFS(C1423&lt;5.7,"Normal",C1423&lt;6.5,"Prediabetes",C1423&gt;=6.5,"Diabetes")</f>
        <v>Prediabetes</v>
      </c>
    </row>
    <row r="1424" spans="1:10" x14ac:dyDescent="0.35">
      <c r="A1424" s="1" t="s">
        <v>948</v>
      </c>
      <c r="B1424" s="1">
        <v>33.700000000000003</v>
      </c>
      <c r="C1424" s="1">
        <v>5.87</v>
      </c>
      <c r="D1424" s="1" t="s">
        <v>2380</v>
      </c>
      <c r="E1424" s="1" t="s">
        <v>2380</v>
      </c>
      <c r="F1424" s="1" t="s">
        <v>2380</v>
      </c>
      <c r="G1424" s="7">
        <v>0</v>
      </c>
      <c r="H1424" s="1" t="s">
        <v>2380</v>
      </c>
      <c r="I1424" t="str" cm="1">
        <f t="array" ref="I1424">_xlfn.IFS(B1424&lt;18.5,"Underweight",B1424&lt;25,"Normal Weight",B1424&lt;30,"Overweight",B1424&gt;=30,"Obesity")</f>
        <v>Obesity</v>
      </c>
      <c r="J1424" t="str" cm="1">
        <f t="array" ref="J1424">_xlfn.IFS(C1424&lt;5.7,"Normal",C1424&lt;6.5,"Prediabetes",C1424&gt;=6.5,"Diabetes")</f>
        <v>Prediabetes</v>
      </c>
    </row>
    <row r="1425" spans="1:10" x14ac:dyDescent="0.35">
      <c r="A1425" s="1" t="s">
        <v>947</v>
      </c>
      <c r="B1425" s="1">
        <v>36.195</v>
      </c>
      <c r="C1425" s="1">
        <v>6.22</v>
      </c>
      <c r="D1425" s="1" t="s">
        <v>2380</v>
      </c>
      <c r="E1425" s="1" t="s">
        <v>2380</v>
      </c>
      <c r="F1425" s="1" t="s">
        <v>2380</v>
      </c>
      <c r="G1425" s="7">
        <v>0</v>
      </c>
      <c r="H1425" s="1" t="s">
        <v>2380</v>
      </c>
      <c r="I1425" t="str" cm="1">
        <f t="array" ref="I1425">_xlfn.IFS(B1425&lt;18.5,"Underweight",B1425&lt;25,"Normal Weight",B1425&lt;30,"Overweight",B1425&gt;=30,"Obesity")</f>
        <v>Obesity</v>
      </c>
      <c r="J1425" t="str" cm="1">
        <f t="array" ref="J1425">_xlfn.IFS(C1425&lt;5.7,"Normal",C1425&lt;6.5,"Prediabetes",C1425&gt;=6.5,"Diabetes")</f>
        <v>Prediabetes</v>
      </c>
    </row>
    <row r="1426" spans="1:10" x14ac:dyDescent="0.35">
      <c r="A1426" s="1" t="s">
        <v>946</v>
      </c>
      <c r="B1426" s="1">
        <v>32.6</v>
      </c>
      <c r="C1426" s="1">
        <v>5.73</v>
      </c>
      <c r="D1426" s="1" t="s">
        <v>2380</v>
      </c>
      <c r="E1426" s="1" t="s">
        <v>2380</v>
      </c>
      <c r="F1426" s="1" t="s">
        <v>2381</v>
      </c>
      <c r="G1426" s="7">
        <v>1</v>
      </c>
      <c r="H1426" s="1" t="s">
        <v>2380</v>
      </c>
      <c r="I1426" t="str" cm="1">
        <f t="array" ref="I1426">_xlfn.IFS(B1426&lt;18.5,"Underweight",B1426&lt;25,"Normal Weight",B1426&lt;30,"Overweight",B1426&gt;=30,"Obesity")</f>
        <v>Obesity</v>
      </c>
      <c r="J1426" t="str" cm="1">
        <f t="array" ref="J1426">_xlfn.IFS(C1426&lt;5.7,"Normal",C1426&lt;6.5,"Prediabetes",C1426&gt;=6.5,"Diabetes")</f>
        <v>Prediabetes</v>
      </c>
    </row>
    <row r="1427" spans="1:10" x14ac:dyDescent="0.35">
      <c r="A1427" s="1" t="s">
        <v>945</v>
      </c>
      <c r="B1427" s="1">
        <v>30.2</v>
      </c>
      <c r="C1427" s="1">
        <v>5.7</v>
      </c>
      <c r="D1427" s="1" t="s">
        <v>2380</v>
      </c>
      <c r="E1427" s="1" t="s">
        <v>2380</v>
      </c>
      <c r="F1427" s="1" t="s">
        <v>2380</v>
      </c>
      <c r="G1427" s="7">
        <v>0</v>
      </c>
      <c r="H1427" s="1" t="s">
        <v>2380</v>
      </c>
      <c r="I1427" t="str" cm="1">
        <f t="array" ref="I1427">_xlfn.IFS(B1427&lt;18.5,"Underweight",B1427&lt;25,"Normal Weight",B1427&lt;30,"Overweight",B1427&gt;=30,"Obesity")</f>
        <v>Obesity</v>
      </c>
      <c r="J1427" t="str" cm="1">
        <f t="array" ref="J1427">_xlfn.IFS(C1427&lt;5.7,"Normal",C1427&lt;6.5,"Prediabetes",C1427&gt;=6.5,"Diabetes")</f>
        <v>Prediabetes</v>
      </c>
    </row>
    <row r="1428" spans="1:10" x14ac:dyDescent="0.35">
      <c r="A1428" s="1" t="s">
        <v>944</v>
      </c>
      <c r="B1428" s="1">
        <v>27.645</v>
      </c>
      <c r="C1428" s="1">
        <v>9.91</v>
      </c>
      <c r="D1428" s="1" t="s">
        <v>2380</v>
      </c>
      <c r="E1428" s="1" t="s">
        <v>2380</v>
      </c>
      <c r="F1428" s="1" t="s">
        <v>2380</v>
      </c>
      <c r="G1428" s="7">
        <v>0</v>
      </c>
      <c r="H1428" s="1" t="s">
        <v>2380</v>
      </c>
      <c r="I1428" t="str" cm="1">
        <f t="array" ref="I1428">_xlfn.IFS(B1428&lt;18.5,"Underweight",B1428&lt;25,"Normal Weight",B1428&lt;30,"Overweight",B1428&gt;=30,"Obesity")</f>
        <v>Overweight</v>
      </c>
      <c r="J1428" t="str" cm="1">
        <f t="array" ref="J1428">_xlfn.IFS(C1428&lt;5.7,"Normal",C1428&lt;6.5,"Prediabetes",C1428&gt;=6.5,"Diabetes")</f>
        <v>Diabetes</v>
      </c>
    </row>
    <row r="1429" spans="1:10" x14ac:dyDescent="0.35">
      <c r="A1429" s="1" t="s">
        <v>943</v>
      </c>
      <c r="B1429" s="1">
        <v>26.41</v>
      </c>
      <c r="C1429" s="1">
        <v>11.4</v>
      </c>
      <c r="D1429" s="1" t="s">
        <v>2380</v>
      </c>
      <c r="E1429" s="1" t="s">
        <v>2380</v>
      </c>
      <c r="F1429" s="1" t="s">
        <v>2380</v>
      </c>
      <c r="G1429" s="7">
        <v>0</v>
      </c>
      <c r="H1429" s="1" t="s">
        <v>2380</v>
      </c>
      <c r="I1429" t="str" cm="1">
        <f t="array" ref="I1429">_xlfn.IFS(B1429&lt;18.5,"Underweight",B1429&lt;25,"Normal Weight",B1429&lt;30,"Overweight",B1429&gt;=30,"Obesity")</f>
        <v>Overweight</v>
      </c>
      <c r="J1429" t="str" cm="1">
        <f t="array" ref="J1429">_xlfn.IFS(C1429&lt;5.7,"Normal",C1429&lt;6.5,"Prediabetes",C1429&gt;=6.5,"Diabetes")</f>
        <v>Diabetes</v>
      </c>
    </row>
    <row r="1430" spans="1:10" x14ac:dyDescent="0.35">
      <c r="A1430" s="1" t="s">
        <v>942</v>
      </c>
      <c r="B1430" s="1">
        <v>34.1</v>
      </c>
      <c r="C1430" s="1">
        <v>6.29</v>
      </c>
      <c r="D1430" s="1" t="s">
        <v>2381</v>
      </c>
      <c r="E1430" s="1" t="s">
        <v>2380</v>
      </c>
      <c r="F1430" s="1" t="s">
        <v>2381</v>
      </c>
      <c r="G1430" s="7">
        <v>1</v>
      </c>
      <c r="H1430" s="1" t="s">
        <v>2380</v>
      </c>
      <c r="I1430" t="str" cm="1">
        <f t="array" ref="I1430">_xlfn.IFS(B1430&lt;18.5,"Underweight",B1430&lt;25,"Normal Weight",B1430&lt;30,"Overweight",B1430&gt;=30,"Obesity")</f>
        <v>Obesity</v>
      </c>
      <c r="J1430" t="str" cm="1">
        <f t="array" ref="J1430">_xlfn.IFS(C1430&lt;5.7,"Normal",C1430&lt;6.5,"Prediabetes",C1430&gt;=6.5,"Diabetes")</f>
        <v>Prediabetes</v>
      </c>
    </row>
    <row r="1431" spans="1:10" x14ac:dyDescent="0.35">
      <c r="A1431" s="1" t="s">
        <v>941</v>
      </c>
      <c r="B1431" s="1">
        <v>17.3</v>
      </c>
      <c r="C1431" s="1">
        <v>9.2799999999999994</v>
      </c>
      <c r="D1431" s="1" t="s">
        <v>2380</v>
      </c>
      <c r="E1431" s="1" t="s">
        <v>2380</v>
      </c>
      <c r="F1431" s="1" t="s">
        <v>2380</v>
      </c>
      <c r="G1431" s="7">
        <v>0</v>
      </c>
      <c r="H1431" s="1" t="s">
        <v>2380</v>
      </c>
      <c r="I1431" t="str" cm="1">
        <f t="array" ref="I1431">_xlfn.IFS(B1431&lt;18.5,"Underweight",B1431&lt;25,"Normal Weight",B1431&lt;30,"Overweight",B1431&gt;=30,"Obesity")</f>
        <v>Underweight</v>
      </c>
      <c r="J1431" t="str" cm="1">
        <f t="array" ref="J1431">_xlfn.IFS(C1431&lt;5.7,"Normal",C1431&lt;6.5,"Prediabetes",C1431&gt;=6.5,"Diabetes")</f>
        <v>Diabetes</v>
      </c>
    </row>
    <row r="1432" spans="1:10" x14ac:dyDescent="0.35">
      <c r="A1432" s="1" t="s">
        <v>940</v>
      </c>
      <c r="B1432" s="1">
        <v>35.020000000000003</v>
      </c>
      <c r="C1432" s="1">
        <v>4.78</v>
      </c>
      <c r="D1432" s="1" t="s">
        <v>2380</v>
      </c>
      <c r="E1432" s="1" t="s">
        <v>2380</v>
      </c>
      <c r="F1432" s="1" t="s">
        <v>2381</v>
      </c>
      <c r="G1432" s="7">
        <v>1</v>
      </c>
      <c r="H1432" s="1" t="s">
        <v>2380</v>
      </c>
      <c r="I1432" t="str" cm="1">
        <f t="array" ref="I1432">_xlfn.IFS(B1432&lt;18.5,"Underweight",B1432&lt;25,"Normal Weight",B1432&lt;30,"Overweight",B1432&gt;=30,"Obesity")</f>
        <v>Obesity</v>
      </c>
      <c r="J1432" t="str" cm="1">
        <f t="array" ref="J1432">_xlfn.IFS(C1432&lt;5.7,"Normal",C1432&lt;6.5,"Prediabetes",C1432&gt;=6.5,"Diabetes")</f>
        <v>Normal</v>
      </c>
    </row>
    <row r="1433" spans="1:10" x14ac:dyDescent="0.35">
      <c r="A1433" s="1" t="s">
        <v>939</v>
      </c>
      <c r="B1433" s="1">
        <v>37.1</v>
      </c>
      <c r="C1433" s="1">
        <v>8.8699999999999992</v>
      </c>
      <c r="D1433" s="1" t="s">
        <v>2381</v>
      </c>
      <c r="E1433" s="1" t="s">
        <v>2380</v>
      </c>
      <c r="F1433" s="1" t="s">
        <v>2380</v>
      </c>
      <c r="G1433" s="7">
        <v>0</v>
      </c>
      <c r="H1433" s="1" t="s">
        <v>2380</v>
      </c>
      <c r="I1433" t="str" cm="1">
        <f t="array" ref="I1433">_xlfn.IFS(B1433&lt;18.5,"Underweight",B1433&lt;25,"Normal Weight",B1433&lt;30,"Overweight",B1433&gt;=30,"Obesity")</f>
        <v>Obesity</v>
      </c>
      <c r="J1433" t="str" cm="1">
        <f t="array" ref="J1433">_xlfn.IFS(C1433&lt;5.7,"Normal",C1433&lt;6.5,"Prediabetes",C1433&gt;=6.5,"Diabetes")</f>
        <v>Diabetes</v>
      </c>
    </row>
    <row r="1434" spans="1:10" x14ac:dyDescent="0.35">
      <c r="A1434" s="1" t="s">
        <v>938</v>
      </c>
      <c r="B1434" s="1">
        <v>16.79</v>
      </c>
      <c r="C1434" s="1">
        <v>11.4</v>
      </c>
      <c r="D1434" s="1" t="s">
        <v>2380</v>
      </c>
      <c r="E1434" s="1" t="s">
        <v>2380</v>
      </c>
      <c r="F1434" s="1" t="s">
        <v>2380</v>
      </c>
      <c r="G1434" s="7">
        <v>0</v>
      </c>
      <c r="H1434" s="1" t="s">
        <v>2380</v>
      </c>
      <c r="I1434" t="str" cm="1">
        <f t="array" ref="I1434">_xlfn.IFS(B1434&lt;18.5,"Underweight",B1434&lt;25,"Normal Weight",B1434&lt;30,"Overweight",B1434&gt;=30,"Obesity")</f>
        <v>Underweight</v>
      </c>
      <c r="J1434" t="str" cm="1">
        <f t="array" ref="J1434">_xlfn.IFS(C1434&lt;5.7,"Normal",C1434&lt;6.5,"Prediabetes",C1434&gt;=6.5,"Diabetes")</f>
        <v>Diabetes</v>
      </c>
    </row>
    <row r="1435" spans="1:10" x14ac:dyDescent="0.35">
      <c r="A1435" s="1" t="s">
        <v>937</v>
      </c>
      <c r="B1435" s="1">
        <v>31.635000000000002</v>
      </c>
      <c r="C1435" s="1">
        <v>9.1300000000000008</v>
      </c>
      <c r="D1435" s="1" t="s">
        <v>2381</v>
      </c>
      <c r="E1435" s="1" t="s">
        <v>2380</v>
      </c>
      <c r="F1435" s="1" t="s">
        <v>2380</v>
      </c>
      <c r="G1435" s="7">
        <v>0</v>
      </c>
      <c r="H1435" s="1" t="s">
        <v>2380</v>
      </c>
      <c r="I1435" t="str" cm="1">
        <f t="array" ref="I1435">_xlfn.IFS(B1435&lt;18.5,"Underweight",B1435&lt;25,"Normal Weight",B1435&lt;30,"Overweight",B1435&gt;=30,"Obesity")</f>
        <v>Obesity</v>
      </c>
      <c r="J1435" t="str" cm="1">
        <f t="array" ref="J1435">_xlfn.IFS(C1435&lt;5.7,"Normal",C1435&lt;6.5,"Prediabetes",C1435&gt;=6.5,"Diabetes")</f>
        <v>Diabetes</v>
      </c>
    </row>
    <row r="1436" spans="1:10" x14ac:dyDescent="0.35">
      <c r="A1436" s="1" t="s">
        <v>936</v>
      </c>
      <c r="B1436" s="1">
        <v>24.19</v>
      </c>
      <c r="C1436" s="1">
        <v>6.22</v>
      </c>
      <c r="D1436" s="1" t="s">
        <v>2381</v>
      </c>
      <c r="E1436" s="1" t="s">
        <v>2380</v>
      </c>
      <c r="F1436" s="1" t="s">
        <v>2381</v>
      </c>
      <c r="G1436" s="7">
        <v>1</v>
      </c>
      <c r="H1436" s="1" t="s">
        <v>2380</v>
      </c>
      <c r="I1436" t="str" cm="1">
        <f t="array" ref="I1436">_xlfn.IFS(B1436&lt;18.5,"Underweight",B1436&lt;25,"Normal Weight",B1436&lt;30,"Overweight",B1436&gt;=30,"Obesity")</f>
        <v>Normal Weight</v>
      </c>
      <c r="J1436" t="str" cm="1">
        <f t="array" ref="J1436">_xlfn.IFS(C1436&lt;5.7,"Normal",C1436&lt;6.5,"Prediabetes",C1436&gt;=6.5,"Diabetes")</f>
        <v>Prediabetes</v>
      </c>
    </row>
    <row r="1437" spans="1:10" x14ac:dyDescent="0.35">
      <c r="A1437" s="1" t="s">
        <v>935</v>
      </c>
      <c r="B1437" s="1">
        <v>35.29</v>
      </c>
      <c r="C1437" s="1">
        <v>5.9</v>
      </c>
      <c r="D1437" s="1" t="s">
        <v>2380</v>
      </c>
      <c r="E1437" s="1" t="s">
        <v>2380</v>
      </c>
      <c r="F1437" s="1" t="s">
        <v>2381</v>
      </c>
      <c r="G1437" s="7">
        <v>1</v>
      </c>
      <c r="H1437" s="1" t="s">
        <v>2380</v>
      </c>
      <c r="I1437" t="str" cm="1">
        <f t="array" ref="I1437">_xlfn.IFS(B1437&lt;18.5,"Underweight",B1437&lt;25,"Normal Weight",B1437&lt;30,"Overweight",B1437&gt;=30,"Obesity")</f>
        <v>Obesity</v>
      </c>
      <c r="J1437" t="str" cm="1">
        <f t="array" ref="J1437">_xlfn.IFS(C1437&lt;5.7,"Normal",C1437&lt;6.5,"Prediabetes",C1437&gt;=6.5,"Diabetes")</f>
        <v>Prediabetes</v>
      </c>
    </row>
    <row r="1438" spans="1:10" x14ac:dyDescent="0.35">
      <c r="A1438" s="1" t="s">
        <v>934</v>
      </c>
      <c r="B1438" s="1">
        <v>35.299999999999997</v>
      </c>
      <c r="C1438" s="1">
        <v>4.45</v>
      </c>
      <c r="D1438" s="1" t="s">
        <v>2380</v>
      </c>
      <c r="E1438" s="1" t="s">
        <v>2380</v>
      </c>
      <c r="F1438" s="1" t="s">
        <v>2380</v>
      </c>
      <c r="G1438" s="7">
        <v>0</v>
      </c>
      <c r="H1438" s="1" t="s">
        <v>2380</v>
      </c>
      <c r="I1438" t="str" cm="1">
        <f t="array" ref="I1438">_xlfn.IFS(B1438&lt;18.5,"Underweight",B1438&lt;25,"Normal Weight",B1438&lt;30,"Overweight",B1438&gt;=30,"Obesity")</f>
        <v>Obesity</v>
      </c>
      <c r="J1438" t="str" cm="1">
        <f t="array" ref="J1438">_xlfn.IFS(C1438&lt;5.7,"Normal",C1438&lt;6.5,"Prediabetes",C1438&gt;=6.5,"Diabetes")</f>
        <v>Normal</v>
      </c>
    </row>
    <row r="1439" spans="1:10" x14ac:dyDescent="0.35">
      <c r="A1439" s="1" t="s">
        <v>933</v>
      </c>
      <c r="B1439" s="1">
        <v>35.64</v>
      </c>
      <c r="C1439" s="1">
        <v>6.17</v>
      </c>
      <c r="D1439" s="1" t="s">
        <v>2380</v>
      </c>
      <c r="E1439" s="1" t="s">
        <v>2380</v>
      </c>
      <c r="F1439" s="1" t="s">
        <v>2381</v>
      </c>
      <c r="G1439" s="7">
        <v>1</v>
      </c>
      <c r="H1439" s="1" t="s">
        <v>2380</v>
      </c>
      <c r="I1439" t="str" cm="1">
        <f t="array" ref="I1439">_xlfn.IFS(B1439&lt;18.5,"Underweight",B1439&lt;25,"Normal Weight",B1439&lt;30,"Overweight",B1439&gt;=30,"Obesity")</f>
        <v>Obesity</v>
      </c>
      <c r="J1439" t="str" cm="1">
        <f t="array" ref="J1439">_xlfn.IFS(C1439&lt;5.7,"Normal",C1439&lt;6.5,"Prediabetes",C1439&gt;=6.5,"Diabetes")</f>
        <v>Prediabetes</v>
      </c>
    </row>
    <row r="1440" spans="1:10" x14ac:dyDescent="0.35">
      <c r="A1440" s="1" t="s">
        <v>932</v>
      </c>
      <c r="B1440" s="1">
        <v>33.1</v>
      </c>
      <c r="C1440" s="1">
        <v>4.93</v>
      </c>
      <c r="D1440" s="1" t="s">
        <v>2380</v>
      </c>
      <c r="E1440" s="1" t="s">
        <v>2380</v>
      </c>
      <c r="F1440" s="1" t="s">
        <v>2380</v>
      </c>
      <c r="G1440" s="7">
        <v>0</v>
      </c>
      <c r="H1440" s="1" t="s">
        <v>2380</v>
      </c>
      <c r="I1440" t="str" cm="1">
        <f t="array" ref="I1440">_xlfn.IFS(B1440&lt;18.5,"Underweight",B1440&lt;25,"Normal Weight",B1440&lt;30,"Overweight",B1440&gt;=30,"Obesity")</f>
        <v>Obesity</v>
      </c>
      <c r="J1440" t="str" cm="1">
        <f t="array" ref="J1440">_xlfn.IFS(C1440&lt;5.7,"Normal",C1440&lt;6.5,"Prediabetes",C1440&gt;=6.5,"Diabetes")</f>
        <v>Normal</v>
      </c>
    </row>
    <row r="1441" spans="1:10" x14ac:dyDescent="0.35">
      <c r="A1441" s="1" t="s">
        <v>931</v>
      </c>
      <c r="B1441" s="1">
        <v>26.41</v>
      </c>
      <c r="C1441" s="1">
        <v>7.32</v>
      </c>
      <c r="D1441" s="1" t="s">
        <v>2381</v>
      </c>
      <c r="E1441" s="1" t="s">
        <v>2380</v>
      </c>
      <c r="F1441" s="1" t="s">
        <v>2380</v>
      </c>
      <c r="G1441" s="7">
        <v>1</v>
      </c>
      <c r="H1441" s="1" t="s">
        <v>2380</v>
      </c>
      <c r="I1441" t="str" cm="1">
        <f t="array" ref="I1441">_xlfn.IFS(B1441&lt;18.5,"Underweight",B1441&lt;25,"Normal Weight",B1441&lt;30,"Overweight",B1441&gt;=30,"Obesity")</f>
        <v>Overweight</v>
      </c>
      <c r="J1441" t="str" cm="1">
        <f t="array" ref="J1441">_xlfn.IFS(C1441&lt;5.7,"Normal",C1441&lt;6.5,"Prediabetes",C1441&gt;=6.5,"Diabetes")</f>
        <v>Diabetes</v>
      </c>
    </row>
    <row r="1442" spans="1:10" x14ac:dyDescent="0.35">
      <c r="A1442" s="1" t="s">
        <v>930</v>
      </c>
      <c r="B1442" s="1">
        <v>29.9</v>
      </c>
      <c r="C1442" s="1">
        <v>5.27</v>
      </c>
      <c r="D1442" s="1" t="s">
        <v>2380</v>
      </c>
      <c r="E1442" s="1" t="s">
        <v>2380</v>
      </c>
      <c r="F1442" s="1" t="s">
        <v>2381</v>
      </c>
      <c r="G1442" s="7">
        <v>1</v>
      </c>
      <c r="H1442" s="1" t="s">
        <v>2380</v>
      </c>
      <c r="I1442" t="str" cm="1">
        <f t="array" ref="I1442">_xlfn.IFS(B1442&lt;18.5,"Underweight",B1442&lt;25,"Normal Weight",B1442&lt;30,"Overweight",B1442&gt;=30,"Obesity")</f>
        <v>Overweight</v>
      </c>
      <c r="J1442" t="str" cm="1">
        <f t="array" ref="J1442">_xlfn.IFS(C1442&lt;5.7,"Normal",C1442&lt;6.5,"Prediabetes",C1442&gt;=6.5,"Diabetes")</f>
        <v>Normal</v>
      </c>
    </row>
    <row r="1443" spans="1:10" x14ac:dyDescent="0.35">
      <c r="A1443" s="1" t="s">
        <v>929</v>
      </c>
      <c r="B1443" s="1">
        <v>25.24</v>
      </c>
      <c r="C1443" s="1">
        <v>5.82</v>
      </c>
      <c r="D1443" s="1" t="s">
        <v>2380</v>
      </c>
      <c r="E1443" s="1" t="s">
        <v>2380</v>
      </c>
      <c r="F1443" s="1" t="s">
        <v>2380</v>
      </c>
      <c r="G1443" s="7">
        <v>1</v>
      </c>
      <c r="H1443" s="1" t="s">
        <v>2380</v>
      </c>
      <c r="I1443" t="str" cm="1">
        <f t="array" ref="I1443">_xlfn.IFS(B1443&lt;18.5,"Underweight",B1443&lt;25,"Normal Weight",B1443&lt;30,"Overweight",B1443&gt;=30,"Obesity")</f>
        <v>Overweight</v>
      </c>
      <c r="J1443" t="str" cm="1">
        <f t="array" ref="J1443">_xlfn.IFS(C1443&lt;5.7,"Normal",C1443&lt;6.5,"Prediabetes",C1443&gt;=6.5,"Diabetes")</f>
        <v>Prediabetes</v>
      </c>
    </row>
    <row r="1444" spans="1:10" x14ac:dyDescent="0.35">
      <c r="A1444" s="1" t="s">
        <v>928</v>
      </c>
      <c r="B1444" s="1">
        <v>25.08</v>
      </c>
      <c r="C1444" s="1">
        <v>5.8</v>
      </c>
      <c r="D1444" s="1" t="s">
        <v>2380</v>
      </c>
      <c r="E1444" s="1" t="s">
        <v>2380</v>
      </c>
      <c r="F1444" s="1" t="s">
        <v>2381</v>
      </c>
      <c r="G1444" s="7">
        <v>1</v>
      </c>
      <c r="H1444" s="1" t="s">
        <v>2380</v>
      </c>
      <c r="I1444" t="str" cm="1">
        <f t="array" ref="I1444">_xlfn.IFS(B1444&lt;18.5,"Underweight",B1444&lt;25,"Normal Weight",B1444&lt;30,"Overweight",B1444&gt;=30,"Obesity")</f>
        <v>Overweight</v>
      </c>
      <c r="J1444" t="str" cm="1">
        <f t="array" ref="J1444">_xlfn.IFS(C1444&lt;5.7,"Normal",C1444&lt;6.5,"Prediabetes",C1444&gt;=6.5,"Diabetes")</f>
        <v>Prediabetes</v>
      </c>
    </row>
    <row r="1445" spans="1:10" x14ac:dyDescent="0.35">
      <c r="A1445" s="1" t="s">
        <v>927</v>
      </c>
      <c r="B1445" s="1">
        <v>29.164999999999999</v>
      </c>
      <c r="C1445" s="1">
        <v>4.87</v>
      </c>
      <c r="D1445" s="1" t="s">
        <v>2380</v>
      </c>
      <c r="E1445" s="1" t="s">
        <v>2381</v>
      </c>
      <c r="F1445" s="1" t="s">
        <v>2380</v>
      </c>
      <c r="G1445" s="7">
        <v>1</v>
      </c>
      <c r="H1445" s="1" t="s">
        <v>2380</v>
      </c>
      <c r="I1445" t="str" cm="1">
        <f t="array" ref="I1445">_xlfn.IFS(B1445&lt;18.5,"Underweight",B1445&lt;25,"Normal Weight",B1445&lt;30,"Overweight",B1445&gt;=30,"Obesity")</f>
        <v>Overweight</v>
      </c>
      <c r="J1445" t="str" cm="1">
        <f t="array" ref="J1445">_xlfn.IFS(C1445&lt;5.7,"Normal",C1445&lt;6.5,"Prediabetes",C1445&gt;=6.5,"Diabetes")</f>
        <v>Normal</v>
      </c>
    </row>
    <row r="1446" spans="1:10" x14ac:dyDescent="0.35">
      <c r="A1446" s="1" t="s">
        <v>926</v>
      </c>
      <c r="B1446" s="1">
        <v>15.05</v>
      </c>
      <c r="C1446" s="1">
        <v>8.1199999999999992</v>
      </c>
      <c r="D1446" s="1" t="s">
        <v>2380</v>
      </c>
      <c r="E1446" s="1" t="s">
        <v>2380</v>
      </c>
      <c r="F1446" s="1" t="s">
        <v>2380</v>
      </c>
      <c r="G1446" s="7">
        <v>0</v>
      </c>
      <c r="H1446" s="1" t="s">
        <v>2380</v>
      </c>
      <c r="I1446" t="str" cm="1">
        <f t="array" ref="I1446">_xlfn.IFS(B1446&lt;18.5,"Underweight",B1446&lt;25,"Normal Weight",B1446&lt;30,"Overweight",B1446&gt;=30,"Obesity")</f>
        <v>Underweight</v>
      </c>
      <c r="J1446" t="str" cm="1">
        <f t="array" ref="J1446">_xlfn.IFS(C1446&lt;5.7,"Normal",C1446&lt;6.5,"Prediabetes",C1446&gt;=6.5,"Diabetes")</f>
        <v>Diabetes</v>
      </c>
    </row>
    <row r="1447" spans="1:10" x14ac:dyDescent="0.35">
      <c r="A1447" s="1" t="s">
        <v>925</v>
      </c>
      <c r="B1447" s="1">
        <v>19.95</v>
      </c>
      <c r="C1447" s="1">
        <v>4.3600000000000003</v>
      </c>
      <c r="D1447" s="1" t="s">
        <v>2380</v>
      </c>
      <c r="E1447" s="1" t="s">
        <v>2380</v>
      </c>
      <c r="F1447" s="1" t="s">
        <v>2380</v>
      </c>
      <c r="G1447" s="7">
        <v>2</v>
      </c>
      <c r="H1447" s="1" t="s">
        <v>2380</v>
      </c>
      <c r="I1447" t="str" cm="1">
        <f t="array" ref="I1447">_xlfn.IFS(B1447&lt;18.5,"Underweight",B1447&lt;25,"Normal Weight",B1447&lt;30,"Overweight",B1447&gt;=30,"Obesity")</f>
        <v>Normal Weight</v>
      </c>
      <c r="J1447" t="str" cm="1">
        <f t="array" ref="J1447">_xlfn.IFS(C1447&lt;5.7,"Normal",C1447&lt;6.5,"Prediabetes",C1447&gt;=6.5,"Diabetes")</f>
        <v>Normal</v>
      </c>
    </row>
    <row r="1448" spans="1:10" x14ac:dyDescent="0.35">
      <c r="A1448" s="1" t="s">
        <v>924</v>
      </c>
      <c r="B1448" s="1">
        <v>16.66</v>
      </c>
      <c r="C1448" s="1">
        <v>9.16</v>
      </c>
      <c r="D1448" s="1" t="s">
        <v>2380</v>
      </c>
      <c r="E1448" s="1" t="s">
        <v>2380</v>
      </c>
      <c r="F1448" s="1" t="s">
        <v>2380</v>
      </c>
      <c r="G1448" s="7">
        <v>0</v>
      </c>
      <c r="H1448" s="1" t="s">
        <v>2380</v>
      </c>
      <c r="I1448" t="str" cm="1">
        <f t="array" ref="I1448">_xlfn.IFS(B1448&lt;18.5,"Underweight",B1448&lt;25,"Normal Weight",B1448&lt;30,"Overweight",B1448&gt;=30,"Obesity")</f>
        <v>Underweight</v>
      </c>
      <c r="J1448" t="str" cm="1">
        <f t="array" ref="J1448">_xlfn.IFS(C1448&lt;5.7,"Normal",C1448&lt;6.5,"Prediabetes",C1448&gt;=6.5,"Diabetes")</f>
        <v>Diabetes</v>
      </c>
    </row>
    <row r="1449" spans="1:10" x14ac:dyDescent="0.35">
      <c r="A1449" s="1" t="s">
        <v>923</v>
      </c>
      <c r="B1449" s="1">
        <v>16.62</v>
      </c>
      <c r="C1449" s="1">
        <v>9.14</v>
      </c>
      <c r="D1449" s="1" t="s">
        <v>2380</v>
      </c>
      <c r="E1449" s="1" t="s">
        <v>2380</v>
      </c>
      <c r="F1449" s="1" t="s">
        <v>2380</v>
      </c>
      <c r="G1449" s="7">
        <v>0</v>
      </c>
      <c r="H1449" s="1" t="s">
        <v>2380</v>
      </c>
      <c r="I1449" t="str" cm="1">
        <f t="array" ref="I1449">_xlfn.IFS(B1449&lt;18.5,"Underweight",B1449&lt;25,"Normal Weight",B1449&lt;30,"Overweight",B1449&gt;=30,"Obesity")</f>
        <v>Underweight</v>
      </c>
      <c r="J1449" t="str" cm="1">
        <f t="array" ref="J1449">_xlfn.IFS(C1449&lt;5.7,"Normal",C1449&lt;6.5,"Prediabetes",C1449&gt;=6.5,"Diabetes")</f>
        <v>Diabetes</v>
      </c>
    </row>
    <row r="1450" spans="1:10" x14ac:dyDescent="0.35">
      <c r="A1450" s="1" t="s">
        <v>922</v>
      </c>
      <c r="B1450" s="1">
        <v>15.36</v>
      </c>
      <c r="C1450" s="1">
        <v>5.49</v>
      </c>
      <c r="D1450" s="1" t="s">
        <v>2381</v>
      </c>
      <c r="E1450" s="1" t="s">
        <v>2380</v>
      </c>
      <c r="F1450" s="1" t="s">
        <v>2380</v>
      </c>
      <c r="G1450" s="7">
        <v>2</v>
      </c>
      <c r="H1450" s="1" t="s">
        <v>2380</v>
      </c>
      <c r="I1450" t="str" cm="1">
        <f t="array" ref="I1450">_xlfn.IFS(B1450&lt;18.5,"Underweight",B1450&lt;25,"Normal Weight",B1450&lt;30,"Overweight",B1450&gt;=30,"Obesity")</f>
        <v>Underweight</v>
      </c>
      <c r="J1450" t="str" cm="1">
        <f t="array" ref="J1450">_xlfn.IFS(C1450&lt;5.7,"Normal",C1450&lt;6.5,"Prediabetes",C1450&gt;=6.5,"Diabetes")</f>
        <v>Normal</v>
      </c>
    </row>
    <row r="1451" spans="1:10" x14ac:dyDescent="0.35">
      <c r="A1451" s="1" t="s">
        <v>921</v>
      </c>
      <c r="B1451" s="1">
        <v>27.74</v>
      </c>
      <c r="C1451" s="1">
        <v>5.96</v>
      </c>
      <c r="D1451" s="1" t="s">
        <v>2381</v>
      </c>
      <c r="E1451" s="1" t="s">
        <v>2380</v>
      </c>
      <c r="F1451" s="1" t="s">
        <v>2380</v>
      </c>
      <c r="G1451" s="7">
        <v>0</v>
      </c>
      <c r="H1451" s="1" t="s">
        <v>2380</v>
      </c>
      <c r="I1451" t="str" cm="1">
        <f t="array" ref="I1451">_xlfn.IFS(B1451&lt;18.5,"Underweight",B1451&lt;25,"Normal Weight",B1451&lt;30,"Overweight",B1451&gt;=30,"Obesity")</f>
        <v>Overweight</v>
      </c>
      <c r="J1451" t="str" cm="1">
        <f t="array" ref="J1451">_xlfn.IFS(C1451&lt;5.7,"Normal",C1451&lt;6.5,"Prediabetes",C1451&gt;=6.5,"Diabetes")</f>
        <v>Prediabetes</v>
      </c>
    </row>
    <row r="1452" spans="1:10" x14ac:dyDescent="0.35">
      <c r="A1452" s="1" t="s">
        <v>920</v>
      </c>
      <c r="B1452" s="1">
        <v>22.44</v>
      </c>
      <c r="C1452" s="1">
        <v>4.62</v>
      </c>
      <c r="D1452" s="1" t="s">
        <v>2381</v>
      </c>
      <c r="E1452" s="1" t="s">
        <v>2380</v>
      </c>
      <c r="F1452" s="1" t="s">
        <v>2380</v>
      </c>
      <c r="G1452" s="7">
        <v>0</v>
      </c>
      <c r="H1452" s="1" t="s">
        <v>2380</v>
      </c>
      <c r="I1452" t="str" cm="1">
        <f t="array" ref="I1452">_xlfn.IFS(B1452&lt;18.5,"Underweight",B1452&lt;25,"Normal Weight",B1452&lt;30,"Overweight",B1452&gt;=30,"Obesity")</f>
        <v>Normal Weight</v>
      </c>
      <c r="J1452" t="str" cm="1">
        <f t="array" ref="J1452">_xlfn.IFS(C1452&lt;5.7,"Normal",C1452&lt;6.5,"Prediabetes",C1452&gt;=6.5,"Diabetes")</f>
        <v>Normal</v>
      </c>
    </row>
    <row r="1453" spans="1:10" x14ac:dyDescent="0.35">
      <c r="A1453" s="1" t="s">
        <v>919</v>
      </c>
      <c r="B1453" s="1">
        <v>37.049999999999997</v>
      </c>
      <c r="C1453" s="1">
        <v>9.9600000000000009</v>
      </c>
      <c r="D1453" s="1" t="s">
        <v>2381</v>
      </c>
      <c r="E1453" s="1" t="s">
        <v>2380</v>
      </c>
      <c r="F1453" s="1" t="s">
        <v>2380</v>
      </c>
      <c r="G1453" s="7">
        <v>0</v>
      </c>
      <c r="H1453" s="1" t="s">
        <v>2380</v>
      </c>
      <c r="I1453" t="str" cm="1">
        <f t="array" ref="I1453">_xlfn.IFS(B1453&lt;18.5,"Underweight",B1453&lt;25,"Normal Weight",B1453&lt;30,"Overweight",B1453&gt;=30,"Obesity")</f>
        <v>Obesity</v>
      </c>
      <c r="J1453" t="str" cm="1">
        <f t="array" ref="J1453">_xlfn.IFS(C1453&lt;5.7,"Normal",C1453&lt;6.5,"Prediabetes",C1453&gt;=6.5,"Diabetes")</f>
        <v>Diabetes</v>
      </c>
    </row>
    <row r="1454" spans="1:10" x14ac:dyDescent="0.35">
      <c r="A1454" s="1" t="s">
        <v>918</v>
      </c>
      <c r="B1454" s="1">
        <v>22.95</v>
      </c>
      <c r="C1454" s="1">
        <v>10.53</v>
      </c>
      <c r="D1454" s="1" t="s">
        <v>2380</v>
      </c>
      <c r="E1454" s="1" t="s">
        <v>2380</v>
      </c>
      <c r="F1454" s="1" t="s">
        <v>2380</v>
      </c>
      <c r="G1454" s="7">
        <v>2</v>
      </c>
      <c r="H1454" s="1" t="s">
        <v>2380</v>
      </c>
      <c r="I1454" t="str" cm="1">
        <f t="array" ref="I1454">_xlfn.IFS(B1454&lt;18.5,"Underweight",B1454&lt;25,"Normal Weight",B1454&lt;30,"Overweight",B1454&gt;=30,"Obesity")</f>
        <v>Normal Weight</v>
      </c>
      <c r="J1454" t="str" cm="1">
        <f t="array" ref="J1454">_xlfn.IFS(C1454&lt;5.7,"Normal",C1454&lt;6.5,"Prediabetes",C1454&gt;=6.5,"Diabetes")</f>
        <v>Diabetes</v>
      </c>
    </row>
    <row r="1455" spans="1:10" x14ac:dyDescent="0.35">
      <c r="A1455" s="1" t="s">
        <v>917</v>
      </c>
      <c r="B1455" s="1">
        <v>34.200000000000003</v>
      </c>
      <c r="C1455" s="1">
        <v>6.69</v>
      </c>
      <c r="D1455" s="1" t="s">
        <v>2381</v>
      </c>
      <c r="E1455" s="1" t="s">
        <v>2380</v>
      </c>
      <c r="F1455" s="1" t="s">
        <v>2380</v>
      </c>
      <c r="G1455" s="7">
        <v>0</v>
      </c>
      <c r="H1455" s="1" t="s">
        <v>2380</v>
      </c>
      <c r="I1455" t="str" cm="1">
        <f t="array" ref="I1455">_xlfn.IFS(B1455&lt;18.5,"Underweight",B1455&lt;25,"Normal Weight",B1455&lt;30,"Overweight",B1455&gt;=30,"Obesity")</f>
        <v>Obesity</v>
      </c>
      <c r="J1455" t="str" cm="1">
        <f t="array" ref="J1455">_xlfn.IFS(C1455&lt;5.7,"Normal",C1455&lt;6.5,"Prediabetes",C1455&gt;=6.5,"Diabetes")</f>
        <v>Diabetes</v>
      </c>
    </row>
    <row r="1456" spans="1:10" x14ac:dyDescent="0.35">
      <c r="A1456" s="1" t="s">
        <v>916</v>
      </c>
      <c r="B1456" s="1">
        <v>30.59</v>
      </c>
      <c r="C1456" s="1">
        <v>9.5500000000000007</v>
      </c>
      <c r="D1456" s="1" t="s">
        <v>2381</v>
      </c>
      <c r="E1456" s="1" t="s">
        <v>2380</v>
      </c>
      <c r="F1456" s="1" t="s">
        <v>2380</v>
      </c>
      <c r="G1456" s="7">
        <v>0</v>
      </c>
      <c r="H1456" s="1" t="s">
        <v>2380</v>
      </c>
      <c r="I1456" t="str" cm="1">
        <f t="array" ref="I1456">_xlfn.IFS(B1456&lt;18.5,"Underweight",B1456&lt;25,"Normal Weight",B1456&lt;30,"Overweight",B1456&gt;=30,"Obesity")</f>
        <v>Obesity</v>
      </c>
      <c r="J1456" t="str" cm="1">
        <f t="array" ref="J1456">_xlfn.IFS(C1456&lt;5.7,"Normal",C1456&lt;6.5,"Prediabetes",C1456&gt;=6.5,"Diabetes")</f>
        <v>Diabetes</v>
      </c>
    </row>
    <row r="1457" spans="1:10" x14ac:dyDescent="0.35">
      <c r="A1457" s="1" t="s">
        <v>915</v>
      </c>
      <c r="B1457" s="1">
        <v>25.51</v>
      </c>
      <c r="C1457" s="1">
        <v>6.05</v>
      </c>
      <c r="D1457" s="1" t="s">
        <v>2380</v>
      </c>
      <c r="E1457" s="1" t="s">
        <v>2380</v>
      </c>
      <c r="F1457" s="1" t="s">
        <v>2380</v>
      </c>
      <c r="G1457" s="7">
        <v>0</v>
      </c>
      <c r="H1457" s="1" t="s">
        <v>2380</v>
      </c>
      <c r="I1457" t="str" cm="1">
        <f t="array" ref="I1457">_xlfn.IFS(B1457&lt;18.5,"Underweight",B1457&lt;25,"Normal Weight",B1457&lt;30,"Overweight",B1457&gt;=30,"Obesity")</f>
        <v>Overweight</v>
      </c>
      <c r="J1457" t="str" cm="1">
        <f t="array" ref="J1457">_xlfn.IFS(C1457&lt;5.7,"Normal",C1457&lt;6.5,"Prediabetes",C1457&gt;=6.5,"Diabetes")</f>
        <v>Prediabetes</v>
      </c>
    </row>
    <row r="1458" spans="1:10" x14ac:dyDescent="0.35">
      <c r="A1458" s="1" t="s">
        <v>914</v>
      </c>
      <c r="B1458" s="1">
        <v>29.04</v>
      </c>
      <c r="C1458" s="1">
        <v>10.56</v>
      </c>
      <c r="D1458" s="1" t="s">
        <v>2381</v>
      </c>
      <c r="E1458" s="1" t="s">
        <v>2380</v>
      </c>
      <c r="F1458" s="1" t="s">
        <v>2380</v>
      </c>
      <c r="G1458" s="7">
        <v>1</v>
      </c>
      <c r="H1458" s="1" t="s">
        <v>2380</v>
      </c>
      <c r="I1458" t="str" cm="1">
        <f t="array" ref="I1458">_xlfn.IFS(B1458&lt;18.5,"Underweight",B1458&lt;25,"Normal Weight",B1458&lt;30,"Overweight",B1458&gt;=30,"Obesity")</f>
        <v>Overweight</v>
      </c>
      <c r="J1458" t="str" cm="1">
        <f t="array" ref="J1458">_xlfn.IFS(C1458&lt;5.7,"Normal",C1458&lt;6.5,"Prediabetes",C1458&gt;=6.5,"Diabetes")</f>
        <v>Diabetes</v>
      </c>
    </row>
    <row r="1459" spans="1:10" x14ac:dyDescent="0.35">
      <c r="A1459" s="1" t="s">
        <v>913</v>
      </c>
      <c r="B1459" s="1">
        <v>22.135000000000002</v>
      </c>
      <c r="C1459" s="1">
        <v>10.81</v>
      </c>
      <c r="D1459" s="1" t="s">
        <v>2381</v>
      </c>
      <c r="E1459" s="1" t="s">
        <v>2380</v>
      </c>
      <c r="F1459" s="1" t="s">
        <v>2380</v>
      </c>
      <c r="G1459" s="7">
        <v>1</v>
      </c>
      <c r="H1459" s="1" t="s">
        <v>2380</v>
      </c>
      <c r="I1459" t="str" cm="1">
        <f t="array" ref="I1459">_xlfn.IFS(B1459&lt;18.5,"Underweight",B1459&lt;25,"Normal Weight",B1459&lt;30,"Overweight",B1459&gt;=30,"Obesity")</f>
        <v>Normal Weight</v>
      </c>
      <c r="J1459" t="str" cm="1">
        <f t="array" ref="J1459">_xlfn.IFS(C1459&lt;5.7,"Normal",C1459&lt;6.5,"Prediabetes",C1459&gt;=6.5,"Diabetes")</f>
        <v>Diabetes</v>
      </c>
    </row>
    <row r="1460" spans="1:10" x14ac:dyDescent="0.35">
      <c r="A1460" s="1" t="s">
        <v>912</v>
      </c>
      <c r="B1460" s="1">
        <v>21.375</v>
      </c>
      <c r="C1460" s="1">
        <v>4.32</v>
      </c>
      <c r="D1460" s="1" t="s">
        <v>2380</v>
      </c>
      <c r="E1460" s="1" t="s">
        <v>2380</v>
      </c>
      <c r="F1460" s="1" t="s">
        <v>2380</v>
      </c>
      <c r="G1460" s="7">
        <v>0</v>
      </c>
      <c r="H1460" s="1" t="s">
        <v>2380</v>
      </c>
      <c r="I1460" t="str" cm="1">
        <f t="array" ref="I1460">_xlfn.IFS(B1460&lt;18.5,"Underweight",B1460&lt;25,"Normal Weight",B1460&lt;30,"Overweight",B1460&gt;=30,"Obesity")</f>
        <v>Normal Weight</v>
      </c>
      <c r="J1460" t="str" cm="1">
        <f t="array" ref="J1460">_xlfn.IFS(C1460&lt;5.7,"Normal",C1460&lt;6.5,"Prediabetes",C1460&gt;=6.5,"Diabetes")</f>
        <v>Normal</v>
      </c>
    </row>
    <row r="1461" spans="1:10" x14ac:dyDescent="0.35">
      <c r="A1461" s="1" t="s">
        <v>911</v>
      </c>
      <c r="B1461" s="1">
        <v>29.19</v>
      </c>
      <c r="C1461" s="1">
        <v>4.37</v>
      </c>
      <c r="D1461" s="1" t="s">
        <v>2380</v>
      </c>
      <c r="E1461" s="1" t="s">
        <v>2380</v>
      </c>
      <c r="F1461" s="1" t="s">
        <v>2380</v>
      </c>
      <c r="G1461" s="7">
        <v>0</v>
      </c>
      <c r="H1461" s="1" t="s">
        <v>2380</v>
      </c>
      <c r="I1461" t="str" cm="1">
        <f t="array" ref="I1461">_xlfn.IFS(B1461&lt;18.5,"Underweight",B1461&lt;25,"Normal Weight",B1461&lt;30,"Overweight",B1461&gt;=30,"Obesity")</f>
        <v>Overweight</v>
      </c>
      <c r="J1461" t="str" cm="1">
        <f t="array" ref="J1461">_xlfn.IFS(C1461&lt;5.7,"Normal",C1461&lt;6.5,"Prediabetes",C1461&gt;=6.5,"Diabetes")</f>
        <v>Normal</v>
      </c>
    </row>
    <row r="1462" spans="1:10" x14ac:dyDescent="0.35">
      <c r="A1462" s="1" t="s">
        <v>910</v>
      </c>
      <c r="B1462" s="1">
        <v>31.92</v>
      </c>
      <c r="C1462" s="1">
        <v>4.8099999999999996</v>
      </c>
      <c r="D1462" s="1" t="s">
        <v>2381</v>
      </c>
      <c r="E1462" s="1" t="s">
        <v>2380</v>
      </c>
      <c r="F1462" s="1" t="s">
        <v>2381</v>
      </c>
      <c r="G1462" s="7">
        <v>1</v>
      </c>
      <c r="H1462" s="1" t="s">
        <v>2380</v>
      </c>
      <c r="I1462" t="str" cm="1">
        <f t="array" ref="I1462">_xlfn.IFS(B1462&lt;18.5,"Underweight",B1462&lt;25,"Normal Weight",B1462&lt;30,"Overweight",B1462&gt;=30,"Obesity")</f>
        <v>Obesity</v>
      </c>
      <c r="J1462" t="str" cm="1">
        <f t="array" ref="J1462">_xlfn.IFS(C1462&lt;5.7,"Normal",C1462&lt;6.5,"Prediabetes",C1462&gt;=6.5,"Diabetes")</f>
        <v>Normal</v>
      </c>
    </row>
    <row r="1463" spans="1:10" x14ac:dyDescent="0.35">
      <c r="A1463" s="1" t="s">
        <v>909</v>
      </c>
      <c r="B1463" s="1">
        <v>26.315000000000001</v>
      </c>
      <c r="C1463" s="1">
        <v>4.5599999999999996</v>
      </c>
      <c r="D1463" s="1" t="s">
        <v>2381</v>
      </c>
      <c r="E1463" s="1" t="s">
        <v>2380</v>
      </c>
      <c r="F1463" s="1" t="s">
        <v>2381</v>
      </c>
      <c r="G1463" s="7">
        <v>1</v>
      </c>
      <c r="H1463" s="1" t="s">
        <v>2380</v>
      </c>
      <c r="I1463" t="str" cm="1">
        <f t="array" ref="I1463">_xlfn.IFS(B1463&lt;18.5,"Underweight",B1463&lt;25,"Normal Weight",B1463&lt;30,"Overweight",B1463&gt;=30,"Obesity")</f>
        <v>Overweight</v>
      </c>
      <c r="J1463" t="str" cm="1">
        <f t="array" ref="J1463">_xlfn.IFS(C1463&lt;5.7,"Normal",C1463&lt;6.5,"Prediabetes",C1463&gt;=6.5,"Diabetes")</f>
        <v>Normal</v>
      </c>
    </row>
    <row r="1464" spans="1:10" x14ac:dyDescent="0.35">
      <c r="A1464" s="1" t="s">
        <v>908</v>
      </c>
      <c r="B1464" s="1">
        <v>35.299999999999997</v>
      </c>
      <c r="C1464" s="1">
        <v>4.3899999999999997</v>
      </c>
      <c r="D1464" s="1" t="s">
        <v>2380</v>
      </c>
      <c r="E1464" s="1" t="s">
        <v>2380</v>
      </c>
      <c r="F1464" s="1" t="s">
        <v>2380</v>
      </c>
      <c r="G1464" s="7">
        <v>0</v>
      </c>
      <c r="H1464" s="1" t="s">
        <v>2380</v>
      </c>
      <c r="I1464" t="str" cm="1">
        <f t="array" ref="I1464">_xlfn.IFS(B1464&lt;18.5,"Underweight",B1464&lt;25,"Normal Weight",B1464&lt;30,"Overweight",B1464&gt;=30,"Obesity")</f>
        <v>Obesity</v>
      </c>
      <c r="J1464" t="str" cm="1">
        <f t="array" ref="J1464">_xlfn.IFS(C1464&lt;5.7,"Normal",C1464&lt;6.5,"Prediabetes",C1464&gt;=6.5,"Diabetes")</f>
        <v>Normal</v>
      </c>
    </row>
    <row r="1465" spans="1:10" x14ac:dyDescent="0.35">
      <c r="A1465" s="1" t="s">
        <v>907</v>
      </c>
      <c r="B1465" s="1">
        <v>18.91</v>
      </c>
      <c r="C1465" s="1">
        <v>11.44</v>
      </c>
      <c r="D1465" s="1" t="s">
        <v>2380</v>
      </c>
      <c r="E1465" s="1" t="s">
        <v>2380</v>
      </c>
      <c r="F1465" s="1" t="s">
        <v>2380</v>
      </c>
      <c r="G1465" s="7">
        <v>0</v>
      </c>
      <c r="H1465" s="1" t="s">
        <v>2380</v>
      </c>
      <c r="I1465" t="str" cm="1">
        <f t="array" ref="I1465">_xlfn.IFS(B1465&lt;18.5,"Underweight",B1465&lt;25,"Normal Weight",B1465&lt;30,"Overweight",B1465&gt;=30,"Obesity")</f>
        <v>Normal Weight</v>
      </c>
      <c r="J1465" t="str" cm="1">
        <f t="array" ref="J1465">_xlfn.IFS(C1465&lt;5.7,"Normal",C1465&lt;6.5,"Prediabetes",C1465&gt;=6.5,"Diabetes")</f>
        <v>Diabetes</v>
      </c>
    </row>
    <row r="1466" spans="1:10" x14ac:dyDescent="0.35">
      <c r="A1466" s="1" t="s">
        <v>906</v>
      </c>
      <c r="B1466" s="1">
        <v>22.41</v>
      </c>
      <c r="C1466" s="1">
        <v>11.37</v>
      </c>
      <c r="D1466" s="1" t="s">
        <v>2381</v>
      </c>
      <c r="E1466" s="1" t="s">
        <v>2380</v>
      </c>
      <c r="F1466" s="1" t="s">
        <v>2380</v>
      </c>
      <c r="G1466" s="7">
        <v>1</v>
      </c>
      <c r="H1466" s="1" t="s">
        <v>2380</v>
      </c>
      <c r="I1466" t="str" cm="1">
        <f t="array" ref="I1466">_xlfn.IFS(B1466&lt;18.5,"Underweight",B1466&lt;25,"Normal Weight",B1466&lt;30,"Overweight",B1466&gt;=30,"Obesity")</f>
        <v>Normal Weight</v>
      </c>
      <c r="J1466" t="str" cm="1">
        <f t="array" ref="J1466">_xlfn.IFS(C1466&lt;5.7,"Normal",C1466&lt;6.5,"Prediabetes",C1466&gt;=6.5,"Diabetes")</f>
        <v>Diabetes</v>
      </c>
    </row>
    <row r="1467" spans="1:10" x14ac:dyDescent="0.35">
      <c r="A1467" s="1" t="s">
        <v>905</v>
      </c>
      <c r="B1467" s="1">
        <v>22.704999999999998</v>
      </c>
      <c r="C1467" s="1">
        <v>6.14</v>
      </c>
      <c r="D1467" s="1" t="s">
        <v>2380</v>
      </c>
      <c r="E1467" s="1" t="s">
        <v>2380</v>
      </c>
      <c r="F1467" s="1" t="s">
        <v>2380</v>
      </c>
      <c r="G1467" s="7">
        <v>0</v>
      </c>
      <c r="H1467" s="1" t="s">
        <v>2380</v>
      </c>
      <c r="I1467" t="str" cm="1">
        <f t="array" ref="I1467">_xlfn.IFS(B1467&lt;18.5,"Underweight",B1467&lt;25,"Normal Weight",B1467&lt;30,"Overweight",B1467&gt;=30,"Obesity")</f>
        <v>Normal Weight</v>
      </c>
      <c r="J1467" t="str" cm="1">
        <f t="array" ref="J1467">_xlfn.IFS(C1467&lt;5.7,"Normal",C1467&lt;6.5,"Prediabetes",C1467&gt;=6.5,"Diabetes")</f>
        <v>Prediabetes</v>
      </c>
    </row>
    <row r="1468" spans="1:10" x14ac:dyDescent="0.35">
      <c r="A1468" s="1" t="s">
        <v>904</v>
      </c>
      <c r="B1468" s="1">
        <v>37.18</v>
      </c>
      <c r="C1468" s="1">
        <v>4.8899999999999997</v>
      </c>
      <c r="D1468" s="1" t="s">
        <v>2380</v>
      </c>
      <c r="E1468" s="1" t="s">
        <v>2380</v>
      </c>
      <c r="F1468" s="1" t="s">
        <v>2380</v>
      </c>
      <c r="G1468" s="7">
        <v>0</v>
      </c>
      <c r="H1468" s="1" t="s">
        <v>2380</v>
      </c>
      <c r="I1468" t="str" cm="1">
        <f t="array" ref="I1468">_xlfn.IFS(B1468&lt;18.5,"Underweight",B1468&lt;25,"Normal Weight",B1468&lt;30,"Overweight",B1468&gt;=30,"Obesity")</f>
        <v>Obesity</v>
      </c>
      <c r="J1468" t="str" cm="1">
        <f t="array" ref="J1468">_xlfn.IFS(C1468&lt;5.7,"Normal",C1468&lt;6.5,"Prediabetes",C1468&gt;=6.5,"Diabetes")</f>
        <v>Normal</v>
      </c>
    </row>
    <row r="1469" spans="1:10" x14ac:dyDescent="0.35">
      <c r="A1469" s="1" t="s">
        <v>903</v>
      </c>
      <c r="B1469" s="1">
        <v>35.97</v>
      </c>
      <c r="C1469" s="1">
        <v>4.5999999999999996</v>
      </c>
      <c r="D1469" s="1" t="s">
        <v>2380</v>
      </c>
      <c r="E1469" s="1" t="s">
        <v>2380</v>
      </c>
      <c r="F1469" s="1" t="s">
        <v>2380</v>
      </c>
      <c r="G1469" s="7">
        <v>0</v>
      </c>
      <c r="H1469" s="1" t="s">
        <v>2380</v>
      </c>
      <c r="I1469" t="str" cm="1">
        <f t="array" ref="I1469">_xlfn.IFS(B1469&lt;18.5,"Underweight",B1469&lt;25,"Normal Weight",B1469&lt;30,"Overweight",B1469&gt;=30,"Obesity")</f>
        <v>Obesity</v>
      </c>
      <c r="J1469" t="str" cm="1">
        <f t="array" ref="J1469">_xlfn.IFS(C1469&lt;5.7,"Normal",C1469&lt;6.5,"Prediabetes",C1469&gt;=6.5,"Diabetes")</f>
        <v>Normal</v>
      </c>
    </row>
    <row r="1470" spans="1:10" x14ac:dyDescent="0.35">
      <c r="A1470" s="1" t="s">
        <v>902</v>
      </c>
      <c r="B1470" s="1">
        <v>35.799999999999997</v>
      </c>
      <c r="C1470" s="1">
        <v>4.42</v>
      </c>
      <c r="D1470" s="1" t="s">
        <v>2380</v>
      </c>
      <c r="E1470" s="1" t="s">
        <v>2380</v>
      </c>
      <c r="F1470" s="1" t="s">
        <v>2380</v>
      </c>
      <c r="G1470" s="7">
        <v>0</v>
      </c>
      <c r="H1470" s="1" t="s">
        <v>2380</v>
      </c>
      <c r="I1470" t="str" cm="1">
        <f t="array" ref="I1470">_xlfn.IFS(B1470&lt;18.5,"Underweight",B1470&lt;25,"Normal Weight",B1470&lt;30,"Overweight",B1470&gt;=30,"Obesity")</f>
        <v>Obesity</v>
      </c>
      <c r="J1470" t="str" cm="1">
        <f t="array" ref="J1470">_xlfn.IFS(C1470&lt;5.7,"Normal",C1470&lt;6.5,"Prediabetes",C1470&gt;=6.5,"Diabetes")</f>
        <v>Normal</v>
      </c>
    </row>
    <row r="1471" spans="1:10" x14ac:dyDescent="0.35">
      <c r="A1471" s="1" t="s">
        <v>901</v>
      </c>
      <c r="B1471" s="1">
        <v>28.31</v>
      </c>
      <c r="C1471" s="1">
        <v>7.48</v>
      </c>
      <c r="D1471" s="1" t="s">
        <v>2381</v>
      </c>
      <c r="E1471" s="1" t="s">
        <v>2380</v>
      </c>
      <c r="F1471" s="1" t="s">
        <v>2380</v>
      </c>
      <c r="G1471" s="7">
        <v>0</v>
      </c>
      <c r="H1471" s="1" t="s">
        <v>2380</v>
      </c>
      <c r="I1471" t="str" cm="1">
        <f t="array" ref="I1471">_xlfn.IFS(B1471&lt;18.5,"Underweight",B1471&lt;25,"Normal Weight",B1471&lt;30,"Overweight",B1471&gt;=30,"Obesity")</f>
        <v>Overweight</v>
      </c>
      <c r="J1471" t="str" cm="1">
        <f t="array" ref="J1471">_xlfn.IFS(C1471&lt;5.7,"Normal",C1471&lt;6.5,"Prediabetes",C1471&gt;=6.5,"Diabetes")</f>
        <v>Diabetes</v>
      </c>
    </row>
    <row r="1472" spans="1:10" x14ac:dyDescent="0.35">
      <c r="A1472" s="1" t="s">
        <v>900</v>
      </c>
      <c r="B1472" s="1">
        <v>38.06</v>
      </c>
      <c r="C1472" s="1">
        <v>10.74</v>
      </c>
      <c r="D1472" s="1" t="s">
        <v>2380</v>
      </c>
      <c r="E1472" s="1" t="s">
        <v>2380</v>
      </c>
      <c r="F1472" s="1" t="s">
        <v>2380</v>
      </c>
      <c r="G1472" s="7">
        <v>0</v>
      </c>
      <c r="H1472" s="1" t="s">
        <v>2380</v>
      </c>
      <c r="I1472" t="str" cm="1">
        <f t="array" ref="I1472">_xlfn.IFS(B1472&lt;18.5,"Underweight",B1472&lt;25,"Normal Weight",B1472&lt;30,"Overweight",B1472&gt;=30,"Obesity")</f>
        <v>Obesity</v>
      </c>
      <c r="J1472" t="str" cm="1">
        <f t="array" ref="J1472">_xlfn.IFS(C1472&lt;5.7,"Normal",C1472&lt;6.5,"Prediabetes",C1472&gt;=6.5,"Diabetes")</f>
        <v>Diabetes</v>
      </c>
    </row>
    <row r="1473" spans="1:10" x14ac:dyDescent="0.35">
      <c r="A1473" s="1" t="s">
        <v>899</v>
      </c>
      <c r="B1473" s="1">
        <v>28</v>
      </c>
      <c r="C1473" s="1">
        <v>5.19</v>
      </c>
      <c r="D1473" s="1" t="s">
        <v>2380</v>
      </c>
      <c r="E1473" s="1" t="s">
        <v>2380</v>
      </c>
      <c r="F1473" s="1" t="s">
        <v>2380</v>
      </c>
      <c r="G1473" s="7">
        <v>1</v>
      </c>
      <c r="H1473" s="1" t="s">
        <v>2380</v>
      </c>
      <c r="I1473" t="str" cm="1">
        <f t="array" ref="I1473">_xlfn.IFS(B1473&lt;18.5,"Underweight",B1473&lt;25,"Normal Weight",B1473&lt;30,"Overweight",B1473&gt;=30,"Obesity")</f>
        <v>Overweight</v>
      </c>
      <c r="J1473" t="str" cm="1">
        <f t="array" ref="J1473">_xlfn.IFS(C1473&lt;5.7,"Normal",C1473&lt;6.5,"Prediabetes",C1473&gt;=6.5,"Diabetes")</f>
        <v>Normal</v>
      </c>
    </row>
    <row r="1474" spans="1:10" x14ac:dyDescent="0.35">
      <c r="A1474" s="1" t="s">
        <v>898</v>
      </c>
      <c r="B1474" s="1">
        <v>34.32</v>
      </c>
      <c r="C1474" s="1">
        <v>9.17</v>
      </c>
      <c r="D1474" s="1" t="s">
        <v>2380</v>
      </c>
      <c r="E1474" s="1" t="s">
        <v>2380</v>
      </c>
      <c r="F1474" s="1" t="s">
        <v>2380</v>
      </c>
      <c r="G1474" s="7">
        <v>0</v>
      </c>
      <c r="H1474" s="1" t="s">
        <v>2380</v>
      </c>
      <c r="I1474" t="str" cm="1">
        <f t="array" ref="I1474">_xlfn.IFS(B1474&lt;18.5,"Underweight",B1474&lt;25,"Normal Weight",B1474&lt;30,"Overweight",B1474&gt;=30,"Obesity")</f>
        <v>Obesity</v>
      </c>
      <c r="J1474" t="str" cm="1">
        <f t="array" ref="J1474">_xlfn.IFS(C1474&lt;5.7,"Normal",C1474&lt;6.5,"Prediabetes",C1474&gt;=6.5,"Diabetes")</f>
        <v>Diabetes</v>
      </c>
    </row>
    <row r="1475" spans="1:10" x14ac:dyDescent="0.35">
      <c r="A1475" s="1" t="s">
        <v>897</v>
      </c>
      <c r="B1475" s="1">
        <v>22.3</v>
      </c>
      <c r="C1475" s="1">
        <v>4.95</v>
      </c>
      <c r="D1475" s="1" t="s">
        <v>2381</v>
      </c>
      <c r="E1475" s="1" t="s">
        <v>2380</v>
      </c>
      <c r="F1475" s="1" t="s">
        <v>2380</v>
      </c>
      <c r="G1475" s="7">
        <v>0</v>
      </c>
      <c r="H1475" s="1" t="s">
        <v>2380</v>
      </c>
      <c r="I1475" t="str" cm="1">
        <f t="array" ref="I1475">_xlfn.IFS(B1475&lt;18.5,"Underweight",B1475&lt;25,"Normal Weight",B1475&lt;30,"Overweight",B1475&gt;=30,"Obesity")</f>
        <v>Normal Weight</v>
      </c>
      <c r="J1475" t="str" cm="1">
        <f t="array" ref="J1475">_xlfn.IFS(C1475&lt;5.7,"Normal",C1475&lt;6.5,"Prediabetes",C1475&gt;=6.5,"Diabetes")</f>
        <v>Normal</v>
      </c>
    </row>
    <row r="1476" spans="1:10" x14ac:dyDescent="0.35">
      <c r="A1476" s="1" t="s">
        <v>896</v>
      </c>
      <c r="B1476" s="1">
        <v>27.835000000000001</v>
      </c>
      <c r="C1476" s="1">
        <v>6.03</v>
      </c>
      <c r="D1476" s="1" t="s">
        <v>2380</v>
      </c>
      <c r="E1476" s="1" t="s">
        <v>2380</v>
      </c>
      <c r="F1476" s="1" t="s">
        <v>2380</v>
      </c>
      <c r="G1476" s="7">
        <v>1</v>
      </c>
      <c r="H1476" s="1" t="s">
        <v>2380</v>
      </c>
      <c r="I1476" t="str" cm="1">
        <f t="array" ref="I1476">_xlfn.IFS(B1476&lt;18.5,"Underweight",B1476&lt;25,"Normal Weight",B1476&lt;30,"Overweight",B1476&gt;=30,"Obesity")</f>
        <v>Overweight</v>
      </c>
      <c r="J1476" t="str" cm="1">
        <f t="array" ref="J1476">_xlfn.IFS(C1476&lt;5.7,"Normal",C1476&lt;6.5,"Prediabetes",C1476&gt;=6.5,"Diabetes")</f>
        <v>Prediabetes</v>
      </c>
    </row>
    <row r="1477" spans="1:10" x14ac:dyDescent="0.35">
      <c r="A1477" s="1" t="s">
        <v>895</v>
      </c>
      <c r="B1477" s="1">
        <v>39.229999999999997</v>
      </c>
      <c r="C1477" s="1">
        <v>5.36</v>
      </c>
      <c r="D1477" s="1" t="s">
        <v>2380</v>
      </c>
      <c r="E1477" s="1" t="s">
        <v>2380</v>
      </c>
      <c r="F1477" s="1" t="s">
        <v>2380</v>
      </c>
      <c r="G1477" s="7">
        <v>0</v>
      </c>
      <c r="H1477" s="1" t="s">
        <v>2380</v>
      </c>
      <c r="I1477" t="str" cm="1">
        <f t="array" ref="I1477">_xlfn.IFS(B1477&lt;18.5,"Underweight",B1477&lt;25,"Normal Weight",B1477&lt;30,"Overweight",B1477&gt;=30,"Obesity")</f>
        <v>Obesity</v>
      </c>
      <c r="J1477" t="str" cm="1">
        <f t="array" ref="J1477">_xlfn.IFS(C1477&lt;5.7,"Normal",C1477&lt;6.5,"Prediabetes",C1477&gt;=6.5,"Diabetes")</f>
        <v>Normal</v>
      </c>
    </row>
    <row r="1478" spans="1:10" x14ac:dyDescent="0.35">
      <c r="A1478" s="1" t="s">
        <v>894</v>
      </c>
      <c r="B1478" s="1">
        <v>19.95</v>
      </c>
      <c r="C1478" s="1">
        <v>6.11</v>
      </c>
      <c r="D1478" s="1" t="s">
        <v>2380</v>
      </c>
      <c r="E1478" s="1" t="s">
        <v>2380</v>
      </c>
      <c r="F1478" s="1" t="s">
        <v>2380</v>
      </c>
      <c r="G1478" s="7">
        <v>1</v>
      </c>
      <c r="H1478" s="1" t="s">
        <v>2380</v>
      </c>
      <c r="I1478" t="str" cm="1">
        <f t="array" ref="I1478">_xlfn.IFS(B1478&lt;18.5,"Underweight",B1478&lt;25,"Normal Weight",B1478&lt;30,"Overweight",B1478&gt;=30,"Obesity")</f>
        <v>Normal Weight</v>
      </c>
      <c r="J1478" t="str" cm="1">
        <f t="array" ref="J1478">_xlfn.IFS(C1478&lt;5.7,"Normal",C1478&lt;6.5,"Prediabetes",C1478&gt;=6.5,"Diabetes")</f>
        <v>Prediabetes</v>
      </c>
    </row>
    <row r="1479" spans="1:10" x14ac:dyDescent="0.35">
      <c r="A1479" s="1" t="s">
        <v>893</v>
      </c>
      <c r="B1479" s="1">
        <v>34.64</v>
      </c>
      <c r="C1479" s="1">
        <v>4.88</v>
      </c>
      <c r="D1479" s="1" t="s">
        <v>2380</v>
      </c>
      <c r="E1479" s="1" t="s">
        <v>2380</v>
      </c>
      <c r="F1479" s="1" t="s">
        <v>2381</v>
      </c>
      <c r="G1479" s="7">
        <v>1</v>
      </c>
      <c r="H1479" s="1" t="s">
        <v>2380</v>
      </c>
      <c r="I1479" t="str" cm="1">
        <f t="array" ref="I1479">_xlfn.IFS(B1479&lt;18.5,"Underweight",B1479&lt;25,"Normal Weight",B1479&lt;30,"Overweight",B1479&gt;=30,"Obesity")</f>
        <v>Obesity</v>
      </c>
      <c r="J1479" t="str" cm="1">
        <f t="array" ref="J1479">_xlfn.IFS(C1479&lt;5.7,"Normal",C1479&lt;6.5,"Prediabetes",C1479&gt;=6.5,"Diabetes")</f>
        <v>Normal</v>
      </c>
    </row>
    <row r="1480" spans="1:10" x14ac:dyDescent="0.35">
      <c r="A1480" s="1" t="s">
        <v>892</v>
      </c>
      <c r="B1480" s="1">
        <v>18.75</v>
      </c>
      <c r="C1480" s="1">
        <v>6.72</v>
      </c>
      <c r="D1480" s="1" t="s">
        <v>2380</v>
      </c>
      <c r="E1480" s="1" t="s">
        <v>2380</v>
      </c>
      <c r="F1480" s="1" t="s">
        <v>2380</v>
      </c>
      <c r="G1480" s="7">
        <v>0</v>
      </c>
      <c r="H1480" s="1" t="s">
        <v>2380</v>
      </c>
      <c r="I1480" t="str" cm="1">
        <f t="array" ref="I1480">_xlfn.IFS(B1480&lt;18.5,"Underweight",B1480&lt;25,"Normal Weight",B1480&lt;30,"Overweight",B1480&gt;=30,"Obesity")</f>
        <v>Normal Weight</v>
      </c>
      <c r="J1480" t="str" cm="1">
        <f t="array" ref="J1480">_xlfn.IFS(C1480&lt;5.7,"Normal",C1480&lt;6.5,"Prediabetes",C1480&gt;=6.5,"Diabetes")</f>
        <v>Diabetes</v>
      </c>
    </row>
    <row r="1481" spans="1:10" x14ac:dyDescent="0.35">
      <c r="A1481" s="1" t="s">
        <v>891</v>
      </c>
      <c r="B1481" s="1">
        <v>26.48</v>
      </c>
      <c r="C1481" s="1">
        <v>4.2</v>
      </c>
      <c r="D1481" s="1" t="s">
        <v>2380</v>
      </c>
      <c r="E1481" s="1" t="s">
        <v>2380</v>
      </c>
      <c r="F1481" s="1" t="s">
        <v>2380</v>
      </c>
      <c r="G1481" s="7">
        <v>1</v>
      </c>
      <c r="H1481" s="1" t="s">
        <v>2380</v>
      </c>
      <c r="I1481" t="str" cm="1">
        <f t="array" ref="I1481">_xlfn.IFS(B1481&lt;18.5,"Underweight",B1481&lt;25,"Normal Weight",B1481&lt;30,"Overweight",B1481&gt;=30,"Obesity")</f>
        <v>Overweight</v>
      </c>
      <c r="J1481" t="str" cm="1">
        <f t="array" ref="J1481">_xlfn.IFS(C1481&lt;5.7,"Normal",C1481&lt;6.5,"Prediabetes",C1481&gt;=6.5,"Diabetes")</f>
        <v>Normal</v>
      </c>
    </row>
    <row r="1482" spans="1:10" x14ac:dyDescent="0.35">
      <c r="A1482" s="1" t="s">
        <v>890</v>
      </c>
      <c r="B1482" s="1">
        <v>34.83</v>
      </c>
      <c r="C1482" s="1">
        <v>5.79</v>
      </c>
      <c r="D1482" s="1" t="s">
        <v>2380</v>
      </c>
      <c r="E1482" s="1" t="s">
        <v>2380</v>
      </c>
      <c r="F1482" s="1" t="s">
        <v>2380</v>
      </c>
      <c r="G1482" s="7">
        <v>1</v>
      </c>
      <c r="H1482" s="1" t="s">
        <v>2380</v>
      </c>
      <c r="I1482" t="str" cm="1">
        <f t="array" ref="I1482">_xlfn.IFS(B1482&lt;18.5,"Underweight",B1482&lt;25,"Normal Weight",B1482&lt;30,"Overweight",B1482&gt;=30,"Obesity")</f>
        <v>Obesity</v>
      </c>
      <c r="J1482" t="str" cm="1">
        <f t="array" ref="J1482">_xlfn.IFS(C1482&lt;5.7,"Normal",C1482&lt;6.5,"Prediabetes",C1482&gt;=6.5,"Diabetes")</f>
        <v>Prediabetes</v>
      </c>
    </row>
    <row r="1483" spans="1:10" x14ac:dyDescent="0.35">
      <c r="A1483" s="1" t="s">
        <v>889</v>
      </c>
      <c r="B1483" s="1">
        <v>25.46</v>
      </c>
      <c r="C1483" s="1">
        <v>4.29</v>
      </c>
      <c r="D1483" s="1" t="s">
        <v>2380</v>
      </c>
      <c r="E1483" s="1" t="s">
        <v>2380</v>
      </c>
      <c r="F1483" s="1" t="s">
        <v>2380</v>
      </c>
      <c r="G1483" s="7">
        <v>0</v>
      </c>
      <c r="H1483" s="1" t="s">
        <v>2380</v>
      </c>
      <c r="I1483" t="str" cm="1">
        <f t="array" ref="I1483">_xlfn.IFS(B1483&lt;18.5,"Underweight",B1483&lt;25,"Normal Weight",B1483&lt;30,"Overweight",B1483&gt;=30,"Obesity")</f>
        <v>Overweight</v>
      </c>
      <c r="J1483" t="str" cm="1">
        <f t="array" ref="J1483">_xlfn.IFS(C1483&lt;5.7,"Normal",C1483&lt;6.5,"Prediabetes",C1483&gt;=6.5,"Diabetes")</f>
        <v>Normal</v>
      </c>
    </row>
    <row r="1484" spans="1:10" x14ac:dyDescent="0.35">
      <c r="A1484" s="1" t="s">
        <v>888</v>
      </c>
      <c r="B1484" s="1">
        <v>23.31</v>
      </c>
      <c r="C1484" s="1">
        <v>8.27</v>
      </c>
      <c r="D1484" s="1" t="s">
        <v>2380</v>
      </c>
      <c r="E1484" s="1" t="s">
        <v>2380</v>
      </c>
      <c r="F1484" s="1" t="s">
        <v>2380</v>
      </c>
      <c r="G1484" s="7">
        <v>0</v>
      </c>
      <c r="H1484" s="1" t="s">
        <v>2380</v>
      </c>
      <c r="I1484" t="str" cm="1">
        <f t="array" ref="I1484">_xlfn.IFS(B1484&lt;18.5,"Underweight",B1484&lt;25,"Normal Weight",B1484&lt;30,"Overweight",B1484&gt;=30,"Obesity")</f>
        <v>Normal Weight</v>
      </c>
      <c r="J1484" t="str" cm="1">
        <f t="array" ref="J1484">_xlfn.IFS(C1484&lt;5.7,"Normal",C1484&lt;6.5,"Prediabetes",C1484&gt;=6.5,"Diabetes")</f>
        <v>Diabetes</v>
      </c>
    </row>
    <row r="1485" spans="1:10" x14ac:dyDescent="0.35">
      <c r="A1485" s="1" t="s">
        <v>887</v>
      </c>
      <c r="B1485" s="1">
        <v>29</v>
      </c>
      <c r="C1485" s="1">
        <v>4.5599999999999996</v>
      </c>
      <c r="D1485" s="1" t="s">
        <v>2380</v>
      </c>
      <c r="E1485" s="1" t="s">
        <v>2380</v>
      </c>
      <c r="F1485" s="1" t="s">
        <v>2380</v>
      </c>
      <c r="G1485" s="7">
        <v>0</v>
      </c>
      <c r="H1485" s="1" t="s">
        <v>2380</v>
      </c>
      <c r="I1485" t="str" cm="1">
        <f t="array" ref="I1485">_xlfn.IFS(B1485&lt;18.5,"Underweight",B1485&lt;25,"Normal Weight",B1485&lt;30,"Overweight",B1485&gt;=30,"Obesity")</f>
        <v>Overweight</v>
      </c>
      <c r="J1485" t="str" cm="1">
        <f t="array" ref="J1485">_xlfn.IFS(C1485&lt;5.7,"Normal",C1485&lt;6.5,"Prediabetes",C1485&gt;=6.5,"Diabetes")</f>
        <v>Normal</v>
      </c>
    </row>
    <row r="1486" spans="1:10" x14ac:dyDescent="0.35">
      <c r="A1486" s="1" t="s">
        <v>886</v>
      </c>
      <c r="B1486" s="1">
        <v>32.869999999999997</v>
      </c>
      <c r="C1486" s="1">
        <v>5.33</v>
      </c>
      <c r="D1486" s="1" t="s">
        <v>2380</v>
      </c>
      <c r="E1486" s="1" t="s">
        <v>2380</v>
      </c>
      <c r="F1486" s="1" t="s">
        <v>2380</v>
      </c>
      <c r="G1486" s="7">
        <v>0</v>
      </c>
      <c r="H1486" s="1" t="s">
        <v>2380</v>
      </c>
      <c r="I1486" t="str" cm="1">
        <f t="array" ref="I1486">_xlfn.IFS(B1486&lt;18.5,"Underweight",B1486&lt;25,"Normal Weight",B1486&lt;30,"Overweight",B1486&gt;=30,"Obesity")</f>
        <v>Obesity</v>
      </c>
      <c r="J1486" t="str" cm="1">
        <f t="array" ref="J1486">_xlfn.IFS(C1486&lt;5.7,"Normal",C1486&lt;6.5,"Prediabetes",C1486&gt;=6.5,"Diabetes")</f>
        <v>Normal</v>
      </c>
    </row>
    <row r="1487" spans="1:10" x14ac:dyDescent="0.35">
      <c r="A1487" s="1" t="s">
        <v>885</v>
      </c>
      <c r="B1487" s="1">
        <v>26.18</v>
      </c>
      <c r="C1487" s="1">
        <v>5.63</v>
      </c>
      <c r="D1487" s="1" t="s">
        <v>2380</v>
      </c>
      <c r="E1487" s="1" t="s">
        <v>2380</v>
      </c>
      <c r="F1487" s="1" t="s">
        <v>2380</v>
      </c>
      <c r="G1487" s="7">
        <v>0</v>
      </c>
      <c r="H1487" s="1" t="s">
        <v>2380</v>
      </c>
      <c r="I1487" t="str" cm="1">
        <f t="array" ref="I1487">_xlfn.IFS(B1487&lt;18.5,"Underweight",B1487&lt;25,"Normal Weight",B1487&lt;30,"Overweight",B1487&gt;=30,"Obesity")</f>
        <v>Overweight</v>
      </c>
      <c r="J1487" t="str" cm="1">
        <f t="array" ref="J1487">_xlfn.IFS(C1487&lt;5.7,"Normal",C1487&lt;6.5,"Prediabetes",C1487&gt;=6.5,"Diabetes")</f>
        <v>Normal</v>
      </c>
    </row>
    <row r="1488" spans="1:10" x14ac:dyDescent="0.35">
      <c r="A1488" s="1" t="s">
        <v>884</v>
      </c>
      <c r="B1488" s="1">
        <v>25.3</v>
      </c>
      <c r="C1488" s="1">
        <v>5.12</v>
      </c>
      <c r="D1488" s="1" t="s">
        <v>2380</v>
      </c>
      <c r="E1488" s="1" t="s">
        <v>2380</v>
      </c>
      <c r="F1488" s="1" t="s">
        <v>2380</v>
      </c>
      <c r="G1488" s="7">
        <v>0</v>
      </c>
      <c r="H1488" s="1" t="s">
        <v>2380</v>
      </c>
      <c r="I1488" t="str" cm="1">
        <f t="array" ref="I1488">_xlfn.IFS(B1488&lt;18.5,"Underweight",B1488&lt;25,"Normal Weight",B1488&lt;30,"Overweight",B1488&gt;=30,"Obesity")</f>
        <v>Overweight</v>
      </c>
      <c r="J1488" t="str" cm="1">
        <f t="array" ref="J1488">_xlfn.IFS(C1488&lt;5.7,"Normal",C1488&lt;6.5,"Prediabetes",C1488&gt;=6.5,"Diabetes")</f>
        <v>Normal</v>
      </c>
    </row>
    <row r="1489" spans="1:10" x14ac:dyDescent="0.35">
      <c r="A1489" s="1" t="s">
        <v>883</v>
      </c>
      <c r="B1489" s="1">
        <v>36.94</v>
      </c>
      <c r="C1489" s="1">
        <v>5.15</v>
      </c>
      <c r="D1489" s="1" t="s">
        <v>2381</v>
      </c>
      <c r="E1489" s="1" t="s">
        <v>2380</v>
      </c>
      <c r="F1489" s="1" t="s">
        <v>2380</v>
      </c>
      <c r="G1489" s="7">
        <v>1</v>
      </c>
      <c r="H1489" s="1" t="s">
        <v>2380</v>
      </c>
      <c r="I1489" t="str" cm="1">
        <f t="array" ref="I1489">_xlfn.IFS(B1489&lt;18.5,"Underweight",B1489&lt;25,"Normal Weight",B1489&lt;30,"Overweight",B1489&gt;=30,"Obesity")</f>
        <v>Obesity</v>
      </c>
      <c r="J1489" t="str" cm="1">
        <f t="array" ref="J1489">_xlfn.IFS(C1489&lt;5.7,"Normal",C1489&lt;6.5,"Prediabetes",C1489&gt;=6.5,"Diabetes")</f>
        <v>Normal</v>
      </c>
    </row>
    <row r="1490" spans="1:10" x14ac:dyDescent="0.35">
      <c r="A1490" s="1" t="s">
        <v>882</v>
      </c>
      <c r="B1490" s="1">
        <v>22.86</v>
      </c>
      <c r="C1490" s="1">
        <v>7.5</v>
      </c>
      <c r="D1490" s="1" t="s">
        <v>2380</v>
      </c>
      <c r="E1490" s="1" t="s">
        <v>2380</v>
      </c>
      <c r="F1490" s="1" t="s">
        <v>2380</v>
      </c>
      <c r="G1490" s="7">
        <v>0</v>
      </c>
      <c r="H1490" s="1" t="s">
        <v>2380</v>
      </c>
      <c r="I1490" t="str" cm="1">
        <f t="array" ref="I1490">_xlfn.IFS(B1490&lt;18.5,"Underweight",B1490&lt;25,"Normal Weight",B1490&lt;30,"Overweight",B1490&gt;=30,"Obesity")</f>
        <v>Normal Weight</v>
      </c>
      <c r="J1490" t="str" cm="1">
        <f t="array" ref="J1490">_xlfn.IFS(C1490&lt;5.7,"Normal",C1490&lt;6.5,"Prediabetes",C1490&gt;=6.5,"Diabetes")</f>
        <v>Diabetes</v>
      </c>
    </row>
    <row r="1491" spans="1:10" x14ac:dyDescent="0.35">
      <c r="A1491" s="1" t="s">
        <v>881</v>
      </c>
      <c r="B1491" s="1">
        <v>18.760000000000002</v>
      </c>
      <c r="C1491" s="1">
        <v>4.88</v>
      </c>
      <c r="D1491" s="1" t="s">
        <v>2381</v>
      </c>
      <c r="E1491" s="1" t="s">
        <v>2380</v>
      </c>
      <c r="F1491" s="1" t="s">
        <v>2381</v>
      </c>
      <c r="G1491" s="7">
        <v>1</v>
      </c>
      <c r="H1491" s="1" t="s">
        <v>2380</v>
      </c>
      <c r="I1491" t="str" cm="1">
        <f t="array" ref="I1491">_xlfn.IFS(B1491&lt;18.5,"Underweight",B1491&lt;25,"Normal Weight",B1491&lt;30,"Overweight",B1491&gt;=30,"Obesity")</f>
        <v>Normal Weight</v>
      </c>
      <c r="J1491" t="str" cm="1">
        <f t="array" ref="J1491">_xlfn.IFS(C1491&lt;5.7,"Normal",C1491&lt;6.5,"Prediabetes",C1491&gt;=6.5,"Diabetes")</f>
        <v>Normal</v>
      </c>
    </row>
    <row r="1492" spans="1:10" x14ac:dyDescent="0.35">
      <c r="A1492" s="1" t="s">
        <v>880</v>
      </c>
      <c r="B1492" s="1">
        <v>24.36</v>
      </c>
      <c r="C1492" s="1">
        <v>5.57</v>
      </c>
      <c r="D1492" s="1" t="s">
        <v>2380</v>
      </c>
      <c r="E1492" s="1" t="s">
        <v>2380</v>
      </c>
      <c r="F1492" s="1" t="s">
        <v>2380</v>
      </c>
      <c r="G1492" s="7">
        <v>0</v>
      </c>
      <c r="H1492" s="1" t="s">
        <v>2380</v>
      </c>
      <c r="I1492" t="str" cm="1">
        <f t="array" ref="I1492">_xlfn.IFS(B1492&lt;18.5,"Underweight",B1492&lt;25,"Normal Weight",B1492&lt;30,"Overweight",B1492&gt;=30,"Obesity")</f>
        <v>Normal Weight</v>
      </c>
      <c r="J1492" t="str" cm="1">
        <f t="array" ref="J1492">_xlfn.IFS(C1492&lt;5.7,"Normal",C1492&lt;6.5,"Prediabetes",C1492&gt;=6.5,"Diabetes")</f>
        <v>Normal</v>
      </c>
    </row>
    <row r="1493" spans="1:10" x14ac:dyDescent="0.35">
      <c r="A1493" s="1" t="s">
        <v>879</v>
      </c>
      <c r="B1493" s="1">
        <v>32.299999999999997</v>
      </c>
      <c r="C1493" s="1">
        <v>5.31</v>
      </c>
      <c r="D1493" s="1" t="s">
        <v>2380</v>
      </c>
      <c r="E1493" s="1" t="s">
        <v>2380</v>
      </c>
      <c r="F1493" s="1" t="s">
        <v>2380</v>
      </c>
      <c r="G1493" s="7">
        <v>0</v>
      </c>
      <c r="H1493" s="1" t="s">
        <v>2380</v>
      </c>
      <c r="I1493" t="str" cm="1">
        <f t="array" ref="I1493">_xlfn.IFS(B1493&lt;18.5,"Underweight",B1493&lt;25,"Normal Weight",B1493&lt;30,"Overweight",B1493&gt;=30,"Obesity")</f>
        <v>Obesity</v>
      </c>
      <c r="J1493" t="str" cm="1">
        <f t="array" ref="J1493">_xlfn.IFS(C1493&lt;5.7,"Normal",C1493&lt;6.5,"Prediabetes",C1493&gt;=6.5,"Diabetes")</f>
        <v>Normal</v>
      </c>
    </row>
    <row r="1494" spans="1:10" x14ac:dyDescent="0.35">
      <c r="A1494" s="1" t="s">
        <v>878</v>
      </c>
      <c r="B1494" s="1">
        <v>22.704999999999998</v>
      </c>
      <c r="C1494" s="1">
        <v>4.57</v>
      </c>
      <c r="D1494" s="1" t="s">
        <v>2381</v>
      </c>
      <c r="E1494" s="1" t="s">
        <v>2380</v>
      </c>
      <c r="F1494" s="1" t="s">
        <v>2380</v>
      </c>
      <c r="G1494" s="7">
        <v>0</v>
      </c>
      <c r="H1494" s="1" t="s">
        <v>2380</v>
      </c>
      <c r="I1494" t="str" cm="1">
        <f t="array" ref="I1494">_xlfn.IFS(B1494&lt;18.5,"Underweight",B1494&lt;25,"Normal Weight",B1494&lt;30,"Overweight",B1494&gt;=30,"Obesity")</f>
        <v>Normal Weight</v>
      </c>
      <c r="J1494" t="str" cm="1">
        <f t="array" ref="J1494">_xlfn.IFS(C1494&lt;5.7,"Normal",C1494&lt;6.5,"Prediabetes",C1494&gt;=6.5,"Diabetes")</f>
        <v>Normal</v>
      </c>
    </row>
    <row r="1495" spans="1:10" x14ac:dyDescent="0.35">
      <c r="A1495" s="1" t="s">
        <v>877</v>
      </c>
      <c r="B1495" s="1">
        <v>21.79</v>
      </c>
      <c r="C1495" s="1">
        <v>8.6999999999999993</v>
      </c>
      <c r="D1495" s="1" t="s">
        <v>2381</v>
      </c>
      <c r="E1495" s="1" t="s">
        <v>2380</v>
      </c>
      <c r="F1495" s="1" t="s">
        <v>2380</v>
      </c>
      <c r="G1495" s="7">
        <v>1</v>
      </c>
      <c r="H1495" s="1" t="s">
        <v>2380</v>
      </c>
      <c r="I1495" t="str" cm="1">
        <f t="array" ref="I1495">_xlfn.IFS(B1495&lt;18.5,"Underweight",B1495&lt;25,"Normal Weight",B1495&lt;30,"Overweight",B1495&gt;=30,"Obesity")</f>
        <v>Normal Weight</v>
      </c>
      <c r="J1495" t="str" cm="1">
        <f t="array" ref="J1495">_xlfn.IFS(C1495&lt;5.7,"Normal",C1495&lt;6.5,"Prediabetes",C1495&gt;=6.5,"Diabetes")</f>
        <v>Diabetes</v>
      </c>
    </row>
    <row r="1496" spans="1:10" x14ac:dyDescent="0.35">
      <c r="A1496" s="1" t="s">
        <v>876</v>
      </c>
      <c r="B1496" s="1">
        <v>24.52</v>
      </c>
      <c r="C1496" s="1">
        <v>4.76</v>
      </c>
      <c r="D1496" s="1" t="s">
        <v>2380</v>
      </c>
      <c r="E1496" s="1" t="s">
        <v>2380</v>
      </c>
      <c r="F1496" s="1" t="s">
        <v>2380</v>
      </c>
      <c r="G1496" s="7">
        <v>0</v>
      </c>
      <c r="H1496" s="1" t="s">
        <v>2380</v>
      </c>
      <c r="I1496" t="str" cm="1">
        <f t="array" ref="I1496">_xlfn.IFS(B1496&lt;18.5,"Underweight",B1496&lt;25,"Normal Weight",B1496&lt;30,"Overweight",B1496&gt;=30,"Obesity")</f>
        <v>Normal Weight</v>
      </c>
      <c r="J1496" t="str" cm="1">
        <f t="array" ref="J1496">_xlfn.IFS(C1496&lt;5.7,"Normal",C1496&lt;6.5,"Prediabetes",C1496&gt;=6.5,"Diabetes")</f>
        <v>Normal</v>
      </c>
    </row>
    <row r="1497" spans="1:10" x14ac:dyDescent="0.35">
      <c r="A1497" s="1" t="s">
        <v>875</v>
      </c>
      <c r="B1497" s="1">
        <v>39.520000000000003</v>
      </c>
      <c r="C1497" s="1">
        <v>11.81</v>
      </c>
      <c r="D1497" s="1" t="s">
        <v>2380</v>
      </c>
      <c r="E1497" s="1" t="s">
        <v>2380</v>
      </c>
      <c r="F1497" s="1" t="s">
        <v>2380</v>
      </c>
      <c r="G1497" s="7">
        <v>0</v>
      </c>
      <c r="H1497" s="1" t="s">
        <v>2380</v>
      </c>
      <c r="I1497" t="str" cm="1">
        <f t="array" ref="I1497">_xlfn.IFS(B1497&lt;18.5,"Underweight",B1497&lt;25,"Normal Weight",B1497&lt;30,"Overweight",B1497&gt;=30,"Obesity")</f>
        <v>Obesity</v>
      </c>
      <c r="J1497" t="str" cm="1">
        <f t="array" ref="J1497">_xlfn.IFS(C1497&lt;5.7,"Normal",C1497&lt;6.5,"Prediabetes",C1497&gt;=6.5,"Diabetes")</f>
        <v>Diabetes</v>
      </c>
    </row>
    <row r="1498" spans="1:10" x14ac:dyDescent="0.35">
      <c r="A1498" s="1" t="s">
        <v>874</v>
      </c>
      <c r="B1498" s="1">
        <v>24.49</v>
      </c>
      <c r="C1498" s="1">
        <v>4.67</v>
      </c>
      <c r="D1498" s="1" t="s">
        <v>2380</v>
      </c>
      <c r="E1498" s="1" t="s">
        <v>2380</v>
      </c>
      <c r="F1498" s="1" t="s">
        <v>2380</v>
      </c>
      <c r="G1498" s="7">
        <v>0</v>
      </c>
      <c r="H1498" s="1" t="s">
        <v>2380</v>
      </c>
      <c r="I1498" t="str" cm="1">
        <f t="array" ref="I1498">_xlfn.IFS(B1498&lt;18.5,"Underweight",B1498&lt;25,"Normal Weight",B1498&lt;30,"Overweight",B1498&gt;=30,"Obesity")</f>
        <v>Normal Weight</v>
      </c>
      <c r="J1498" t="str" cm="1">
        <f t="array" ref="J1498">_xlfn.IFS(C1498&lt;5.7,"Normal",C1498&lt;6.5,"Prediabetes",C1498&gt;=6.5,"Diabetes")</f>
        <v>Normal</v>
      </c>
    </row>
    <row r="1499" spans="1:10" x14ac:dyDescent="0.35">
      <c r="A1499" s="1" t="s">
        <v>873</v>
      </c>
      <c r="B1499" s="1">
        <v>26.315000000000001</v>
      </c>
      <c r="C1499" s="1">
        <v>6.02</v>
      </c>
      <c r="D1499" s="1" t="s">
        <v>2380</v>
      </c>
      <c r="E1499" s="1" t="s">
        <v>2380</v>
      </c>
      <c r="F1499" s="1" t="s">
        <v>2380</v>
      </c>
      <c r="G1499" s="7">
        <v>0</v>
      </c>
      <c r="H1499" s="1" t="s">
        <v>2380</v>
      </c>
      <c r="I1499" t="str" cm="1">
        <f t="array" ref="I1499">_xlfn.IFS(B1499&lt;18.5,"Underweight",B1499&lt;25,"Normal Weight",B1499&lt;30,"Overweight",B1499&gt;=30,"Obesity")</f>
        <v>Overweight</v>
      </c>
      <c r="J1499" t="str" cm="1">
        <f t="array" ref="J1499">_xlfn.IFS(C1499&lt;5.7,"Normal",C1499&lt;6.5,"Prediabetes",C1499&gt;=6.5,"Diabetes")</f>
        <v>Prediabetes</v>
      </c>
    </row>
    <row r="1500" spans="1:10" x14ac:dyDescent="0.35">
      <c r="A1500" s="1" t="s">
        <v>872</v>
      </c>
      <c r="B1500" s="1">
        <v>22.58</v>
      </c>
      <c r="C1500" s="1">
        <v>7.46</v>
      </c>
      <c r="D1500" s="1" t="s">
        <v>2380</v>
      </c>
      <c r="E1500" s="1" t="s">
        <v>2380</v>
      </c>
      <c r="F1500" s="1" t="s">
        <v>2380</v>
      </c>
      <c r="G1500" s="7">
        <v>0</v>
      </c>
      <c r="H1500" s="1" t="s">
        <v>2380</v>
      </c>
      <c r="I1500" t="str" cm="1">
        <f t="array" ref="I1500">_xlfn.IFS(B1500&lt;18.5,"Underweight",B1500&lt;25,"Normal Weight",B1500&lt;30,"Overweight",B1500&gt;=30,"Obesity")</f>
        <v>Normal Weight</v>
      </c>
      <c r="J1500" t="str" cm="1">
        <f t="array" ref="J1500">_xlfn.IFS(C1500&lt;5.7,"Normal",C1500&lt;6.5,"Prediabetes",C1500&gt;=6.5,"Diabetes")</f>
        <v>Diabetes</v>
      </c>
    </row>
    <row r="1501" spans="1:10" x14ac:dyDescent="0.35">
      <c r="A1501" s="1" t="s">
        <v>871</v>
      </c>
      <c r="B1501" s="1">
        <v>19.475000000000001</v>
      </c>
      <c r="C1501" s="1">
        <v>4.74</v>
      </c>
      <c r="D1501" s="1" t="s">
        <v>2380</v>
      </c>
      <c r="E1501" s="1" t="s">
        <v>2380</v>
      </c>
      <c r="F1501" s="1" t="s">
        <v>2380</v>
      </c>
      <c r="G1501" s="7">
        <v>1</v>
      </c>
      <c r="H1501" s="1" t="s">
        <v>2380</v>
      </c>
      <c r="I1501" t="str" cm="1">
        <f t="array" ref="I1501">_xlfn.IFS(B1501&lt;18.5,"Underweight",B1501&lt;25,"Normal Weight",B1501&lt;30,"Overweight",B1501&gt;=30,"Obesity")</f>
        <v>Normal Weight</v>
      </c>
      <c r="J1501" t="str" cm="1">
        <f t="array" ref="J1501">_xlfn.IFS(C1501&lt;5.7,"Normal",C1501&lt;6.5,"Prediabetes",C1501&gt;=6.5,"Diabetes")</f>
        <v>Normal</v>
      </c>
    </row>
    <row r="1502" spans="1:10" x14ac:dyDescent="0.35">
      <c r="A1502" s="1" t="s">
        <v>870</v>
      </c>
      <c r="B1502" s="1">
        <v>26.33</v>
      </c>
      <c r="C1502" s="1">
        <v>4.79</v>
      </c>
      <c r="D1502" s="1" t="s">
        <v>2380</v>
      </c>
      <c r="E1502" s="1" t="s">
        <v>2380</v>
      </c>
      <c r="F1502" s="1" t="s">
        <v>2380</v>
      </c>
      <c r="G1502" s="7">
        <v>0</v>
      </c>
      <c r="H1502" s="1" t="s">
        <v>2380</v>
      </c>
      <c r="I1502" t="str" cm="1">
        <f t="array" ref="I1502">_xlfn.IFS(B1502&lt;18.5,"Underweight",B1502&lt;25,"Normal Weight",B1502&lt;30,"Overweight",B1502&gt;=30,"Obesity")</f>
        <v>Overweight</v>
      </c>
      <c r="J1502" t="str" cm="1">
        <f t="array" ref="J1502">_xlfn.IFS(C1502&lt;5.7,"Normal",C1502&lt;6.5,"Prediabetes",C1502&gt;=6.5,"Diabetes")</f>
        <v>Normal</v>
      </c>
    </row>
    <row r="1503" spans="1:10" x14ac:dyDescent="0.35">
      <c r="A1503" s="1" t="s">
        <v>869</v>
      </c>
      <c r="B1503" s="1">
        <v>17.29</v>
      </c>
      <c r="C1503" s="1">
        <v>5.35</v>
      </c>
      <c r="D1503" s="1" t="s">
        <v>2381</v>
      </c>
      <c r="E1503" s="1" t="s">
        <v>2380</v>
      </c>
      <c r="F1503" s="1" t="s">
        <v>2380</v>
      </c>
      <c r="G1503" s="7">
        <v>0</v>
      </c>
      <c r="H1503" s="1" t="s">
        <v>2380</v>
      </c>
      <c r="I1503" t="str" cm="1">
        <f t="array" ref="I1503">_xlfn.IFS(B1503&lt;18.5,"Underweight",B1503&lt;25,"Normal Weight",B1503&lt;30,"Overweight",B1503&gt;=30,"Obesity")</f>
        <v>Underweight</v>
      </c>
      <c r="J1503" t="str" cm="1">
        <f t="array" ref="J1503">_xlfn.IFS(C1503&lt;5.7,"Normal",C1503&lt;6.5,"Prediabetes",C1503&gt;=6.5,"Diabetes")</f>
        <v>Normal</v>
      </c>
    </row>
    <row r="1504" spans="1:10" x14ac:dyDescent="0.35">
      <c r="A1504" s="1" t="s">
        <v>868</v>
      </c>
      <c r="B1504" s="1">
        <v>42.88</v>
      </c>
      <c r="C1504" s="1">
        <v>4.87</v>
      </c>
      <c r="D1504" s="1" t="s">
        <v>2380</v>
      </c>
      <c r="E1504" s="1" t="s">
        <v>2381</v>
      </c>
      <c r="F1504" s="1" t="s">
        <v>2380</v>
      </c>
      <c r="G1504" s="7">
        <v>1</v>
      </c>
      <c r="H1504" s="1" t="s">
        <v>2380</v>
      </c>
      <c r="I1504" t="str" cm="1">
        <f t="array" ref="I1504">_xlfn.IFS(B1504&lt;18.5,"Underweight",B1504&lt;25,"Normal Weight",B1504&lt;30,"Overweight",B1504&gt;=30,"Obesity")</f>
        <v>Obesity</v>
      </c>
      <c r="J1504" t="str" cm="1">
        <f t="array" ref="J1504">_xlfn.IFS(C1504&lt;5.7,"Normal",C1504&lt;6.5,"Prediabetes",C1504&gt;=6.5,"Diabetes")</f>
        <v>Normal</v>
      </c>
    </row>
    <row r="1505" spans="1:10" x14ac:dyDescent="0.35">
      <c r="A1505" s="1" t="s">
        <v>867</v>
      </c>
      <c r="B1505" s="1">
        <v>32.200000000000003</v>
      </c>
      <c r="C1505" s="1">
        <v>10.09</v>
      </c>
      <c r="D1505" s="1" t="s">
        <v>2381</v>
      </c>
      <c r="E1505" s="1" t="s">
        <v>2380</v>
      </c>
      <c r="F1505" s="1" t="s">
        <v>2380</v>
      </c>
      <c r="G1505" s="7">
        <v>0</v>
      </c>
      <c r="H1505" s="1" t="s">
        <v>2380</v>
      </c>
      <c r="I1505" t="str" cm="1">
        <f t="array" ref="I1505">_xlfn.IFS(B1505&lt;18.5,"Underweight",B1505&lt;25,"Normal Weight",B1505&lt;30,"Overweight",B1505&gt;=30,"Obesity")</f>
        <v>Obesity</v>
      </c>
      <c r="J1505" t="str" cm="1">
        <f t="array" ref="J1505">_xlfn.IFS(C1505&lt;5.7,"Normal",C1505&lt;6.5,"Prediabetes",C1505&gt;=6.5,"Diabetes")</f>
        <v>Diabetes</v>
      </c>
    </row>
    <row r="1506" spans="1:10" x14ac:dyDescent="0.35">
      <c r="A1506" s="1" t="s">
        <v>866</v>
      </c>
      <c r="B1506" s="1">
        <v>18.75</v>
      </c>
      <c r="C1506" s="1">
        <v>5.47</v>
      </c>
      <c r="D1506" s="1" t="s">
        <v>2381</v>
      </c>
      <c r="E1506" s="1" t="s">
        <v>2380</v>
      </c>
      <c r="F1506" s="1" t="s">
        <v>2381</v>
      </c>
      <c r="G1506" s="7">
        <v>1</v>
      </c>
      <c r="H1506" s="1" t="s">
        <v>2380</v>
      </c>
      <c r="I1506" t="str" cm="1">
        <f t="array" ref="I1506">_xlfn.IFS(B1506&lt;18.5,"Underweight",B1506&lt;25,"Normal Weight",B1506&lt;30,"Overweight",B1506&gt;=30,"Obesity")</f>
        <v>Normal Weight</v>
      </c>
      <c r="J1506" t="str" cm="1">
        <f t="array" ref="J1506">_xlfn.IFS(C1506&lt;5.7,"Normal",C1506&lt;6.5,"Prediabetes",C1506&gt;=6.5,"Diabetes")</f>
        <v>Normal</v>
      </c>
    </row>
    <row r="1507" spans="1:10" x14ac:dyDescent="0.35">
      <c r="A1507" s="1" t="s">
        <v>865</v>
      </c>
      <c r="B1507" s="1">
        <v>22.36</v>
      </c>
      <c r="C1507" s="1">
        <v>8.6</v>
      </c>
      <c r="D1507" s="1" t="s">
        <v>2380</v>
      </c>
      <c r="E1507" s="1" t="s">
        <v>2380</v>
      </c>
      <c r="F1507" s="1" t="s">
        <v>2380</v>
      </c>
      <c r="G1507" s="7">
        <v>0</v>
      </c>
      <c r="H1507" s="1" t="s">
        <v>2380</v>
      </c>
      <c r="I1507" t="str" cm="1">
        <f t="array" ref="I1507">_xlfn.IFS(B1507&lt;18.5,"Underweight",B1507&lt;25,"Normal Weight",B1507&lt;30,"Overweight",B1507&gt;=30,"Obesity")</f>
        <v>Normal Weight</v>
      </c>
      <c r="J1507" t="str" cm="1">
        <f t="array" ref="J1507">_xlfn.IFS(C1507&lt;5.7,"Normal",C1507&lt;6.5,"Prediabetes",C1507&gt;=6.5,"Diabetes")</f>
        <v>Diabetes</v>
      </c>
    </row>
    <row r="1508" spans="1:10" x14ac:dyDescent="0.35">
      <c r="A1508" s="1" t="s">
        <v>864</v>
      </c>
      <c r="B1508" s="1">
        <v>23.94</v>
      </c>
      <c r="C1508" s="1">
        <v>10.74</v>
      </c>
      <c r="D1508" s="1" t="s">
        <v>2381</v>
      </c>
      <c r="E1508" s="1" t="s">
        <v>2380</v>
      </c>
      <c r="F1508" s="1" t="s">
        <v>2380</v>
      </c>
      <c r="G1508" s="7">
        <v>0</v>
      </c>
      <c r="H1508" s="1" t="s">
        <v>2380</v>
      </c>
      <c r="I1508" t="str" cm="1">
        <f t="array" ref="I1508">_xlfn.IFS(B1508&lt;18.5,"Underweight",B1508&lt;25,"Normal Weight",B1508&lt;30,"Overweight",B1508&gt;=30,"Obesity")</f>
        <v>Normal Weight</v>
      </c>
      <c r="J1508" t="str" cm="1">
        <f t="array" ref="J1508">_xlfn.IFS(C1508&lt;5.7,"Normal",C1508&lt;6.5,"Prediabetes",C1508&gt;=6.5,"Diabetes")</f>
        <v>Diabetes</v>
      </c>
    </row>
    <row r="1509" spans="1:10" x14ac:dyDescent="0.35">
      <c r="A1509" s="1" t="s">
        <v>863</v>
      </c>
      <c r="B1509" s="1">
        <v>30.1</v>
      </c>
      <c r="C1509" s="1">
        <v>4.3899999999999997</v>
      </c>
      <c r="D1509" s="1" t="s">
        <v>2380</v>
      </c>
      <c r="E1509" s="1" t="s">
        <v>2380</v>
      </c>
      <c r="F1509" s="1" t="s">
        <v>2381</v>
      </c>
      <c r="G1509" s="7">
        <v>1</v>
      </c>
      <c r="H1509" s="1" t="s">
        <v>2380</v>
      </c>
      <c r="I1509" t="str" cm="1">
        <f t="array" ref="I1509">_xlfn.IFS(B1509&lt;18.5,"Underweight",B1509&lt;25,"Normal Weight",B1509&lt;30,"Overweight",B1509&gt;=30,"Obesity")</f>
        <v>Obesity</v>
      </c>
      <c r="J1509" t="str" cm="1">
        <f t="array" ref="J1509">_xlfn.IFS(C1509&lt;5.7,"Normal",C1509&lt;6.5,"Prediabetes",C1509&gt;=6.5,"Diabetes")</f>
        <v>Normal</v>
      </c>
    </row>
    <row r="1510" spans="1:10" x14ac:dyDescent="0.35">
      <c r="A1510" s="1" t="s">
        <v>862</v>
      </c>
      <c r="B1510" s="1">
        <v>21.93</v>
      </c>
      <c r="C1510" s="1">
        <v>6.3</v>
      </c>
      <c r="D1510" s="1" t="s">
        <v>2380</v>
      </c>
      <c r="E1510" s="1" t="s">
        <v>2380</v>
      </c>
      <c r="F1510" s="1" t="s">
        <v>2380</v>
      </c>
      <c r="G1510" s="7">
        <v>0</v>
      </c>
      <c r="H1510" s="1" t="s">
        <v>2380</v>
      </c>
      <c r="I1510" t="str" cm="1">
        <f t="array" ref="I1510">_xlfn.IFS(B1510&lt;18.5,"Underweight",B1510&lt;25,"Normal Weight",B1510&lt;30,"Overweight",B1510&gt;=30,"Obesity")</f>
        <v>Normal Weight</v>
      </c>
      <c r="J1510" t="str" cm="1">
        <f t="array" ref="J1510">_xlfn.IFS(C1510&lt;5.7,"Normal",C1510&lt;6.5,"Prediabetes",C1510&gt;=6.5,"Diabetes")</f>
        <v>Prediabetes</v>
      </c>
    </row>
    <row r="1511" spans="1:10" x14ac:dyDescent="0.35">
      <c r="A1511" s="1" t="s">
        <v>861</v>
      </c>
      <c r="B1511" s="1">
        <v>39.75</v>
      </c>
      <c r="C1511" s="1">
        <v>5.41</v>
      </c>
      <c r="D1511" s="1" t="s">
        <v>2380</v>
      </c>
      <c r="E1511" s="1" t="s">
        <v>2381</v>
      </c>
      <c r="F1511" s="1" t="s">
        <v>2380</v>
      </c>
      <c r="G1511" s="7">
        <v>1</v>
      </c>
      <c r="H1511" s="1" t="s">
        <v>2380</v>
      </c>
      <c r="I1511" t="str" cm="1">
        <f t="array" ref="I1511">_xlfn.IFS(B1511&lt;18.5,"Underweight",B1511&lt;25,"Normal Weight",B1511&lt;30,"Overweight",B1511&gt;=30,"Obesity")</f>
        <v>Obesity</v>
      </c>
      <c r="J1511" t="str" cm="1">
        <f t="array" ref="J1511">_xlfn.IFS(C1511&lt;5.7,"Normal",C1511&lt;6.5,"Prediabetes",C1511&gt;=6.5,"Diabetes")</f>
        <v>Normal</v>
      </c>
    </row>
    <row r="1512" spans="1:10" x14ac:dyDescent="0.35">
      <c r="A1512" s="1" t="s">
        <v>860</v>
      </c>
      <c r="B1512" s="1">
        <v>26.03</v>
      </c>
      <c r="C1512" s="1">
        <v>4.47</v>
      </c>
      <c r="D1512" s="1" t="s">
        <v>2380</v>
      </c>
      <c r="E1512" s="1" t="s">
        <v>2380</v>
      </c>
      <c r="F1512" s="1" t="s">
        <v>2381</v>
      </c>
      <c r="G1512" s="7">
        <v>1</v>
      </c>
      <c r="H1512" s="1" t="s">
        <v>2380</v>
      </c>
      <c r="I1512" t="str" cm="1">
        <f t="array" ref="I1512">_xlfn.IFS(B1512&lt;18.5,"Underweight",B1512&lt;25,"Normal Weight",B1512&lt;30,"Overweight",B1512&gt;=30,"Obesity")</f>
        <v>Overweight</v>
      </c>
      <c r="J1512" t="str" cm="1">
        <f t="array" ref="J1512">_xlfn.IFS(C1512&lt;5.7,"Normal",C1512&lt;6.5,"Prediabetes",C1512&gt;=6.5,"Diabetes")</f>
        <v>Normal</v>
      </c>
    </row>
    <row r="1513" spans="1:10" x14ac:dyDescent="0.35">
      <c r="A1513" s="1" t="s">
        <v>859</v>
      </c>
      <c r="B1513" s="1">
        <v>34.51</v>
      </c>
      <c r="C1513" s="1">
        <v>6.26</v>
      </c>
      <c r="D1513" s="1" t="s">
        <v>2380</v>
      </c>
      <c r="E1513" s="1" t="s">
        <v>2380</v>
      </c>
      <c r="F1513" s="1" t="s">
        <v>2380</v>
      </c>
      <c r="G1513" s="7">
        <v>0</v>
      </c>
      <c r="H1513" s="1" t="s">
        <v>2380</v>
      </c>
      <c r="I1513" t="str" cm="1">
        <f t="array" ref="I1513">_xlfn.IFS(B1513&lt;18.5,"Underweight",B1513&lt;25,"Normal Weight",B1513&lt;30,"Overweight",B1513&gt;=30,"Obesity")</f>
        <v>Obesity</v>
      </c>
      <c r="J1513" t="str" cm="1">
        <f t="array" ref="J1513">_xlfn.IFS(C1513&lt;5.7,"Normal",C1513&lt;6.5,"Prediabetes",C1513&gt;=6.5,"Diabetes")</f>
        <v>Prediabetes</v>
      </c>
    </row>
    <row r="1514" spans="1:10" x14ac:dyDescent="0.35">
      <c r="A1514" s="1" t="s">
        <v>858</v>
      </c>
      <c r="B1514" s="1">
        <v>19.32</v>
      </c>
      <c r="C1514" s="1">
        <v>11.58</v>
      </c>
      <c r="D1514" s="1" t="s">
        <v>2381</v>
      </c>
      <c r="E1514" s="1" t="s">
        <v>2380</v>
      </c>
      <c r="F1514" s="1" t="s">
        <v>2380</v>
      </c>
      <c r="G1514" s="7">
        <v>1</v>
      </c>
      <c r="H1514" s="1" t="s">
        <v>2380</v>
      </c>
      <c r="I1514" t="str" cm="1">
        <f t="array" ref="I1514">_xlfn.IFS(B1514&lt;18.5,"Underweight",B1514&lt;25,"Normal Weight",B1514&lt;30,"Overweight",B1514&gt;=30,"Obesity")</f>
        <v>Normal Weight</v>
      </c>
      <c r="J1514" t="str" cm="1">
        <f t="array" ref="J1514">_xlfn.IFS(C1514&lt;5.7,"Normal",C1514&lt;6.5,"Prediabetes",C1514&gt;=6.5,"Diabetes")</f>
        <v>Diabetes</v>
      </c>
    </row>
    <row r="1515" spans="1:10" x14ac:dyDescent="0.35">
      <c r="A1515" s="1" t="s">
        <v>857</v>
      </c>
      <c r="B1515" s="1">
        <v>28.5</v>
      </c>
      <c r="C1515" s="1">
        <v>4.3600000000000003</v>
      </c>
      <c r="D1515" s="1" t="s">
        <v>2380</v>
      </c>
      <c r="E1515" s="1" t="s">
        <v>2380</v>
      </c>
      <c r="F1515" s="1" t="s">
        <v>2380</v>
      </c>
      <c r="G1515" s="7">
        <v>0</v>
      </c>
      <c r="H1515" s="1" t="s">
        <v>2380</v>
      </c>
      <c r="I1515" t="str" cm="1">
        <f t="array" ref="I1515">_xlfn.IFS(B1515&lt;18.5,"Underweight",B1515&lt;25,"Normal Weight",B1515&lt;30,"Overweight",B1515&gt;=30,"Obesity")</f>
        <v>Overweight</v>
      </c>
      <c r="J1515" t="str" cm="1">
        <f t="array" ref="J1515">_xlfn.IFS(C1515&lt;5.7,"Normal",C1515&lt;6.5,"Prediabetes",C1515&gt;=6.5,"Diabetes")</f>
        <v>Normal</v>
      </c>
    </row>
    <row r="1516" spans="1:10" x14ac:dyDescent="0.35">
      <c r="A1516" s="1" t="s">
        <v>856</v>
      </c>
      <c r="B1516" s="1">
        <v>30.875</v>
      </c>
      <c r="C1516" s="1">
        <v>4.1399999999999997</v>
      </c>
      <c r="D1516" s="1" t="s">
        <v>2381</v>
      </c>
      <c r="E1516" s="1" t="s">
        <v>2380</v>
      </c>
      <c r="F1516" s="1" t="s">
        <v>2380</v>
      </c>
      <c r="G1516" s="7">
        <v>0</v>
      </c>
      <c r="H1516" s="1" t="s">
        <v>2380</v>
      </c>
      <c r="I1516" t="str" cm="1">
        <f t="array" ref="I1516">_xlfn.IFS(B1516&lt;18.5,"Underweight",B1516&lt;25,"Normal Weight",B1516&lt;30,"Overweight",B1516&gt;=30,"Obesity")</f>
        <v>Obesity</v>
      </c>
      <c r="J1516" t="str" cm="1">
        <f t="array" ref="J1516">_xlfn.IFS(C1516&lt;5.7,"Normal",C1516&lt;6.5,"Prediabetes",C1516&gt;=6.5,"Diabetes")</f>
        <v>Normal</v>
      </c>
    </row>
    <row r="1517" spans="1:10" x14ac:dyDescent="0.35">
      <c r="A1517" s="1" t="s">
        <v>855</v>
      </c>
      <c r="B1517" s="1">
        <v>24.02</v>
      </c>
      <c r="C1517" s="1">
        <v>4.38</v>
      </c>
      <c r="D1517" s="1" t="s">
        <v>2380</v>
      </c>
      <c r="E1517" s="1" t="s">
        <v>2380</v>
      </c>
      <c r="F1517" s="1" t="s">
        <v>2380</v>
      </c>
      <c r="G1517" s="7">
        <v>0</v>
      </c>
      <c r="H1517" s="1" t="s">
        <v>2380</v>
      </c>
      <c r="I1517" t="str" cm="1">
        <f t="array" ref="I1517">_xlfn.IFS(B1517&lt;18.5,"Underweight",B1517&lt;25,"Normal Weight",B1517&lt;30,"Overweight",B1517&gt;=30,"Obesity")</f>
        <v>Normal Weight</v>
      </c>
      <c r="J1517" t="str" cm="1">
        <f t="array" ref="J1517">_xlfn.IFS(C1517&lt;5.7,"Normal",C1517&lt;6.5,"Prediabetes",C1517&gt;=6.5,"Diabetes")</f>
        <v>Normal</v>
      </c>
    </row>
    <row r="1518" spans="1:10" x14ac:dyDescent="0.35">
      <c r="A1518" s="1" t="s">
        <v>854</v>
      </c>
      <c r="B1518" s="1">
        <v>36.08</v>
      </c>
      <c r="C1518" s="1">
        <v>11.61</v>
      </c>
      <c r="D1518" s="1" t="s">
        <v>2381</v>
      </c>
      <c r="E1518" s="1" t="s">
        <v>2380</v>
      </c>
      <c r="F1518" s="1" t="s">
        <v>2380</v>
      </c>
      <c r="G1518" s="7">
        <v>0</v>
      </c>
      <c r="H1518" s="1" t="s">
        <v>2380</v>
      </c>
      <c r="I1518" t="str" cm="1">
        <f t="array" ref="I1518">_xlfn.IFS(B1518&lt;18.5,"Underweight",B1518&lt;25,"Normal Weight",B1518&lt;30,"Overweight",B1518&gt;=30,"Obesity")</f>
        <v>Obesity</v>
      </c>
      <c r="J1518" t="str" cm="1">
        <f t="array" ref="J1518">_xlfn.IFS(C1518&lt;5.7,"Normal",C1518&lt;6.5,"Prediabetes",C1518&gt;=6.5,"Diabetes")</f>
        <v>Diabetes</v>
      </c>
    </row>
    <row r="1519" spans="1:10" x14ac:dyDescent="0.35">
      <c r="A1519" s="1" t="s">
        <v>853</v>
      </c>
      <c r="B1519" s="1">
        <v>32.200000000000003</v>
      </c>
      <c r="C1519" s="1">
        <v>10.59</v>
      </c>
      <c r="D1519" s="1" t="s">
        <v>2381</v>
      </c>
      <c r="E1519" s="1" t="s">
        <v>2380</v>
      </c>
      <c r="F1519" s="1" t="s">
        <v>2380</v>
      </c>
      <c r="G1519" s="7">
        <v>0</v>
      </c>
      <c r="H1519" s="1" t="s">
        <v>2380</v>
      </c>
      <c r="I1519" t="str" cm="1">
        <f t="array" ref="I1519">_xlfn.IFS(B1519&lt;18.5,"Underweight",B1519&lt;25,"Normal Weight",B1519&lt;30,"Overweight",B1519&gt;=30,"Obesity")</f>
        <v>Obesity</v>
      </c>
      <c r="J1519" t="str" cm="1">
        <f t="array" ref="J1519">_xlfn.IFS(C1519&lt;5.7,"Normal",C1519&lt;6.5,"Prediabetes",C1519&gt;=6.5,"Diabetes")</f>
        <v>Diabetes</v>
      </c>
    </row>
    <row r="1520" spans="1:10" x14ac:dyDescent="0.35">
      <c r="A1520" s="1" t="s">
        <v>852</v>
      </c>
      <c r="B1520" s="1">
        <v>28.05</v>
      </c>
      <c r="C1520" s="1">
        <v>11.85</v>
      </c>
      <c r="D1520" s="1" t="s">
        <v>2381</v>
      </c>
      <c r="E1520" s="1" t="s">
        <v>2380</v>
      </c>
      <c r="F1520" s="1" t="s">
        <v>2380</v>
      </c>
      <c r="G1520" s="7">
        <v>0</v>
      </c>
      <c r="H1520" s="1" t="s">
        <v>2380</v>
      </c>
      <c r="I1520" t="str" cm="1">
        <f t="array" ref="I1520">_xlfn.IFS(B1520&lt;18.5,"Underweight",B1520&lt;25,"Normal Weight",B1520&lt;30,"Overweight",B1520&gt;=30,"Obesity")</f>
        <v>Overweight</v>
      </c>
      <c r="J1520" t="str" cm="1">
        <f t="array" ref="J1520">_xlfn.IFS(C1520&lt;5.7,"Normal",C1520&lt;6.5,"Prediabetes",C1520&gt;=6.5,"Diabetes")</f>
        <v>Diabetes</v>
      </c>
    </row>
    <row r="1521" spans="1:10" x14ac:dyDescent="0.35">
      <c r="A1521" s="1" t="s">
        <v>851</v>
      </c>
      <c r="B1521" s="1">
        <v>19</v>
      </c>
      <c r="C1521" s="1">
        <v>5.46</v>
      </c>
      <c r="D1521" s="1" t="s">
        <v>2381</v>
      </c>
      <c r="E1521" s="1" t="s">
        <v>2380</v>
      </c>
      <c r="F1521" s="1" t="s">
        <v>2380</v>
      </c>
      <c r="G1521" s="7">
        <v>1</v>
      </c>
      <c r="H1521" s="1" t="s">
        <v>2380</v>
      </c>
      <c r="I1521" t="str" cm="1">
        <f t="array" ref="I1521">_xlfn.IFS(B1521&lt;18.5,"Underweight",B1521&lt;25,"Normal Weight",B1521&lt;30,"Overweight",B1521&gt;=30,"Obesity")</f>
        <v>Normal Weight</v>
      </c>
      <c r="J1521" t="str" cm="1">
        <f t="array" ref="J1521">_xlfn.IFS(C1521&lt;5.7,"Normal",C1521&lt;6.5,"Prediabetes",C1521&gt;=6.5,"Diabetes")</f>
        <v>Normal</v>
      </c>
    </row>
    <row r="1522" spans="1:10" x14ac:dyDescent="0.35">
      <c r="A1522" s="1" t="s">
        <v>850</v>
      </c>
      <c r="B1522" s="1">
        <v>16.13</v>
      </c>
      <c r="C1522" s="1">
        <v>4.54</v>
      </c>
      <c r="D1522" s="1" t="s">
        <v>2381</v>
      </c>
      <c r="E1522" s="1" t="s">
        <v>2380</v>
      </c>
      <c r="F1522" s="1" t="s">
        <v>2380</v>
      </c>
      <c r="G1522" s="7">
        <v>2</v>
      </c>
      <c r="H1522" s="1" t="s">
        <v>2380</v>
      </c>
      <c r="I1522" t="str" cm="1">
        <f t="array" ref="I1522">_xlfn.IFS(B1522&lt;18.5,"Underweight",B1522&lt;25,"Normal Weight",B1522&lt;30,"Overweight",B1522&gt;=30,"Obesity")</f>
        <v>Underweight</v>
      </c>
      <c r="J1522" t="str" cm="1">
        <f t="array" ref="J1522">_xlfn.IFS(C1522&lt;5.7,"Normal",C1522&lt;6.5,"Prediabetes",C1522&gt;=6.5,"Diabetes")</f>
        <v>Normal</v>
      </c>
    </row>
    <row r="1523" spans="1:10" x14ac:dyDescent="0.35">
      <c r="A1523" s="1" t="s">
        <v>849</v>
      </c>
      <c r="B1523" s="1">
        <v>18.77</v>
      </c>
      <c r="C1523" s="1">
        <v>11.98</v>
      </c>
      <c r="D1523" s="1" t="s">
        <v>2381</v>
      </c>
      <c r="E1523" s="1" t="s">
        <v>2380</v>
      </c>
      <c r="F1523" s="1" t="s">
        <v>2380</v>
      </c>
      <c r="G1523" s="7">
        <v>2</v>
      </c>
      <c r="H1523" s="1" t="s">
        <v>2380</v>
      </c>
      <c r="I1523" t="str" cm="1">
        <f t="array" ref="I1523">_xlfn.IFS(B1523&lt;18.5,"Underweight",B1523&lt;25,"Normal Weight",B1523&lt;30,"Overweight",B1523&gt;=30,"Obesity")</f>
        <v>Normal Weight</v>
      </c>
      <c r="J1523" t="str" cm="1">
        <f t="array" ref="J1523">_xlfn.IFS(C1523&lt;5.7,"Normal",C1523&lt;6.5,"Prediabetes",C1523&gt;=6.5,"Diabetes")</f>
        <v>Diabetes</v>
      </c>
    </row>
    <row r="1524" spans="1:10" x14ac:dyDescent="0.35">
      <c r="A1524" s="1" t="s">
        <v>848</v>
      </c>
      <c r="B1524" s="1">
        <v>28.88</v>
      </c>
      <c r="C1524" s="1">
        <v>6.59</v>
      </c>
      <c r="D1524" s="1" t="s">
        <v>2381</v>
      </c>
      <c r="E1524" s="1" t="s">
        <v>2380</v>
      </c>
      <c r="F1524" s="1" t="s">
        <v>2380</v>
      </c>
      <c r="G1524" s="7">
        <v>1</v>
      </c>
      <c r="H1524" s="1" t="s">
        <v>2380</v>
      </c>
      <c r="I1524" t="str" cm="1">
        <f t="array" ref="I1524">_xlfn.IFS(B1524&lt;18.5,"Underweight",B1524&lt;25,"Normal Weight",B1524&lt;30,"Overweight",B1524&gt;=30,"Obesity")</f>
        <v>Overweight</v>
      </c>
      <c r="J1524" t="str" cm="1">
        <f t="array" ref="J1524">_xlfn.IFS(C1524&lt;5.7,"Normal",C1524&lt;6.5,"Prediabetes",C1524&gt;=6.5,"Diabetes")</f>
        <v>Diabetes</v>
      </c>
    </row>
    <row r="1525" spans="1:10" x14ac:dyDescent="0.35">
      <c r="A1525" s="1" t="s">
        <v>847</v>
      </c>
      <c r="B1525" s="1">
        <v>27.55</v>
      </c>
      <c r="C1525" s="1">
        <v>10.83</v>
      </c>
      <c r="D1525" s="1" t="s">
        <v>2381</v>
      </c>
      <c r="E1525" s="1" t="s">
        <v>2380</v>
      </c>
      <c r="F1525" s="1" t="s">
        <v>2380</v>
      </c>
      <c r="G1525" s="7">
        <v>1</v>
      </c>
      <c r="H1525" s="1" t="s">
        <v>2380</v>
      </c>
      <c r="I1525" t="str" cm="1">
        <f t="array" ref="I1525">_xlfn.IFS(B1525&lt;18.5,"Underweight",B1525&lt;25,"Normal Weight",B1525&lt;30,"Overweight",B1525&gt;=30,"Obesity")</f>
        <v>Overweight</v>
      </c>
      <c r="J1525" t="str" cm="1">
        <f t="array" ref="J1525">_xlfn.IFS(C1525&lt;5.7,"Normal",C1525&lt;6.5,"Prediabetes",C1525&gt;=6.5,"Diabetes")</f>
        <v>Diabetes</v>
      </c>
    </row>
    <row r="1526" spans="1:10" x14ac:dyDescent="0.35">
      <c r="A1526" s="1" t="s">
        <v>846</v>
      </c>
      <c r="B1526" s="1">
        <v>15.6</v>
      </c>
      <c r="C1526" s="1">
        <v>8.6</v>
      </c>
      <c r="D1526" s="1" t="s">
        <v>2380</v>
      </c>
      <c r="E1526" s="1" t="s">
        <v>2380</v>
      </c>
      <c r="F1526" s="1" t="s">
        <v>2380</v>
      </c>
      <c r="G1526" s="7">
        <v>0</v>
      </c>
      <c r="H1526" s="1" t="s">
        <v>2380</v>
      </c>
      <c r="I1526" t="str" cm="1">
        <f t="array" ref="I1526">_xlfn.IFS(B1526&lt;18.5,"Underweight",B1526&lt;25,"Normal Weight",B1526&lt;30,"Overweight",B1526&gt;=30,"Obesity")</f>
        <v>Underweight</v>
      </c>
      <c r="J1526" t="str" cm="1">
        <f t="array" ref="J1526">_xlfn.IFS(C1526&lt;5.7,"Normal",C1526&lt;6.5,"Prediabetes",C1526&gt;=6.5,"Diabetes")</f>
        <v>Diabetes</v>
      </c>
    </row>
    <row r="1527" spans="1:10" x14ac:dyDescent="0.35">
      <c r="A1527" s="1" t="s">
        <v>845</v>
      </c>
      <c r="B1527" s="1">
        <v>21.99</v>
      </c>
      <c r="C1527" s="1">
        <v>11.17</v>
      </c>
      <c r="D1527" s="1" t="s">
        <v>2380</v>
      </c>
      <c r="E1527" s="1" t="s">
        <v>2380</v>
      </c>
      <c r="F1527" s="1" t="s">
        <v>2380</v>
      </c>
      <c r="G1527" s="7">
        <v>0</v>
      </c>
      <c r="H1527" s="1" t="s">
        <v>2380</v>
      </c>
      <c r="I1527" t="str" cm="1">
        <f t="array" ref="I1527">_xlfn.IFS(B1527&lt;18.5,"Underweight",B1527&lt;25,"Normal Weight",B1527&lt;30,"Overweight",B1527&gt;=30,"Obesity")</f>
        <v>Normal Weight</v>
      </c>
      <c r="J1527" t="str" cm="1">
        <f t="array" ref="J1527">_xlfn.IFS(C1527&lt;5.7,"Normal",C1527&lt;6.5,"Prediabetes",C1527&gt;=6.5,"Diabetes")</f>
        <v>Diabetes</v>
      </c>
    </row>
    <row r="1528" spans="1:10" x14ac:dyDescent="0.35">
      <c r="A1528" s="1" t="s">
        <v>844</v>
      </c>
      <c r="B1528" s="1">
        <v>34.85</v>
      </c>
      <c r="C1528" s="1">
        <v>5.75</v>
      </c>
      <c r="D1528" s="1" t="s">
        <v>2380</v>
      </c>
      <c r="E1528" s="1" t="s">
        <v>2380</v>
      </c>
      <c r="F1528" s="1" t="s">
        <v>2380</v>
      </c>
      <c r="G1528" s="7">
        <v>0</v>
      </c>
      <c r="H1528" s="1" t="s">
        <v>2380</v>
      </c>
      <c r="I1528" t="str" cm="1">
        <f t="array" ref="I1528">_xlfn.IFS(B1528&lt;18.5,"Underweight",B1528&lt;25,"Normal Weight",B1528&lt;30,"Overweight",B1528&gt;=30,"Obesity")</f>
        <v>Obesity</v>
      </c>
      <c r="J1528" t="str" cm="1">
        <f t="array" ref="J1528">_xlfn.IFS(C1528&lt;5.7,"Normal",C1528&lt;6.5,"Prediabetes",C1528&gt;=6.5,"Diabetes")</f>
        <v>Prediabetes</v>
      </c>
    </row>
    <row r="1529" spans="1:10" x14ac:dyDescent="0.35">
      <c r="A1529" s="1" t="s">
        <v>843</v>
      </c>
      <c r="B1529" s="1">
        <v>24.51</v>
      </c>
      <c r="C1529" s="1">
        <v>4.83</v>
      </c>
      <c r="D1529" s="1" t="s">
        <v>2381</v>
      </c>
      <c r="E1529" s="1" t="s">
        <v>2380</v>
      </c>
      <c r="F1529" s="1" t="s">
        <v>2381</v>
      </c>
      <c r="G1529" s="7">
        <v>1</v>
      </c>
      <c r="H1529" s="1" t="s">
        <v>2380</v>
      </c>
      <c r="I1529" t="str" cm="1">
        <f t="array" ref="I1529">_xlfn.IFS(B1529&lt;18.5,"Underweight",B1529&lt;25,"Normal Weight",B1529&lt;30,"Overweight",B1529&gt;=30,"Obesity")</f>
        <v>Normal Weight</v>
      </c>
      <c r="J1529" t="str" cm="1">
        <f t="array" ref="J1529">_xlfn.IFS(C1529&lt;5.7,"Normal",C1529&lt;6.5,"Prediabetes",C1529&gt;=6.5,"Diabetes")</f>
        <v>Normal</v>
      </c>
    </row>
    <row r="1530" spans="1:10" x14ac:dyDescent="0.35">
      <c r="A1530" s="1" t="s">
        <v>842</v>
      </c>
      <c r="B1530" s="1">
        <v>19.399999999999999</v>
      </c>
      <c r="C1530" s="1">
        <v>11.93</v>
      </c>
      <c r="D1530" s="1" t="s">
        <v>2380</v>
      </c>
      <c r="E1530" s="1" t="s">
        <v>2380</v>
      </c>
      <c r="F1530" s="1" t="s">
        <v>2380</v>
      </c>
      <c r="G1530" s="7">
        <v>0</v>
      </c>
      <c r="H1530" s="1" t="s">
        <v>2380</v>
      </c>
      <c r="I1530" t="str" cm="1">
        <f t="array" ref="I1530">_xlfn.IFS(B1530&lt;18.5,"Underweight",B1530&lt;25,"Normal Weight",B1530&lt;30,"Overweight",B1530&gt;=30,"Obesity")</f>
        <v>Normal Weight</v>
      </c>
      <c r="J1530" t="str" cm="1">
        <f t="array" ref="J1530">_xlfn.IFS(C1530&lt;5.7,"Normal",C1530&lt;6.5,"Prediabetes",C1530&gt;=6.5,"Diabetes")</f>
        <v>Diabetes</v>
      </c>
    </row>
    <row r="1531" spans="1:10" x14ac:dyDescent="0.35">
      <c r="A1531" s="1" t="s">
        <v>841</v>
      </c>
      <c r="B1531" s="1">
        <v>15.1</v>
      </c>
      <c r="C1531" s="1">
        <v>8.41</v>
      </c>
      <c r="D1531" s="1" t="s">
        <v>2380</v>
      </c>
      <c r="E1531" s="1" t="s">
        <v>2380</v>
      </c>
      <c r="F1531" s="1" t="s">
        <v>2380</v>
      </c>
      <c r="G1531" s="7">
        <v>0</v>
      </c>
      <c r="H1531" s="1" t="s">
        <v>2380</v>
      </c>
      <c r="I1531" t="str" cm="1">
        <f t="array" ref="I1531">_xlfn.IFS(B1531&lt;18.5,"Underweight",B1531&lt;25,"Normal Weight",B1531&lt;30,"Overweight",B1531&gt;=30,"Obesity")</f>
        <v>Underweight</v>
      </c>
      <c r="J1531" t="str" cm="1">
        <f t="array" ref="J1531">_xlfn.IFS(C1531&lt;5.7,"Normal",C1531&lt;6.5,"Prediabetes",C1531&gt;=6.5,"Diabetes")</f>
        <v>Diabetes</v>
      </c>
    </row>
    <row r="1532" spans="1:10" x14ac:dyDescent="0.35">
      <c r="A1532" s="1" t="s">
        <v>840</v>
      </c>
      <c r="B1532" s="1">
        <v>23.37</v>
      </c>
      <c r="C1532" s="1">
        <v>5.59</v>
      </c>
      <c r="D1532" s="1" t="s">
        <v>2381</v>
      </c>
      <c r="E1532" s="1" t="s">
        <v>2380</v>
      </c>
      <c r="F1532" s="1" t="s">
        <v>2380</v>
      </c>
      <c r="G1532" s="7">
        <v>0</v>
      </c>
      <c r="H1532" s="1" t="s">
        <v>2380</v>
      </c>
      <c r="I1532" t="str" cm="1">
        <f t="array" ref="I1532">_xlfn.IFS(B1532&lt;18.5,"Underweight",B1532&lt;25,"Normal Weight",B1532&lt;30,"Overweight",B1532&gt;=30,"Obesity")</f>
        <v>Normal Weight</v>
      </c>
      <c r="J1532" t="str" cm="1">
        <f t="array" ref="J1532">_xlfn.IFS(C1532&lt;5.7,"Normal",C1532&lt;6.5,"Prediabetes",C1532&gt;=6.5,"Diabetes")</f>
        <v>Normal</v>
      </c>
    </row>
    <row r="1533" spans="1:10" x14ac:dyDescent="0.35">
      <c r="A1533" s="1" t="s">
        <v>839</v>
      </c>
      <c r="B1533" s="1">
        <v>42.4</v>
      </c>
      <c r="C1533" s="1">
        <v>4.0599999999999996</v>
      </c>
      <c r="D1533" s="1" t="s">
        <v>2380</v>
      </c>
      <c r="E1533" s="1" t="s">
        <v>2380</v>
      </c>
      <c r="F1533" s="1" t="s">
        <v>2380</v>
      </c>
      <c r="G1533" s="7">
        <v>0</v>
      </c>
      <c r="H1533" s="1" t="s">
        <v>2380</v>
      </c>
      <c r="I1533" t="str" cm="1">
        <f t="array" ref="I1533">_xlfn.IFS(B1533&lt;18.5,"Underweight",B1533&lt;25,"Normal Weight",B1533&lt;30,"Overweight",B1533&gt;=30,"Obesity")</f>
        <v>Obesity</v>
      </c>
      <c r="J1533" t="str" cm="1">
        <f t="array" ref="J1533">_xlfn.IFS(C1533&lt;5.7,"Normal",C1533&lt;6.5,"Prediabetes",C1533&gt;=6.5,"Diabetes")</f>
        <v>Normal</v>
      </c>
    </row>
    <row r="1534" spans="1:10" x14ac:dyDescent="0.35">
      <c r="A1534" s="1" t="s">
        <v>838</v>
      </c>
      <c r="B1534" s="1">
        <v>28.405000000000001</v>
      </c>
      <c r="C1534" s="1">
        <v>7.02</v>
      </c>
      <c r="D1534" s="1" t="s">
        <v>2381</v>
      </c>
      <c r="E1534" s="1" t="s">
        <v>2380</v>
      </c>
      <c r="F1534" s="1" t="s">
        <v>2380</v>
      </c>
      <c r="G1534" s="7">
        <v>0</v>
      </c>
      <c r="H1534" s="1" t="s">
        <v>2380</v>
      </c>
      <c r="I1534" t="str" cm="1">
        <f t="array" ref="I1534">_xlfn.IFS(B1534&lt;18.5,"Underweight",B1534&lt;25,"Normal Weight",B1534&lt;30,"Overweight",B1534&gt;=30,"Obesity")</f>
        <v>Overweight</v>
      </c>
      <c r="J1534" t="str" cm="1">
        <f t="array" ref="J1534">_xlfn.IFS(C1534&lt;5.7,"Normal",C1534&lt;6.5,"Prediabetes",C1534&gt;=6.5,"Diabetes")</f>
        <v>Diabetes</v>
      </c>
    </row>
    <row r="1535" spans="1:10" x14ac:dyDescent="0.35">
      <c r="A1535" s="1" t="s">
        <v>837</v>
      </c>
      <c r="B1535" s="1">
        <v>23.4</v>
      </c>
      <c r="C1535" s="1">
        <v>4.47</v>
      </c>
      <c r="D1535" s="1" t="s">
        <v>2380</v>
      </c>
      <c r="E1535" s="1" t="s">
        <v>2380</v>
      </c>
      <c r="F1535" s="1" t="s">
        <v>2380</v>
      </c>
      <c r="G1535" s="7">
        <v>0</v>
      </c>
      <c r="H1535" s="1" t="s">
        <v>2380</v>
      </c>
      <c r="I1535" t="str" cm="1">
        <f t="array" ref="I1535">_xlfn.IFS(B1535&lt;18.5,"Underweight",B1535&lt;25,"Normal Weight",B1535&lt;30,"Overweight",B1535&gt;=30,"Obesity")</f>
        <v>Normal Weight</v>
      </c>
      <c r="J1535" t="str" cm="1">
        <f t="array" ref="J1535">_xlfn.IFS(C1535&lt;5.7,"Normal",C1535&lt;6.5,"Prediabetes",C1535&gt;=6.5,"Diabetes")</f>
        <v>Normal</v>
      </c>
    </row>
    <row r="1536" spans="1:10" x14ac:dyDescent="0.35">
      <c r="A1536" s="1" t="s">
        <v>836</v>
      </c>
      <c r="B1536" s="1">
        <v>33.44</v>
      </c>
      <c r="C1536" s="1">
        <v>4.54</v>
      </c>
      <c r="D1536" s="1" t="s">
        <v>2380</v>
      </c>
      <c r="E1536" s="1" t="s">
        <v>2380</v>
      </c>
      <c r="F1536" s="1" t="s">
        <v>2380</v>
      </c>
      <c r="G1536" s="7">
        <v>0</v>
      </c>
      <c r="H1536" s="1" t="s">
        <v>2380</v>
      </c>
      <c r="I1536" t="str" cm="1">
        <f t="array" ref="I1536">_xlfn.IFS(B1536&lt;18.5,"Underweight",B1536&lt;25,"Normal Weight",B1536&lt;30,"Overweight",B1536&gt;=30,"Obesity")</f>
        <v>Obesity</v>
      </c>
      <c r="J1536" t="str" cm="1">
        <f t="array" ref="J1536">_xlfn.IFS(C1536&lt;5.7,"Normal",C1536&lt;6.5,"Prediabetes",C1536&gt;=6.5,"Diabetes")</f>
        <v>Normal</v>
      </c>
    </row>
    <row r="1537" spans="1:10" x14ac:dyDescent="0.35">
      <c r="A1537" s="1" t="s">
        <v>835</v>
      </c>
      <c r="B1537" s="1">
        <v>21.12</v>
      </c>
      <c r="C1537" s="1">
        <v>4.99</v>
      </c>
      <c r="D1537" s="1" t="s">
        <v>2380</v>
      </c>
      <c r="E1537" s="1" t="s">
        <v>2380</v>
      </c>
      <c r="F1537" s="1" t="s">
        <v>2380</v>
      </c>
      <c r="G1537" s="7">
        <v>1</v>
      </c>
      <c r="H1537" s="1" t="s">
        <v>2380</v>
      </c>
      <c r="I1537" t="str" cm="1">
        <f t="array" ref="I1537">_xlfn.IFS(B1537&lt;18.5,"Underweight",B1537&lt;25,"Normal Weight",B1537&lt;30,"Overweight",B1537&gt;=30,"Obesity")</f>
        <v>Normal Weight</v>
      </c>
      <c r="J1537" t="str" cm="1">
        <f t="array" ref="J1537">_xlfn.IFS(C1537&lt;5.7,"Normal",C1537&lt;6.5,"Prediabetes",C1537&gt;=6.5,"Diabetes")</f>
        <v>Normal</v>
      </c>
    </row>
    <row r="1538" spans="1:10" x14ac:dyDescent="0.35">
      <c r="A1538" s="1" t="s">
        <v>834</v>
      </c>
      <c r="B1538" s="1">
        <v>18.48</v>
      </c>
      <c r="C1538" s="1">
        <v>10.84</v>
      </c>
      <c r="D1538" s="1" t="s">
        <v>2381</v>
      </c>
      <c r="E1538" s="1" t="s">
        <v>2380</v>
      </c>
      <c r="F1538" s="1" t="s">
        <v>2380</v>
      </c>
      <c r="G1538" s="7">
        <v>2</v>
      </c>
      <c r="H1538" s="1" t="s">
        <v>2380</v>
      </c>
      <c r="I1538" t="str" cm="1">
        <f t="array" ref="I1538">_xlfn.IFS(B1538&lt;18.5,"Underweight",B1538&lt;25,"Normal Weight",B1538&lt;30,"Overweight",B1538&gt;=30,"Obesity")</f>
        <v>Underweight</v>
      </c>
      <c r="J1538" t="str" cm="1">
        <f t="array" ref="J1538">_xlfn.IFS(C1538&lt;5.7,"Normal",C1538&lt;6.5,"Prediabetes",C1538&gt;=6.5,"Diabetes")</f>
        <v>Diabetes</v>
      </c>
    </row>
    <row r="1539" spans="1:10" x14ac:dyDescent="0.35">
      <c r="A1539" s="1" t="s">
        <v>833</v>
      </c>
      <c r="B1539" s="1">
        <v>16.815000000000001</v>
      </c>
      <c r="C1539" s="1">
        <v>5.63</v>
      </c>
      <c r="D1539" s="1" t="s">
        <v>2380</v>
      </c>
      <c r="E1539" s="1" t="s">
        <v>2380</v>
      </c>
      <c r="F1539" s="1" t="s">
        <v>2380</v>
      </c>
      <c r="G1539" s="7">
        <v>1</v>
      </c>
      <c r="H1539" s="1" t="s">
        <v>2380</v>
      </c>
      <c r="I1539" t="str" cm="1">
        <f t="array" ref="I1539">_xlfn.IFS(B1539&lt;18.5,"Underweight",B1539&lt;25,"Normal Weight",B1539&lt;30,"Overweight",B1539&gt;=30,"Obesity")</f>
        <v>Underweight</v>
      </c>
      <c r="J1539" t="str" cm="1">
        <f t="array" ref="J1539">_xlfn.IFS(C1539&lt;5.7,"Normal",C1539&lt;6.5,"Prediabetes",C1539&gt;=6.5,"Diabetes")</f>
        <v>Normal</v>
      </c>
    </row>
    <row r="1540" spans="1:10" x14ac:dyDescent="0.35">
      <c r="A1540" s="1" t="s">
        <v>832</v>
      </c>
      <c r="B1540" s="1">
        <v>26.72</v>
      </c>
      <c r="C1540" s="1">
        <v>4.1399999999999997</v>
      </c>
      <c r="D1540" s="1" t="s">
        <v>2380</v>
      </c>
      <c r="E1540" s="1" t="s">
        <v>2380</v>
      </c>
      <c r="F1540" s="1" t="s">
        <v>2380</v>
      </c>
      <c r="G1540" s="7">
        <v>0</v>
      </c>
      <c r="H1540" s="1" t="s">
        <v>2380</v>
      </c>
      <c r="I1540" t="str" cm="1">
        <f t="array" ref="I1540">_xlfn.IFS(B1540&lt;18.5,"Underweight",B1540&lt;25,"Normal Weight",B1540&lt;30,"Overweight",B1540&gt;=30,"Obesity")</f>
        <v>Overweight</v>
      </c>
      <c r="J1540" t="str" cm="1">
        <f t="array" ref="J1540">_xlfn.IFS(C1540&lt;5.7,"Normal",C1540&lt;6.5,"Prediabetes",C1540&gt;=6.5,"Diabetes")</f>
        <v>Normal</v>
      </c>
    </row>
    <row r="1541" spans="1:10" x14ac:dyDescent="0.35">
      <c r="A1541" s="1" t="s">
        <v>831</v>
      </c>
      <c r="B1541" s="1">
        <v>41.42</v>
      </c>
      <c r="C1541" s="1">
        <v>5.17</v>
      </c>
      <c r="D1541" s="1" t="s">
        <v>2380</v>
      </c>
      <c r="E1541" s="1" t="s">
        <v>2380</v>
      </c>
      <c r="F1541" s="1" t="s">
        <v>2381</v>
      </c>
      <c r="G1541" s="7">
        <v>1</v>
      </c>
      <c r="H1541" s="1" t="s">
        <v>2380</v>
      </c>
      <c r="I1541" t="str" cm="1">
        <f t="array" ref="I1541">_xlfn.IFS(B1541&lt;18.5,"Underweight",B1541&lt;25,"Normal Weight",B1541&lt;30,"Overweight",B1541&gt;=30,"Obesity")</f>
        <v>Obesity</v>
      </c>
      <c r="J1541" t="str" cm="1">
        <f t="array" ref="J1541">_xlfn.IFS(C1541&lt;5.7,"Normal",C1541&lt;6.5,"Prediabetes",C1541&gt;=6.5,"Diabetes")</f>
        <v>Normal</v>
      </c>
    </row>
    <row r="1542" spans="1:10" x14ac:dyDescent="0.35">
      <c r="A1542" s="1" t="s">
        <v>830</v>
      </c>
      <c r="B1542" s="1">
        <v>20.69</v>
      </c>
      <c r="C1542" s="1">
        <v>6.93</v>
      </c>
      <c r="D1542" s="1" t="s">
        <v>2380</v>
      </c>
      <c r="E1542" s="1" t="s">
        <v>2380</v>
      </c>
      <c r="F1542" s="1" t="s">
        <v>2380</v>
      </c>
      <c r="G1542" s="7">
        <v>2</v>
      </c>
      <c r="H1542" s="1" t="s">
        <v>2380</v>
      </c>
      <c r="I1542" t="str" cm="1">
        <f t="array" ref="I1542">_xlfn.IFS(B1542&lt;18.5,"Underweight",B1542&lt;25,"Normal Weight",B1542&lt;30,"Overweight",B1542&gt;=30,"Obesity")</f>
        <v>Normal Weight</v>
      </c>
      <c r="J1542" t="str" cm="1">
        <f t="array" ref="J1542">_xlfn.IFS(C1542&lt;5.7,"Normal",C1542&lt;6.5,"Prediabetes",C1542&gt;=6.5,"Diabetes")</f>
        <v>Diabetes</v>
      </c>
    </row>
    <row r="1543" spans="1:10" x14ac:dyDescent="0.35">
      <c r="A1543" s="1" t="s">
        <v>829</v>
      </c>
      <c r="B1543" s="1">
        <v>41.23</v>
      </c>
      <c r="C1543" s="1">
        <v>4.24</v>
      </c>
      <c r="D1543" s="1" t="s">
        <v>2380</v>
      </c>
      <c r="E1543" s="1" t="s">
        <v>2380</v>
      </c>
      <c r="F1543" s="1" t="s">
        <v>2380</v>
      </c>
      <c r="G1543" s="7">
        <v>0</v>
      </c>
      <c r="H1543" s="1" t="s">
        <v>2380</v>
      </c>
      <c r="I1543" t="str" cm="1">
        <f t="array" ref="I1543">_xlfn.IFS(B1543&lt;18.5,"Underweight",B1543&lt;25,"Normal Weight",B1543&lt;30,"Overweight",B1543&gt;=30,"Obesity")</f>
        <v>Obesity</v>
      </c>
      <c r="J1543" t="str" cm="1">
        <f t="array" ref="J1543">_xlfn.IFS(C1543&lt;5.7,"Normal",C1543&lt;6.5,"Prediabetes",C1543&gt;=6.5,"Diabetes")</f>
        <v>Normal</v>
      </c>
    </row>
    <row r="1544" spans="1:10" x14ac:dyDescent="0.35">
      <c r="A1544" s="1" t="s">
        <v>828</v>
      </c>
      <c r="B1544" s="1">
        <v>29.9</v>
      </c>
      <c r="C1544" s="1">
        <v>5.91</v>
      </c>
      <c r="D1544" s="1" t="s">
        <v>2380</v>
      </c>
      <c r="E1544" s="1" t="s">
        <v>2380</v>
      </c>
      <c r="F1544" s="1" t="s">
        <v>2380</v>
      </c>
      <c r="G1544" s="7">
        <v>0</v>
      </c>
      <c r="H1544" s="1" t="s">
        <v>2380</v>
      </c>
      <c r="I1544" t="str" cm="1">
        <f t="array" ref="I1544">_xlfn.IFS(B1544&lt;18.5,"Underweight",B1544&lt;25,"Normal Weight",B1544&lt;30,"Overweight",B1544&gt;=30,"Obesity")</f>
        <v>Overweight</v>
      </c>
      <c r="J1544" t="str" cm="1">
        <f t="array" ref="J1544">_xlfn.IFS(C1544&lt;5.7,"Normal",C1544&lt;6.5,"Prediabetes",C1544&gt;=6.5,"Diabetes")</f>
        <v>Prediabetes</v>
      </c>
    </row>
    <row r="1545" spans="1:10" x14ac:dyDescent="0.35">
      <c r="A1545" s="1" t="s">
        <v>827</v>
      </c>
      <c r="B1545" s="1">
        <v>34.104999999999997</v>
      </c>
      <c r="C1545" s="1">
        <v>5.93</v>
      </c>
      <c r="D1545" s="1" t="s">
        <v>2380</v>
      </c>
      <c r="E1545" s="1" t="s">
        <v>2380</v>
      </c>
      <c r="F1545" s="1" t="s">
        <v>2380</v>
      </c>
      <c r="G1545" s="7">
        <v>0</v>
      </c>
      <c r="H1545" s="1" t="s">
        <v>2380</v>
      </c>
      <c r="I1545" t="str" cm="1">
        <f t="array" ref="I1545">_xlfn.IFS(B1545&lt;18.5,"Underweight",B1545&lt;25,"Normal Weight",B1545&lt;30,"Overweight",B1545&gt;=30,"Obesity")</f>
        <v>Obesity</v>
      </c>
      <c r="J1545" t="str" cm="1">
        <f t="array" ref="J1545">_xlfn.IFS(C1545&lt;5.7,"Normal",C1545&lt;6.5,"Prediabetes",C1545&gt;=6.5,"Diabetes")</f>
        <v>Prediabetes</v>
      </c>
    </row>
    <row r="1546" spans="1:10" x14ac:dyDescent="0.35">
      <c r="A1546" s="1" t="s">
        <v>826</v>
      </c>
      <c r="B1546" s="1">
        <v>24.97</v>
      </c>
      <c r="C1546" s="1">
        <v>5.66</v>
      </c>
      <c r="D1546" s="1" t="s">
        <v>2380</v>
      </c>
      <c r="E1546" s="1" t="s">
        <v>2380</v>
      </c>
      <c r="F1546" s="1" t="s">
        <v>2380</v>
      </c>
      <c r="G1546" s="7">
        <v>0</v>
      </c>
      <c r="H1546" s="1" t="s">
        <v>2380</v>
      </c>
      <c r="I1546" t="str" cm="1">
        <f t="array" ref="I1546">_xlfn.IFS(B1546&lt;18.5,"Underweight",B1546&lt;25,"Normal Weight",B1546&lt;30,"Overweight",B1546&gt;=30,"Obesity")</f>
        <v>Normal Weight</v>
      </c>
      <c r="J1546" t="str" cm="1">
        <f t="array" ref="J1546">_xlfn.IFS(C1546&lt;5.7,"Normal",C1546&lt;6.5,"Prediabetes",C1546&gt;=6.5,"Diabetes")</f>
        <v>Normal</v>
      </c>
    </row>
    <row r="1547" spans="1:10" x14ac:dyDescent="0.35">
      <c r="A1547" s="1" t="s">
        <v>825</v>
      </c>
      <c r="B1547" s="1">
        <v>34.799999999999997</v>
      </c>
      <c r="C1547" s="1">
        <v>4.1900000000000004</v>
      </c>
      <c r="D1547" s="1" t="s">
        <v>2380</v>
      </c>
      <c r="E1547" s="1" t="s">
        <v>2380</v>
      </c>
      <c r="F1547" s="1" t="s">
        <v>2380</v>
      </c>
      <c r="G1547" s="7">
        <v>1</v>
      </c>
      <c r="H1547" s="1" t="s">
        <v>2380</v>
      </c>
      <c r="I1547" t="str" cm="1">
        <f t="array" ref="I1547">_xlfn.IFS(B1547&lt;18.5,"Underweight",B1547&lt;25,"Normal Weight",B1547&lt;30,"Overweight",B1547&gt;=30,"Obesity")</f>
        <v>Obesity</v>
      </c>
      <c r="J1547" t="str" cm="1">
        <f t="array" ref="J1547">_xlfn.IFS(C1547&lt;5.7,"Normal",C1547&lt;6.5,"Prediabetes",C1547&gt;=6.5,"Diabetes")</f>
        <v>Normal</v>
      </c>
    </row>
    <row r="1548" spans="1:10" x14ac:dyDescent="0.35">
      <c r="A1548" s="1" t="s">
        <v>824</v>
      </c>
      <c r="B1548" s="1">
        <v>32.965000000000003</v>
      </c>
      <c r="C1548" s="1">
        <v>9.2100000000000009</v>
      </c>
      <c r="D1548" s="1" t="s">
        <v>2381</v>
      </c>
      <c r="E1548" s="1" t="s">
        <v>2380</v>
      </c>
      <c r="F1548" s="1" t="s">
        <v>2380</v>
      </c>
      <c r="G1548" s="7">
        <v>0</v>
      </c>
      <c r="H1548" s="1" t="s">
        <v>2380</v>
      </c>
      <c r="I1548" t="str" cm="1">
        <f t="array" ref="I1548">_xlfn.IFS(B1548&lt;18.5,"Underweight",B1548&lt;25,"Normal Weight",B1548&lt;30,"Overweight",B1548&gt;=30,"Obesity")</f>
        <v>Obesity</v>
      </c>
      <c r="J1548" t="str" cm="1">
        <f t="array" ref="J1548">_xlfn.IFS(C1548&lt;5.7,"Normal",C1548&lt;6.5,"Prediabetes",C1548&gt;=6.5,"Diabetes")</f>
        <v>Diabetes</v>
      </c>
    </row>
    <row r="1549" spans="1:10" x14ac:dyDescent="0.35">
      <c r="A1549" s="1" t="s">
        <v>823</v>
      </c>
      <c r="B1549" s="1">
        <v>27.265000000000001</v>
      </c>
      <c r="C1549" s="1">
        <v>5.51</v>
      </c>
      <c r="D1549" s="1" t="s">
        <v>2380</v>
      </c>
      <c r="E1549" s="1" t="s">
        <v>2380</v>
      </c>
      <c r="F1549" s="1" t="s">
        <v>2380</v>
      </c>
      <c r="G1549" s="7">
        <v>1</v>
      </c>
      <c r="H1549" s="1" t="s">
        <v>2380</v>
      </c>
      <c r="I1549" t="str" cm="1">
        <f t="array" ref="I1549">_xlfn.IFS(B1549&lt;18.5,"Underweight",B1549&lt;25,"Normal Weight",B1549&lt;30,"Overweight",B1549&gt;=30,"Obesity")</f>
        <v>Overweight</v>
      </c>
      <c r="J1549" t="str" cm="1">
        <f t="array" ref="J1549">_xlfn.IFS(C1549&lt;5.7,"Normal",C1549&lt;6.5,"Prediabetes",C1549&gt;=6.5,"Diabetes")</f>
        <v>Normal</v>
      </c>
    </row>
    <row r="1550" spans="1:10" x14ac:dyDescent="0.35">
      <c r="A1550" s="1" t="s">
        <v>822</v>
      </c>
      <c r="B1550" s="1">
        <v>17.059999999999999</v>
      </c>
      <c r="C1550" s="1">
        <v>8.5</v>
      </c>
      <c r="D1550" s="1" t="s">
        <v>2380</v>
      </c>
      <c r="E1550" s="1" t="s">
        <v>2380</v>
      </c>
      <c r="F1550" s="1" t="s">
        <v>2380</v>
      </c>
      <c r="G1550" s="7">
        <v>0</v>
      </c>
      <c r="H1550" s="1" t="s">
        <v>2380</v>
      </c>
      <c r="I1550" t="str" cm="1">
        <f t="array" ref="I1550">_xlfn.IFS(B1550&lt;18.5,"Underweight",B1550&lt;25,"Normal Weight",B1550&lt;30,"Overweight",B1550&gt;=30,"Obesity")</f>
        <v>Underweight</v>
      </c>
      <c r="J1550" t="str" cm="1">
        <f t="array" ref="J1550">_xlfn.IFS(C1550&lt;5.7,"Normal",C1550&lt;6.5,"Prediabetes",C1550&gt;=6.5,"Diabetes")</f>
        <v>Diabetes</v>
      </c>
    </row>
    <row r="1551" spans="1:10" x14ac:dyDescent="0.35">
      <c r="A1551" s="1" t="s">
        <v>821</v>
      </c>
      <c r="B1551" s="1">
        <v>36.29</v>
      </c>
      <c r="C1551" s="1">
        <v>6.23</v>
      </c>
      <c r="D1551" s="1" t="s">
        <v>2380</v>
      </c>
      <c r="E1551" s="1" t="s">
        <v>2380</v>
      </c>
      <c r="F1551" s="1" t="s">
        <v>2380</v>
      </c>
      <c r="G1551" s="7">
        <v>0</v>
      </c>
      <c r="H1551" s="1" t="s">
        <v>2380</v>
      </c>
      <c r="I1551" t="str" cm="1">
        <f t="array" ref="I1551">_xlfn.IFS(B1551&lt;18.5,"Underweight",B1551&lt;25,"Normal Weight",B1551&lt;30,"Overweight",B1551&gt;=30,"Obesity")</f>
        <v>Obesity</v>
      </c>
      <c r="J1551" t="str" cm="1">
        <f t="array" ref="J1551">_xlfn.IFS(C1551&lt;5.7,"Normal",C1551&lt;6.5,"Prediabetes",C1551&gt;=6.5,"Diabetes")</f>
        <v>Prediabetes</v>
      </c>
    </row>
    <row r="1552" spans="1:10" x14ac:dyDescent="0.35">
      <c r="A1552" s="1" t="s">
        <v>820</v>
      </c>
      <c r="B1552" s="1">
        <v>28.594999999999999</v>
      </c>
      <c r="C1552" s="1">
        <v>8.5299999999999994</v>
      </c>
      <c r="D1552" s="1" t="s">
        <v>2381</v>
      </c>
      <c r="E1552" s="1" t="s">
        <v>2380</v>
      </c>
      <c r="F1552" s="1" t="s">
        <v>2380</v>
      </c>
      <c r="G1552" s="7">
        <v>1</v>
      </c>
      <c r="H1552" s="1" t="s">
        <v>2380</v>
      </c>
      <c r="I1552" t="str" cm="1">
        <f t="array" ref="I1552">_xlfn.IFS(B1552&lt;18.5,"Underweight",B1552&lt;25,"Normal Weight",B1552&lt;30,"Overweight",B1552&gt;=30,"Obesity")</f>
        <v>Overweight</v>
      </c>
      <c r="J1552" t="str" cm="1">
        <f t="array" ref="J1552">_xlfn.IFS(C1552&lt;5.7,"Normal",C1552&lt;6.5,"Prediabetes",C1552&gt;=6.5,"Diabetes")</f>
        <v>Diabetes</v>
      </c>
    </row>
    <row r="1553" spans="1:10" x14ac:dyDescent="0.35">
      <c r="A1553" s="1" t="s">
        <v>819</v>
      </c>
      <c r="B1553" s="1">
        <v>17.8</v>
      </c>
      <c r="C1553" s="1">
        <v>5.75</v>
      </c>
      <c r="D1553" s="1" t="s">
        <v>2381</v>
      </c>
      <c r="E1553" s="1" t="s">
        <v>2380</v>
      </c>
      <c r="F1553" s="1" t="s">
        <v>2381</v>
      </c>
      <c r="G1553" s="7">
        <v>1</v>
      </c>
      <c r="H1553" s="1" t="s">
        <v>2380</v>
      </c>
      <c r="I1553" t="str" cm="1">
        <f t="array" ref="I1553">_xlfn.IFS(B1553&lt;18.5,"Underweight",B1553&lt;25,"Normal Weight",B1553&lt;30,"Overweight",B1553&gt;=30,"Obesity")</f>
        <v>Underweight</v>
      </c>
      <c r="J1553" t="str" cm="1">
        <f t="array" ref="J1553">_xlfn.IFS(C1553&lt;5.7,"Normal",C1553&lt;6.5,"Prediabetes",C1553&gt;=6.5,"Diabetes")</f>
        <v>Prediabetes</v>
      </c>
    </row>
    <row r="1554" spans="1:10" x14ac:dyDescent="0.35">
      <c r="A1554" s="1" t="s">
        <v>818</v>
      </c>
      <c r="B1554" s="1">
        <v>21.4</v>
      </c>
      <c r="C1554" s="1">
        <v>5.6</v>
      </c>
      <c r="D1554" s="1" t="s">
        <v>2380</v>
      </c>
      <c r="E1554" s="1" t="s">
        <v>2380</v>
      </c>
      <c r="F1554" s="1" t="s">
        <v>2380</v>
      </c>
      <c r="G1554" s="7">
        <v>0</v>
      </c>
      <c r="H1554" s="1" t="s">
        <v>2380</v>
      </c>
      <c r="I1554" t="str" cm="1">
        <f t="array" ref="I1554">_xlfn.IFS(B1554&lt;18.5,"Underweight",B1554&lt;25,"Normal Weight",B1554&lt;30,"Overweight",B1554&gt;=30,"Obesity")</f>
        <v>Normal Weight</v>
      </c>
      <c r="J1554" t="str" cm="1">
        <f t="array" ref="J1554">_xlfn.IFS(C1554&lt;5.7,"Normal",C1554&lt;6.5,"Prediabetes",C1554&gt;=6.5,"Diabetes")</f>
        <v>Normal</v>
      </c>
    </row>
    <row r="1555" spans="1:10" x14ac:dyDescent="0.35">
      <c r="A1555" s="1" t="s">
        <v>817</v>
      </c>
      <c r="B1555" s="1">
        <v>23.01</v>
      </c>
      <c r="C1555" s="1">
        <v>4.68</v>
      </c>
      <c r="D1555" s="1" t="s">
        <v>2380</v>
      </c>
      <c r="E1555" s="1" t="s">
        <v>2380</v>
      </c>
      <c r="F1555" s="1" t="s">
        <v>2380</v>
      </c>
      <c r="G1555" s="7">
        <v>0</v>
      </c>
      <c r="H1555" s="1" t="s">
        <v>2380</v>
      </c>
      <c r="I1555" t="str" cm="1">
        <f t="array" ref="I1555">_xlfn.IFS(B1555&lt;18.5,"Underweight",B1555&lt;25,"Normal Weight",B1555&lt;30,"Overweight",B1555&gt;=30,"Obesity")</f>
        <v>Normal Weight</v>
      </c>
      <c r="J1555" t="str" cm="1">
        <f t="array" ref="J1555">_xlfn.IFS(C1555&lt;5.7,"Normal",C1555&lt;6.5,"Prediabetes",C1555&gt;=6.5,"Diabetes")</f>
        <v>Normal</v>
      </c>
    </row>
    <row r="1556" spans="1:10" x14ac:dyDescent="0.35">
      <c r="A1556" s="1" t="s">
        <v>816</v>
      </c>
      <c r="B1556" s="1">
        <v>19.86</v>
      </c>
      <c r="C1556" s="1">
        <v>5.62</v>
      </c>
      <c r="D1556" s="1" t="s">
        <v>2381</v>
      </c>
      <c r="E1556" s="1" t="s">
        <v>2380</v>
      </c>
      <c r="F1556" s="1" t="s">
        <v>2380</v>
      </c>
      <c r="G1556" s="7">
        <v>0</v>
      </c>
      <c r="H1556" s="1" t="s">
        <v>2380</v>
      </c>
      <c r="I1556" t="str" cm="1">
        <f t="array" ref="I1556">_xlfn.IFS(B1556&lt;18.5,"Underweight",B1556&lt;25,"Normal Weight",B1556&lt;30,"Overweight",B1556&gt;=30,"Obesity")</f>
        <v>Normal Weight</v>
      </c>
      <c r="J1556" t="str" cm="1">
        <f t="array" ref="J1556">_xlfn.IFS(C1556&lt;5.7,"Normal",C1556&lt;6.5,"Prediabetes",C1556&gt;=6.5,"Diabetes")</f>
        <v>Normal</v>
      </c>
    </row>
    <row r="1557" spans="1:10" x14ac:dyDescent="0.35">
      <c r="A1557" s="1" t="s">
        <v>815</v>
      </c>
      <c r="B1557" s="1">
        <v>33.58</v>
      </c>
      <c r="C1557" s="1">
        <v>5.08</v>
      </c>
      <c r="D1557" s="1" t="s">
        <v>2380</v>
      </c>
      <c r="E1557" s="1" t="s">
        <v>2380</v>
      </c>
      <c r="F1557" s="1" t="s">
        <v>2380</v>
      </c>
      <c r="G1557" s="7">
        <v>0</v>
      </c>
      <c r="H1557" s="1" t="s">
        <v>2380</v>
      </c>
      <c r="I1557" t="str" cm="1">
        <f t="array" ref="I1557">_xlfn.IFS(B1557&lt;18.5,"Underweight",B1557&lt;25,"Normal Weight",B1557&lt;30,"Overweight",B1557&gt;=30,"Obesity")</f>
        <v>Obesity</v>
      </c>
      <c r="J1557" t="str" cm="1">
        <f t="array" ref="J1557">_xlfn.IFS(C1557&lt;5.7,"Normal",C1557&lt;6.5,"Prediabetes",C1557&gt;=6.5,"Diabetes")</f>
        <v>Normal</v>
      </c>
    </row>
    <row r="1558" spans="1:10" x14ac:dyDescent="0.35">
      <c r="A1558" s="1" t="s">
        <v>814</v>
      </c>
      <c r="B1558" s="1">
        <v>29.81</v>
      </c>
      <c r="C1558" s="1">
        <v>5.28</v>
      </c>
      <c r="D1558" s="1" t="s">
        <v>2380</v>
      </c>
      <c r="E1558" s="1" t="s">
        <v>2380</v>
      </c>
      <c r="F1558" s="1" t="s">
        <v>2380</v>
      </c>
      <c r="G1558" s="7">
        <v>0</v>
      </c>
      <c r="H1558" s="1" t="s">
        <v>2380</v>
      </c>
      <c r="I1558" t="str" cm="1">
        <f t="array" ref="I1558">_xlfn.IFS(B1558&lt;18.5,"Underweight",B1558&lt;25,"Normal Weight",B1558&lt;30,"Overweight",B1558&gt;=30,"Obesity")</f>
        <v>Overweight</v>
      </c>
      <c r="J1558" t="str" cm="1">
        <f t="array" ref="J1558">_xlfn.IFS(C1558&lt;5.7,"Normal",C1558&lt;6.5,"Prediabetes",C1558&gt;=6.5,"Diabetes")</f>
        <v>Normal</v>
      </c>
    </row>
    <row r="1559" spans="1:10" x14ac:dyDescent="0.35">
      <c r="A1559" s="1" t="s">
        <v>813</v>
      </c>
      <c r="B1559" s="1">
        <v>27.4</v>
      </c>
      <c r="C1559" s="1">
        <v>4.6100000000000003</v>
      </c>
      <c r="D1559" s="1" t="s">
        <v>2380</v>
      </c>
      <c r="E1559" s="1" t="s">
        <v>2380</v>
      </c>
      <c r="F1559" s="1" t="s">
        <v>2380</v>
      </c>
      <c r="G1559" s="7">
        <v>0</v>
      </c>
      <c r="H1559" s="1" t="s">
        <v>2380</v>
      </c>
      <c r="I1559" t="str" cm="1">
        <f t="array" ref="I1559">_xlfn.IFS(B1559&lt;18.5,"Underweight",B1559&lt;25,"Normal Weight",B1559&lt;30,"Overweight",B1559&gt;=30,"Obesity")</f>
        <v>Overweight</v>
      </c>
      <c r="J1559" t="str" cm="1">
        <f t="array" ref="J1559">_xlfn.IFS(C1559&lt;5.7,"Normal",C1559&lt;6.5,"Prediabetes",C1559&gt;=6.5,"Diabetes")</f>
        <v>Normal</v>
      </c>
    </row>
    <row r="1560" spans="1:10" x14ac:dyDescent="0.35">
      <c r="A1560" s="1" t="s">
        <v>812</v>
      </c>
      <c r="B1560" s="1">
        <v>17.98</v>
      </c>
      <c r="C1560" s="1">
        <v>6.57</v>
      </c>
      <c r="D1560" s="1" t="s">
        <v>2381</v>
      </c>
      <c r="E1560" s="1" t="s">
        <v>2380</v>
      </c>
      <c r="F1560" s="1" t="s">
        <v>2380</v>
      </c>
      <c r="G1560" s="7">
        <v>2</v>
      </c>
      <c r="H1560" s="1" t="s">
        <v>2380</v>
      </c>
      <c r="I1560" t="str" cm="1">
        <f t="array" ref="I1560">_xlfn.IFS(B1560&lt;18.5,"Underweight",B1560&lt;25,"Normal Weight",B1560&lt;30,"Overweight",B1560&gt;=30,"Obesity")</f>
        <v>Underweight</v>
      </c>
      <c r="J1560" t="str" cm="1">
        <f t="array" ref="J1560">_xlfn.IFS(C1560&lt;5.7,"Normal",C1560&lt;6.5,"Prediabetes",C1560&gt;=6.5,"Diabetes")</f>
        <v>Diabetes</v>
      </c>
    </row>
    <row r="1561" spans="1:10" x14ac:dyDescent="0.35">
      <c r="A1561" s="1" t="s">
        <v>811</v>
      </c>
      <c r="B1561" s="1">
        <v>37.9</v>
      </c>
      <c r="C1561" s="1">
        <v>5.83</v>
      </c>
      <c r="D1561" s="1" t="s">
        <v>2380</v>
      </c>
      <c r="E1561" s="1" t="s">
        <v>2380</v>
      </c>
      <c r="F1561" s="1" t="s">
        <v>2380</v>
      </c>
      <c r="G1561" s="7">
        <v>0</v>
      </c>
      <c r="H1561" s="1" t="s">
        <v>2380</v>
      </c>
      <c r="I1561" t="str" cm="1">
        <f t="array" ref="I1561">_xlfn.IFS(B1561&lt;18.5,"Underweight",B1561&lt;25,"Normal Weight",B1561&lt;30,"Overweight",B1561&gt;=30,"Obesity")</f>
        <v>Obesity</v>
      </c>
      <c r="J1561" t="str" cm="1">
        <f t="array" ref="J1561">_xlfn.IFS(C1561&lt;5.7,"Normal",C1561&lt;6.5,"Prediabetes",C1561&gt;=6.5,"Diabetes")</f>
        <v>Prediabetes</v>
      </c>
    </row>
    <row r="1562" spans="1:10" x14ac:dyDescent="0.35">
      <c r="A1562" s="1" t="s">
        <v>810</v>
      </c>
      <c r="B1562" s="1">
        <v>25.27</v>
      </c>
      <c r="C1562" s="1">
        <v>6.98</v>
      </c>
      <c r="D1562" s="1" t="s">
        <v>2381</v>
      </c>
      <c r="E1562" s="1" t="s">
        <v>2380</v>
      </c>
      <c r="F1562" s="1" t="s">
        <v>2380</v>
      </c>
      <c r="G1562" s="7">
        <v>0</v>
      </c>
      <c r="H1562" s="1" t="s">
        <v>2380</v>
      </c>
      <c r="I1562" t="str" cm="1">
        <f t="array" ref="I1562">_xlfn.IFS(B1562&lt;18.5,"Underweight",B1562&lt;25,"Normal Weight",B1562&lt;30,"Overweight",B1562&gt;=30,"Obesity")</f>
        <v>Overweight</v>
      </c>
      <c r="J1562" t="str" cm="1">
        <f t="array" ref="J1562">_xlfn.IFS(C1562&lt;5.7,"Normal",C1562&lt;6.5,"Prediabetes",C1562&gt;=6.5,"Diabetes")</f>
        <v>Diabetes</v>
      </c>
    </row>
    <row r="1563" spans="1:10" x14ac:dyDescent="0.35">
      <c r="A1563" s="1" t="s">
        <v>809</v>
      </c>
      <c r="B1563" s="1">
        <v>29.26</v>
      </c>
      <c r="C1563" s="1">
        <v>4.03</v>
      </c>
      <c r="D1563" s="1" t="s">
        <v>2380</v>
      </c>
      <c r="E1563" s="1" t="s">
        <v>2380</v>
      </c>
      <c r="F1563" s="1" t="s">
        <v>2380</v>
      </c>
      <c r="G1563" s="7">
        <v>1</v>
      </c>
      <c r="H1563" s="1" t="s">
        <v>2380</v>
      </c>
      <c r="I1563" t="str" cm="1">
        <f t="array" ref="I1563">_xlfn.IFS(B1563&lt;18.5,"Underweight",B1563&lt;25,"Normal Weight",B1563&lt;30,"Overweight",B1563&gt;=30,"Obesity")</f>
        <v>Overweight</v>
      </c>
      <c r="J1563" t="str" cm="1">
        <f t="array" ref="J1563">_xlfn.IFS(C1563&lt;5.7,"Normal",C1563&lt;6.5,"Prediabetes",C1563&gt;=6.5,"Diabetes")</f>
        <v>Normal</v>
      </c>
    </row>
    <row r="1564" spans="1:10" x14ac:dyDescent="0.35">
      <c r="A1564" s="1" t="s">
        <v>808</v>
      </c>
      <c r="B1564" s="1">
        <v>27.835000000000001</v>
      </c>
      <c r="C1564" s="1">
        <v>4.5599999999999996</v>
      </c>
      <c r="D1564" s="1" t="s">
        <v>2380</v>
      </c>
      <c r="E1564" s="1" t="s">
        <v>2380</v>
      </c>
      <c r="F1564" s="1" t="s">
        <v>2380</v>
      </c>
      <c r="G1564" s="7">
        <v>1</v>
      </c>
      <c r="H1564" s="1" t="s">
        <v>2380</v>
      </c>
      <c r="I1564" t="str" cm="1">
        <f t="array" ref="I1564">_xlfn.IFS(B1564&lt;18.5,"Underweight",B1564&lt;25,"Normal Weight",B1564&lt;30,"Overweight",B1564&gt;=30,"Obesity")</f>
        <v>Overweight</v>
      </c>
      <c r="J1564" t="str" cm="1">
        <f t="array" ref="J1564">_xlfn.IFS(C1564&lt;5.7,"Normal",C1564&lt;6.5,"Prediabetes",C1564&gt;=6.5,"Diabetes")</f>
        <v>Normal</v>
      </c>
    </row>
    <row r="1565" spans="1:10" x14ac:dyDescent="0.35">
      <c r="A1565" s="1" t="s">
        <v>807</v>
      </c>
      <c r="B1565" s="1">
        <v>46.53</v>
      </c>
      <c r="C1565" s="1">
        <v>5.38</v>
      </c>
      <c r="D1565" s="1" t="s">
        <v>2381</v>
      </c>
      <c r="E1565" s="1" t="s">
        <v>2380</v>
      </c>
      <c r="F1565" s="1" t="s">
        <v>2380</v>
      </c>
      <c r="G1565" s="7">
        <v>0</v>
      </c>
      <c r="H1565" s="1" t="s">
        <v>2380</v>
      </c>
      <c r="I1565" t="str" cm="1">
        <f t="array" ref="I1565">_xlfn.IFS(B1565&lt;18.5,"Underweight",B1565&lt;25,"Normal Weight",B1565&lt;30,"Overweight",B1565&gt;=30,"Obesity")</f>
        <v>Obesity</v>
      </c>
      <c r="J1565" t="str" cm="1">
        <f t="array" ref="J1565">_xlfn.IFS(C1565&lt;5.7,"Normal",C1565&lt;6.5,"Prediabetes",C1565&gt;=6.5,"Diabetes")</f>
        <v>Normal</v>
      </c>
    </row>
    <row r="1566" spans="1:10" x14ac:dyDescent="0.35">
      <c r="A1566" s="1" t="s">
        <v>806</v>
      </c>
      <c r="B1566" s="1">
        <v>20.58</v>
      </c>
      <c r="C1566" s="1">
        <v>11.04</v>
      </c>
      <c r="D1566" s="1" t="s">
        <v>2381</v>
      </c>
      <c r="E1566" s="1" t="s">
        <v>2380</v>
      </c>
      <c r="F1566" s="1" t="s">
        <v>2380</v>
      </c>
      <c r="G1566" s="7">
        <v>1</v>
      </c>
      <c r="H1566" s="1" t="s">
        <v>2380</v>
      </c>
      <c r="I1566" t="str" cm="1">
        <f t="array" ref="I1566">_xlfn.IFS(B1566&lt;18.5,"Underweight",B1566&lt;25,"Normal Weight",B1566&lt;30,"Overweight",B1566&gt;=30,"Obesity")</f>
        <v>Normal Weight</v>
      </c>
      <c r="J1566" t="str" cm="1">
        <f t="array" ref="J1566">_xlfn.IFS(C1566&lt;5.7,"Normal",C1566&lt;6.5,"Prediabetes",C1566&gt;=6.5,"Diabetes")</f>
        <v>Diabetes</v>
      </c>
    </row>
    <row r="1567" spans="1:10" x14ac:dyDescent="0.35">
      <c r="A1567" s="1" t="s">
        <v>805</v>
      </c>
      <c r="B1567" s="1">
        <v>19.53</v>
      </c>
      <c r="C1567" s="1">
        <v>6.09</v>
      </c>
      <c r="D1567" s="1" t="s">
        <v>2381</v>
      </c>
      <c r="E1567" s="1" t="s">
        <v>2380</v>
      </c>
      <c r="F1567" s="1" t="s">
        <v>2380</v>
      </c>
      <c r="G1567" s="7">
        <v>0</v>
      </c>
      <c r="H1567" s="1" t="s">
        <v>2380</v>
      </c>
      <c r="I1567" t="str" cm="1">
        <f t="array" ref="I1567">_xlfn.IFS(B1567&lt;18.5,"Underweight",B1567&lt;25,"Normal Weight",B1567&lt;30,"Overweight",B1567&gt;=30,"Obesity")</f>
        <v>Normal Weight</v>
      </c>
      <c r="J1567" t="str" cm="1">
        <f t="array" ref="J1567">_xlfn.IFS(C1567&lt;5.7,"Normal",C1567&lt;6.5,"Prediabetes",C1567&gt;=6.5,"Diabetes")</f>
        <v>Prediabetes</v>
      </c>
    </row>
    <row r="1568" spans="1:10" x14ac:dyDescent="0.35">
      <c r="A1568" s="1" t="s">
        <v>804</v>
      </c>
      <c r="B1568" s="1">
        <v>27.7</v>
      </c>
      <c r="C1568" s="1">
        <v>4.71</v>
      </c>
      <c r="D1568" s="1" t="s">
        <v>2380</v>
      </c>
      <c r="E1568" s="1" t="s">
        <v>2380</v>
      </c>
      <c r="F1568" s="1" t="s">
        <v>2380</v>
      </c>
      <c r="G1568" s="7">
        <v>1</v>
      </c>
      <c r="H1568" s="1" t="s">
        <v>2380</v>
      </c>
      <c r="I1568" t="str" cm="1">
        <f t="array" ref="I1568">_xlfn.IFS(B1568&lt;18.5,"Underweight",B1568&lt;25,"Normal Weight",B1568&lt;30,"Overweight",B1568&gt;=30,"Obesity")</f>
        <v>Overweight</v>
      </c>
      <c r="J1568" t="str" cm="1">
        <f t="array" ref="J1568">_xlfn.IFS(C1568&lt;5.7,"Normal",C1568&lt;6.5,"Prediabetes",C1568&gt;=6.5,"Diabetes")</f>
        <v>Normal</v>
      </c>
    </row>
    <row r="1569" spans="1:10" x14ac:dyDescent="0.35">
      <c r="A1569" s="1" t="s">
        <v>803</v>
      </c>
      <c r="B1569" s="1">
        <v>18.920000000000002</v>
      </c>
      <c r="C1569" s="1">
        <v>8.18</v>
      </c>
      <c r="D1569" s="1" t="s">
        <v>2380</v>
      </c>
      <c r="E1569" s="1" t="s">
        <v>2380</v>
      </c>
      <c r="F1569" s="1" t="s">
        <v>2380</v>
      </c>
      <c r="G1569" s="7">
        <v>0</v>
      </c>
      <c r="H1569" s="1" t="s">
        <v>2380</v>
      </c>
      <c r="I1569" t="str" cm="1">
        <f t="array" ref="I1569">_xlfn.IFS(B1569&lt;18.5,"Underweight",B1569&lt;25,"Normal Weight",B1569&lt;30,"Overweight",B1569&gt;=30,"Obesity")</f>
        <v>Normal Weight</v>
      </c>
      <c r="J1569" t="str" cm="1">
        <f t="array" ref="J1569">_xlfn.IFS(C1569&lt;5.7,"Normal",C1569&lt;6.5,"Prediabetes",C1569&gt;=6.5,"Diabetes")</f>
        <v>Diabetes</v>
      </c>
    </row>
    <row r="1570" spans="1:10" x14ac:dyDescent="0.35">
      <c r="A1570" s="1" t="s">
        <v>802</v>
      </c>
      <c r="B1570" s="1">
        <v>17.760000000000002</v>
      </c>
      <c r="C1570" s="1">
        <v>11.18</v>
      </c>
      <c r="D1570" s="1" t="s">
        <v>2381</v>
      </c>
      <c r="E1570" s="1" t="s">
        <v>2380</v>
      </c>
      <c r="F1570" s="1" t="s">
        <v>2380</v>
      </c>
      <c r="G1570" s="7">
        <v>2</v>
      </c>
      <c r="H1570" s="1" t="s">
        <v>2380</v>
      </c>
      <c r="I1570" t="str" cm="1">
        <f t="array" ref="I1570">_xlfn.IFS(B1570&lt;18.5,"Underweight",B1570&lt;25,"Normal Weight",B1570&lt;30,"Overweight",B1570&gt;=30,"Obesity")</f>
        <v>Underweight</v>
      </c>
      <c r="J1570" t="str" cm="1">
        <f t="array" ref="J1570">_xlfn.IFS(C1570&lt;5.7,"Normal",C1570&lt;6.5,"Prediabetes",C1570&gt;=6.5,"Diabetes")</f>
        <v>Diabetes</v>
      </c>
    </row>
    <row r="1571" spans="1:10" x14ac:dyDescent="0.35">
      <c r="A1571" s="1" t="s">
        <v>801</v>
      </c>
      <c r="B1571" s="1">
        <v>29.83</v>
      </c>
      <c r="C1571" s="1">
        <v>5.03</v>
      </c>
      <c r="D1571" s="1" t="s">
        <v>2381</v>
      </c>
      <c r="E1571" s="1" t="s">
        <v>2380</v>
      </c>
      <c r="F1571" s="1" t="s">
        <v>2380</v>
      </c>
      <c r="G1571" s="7">
        <v>0</v>
      </c>
      <c r="H1571" s="1" t="s">
        <v>2380</v>
      </c>
      <c r="I1571" t="str" cm="1">
        <f t="array" ref="I1571">_xlfn.IFS(B1571&lt;18.5,"Underweight",B1571&lt;25,"Normal Weight",B1571&lt;30,"Overweight",B1571&gt;=30,"Obesity")</f>
        <v>Overweight</v>
      </c>
      <c r="J1571" t="str" cm="1">
        <f t="array" ref="J1571">_xlfn.IFS(C1571&lt;5.7,"Normal",C1571&lt;6.5,"Prediabetes",C1571&gt;=6.5,"Diabetes")</f>
        <v>Normal</v>
      </c>
    </row>
    <row r="1572" spans="1:10" x14ac:dyDescent="0.35">
      <c r="A1572" s="1" t="s">
        <v>800</v>
      </c>
      <c r="B1572" s="1">
        <v>23.465</v>
      </c>
      <c r="C1572" s="1">
        <v>5.56</v>
      </c>
      <c r="D1572" s="1" t="s">
        <v>2380</v>
      </c>
      <c r="E1572" s="1" t="s">
        <v>2380</v>
      </c>
      <c r="F1572" s="1" t="s">
        <v>2380</v>
      </c>
      <c r="G1572" s="7">
        <v>1</v>
      </c>
      <c r="H1572" s="1" t="s">
        <v>2380</v>
      </c>
      <c r="I1572" t="str" cm="1">
        <f t="array" ref="I1572">_xlfn.IFS(B1572&lt;18.5,"Underweight",B1572&lt;25,"Normal Weight",B1572&lt;30,"Overweight",B1572&gt;=30,"Obesity")</f>
        <v>Normal Weight</v>
      </c>
      <c r="J1572" t="str" cm="1">
        <f t="array" ref="J1572">_xlfn.IFS(C1572&lt;5.7,"Normal",C1572&lt;6.5,"Prediabetes",C1572&gt;=6.5,"Diabetes")</f>
        <v>Normal</v>
      </c>
    </row>
    <row r="1573" spans="1:10" x14ac:dyDescent="0.35">
      <c r="A1573" s="1" t="s">
        <v>799</v>
      </c>
      <c r="B1573" s="1">
        <v>29.355</v>
      </c>
      <c r="C1573" s="1">
        <v>4.33</v>
      </c>
      <c r="D1573" s="1" t="s">
        <v>2380</v>
      </c>
      <c r="E1573" s="1" t="s">
        <v>2380</v>
      </c>
      <c r="F1573" s="1" t="s">
        <v>2380</v>
      </c>
      <c r="G1573" s="7">
        <v>0</v>
      </c>
      <c r="H1573" s="1" t="s">
        <v>2380</v>
      </c>
      <c r="I1573" t="str" cm="1">
        <f t="array" ref="I1573">_xlfn.IFS(B1573&lt;18.5,"Underweight",B1573&lt;25,"Normal Weight",B1573&lt;30,"Overweight",B1573&gt;=30,"Obesity")</f>
        <v>Overweight</v>
      </c>
      <c r="J1573" t="str" cm="1">
        <f t="array" ref="J1573">_xlfn.IFS(C1573&lt;5.7,"Normal",C1573&lt;6.5,"Prediabetes",C1573&gt;=6.5,"Diabetes")</f>
        <v>Normal</v>
      </c>
    </row>
    <row r="1574" spans="1:10" x14ac:dyDescent="0.35">
      <c r="A1574" s="1" t="s">
        <v>798</v>
      </c>
      <c r="B1574" s="1">
        <v>35.49</v>
      </c>
      <c r="C1574" s="1">
        <v>5.21</v>
      </c>
      <c r="D1574" s="1" t="s">
        <v>2381</v>
      </c>
      <c r="E1574" s="1" t="s">
        <v>2380</v>
      </c>
      <c r="F1574" s="1" t="s">
        <v>2381</v>
      </c>
      <c r="G1574" s="7">
        <v>1</v>
      </c>
      <c r="H1574" s="1" t="s">
        <v>2380</v>
      </c>
      <c r="I1574" t="str" cm="1">
        <f t="array" ref="I1574">_xlfn.IFS(B1574&lt;18.5,"Underweight",B1574&lt;25,"Normal Weight",B1574&lt;30,"Overweight",B1574&gt;=30,"Obesity")</f>
        <v>Obesity</v>
      </c>
      <c r="J1574" t="str" cm="1">
        <f t="array" ref="J1574">_xlfn.IFS(C1574&lt;5.7,"Normal",C1574&lt;6.5,"Prediabetes",C1574&gt;=6.5,"Diabetes")</f>
        <v>Normal</v>
      </c>
    </row>
    <row r="1575" spans="1:10" x14ac:dyDescent="0.35">
      <c r="A1575" s="1" t="s">
        <v>797</v>
      </c>
      <c r="B1575" s="1">
        <v>26.315000000000001</v>
      </c>
      <c r="C1575" s="1">
        <v>5.89</v>
      </c>
      <c r="D1575" s="1" t="s">
        <v>2380</v>
      </c>
      <c r="E1575" s="1" t="s">
        <v>2380</v>
      </c>
      <c r="F1575" s="1" t="s">
        <v>2380</v>
      </c>
      <c r="G1575" s="7">
        <v>0</v>
      </c>
      <c r="H1575" s="1" t="s">
        <v>2380</v>
      </c>
      <c r="I1575" t="str" cm="1">
        <f t="array" ref="I1575">_xlfn.IFS(B1575&lt;18.5,"Underweight",B1575&lt;25,"Normal Weight",B1575&lt;30,"Overweight",B1575&gt;=30,"Obesity")</f>
        <v>Overweight</v>
      </c>
      <c r="J1575" t="str" cm="1">
        <f t="array" ref="J1575">_xlfn.IFS(C1575&lt;5.7,"Normal",C1575&lt;6.5,"Prediabetes",C1575&gt;=6.5,"Diabetes")</f>
        <v>Prediabetes</v>
      </c>
    </row>
    <row r="1576" spans="1:10" x14ac:dyDescent="0.35">
      <c r="A1576" s="1" t="s">
        <v>796</v>
      </c>
      <c r="B1576" s="1">
        <v>19.79</v>
      </c>
      <c r="C1576" s="1">
        <v>4.8099999999999996</v>
      </c>
      <c r="D1576" s="1" t="s">
        <v>2381</v>
      </c>
      <c r="E1576" s="1" t="s">
        <v>2380</v>
      </c>
      <c r="F1576" s="1" t="s">
        <v>2380</v>
      </c>
      <c r="G1576" s="7">
        <v>0</v>
      </c>
      <c r="H1576" s="1" t="s">
        <v>2380</v>
      </c>
      <c r="I1576" t="str" cm="1">
        <f t="array" ref="I1576">_xlfn.IFS(B1576&lt;18.5,"Underweight",B1576&lt;25,"Normal Weight",B1576&lt;30,"Overweight",B1576&gt;=30,"Obesity")</f>
        <v>Normal Weight</v>
      </c>
      <c r="J1576" t="str" cm="1">
        <f t="array" ref="J1576">_xlfn.IFS(C1576&lt;5.7,"Normal",C1576&lt;6.5,"Prediabetes",C1576&gt;=6.5,"Diabetes")</f>
        <v>Normal</v>
      </c>
    </row>
    <row r="1577" spans="1:10" x14ac:dyDescent="0.35">
      <c r="A1577" s="1" t="s">
        <v>795</v>
      </c>
      <c r="B1577" s="1">
        <v>40.564999999999998</v>
      </c>
      <c r="C1577" s="1">
        <v>5.66</v>
      </c>
      <c r="D1577" s="1" t="s">
        <v>2380</v>
      </c>
      <c r="E1577" s="1" t="s">
        <v>2380</v>
      </c>
      <c r="F1577" s="1" t="s">
        <v>2380</v>
      </c>
      <c r="G1577" s="7">
        <v>1</v>
      </c>
      <c r="H1577" s="1" t="s">
        <v>2380</v>
      </c>
      <c r="I1577" t="str" cm="1">
        <f t="array" ref="I1577">_xlfn.IFS(B1577&lt;18.5,"Underweight",B1577&lt;25,"Normal Weight",B1577&lt;30,"Overweight",B1577&gt;=30,"Obesity")</f>
        <v>Obesity</v>
      </c>
      <c r="J1577" t="str" cm="1">
        <f t="array" ref="J1577">_xlfn.IFS(C1577&lt;5.7,"Normal",C1577&lt;6.5,"Prediabetes",C1577&gt;=6.5,"Diabetes")</f>
        <v>Normal</v>
      </c>
    </row>
    <row r="1578" spans="1:10" x14ac:dyDescent="0.35">
      <c r="A1578" s="1" t="s">
        <v>794</v>
      </c>
      <c r="B1578" s="1">
        <v>18.03</v>
      </c>
      <c r="C1578" s="1">
        <v>10.66</v>
      </c>
      <c r="D1578" s="1" t="s">
        <v>2381</v>
      </c>
      <c r="E1578" s="1" t="s">
        <v>2380</v>
      </c>
      <c r="F1578" s="1" t="s">
        <v>2380</v>
      </c>
      <c r="G1578" s="7">
        <v>2</v>
      </c>
      <c r="H1578" s="1" t="s">
        <v>2380</v>
      </c>
      <c r="I1578" t="str" cm="1">
        <f t="array" ref="I1578">_xlfn.IFS(B1578&lt;18.5,"Underweight",B1578&lt;25,"Normal Weight",B1578&lt;30,"Overweight",B1578&gt;=30,"Obesity")</f>
        <v>Underweight</v>
      </c>
      <c r="J1578" t="str" cm="1">
        <f t="array" ref="J1578">_xlfn.IFS(C1578&lt;5.7,"Normal",C1578&lt;6.5,"Prediabetes",C1578&gt;=6.5,"Diabetes")</f>
        <v>Diabetes</v>
      </c>
    </row>
    <row r="1579" spans="1:10" x14ac:dyDescent="0.35">
      <c r="A1579" s="1" t="s">
        <v>793</v>
      </c>
      <c r="B1579" s="1">
        <v>34.65</v>
      </c>
      <c r="C1579" s="1">
        <v>5.98</v>
      </c>
      <c r="D1579" s="1" t="s">
        <v>2381</v>
      </c>
      <c r="E1579" s="1" t="s">
        <v>2380</v>
      </c>
      <c r="F1579" s="1" t="s">
        <v>2380</v>
      </c>
      <c r="G1579" s="7">
        <v>0</v>
      </c>
      <c r="H1579" s="1" t="s">
        <v>2380</v>
      </c>
      <c r="I1579" t="str" cm="1">
        <f t="array" ref="I1579">_xlfn.IFS(B1579&lt;18.5,"Underweight",B1579&lt;25,"Normal Weight",B1579&lt;30,"Overweight",B1579&gt;=30,"Obesity")</f>
        <v>Obesity</v>
      </c>
      <c r="J1579" t="str" cm="1">
        <f t="array" ref="J1579">_xlfn.IFS(C1579&lt;5.7,"Normal",C1579&lt;6.5,"Prediabetes",C1579&gt;=6.5,"Diabetes")</f>
        <v>Prediabetes</v>
      </c>
    </row>
    <row r="1580" spans="1:10" x14ac:dyDescent="0.35">
      <c r="A1580" s="1" t="s">
        <v>792</v>
      </c>
      <c r="B1580" s="1">
        <v>42.94</v>
      </c>
      <c r="C1580" s="1">
        <v>4.34</v>
      </c>
      <c r="D1580" s="1" t="s">
        <v>2380</v>
      </c>
      <c r="E1580" s="1" t="s">
        <v>2380</v>
      </c>
      <c r="F1580" s="1" t="s">
        <v>2380</v>
      </c>
      <c r="G1580" s="7">
        <v>0</v>
      </c>
      <c r="H1580" s="1" t="s">
        <v>2380</v>
      </c>
      <c r="I1580" t="str" cm="1">
        <f t="array" ref="I1580">_xlfn.IFS(B1580&lt;18.5,"Underweight",B1580&lt;25,"Normal Weight",B1580&lt;30,"Overweight",B1580&gt;=30,"Obesity")</f>
        <v>Obesity</v>
      </c>
      <c r="J1580" t="str" cm="1">
        <f t="array" ref="J1580">_xlfn.IFS(C1580&lt;5.7,"Normal",C1580&lt;6.5,"Prediabetes",C1580&gt;=6.5,"Diabetes")</f>
        <v>Normal</v>
      </c>
    </row>
    <row r="1581" spans="1:10" x14ac:dyDescent="0.35">
      <c r="A1581" s="1" t="s">
        <v>791</v>
      </c>
      <c r="B1581" s="1">
        <v>31.254999999999999</v>
      </c>
      <c r="C1581" s="1">
        <v>5.17</v>
      </c>
      <c r="D1581" s="1" t="s">
        <v>2380</v>
      </c>
      <c r="E1581" s="1" t="s">
        <v>2380</v>
      </c>
      <c r="F1581" s="1" t="s">
        <v>2380</v>
      </c>
      <c r="G1581" s="7">
        <v>0</v>
      </c>
      <c r="H1581" s="1" t="s">
        <v>2380</v>
      </c>
      <c r="I1581" t="str" cm="1">
        <f t="array" ref="I1581">_xlfn.IFS(B1581&lt;18.5,"Underweight",B1581&lt;25,"Normal Weight",B1581&lt;30,"Overweight",B1581&gt;=30,"Obesity")</f>
        <v>Obesity</v>
      </c>
      <c r="J1581" t="str" cm="1">
        <f t="array" ref="J1581">_xlfn.IFS(C1581&lt;5.7,"Normal",C1581&lt;6.5,"Prediabetes",C1581&gt;=6.5,"Diabetes")</f>
        <v>Normal</v>
      </c>
    </row>
    <row r="1582" spans="1:10" x14ac:dyDescent="0.35">
      <c r="A1582" s="1" t="s">
        <v>790</v>
      </c>
      <c r="B1582" s="1">
        <v>45.43</v>
      </c>
      <c r="C1582" s="1">
        <v>4.2300000000000004</v>
      </c>
      <c r="D1582" s="1" t="s">
        <v>2381</v>
      </c>
      <c r="E1582" s="1" t="s">
        <v>2380</v>
      </c>
      <c r="F1582" s="1" t="s">
        <v>2381</v>
      </c>
      <c r="G1582" s="7">
        <v>1</v>
      </c>
      <c r="H1582" s="1" t="s">
        <v>2380</v>
      </c>
      <c r="I1582" t="str" cm="1">
        <f t="array" ref="I1582">_xlfn.IFS(B1582&lt;18.5,"Underweight",B1582&lt;25,"Normal Weight",B1582&lt;30,"Overweight",B1582&gt;=30,"Obesity")</f>
        <v>Obesity</v>
      </c>
      <c r="J1582" t="str" cm="1">
        <f t="array" ref="J1582">_xlfn.IFS(C1582&lt;5.7,"Normal",C1582&lt;6.5,"Prediabetes",C1582&gt;=6.5,"Diabetes")</f>
        <v>Normal</v>
      </c>
    </row>
    <row r="1583" spans="1:10" x14ac:dyDescent="0.35">
      <c r="A1583" s="1" t="s">
        <v>789</v>
      </c>
      <c r="B1583" s="1">
        <v>32.340000000000003</v>
      </c>
      <c r="C1583" s="1">
        <v>4.88</v>
      </c>
      <c r="D1583" s="1" t="s">
        <v>2381</v>
      </c>
      <c r="E1583" s="1" t="s">
        <v>2380</v>
      </c>
      <c r="F1583" s="1" t="s">
        <v>2381</v>
      </c>
      <c r="G1583" s="7">
        <v>1</v>
      </c>
      <c r="H1583" s="1" t="s">
        <v>2380</v>
      </c>
      <c r="I1583" t="str" cm="1">
        <f t="array" ref="I1583">_xlfn.IFS(B1583&lt;18.5,"Underweight",B1583&lt;25,"Normal Weight",B1583&lt;30,"Overweight",B1583&gt;=30,"Obesity")</f>
        <v>Obesity</v>
      </c>
      <c r="J1583" t="str" cm="1">
        <f t="array" ref="J1583">_xlfn.IFS(C1583&lt;5.7,"Normal",C1583&lt;6.5,"Prediabetes",C1583&gt;=6.5,"Diabetes")</f>
        <v>Normal</v>
      </c>
    </row>
    <row r="1584" spans="1:10" x14ac:dyDescent="0.35">
      <c r="A1584" s="1" t="s">
        <v>788</v>
      </c>
      <c r="B1584" s="1">
        <v>25.46</v>
      </c>
      <c r="C1584" s="1">
        <v>9.7100000000000009</v>
      </c>
      <c r="D1584" s="1" t="s">
        <v>2381</v>
      </c>
      <c r="E1584" s="1" t="s">
        <v>2380</v>
      </c>
      <c r="F1584" s="1" t="s">
        <v>2380</v>
      </c>
      <c r="G1584" s="7">
        <v>1</v>
      </c>
      <c r="H1584" s="1" t="s">
        <v>2380</v>
      </c>
      <c r="I1584" t="str" cm="1">
        <f t="array" ref="I1584">_xlfn.IFS(B1584&lt;18.5,"Underweight",B1584&lt;25,"Normal Weight",B1584&lt;30,"Overweight",B1584&gt;=30,"Obesity")</f>
        <v>Overweight</v>
      </c>
      <c r="J1584" t="str" cm="1">
        <f t="array" ref="J1584">_xlfn.IFS(C1584&lt;5.7,"Normal",C1584&lt;6.5,"Prediabetes",C1584&gt;=6.5,"Diabetes")</f>
        <v>Diabetes</v>
      </c>
    </row>
    <row r="1585" spans="1:10" x14ac:dyDescent="0.35">
      <c r="A1585" s="1" t="s">
        <v>787</v>
      </c>
      <c r="B1585" s="1">
        <v>37.145000000000003</v>
      </c>
      <c r="C1585" s="1">
        <v>5.32</v>
      </c>
      <c r="D1585" s="1" t="s">
        <v>2380</v>
      </c>
      <c r="E1585" s="1" t="s">
        <v>2380</v>
      </c>
      <c r="F1585" s="1" t="s">
        <v>2380</v>
      </c>
      <c r="G1585" s="7">
        <v>0</v>
      </c>
      <c r="H1585" s="1" t="s">
        <v>2380</v>
      </c>
      <c r="I1585" t="str" cm="1">
        <f t="array" ref="I1585">_xlfn.IFS(B1585&lt;18.5,"Underweight",B1585&lt;25,"Normal Weight",B1585&lt;30,"Overweight",B1585&gt;=30,"Obesity")</f>
        <v>Obesity</v>
      </c>
      <c r="J1585" t="str" cm="1">
        <f t="array" ref="J1585">_xlfn.IFS(C1585&lt;5.7,"Normal",C1585&lt;6.5,"Prediabetes",C1585&gt;=6.5,"Diabetes")</f>
        <v>Normal</v>
      </c>
    </row>
    <row r="1586" spans="1:10" x14ac:dyDescent="0.35">
      <c r="A1586" s="1" t="s">
        <v>786</v>
      </c>
      <c r="B1586" s="1">
        <v>30.8</v>
      </c>
      <c r="C1586" s="1">
        <v>5.83</v>
      </c>
      <c r="D1586" s="1" t="s">
        <v>2381</v>
      </c>
      <c r="E1586" s="1" t="s">
        <v>2380</v>
      </c>
      <c r="F1586" s="1" t="s">
        <v>2380</v>
      </c>
      <c r="G1586" s="7">
        <v>0</v>
      </c>
      <c r="H1586" s="1" t="s">
        <v>2380</v>
      </c>
      <c r="I1586" t="str" cm="1">
        <f t="array" ref="I1586">_xlfn.IFS(B1586&lt;18.5,"Underweight",B1586&lt;25,"Normal Weight",B1586&lt;30,"Overweight",B1586&gt;=30,"Obesity")</f>
        <v>Obesity</v>
      </c>
      <c r="J1586" t="str" cm="1">
        <f t="array" ref="J1586">_xlfn.IFS(C1586&lt;5.7,"Normal",C1586&lt;6.5,"Prediabetes",C1586&gt;=6.5,"Diabetes")</f>
        <v>Prediabetes</v>
      </c>
    </row>
    <row r="1587" spans="1:10" x14ac:dyDescent="0.35">
      <c r="A1587" s="1" t="s">
        <v>785</v>
      </c>
      <c r="B1587" s="1">
        <v>29.5</v>
      </c>
      <c r="C1587" s="1">
        <v>5.54</v>
      </c>
      <c r="D1587" s="1" t="s">
        <v>2381</v>
      </c>
      <c r="E1587" s="1" t="s">
        <v>2380</v>
      </c>
      <c r="F1587" s="1" t="s">
        <v>2380</v>
      </c>
      <c r="G1587" s="7">
        <v>0</v>
      </c>
      <c r="H1587" s="1" t="s">
        <v>2380</v>
      </c>
      <c r="I1587" t="str" cm="1">
        <f t="array" ref="I1587">_xlfn.IFS(B1587&lt;18.5,"Underweight",B1587&lt;25,"Normal Weight",B1587&lt;30,"Overweight",B1587&gt;=30,"Obesity")</f>
        <v>Overweight</v>
      </c>
      <c r="J1587" t="str" cm="1">
        <f t="array" ref="J1587">_xlfn.IFS(C1587&lt;5.7,"Normal",C1587&lt;6.5,"Prediabetes",C1587&gt;=6.5,"Diabetes")</f>
        <v>Normal</v>
      </c>
    </row>
    <row r="1588" spans="1:10" x14ac:dyDescent="0.35">
      <c r="A1588" s="1" t="s">
        <v>784</v>
      </c>
      <c r="B1588" s="1">
        <v>43.39</v>
      </c>
      <c r="C1588" s="1">
        <v>5.85</v>
      </c>
      <c r="D1588" s="1" t="s">
        <v>2380</v>
      </c>
      <c r="E1588" s="1" t="s">
        <v>2381</v>
      </c>
      <c r="F1588" s="1" t="s">
        <v>2380</v>
      </c>
      <c r="G1588" s="7">
        <v>1</v>
      </c>
      <c r="H1588" s="1" t="s">
        <v>2380</v>
      </c>
      <c r="I1588" t="str" cm="1">
        <f t="array" ref="I1588">_xlfn.IFS(B1588&lt;18.5,"Underweight",B1588&lt;25,"Normal Weight",B1588&lt;30,"Overweight",B1588&gt;=30,"Obesity")</f>
        <v>Obesity</v>
      </c>
      <c r="J1588" t="str" cm="1">
        <f t="array" ref="J1588">_xlfn.IFS(C1588&lt;5.7,"Normal",C1588&lt;6.5,"Prediabetes",C1588&gt;=6.5,"Diabetes")</f>
        <v>Prediabetes</v>
      </c>
    </row>
    <row r="1589" spans="1:10" x14ac:dyDescent="0.35">
      <c r="A1589" s="1" t="s">
        <v>783</v>
      </c>
      <c r="B1589" s="1">
        <v>15.08</v>
      </c>
      <c r="C1589" s="1">
        <v>4.8499999999999996</v>
      </c>
      <c r="D1589" s="1" t="s">
        <v>2381</v>
      </c>
      <c r="E1589" s="1" t="s">
        <v>2380</v>
      </c>
      <c r="F1589" s="1" t="s">
        <v>2381</v>
      </c>
      <c r="G1589" s="7">
        <v>1</v>
      </c>
      <c r="H1589" s="1" t="s">
        <v>2380</v>
      </c>
      <c r="I1589" t="str" cm="1">
        <f t="array" ref="I1589">_xlfn.IFS(B1589&lt;18.5,"Underweight",B1589&lt;25,"Normal Weight",B1589&lt;30,"Overweight",B1589&gt;=30,"Obesity")</f>
        <v>Underweight</v>
      </c>
      <c r="J1589" t="str" cm="1">
        <f t="array" ref="J1589">_xlfn.IFS(C1589&lt;5.7,"Normal",C1589&lt;6.5,"Prediabetes",C1589&gt;=6.5,"Diabetes")</f>
        <v>Normal</v>
      </c>
    </row>
    <row r="1590" spans="1:10" x14ac:dyDescent="0.35">
      <c r="A1590" s="1" t="s">
        <v>782</v>
      </c>
      <c r="B1590" s="1">
        <v>20.48</v>
      </c>
      <c r="C1590" s="1">
        <v>11.09</v>
      </c>
      <c r="D1590" s="1" t="s">
        <v>2380</v>
      </c>
      <c r="E1590" s="1" t="s">
        <v>2380</v>
      </c>
      <c r="F1590" s="1" t="s">
        <v>2380</v>
      </c>
      <c r="G1590" s="7">
        <v>0</v>
      </c>
      <c r="H1590" s="1" t="s">
        <v>2380</v>
      </c>
      <c r="I1590" t="str" cm="1">
        <f t="array" ref="I1590">_xlfn.IFS(B1590&lt;18.5,"Underweight",B1590&lt;25,"Normal Weight",B1590&lt;30,"Overweight",B1590&gt;=30,"Obesity")</f>
        <v>Normal Weight</v>
      </c>
      <c r="J1590" t="str" cm="1">
        <f t="array" ref="J1590">_xlfn.IFS(C1590&lt;5.7,"Normal",C1590&lt;6.5,"Prediabetes",C1590&gt;=6.5,"Diabetes")</f>
        <v>Diabetes</v>
      </c>
    </row>
    <row r="1591" spans="1:10" x14ac:dyDescent="0.35">
      <c r="A1591" s="1" t="s">
        <v>781</v>
      </c>
      <c r="B1591" s="1">
        <v>34.450000000000003</v>
      </c>
      <c r="C1591" s="1">
        <v>5.58</v>
      </c>
      <c r="D1591" s="1" t="s">
        <v>2381</v>
      </c>
      <c r="E1591" s="1" t="s">
        <v>2380</v>
      </c>
      <c r="F1591" s="1" t="s">
        <v>2380</v>
      </c>
      <c r="G1591" s="7">
        <v>0</v>
      </c>
      <c r="H1591" s="1" t="s">
        <v>2380</v>
      </c>
      <c r="I1591" t="str" cm="1">
        <f t="array" ref="I1591">_xlfn.IFS(B1591&lt;18.5,"Underweight",B1591&lt;25,"Normal Weight",B1591&lt;30,"Overweight",B1591&gt;=30,"Obesity")</f>
        <v>Obesity</v>
      </c>
      <c r="J1591" t="str" cm="1">
        <f t="array" ref="J1591">_xlfn.IFS(C1591&lt;5.7,"Normal",C1591&lt;6.5,"Prediabetes",C1591&gt;=6.5,"Diabetes")</f>
        <v>Normal</v>
      </c>
    </row>
    <row r="1592" spans="1:10" x14ac:dyDescent="0.35">
      <c r="A1592" s="1" t="s">
        <v>780</v>
      </c>
      <c r="B1592" s="1">
        <v>34.21</v>
      </c>
      <c r="C1592" s="1">
        <v>9.7200000000000006</v>
      </c>
      <c r="D1592" s="1" t="s">
        <v>2381</v>
      </c>
      <c r="E1592" s="1" t="s">
        <v>2380</v>
      </c>
      <c r="F1592" s="1" t="s">
        <v>2380</v>
      </c>
      <c r="G1592" s="7">
        <v>0</v>
      </c>
      <c r="H1592" s="1" t="s">
        <v>2380</v>
      </c>
      <c r="I1592" t="str" cm="1">
        <f t="array" ref="I1592">_xlfn.IFS(B1592&lt;18.5,"Underweight",B1592&lt;25,"Normal Weight",B1592&lt;30,"Overweight",B1592&gt;=30,"Obesity")</f>
        <v>Obesity</v>
      </c>
      <c r="J1592" t="str" cm="1">
        <f t="array" ref="J1592">_xlfn.IFS(C1592&lt;5.7,"Normal",C1592&lt;6.5,"Prediabetes",C1592&gt;=6.5,"Diabetes")</f>
        <v>Diabetes</v>
      </c>
    </row>
    <row r="1593" spans="1:10" x14ac:dyDescent="0.35">
      <c r="A1593" s="1" t="s">
        <v>779</v>
      </c>
      <c r="B1593" s="1">
        <v>28.8</v>
      </c>
      <c r="C1593" s="1">
        <v>11.41</v>
      </c>
      <c r="D1593" s="1" t="s">
        <v>2381</v>
      </c>
      <c r="E1593" s="1" t="s">
        <v>2380</v>
      </c>
      <c r="F1593" s="1" t="s">
        <v>2380</v>
      </c>
      <c r="G1593" s="7">
        <v>0</v>
      </c>
      <c r="H1593" s="1" t="s">
        <v>2380</v>
      </c>
      <c r="I1593" t="str" cm="1">
        <f t="array" ref="I1593">_xlfn.IFS(B1593&lt;18.5,"Underweight",B1593&lt;25,"Normal Weight",B1593&lt;30,"Overweight",B1593&gt;=30,"Obesity")</f>
        <v>Overweight</v>
      </c>
      <c r="J1593" t="str" cm="1">
        <f t="array" ref="J1593">_xlfn.IFS(C1593&lt;5.7,"Normal",C1593&lt;6.5,"Prediabetes",C1593&gt;=6.5,"Diabetes")</f>
        <v>Diabetes</v>
      </c>
    </row>
    <row r="1594" spans="1:10" x14ac:dyDescent="0.35">
      <c r="A1594" s="1" t="s">
        <v>778</v>
      </c>
      <c r="B1594" s="1">
        <v>31.74</v>
      </c>
      <c r="C1594" s="1">
        <v>4.46</v>
      </c>
      <c r="D1594" s="1" t="s">
        <v>2380</v>
      </c>
      <c r="E1594" s="1" t="s">
        <v>2380</v>
      </c>
      <c r="F1594" s="1" t="s">
        <v>2381</v>
      </c>
      <c r="G1594" s="7">
        <v>1</v>
      </c>
      <c r="H1594" s="1" t="s">
        <v>2380</v>
      </c>
      <c r="I1594" t="str" cm="1">
        <f t="array" ref="I1594">_xlfn.IFS(B1594&lt;18.5,"Underweight",B1594&lt;25,"Normal Weight",B1594&lt;30,"Overweight",B1594&gt;=30,"Obesity")</f>
        <v>Obesity</v>
      </c>
      <c r="J1594" t="str" cm="1">
        <f t="array" ref="J1594">_xlfn.IFS(C1594&lt;5.7,"Normal",C1594&lt;6.5,"Prediabetes",C1594&gt;=6.5,"Diabetes")</f>
        <v>Normal</v>
      </c>
    </row>
    <row r="1595" spans="1:10" x14ac:dyDescent="0.35">
      <c r="A1595" s="1" t="s">
        <v>777</v>
      </c>
      <c r="B1595" s="1">
        <v>21.78</v>
      </c>
      <c r="C1595" s="1">
        <v>9.31</v>
      </c>
      <c r="D1595" s="1" t="s">
        <v>2381</v>
      </c>
      <c r="E1595" s="1" t="s">
        <v>2380</v>
      </c>
      <c r="F1595" s="1" t="s">
        <v>2380</v>
      </c>
      <c r="G1595" s="7">
        <v>0</v>
      </c>
      <c r="H1595" s="1" t="s">
        <v>2380</v>
      </c>
      <c r="I1595" t="str" cm="1">
        <f t="array" ref="I1595">_xlfn.IFS(B1595&lt;18.5,"Underweight",B1595&lt;25,"Normal Weight",B1595&lt;30,"Overweight",B1595&gt;=30,"Obesity")</f>
        <v>Normal Weight</v>
      </c>
      <c r="J1595" t="str" cm="1">
        <f t="array" ref="J1595">_xlfn.IFS(C1595&lt;5.7,"Normal",C1595&lt;6.5,"Prediabetes",C1595&gt;=6.5,"Diabetes")</f>
        <v>Diabetes</v>
      </c>
    </row>
    <row r="1596" spans="1:10" x14ac:dyDescent="0.35">
      <c r="A1596" s="1" t="s">
        <v>776</v>
      </c>
      <c r="B1596" s="1">
        <v>23.75</v>
      </c>
      <c r="C1596" s="1">
        <v>5.03</v>
      </c>
      <c r="D1596" s="1" t="s">
        <v>2380</v>
      </c>
      <c r="E1596" s="1" t="s">
        <v>2380</v>
      </c>
      <c r="F1596" s="1" t="s">
        <v>2380</v>
      </c>
      <c r="G1596" s="7">
        <v>1</v>
      </c>
      <c r="H1596" s="1" t="s">
        <v>2380</v>
      </c>
      <c r="I1596" t="str" cm="1">
        <f t="array" ref="I1596">_xlfn.IFS(B1596&lt;18.5,"Underweight",B1596&lt;25,"Normal Weight",B1596&lt;30,"Overweight",B1596&gt;=30,"Obesity")</f>
        <v>Normal Weight</v>
      </c>
      <c r="J1596" t="str" cm="1">
        <f t="array" ref="J1596">_xlfn.IFS(C1596&lt;5.7,"Normal",C1596&lt;6.5,"Prediabetes",C1596&gt;=6.5,"Diabetes")</f>
        <v>Normal</v>
      </c>
    </row>
    <row r="1597" spans="1:10" x14ac:dyDescent="0.35">
      <c r="A1597" s="1" t="s">
        <v>775</v>
      </c>
      <c r="B1597" s="1">
        <v>33.21</v>
      </c>
      <c r="C1597" s="1">
        <v>5.07</v>
      </c>
      <c r="D1597" s="1" t="s">
        <v>2381</v>
      </c>
      <c r="E1597" s="1" t="s">
        <v>2380</v>
      </c>
      <c r="F1597" s="1" t="s">
        <v>2380</v>
      </c>
      <c r="G1597" s="7">
        <v>1</v>
      </c>
      <c r="H1597" s="1" t="s">
        <v>2380</v>
      </c>
      <c r="I1597" t="str" cm="1">
        <f t="array" ref="I1597">_xlfn.IFS(B1597&lt;18.5,"Underweight",B1597&lt;25,"Normal Weight",B1597&lt;30,"Overweight",B1597&gt;=30,"Obesity")</f>
        <v>Obesity</v>
      </c>
      <c r="J1597" t="str" cm="1">
        <f t="array" ref="J1597">_xlfn.IFS(C1597&lt;5.7,"Normal",C1597&lt;6.5,"Prediabetes",C1597&gt;=6.5,"Diabetes")</f>
        <v>Normal</v>
      </c>
    </row>
    <row r="1598" spans="1:10" x14ac:dyDescent="0.35">
      <c r="A1598" s="1" t="s">
        <v>774</v>
      </c>
      <c r="B1598" s="1">
        <v>17.7</v>
      </c>
      <c r="C1598" s="1">
        <v>10.42</v>
      </c>
      <c r="D1598" s="1" t="s">
        <v>2381</v>
      </c>
      <c r="E1598" s="1" t="s">
        <v>2380</v>
      </c>
      <c r="F1598" s="1" t="s">
        <v>2380</v>
      </c>
      <c r="G1598" s="7">
        <v>2</v>
      </c>
      <c r="H1598" s="1" t="s">
        <v>2380</v>
      </c>
      <c r="I1598" t="str" cm="1">
        <f t="array" ref="I1598">_xlfn.IFS(B1598&lt;18.5,"Underweight",B1598&lt;25,"Normal Weight",B1598&lt;30,"Overweight",B1598&gt;=30,"Obesity")</f>
        <v>Underweight</v>
      </c>
      <c r="J1598" t="str" cm="1">
        <f t="array" ref="J1598">_xlfn.IFS(C1598&lt;5.7,"Normal",C1598&lt;6.5,"Prediabetes",C1598&gt;=6.5,"Diabetes")</f>
        <v>Diabetes</v>
      </c>
    </row>
    <row r="1599" spans="1:10" x14ac:dyDescent="0.35">
      <c r="A1599" s="1" t="s">
        <v>773</v>
      </c>
      <c r="B1599" s="1">
        <v>17.2</v>
      </c>
      <c r="C1599" s="1">
        <v>6.45</v>
      </c>
      <c r="D1599" s="1" t="s">
        <v>2380</v>
      </c>
      <c r="E1599" s="1" t="s">
        <v>2380</v>
      </c>
      <c r="F1599" s="1" t="s">
        <v>2380</v>
      </c>
      <c r="G1599" s="7">
        <v>2</v>
      </c>
      <c r="H1599" s="1" t="s">
        <v>2380</v>
      </c>
      <c r="I1599" t="str" cm="1">
        <f t="array" ref="I1599">_xlfn.IFS(B1599&lt;18.5,"Underweight",B1599&lt;25,"Normal Weight",B1599&lt;30,"Overweight",B1599&gt;=30,"Obesity")</f>
        <v>Underweight</v>
      </c>
      <c r="J1599" t="str" cm="1">
        <f t="array" ref="J1599">_xlfn.IFS(C1599&lt;5.7,"Normal",C1599&lt;6.5,"Prediabetes",C1599&gt;=6.5,"Diabetes")</f>
        <v>Prediabetes</v>
      </c>
    </row>
    <row r="1600" spans="1:10" x14ac:dyDescent="0.35">
      <c r="A1600" s="1" t="s">
        <v>772</v>
      </c>
      <c r="B1600" s="1">
        <v>19.21</v>
      </c>
      <c r="C1600" s="1">
        <v>5.52</v>
      </c>
      <c r="D1600" s="1" t="s">
        <v>2380</v>
      </c>
      <c r="E1600" s="1" t="s">
        <v>2380</v>
      </c>
      <c r="F1600" s="1" t="s">
        <v>2380</v>
      </c>
      <c r="G1600" s="7">
        <v>2</v>
      </c>
      <c r="H1600" s="1" t="s">
        <v>2380</v>
      </c>
      <c r="I1600" t="str" cm="1">
        <f t="array" ref="I1600">_xlfn.IFS(B1600&lt;18.5,"Underweight",B1600&lt;25,"Normal Weight",B1600&lt;30,"Overweight",B1600&gt;=30,"Obesity")</f>
        <v>Normal Weight</v>
      </c>
      <c r="J1600" t="str" cm="1">
        <f t="array" ref="J1600">_xlfn.IFS(C1600&lt;5.7,"Normal",C1600&lt;6.5,"Prediabetes",C1600&gt;=6.5,"Diabetes")</f>
        <v>Normal</v>
      </c>
    </row>
    <row r="1601" spans="1:10" x14ac:dyDescent="0.35">
      <c r="A1601" s="1" t="s">
        <v>771</v>
      </c>
      <c r="B1601" s="1">
        <v>23.2</v>
      </c>
      <c r="C1601" s="1">
        <v>4.41</v>
      </c>
      <c r="D1601" s="1" t="s">
        <v>2380</v>
      </c>
      <c r="E1601" s="1" t="s">
        <v>2380</v>
      </c>
      <c r="F1601" s="1" t="s">
        <v>2381</v>
      </c>
      <c r="G1601" s="7">
        <v>1</v>
      </c>
      <c r="H1601" s="1" t="s">
        <v>2380</v>
      </c>
      <c r="I1601" t="str" cm="1">
        <f t="array" ref="I1601">_xlfn.IFS(B1601&lt;18.5,"Underweight",B1601&lt;25,"Normal Weight",B1601&lt;30,"Overweight",B1601&gt;=30,"Obesity")</f>
        <v>Normal Weight</v>
      </c>
      <c r="J1601" t="str" cm="1">
        <f t="array" ref="J1601">_xlfn.IFS(C1601&lt;5.7,"Normal",C1601&lt;6.5,"Prediabetes",C1601&gt;=6.5,"Diabetes")</f>
        <v>Normal</v>
      </c>
    </row>
    <row r="1602" spans="1:10" x14ac:dyDescent="0.35">
      <c r="A1602" s="1" t="s">
        <v>770</v>
      </c>
      <c r="B1602" s="1">
        <v>32.5</v>
      </c>
      <c r="C1602" s="1">
        <v>4.6900000000000004</v>
      </c>
      <c r="D1602" s="1" t="s">
        <v>2381</v>
      </c>
      <c r="E1602" s="1" t="s">
        <v>2380</v>
      </c>
      <c r="F1602" s="1" t="s">
        <v>2381</v>
      </c>
      <c r="G1602" s="7">
        <v>1</v>
      </c>
      <c r="H1602" s="1" t="s">
        <v>2380</v>
      </c>
      <c r="I1602" t="str" cm="1">
        <f t="array" ref="I1602">_xlfn.IFS(B1602&lt;18.5,"Underweight",B1602&lt;25,"Normal Weight",B1602&lt;30,"Overweight",B1602&gt;=30,"Obesity")</f>
        <v>Obesity</v>
      </c>
      <c r="J1602" t="str" cm="1">
        <f t="array" ref="J1602">_xlfn.IFS(C1602&lt;5.7,"Normal",C1602&lt;6.5,"Prediabetes",C1602&gt;=6.5,"Diabetes")</f>
        <v>Normal</v>
      </c>
    </row>
    <row r="1603" spans="1:10" x14ac:dyDescent="0.35">
      <c r="A1603" s="1" t="s">
        <v>769</v>
      </c>
      <c r="B1603" s="1">
        <v>20.9</v>
      </c>
      <c r="C1603" s="1">
        <v>6.94</v>
      </c>
      <c r="D1603" s="1" t="s">
        <v>2380</v>
      </c>
      <c r="E1603" s="1" t="s">
        <v>2380</v>
      </c>
      <c r="F1603" s="1" t="s">
        <v>2380</v>
      </c>
      <c r="G1603" s="7">
        <v>0</v>
      </c>
      <c r="H1603" s="1" t="s">
        <v>2380</v>
      </c>
      <c r="I1603" t="str" cm="1">
        <f t="array" ref="I1603">_xlfn.IFS(B1603&lt;18.5,"Underweight",B1603&lt;25,"Normal Weight",B1603&lt;30,"Overweight",B1603&gt;=30,"Obesity")</f>
        <v>Normal Weight</v>
      </c>
      <c r="J1603" t="str" cm="1">
        <f t="array" ref="J1603">_xlfn.IFS(C1603&lt;5.7,"Normal",C1603&lt;6.5,"Prediabetes",C1603&gt;=6.5,"Diabetes")</f>
        <v>Diabetes</v>
      </c>
    </row>
    <row r="1604" spans="1:10" x14ac:dyDescent="0.35">
      <c r="A1604" s="1" t="s">
        <v>768</v>
      </c>
      <c r="B1604" s="1">
        <v>19.11</v>
      </c>
      <c r="C1604" s="1">
        <v>4.3499999999999996</v>
      </c>
      <c r="D1604" s="1" t="s">
        <v>2380</v>
      </c>
      <c r="E1604" s="1" t="s">
        <v>2380</v>
      </c>
      <c r="F1604" s="1" t="s">
        <v>2380</v>
      </c>
      <c r="G1604" s="7">
        <v>2</v>
      </c>
      <c r="H1604" s="1" t="s">
        <v>2380</v>
      </c>
      <c r="I1604" t="str" cm="1">
        <f t="array" ref="I1604">_xlfn.IFS(B1604&lt;18.5,"Underweight",B1604&lt;25,"Normal Weight",B1604&lt;30,"Overweight",B1604&gt;=30,"Obesity")</f>
        <v>Normal Weight</v>
      </c>
      <c r="J1604" t="str" cm="1">
        <f t="array" ref="J1604">_xlfn.IFS(C1604&lt;5.7,"Normal",C1604&lt;6.5,"Prediabetes",C1604&gt;=6.5,"Diabetes")</f>
        <v>Normal</v>
      </c>
    </row>
    <row r="1605" spans="1:10" x14ac:dyDescent="0.35">
      <c r="A1605" s="1" t="s">
        <v>767</v>
      </c>
      <c r="B1605" s="1">
        <v>31.17</v>
      </c>
      <c r="C1605" s="1">
        <v>5.28</v>
      </c>
      <c r="D1605" s="1" t="s">
        <v>2380</v>
      </c>
      <c r="E1605" s="1" t="s">
        <v>2380</v>
      </c>
      <c r="F1605" s="1" t="s">
        <v>2380</v>
      </c>
      <c r="G1605" s="7">
        <v>1</v>
      </c>
      <c r="H1605" s="1" t="s">
        <v>2380</v>
      </c>
      <c r="I1605" t="str" cm="1">
        <f t="array" ref="I1605">_xlfn.IFS(B1605&lt;18.5,"Underweight",B1605&lt;25,"Normal Weight",B1605&lt;30,"Overweight",B1605&gt;=30,"Obesity")</f>
        <v>Obesity</v>
      </c>
      <c r="J1605" t="str" cm="1">
        <f t="array" ref="J1605">_xlfn.IFS(C1605&lt;5.7,"Normal",C1605&lt;6.5,"Prediabetes",C1605&gt;=6.5,"Diabetes")</f>
        <v>Normal</v>
      </c>
    </row>
    <row r="1606" spans="1:10" x14ac:dyDescent="0.35">
      <c r="A1606" s="1" t="s">
        <v>766</v>
      </c>
      <c r="B1606" s="1">
        <v>36.08</v>
      </c>
      <c r="C1606" s="1">
        <v>4.29</v>
      </c>
      <c r="D1606" s="1" t="s">
        <v>2380</v>
      </c>
      <c r="E1606" s="1" t="s">
        <v>2380</v>
      </c>
      <c r="F1606" s="1" t="s">
        <v>2380</v>
      </c>
      <c r="G1606" s="7">
        <v>0</v>
      </c>
      <c r="H1606" s="1" t="s">
        <v>2380</v>
      </c>
      <c r="I1606" t="str" cm="1">
        <f t="array" ref="I1606">_xlfn.IFS(B1606&lt;18.5,"Underweight",B1606&lt;25,"Normal Weight",B1606&lt;30,"Overweight",B1606&gt;=30,"Obesity")</f>
        <v>Obesity</v>
      </c>
      <c r="J1606" t="str" cm="1">
        <f t="array" ref="J1606">_xlfn.IFS(C1606&lt;5.7,"Normal",C1606&lt;6.5,"Prediabetes",C1606&gt;=6.5,"Diabetes")</f>
        <v>Normal</v>
      </c>
    </row>
    <row r="1607" spans="1:10" x14ac:dyDescent="0.35">
      <c r="A1607" s="1" t="s">
        <v>765</v>
      </c>
      <c r="B1607" s="1">
        <v>28.024999999999999</v>
      </c>
      <c r="C1607" s="1">
        <v>5.69</v>
      </c>
      <c r="D1607" s="1" t="s">
        <v>2381</v>
      </c>
      <c r="E1607" s="1" t="s">
        <v>2380</v>
      </c>
      <c r="F1607" s="1" t="s">
        <v>2380</v>
      </c>
      <c r="G1607" s="7">
        <v>0</v>
      </c>
      <c r="H1607" s="1" t="s">
        <v>2380</v>
      </c>
      <c r="I1607" t="str" cm="1">
        <f t="array" ref="I1607">_xlfn.IFS(B1607&lt;18.5,"Underweight",B1607&lt;25,"Normal Weight",B1607&lt;30,"Overweight",B1607&gt;=30,"Obesity")</f>
        <v>Overweight</v>
      </c>
      <c r="J1607" t="str" cm="1">
        <f t="array" ref="J1607">_xlfn.IFS(C1607&lt;5.7,"Normal",C1607&lt;6.5,"Prediabetes",C1607&gt;=6.5,"Diabetes")</f>
        <v>Normal</v>
      </c>
    </row>
    <row r="1608" spans="1:10" x14ac:dyDescent="0.35">
      <c r="A1608" s="1" t="s">
        <v>764</v>
      </c>
      <c r="B1608" s="1">
        <v>24.32</v>
      </c>
      <c r="C1608" s="1">
        <v>5.56</v>
      </c>
      <c r="D1608" s="1" t="s">
        <v>2381</v>
      </c>
      <c r="E1608" s="1" t="s">
        <v>2380</v>
      </c>
      <c r="F1608" s="1" t="s">
        <v>2380</v>
      </c>
      <c r="G1608" s="7">
        <v>0</v>
      </c>
      <c r="H1608" s="1" t="s">
        <v>2380</v>
      </c>
      <c r="I1608" t="str" cm="1">
        <f t="array" ref="I1608">_xlfn.IFS(B1608&lt;18.5,"Underweight",B1608&lt;25,"Normal Weight",B1608&lt;30,"Overweight",B1608&gt;=30,"Obesity")</f>
        <v>Normal Weight</v>
      </c>
      <c r="J1608" t="str" cm="1">
        <f t="array" ref="J1608">_xlfn.IFS(C1608&lt;5.7,"Normal",C1608&lt;6.5,"Prediabetes",C1608&gt;=6.5,"Diabetes")</f>
        <v>Normal</v>
      </c>
    </row>
    <row r="1609" spans="1:10" x14ac:dyDescent="0.35">
      <c r="A1609" s="1" t="s">
        <v>763</v>
      </c>
      <c r="B1609" s="1">
        <v>38</v>
      </c>
      <c r="C1609" s="1">
        <v>5.41</v>
      </c>
      <c r="D1609" s="1" t="s">
        <v>2381</v>
      </c>
      <c r="E1609" s="1" t="s">
        <v>2380</v>
      </c>
      <c r="F1609" s="1" t="s">
        <v>2380</v>
      </c>
      <c r="G1609" s="7">
        <v>1</v>
      </c>
      <c r="H1609" s="1" t="s">
        <v>2380</v>
      </c>
      <c r="I1609" t="str" cm="1">
        <f t="array" ref="I1609">_xlfn.IFS(B1609&lt;18.5,"Underweight",B1609&lt;25,"Normal Weight",B1609&lt;30,"Overweight",B1609&gt;=30,"Obesity")</f>
        <v>Obesity</v>
      </c>
      <c r="J1609" t="str" cm="1">
        <f t="array" ref="J1609">_xlfn.IFS(C1609&lt;5.7,"Normal",C1609&lt;6.5,"Prediabetes",C1609&gt;=6.5,"Diabetes")</f>
        <v>Normal</v>
      </c>
    </row>
    <row r="1610" spans="1:10" x14ac:dyDescent="0.35">
      <c r="A1610" s="1" t="s">
        <v>762</v>
      </c>
      <c r="B1610" s="1">
        <v>31.6</v>
      </c>
      <c r="C1610" s="1">
        <v>10.85</v>
      </c>
      <c r="D1610" s="1" t="s">
        <v>2381</v>
      </c>
      <c r="E1610" s="1" t="s">
        <v>2380</v>
      </c>
      <c r="F1610" s="1" t="s">
        <v>2380</v>
      </c>
      <c r="G1610" s="7">
        <v>0</v>
      </c>
      <c r="H1610" s="1" t="s">
        <v>2380</v>
      </c>
      <c r="I1610" t="str" cm="1">
        <f t="array" ref="I1610">_xlfn.IFS(B1610&lt;18.5,"Underweight",B1610&lt;25,"Normal Weight",B1610&lt;30,"Overweight",B1610&gt;=30,"Obesity")</f>
        <v>Obesity</v>
      </c>
      <c r="J1610" t="str" cm="1">
        <f t="array" ref="J1610">_xlfn.IFS(C1610&lt;5.7,"Normal",C1610&lt;6.5,"Prediabetes",C1610&gt;=6.5,"Diabetes")</f>
        <v>Diabetes</v>
      </c>
    </row>
    <row r="1611" spans="1:10" x14ac:dyDescent="0.35">
      <c r="A1611" s="1" t="s">
        <v>761</v>
      </c>
      <c r="B1611" s="1">
        <v>31.02</v>
      </c>
      <c r="C1611" s="1">
        <v>11.63</v>
      </c>
      <c r="D1611" s="1" t="s">
        <v>2381</v>
      </c>
      <c r="E1611" s="1" t="s">
        <v>2380</v>
      </c>
      <c r="F1611" s="1" t="s">
        <v>2380</v>
      </c>
      <c r="G1611" s="7">
        <v>0</v>
      </c>
      <c r="H1611" s="1" t="s">
        <v>2380</v>
      </c>
      <c r="I1611" t="str" cm="1">
        <f t="array" ref="I1611">_xlfn.IFS(B1611&lt;18.5,"Underweight",B1611&lt;25,"Normal Weight",B1611&lt;30,"Overweight",B1611&gt;=30,"Obesity")</f>
        <v>Obesity</v>
      </c>
      <c r="J1611" t="str" cm="1">
        <f t="array" ref="J1611">_xlfn.IFS(C1611&lt;5.7,"Normal",C1611&lt;6.5,"Prediabetes",C1611&gt;=6.5,"Diabetes")</f>
        <v>Diabetes</v>
      </c>
    </row>
    <row r="1612" spans="1:10" x14ac:dyDescent="0.35">
      <c r="A1612" s="1" t="s">
        <v>760</v>
      </c>
      <c r="B1612" s="1">
        <v>29.26</v>
      </c>
      <c r="C1612" s="1">
        <v>5.68</v>
      </c>
      <c r="D1612" s="1" t="s">
        <v>2381</v>
      </c>
      <c r="E1612" s="1" t="s">
        <v>2380</v>
      </c>
      <c r="F1612" s="1" t="s">
        <v>2380</v>
      </c>
      <c r="G1612" s="7">
        <v>1</v>
      </c>
      <c r="H1612" s="1" t="s">
        <v>2380</v>
      </c>
      <c r="I1612" t="str" cm="1">
        <f t="array" ref="I1612">_xlfn.IFS(B1612&lt;18.5,"Underweight",B1612&lt;25,"Normal Weight",B1612&lt;30,"Overweight",B1612&gt;=30,"Obesity")</f>
        <v>Overweight</v>
      </c>
      <c r="J1612" t="str" cm="1">
        <f t="array" ref="J1612">_xlfn.IFS(C1612&lt;5.7,"Normal",C1612&lt;6.5,"Prediabetes",C1612&gt;=6.5,"Diabetes")</f>
        <v>Normal</v>
      </c>
    </row>
    <row r="1613" spans="1:10" x14ac:dyDescent="0.35">
      <c r="A1613" s="1" t="s">
        <v>759</v>
      </c>
      <c r="B1613" s="1">
        <v>15.09</v>
      </c>
      <c r="C1613" s="1">
        <v>7.59</v>
      </c>
      <c r="D1613" s="1" t="s">
        <v>2381</v>
      </c>
      <c r="E1613" s="1" t="s">
        <v>2380</v>
      </c>
      <c r="F1613" s="1" t="s">
        <v>2380</v>
      </c>
      <c r="G1613" s="7">
        <v>2</v>
      </c>
      <c r="H1613" s="1" t="s">
        <v>2380</v>
      </c>
      <c r="I1613" t="str" cm="1">
        <f t="array" ref="I1613">_xlfn.IFS(B1613&lt;18.5,"Underweight",B1613&lt;25,"Normal Weight",B1613&lt;30,"Overweight",B1613&gt;=30,"Obesity")</f>
        <v>Underweight</v>
      </c>
      <c r="J1613" t="str" cm="1">
        <f t="array" ref="J1613">_xlfn.IFS(C1613&lt;5.7,"Normal",C1613&lt;6.5,"Prediabetes",C1613&gt;=6.5,"Diabetes")</f>
        <v>Diabetes</v>
      </c>
    </row>
    <row r="1614" spans="1:10" x14ac:dyDescent="0.35">
      <c r="A1614" s="1" t="s">
        <v>758</v>
      </c>
      <c r="B1614" s="1">
        <v>22.63</v>
      </c>
      <c r="C1614" s="1">
        <v>5.09</v>
      </c>
      <c r="D1614" s="1" t="s">
        <v>2381</v>
      </c>
      <c r="E1614" s="1" t="s">
        <v>2380</v>
      </c>
      <c r="F1614" s="1" t="s">
        <v>2380</v>
      </c>
      <c r="G1614" s="7">
        <v>0</v>
      </c>
      <c r="H1614" s="1" t="s">
        <v>2380</v>
      </c>
      <c r="I1614" t="str" cm="1">
        <f t="array" ref="I1614">_xlfn.IFS(B1614&lt;18.5,"Underweight",B1614&lt;25,"Normal Weight",B1614&lt;30,"Overweight",B1614&gt;=30,"Obesity")</f>
        <v>Normal Weight</v>
      </c>
      <c r="J1614" t="str" cm="1">
        <f t="array" ref="J1614">_xlfn.IFS(C1614&lt;5.7,"Normal",C1614&lt;6.5,"Prediabetes",C1614&gt;=6.5,"Diabetes")</f>
        <v>Normal</v>
      </c>
    </row>
    <row r="1615" spans="1:10" x14ac:dyDescent="0.35">
      <c r="A1615" s="1" t="s">
        <v>757</v>
      </c>
      <c r="B1615" s="1">
        <v>23.46</v>
      </c>
      <c r="C1615" s="1">
        <v>4.21</v>
      </c>
      <c r="D1615" s="1" t="s">
        <v>2380</v>
      </c>
      <c r="E1615" s="1" t="s">
        <v>2380</v>
      </c>
      <c r="F1615" s="1" t="s">
        <v>2380</v>
      </c>
      <c r="G1615" s="7">
        <v>1</v>
      </c>
      <c r="H1615" s="1" t="s">
        <v>2380</v>
      </c>
      <c r="I1615" t="str" cm="1">
        <f t="array" ref="I1615">_xlfn.IFS(B1615&lt;18.5,"Underweight",B1615&lt;25,"Normal Weight",B1615&lt;30,"Overweight",B1615&gt;=30,"Obesity")</f>
        <v>Normal Weight</v>
      </c>
      <c r="J1615" t="str" cm="1">
        <f t="array" ref="J1615">_xlfn.IFS(C1615&lt;5.7,"Normal",C1615&lt;6.5,"Prediabetes",C1615&gt;=6.5,"Diabetes")</f>
        <v>Normal</v>
      </c>
    </row>
    <row r="1616" spans="1:10" x14ac:dyDescent="0.35">
      <c r="A1616" s="1" t="s">
        <v>756</v>
      </c>
      <c r="B1616" s="1">
        <v>22.56</v>
      </c>
      <c r="C1616" s="1">
        <v>4.34</v>
      </c>
      <c r="D1616" s="1" t="s">
        <v>2381</v>
      </c>
      <c r="E1616" s="1" t="s">
        <v>2380</v>
      </c>
      <c r="F1616" s="1" t="s">
        <v>2380</v>
      </c>
      <c r="G1616" s="7">
        <v>0</v>
      </c>
      <c r="H1616" s="1" t="s">
        <v>2380</v>
      </c>
      <c r="I1616" t="str" cm="1">
        <f t="array" ref="I1616">_xlfn.IFS(B1616&lt;18.5,"Underweight",B1616&lt;25,"Normal Weight",B1616&lt;30,"Overweight",B1616&gt;=30,"Obesity")</f>
        <v>Normal Weight</v>
      </c>
      <c r="J1616" t="str" cm="1">
        <f t="array" ref="J1616">_xlfn.IFS(C1616&lt;5.7,"Normal",C1616&lt;6.5,"Prediabetes",C1616&gt;=6.5,"Diabetes")</f>
        <v>Normal</v>
      </c>
    </row>
    <row r="1617" spans="1:10" x14ac:dyDescent="0.35">
      <c r="A1617" s="1" t="s">
        <v>755</v>
      </c>
      <c r="B1617" s="1">
        <v>19.28</v>
      </c>
      <c r="C1617" s="1">
        <v>11.85</v>
      </c>
      <c r="D1617" s="1" t="s">
        <v>2380</v>
      </c>
      <c r="E1617" s="1" t="s">
        <v>2380</v>
      </c>
      <c r="F1617" s="1" t="s">
        <v>2380</v>
      </c>
      <c r="G1617" s="7">
        <v>2</v>
      </c>
      <c r="H1617" s="1" t="s">
        <v>2380</v>
      </c>
      <c r="I1617" t="str" cm="1">
        <f t="array" ref="I1617">_xlfn.IFS(B1617&lt;18.5,"Underweight",B1617&lt;25,"Normal Weight",B1617&lt;30,"Overweight",B1617&gt;=30,"Obesity")</f>
        <v>Normal Weight</v>
      </c>
      <c r="J1617" t="str" cm="1">
        <f t="array" ref="J1617">_xlfn.IFS(C1617&lt;5.7,"Normal",C1617&lt;6.5,"Prediabetes",C1617&gt;=6.5,"Diabetes")</f>
        <v>Diabetes</v>
      </c>
    </row>
    <row r="1618" spans="1:10" x14ac:dyDescent="0.35">
      <c r="A1618" s="1" t="s">
        <v>754</v>
      </c>
      <c r="B1618" s="1">
        <v>15.37</v>
      </c>
      <c r="C1618" s="1">
        <v>9.61</v>
      </c>
      <c r="D1618" s="1" t="s">
        <v>2381</v>
      </c>
      <c r="E1618" s="1" t="s">
        <v>2380</v>
      </c>
      <c r="F1618" s="1" t="s">
        <v>2380</v>
      </c>
      <c r="G1618" s="7">
        <v>2</v>
      </c>
      <c r="H1618" s="1" t="s">
        <v>2380</v>
      </c>
      <c r="I1618" t="str" cm="1">
        <f t="array" ref="I1618">_xlfn.IFS(B1618&lt;18.5,"Underweight",B1618&lt;25,"Normal Weight",B1618&lt;30,"Overweight",B1618&gt;=30,"Obesity")</f>
        <v>Underweight</v>
      </c>
      <c r="J1618" t="str" cm="1">
        <f t="array" ref="J1618">_xlfn.IFS(C1618&lt;5.7,"Normal",C1618&lt;6.5,"Prediabetes",C1618&gt;=6.5,"Diabetes")</f>
        <v>Diabetes</v>
      </c>
    </row>
    <row r="1619" spans="1:10" x14ac:dyDescent="0.35">
      <c r="A1619" s="1" t="s">
        <v>753</v>
      </c>
      <c r="B1619" s="1">
        <v>18.71</v>
      </c>
      <c r="C1619" s="1">
        <v>5.29</v>
      </c>
      <c r="D1619" s="1" t="s">
        <v>2381</v>
      </c>
      <c r="E1619" s="1" t="s">
        <v>2380</v>
      </c>
      <c r="F1619" s="1" t="s">
        <v>2380</v>
      </c>
      <c r="G1619" s="7">
        <v>0</v>
      </c>
      <c r="H1619" s="1" t="s">
        <v>2380</v>
      </c>
      <c r="I1619" t="str" cm="1">
        <f t="array" ref="I1619">_xlfn.IFS(B1619&lt;18.5,"Underweight",B1619&lt;25,"Normal Weight",B1619&lt;30,"Overweight",B1619&gt;=30,"Obesity")</f>
        <v>Normal Weight</v>
      </c>
      <c r="J1619" t="str" cm="1">
        <f t="array" ref="J1619">_xlfn.IFS(C1619&lt;5.7,"Normal",C1619&lt;6.5,"Prediabetes",C1619&gt;=6.5,"Diabetes")</f>
        <v>Normal</v>
      </c>
    </row>
    <row r="1620" spans="1:10" x14ac:dyDescent="0.35">
      <c r="A1620" s="1" t="s">
        <v>752</v>
      </c>
      <c r="B1620" s="1">
        <v>20.61</v>
      </c>
      <c r="C1620" s="1">
        <v>6.89</v>
      </c>
      <c r="D1620" s="1" t="s">
        <v>2380</v>
      </c>
      <c r="E1620" s="1" t="s">
        <v>2380</v>
      </c>
      <c r="F1620" s="1" t="s">
        <v>2380</v>
      </c>
      <c r="G1620" s="7">
        <v>0</v>
      </c>
      <c r="H1620" s="1" t="s">
        <v>2380</v>
      </c>
      <c r="I1620" t="str" cm="1">
        <f t="array" ref="I1620">_xlfn.IFS(B1620&lt;18.5,"Underweight",B1620&lt;25,"Normal Weight",B1620&lt;30,"Overweight",B1620&gt;=30,"Obesity")</f>
        <v>Normal Weight</v>
      </c>
      <c r="J1620" t="str" cm="1">
        <f t="array" ref="J1620">_xlfn.IFS(C1620&lt;5.7,"Normal",C1620&lt;6.5,"Prediabetes",C1620&gt;=6.5,"Diabetes")</f>
        <v>Diabetes</v>
      </c>
    </row>
    <row r="1621" spans="1:10" x14ac:dyDescent="0.35">
      <c r="A1621" s="1" t="s">
        <v>751</v>
      </c>
      <c r="B1621" s="1">
        <v>15.99</v>
      </c>
      <c r="C1621" s="1">
        <v>4.57</v>
      </c>
      <c r="D1621" s="1" t="s">
        <v>2381</v>
      </c>
      <c r="E1621" s="1" t="s">
        <v>2380</v>
      </c>
      <c r="F1621" s="1" t="s">
        <v>2381</v>
      </c>
      <c r="G1621" s="7">
        <v>1</v>
      </c>
      <c r="H1621" s="1" t="s">
        <v>2380</v>
      </c>
      <c r="I1621" t="str" cm="1">
        <f t="array" ref="I1621">_xlfn.IFS(B1621&lt;18.5,"Underweight",B1621&lt;25,"Normal Weight",B1621&lt;30,"Overweight",B1621&gt;=30,"Obesity")</f>
        <v>Underweight</v>
      </c>
      <c r="J1621" t="str" cm="1">
        <f t="array" ref="J1621">_xlfn.IFS(C1621&lt;5.7,"Normal",C1621&lt;6.5,"Prediabetes",C1621&gt;=6.5,"Diabetes")</f>
        <v>Normal</v>
      </c>
    </row>
    <row r="1622" spans="1:10" x14ac:dyDescent="0.35">
      <c r="A1622" s="1" t="s">
        <v>750</v>
      </c>
      <c r="B1622" s="1">
        <v>33.155000000000001</v>
      </c>
      <c r="C1622" s="1">
        <v>4.32</v>
      </c>
      <c r="D1622" s="1" t="s">
        <v>2380</v>
      </c>
      <c r="E1622" s="1" t="s">
        <v>2380</v>
      </c>
      <c r="F1622" s="1" t="s">
        <v>2380</v>
      </c>
      <c r="G1622" s="7">
        <v>0</v>
      </c>
      <c r="H1622" s="1" t="s">
        <v>2380</v>
      </c>
      <c r="I1622" t="str" cm="1">
        <f t="array" ref="I1622">_xlfn.IFS(B1622&lt;18.5,"Underweight",B1622&lt;25,"Normal Weight",B1622&lt;30,"Overweight",B1622&gt;=30,"Obesity")</f>
        <v>Obesity</v>
      </c>
      <c r="J1622" t="str" cm="1">
        <f t="array" ref="J1622">_xlfn.IFS(C1622&lt;5.7,"Normal",C1622&lt;6.5,"Prediabetes",C1622&gt;=6.5,"Diabetes")</f>
        <v>Normal</v>
      </c>
    </row>
    <row r="1623" spans="1:10" x14ac:dyDescent="0.35">
      <c r="A1623" s="1" t="s">
        <v>749</v>
      </c>
      <c r="B1623" s="1">
        <v>26.22</v>
      </c>
      <c r="C1623" s="1">
        <v>5.57</v>
      </c>
      <c r="D1623" s="1" t="s">
        <v>2381</v>
      </c>
      <c r="E1623" s="1" t="s">
        <v>2380</v>
      </c>
      <c r="F1623" s="1" t="s">
        <v>2381</v>
      </c>
      <c r="G1623" s="7">
        <v>1</v>
      </c>
      <c r="H1623" s="1" t="s">
        <v>2380</v>
      </c>
      <c r="I1623" t="str" cm="1">
        <f t="array" ref="I1623">_xlfn.IFS(B1623&lt;18.5,"Underweight",B1623&lt;25,"Normal Weight",B1623&lt;30,"Overweight",B1623&gt;=30,"Obesity")</f>
        <v>Overweight</v>
      </c>
      <c r="J1623" t="str" cm="1">
        <f t="array" ref="J1623">_xlfn.IFS(C1623&lt;5.7,"Normal",C1623&lt;6.5,"Prediabetes",C1623&gt;=6.5,"Diabetes")</f>
        <v>Normal</v>
      </c>
    </row>
    <row r="1624" spans="1:10" x14ac:dyDescent="0.35">
      <c r="A1624" s="1" t="s">
        <v>748</v>
      </c>
      <c r="B1624" s="1">
        <v>21.85</v>
      </c>
      <c r="C1624" s="1">
        <v>5.26</v>
      </c>
      <c r="D1624" s="1" t="s">
        <v>2381</v>
      </c>
      <c r="E1624" s="1" t="s">
        <v>2380</v>
      </c>
      <c r="F1624" s="1" t="s">
        <v>2381</v>
      </c>
      <c r="G1624" s="7">
        <v>1</v>
      </c>
      <c r="H1624" s="1" t="s">
        <v>2380</v>
      </c>
      <c r="I1624" t="str" cm="1">
        <f t="array" ref="I1624">_xlfn.IFS(B1624&lt;18.5,"Underweight",B1624&lt;25,"Normal Weight",B1624&lt;30,"Overweight",B1624&gt;=30,"Obesity")</f>
        <v>Normal Weight</v>
      </c>
      <c r="J1624" t="str" cm="1">
        <f t="array" ref="J1624">_xlfn.IFS(C1624&lt;5.7,"Normal",C1624&lt;6.5,"Prediabetes",C1624&gt;=6.5,"Diabetes")</f>
        <v>Normal</v>
      </c>
    </row>
    <row r="1625" spans="1:10" x14ac:dyDescent="0.35">
      <c r="A1625" s="1" t="s">
        <v>747</v>
      </c>
      <c r="B1625" s="1">
        <v>30.495000000000001</v>
      </c>
      <c r="C1625" s="1">
        <v>6.25</v>
      </c>
      <c r="D1625" s="1" t="s">
        <v>2380</v>
      </c>
      <c r="E1625" s="1" t="s">
        <v>2380</v>
      </c>
      <c r="F1625" s="1" t="s">
        <v>2380</v>
      </c>
      <c r="G1625" s="7">
        <v>0</v>
      </c>
      <c r="H1625" s="1" t="s">
        <v>2380</v>
      </c>
      <c r="I1625" t="str" cm="1">
        <f t="array" ref="I1625">_xlfn.IFS(B1625&lt;18.5,"Underweight",B1625&lt;25,"Normal Weight",B1625&lt;30,"Overweight",B1625&gt;=30,"Obesity")</f>
        <v>Obesity</v>
      </c>
      <c r="J1625" t="str" cm="1">
        <f t="array" ref="J1625">_xlfn.IFS(C1625&lt;5.7,"Normal",C1625&lt;6.5,"Prediabetes",C1625&gt;=6.5,"Diabetes")</f>
        <v>Prediabetes</v>
      </c>
    </row>
    <row r="1626" spans="1:10" x14ac:dyDescent="0.35">
      <c r="A1626" s="1" t="s">
        <v>746</v>
      </c>
      <c r="B1626" s="1">
        <v>34.104999999999997</v>
      </c>
      <c r="C1626" s="1">
        <v>5.67</v>
      </c>
      <c r="D1626" s="1" t="s">
        <v>2381</v>
      </c>
      <c r="E1626" s="1" t="s">
        <v>2380</v>
      </c>
      <c r="F1626" s="1" t="s">
        <v>2380</v>
      </c>
      <c r="G1626" s="7">
        <v>0</v>
      </c>
      <c r="H1626" s="1" t="s">
        <v>2380</v>
      </c>
      <c r="I1626" t="str" cm="1">
        <f t="array" ref="I1626">_xlfn.IFS(B1626&lt;18.5,"Underweight",B1626&lt;25,"Normal Weight",B1626&lt;30,"Overweight",B1626&gt;=30,"Obesity")</f>
        <v>Obesity</v>
      </c>
      <c r="J1626" t="str" cm="1">
        <f t="array" ref="J1626">_xlfn.IFS(C1626&lt;5.7,"Normal",C1626&lt;6.5,"Prediabetes",C1626&gt;=6.5,"Diabetes")</f>
        <v>Normal</v>
      </c>
    </row>
    <row r="1627" spans="1:10" x14ac:dyDescent="0.35">
      <c r="A1627" s="1" t="s">
        <v>745</v>
      </c>
      <c r="B1627" s="1">
        <v>32.770000000000003</v>
      </c>
      <c r="C1627" s="1">
        <v>4.42</v>
      </c>
      <c r="D1627" s="1" t="s">
        <v>2381</v>
      </c>
      <c r="E1627" s="1" t="s">
        <v>2380</v>
      </c>
      <c r="F1627" s="1" t="s">
        <v>2380</v>
      </c>
      <c r="G1627" s="7">
        <v>1</v>
      </c>
      <c r="H1627" s="1" t="s">
        <v>2380</v>
      </c>
      <c r="I1627" t="str" cm="1">
        <f t="array" ref="I1627">_xlfn.IFS(B1627&lt;18.5,"Underweight",B1627&lt;25,"Normal Weight",B1627&lt;30,"Overweight",B1627&gt;=30,"Obesity")</f>
        <v>Obesity</v>
      </c>
      <c r="J1627" t="str" cm="1">
        <f t="array" ref="J1627">_xlfn.IFS(C1627&lt;5.7,"Normal",C1627&lt;6.5,"Prediabetes",C1627&gt;=6.5,"Diabetes")</f>
        <v>Normal</v>
      </c>
    </row>
    <row r="1628" spans="1:10" x14ac:dyDescent="0.35">
      <c r="A1628" s="1" t="s">
        <v>744</v>
      </c>
      <c r="B1628" s="1">
        <v>16.850000000000001</v>
      </c>
      <c r="C1628" s="1">
        <v>11.75</v>
      </c>
      <c r="D1628" s="1" t="s">
        <v>2381</v>
      </c>
      <c r="E1628" s="1" t="s">
        <v>2380</v>
      </c>
      <c r="F1628" s="1" t="s">
        <v>2380</v>
      </c>
      <c r="G1628" s="7">
        <v>2</v>
      </c>
      <c r="H1628" s="1" t="s">
        <v>2380</v>
      </c>
      <c r="I1628" t="str" cm="1">
        <f t="array" ref="I1628">_xlfn.IFS(B1628&lt;18.5,"Underweight",B1628&lt;25,"Normal Weight",B1628&lt;30,"Overweight",B1628&gt;=30,"Obesity")</f>
        <v>Underweight</v>
      </c>
      <c r="J1628" t="str" cm="1">
        <f t="array" ref="J1628">_xlfn.IFS(C1628&lt;5.7,"Normal",C1628&lt;6.5,"Prediabetes",C1628&gt;=6.5,"Diabetes")</f>
        <v>Diabetes</v>
      </c>
    </row>
    <row r="1629" spans="1:10" x14ac:dyDescent="0.35">
      <c r="A1629" s="1" t="s">
        <v>743</v>
      </c>
      <c r="B1629" s="1">
        <v>34.700000000000003</v>
      </c>
      <c r="C1629" s="1">
        <v>6.06</v>
      </c>
      <c r="D1629" s="1" t="s">
        <v>2380</v>
      </c>
      <c r="E1629" s="1" t="s">
        <v>2380</v>
      </c>
      <c r="F1629" s="1" t="s">
        <v>2380</v>
      </c>
      <c r="G1629" s="7">
        <v>1</v>
      </c>
      <c r="H1629" s="1" t="s">
        <v>2380</v>
      </c>
      <c r="I1629" t="str" cm="1">
        <f t="array" ref="I1629">_xlfn.IFS(B1629&lt;18.5,"Underweight",B1629&lt;25,"Normal Weight",B1629&lt;30,"Overweight",B1629&gt;=30,"Obesity")</f>
        <v>Obesity</v>
      </c>
      <c r="J1629" t="str" cm="1">
        <f t="array" ref="J1629">_xlfn.IFS(C1629&lt;5.7,"Normal",C1629&lt;6.5,"Prediabetes",C1629&gt;=6.5,"Diabetes")</f>
        <v>Prediabetes</v>
      </c>
    </row>
    <row r="1630" spans="1:10" x14ac:dyDescent="0.35">
      <c r="A1630" s="1" t="s">
        <v>742</v>
      </c>
      <c r="B1630" s="1">
        <v>37.049999999999997</v>
      </c>
      <c r="C1630" s="1">
        <v>5.48</v>
      </c>
      <c r="D1630" s="1" t="s">
        <v>2380</v>
      </c>
      <c r="E1630" s="1" t="s">
        <v>2380</v>
      </c>
      <c r="F1630" s="1" t="s">
        <v>2380</v>
      </c>
      <c r="G1630" s="7">
        <v>1</v>
      </c>
      <c r="H1630" s="1" t="s">
        <v>2380</v>
      </c>
      <c r="I1630" t="str" cm="1">
        <f t="array" ref="I1630">_xlfn.IFS(B1630&lt;18.5,"Underweight",B1630&lt;25,"Normal Weight",B1630&lt;30,"Overweight",B1630&gt;=30,"Obesity")</f>
        <v>Obesity</v>
      </c>
      <c r="J1630" t="str" cm="1">
        <f t="array" ref="J1630">_xlfn.IFS(C1630&lt;5.7,"Normal",C1630&lt;6.5,"Prediabetes",C1630&gt;=6.5,"Diabetes")</f>
        <v>Normal</v>
      </c>
    </row>
    <row r="1631" spans="1:10" x14ac:dyDescent="0.35">
      <c r="A1631" s="1" t="s">
        <v>741</v>
      </c>
      <c r="B1631" s="1">
        <v>18.78</v>
      </c>
      <c r="C1631" s="1">
        <v>4.45</v>
      </c>
      <c r="D1631" s="1" t="s">
        <v>2380</v>
      </c>
      <c r="E1631" s="1" t="s">
        <v>2380</v>
      </c>
      <c r="F1631" s="1" t="s">
        <v>2381</v>
      </c>
      <c r="G1631" s="7">
        <v>1</v>
      </c>
      <c r="H1631" s="1" t="s">
        <v>2380</v>
      </c>
      <c r="I1631" t="str" cm="1">
        <f t="array" ref="I1631">_xlfn.IFS(B1631&lt;18.5,"Underweight",B1631&lt;25,"Normal Weight",B1631&lt;30,"Overweight",B1631&gt;=30,"Obesity")</f>
        <v>Normal Weight</v>
      </c>
      <c r="J1631" t="str" cm="1">
        <f t="array" ref="J1631">_xlfn.IFS(C1631&lt;5.7,"Normal",C1631&lt;6.5,"Prediabetes",C1631&gt;=6.5,"Diabetes")</f>
        <v>Normal</v>
      </c>
    </row>
    <row r="1632" spans="1:10" x14ac:dyDescent="0.35">
      <c r="A1632" s="1" t="s">
        <v>740</v>
      </c>
      <c r="B1632" s="1">
        <v>28.024999999999999</v>
      </c>
      <c r="C1632" s="1">
        <v>5</v>
      </c>
      <c r="D1632" s="1" t="s">
        <v>2380</v>
      </c>
      <c r="E1632" s="1" t="s">
        <v>2380</v>
      </c>
      <c r="F1632" s="1" t="s">
        <v>2380</v>
      </c>
      <c r="G1632" s="7">
        <v>1</v>
      </c>
      <c r="H1632" s="1" t="s">
        <v>2380</v>
      </c>
      <c r="I1632" t="str" cm="1">
        <f t="array" ref="I1632">_xlfn.IFS(B1632&lt;18.5,"Underweight",B1632&lt;25,"Normal Weight",B1632&lt;30,"Overweight",B1632&gt;=30,"Obesity")</f>
        <v>Overweight</v>
      </c>
      <c r="J1632" t="str" cm="1">
        <f t="array" ref="J1632">_xlfn.IFS(C1632&lt;5.7,"Normal",C1632&lt;6.5,"Prediabetes",C1632&gt;=6.5,"Diabetes")</f>
        <v>Normal</v>
      </c>
    </row>
    <row r="1633" spans="1:10" x14ac:dyDescent="0.35">
      <c r="A1633" s="1" t="s">
        <v>739</v>
      </c>
      <c r="B1633" s="1">
        <v>35.090000000000003</v>
      </c>
      <c r="C1633" s="1">
        <v>5.84</v>
      </c>
      <c r="D1633" s="1" t="s">
        <v>2380</v>
      </c>
      <c r="E1633" s="1" t="s">
        <v>2380</v>
      </c>
      <c r="F1633" s="1" t="s">
        <v>2380</v>
      </c>
      <c r="G1633" s="7">
        <v>0</v>
      </c>
      <c r="H1633" s="1" t="s">
        <v>2380</v>
      </c>
      <c r="I1633" t="str" cm="1">
        <f t="array" ref="I1633">_xlfn.IFS(B1633&lt;18.5,"Underweight",B1633&lt;25,"Normal Weight",B1633&lt;30,"Overweight",B1633&gt;=30,"Obesity")</f>
        <v>Obesity</v>
      </c>
      <c r="J1633" t="str" cm="1">
        <f t="array" ref="J1633">_xlfn.IFS(C1633&lt;5.7,"Normal",C1633&lt;6.5,"Prediabetes",C1633&gt;=6.5,"Diabetes")</f>
        <v>Prediabetes</v>
      </c>
    </row>
    <row r="1634" spans="1:10" x14ac:dyDescent="0.35">
      <c r="A1634" s="1" t="s">
        <v>738</v>
      </c>
      <c r="B1634" s="1">
        <v>34.42</v>
      </c>
      <c r="C1634" s="1">
        <v>5.21</v>
      </c>
      <c r="D1634" s="1" t="s">
        <v>2381</v>
      </c>
      <c r="E1634" s="1" t="s">
        <v>2380</v>
      </c>
      <c r="F1634" s="1" t="s">
        <v>2380</v>
      </c>
      <c r="G1634" s="7">
        <v>0</v>
      </c>
      <c r="H1634" s="1" t="s">
        <v>2380</v>
      </c>
      <c r="I1634" t="str" cm="1">
        <f t="array" ref="I1634">_xlfn.IFS(B1634&lt;18.5,"Underweight",B1634&lt;25,"Normal Weight",B1634&lt;30,"Overweight",B1634&gt;=30,"Obesity")</f>
        <v>Obesity</v>
      </c>
      <c r="J1634" t="str" cm="1">
        <f t="array" ref="J1634">_xlfn.IFS(C1634&lt;5.7,"Normal",C1634&lt;6.5,"Prediabetes",C1634&gt;=6.5,"Diabetes")</f>
        <v>Normal</v>
      </c>
    </row>
    <row r="1635" spans="1:10" x14ac:dyDescent="0.35">
      <c r="A1635" s="1" t="s">
        <v>737</v>
      </c>
      <c r="B1635" s="1">
        <v>29.4</v>
      </c>
      <c r="C1635" s="1">
        <v>4.26</v>
      </c>
      <c r="D1635" s="1" t="s">
        <v>2380</v>
      </c>
      <c r="E1635" s="1" t="s">
        <v>2380</v>
      </c>
      <c r="F1635" s="1" t="s">
        <v>2380</v>
      </c>
      <c r="G1635" s="7">
        <v>0</v>
      </c>
      <c r="H1635" s="1" t="s">
        <v>2380</v>
      </c>
      <c r="I1635" t="str" cm="1">
        <f t="array" ref="I1635">_xlfn.IFS(B1635&lt;18.5,"Underweight",B1635&lt;25,"Normal Weight",B1635&lt;30,"Overweight",B1635&gt;=30,"Obesity")</f>
        <v>Overweight</v>
      </c>
      <c r="J1635" t="str" cm="1">
        <f t="array" ref="J1635">_xlfn.IFS(C1635&lt;5.7,"Normal",C1635&lt;6.5,"Prediabetes",C1635&gt;=6.5,"Diabetes")</f>
        <v>Normal</v>
      </c>
    </row>
    <row r="1636" spans="1:10" x14ac:dyDescent="0.35">
      <c r="A1636" s="1" t="s">
        <v>736</v>
      </c>
      <c r="B1636" s="1">
        <v>21.31</v>
      </c>
      <c r="C1636" s="1">
        <v>4.17</v>
      </c>
      <c r="D1636" s="1" t="s">
        <v>2380</v>
      </c>
      <c r="E1636" s="1" t="s">
        <v>2380</v>
      </c>
      <c r="F1636" s="1" t="s">
        <v>2380</v>
      </c>
      <c r="G1636" s="7">
        <v>0</v>
      </c>
      <c r="H1636" s="1" t="s">
        <v>2380</v>
      </c>
      <c r="I1636" t="str" cm="1">
        <f t="array" ref="I1636">_xlfn.IFS(B1636&lt;18.5,"Underweight",B1636&lt;25,"Normal Weight",B1636&lt;30,"Overweight",B1636&gt;=30,"Obesity")</f>
        <v>Normal Weight</v>
      </c>
      <c r="J1636" t="str" cm="1">
        <f t="array" ref="J1636">_xlfn.IFS(C1636&lt;5.7,"Normal",C1636&lt;6.5,"Prediabetes",C1636&gt;=6.5,"Diabetes")</f>
        <v>Normal</v>
      </c>
    </row>
    <row r="1637" spans="1:10" x14ac:dyDescent="0.35">
      <c r="A1637" s="1" t="s">
        <v>735</v>
      </c>
      <c r="B1637" s="1">
        <v>19.559999999999999</v>
      </c>
      <c r="C1637" s="1">
        <v>11.96</v>
      </c>
      <c r="D1637" s="1" t="s">
        <v>2380</v>
      </c>
      <c r="E1637" s="1" t="s">
        <v>2380</v>
      </c>
      <c r="F1637" s="1" t="s">
        <v>2380</v>
      </c>
      <c r="G1637" s="7">
        <v>0</v>
      </c>
      <c r="H1637" s="1" t="s">
        <v>2380</v>
      </c>
      <c r="I1637" t="str" cm="1">
        <f t="array" ref="I1637">_xlfn.IFS(B1637&lt;18.5,"Underweight",B1637&lt;25,"Normal Weight",B1637&lt;30,"Overweight",B1637&gt;=30,"Obesity")</f>
        <v>Normal Weight</v>
      </c>
      <c r="J1637" t="str" cm="1">
        <f t="array" ref="J1637">_xlfn.IFS(C1637&lt;5.7,"Normal",C1637&lt;6.5,"Prediabetes",C1637&gt;=6.5,"Diabetes")</f>
        <v>Diabetes</v>
      </c>
    </row>
    <row r="1638" spans="1:10" x14ac:dyDescent="0.35">
      <c r="A1638" s="1" t="s">
        <v>734</v>
      </c>
      <c r="B1638" s="1">
        <v>37.335000000000001</v>
      </c>
      <c r="C1638" s="1">
        <v>6.26</v>
      </c>
      <c r="D1638" s="1" t="s">
        <v>2381</v>
      </c>
      <c r="E1638" s="1" t="s">
        <v>2380</v>
      </c>
      <c r="F1638" s="1" t="s">
        <v>2380</v>
      </c>
      <c r="G1638" s="7">
        <v>1</v>
      </c>
      <c r="H1638" s="1" t="s">
        <v>2380</v>
      </c>
      <c r="I1638" t="str" cm="1">
        <f t="array" ref="I1638">_xlfn.IFS(B1638&lt;18.5,"Underweight",B1638&lt;25,"Normal Weight",B1638&lt;30,"Overweight",B1638&gt;=30,"Obesity")</f>
        <v>Obesity</v>
      </c>
      <c r="J1638" t="str" cm="1">
        <f t="array" ref="J1638">_xlfn.IFS(C1638&lt;5.7,"Normal",C1638&lt;6.5,"Prediabetes",C1638&gt;=6.5,"Diabetes")</f>
        <v>Prediabetes</v>
      </c>
    </row>
    <row r="1639" spans="1:10" x14ac:dyDescent="0.35">
      <c r="A1639" s="1" t="s">
        <v>733</v>
      </c>
      <c r="B1639" s="1">
        <v>19.53</v>
      </c>
      <c r="C1639" s="1">
        <v>11.68</v>
      </c>
      <c r="D1639" s="1" t="s">
        <v>2380</v>
      </c>
      <c r="E1639" s="1" t="s">
        <v>2380</v>
      </c>
      <c r="F1639" s="1" t="s">
        <v>2380</v>
      </c>
      <c r="G1639" s="7">
        <v>0</v>
      </c>
      <c r="H1639" s="1" t="s">
        <v>2380</v>
      </c>
      <c r="I1639" t="str" cm="1">
        <f t="array" ref="I1639">_xlfn.IFS(B1639&lt;18.5,"Underweight",B1639&lt;25,"Normal Weight",B1639&lt;30,"Overweight",B1639&gt;=30,"Obesity")</f>
        <v>Normal Weight</v>
      </c>
      <c r="J1639" t="str" cm="1">
        <f t="array" ref="J1639">_xlfn.IFS(C1639&lt;5.7,"Normal",C1639&lt;6.5,"Prediabetes",C1639&gt;=6.5,"Diabetes")</f>
        <v>Diabetes</v>
      </c>
    </row>
    <row r="1640" spans="1:10" x14ac:dyDescent="0.35">
      <c r="A1640" s="1" t="s">
        <v>732</v>
      </c>
      <c r="B1640" s="1">
        <v>34.1</v>
      </c>
      <c r="C1640" s="1">
        <v>5.16</v>
      </c>
      <c r="D1640" s="1" t="s">
        <v>2380</v>
      </c>
      <c r="E1640" s="1" t="s">
        <v>2380</v>
      </c>
      <c r="F1640" s="1" t="s">
        <v>2380</v>
      </c>
      <c r="G1640" s="7">
        <v>0</v>
      </c>
      <c r="H1640" s="1" t="s">
        <v>2380</v>
      </c>
      <c r="I1640" t="str" cm="1">
        <f t="array" ref="I1640">_xlfn.IFS(B1640&lt;18.5,"Underweight",B1640&lt;25,"Normal Weight",B1640&lt;30,"Overweight",B1640&gt;=30,"Obesity")</f>
        <v>Obesity</v>
      </c>
      <c r="J1640" t="str" cm="1">
        <f t="array" ref="J1640">_xlfn.IFS(C1640&lt;5.7,"Normal",C1640&lt;6.5,"Prediabetes",C1640&gt;=6.5,"Diabetes")</f>
        <v>Normal</v>
      </c>
    </row>
    <row r="1641" spans="1:10" x14ac:dyDescent="0.35">
      <c r="A1641" s="1" t="s">
        <v>731</v>
      </c>
      <c r="B1641" s="1">
        <v>16.5</v>
      </c>
      <c r="C1641" s="1">
        <v>6.9</v>
      </c>
      <c r="D1641" s="1" t="s">
        <v>2381</v>
      </c>
      <c r="E1641" s="1" t="s">
        <v>2380</v>
      </c>
      <c r="F1641" s="1" t="s">
        <v>2380</v>
      </c>
      <c r="G1641" s="7">
        <v>2</v>
      </c>
      <c r="H1641" s="1" t="s">
        <v>2380</v>
      </c>
      <c r="I1641" t="str" cm="1">
        <f t="array" ref="I1641">_xlfn.IFS(B1641&lt;18.5,"Underweight",B1641&lt;25,"Normal Weight",B1641&lt;30,"Overweight",B1641&gt;=30,"Obesity")</f>
        <v>Underweight</v>
      </c>
      <c r="J1641" t="str" cm="1">
        <f t="array" ref="J1641">_xlfn.IFS(C1641&lt;5.7,"Normal",C1641&lt;6.5,"Prediabetes",C1641&gt;=6.5,"Diabetes")</f>
        <v>Diabetes</v>
      </c>
    </row>
    <row r="1642" spans="1:10" x14ac:dyDescent="0.35">
      <c r="A1642" s="1" t="s">
        <v>730</v>
      </c>
      <c r="B1642" s="1">
        <v>30.69</v>
      </c>
      <c r="C1642" s="1">
        <v>4.83</v>
      </c>
      <c r="D1642" s="1" t="s">
        <v>2380</v>
      </c>
      <c r="E1642" s="1" t="s">
        <v>2380</v>
      </c>
      <c r="F1642" s="1" t="s">
        <v>2380</v>
      </c>
      <c r="G1642" s="7">
        <v>1</v>
      </c>
      <c r="H1642" s="1" t="s">
        <v>2380</v>
      </c>
      <c r="I1642" t="str" cm="1">
        <f t="array" ref="I1642">_xlfn.IFS(B1642&lt;18.5,"Underweight",B1642&lt;25,"Normal Weight",B1642&lt;30,"Overweight",B1642&gt;=30,"Obesity")</f>
        <v>Obesity</v>
      </c>
      <c r="J1642" t="str" cm="1">
        <f t="array" ref="J1642">_xlfn.IFS(C1642&lt;5.7,"Normal",C1642&lt;6.5,"Prediabetes",C1642&gt;=6.5,"Diabetes")</f>
        <v>Normal</v>
      </c>
    </row>
    <row r="1643" spans="1:10" x14ac:dyDescent="0.35">
      <c r="A1643" s="1" t="s">
        <v>729</v>
      </c>
      <c r="B1643" s="1">
        <v>28.93</v>
      </c>
      <c r="C1643" s="1">
        <v>4.87</v>
      </c>
      <c r="D1643" s="1" t="s">
        <v>2380</v>
      </c>
      <c r="E1643" s="1" t="s">
        <v>2380</v>
      </c>
      <c r="F1643" s="1" t="s">
        <v>2380</v>
      </c>
      <c r="G1643" s="7">
        <v>1</v>
      </c>
      <c r="H1643" s="1" t="s">
        <v>2380</v>
      </c>
      <c r="I1643" t="str" cm="1">
        <f t="array" ref="I1643">_xlfn.IFS(B1643&lt;18.5,"Underweight",B1643&lt;25,"Normal Weight",B1643&lt;30,"Overweight",B1643&gt;=30,"Obesity")</f>
        <v>Overweight</v>
      </c>
      <c r="J1643" t="str" cm="1">
        <f t="array" ref="J1643">_xlfn.IFS(C1643&lt;5.7,"Normal",C1643&lt;6.5,"Prediabetes",C1643&gt;=6.5,"Diabetes")</f>
        <v>Normal</v>
      </c>
    </row>
    <row r="1644" spans="1:10" x14ac:dyDescent="0.35">
      <c r="A1644" s="1" t="s">
        <v>728</v>
      </c>
      <c r="B1644" s="1">
        <v>38.9</v>
      </c>
      <c r="C1644" s="1">
        <v>4.28</v>
      </c>
      <c r="D1644" s="1" t="s">
        <v>2380</v>
      </c>
      <c r="E1644" s="1" t="s">
        <v>2380</v>
      </c>
      <c r="F1644" s="1" t="s">
        <v>2380</v>
      </c>
      <c r="G1644" s="7">
        <v>0</v>
      </c>
      <c r="H1644" s="1" t="s">
        <v>2380</v>
      </c>
      <c r="I1644" t="str" cm="1">
        <f t="array" ref="I1644">_xlfn.IFS(B1644&lt;18.5,"Underweight",B1644&lt;25,"Normal Weight",B1644&lt;30,"Overweight",B1644&gt;=30,"Obesity")</f>
        <v>Obesity</v>
      </c>
      <c r="J1644" t="str" cm="1">
        <f t="array" ref="J1644">_xlfn.IFS(C1644&lt;5.7,"Normal",C1644&lt;6.5,"Prediabetes",C1644&gt;=6.5,"Diabetes")</f>
        <v>Normal</v>
      </c>
    </row>
    <row r="1645" spans="1:10" x14ac:dyDescent="0.35">
      <c r="A1645" s="1" t="s">
        <v>727</v>
      </c>
      <c r="B1645" s="1">
        <v>26.9</v>
      </c>
      <c r="C1645" s="1">
        <v>4.07</v>
      </c>
      <c r="D1645" s="1" t="s">
        <v>2380</v>
      </c>
      <c r="E1645" s="1" t="s">
        <v>2380</v>
      </c>
      <c r="F1645" s="1" t="s">
        <v>2380</v>
      </c>
      <c r="G1645" s="7">
        <v>0</v>
      </c>
      <c r="H1645" s="1" t="s">
        <v>2380</v>
      </c>
      <c r="I1645" t="str" cm="1">
        <f t="array" ref="I1645">_xlfn.IFS(B1645&lt;18.5,"Underweight",B1645&lt;25,"Normal Weight",B1645&lt;30,"Overweight",B1645&gt;=30,"Obesity")</f>
        <v>Overweight</v>
      </c>
      <c r="J1645" t="str" cm="1">
        <f t="array" ref="J1645">_xlfn.IFS(C1645&lt;5.7,"Normal",C1645&lt;6.5,"Prediabetes",C1645&gt;=6.5,"Diabetes")</f>
        <v>Normal</v>
      </c>
    </row>
    <row r="1646" spans="1:10" x14ac:dyDescent="0.35">
      <c r="A1646" s="1" t="s">
        <v>726</v>
      </c>
      <c r="B1646" s="1">
        <v>24.86</v>
      </c>
      <c r="C1646" s="1">
        <v>6.23</v>
      </c>
      <c r="D1646" s="1" t="s">
        <v>2380</v>
      </c>
      <c r="E1646" s="1" t="s">
        <v>2380</v>
      </c>
      <c r="F1646" s="1" t="s">
        <v>2380</v>
      </c>
      <c r="G1646" s="7">
        <v>0</v>
      </c>
      <c r="H1646" s="1" t="s">
        <v>2380</v>
      </c>
      <c r="I1646" t="str" cm="1">
        <f t="array" ref="I1646">_xlfn.IFS(B1646&lt;18.5,"Underweight",B1646&lt;25,"Normal Weight",B1646&lt;30,"Overweight",B1646&gt;=30,"Obesity")</f>
        <v>Normal Weight</v>
      </c>
      <c r="J1646" t="str" cm="1">
        <f t="array" ref="J1646">_xlfn.IFS(C1646&lt;5.7,"Normal",C1646&lt;6.5,"Prediabetes",C1646&gt;=6.5,"Diabetes")</f>
        <v>Prediabetes</v>
      </c>
    </row>
    <row r="1647" spans="1:10" x14ac:dyDescent="0.35">
      <c r="A1647" s="1" t="s">
        <v>725</v>
      </c>
      <c r="B1647" s="1">
        <v>39.14</v>
      </c>
      <c r="C1647" s="1">
        <v>6.24</v>
      </c>
      <c r="D1647" s="1" t="s">
        <v>2380</v>
      </c>
      <c r="E1647" s="1" t="s">
        <v>2381</v>
      </c>
      <c r="F1647" s="1" t="s">
        <v>2380</v>
      </c>
      <c r="G1647" s="7">
        <v>1</v>
      </c>
      <c r="H1647" s="1" t="s">
        <v>2380</v>
      </c>
      <c r="I1647" t="str" cm="1">
        <f t="array" ref="I1647">_xlfn.IFS(B1647&lt;18.5,"Underweight",B1647&lt;25,"Normal Weight",B1647&lt;30,"Overweight",B1647&gt;=30,"Obesity")</f>
        <v>Obesity</v>
      </c>
      <c r="J1647" t="str" cm="1">
        <f t="array" ref="J1647">_xlfn.IFS(C1647&lt;5.7,"Normal",C1647&lt;6.5,"Prediabetes",C1647&gt;=6.5,"Diabetes")</f>
        <v>Prediabetes</v>
      </c>
    </row>
    <row r="1648" spans="1:10" x14ac:dyDescent="0.35">
      <c r="A1648" s="1" t="s">
        <v>724</v>
      </c>
      <c r="B1648" s="1">
        <v>39.799999999999997</v>
      </c>
      <c r="C1648" s="1">
        <v>6.17</v>
      </c>
      <c r="D1648" s="1" t="s">
        <v>2380</v>
      </c>
      <c r="E1648" s="1" t="s">
        <v>2380</v>
      </c>
      <c r="F1648" s="1" t="s">
        <v>2381</v>
      </c>
      <c r="G1648" s="7">
        <v>1</v>
      </c>
      <c r="H1648" s="1" t="s">
        <v>2380</v>
      </c>
      <c r="I1648" t="str" cm="1">
        <f t="array" ref="I1648">_xlfn.IFS(B1648&lt;18.5,"Underweight",B1648&lt;25,"Normal Weight",B1648&lt;30,"Overweight",B1648&gt;=30,"Obesity")</f>
        <v>Obesity</v>
      </c>
      <c r="J1648" t="str" cm="1">
        <f t="array" ref="J1648">_xlfn.IFS(C1648&lt;5.7,"Normal",C1648&lt;6.5,"Prediabetes",C1648&gt;=6.5,"Diabetes")</f>
        <v>Prediabetes</v>
      </c>
    </row>
    <row r="1649" spans="1:10" x14ac:dyDescent="0.35">
      <c r="A1649" s="1" t="s">
        <v>723</v>
      </c>
      <c r="B1649" s="1">
        <v>34.32</v>
      </c>
      <c r="C1649" s="1">
        <v>5.16</v>
      </c>
      <c r="D1649" s="1" t="s">
        <v>2380</v>
      </c>
      <c r="E1649" s="1" t="s">
        <v>2380</v>
      </c>
      <c r="F1649" s="1" t="s">
        <v>2380</v>
      </c>
      <c r="G1649" s="7">
        <v>1</v>
      </c>
      <c r="H1649" s="1" t="s">
        <v>2380</v>
      </c>
      <c r="I1649" t="str" cm="1">
        <f t="array" ref="I1649">_xlfn.IFS(B1649&lt;18.5,"Underweight",B1649&lt;25,"Normal Weight",B1649&lt;30,"Overweight",B1649&gt;=30,"Obesity")</f>
        <v>Obesity</v>
      </c>
      <c r="J1649" t="str" cm="1">
        <f t="array" ref="J1649">_xlfn.IFS(C1649&lt;5.7,"Normal",C1649&lt;6.5,"Prediabetes",C1649&gt;=6.5,"Diabetes")</f>
        <v>Normal</v>
      </c>
    </row>
    <row r="1650" spans="1:10" x14ac:dyDescent="0.35">
      <c r="A1650" s="1" t="s">
        <v>722</v>
      </c>
      <c r="B1650" s="1">
        <v>32.51</v>
      </c>
      <c r="C1650" s="1">
        <v>4.3</v>
      </c>
      <c r="D1650" s="1" t="s">
        <v>2380</v>
      </c>
      <c r="E1650" s="1" t="s">
        <v>2380</v>
      </c>
      <c r="F1650" s="1" t="s">
        <v>2380</v>
      </c>
      <c r="G1650" s="7">
        <v>0</v>
      </c>
      <c r="H1650" s="1" t="s">
        <v>2380</v>
      </c>
      <c r="I1650" t="str" cm="1">
        <f t="array" ref="I1650">_xlfn.IFS(B1650&lt;18.5,"Underweight",B1650&lt;25,"Normal Weight",B1650&lt;30,"Overweight",B1650&gt;=30,"Obesity")</f>
        <v>Obesity</v>
      </c>
      <c r="J1650" t="str" cm="1">
        <f t="array" ref="J1650">_xlfn.IFS(C1650&lt;5.7,"Normal",C1650&lt;6.5,"Prediabetes",C1650&gt;=6.5,"Diabetes")</f>
        <v>Normal</v>
      </c>
    </row>
    <row r="1651" spans="1:10" x14ac:dyDescent="0.35">
      <c r="A1651" s="1" t="s">
        <v>721</v>
      </c>
      <c r="B1651" s="1">
        <v>30.71</v>
      </c>
      <c r="C1651" s="1">
        <v>6.14</v>
      </c>
      <c r="D1651" s="1" t="s">
        <v>2380</v>
      </c>
      <c r="E1651" s="1" t="s">
        <v>2380</v>
      </c>
      <c r="F1651" s="1" t="s">
        <v>2381</v>
      </c>
      <c r="G1651" s="7">
        <v>1</v>
      </c>
      <c r="H1651" s="1" t="s">
        <v>2380</v>
      </c>
      <c r="I1651" t="str" cm="1">
        <f t="array" ref="I1651">_xlfn.IFS(B1651&lt;18.5,"Underweight",B1651&lt;25,"Normal Weight",B1651&lt;30,"Overweight",B1651&gt;=30,"Obesity")</f>
        <v>Obesity</v>
      </c>
      <c r="J1651" t="str" cm="1">
        <f t="array" ref="J1651">_xlfn.IFS(C1651&lt;5.7,"Normal",C1651&lt;6.5,"Prediabetes",C1651&gt;=6.5,"Diabetes")</f>
        <v>Prediabetes</v>
      </c>
    </row>
    <row r="1652" spans="1:10" x14ac:dyDescent="0.35">
      <c r="A1652" s="1" t="s">
        <v>720</v>
      </c>
      <c r="B1652" s="1">
        <v>28.9</v>
      </c>
      <c r="C1652" s="1">
        <v>5.36</v>
      </c>
      <c r="D1652" s="1" t="s">
        <v>2380</v>
      </c>
      <c r="E1652" s="1" t="s">
        <v>2380</v>
      </c>
      <c r="F1652" s="1" t="s">
        <v>2380</v>
      </c>
      <c r="G1652" s="7">
        <v>1</v>
      </c>
      <c r="H1652" s="1" t="s">
        <v>2380</v>
      </c>
      <c r="I1652" t="str" cm="1">
        <f t="array" ref="I1652">_xlfn.IFS(B1652&lt;18.5,"Underweight",B1652&lt;25,"Normal Weight",B1652&lt;30,"Overweight",B1652&gt;=30,"Obesity")</f>
        <v>Overweight</v>
      </c>
      <c r="J1652" t="str" cm="1">
        <f t="array" ref="J1652">_xlfn.IFS(C1652&lt;5.7,"Normal",C1652&lt;6.5,"Prediabetes",C1652&gt;=6.5,"Diabetes")</f>
        <v>Normal</v>
      </c>
    </row>
    <row r="1653" spans="1:10" x14ac:dyDescent="0.35">
      <c r="A1653" s="1" t="s">
        <v>719</v>
      </c>
      <c r="B1653" s="1">
        <v>36.19</v>
      </c>
      <c r="C1653" s="1">
        <v>4.3</v>
      </c>
      <c r="D1653" s="1" t="s">
        <v>2380</v>
      </c>
      <c r="E1653" s="1" t="s">
        <v>2380</v>
      </c>
      <c r="F1653" s="1" t="s">
        <v>2380</v>
      </c>
      <c r="G1653" s="7">
        <v>0</v>
      </c>
      <c r="H1653" s="1" t="s">
        <v>2380</v>
      </c>
      <c r="I1653" t="str" cm="1">
        <f t="array" ref="I1653">_xlfn.IFS(B1653&lt;18.5,"Underweight",B1653&lt;25,"Normal Weight",B1653&lt;30,"Overweight",B1653&gt;=30,"Obesity")</f>
        <v>Obesity</v>
      </c>
      <c r="J1653" t="str" cm="1">
        <f t="array" ref="J1653">_xlfn.IFS(C1653&lt;5.7,"Normal",C1653&lt;6.5,"Prediabetes",C1653&gt;=6.5,"Diabetes")</f>
        <v>Normal</v>
      </c>
    </row>
    <row r="1654" spans="1:10" x14ac:dyDescent="0.35">
      <c r="A1654" s="1" t="s">
        <v>718</v>
      </c>
      <c r="B1654" s="1">
        <v>29.6</v>
      </c>
      <c r="C1654" s="1">
        <v>4.09</v>
      </c>
      <c r="D1654" s="1" t="s">
        <v>2380</v>
      </c>
      <c r="E1654" s="1" t="s">
        <v>2380</v>
      </c>
      <c r="F1654" s="1" t="s">
        <v>2380</v>
      </c>
      <c r="G1654" s="7">
        <v>0</v>
      </c>
      <c r="H1654" s="1" t="s">
        <v>2380</v>
      </c>
      <c r="I1654" t="str" cm="1">
        <f t="array" ref="I1654">_xlfn.IFS(B1654&lt;18.5,"Underweight",B1654&lt;25,"Normal Weight",B1654&lt;30,"Overweight",B1654&gt;=30,"Obesity")</f>
        <v>Overweight</v>
      </c>
      <c r="J1654" t="str" cm="1">
        <f t="array" ref="J1654">_xlfn.IFS(C1654&lt;5.7,"Normal",C1654&lt;6.5,"Prediabetes",C1654&gt;=6.5,"Diabetes")</f>
        <v>Normal</v>
      </c>
    </row>
    <row r="1655" spans="1:10" x14ac:dyDescent="0.35">
      <c r="A1655" s="1" t="s">
        <v>717</v>
      </c>
      <c r="B1655" s="1">
        <v>30.95</v>
      </c>
      <c r="C1655" s="1">
        <v>6.27</v>
      </c>
      <c r="D1655" s="1" t="s">
        <v>2380</v>
      </c>
      <c r="E1655" s="1" t="s">
        <v>2380</v>
      </c>
      <c r="F1655" s="1" t="s">
        <v>2381</v>
      </c>
      <c r="G1655" s="7">
        <v>1</v>
      </c>
      <c r="H1655" s="1" t="s">
        <v>2380</v>
      </c>
      <c r="I1655" t="str" cm="1">
        <f t="array" ref="I1655">_xlfn.IFS(B1655&lt;18.5,"Underweight",B1655&lt;25,"Normal Weight",B1655&lt;30,"Overweight",B1655&gt;=30,"Obesity")</f>
        <v>Obesity</v>
      </c>
      <c r="J1655" t="str" cm="1">
        <f t="array" ref="J1655">_xlfn.IFS(C1655&lt;5.7,"Normal",C1655&lt;6.5,"Prediabetes",C1655&gt;=6.5,"Diabetes")</f>
        <v>Prediabetes</v>
      </c>
    </row>
    <row r="1656" spans="1:10" x14ac:dyDescent="0.35">
      <c r="A1656" s="1" t="s">
        <v>716</v>
      </c>
      <c r="B1656" s="1">
        <v>19.95</v>
      </c>
      <c r="C1656" s="1">
        <v>5.39</v>
      </c>
      <c r="D1656" s="1" t="s">
        <v>2380</v>
      </c>
      <c r="E1656" s="1" t="s">
        <v>2380</v>
      </c>
      <c r="F1656" s="1" t="s">
        <v>2380</v>
      </c>
      <c r="G1656" s="7">
        <v>1</v>
      </c>
      <c r="H1656" s="1" t="s">
        <v>2380</v>
      </c>
      <c r="I1656" t="str" cm="1">
        <f t="array" ref="I1656">_xlfn.IFS(B1656&lt;18.5,"Underweight",B1656&lt;25,"Normal Weight",B1656&lt;30,"Overweight",B1656&gt;=30,"Obesity")</f>
        <v>Normal Weight</v>
      </c>
      <c r="J1656" t="str" cm="1">
        <f t="array" ref="J1656">_xlfn.IFS(C1656&lt;5.7,"Normal",C1656&lt;6.5,"Prediabetes",C1656&gt;=6.5,"Diabetes")</f>
        <v>Normal</v>
      </c>
    </row>
    <row r="1657" spans="1:10" x14ac:dyDescent="0.35">
      <c r="A1657" s="1" t="s">
        <v>715</v>
      </c>
      <c r="B1657" s="1">
        <v>23.65</v>
      </c>
      <c r="C1657" s="1">
        <v>5.75</v>
      </c>
      <c r="D1657" s="1" t="s">
        <v>2381</v>
      </c>
      <c r="E1657" s="1" t="s">
        <v>2380</v>
      </c>
      <c r="F1657" s="1" t="s">
        <v>2380</v>
      </c>
      <c r="G1657" s="7">
        <v>0</v>
      </c>
      <c r="H1657" s="1" t="s">
        <v>2380</v>
      </c>
      <c r="I1657" t="str" cm="1">
        <f t="array" ref="I1657">_xlfn.IFS(B1657&lt;18.5,"Underweight",B1657&lt;25,"Normal Weight",B1657&lt;30,"Overweight",B1657&gt;=30,"Obesity")</f>
        <v>Normal Weight</v>
      </c>
      <c r="J1657" t="str" cm="1">
        <f t="array" ref="J1657">_xlfn.IFS(C1657&lt;5.7,"Normal",C1657&lt;6.5,"Prediabetes",C1657&gt;=6.5,"Diabetes")</f>
        <v>Prediabetes</v>
      </c>
    </row>
    <row r="1658" spans="1:10" x14ac:dyDescent="0.35">
      <c r="A1658" s="1" t="s">
        <v>714</v>
      </c>
      <c r="B1658" s="1">
        <v>43.34</v>
      </c>
      <c r="C1658" s="1">
        <v>4.91</v>
      </c>
      <c r="D1658" s="1" t="s">
        <v>2380</v>
      </c>
      <c r="E1658" s="1" t="s">
        <v>2380</v>
      </c>
      <c r="F1658" s="1" t="s">
        <v>2380</v>
      </c>
      <c r="G1658" s="7">
        <v>1</v>
      </c>
      <c r="H1658" s="1" t="s">
        <v>2380</v>
      </c>
      <c r="I1658" t="str" cm="1">
        <f t="array" ref="I1658">_xlfn.IFS(B1658&lt;18.5,"Underweight",B1658&lt;25,"Normal Weight",B1658&lt;30,"Overweight",B1658&gt;=30,"Obesity")</f>
        <v>Obesity</v>
      </c>
      <c r="J1658" t="str" cm="1">
        <f t="array" ref="J1658">_xlfn.IFS(C1658&lt;5.7,"Normal",C1658&lt;6.5,"Prediabetes",C1658&gt;=6.5,"Diabetes")</f>
        <v>Normal</v>
      </c>
    </row>
    <row r="1659" spans="1:10" x14ac:dyDescent="0.35">
      <c r="A1659" s="1" t="s">
        <v>713</v>
      </c>
      <c r="B1659" s="1">
        <v>31.98</v>
      </c>
      <c r="C1659" s="1">
        <v>4.46</v>
      </c>
      <c r="D1659" s="1" t="s">
        <v>2381</v>
      </c>
      <c r="E1659" s="1" t="s">
        <v>2380</v>
      </c>
      <c r="F1659" s="1" t="s">
        <v>2380</v>
      </c>
      <c r="G1659" s="7">
        <v>1</v>
      </c>
      <c r="H1659" s="1" t="s">
        <v>2380</v>
      </c>
      <c r="I1659" t="str" cm="1">
        <f t="array" ref="I1659">_xlfn.IFS(B1659&lt;18.5,"Underweight",B1659&lt;25,"Normal Weight",B1659&lt;30,"Overweight",B1659&gt;=30,"Obesity")</f>
        <v>Obesity</v>
      </c>
      <c r="J1659" t="str" cm="1">
        <f t="array" ref="J1659">_xlfn.IFS(C1659&lt;5.7,"Normal",C1659&lt;6.5,"Prediabetes",C1659&gt;=6.5,"Diabetes")</f>
        <v>Normal</v>
      </c>
    </row>
    <row r="1660" spans="1:10" x14ac:dyDescent="0.35">
      <c r="A1660" s="1" t="s">
        <v>712</v>
      </c>
      <c r="B1660" s="1">
        <v>35.86</v>
      </c>
      <c r="C1660" s="1">
        <v>6.22</v>
      </c>
      <c r="D1660" s="1" t="s">
        <v>2380</v>
      </c>
      <c r="E1660" s="1" t="s">
        <v>2380</v>
      </c>
      <c r="F1660" s="1" t="s">
        <v>2380</v>
      </c>
      <c r="G1660" s="7">
        <v>1</v>
      </c>
      <c r="H1660" s="1" t="s">
        <v>2380</v>
      </c>
      <c r="I1660" t="str" cm="1">
        <f t="array" ref="I1660">_xlfn.IFS(B1660&lt;18.5,"Underweight",B1660&lt;25,"Normal Weight",B1660&lt;30,"Overweight",B1660&gt;=30,"Obesity")</f>
        <v>Obesity</v>
      </c>
      <c r="J1660" t="str" cm="1">
        <f t="array" ref="J1660">_xlfn.IFS(C1660&lt;5.7,"Normal",C1660&lt;6.5,"Prediabetes",C1660&gt;=6.5,"Diabetes")</f>
        <v>Prediabetes</v>
      </c>
    </row>
    <row r="1661" spans="1:10" x14ac:dyDescent="0.35">
      <c r="A1661" s="1" t="s">
        <v>711</v>
      </c>
      <c r="B1661" s="1">
        <v>15.2</v>
      </c>
      <c r="C1661" s="1">
        <v>8.82</v>
      </c>
      <c r="D1661" s="1" t="s">
        <v>2380</v>
      </c>
      <c r="E1661" s="1" t="s">
        <v>2380</v>
      </c>
      <c r="F1661" s="1" t="s">
        <v>2380</v>
      </c>
      <c r="G1661" s="7">
        <v>0</v>
      </c>
      <c r="H1661" s="1" t="s">
        <v>2380</v>
      </c>
      <c r="I1661" t="str" cm="1">
        <f t="array" ref="I1661">_xlfn.IFS(B1661&lt;18.5,"Underweight",B1661&lt;25,"Normal Weight",B1661&lt;30,"Overweight",B1661&gt;=30,"Obesity")</f>
        <v>Underweight</v>
      </c>
      <c r="J1661" t="str" cm="1">
        <f t="array" ref="J1661">_xlfn.IFS(C1661&lt;5.7,"Normal",C1661&lt;6.5,"Prediabetes",C1661&gt;=6.5,"Diabetes")</f>
        <v>Diabetes</v>
      </c>
    </row>
    <row r="1662" spans="1:10" x14ac:dyDescent="0.35">
      <c r="A1662" s="1" t="s">
        <v>710</v>
      </c>
      <c r="B1662" s="1">
        <v>37.200000000000003</v>
      </c>
      <c r="C1662" s="1">
        <v>10.14</v>
      </c>
      <c r="D1662" s="1" t="s">
        <v>2380</v>
      </c>
      <c r="E1662" s="1" t="s">
        <v>2380</v>
      </c>
      <c r="F1662" s="1" t="s">
        <v>2380</v>
      </c>
      <c r="G1662" s="7">
        <v>0</v>
      </c>
      <c r="H1662" s="1" t="s">
        <v>2380</v>
      </c>
      <c r="I1662" t="str" cm="1">
        <f t="array" ref="I1662">_xlfn.IFS(B1662&lt;18.5,"Underweight",B1662&lt;25,"Normal Weight",B1662&lt;30,"Overweight",B1662&gt;=30,"Obesity")</f>
        <v>Obesity</v>
      </c>
      <c r="J1662" t="str" cm="1">
        <f t="array" ref="J1662">_xlfn.IFS(C1662&lt;5.7,"Normal",C1662&lt;6.5,"Prediabetes",C1662&gt;=6.5,"Diabetes")</f>
        <v>Diabetes</v>
      </c>
    </row>
    <row r="1663" spans="1:10" x14ac:dyDescent="0.35">
      <c r="A1663" s="1" t="s">
        <v>709</v>
      </c>
      <c r="B1663" s="1">
        <v>17.91</v>
      </c>
      <c r="C1663" s="1">
        <v>4.66</v>
      </c>
      <c r="D1663" s="1" t="s">
        <v>2380</v>
      </c>
      <c r="E1663" s="1" t="s">
        <v>2380</v>
      </c>
      <c r="F1663" s="1" t="s">
        <v>2380</v>
      </c>
      <c r="G1663" s="7">
        <v>2</v>
      </c>
      <c r="H1663" s="1" t="s">
        <v>2380</v>
      </c>
      <c r="I1663" t="str" cm="1">
        <f t="array" ref="I1663">_xlfn.IFS(B1663&lt;18.5,"Underweight",B1663&lt;25,"Normal Weight",B1663&lt;30,"Overweight",B1663&gt;=30,"Obesity")</f>
        <v>Underweight</v>
      </c>
      <c r="J1663" t="str" cm="1">
        <f t="array" ref="J1663">_xlfn.IFS(C1663&lt;5.7,"Normal",C1663&lt;6.5,"Prediabetes",C1663&gt;=6.5,"Diabetes")</f>
        <v>Normal</v>
      </c>
    </row>
    <row r="1664" spans="1:10" x14ac:dyDescent="0.35">
      <c r="A1664" s="1" t="s">
        <v>708</v>
      </c>
      <c r="B1664" s="1">
        <v>20.76</v>
      </c>
      <c r="C1664" s="1">
        <v>6.26</v>
      </c>
      <c r="D1664" s="1" t="s">
        <v>2380</v>
      </c>
      <c r="E1664" s="1" t="s">
        <v>2380</v>
      </c>
      <c r="F1664" s="1" t="s">
        <v>2380</v>
      </c>
      <c r="G1664" s="7">
        <v>0</v>
      </c>
      <c r="H1664" s="1" t="s">
        <v>2380</v>
      </c>
      <c r="I1664" t="str" cm="1">
        <f t="array" ref="I1664">_xlfn.IFS(B1664&lt;18.5,"Underweight",B1664&lt;25,"Normal Weight",B1664&lt;30,"Overweight",B1664&gt;=30,"Obesity")</f>
        <v>Normal Weight</v>
      </c>
      <c r="J1664" t="str" cm="1">
        <f t="array" ref="J1664">_xlfn.IFS(C1664&lt;5.7,"Normal",C1664&lt;6.5,"Prediabetes",C1664&gt;=6.5,"Diabetes")</f>
        <v>Prediabetes</v>
      </c>
    </row>
    <row r="1665" spans="1:10" x14ac:dyDescent="0.35">
      <c r="A1665" s="1" t="s">
        <v>707</v>
      </c>
      <c r="B1665" s="1">
        <v>38.99</v>
      </c>
      <c r="C1665" s="1">
        <v>5.21</v>
      </c>
      <c r="D1665" s="1" t="s">
        <v>2380</v>
      </c>
      <c r="E1665" s="1" t="s">
        <v>2381</v>
      </c>
      <c r="F1665" s="1" t="s">
        <v>2380</v>
      </c>
      <c r="G1665" s="7">
        <v>1</v>
      </c>
      <c r="H1665" s="1" t="s">
        <v>2380</v>
      </c>
      <c r="I1665" t="str" cm="1">
        <f t="array" ref="I1665">_xlfn.IFS(B1665&lt;18.5,"Underweight",B1665&lt;25,"Normal Weight",B1665&lt;30,"Overweight",B1665&gt;=30,"Obesity")</f>
        <v>Obesity</v>
      </c>
      <c r="J1665" t="str" cm="1">
        <f t="array" ref="J1665">_xlfn.IFS(C1665&lt;5.7,"Normal",C1665&lt;6.5,"Prediabetes",C1665&gt;=6.5,"Diabetes")</f>
        <v>Normal</v>
      </c>
    </row>
    <row r="1666" spans="1:10" x14ac:dyDescent="0.35">
      <c r="A1666" s="1" t="s">
        <v>706</v>
      </c>
      <c r="B1666" s="1">
        <v>42.655000000000001</v>
      </c>
      <c r="C1666" s="1">
        <v>5.94</v>
      </c>
      <c r="D1666" s="1" t="s">
        <v>2381</v>
      </c>
      <c r="E1666" s="1" t="s">
        <v>2380</v>
      </c>
      <c r="F1666" s="1" t="s">
        <v>2381</v>
      </c>
      <c r="G1666" s="7">
        <v>1</v>
      </c>
      <c r="H1666" s="1" t="s">
        <v>2380</v>
      </c>
      <c r="I1666" t="str" cm="1">
        <f t="array" ref="I1666">_xlfn.IFS(B1666&lt;18.5,"Underweight",B1666&lt;25,"Normal Weight",B1666&lt;30,"Overweight",B1666&gt;=30,"Obesity")</f>
        <v>Obesity</v>
      </c>
      <c r="J1666" t="str" cm="1">
        <f t="array" ref="J1666">_xlfn.IFS(C1666&lt;5.7,"Normal",C1666&lt;6.5,"Prediabetes",C1666&gt;=6.5,"Diabetes")</f>
        <v>Prediabetes</v>
      </c>
    </row>
    <row r="1667" spans="1:10" x14ac:dyDescent="0.35">
      <c r="A1667" s="1" t="s">
        <v>705</v>
      </c>
      <c r="B1667" s="1">
        <v>30.57</v>
      </c>
      <c r="C1667" s="1">
        <v>5.34</v>
      </c>
      <c r="D1667" s="1" t="s">
        <v>2380</v>
      </c>
      <c r="E1667" s="1" t="s">
        <v>2380</v>
      </c>
      <c r="F1667" s="1" t="s">
        <v>2381</v>
      </c>
      <c r="G1667" s="7">
        <v>1</v>
      </c>
      <c r="H1667" s="1" t="s">
        <v>2380</v>
      </c>
      <c r="I1667" t="str" cm="1">
        <f t="array" ref="I1667">_xlfn.IFS(B1667&lt;18.5,"Underweight",B1667&lt;25,"Normal Weight",B1667&lt;30,"Overweight",B1667&gt;=30,"Obesity")</f>
        <v>Obesity</v>
      </c>
      <c r="J1667" t="str" cm="1">
        <f t="array" ref="J1667">_xlfn.IFS(C1667&lt;5.7,"Normal",C1667&lt;6.5,"Prediabetes",C1667&gt;=6.5,"Diabetes")</f>
        <v>Normal</v>
      </c>
    </row>
    <row r="1668" spans="1:10" x14ac:dyDescent="0.35">
      <c r="A1668" s="1" t="s">
        <v>704</v>
      </c>
      <c r="B1668" s="1">
        <v>17.7</v>
      </c>
      <c r="C1668" s="1">
        <v>6.38</v>
      </c>
      <c r="D1668" s="1" t="s">
        <v>2380</v>
      </c>
      <c r="E1668" s="1" t="s">
        <v>2380</v>
      </c>
      <c r="F1668" s="1" t="s">
        <v>2380</v>
      </c>
      <c r="G1668" s="7">
        <v>2</v>
      </c>
      <c r="H1668" s="1" t="s">
        <v>2380</v>
      </c>
      <c r="I1668" t="str" cm="1">
        <f t="array" ref="I1668">_xlfn.IFS(B1668&lt;18.5,"Underweight",B1668&lt;25,"Normal Weight",B1668&lt;30,"Overweight",B1668&gt;=30,"Obesity")</f>
        <v>Underweight</v>
      </c>
      <c r="J1668" t="str" cm="1">
        <f t="array" ref="J1668">_xlfn.IFS(C1668&lt;5.7,"Normal",C1668&lt;6.5,"Prediabetes",C1668&gt;=6.5,"Diabetes")</f>
        <v>Prediabetes</v>
      </c>
    </row>
    <row r="1669" spans="1:10" x14ac:dyDescent="0.35">
      <c r="A1669" s="1" t="s">
        <v>703</v>
      </c>
      <c r="B1669" s="1">
        <v>34.770000000000003</v>
      </c>
      <c r="C1669" s="1">
        <v>4.47</v>
      </c>
      <c r="D1669" s="1" t="s">
        <v>2380</v>
      </c>
      <c r="E1669" s="1" t="s">
        <v>2380</v>
      </c>
      <c r="F1669" s="1" t="s">
        <v>2380</v>
      </c>
      <c r="G1669" s="7">
        <v>1</v>
      </c>
      <c r="H1669" s="1" t="s">
        <v>2380</v>
      </c>
      <c r="I1669" t="str" cm="1">
        <f t="array" ref="I1669">_xlfn.IFS(B1669&lt;18.5,"Underweight",B1669&lt;25,"Normal Weight",B1669&lt;30,"Overweight",B1669&gt;=30,"Obesity")</f>
        <v>Obesity</v>
      </c>
      <c r="J1669" t="str" cm="1">
        <f t="array" ref="J1669">_xlfn.IFS(C1669&lt;5.7,"Normal",C1669&lt;6.5,"Prediabetes",C1669&gt;=6.5,"Diabetes")</f>
        <v>Normal</v>
      </c>
    </row>
    <row r="1670" spans="1:10" x14ac:dyDescent="0.35">
      <c r="A1670" s="1" t="s">
        <v>702</v>
      </c>
      <c r="B1670" s="1">
        <v>16.88</v>
      </c>
      <c r="C1670" s="1">
        <v>9.9600000000000009</v>
      </c>
      <c r="D1670" s="1" t="s">
        <v>2380</v>
      </c>
      <c r="E1670" s="1" t="s">
        <v>2380</v>
      </c>
      <c r="F1670" s="1" t="s">
        <v>2380</v>
      </c>
      <c r="G1670" s="7">
        <v>0</v>
      </c>
      <c r="H1670" s="1" t="s">
        <v>2380</v>
      </c>
      <c r="I1670" t="str" cm="1">
        <f t="array" ref="I1670">_xlfn.IFS(B1670&lt;18.5,"Underweight",B1670&lt;25,"Normal Weight",B1670&lt;30,"Overweight",B1670&gt;=30,"Obesity")</f>
        <v>Underweight</v>
      </c>
      <c r="J1670" t="str" cm="1">
        <f t="array" ref="J1670">_xlfn.IFS(C1670&lt;5.7,"Normal",C1670&lt;6.5,"Prediabetes",C1670&gt;=6.5,"Diabetes")</f>
        <v>Diabetes</v>
      </c>
    </row>
    <row r="1671" spans="1:10" x14ac:dyDescent="0.35">
      <c r="A1671" s="1" t="s">
        <v>701</v>
      </c>
      <c r="B1671" s="1">
        <v>40.26</v>
      </c>
      <c r="C1671" s="1">
        <v>9.92</v>
      </c>
      <c r="D1671" s="1" t="s">
        <v>2381</v>
      </c>
      <c r="E1671" s="1" t="s">
        <v>2380</v>
      </c>
      <c r="F1671" s="1" t="s">
        <v>2380</v>
      </c>
      <c r="G1671" s="7">
        <v>0</v>
      </c>
      <c r="H1671" s="1" t="s">
        <v>2380</v>
      </c>
      <c r="I1671" t="str" cm="1">
        <f t="array" ref="I1671">_xlfn.IFS(B1671&lt;18.5,"Underweight",B1671&lt;25,"Normal Weight",B1671&lt;30,"Overweight",B1671&gt;=30,"Obesity")</f>
        <v>Obesity</v>
      </c>
      <c r="J1671" t="str" cm="1">
        <f t="array" ref="J1671">_xlfn.IFS(C1671&lt;5.7,"Normal",C1671&lt;6.5,"Prediabetes",C1671&gt;=6.5,"Diabetes")</f>
        <v>Diabetes</v>
      </c>
    </row>
    <row r="1672" spans="1:10" x14ac:dyDescent="0.35">
      <c r="A1672" s="1" t="s">
        <v>700</v>
      </c>
      <c r="B1672" s="1">
        <v>25.6</v>
      </c>
      <c r="C1672" s="1">
        <v>6.03</v>
      </c>
      <c r="D1672" s="1" t="s">
        <v>2380</v>
      </c>
      <c r="E1672" s="1" t="s">
        <v>2380</v>
      </c>
      <c r="F1672" s="1" t="s">
        <v>2381</v>
      </c>
      <c r="G1672" s="7">
        <v>1</v>
      </c>
      <c r="H1672" s="1" t="s">
        <v>2380</v>
      </c>
      <c r="I1672" t="str" cm="1">
        <f t="array" ref="I1672">_xlfn.IFS(B1672&lt;18.5,"Underweight",B1672&lt;25,"Normal Weight",B1672&lt;30,"Overweight",B1672&gt;=30,"Obesity")</f>
        <v>Overweight</v>
      </c>
      <c r="J1672" t="str" cm="1">
        <f t="array" ref="J1672">_xlfn.IFS(C1672&lt;5.7,"Normal",C1672&lt;6.5,"Prediabetes",C1672&gt;=6.5,"Diabetes")</f>
        <v>Prediabetes</v>
      </c>
    </row>
    <row r="1673" spans="1:10" x14ac:dyDescent="0.35">
      <c r="A1673" s="1" t="s">
        <v>699</v>
      </c>
      <c r="B1673" s="1">
        <v>33.549999999999997</v>
      </c>
      <c r="C1673" s="1">
        <v>10.9</v>
      </c>
      <c r="D1673" s="1" t="s">
        <v>2381</v>
      </c>
      <c r="E1673" s="1" t="s">
        <v>2380</v>
      </c>
      <c r="F1673" s="1" t="s">
        <v>2380</v>
      </c>
      <c r="G1673" s="7">
        <v>0</v>
      </c>
      <c r="H1673" s="1" t="s">
        <v>2380</v>
      </c>
      <c r="I1673" t="str" cm="1">
        <f t="array" ref="I1673">_xlfn.IFS(B1673&lt;18.5,"Underweight",B1673&lt;25,"Normal Weight",B1673&lt;30,"Overweight",B1673&gt;=30,"Obesity")</f>
        <v>Obesity</v>
      </c>
      <c r="J1673" t="str" cm="1">
        <f t="array" ref="J1673">_xlfn.IFS(C1673&lt;5.7,"Normal",C1673&lt;6.5,"Prediabetes",C1673&gt;=6.5,"Diabetes")</f>
        <v>Diabetes</v>
      </c>
    </row>
    <row r="1674" spans="1:10" x14ac:dyDescent="0.35">
      <c r="A1674" s="1" t="s">
        <v>698</v>
      </c>
      <c r="B1674" s="1">
        <v>16.690000000000001</v>
      </c>
      <c r="C1674" s="1">
        <v>10.66</v>
      </c>
      <c r="D1674" s="1" t="s">
        <v>2380</v>
      </c>
      <c r="E1674" s="1" t="s">
        <v>2380</v>
      </c>
      <c r="F1674" s="1" t="s">
        <v>2380</v>
      </c>
      <c r="G1674" s="7">
        <v>0</v>
      </c>
      <c r="H1674" s="1" t="s">
        <v>2380</v>
      </c>
      <c r="I1674" t="str" cm="1">
        <f t="array" ref="I1674">_xlfn.IFS(B1674&lt;18.5,"Underweight",B1674&lt;25,"Normal Weight",B1674&lt;30,"Overweight",B1674&gt;=30,"Obesity")</f>
        <v>Underweight</v>
      </c>
      <c r="J1674" t="str" cm="1">
        <f t="array" ref="J1674">_xlfn.IFS(C1674&lt;5.7,"Normal",C1674&lt;6.5,"Prediabetes",C1674&gt;=6.5,"Diabetes")</f>
        <v>Diabetes</v>
      </c>
    </row>
    <row r="1675" spans="1:10" x14ac:dyDescent="0.35">
      <c r="A1675" s="1" t="s">
        <v>697</v>
      </c>
      <c r="B1675" s="1">
        <v>19.95</v>
      </c>
      <c r="C1675" s="1">
        <v>4.05</v>
      </c>
      <c r="D1675" s="1" t="s">
        <v>2380</v>
      </c>
      <c r="E1675" s="1" t="s">
        <v>2380</v>
      </c>
      <c r="F1675" s="1" t="s">
        <v>2380</v>
      </c>
      <c r="G1675" s="7">
        <v>1</v>
      </c>
      <c r="H1675" s="1" t="s">
        <v>2380</v>
      </c>
      <c r="I1675" t="str" cm="1">
        <f t="array" ref="I1675">_xlfn.IFS(B1675&lt;18.5,"Underweight",B1675&lt;25,"Normal Weight",B1675&lt;30,"Overweight",B1675&gt;=30,"Obesity")</f>
        <v>Normal Weight</v>
      </c>
      <c r="J1675" t="str" cm="1">
        <f t="array" ref="J1675">_xlfn.IFS(C1675&lt;5.7,"Normal",C1675&lt;6.5,"Prediabetes",C1675&gt;=6.5,"Diabetes")</f>
        <v>Normal</v>
      </c>
    </row>
    <row r="1676" spans="1:10" x14ac:dyDescent="0.35">
      <c r="A1676" s="1" t="s">
        <v>696</v>
      </c>
      <c r="B1676" s="1">
        <v>17.55</v>
      </c>
      <c r="C1676" s="1">
        <v>4.2300000000000004</v>
      </c>
      <c r="D1676" s="1" t="s">
        <v>2380</v>
      </c>
      <c r="E1676" s="1" t="s">
        <v>2380</v>
      </c>
      <c r="F1676" s="1" t="s">
        <v>2380</v>
      </c>
      <c r="G1676" s="7">
        <v>2</v>
      </c>
      <c r="H1676" s="1" t="s">
        <v>2380</v>
      </c>
      <c r="I1676" t="str" cm="1">
        <f t="array" ref="I1676">_xlfn.IFS(B1676&lt;18.5,"Underweight",B1676&lt;25,"Normal Weight",B1676&lt;30,"Overweight",B1676&gt;=30,"Obesity")</f>
        <v>Underweight</v>
      </c>
      <c r="J1676" t="str" cm="1">
        <f t="array" ref="J1676">_xlfn.IFS(C1676&lt;5.7,"Normal",C1676&lt;6.5,"Prediabetes",C1676&gt;=6.5,"Diabetes")</f>
        <v>Normal</v>
      </c>
    </row>
    <row r="1677" spans="1:10" x14ac:dyDescent="0.35">
      <c r="A1677" s="1" t="s">
        <v>695</v>
      </c>
      <c r="B1677" s="1">
        <v>22.01</v>
      </c>
      <c r="C1677" s="1">
        <v>5.01</v>
      </c>
      <c r="D1677" s="1" t="s">
        <v>2380</v>
      </c>
      <c r="E1677" s="1" t="s">
        <v>2380</v>
      </c>
      <c r="F1677" s="1" t="s">
        <v>2380</v>
      </c>
      <c r="G1677" s="7">
        <v>1</v>
      </c>
      <c r="H1677" s="1" t="s">
        <v>2380</v>
      </c>
      <c r="I1677" t="str" cm="1">
        <f t="array" ref="I1677">_xlfn.IFS(B1677&lt;18.5,"Underweight",B1677&lt;25,"Normal Weight",B1677&lt;30,"Overweight",B1677&gt;=30,"Obesity")</f>
        <v>Normal Weight</v>
      </c>
      <c r="J1677" t="str" cm="1">
        <f t="array" ref="J1677">_xlfn.IFS(C1677&lt;5.7,"Normal",C1677&lt;6.5,"Prediabetes",C1677&gt;=6.5,"Diabetes")</f>
        <v>Normal</v>
      </c>
    </row>
    <row r="1678" spans="1:10" x14ac:dyDescent="0.35">
      <c r="A1678" s="1" t="s">
        <v>694</v>
      </c>
      <c r="B1678" s="1">
        <v>41.8</v>
      </c>
      <c r="C1678" s="1">
        <v>5.82</v>
      </c>
      <c r="D1678" s="1" t="s">
        <v>2381</v>
      </c>
      <c r="E1678" s="1" t="s">
        <v>2380</v>
      </c>
      <c r="F1678" s="1" t="s">
        <v>2381</v>
      </c>
      <c r="G1678" s="7">
        <v>1</v>
      </c>
      <c r="H1678" s="1" t="s">
        <v>2380</v>
      </c>
      <c r="I1678" t="str" cm="1">
        <f t="array" ref="I1678">_xlfn.IFS(B1678&lt;18.5,"Underweight",B1678&lt;25,"Normal Weight",B1678&lt;30,"Overweight",B1678&gt;=30,"Obesity")</f>
        <v>Obesity</v>
      </c>
      <c r="J1678" t="str" cm="1">
        <f t="array" ref="J1678">_xlfn.IFS(C1678&lt;5.7,"Normal",C1678&lt;6.5,"Prediabetes",C1678&gt;=6.5,"Diabetes")</f>
        <v>Prediabetes</v>
      </c>
    </row>
    <row r="1679" spans="1:10" x14ac:dyDescent="0.35">
      <c r="A1679" s="1" t="s">
        <v>693</v>
      </c>
      <c r="B1679" s="1">
        <v>19.170000000000002</v>
      </c>
      <c r="C1679" s="1">
        <v>7.94</v>
      </c>
      <c r="D1679" s="1" t="s">
        <v>2380</v>
      </c>
      <c r="E1679" s="1" t="s">
        <v>2380</v>
      </c>
      <c r="F1679" s="1" t="s">
        <v>2380</v>
      </c>
      <c r="G1679" s="7">
        <v>0</v>
      </c>
      <c r="H1679" s="1" t="s">
        <v>2380</v>
      </c>
      <c r="I1679" t="str" cm="1">
        <f t="array" ref="I1679">_xlfn.IFS(B1679&lt;18.5,"Underweight",B1679&lt;25,"Normal Weight",B1679&lt;30,"Overweight",B1679&gt;=30,"Obesity")</f>
        <v>Normal Weight</v>
      </c>
      <c r="J1679" t="str" cm="1">
        <f t="array" ref="J1679">_xlfn.IFS(C1679&lt;5.7,"Normal",C1679&lt;6.5,"Prediabetes",C1679&gt;=6.5,"Diabetes")</f>
        <v>Diabetes</v>
      </c>
    </row>
    <row r="1680" spans="1:10" x14ac:dyDescent="0.35">
      <c r="A1680" s="1" t="s">
        <v>692</v>
      </c>
      <c r="B1680" s="1">
        <v>32.799999999999997</v>
      </c>
      <c r="C1680" s="1">
        <v>6.16</v>
      </c>
      <c r="D1680" s="1" t="s">
        <v>2381</v>
      </c>
      <c r="E1680" s="1" t="s">
        <v>2380</v>
      </c>
      <c r="F1680" s="1" t="s">
        <v>2381</v>
      </c>
      <c r="G1680" s="7">
        <v>1</v>
      </c>
      <c r="H1680" s="1" t="s">
        <v>2380</v>
      </c>
      <c r="I1680" t="str" cm="1">
        <f t="array" ref="I1680">_xlfn.IFS(B1680&lt;18.5,"Underweight",B1680&lt;25,"Normal Weight",B1680&lt;30,"Overweight",B1680&gt;=30,"Obesity")</f>
        <v>Obesity</v>
      </c>
      <c r="J1680" t="str" cm="1">
        <f t="array" ref="J1680">_xlfn.IFS(C1680&lt;5.7,"Normal",C1680&lt;6.5,"Prediabetes",C1680&gt;=6.5,"Diabetes")</f>
        <v>Prediabetes</v>
      </c>
    </row>
    <row r="1681" spans="1:10" x14ac:dyDescent="0.35">
      <c r="A1681" s="1" t="s">
        <v>691</v>
      </c>
      <c r="B1681" s="1">
        <v>35.814999999999998</v>
      </c>
      <c r="C1681" s="1">
        <v>4.1500000000000004</v>
      </c>
      <c r="D1681" s="1" t="s">
        <v>2380</v>
      </c>
      <c r="E1681" s="1" t="s">
        <v>2380</v>
      </c>
      <c r="F1681" s="1" t="s">
        <v>2380</v>
      </c>
      <c r="G1681" s="7">
        <v>1</v>
      </c>
      <c r="H1681" s="1" t="s">
        <v>2380</v>
      </c>
      <c r="I1681" t="str" cm="1">
        <f t="array" ref="I1681">_xlfn.IFS(B1681&lt;18.5,"Underweight",B1681&lt;25,"Normal Weight",B1681&lt;30,"Overweight",B1681&gt;=30,"Obesity")</f>
        <v>Obesity</v>
      </c>
      <c r="J1681" t="str" cm="1">
        <f t="array" ref="J1681">_xlfn.IFS(C1681&lt;5.7,"Normal",C1681&lt;6.5,"Prediabetes",C1681&gt;=6.5,"Diabetes")</f>
        <v>Normal</v>
      </c>
    </row>
    <row r="1682" spans="1:10" x14ac:dyDescent="0.35">
      <c r="A1682" s="1" t="s">
        <v>690</v>
      </c>
      <c r="B1682" s="1">
        <v>24.3</v>
      </c>
      <c r="C1682" s="1">
        <v>6.23</v>
      </c>
      <c r="D1682" s="1" t="s">
        <v>2380</v>
      </c>
      <c r="E1682" s="1" t="s">
        <v>2380</v>
      </c>
      <c r="F1682" s="1" t="s">
        <v>2380</v>
      </c>
      <c r="G1682" s="7">
        <v>0</v>
      </c>
      <c r="H1682" s="1" t="s">
        <v>2380</v>
      </c>
      <c r="I1682" t="str" cm="1">
        <f t="array" ref="I1682">_xlfn.IFS(B1682&lt;18.5,"Underweight",B1682&lt;25,"Normal Weight",B1682&lt;30,"Overweight",B1682&gt;=30,"Obesity")</f>
        <v>Normal Weight</v>
      </c>
      <c r="J1682" t="str" cm="1">
        <f t="array" ref="J1682">_xlfn.IFS(C1682&lt;5.7,"Normal",C1682&lt;6.5,"Prediabetes",C1682&gt;=6.5,"Diabetes")</f>
        <v>Prediabetes</v>
      </c>
    </row>
    <row r="1683" spans="1:10" x14ac:dyDescent="0.35">
      <c r="A1683" s="1" t="s">
        <v>689</v>
      </c>
      <c r="B1683" s="1">
        <v>19.059999999999999</v>
      </c>
      <c r="C1683" s="1">
        <v>7.41</v>
      </c>
      <c r="D1683" s="1" t="s">
        <v>2380</v>
      </c>
      <c r="E1683" s="1" t="s">
        <v>2380</v>
      </c>
      <c r="F1683" s="1" t="s">
        <v>2380</v>
      </c>
      <c r="G1683" s="7">
        <v>0</v>
      </c>
      <c r="H1683" s="1" t="s">
        <v>2380</v>
      </c>
      <c r="I1683" t="str" cm="1">
        <f t="array" ref="I1683">_xlfn.IFS(B1683&lt;18.5,"Underweight",B1683&lt;25,"Normal Weight",B1683&lt;30,"Overweight",B1683&gt;=30,"Obesity")</f>
        <v>Normal Weight</v>
      </c>
      <c r="J1683" t="str" cm="1">
        <f t="array" ref="J1683">_xlfn.IFS(C1683&lt;5.7,"Normal",C1683&lt;6.5,"Prediabetes",C1683&gt;=6.5,"Diabetes")</f>
        <v>Diabetes</v>
      </c>
    </row>
    <row r="1684" spans="1:10" x14ac:dyDescent="0.35">
      <c r="A1684" s="1" t="s">
        <v>688</v>
      </c>
      <c r="B1684" s="1">
        <v>33.25</v>
      </c>
      <c r="C1684" s="1">
        <v>5.62</v>
      </c>
      <c r="D1684" s="1" t="s">
        <v>2381</v>
      </c>
      <c r="E1684" s="1" t="s">
        <v>2380</v>
      </c>
      <c r="F1684" s="1" t="s">
        <v>2380</v>
      </c>
      <c r="G1684" s="7">
        <v>1</v>
      </c>
      <c r="H1684" s="1" t="s">
        <v>2380</v>
      </c>
      <c r="I1684" t="str" cm="1">
        <f t="array" ref="I1684">_xlfn.IFS(B1684&lt;18.5,"Underweight",B1684&lt;25,"Normal Weight",B1684&lt;30,"Overweight",B1684&gt;=30,"Obesity")</f>
        <v>Obesity</v>
      </c>
      <c r="J1684" t="str" cm="1">
        <f t="array" ref="J1684">_xlfn.IFS(C1684&lt;5.7,"Normal",C1684&lt;6.5,"Prediabetes",C1684&gt;=6.5,"Diabetes")</f>
        <v>Normal</v>
      </c>
    </row>
    <row r="1685" spans="1:10" x14ac:dyDescent="0.35">
      <c r="A1685" s="1" t="s">
        <v>687</v>
      </c>
      <c r="B1685" s="1">
        <v>21.37</v>
      </c>
      <c r="C1685" s="1">
        <v>4.54</v>
      </c>
      <c r="D1685" s="1" t="s">
        <v>2381</v>
      </c>
      <c r="E1685" s="1" t="s">
        <v>2380</v>
      </c>
      <c r="F1685" s="1" t="s">
        <v>2381</v>
      </c>
      <c r="G1685" s="7">
        <v>1</v>
      </c>
      <c r="H1685" s="1" t="s">
        <v>2380</v>
      </c>
      <c r="I1685" t="str" cm="1">
        <f t="array" ref="I1685">_xlfn.IFS(B1685&lt;18.5,"Underweight",B1685&lt;25,"Normal Weight",B1685&lt;30,"Overweight",B1685&gt;=30,"Obesity")</f>
        <v>Normal Weight</v>
      </c>
      <c r="J1685" t="str" cm="1">
        <f t="array" ref="J1685">_xlfn.IFS(C1685&lt;5.7,"Normal",C1685&lt;6.5,"Prediabetes",C1685&gt;=6.5,"Diabetes")</f>
        <v>Normal</v>
      </c>
    </row>
    <row r="1686" spans="1:10" x14ac:dyDescent="0.35">
      <c r="A1686" s="1" t="s">
        <v>686</v>
      </c>
      <c r="B1686" s="1">
        <v>34.43</v>
      </c>
      <c r="C1686" s="1">
        <v>8.6199999999999992</v>
      </c>
      <c r="D1686" s="1" t="s">
        <v>2381</v>
      </c>
      <c r="E1686" s="1" t="s">
        <v>2380</v>
      </c>
      <c r="F1686" s="1" t="s">
        <v>2380</v>
      </c>
      <c r="G1686" s="7">
        <v>1</v>
      </c>
      <c r="H1686" s="1" t="s">
        <v>2380</v>
      </c>
      <c r="I1686" t="str" cm="1">
        <f t="array" ref="I1686">_xlfn.IFS(B1686&lt;18.5,"Underweight",B1686&lt;25,"Normal Weight",B1686&lt;30,"Overweight",B1686&gt;=30,"Obesity")</f>
        <v>Obesity</v>
      </c>
      <c r="J1686" t="str" cm="1">
        <f t="array" ref="J1686">_xlfn.IFS(C1686&lt;5.7,"Normal",C1686&lt;6.5,"Prediabetes",C1686&gt;=6.5,"Diabetes")</f>
        <v>Diabetes</v>
      </c>
    </row>
    <row r="1687" spans="1:10" x14ac:dyDescent="0.35">
      <c r="A1687" s="1" t="s">
        <v>685</v>
      </c>
      <c r="B1687" s="1">
        <v>20.86</v>
      </c>
      <c r="C1687" s="1">
        <v>4.3600000000000003</v>
      </c>
      <c r="D1687" s="1" t="s">
        <v>2381</v>
      </c>
      <c r="E1687" s="1" t="s">
        <v>2380</v>
      </c>
      <c r="F1687" s="1" t="s">
        <v>2380</v>
      </c>
      <c r="G1687" s="7">
        <v>0</v>
      </c>
      <c r="H1687" s="1" t="s">
        <v>2380</v>
      </c>
      <c r="I1687" t="str" cm="1">
        <f t="array" ref="I1687">_xlfn.IFS(B1687&lt;18.5,"Underweight",B1687&lt;25,"Normal Weight",B1687&lt;30,"Overweight",B1687&gt;=30,"Obesity")</f>
        <v>Normal Weight</v>
      </c>
      <c r="J1687" t="str" cm="1">
        <f t="array" ref="J1687">_xlfn.IFS(C1687&lt;5.7,"Normal",C1687&lt;6.5,"Prediabetes",C1687&gt;=6.5,"Diabetes")</f>
        <v>Normal</v>
      </c>
    </row>
    <row r="1688" spans="1:10" x14ac:dyDescent="0.35">
      <c r="A1688" s="1" t="s">
        <v>684</v>
      </c>
      <c r="B1688" s="1">
        <v>18.34</v>
      </c>
      <c r="C1688" s="1">
        <v>10.01</v>
      </c>
      <c r="D1688" s="1" t="s">
        <v>2380</v>
      </c>
      <c r="E1688" s="1" t="s">
        <v>2380</v>
      </c>
      <c r="F1688" s="1" t="s">
        <v>2380</v>
      </c>
      <c r="G1688" s="7">
        <v>0</v>
      </c>
      <c r="H1688" s="1" t="s">
        <v>2380</v>
      </c>
      <c r="I1688" t="str" cm="1">
        <f t="array" ref="I1688">_xlfn.IFS(B1688&lt;18.5,"Underweight",B1688&lt;25,"Normal Weight",B1688&lt;30,"Overweight",B1688&gt;=30,"Obesity")</f>
        <v>Underweight</v>
      </c>
      <c r="J1688" t="str" cm="1">
        <f t="array" ref="J1688">_xlfn.IFS(C1688&lt;5.7,"Normal",C1688&lt;6.5,"Prediabetes",C1688&gt;=6.5,"Diabetes")</f>
        <v>Diabetes</v>
      </c>
    </row>
    <row r="1689" spans="1:10" x14ac:dyDescent="0.35">
      <c r="A1689" s="1" t="s">
        <v>683</v>
      </c>
      <c r="B1689" s="1">
        <v>34.15</v>
      </c>
      <c r="C1689" s="1">
        <v>5.42</v>
      </c>
      <c r="D1689" s="1" t="s">
        <v>2380</v>
      </c>
      <c r="E1689" s="1" t="s">
        <v>2380</v>
      </c>
      <c r="F1689" s="1" t="s">
        <v>2380</v>
      </c>
      <c r="G1689" s="7">
        <v>0</v>
      </c>
      <c r="H1689" s="1" t="s">
        <v>2380</v>
      </c>
      <c r="I1689" t="str" cm="1">
        <f t="array" ref="I1689">_xlfn.IFS(B1689&lt;18.5,"Underweight",B1689&lt;25,"Normal Weight",B1689&lt;30,"Overweight",B1689&gt;=30,"Obesity")</f>
        <v>Obesity</v>
      </c>
      <c r="J1689" t="str" cm="1">
        <f t="array" ref="J1689">_xlfn.IFS(C1689&lt;5.7,"Normal",C1689&lt;6.5,"Prediabetes",C1689&gt;=6.5,"Diabetes")</f>
        <v>Normal</v>
      </c>
    </row>
    <row r="1690" spans="1:10" x14ac:dyDescent="0.35">
      <c r="A1690" s="1" t="s">
        <v>682</v>
      </c>
      <c r="B1690" s="1">
        <v>18.350000000000001</v>
      </c>
      <c r="C1690" s="1">
        <v>5.12</v>
      </c>
      <c r="D1690" s="1" t="s">
        <v>2380</v>
      </c>
      <c r="E1690" s="1" t="s">
        <v>2380</v>
      </c>
      <c r="F1690" s="1" t="s">
        <v>2380</v>
      </c>
      <c r="G1690" s="7">
        <v>0</v>
      </c>
      <c r="H1690" s="1" t="s">
        <v>2380</v>
      </c>
      <c r="I1690" t="str" cm="1">
        <f t="array" ref="I1690">_xlfn.IFS(B1690&lt;18.5,"Underweight",B1690&lt;25,"Normal Weight",B1690&lt;30,"Overweight",B1690&gt;=30,"Obesity")</f>
        <v>Underweight</v>
      </c>
      <c r="J1690" t="str" cm="1">
        <f t="array" ref="J1690">_xlfn.IFS(C1690&lt;5.7,"Normal",C1690&lt;6.5,"Prediabetes",C1690&gt;=6.5,"Diabetes")</f>
        <v>Normal</v>
      </c>
    </row>
    <row r="1691" spans="1:10" x14ac:dyDescent="0.35">
      <c r="A1691" s="1" t="s">
        <v>681</v>
      </c>
      <c r="B1691" s="1">
        <v>22.13</v>
      </c>
      <c r="C1691" s="1">
        <v>9.1999999999999993</v>
      </c>
      <c r="D1691" s="1" t="s">
        <v>2381</v>
      </c>
      <c r="E1691" s="1" t="s">
        <v>2380</v>
      </c>
      <c r="F1691" s="1" t="s">
        <v>2380</v>
      </c>
      <c r="G1691" s="7">
        <v>0</v>
      </c>
      <c r="H1691" s="1" t="s">
        <v>2380</v>
      </c>
      <c r="I1691" t="str" cm="1">
        <f t="array" ref="I1691">_xlfn.IFS(B1691&lt;18.5,"Underweight",B1691&lt;25,"Normal Weight",B1691&lt;30,"Overweight",B1691&gt;=30,"Obesity")</f>
        <v>Normal Weight</v>
      </c>
      <c r="J1691" t="str" cm="1">
        <f t="array" ref="J1691">_xlfn.IFS(C1691&lt;5.7,"Normal",C1691&lt;6.5,"Prediabetes",C1691&gt;=6.5,"Diabetes")</f>
        <v>Diabetes</v>
      </c>
    </row>
    <row r="1692" spans="1:10" x14ac:dyDescent="0.35">
      <c r="A1692" s="1" t="s">
        <v>680</v>
      </c>
      <c r="B1692" s="1">
        <v>22.51</v>
      </c>
      <c r="C1692" s="1">
        <v>6.08</v>
      </c>
      <c r="D1692" s="1" t="s">
        <v>2381</v>
      </c>
      <c r="E1692" s="1" t="s">
        <v>2380</v>
      </c>
      <c r="F1692" s="1" t="s">
        <v>2380</v>
      </c>
      <c r="G1692" s="7">
        <v>1</v>
      </c>
      <c r="H1692" s="1" t="s">
        <v>2380</v>
      </c>
      <c r="I1692" t="str" cm="1">
        <f t="array" ref="I1692">_xlfn.IFS(B1692&lt;18.5,"Underweight",B1692&lt;25,"Normal Weight",B1692&lt;30,"Overweight",B1692&gt;=30,"Obesity")</f>
        <v>Normal Weight</v>
      </c>
      <c r="J1692" t="str" cm="1">
        <f t="array" ref="J1692">_xlfn.IFS(C1692&lt;5.7,"Normal",C1692&lt;6.5,"Prediabetes",C1692&gt;=6.5,"Diabetes")</f>
        <v>Prediabetes</v>
      </c>
    </row>
    <row r="1693" spans="1:10" x14ac:dyDescent="0.35">
      <c r="A1693" s="1" t="s">
        <v>679</v>
      </c>
      <c r="B1693" s="1">
        <v>31</v>
      </c>
      <c r="C1693" s="1">
        <v>4.7699999999999996</v>
      </c>
      <c r="D1693" s="1" t="s">
        <v>2380</v>
      </c>
      <c r="E1693" s="1" t="s">
        <v>2380</v>
      </c>
      <c r="F1693" s="1" t="s">
        <v>2380</v>
      </c>
      <c r="G1693" s="7">
        <v>1</v>
      </c>
      <c r="H1693" s="1" t="s">
        <v>2380</v>
      </c>
      <c r="I1693" t="str" cm="1">
        <f t="array" ref="I1693">_xlfn.IFS(B1693&lt;18.5,"Underweight",B1693&lt;25,"Normal Weight",B1693&lt;30,"Overweight",B1693&gt;=30,"Obesity")</f>
        <v>Obesity</v>
      </c>
      <c r="J1693" t="str" cm="1">
        <f t="array" ref="J1693">_xlfn.IFS(C1693&lt;5.7,"Normal",C1693&lt;6.5,"Prediabetes",C1693&gt;=6.5,"Diabetes")</f>
        <v>Normal</v>
      </c>
    </row>
    <row r="1694" spans="1:10" x14ac:dyDescent="0.35">
      <c r="A1694" s="1" t="s">
        <v>678</v>
      </c>
      <c r="B1694" s="1">
        <v>28.27</v>
      </c>
      <c r="C1694" s="1">
        <v>4.62</v>
      </c>
      <c r="D1694" s="1" t="s">
        <v>2380</v>
      </c>
      <c r="E1694" s="1" t="s">
        <v>2380</v>
      </c>
      <c r="F1694" s="1" t="s">
        <v>2380</v>
      </c>
      <c r="G1694" s="7">
        <v>1</v>
      </c>
      <c r="H1694" s="1" t="s">
        <v>2380</v>
      </c>
      <c r="I1694" t="str" cm="1">
        <f t="array" ref="I1694">_xlfn.IFS(B1694&lt;18.5,"Underweight",B1694&lt;25,"Normal Weight",B1694&lt;30,"Overweight",B1694&gt;=30,"Obesity")</f>
        <v>Overweight</v>
      </c>
      <c r="J1694" t="str" cm="1">
        <f t="array" ref="J1694">_xlfn.IFS(C1694&lt;5.7,"Normal",C1694&lt;6.5,"Prediabetes",C1694&gt;=6.5,"Diabetes")</f>
        <v>Normal</v>
      </c>
    </row>
    <row r="1695" spans="1:10" x14ac:dyDescent="0.35">
      <c r="A1695" s="1" t="s">
        <v>677</v>
      </c>
      <c r="B1695" s="1">
        <v>29.92</v>
      </c>
      <c r="C1695" s="1">
        <v>9.07</v>
      </c>
      <c r="D1695" s="1" t="s">
        <v>2381</v>
      </c>
      <c r="E1695" s="1" t="s">
        <v>2380</v>
      </c>
      <c r="F1695" s="1" t="s">
        <v>2380</v>
      </c>
      <c r="G1695" s="7">
        <v>1</v>
      </c>
      <c r="H1695" s="1" t="s">
        <v>2380</v>
      </c>
      <c r="I1695" t="str" cm="1">
        <f t="array" ref="I1695">_xlfn.IFS(B1695&lt;18.5,"Underweight",B1695&lt;25,"Normal Weight",B1695&lt;30,"Overweight",B1695&gt;=30,"Obesity")</f>
        <v>Overweight</v>
      </c>
      <c r="J1695" t="str" cm="1">
        <f t="array" ref="J1695">_xlfn.IFS(C1695&lt;5.7,"Normal",C1695&lt;6.5,"Prediabetes",C1695&gt;=6.5,"Diabetes")</f>
        <v>Diabetes</v>
      </c>
    </row>
    <row r="1696" spans="1:10" x14ac:dyDescent="0.35">
      <c r="A1696" s="1" t="s">
        <v>676</v>
      </c>
      <c r="B1696" s="1">
        <v>25.9</v>
      </c>
      <c r="C1696" s="1">
        <v>9.1199999999999992</v>
      </c>
      <c r="D1696" s="1" t="s">
        <v>2381</v>
      </c>
      <c r="E1696" s="1" t="s">
        <v>2380</v>
      </c>
      <c r="F1696" s="1" t="s">
        <v>2380</v>
      </c>
      <c r="G1696" s="7">
        <v>1</v>
      </c>
      <c r="H1696" s="1" t="s">
        <v>2380</v>
      </c>
      <c r="I1696" t="str" cm="1">
        <f t="array" ref="I1696">_xlfn.IFS(B1696&lt;18.5,"Underweight",B1696&lt;25,"Normal Weight",B1696&lt;30,"Overweight",B1696&gt;=30,"Obesity")</f>
        <v>Overweight</v>
      </c>
      <c r="J1696" t="str" cm="1">
        <f t="array" ref="J1696">_xlfn.IFS(C1696&lt;5.7,"Normal",C1696&lt;6.5,"Prediabetes",C1696&gt;=6.5,"Diabetes")</f>
        <v>Diabetes</v>
      </c>
    </row>
    <row r="1697" spans="1:10" x14ac:dyDescent="0.35">
      <c r="A1697" s="1" t="s">
        <v>675</v>
      </c>
      <c r="B1697" s="1">
        <v>27.74</v>
      </c>
      <c r="C1697" s="1">
        <v>7.32</v>
      </c>
      <c r="D1697" s="1" t="s">
        <v>2381</v>
      </c>
      <c r="E1697" s="1" t="s">
        <v>2380</v>
      </c>
      <c r="F1697" s="1" t="s">
        <v>2380</v>
      </c>
      <c r="G1697" s="7">
        <v>1</v>
      </c>
      <c r="H1697" s="1" t="s">
        <v>2380</v>
      </c>
      <c r="I1697" t="str" cm="1">
        <f t="array" ref="I1697">_xlfn.IFS(B1697&lt;18.5,"Underweight",B1697&lt;25,"Normal Weight",B1697&lt;30,"Overweight",B1697&gt;=30,"Obesity")</f>
        <v>Overweight</v>
      </c>
      <c r="J1697" t="str" cm="1">
        <f t="array" ref="J1697">_xlfn.IFS(C1697&lt;5.7,"Normal",C1697&lt;6.5,"Prediabetes",C1697&gt;=6.5,"Diabetes")</f>
        <v>Diabetes</v>
      </c>
    </row>
    <row r="1698" spans="1:10" x14ac:dyDescent="0.35">
      <c r="A1698" s="1" t="s">
        <v>674</v>
      </c>
      <c r="B1698" s="1">
        <v>17.260000000000002</v>
      </c>
      <c r="C1698" s="1">
        <v>11.73</v>
      </c>
      <c r="D1698" s="1" t="s">
        <v>2380</v>
      </c>
      <c r="E1698" s="1" t="s">
        <v>2380</v>
      </c>
      <c r="F1698" s="1" t="s">
        <v>2380</v>
      </c>
      <c r="G1698" s="7">
        <v>2</v>
      </c>
      <c r="H1698" s="1" t="s">
        <v>2380</v>
      </c>
      <c r="I1698" t="str" cm="1">
        <f t="array" ref="I1698">_xlfn.IFS(B1698&lt;18.5,"Underweight",B1698&lt;25,"Normal Weight",B1698&lt;30,"Overweight",B1698&gt;=30,"Obesity")</f>
        <v>Underweight</v>
      </c>
      <c r="J1698" t="str" cm="1">
        <f t="array" ref="J1698">_xlfn.IFS(C1698&lt;5.7,"Normal",C1698&lt;6.5,"Prediabetes",C1698&gt;=6.5,"Diabetes")</f>
        <v>Diabetes</v>
      </c>
    </row>
    <row r="1699" spans="1:10" x14ac:dyDescent="0.35">
      <c r="A1699" s="1" t="s">
        <v>673</v>
      </c>
      <c r="B1699" s="1">
        <v>19.855</v>
      </c>
      <c r="C1699" s="1">
        <v>6.64</v>
      </c>
      <c r="D1699" s="1" t="s">
        <v>2381</v>
      </c>
      <c r="E1699" s="1" t="s">
        <v>2380</v>
      </c>
      <c r="F1699" s="1" t="s">
        <v>2380</v>
      </c>
      <c r="G1699" s="7">
        <v>1</v>
      </c>
      <c r="H1699" s="1" t="s">
        <v>2380</v>
      </c>
      <c r="I1699" t="str" cm="1">
        <f t="array" ref="I1699">_xlfn.IFS(B1699&lt;18.5,"Underweight",B1699&lt;25,"Normal Weight",B1699&lt;30,"Overweight",B1699&gt;=30,"Obesity")</f>
        <v>Normal Weight</v>
      </c>
      <c r="J1699" t="str" cm="1">
        <f t="array" ref="J1699">_xlfn.IFS(C1699&lt;5.7,"Normal",C1699&lt;6.5,"Prediabetes",C1699&gt;=6.5,"Diabetes")</f>
        <v>Diabetes</v>
      </c>
    </row>
    <row r="1700" spans="1:10" x14ac:dyDescent="0.35">
      <c r="A1700" s="1" t="s">
        <v>672</v>
      </c>
      <c r="B1700" s="1">
        <v>41.69</v>
      </c>
      <c r="C1700" s="1">
        <v>5.78</v>
      </c>
      <c r="D1700" s="1" t="s">
        <v>2380</v>
      </c>
      <c r="E1700" s="1" t="s">
        <v>2380</v>
      </c>
      <c r="F1700" s="1" t="s">
        <v>2380</v>
      </c>
      <c r="G1700" s="7">
        <v>0</v>
      </c>
      <c r="H1700" s="1" t="s">
        <v>2380</v>
      </c>
      <c r="I1700" t="str" cm="1">
        <f t="array" ref="I1700">_xlfn.IFS(B1700&lt;18.5,"Underweight",B1700&lt;25,"Normal Weight",B1700&lt;30,"Overweight",B1700&gt;=30,"Obesity")</f>
        <v>Obesity</v>
      </c>
      <c r="J1700" t="str" cm="1">
        <f t="array" ref="J1700">_xlfn.IFS(C1700&lt;5.7,"Normal",C1700&lt;6.5,"Prediabetes",C1700&gt;=6.5,"Diabetes")</f>
        <v>Prediabetes</v>
      </c>
    </row>
    <row r="1701" spans="1:10" x14ac:dyDescent="0.35">
      <c r="A1701" s="1" t="s">
        <v>671</v>
      </c>
      <c r="B1701" s="1">
        <v>16.12</v>
      </c>
      <c r="C1701" s="1">
        <v>10.45</v>
      </c>
      <c r="D1701" s="1" t="s">
        <v>2380</v>
      </c>
      <c r="E1701" s="1" t="s">
        <v>2380</v>
      </c>
      <c r="F1701" s="1" t="s">
        <v>2380</v>
      </c>
      <c r="G1701" s="7">
        <v>0</v>
      </c>
      <c r="H1701" s="1" t="s">
        <v>2380</v>
      </c>
      <c r="I1701" t="str" cm="1">
        <f t="array" ref="I1701">_xlfn.IFS(B1701&lt;18.5,"Underweight",B1701&lt;25,"Normal Weight",B1701&lt;30,"Overweight",B1701&gt;=30,"Obesity")</f>
        <v>Underweight</v>
      </c>
      <c r="J1701" t="str" cm="1">
        <f t="array" ref="J1701">_xlfn.IFS(C1701&lt;5.7,"Normal",C1701&lt;6.5,"Prediabetes",C1701&gt;=6.5,"Diabetes")</f>
        <v>Diabetes</v>
      </c>
    </row>
    <row r="1702" spans="1:10" x14ac:dyDescent="0.35">
      <c r="A1702" s="1" t="s">
        <v>670</v>
      </c>
      <c r="B1702" s="1">
        <v>37.43</v>
      </c>
      <c r="C1702" s="1">
        <v>4.5199999999999996</v>
      </c>
      <c r="D1702" s="1" t="s">
        <v>2380</v>
      </c>
      <c r="E1702" s="1" t="s">
        <v>2380</v>
      </c>
      <c r="F1702" s="1" t="s">
        <v>2380</v>
      </c>
      <c r="G1702" s="7">
        <v>1</v>
      </c>
      <c r="H1702" s="1" t="s">
        <v>2380</v>
      </c>
      <c r="I1702" t="str" cm="1">
        <f t="array" ref="I1702">_xlfn.IFS(B1702&lt;18.5,"Underweight",B1702&lt;25,"Normal Weight",B1702&lt;30,"Overweight",B1702&gt;=30,"Obesity")</f>
        <v>Obesity</v>
      </c>
      <c r="J1702" t="str" cm="1">
        <f t="array" ref="J1702">_xlfn.IFS(C1702&lt;5.7,"Normal",C1702&lt;6.5,"Prediabetes",C1702&gt;=6.5,"Diabetes")</f>
        <v>Normal</v>
      </c>
    </row>
    <row r="1703" spans="1:10" x14ac:dyDescent="0.35">
      <c r="A1703" s="1" t="s">
        <v>669</v>
      </c>
      <c r="B1703" s="1">
        <v>31.065000000000001</v>
      </c>
      <c r="C1703" s="1">
        <v>5.71</v>
      </c>
      <c r="D1703" s="1" t="s">
        <v>2380</v>
      </c>
      <c r="E1703" s="1" t="s">
        <v>2380</v>
      </c>
      <c r="F1703" s="1" t="s">
        <v>2380</v>
      </c>
      <c r="G1703" s="7">
        <v>0</v>
      </c>
      <c r="H1703" s="1" t="s">
        <v>2380</v>
      </c>
      <c r="I1703" t="str" cm="1">
        <f t="array" ref="I1703">_xlfn.IFS(B1703&lt;18.5,"Underweight",B1703&lt;25,"Normal Weight",B1703&lt;30,"Overweight",B1703&gt;=30,"Obesity")</f>
        <v>Obesity</v>
      </c>
      <c r="J1703" t="str" cm="1">
        <f t="array" ref="J1703">_xlfn.IFS(C1703&lt;5.7,"Normal",C1703&lt;6.5,"Prediabetes",C1703&gt;=6.5,"Diabetes")</f>
        <v>Prediabetes</v>
      </c>
    </row>
    <row r="1704" spans="1:10" x14ac:dyDescent="0.35">
      <c r="A1704" s="1" t="s">
        <v>668</v>
      </c>
      <c r="B1704" s="1">
        <v>25.08</v>
      </c>
      <c r="C1704" s="1">
        <v>4.7699999999999996</v>
      </c>
      <c r="D1704" s="1" t="s">
        <v>2380</v>
      </c>
      <c r="E1704" s="1" t="s">
        <v>2380</v>
      </c>
      <c r="F1704" s="1" t="s">
        <v>2380</v>
      </c>
      <c r="G1704" s="7">
        <v>0</v>
      </c>
      <c r="H1704" s="1" t="s">
        <v>2380</v>
      </c>
      <c r="I1704" t="str" cm="1">
        <f t="array" ref="I1704">_xlfn.IFS(B1704&lt;18.5,"Underweight",B1704&lt;25,"Normal Weight",B1704&lt;30,"Overweight",B1704&gt;=30,"Obesity")</f>
        <v>Overweight</v>
      </c>
      <c r="J1704" t="str" cm="1">
        <f t="array" ref="J1704">_xlfn.IFS(C1704&lt;5.7,"Normal",C1704&lt;6.5,"Prediabetes",C1704&gt;=6.5,"Diabetes")</f>
        <v>Normal</v>
      </c>
    </row>
    <row r="1705" spans="1:10" x14ac:dyDescent="0.35">
      <c r="A1705" s="1" t="s">
        <v>667</v>
      </c>
      <c r="B1705" s="1">
        <v>15.2</v>
      </c>
      <c r="C1705" s="1">
        <v>7.81</v>
      </c>
      <c r="D1705" s="1" t="s">
        <v>2381</v>
      </c>
      <c r="E1705" s="1" t="s">
        <v>2380</v>
      </c>
      <c r="F1705" s="1" t="s">
        <v>2380</v>
      </c>
      <c r="G1705" s="7">
        <v>1</v>
      </c>
      <c r="H1705" s="1" t="s">
        <v>2380</v>
      </c>
      <c r="I1705" t="str" cm="1">
        <f t="array" ref="I1705">_xlfn.IFS(B1705&lt;18.5,"Underweight",B1705&lt;25,"Normal Weight",B1705&lt;30,"Overweight",B1705&gt;=30,"Obesity")</f>
        <v>Underweight</v>
      </c>
      <c r="J1705" t="str" cm="1">
        <f t="array" ref="J1705">_xlfn.IFS(C1705&lt;5.7,"Normal",C1705&lt;6.5,"Prediabetes",C1705&gt;=6.5,"Diabetes")</f>
        <v>Diabetes</v>
      </c>
    </row>
    <row r="1706" spans="1:10" x14ac:dyDescent="0.35">
      <c r="A1706" s="1" t="s">
        <v>666</v>
      </c>
      <c r="B1706" s="1">
        <v>22.34</v>
      </c>
      <c r="C1706" s="1">
        <v>5.19</v>
      </c>
      <c r="D1706" s="1" t="s">
        <v>2381</v>
      </c>
      <c r="E1706" s="1" t="s">
        <v>2380</v>
      </c>
      <c r="F1706" s="1" t="s">
        <v>2380</v>
      </c>
      <c r="G1706" s="7">
        <v>0</v>
      </c>
      <c r="H1706" s="1" t="s">
        <v>2380</v>
      </c>
      <c r="I1706" t="str" cm="1">
        <f t="array" ref="I1706">_xlfn.IFS(B1706&lt;18.5,"Underweight",B1706&lt;25,"Normal Weight",B1706&lt;30,"Overweight",B1706&gt;=30,"Obesity")</f>
        <v>Normal Weight</v>
      </c>
      <c r="J1706" t="str" cm="1">
        <f t="array" ref="J1706">_xlfn.IFS(C1706&lt;5.7,"Normal",C1706&lt;6.5,"Prediabetes",C1706&gt;=6.5,"Diabetes")</f>
        <v>Normal</v>
      </c>
    </row>
    <row r="1707" spans="1:10" x14ac:dyDescent="0.35">
      <c r="A1707" s="1" t="s">
        <v>665</v>
      </c>
      <c r="B1707" s="1">
        <v>40.15</v>
      </c>
      <c r="C1707" s="1">
        <v>5.93</v>
      </c>
      <c r="D1707" s="1" t="s">
        <v>2380</v>
      </c>
      <c r="E1707" s="1" t="s">
        <v>2380</v>
      </c>
      <c r="F1707" s="1" t="s">
        <v>2380</v>
      </c>
      <c r="G1707" s="7">
        <v>1</v>
      </c>
      <c r="H1707" s="1" t="s">
        <v>2380</v>
      </c>
      <c r="I1707" t="str" cm="1">
        <f t="array" ref="I1707">_xlfn.IFS(B1707&lt;18.5,"Underweight",B1707&lt;25,"Normal Weight",B1707&lt;30,"Overweight",B1707&gt;=30,"Obesity")</f>
        <v>Obesity</v>
      </c>
      <c r="J1707" t="str" cm="1">
        <f t="array" ref="J1707">_xlfn.IFS(C1707&lt;5.7,"Normal",C1707&lt;6.5,"Prediabetes",C1707&gt;=6.5,"Diabetes")</f>
        <v>Prediabetes</v>
      </c>
    </row>
    <row r="1708" spans="1:10" x14ac:dyDescent="0.35">
      <c r="A1708" s="1" t="s">
        <v>664</v>
      </c>
      <c r="B1708" s="1">
        <v>37.729999999999997</v>
      </c>
      <c r="C1708" s="1">
        <v>6.29</v>
      </c>
      <c r="D1708" s="1" t="s">
        <v>2380</v>
      </c>
      <c r="E1708" s="1" t="s">
        <v>2380</v>
      </c>
      <c r="F1708" s="1" t="s">
        <v>2380</v>
      </c>
      <c r="G1708" s="7">
        <v>1</v>
      </c>
      <c r="H1708" s="1" t="s">
        <v>2380</v>
      </c>
      <c r="I1708" t="str" cm="1">
        <f t="array" ref="I1708">_xlfn.IFS(B1708&lt;18.5,"Underweight",B1708&lt;25,"Normal Weight",B1708&lt;30,"Overweight",B1708&gt;=30,"Obesity")</f>
        <v>Obesity</v>
      </c>
      <c r="J1708" t="str" cm="1">
        <f t="array" ref="J1708">_xlfn.IFS(C1708&lt;5.7,"Normal",C1708&lt;6.5,"Prediabetes",C1708&gt;=6.5,"Diabetes")</f>
        <v>Prediabetes</v>
      </c>
    </row>
    <row r="1709" spans="1:10" x14ac:dyDescent="0.35">
      <c r="A1709" s="1" t="s">
        <v>663</v>
      </c>
      <c r="B1709" s="1">
        <v>25.35</v>
      </c>
      <c r="C1709" s="1">
        <v>4.9000000000000004</v>
      </c>
      <c r="D1709" s="1" t="s">
        <v>2380</v>
      </c>
      <c r="E1709" s="1" t="s">
        <v>2380</v>
      </c>
      <c r="F1709" s="1" t="s">
        <v>2380</v>
      </c>
      <c r="G1709" s="7">
        <v>0</v>
      </c>
      <c r="H1709" s="1" t="s">
        <v>2380</v>
      </c>
      <c r="I1709" t="str" cm="1">
        <f t="array" ref="I1709">_xlfn.IFS(B1709&lt;18.5,"Underweight",B1709&lt;25,"Normal Weight",B1709&lt;30,"Overweight",B1709&gt;=30,"Obesity")</f>
        <v>Overweight</v>
      </c>
      <c r="J1709" t="str" cm="1">
        <f t="array" ref="J1709">_xlfn.IFS(C1709&lt;5.7,"Normal",C1709&lt;6.5,"Prediabetes",C1709&gt;=6.5,"Diabetes")</f>
        <v>Normal</v>
      </c>
    </row>
    <row r="1710" spans="1:10" x14ac:dyDescent="0.35">
      <c r="A1710" s="1" t="s">
        <v>662</v>
      </c>
      <c r="B1710" s="1">
        <v>26.41</v>
      </c>
      <c r="C1710" s="1">
        <v>5.07</v>
      </c>
      <c r="D1710" s="1" t="s">
        <v>2381</v>
      </c>
      <c r="E1710" s="1" t="s">
        <v>2380</v>
      </c>
      <c r="F1710" s="1" t="s">
        <v>2380</v>
      </c>
      <c r="G1710" s="7">
        <v>1</v>
      </c>
      <c r="H1710" s="1" t="s">
        <v>2380</v>
      </c>
      <c r="I1710" t="str" cm="1">
        <f t="array" ref="I1710">_xlfn.IFS(B1710&lt;18.5,"Underweight",B1710&lt;25,"Normal Weight",B1710&lt;30,"Overweight",B1710&gt;=30,"Obesity")</f>
        <v>Overweight</v>
      </c>
      <c r="J1710" t="str" cm="1">
        <f t="array" ref="J1710">_xlfn.IFS(C1710&lt;5.7,"Normal",C1710&lt;6.5,"Prediabetes",C1710&gt;=6.5,"Diabetes")</f>
        <v>Normal</v>
      </c>
    </row>
    <row r="1711" spans="1:10" x14ac:dyDescent="0.35">
      <c r="A1711" s="1" t="s">
        <v>661</v>
      </c>
      <c r="B1711" s="1">
        <v>27.6</v>
      </c>
      <c r="C1711" s="1">
        <v>5.33</v>
      </c>
      <c r="D1711" s="1" t="s">
        <v>2380</v>
      </c>
      <c r="E1711" s="1" t="s">
        <v>2380</v>
      </c>
      <c r="F1711" s="1" t="s">
        <v>2380</v>
      </c>
      <c r="G1711" s="7">
        <v>1</v>
      </c>
      <c r="H1711" s="1" t="s">
        <v>2380</v>
      </c>
      <c r="I1711" t="str" cm="1">
        <f t="array" ref="I1711">_xlfn.IFS(B1711&lt;18.5,"Underweight",B1711&lt;25,"Normal Weight",B1711&lt;30,"Overweight",B1711&gt;=30,"Obesity")</f>
        <v>Overweight</v>
      </c>
      <c r="J1711" t="str" cm="1">
        <f t="array" ref="J1711">_xlfn.IFS(C1711&lt;5.7,"Normal",C1711&lt;6.5,"Prediabetes",C1711&gt;=6.5,"Diabetes")</f>
        <v>Normal</v>
      </c>
    </row>
    <row r="1712" spans="1:10" x14ac:dyDescent="0.35">
      <c r="A1712" s="1" t="s">
        <v>660</v>
      </c>
      <c r="B1712" s="1">
        <v>33.82</v>
      </c>
      <c r="C1712" s="1">
        <v>8.93</v>
      </c>
      <c r="D1712" s="1" t="s">
        <v>2381</v>
      </c>
      <c r="E1712" s="1" t="s">
        <v>2380</v>
      </c>
      <c r="F1712" s="1" t="s">
        <v>2380</v>
      </c>
      <c r="G1712" s="7">
        <v>1</v>
      </c>
      <c r="H1712" s="1" t="s">
        <v>2380</v>
      </c>
      <c r="I1712" t="str" cm="1">
        <f t="array" ref="I1712">_xlfn.IFS(B1712&lt;18.5,"Underweight",B1712&lt;25,"Normal Weight",B1712&lt;30,"Overweight",B1712&gt;=30,"Obesity")</f>
        <v>Obesity</v>
      </c>
      <c r="J1712" t="str" cm="1">
        <f t="array" ref="J1712">_xlfn.IFS(C1712&lt;5.7,"Normal",C1712&lt;6.5,"Prediabetes",C1712&gt;=6.5,"Diabetes")</f>
        <v>Diabetes</v>
      </c>
    </row>
    <row r="1713" spans="1:10" x14ac:dyDescent="0.35">
      <c r="A1713" s="1" t="s">
        <v>659</v>
      </c>
      <c r="B1713" s="1">
        <v>32.9</v>
      </c>
      <c r="C1713" s="1">
        <v>4.3499999999999996</v>
      </c>
      <c r="D1713" s="1" t="s">
        <v>2380</v>
      </c>
      <c r="E1713" s="1" t="s">
        <v>2380</v>
      </c>
      <c r="F1713" s="1" t="s">
        <v>2380</v>
      </c>
      <c r="G1713" s="7">
        <v>0</v>
      </c>
      <c r="H1713" s="1" t="s">
        <v>2380</v>
      </c>
      <c r="I1713" t="str" cm="1">
        <f t="array" ref="I1713">_xlfn.IFS(B1713&lt;18.5,"Underweight",B1713&lt;25,"Normal Weight",B1713&lt;30,"Overweight",B1713&gt;=30,"Obesity")</f>
        <v>Obesity</v>
      </c>
      <c r="J1713" t="str" cm="1">
        <f t="array" ref="J1713">_xlfn.IFS(C1713&lt;5.7,"Normal",C1713&lt;6.5,"Prediabetes",C1713&gt;=6.5,"Diabetes")</f>
        <v>Normal</v>
      </c>
    </row>
    <row r="1714" spans="1:10" x14ac:dyDescent="0.35">
      <c r="A1714" s="1" t="s">
        <v>658</v>
      </c>
      <c r="B1714" s="1">
        <v>30.875</v>
      </c>
      <c r="C1714" s="1">
        <v>9.5399999999999991</v>
      </c>
      <c r="D1714" s="1" t="s">
        <v>2381</v>
      </c>
      <c r="E1714" s="1" t="s">
        <v>2380</v>
      </c>
      <c r="F1714" s="1" t="s">
        <v>2380</v>
      </c>
      <c r="G1714" s="7">
        <v>1</v>
      </c>
      <c r="H1714" s="1" t="s">
        <v>2380</v>
      </c>
      <c r="I1714" t="str" cm="1">
        <f t="array" ref="I1714">_xlfn.IFS(B1714&lt;18.5,"Underweight",B1714&lt;25,"Normal Weight",B1714&lt;30,"Overweight",B1714&gt;=30,"Obesity")</f>
        <v>Obesity</v>
      </c>
      <c r="J1714" t="str" cm="1">
        <f t="array" ref="J1714">_xlfn.IFS(C1714&lt;5.7,"Normal",C1714&lt;6.5,"Prediabetes",C1714&gt;=6.5,"Diabetes")</f>
        <v>Diabetes</v>
      </c>
    </row>
    <row r="1715" spans="1:10" x14ac:dyDescent="0.35">
      <c r="A1715" s="1" t="s">
        <v>657</v>
      </c>
      <c r="B1715" s="1">
        <v>32.64</v>
      </c>
      <c r="C1715" s="1">
        <v>5.91</v>
      </c>
      <c r="D1715" s="1" t="s">
        <v>2380</v>
      </c>
      <c r="E1715" s="1" t="s">
        <v>2380</v>
      </c>
      <c r="F1715" s="1" t="s">
        <v>2380</v>
      </c>
      <c r="G1715" s="7">
        <v>0</v>
      </c>
      <c r="H1715" s="1" t="s">
        <v>2380</v>
      </c>
      <c r="I1715" t="str" cm="1">
        <f t="array" ref="I1715">_xlfn.IFS(B1715&lt;18.5,"Underweight",B1715&lt;25,"Normal Weight",B1715&lt;30,"Overweight",B1715&gt;=30,"Obesity")</f>
        <v>Obesity</v>
      </c>
      <c r="J1715" t="str" cm="1">
        <f t="array" ref="J1715">_xlfn.IFS(C1715&lt;5.7,"Normal",C1715&lt;6.5,"Prediabetes",C1715&gt;=6.5,"Diabetes")</f>
        <v>Prediabetes</v>
      </c>
    </row>
    <row r="1716" spans="1:10" x14ac:dyDescent="0.35">
      <c r="A1716" s="1" t="s">
        <v>656</v>
      </c>
      <c r="B1716" s="1">
        <v>22.135000000000002</v>
      </c>
      <c r="C1716" s="1">
        <v>5.0999999999999996</v>
      </c>
      <c r="D1716" s="1" t="s">
        <v>2380</v>
      </c>
      <c r="E1716" s="1" t="s">
        <v>2380</v>
      </c>
      <c r="F1716" s="1" t="s">
        <v>2380</v>
      </c>
      <c r="G1716" s="7">
        <v>0</v>
      </c>
      <c r="H1716" s="1" t="s">
        <v>2380</v>
      </c>
      <c r="I1716" t="str" cm="1">
        <f t="array" ref="I1716">_xlfn.IFS(B1716&lt;18.5,"Underweight",B1716&lt;25,"Normal Weight",B1716&lt;30,"Overweight",B1716&gt;=30,"Obesity")</f>
        <v>Normal Weight</v>
      </c>
      <c r="J1716" t="str" cm="1">
        <f t="array" ref="J1716">_xlfn.IFS(C1716&lt;5.7,"Normal",C1716&lt;6.5,"Prediabetes",C1716&gt;=6.5,"Diabetes")</f>
        <v>Normal</v>
      </c>
    </row>
    <row r="1717" spans="1:10" x14ac:dyDescent="0.35">
      <c r="A1717" s="1" t="s">
        <v>655</v>
      </c>
      <c r="B1717" s="1">
        <v>16.53</v>
      </c>
      <c r="C1717" s="1">
        <v>5.08</v>
      </c>
      <c r="D1717" s="1" t="s">
        <v>2380</v>
      </c>
      <c r="E1717" s="1" t="s">
        <v>2380</v>
      </c>
      <c r="F1717" s="1" t="s">
        <v>2380</v>
      </c>
      <c r="G1717" s="7">
        <v>2</v>
      </c>
      <c r="H1717" s="1" t="s">
        <v>2380</v>
      </c>
      <c r="I1717" t="str" cm="1">
        <f t="array" ref="I1717">_xlfn.IFS(B1717&lt;18.5,"Underweight",B1717&lt;25,"Normal Weight",B1717&lt;30,"Overweight",B1717&gt;=30,"Obesity")</f>
        <v>Underweight</v>
      </c>
      <c r="J1717" t="str" cm="1">
        <f t="array" ref="J1717">_xlfn.IFS(C1717&lt;5.7,"Normal",C1717&lt;6.5,"Prediabetes",C1717&gt;=6.5,"Diabetes")</f>
        <v>Normal</v>
      </c>
    </row>
    <row r="1718" spans="1:10" x14ac:dyDescent="0.35">
      <c r="A1718" s="1" t="s">
        <v>654</v>
      </c>
      <c r="B1718" s="1">
        <v>32.774999999999999</v>
      </c>
      <c r="C1718" s="1">
        <v>4.75</v>
      </c>
      <c r="D1718" s="1" t="s">
        <v>2380</v>
      </c>
      <c r="E1718" s="1" t="s">
        <v>2380</v>
      </c>
      <c r="F1718" s="1" t="s">
        <v>2380</v>
      </c>
      <c r="G1718" s="7">
        <v>0</v>
      </c>
      <c r="H1718" s="1" t="s">
        <v>2380</v>
      </c>
      <c r="I1718" t="str" cm="1">
        <f t="array" ref="I1718">_xlfn.IFS(B1718&lt;18.5,"Underweight",B1718&lt;25,"Normal Weight",B1718&lt;30,"Overweight",B1718&gt;=30,"Obesity")</f>
        <v>Obesity</v>
      </c>
      <c r="J1718" t="str" cm="1">
        <f t="array" ref="J1718">_xlfn.IFS(C1718&lt;5.7,"Normal",C1718&lt;6.5,"Prediabetes",C1718&gt;=6.5,"Diabetes")</f>
        <v>Normal</v>
      </c>
    </row>
    <row r="1719" spans="1:10" x14ac:dyDescent="0.35">
      <c r="A1719" s="1" t="s">
        <v>653</v>
      </c>
      <c r="B1719" s="1">
        <v>30.9</v>
      </c>
      <c r="C1719" s="1">
        <v>6.05</v>
      </c>
      <c r="D1719" s="1" t="s">
        <v>2380</v>
      </c>
      <c r="E1719" s="1" t="s">
        <v>2380</v>
      </c>
      <c r="F1719" s="1" t="s">
        <v>2380</v>
      </c>
      <c r="G1719" s="7">
        <v>1</v>
      </c>
      <c r="H1719" s="1" t="s">
        <v>2380</v>
      </c>
      <c r="I1719" t="str" cm="1">
        <f t="array" ref="I1719">_xlfn.IFS(B1719&lt;18.5,"Underweight",B1719&lt;25,"Normal Weight",B1719&lt;30,"Overweight",B1719&gt;=30,"Obesity")</f>
        <v>Obesity</v>
      </c>
      <c r="J1719" t="str" cm="1">
        <f t="array" ref="J1719">_xlfn.IFS(C1719&lt;5.7,"Normal",C1719&lt;6.5,"Prediabetes",C1719&gt;=6.5,"Diabetes")</f>
        <v>Prediabetes</v>
      </c>
    </row>
    <row r="1720" spans="1:10" x14ac:dyDescent="0.35">
      <c r="A1720" s="1" t="s">
        <v>652</v>
      </c>
      <c r="B1720" s="1">
        <v>15.58</v>
      </c>
      <c r="C1720" s="1">
        <v>11.56</v>
      </c>
      <c r="D1720" s="1" t="s">
        <v>2380</v>
      </c>
      <c r="E1720" s="1" t="s">
        <v>2380</v>
      </c>
      <c r="F1720" s="1" t="s">
        <v>2380</v>
      </c>
      <c r="G1720" s="7">
        <v>0</v>
      </c>
      <c r="H1720" s="1" t="s">
        <v>2380</v>
      </c>
      <c r="I1720" t="str" cm="1">
        <f t="array" ref="I1720">_xlfn.IFS(B1720&lt;18.5,"Underweight",B1720&lt;25,"Normal Weight",B1720&lt;30,"Overweight",B1720&gt;=30,"Obesity")</f>
        <v>Underweight</v>
      </c>
      <c r="J1720" t="str" cm="1">
        <f t="array" ref="J1720">_xlfn.IFS(C1720&lt;5.7,"Normal",C1720&lt;6.5,"Prediabetes",C1720&gt;=6.5,"Diabetes")</f>
        <v>Diabetes</v>
      </c>
    </row>
    <row r="1721" spans="1:10" x14ac:dyDescent="0.35">
      <c r="A1721" s="1" t="s">
        <v>651</v>
      </c>
      <c r="B1721" s="1">
        <v>26.315000000000001</v>
      </c>
      <c r="C1721" s="1">
        <v>5.76</v>
      </c>
      <c r="D1721" s="1" t="s">
        <v>2380</v>
      </c>
      <c r="E1721" s="1" t="s">
        <v>2380</v>
      </c>
      <c r="F1721" s="1" t="s">
        <v>2380</v>
      </c>
      <c r="G1721" s="7">
        <v>0</v>
      </c>
      <c r="H1721" s="1" t="s">
        <v>2380</v>
      </c>
      <c r="I1721" t="str" cm="1">
        <f t="array" ref="I1721">_xlfn.IFS(B1721&lt;18.5,"Underweight",B1721&lt;25,"Normal Weight",B1721&lt;30,"Overweight",B1721&gt;=30,"Obesity")</f>
        <v>Overweight</v>
      </c>
      <c r="J1721" t="str" cm="1">
        <f t="array" ref="J1721">_xlfn.IFS(C1721&lt;5.7,"Normal",C1721&lt;6.5,"Prediabetes",C1721&gt;=6.5,"Diabetes")</f>
        <v>Prediabetes</v>
      </c>
    </row>
    <row r="1722" spans="1:10" x14ac:dyDescent="0.35">
      <c r="A1722" s="1" t="s">
        <v>650</v>
      </c>
      <c r="B1722" s="1">
        <v>35.61</v>
      </c>
      <c r="C1722" s="1">
        <v>5.65</v>
      </c>
      <c r="D1722" s="1" t="s">
        <v>2380</v>
      </c>
      <c r="E1722" s="1" t="s">
        <v>2381</v>
      </c>
      <c r="F1722" s="1" t="s">
        <v>2380</v>
      </c>
      <c r="G1722" s="7">
        <v>1</v>
      </c>
      <c r="H1722" s="1" t="s">
        <v>2380</v>
      </c>
      <c r="I1722" t="str" cm="1">
        <f t="array" ref="I1722">_xlfn.IFS(B1722&lt;18.5,"Underweight",B1722&lt;25,"Normal Weight",B1722&lt;30,"Overweight",B1722&gt;=30,"Obesity")</f>
        <v>Obesity</v>
      </c>
      <c r="J1722" t="str" cm="1">
        <f t="array" ref="J1722">_xlfn.IFS(C1722&lt;5.7,"Normal",C1722&lt;6.5,"Prediabetes",C1722&gt;=6.5,"Diabetes")</f>
        <v>Normal</v>
      </c>
    </row>
    <row r="1723" spans="1:10" x14ac:dyDescent="0.35">
      <c r="A1723" s="1" t="s">
        <v>649</v>
      </c>
      <c r="B1723" s="1">
        <v>37.56</v>
      </c>
      <c r="C1723" s="1">
        <v>5.88</v>
      </c>
      <c r="D1723" s="1" t="s">
        <v>2380</v>
      </c>
      <c r="E1723" s="1" t="s">
        <v>2381</v>
      </c>
      <c r="F1723" s="1" t="s">
        <v>2380</v>
      </c>
      <c r="G1723" s="7">
        <v>1</v>
      </c>
      <c r="H1723" s="1" t="s">
        <v>2380</v>
      </c>
      <c r="I1723" t="str" cm="1">
        <f t="array" ref="I1723">_xlfn.IFS(B1723&lt;18.5,"Underweight",B1723&lt;25,"Normal Weight",B1723&lt;30,"Overweight",B1723&gt;=30,"Obesity")</f>
        <v>Obesity</v>
      </c>
      <c r="J1723" t="str" cm="1">
        <f t="array" ref="J1723">_xlfn.IFS(C1723&lt;5.7,"Normal",C1723&lt;6.5,"Prediabetes",C1723&gt;=6.5,"Diabetes")</f>
        <v>Prediabetes</v>
      </c>
    </row>
    <row r="1724" spans="1:10" x14ac:dyDescent="0.35">
      <c r="A1724" s="1" t="s">
        <v>648</v>
      </c>
      <c r="B1724" s="1">
        <v>15.49</v>
      </c>
      <c r="C1724" s="1">
        <v>9.6</v>
      </c>
      <c r="D1724" s="1" t="s">
        <v>2380</v>
      </c>
      <c r="E1724" s="1" t="s">
        <v>2380</v>
      </c>
      <c r="F1724" s="1" t="s">
        <v>2380</v>
      </c>
      <c r="G1724" s="7">
        <v>0</v>
      </c>
      <c r="H1724" s="1" t="s">
        <v>2380</v>
      </c>
      <c r="I1724" t="str" cm="1">
        <f t="array" ref="I1724">_xlfn.IFS(B1724&lt;18.5,"Underweight",B1724&lt;25,"Normal Weight",B1724&lt;30,"Overweight",B1724&gt;=30,"Obesity")</f>
        <v>Underweight</v>
      </c>
      <c r="J1724" t="str" cm="1">
        <f t="array" ref="J1724">_xlfn.IFS(C1724&lt;5.7,"Normal",C1724&lt;6.5,"Prediabetes",C1724&gt;=6.5,"Diabetes")</f>
        <v>Diabetes</v>
      </c>
    </row>
    <row r="1725" spans="1:10" x14ac:dyDescent="0.35">
      <c r="A1725" s="1" t="s">
        <v>647</v>
      </c>
      <c r="B1725" s="1">
        <v>23.48</v>
      </c>
      <c r="C1725" s="1">
        <v>6.24</v>
      </c>
      <c r="D1725" s="1" t="s">
        <v>2380</v>
      </c>
      <c r="E1725" s="1" t="s">
        <v>2380</v>
      </c>
      <c r="F1725" s="1" t="s">
        <v>2380</v>
      </c>
      <c r="G1725" s="7">
        <v>1</v>
      </c>
      <c r="H1725" s="1" t="s">
        <v>2380</v>
      </c>
      <c r="I1725" t="str" cm="1">
        <f t="array" ref="I1725">_xlfn.IFS(B1725&lt;18.5,"Underweight",B1725&lt;25,"Normal Weight",B1725&lt;30,"Overweight",B1725&gt;=30,"Obesity")</f>
        <v>Normal Weight</v>
      </c>
      <c r="J1725" t="str" cm="1">
        <f t="array" ref="J1725">_xlfn.IFS(C1725&lt;5.7,"Normal",C1725&lt;6.5,"Prediabetes",C1725&gt;=6.5,"Diabetes")</f>
        <v>Prediabetes</v>
      </c>
    </row>
    <row r="1726" spans="1:10" x14ac:dyDescent="0.35">
      <c r="A1726" s="1" t="s">
        <v>646</v>
      </c>
      <c r="B1726" s="1">
        <v>30.02</v>
      </c>
      <c r="C1726" s="1">
        <v>7.63</v>
      </c>
      <c r="D1726" s="1" t="s">
        <v>2381</v>
      </c>
      <c r="E1726" s="1" t="s">
        <v>2380</v>
      </c>
      <c r="F1726" s="1" t="s">
        <v>2380</v>
      </c>
      <c r="G1726" s="7">
        <v>1</v>
      </c>
      <c r="H1726" s="1" t="s">
        <v>2380</v>
      </c>
      <c r="I1726" t="str" cm="1">
        <f t="array" ref="I1726">_xlfn.IFS(B1726&lt;18.5,"Underweight",B1726&lt;25,"Normal Weight",B1726&lt;30,"Overweight",B1726&gt;=30,"Obesity")</f>
        <v>Obesity</v>
      </c>
      <c r="J1726" t="str" cm="1">
        <f t="array" ref="J1726">_xlfn.IFS(C1726&lt;5.7,"Normal",C1726&lt;6.5,"Prediabetes",C1726&gt;=6.5,"Diabetes")</f>
        <v>Diabetes</v>
      </c>
    </row>
    <row r="1727" spans="1:10" x14ac:dyDescent="0.35">
      <c r="A1727" s="1" t="s">
        <v>645</v>
      </c>
      <c r="B1727" s="1">
        <v>26.885000000000002</v>
      </c>
      <c r="C1727" s="1">
        <v>8.66</v>
      </c>
      <c r="D1727" s="1" t="s">
        <v>2381</v>
      </c>
      <c r="E1727" s="1" t="s">
        <v>2380</v>
      </c>
      <c r="F1727" s="1" t="s">
        <v>2380</v>
      </c>
      <c r="G1727" s="7">
        <v>1</v>
      </c>
      <c r="H1727" s="1" t="s">
        <v>2380</v>
      </c>
      <c r="I1727" t="str" cm="1">
        <f t="array" ref="I1727">_xlfn.IFS(B1727&lt;18.5,"Underweight",B1727&lt;25,"Normal Weight",B1727&lt;30,"Overweight",B1727&gt;=30,"Obesity")</f>
        <v>Overweight</v>
      </c>
      <c r="J1727" t="str" cm="1">
        <f t="array" ref="J1727">_xlfn.IFS(C1727&lt;5.7,"Normal",C1727&lt;6.5,"Prediabetes",C1727&gt;=6.5,"Diabetes")</f>
        <v>Diabetes</v>
      </c>
    </row>
    <row r="1728" spans="1:10" x14ac:dyDescent="0.35">
      <c r="A1728" s="1" t="s">
        <v>644</v>
      </c>
      <c r="B1728" s="1">
        <v>25.84</v>
      </c>
      <c r="C1728" s="1">
        <v>8.5500000000000007</v>
      </c>
      <c r="D1728" s="1" t="s">
        <v>2381</v>
      </c>
      <c r="E1728" s="1" t="s">
        <v>2380</v>
      </c>
      <c r="F1728" s="1" t="s">
        <v>2380</v>
      </c>
      <c r="G1728" s="7">
        <v>1</v>
      </c>
      <c r="H1728" s="1" t="s">
        <v>2380</v>
      </c>
      <c r="I1728" t="str" cm="1">
        <f t="array" ref="I1728">_xlfn.IFS(B1728&lt;18.5,"Underweight",B1728&lt;25,"Normal Weight",B1728&lt;30,"Overweight",B1728&gt;=30,"Obesity")</f>
        <v>Overweight</v>
      </c>
      <c r="J1728" t="str" cm="1">
        <f t="array" ref="J1728">_xlfn.IFS(C1728&lt;5.7,"Normal",C1728&lt;6.5,"Prediabetes",C1728&gt;=6.5,"Diabetes")</f>
        <v>Diabetes</v>
      </c>
    </row>
    <row r="1729" spans="1:10" x14ac:dyDescent="0.35">
      <c r="A1729" s="1" t="s">
        <v>643</v>
      </c>
      <c r="B1729" s="1">
        <v>27.454999999999998</v>
      </c>
      <c r="C1729" s="1">
        <v>4.54</v>
      </c>
      <c r="D1729" s="1" t="s">
        <v>2380</v>
      </c>
      <c r="E1729" s="1" t="s">
        <v>2380</v>
      </c>
      <c r="F1729" s="1" t="s">
        <v>2380</v>
      </c>
      <c r="G1729" s="7">
        <v>0</v>
      </c>
      <c r="H1729" s="1" t="s">
        <v>2380</v>
      </c>
      <c r="I1729" t="str" cm="1">
        <f t="array" ref="I1729">_xlfn.IFS(B1729&lt;18.5,"Underweight",B1729&lt;25,"Normal Weight",B1729&lt;30,"Overweight",B1729&gt;=30,"Obesity")</f>
        <v>Overweight</v>
      </c>
      <c r="J1729" t="str" cm="1">
        <f t="array" ref="J1729">_xlfn.IFS(C1729&lt;5.7,"Normal",C1729&lt;6.5,"Prediabetes",C1729&gt;=6.5,"Diabetes")</f>
        <v>Normal</v>
      </c>
    </row>
    <row r="1730" spans="1:10" x14ac:dyDescent="0.35">
      <c r="A1730" s="1" t="s">
        <v>642</v>
      </c>
      <c r="B1730" s="1">
        <v>24.605</v>
      </c>
      <c r="C1730" s="1">
        <v>5.7</v>
      </c>
      <c r="D1730" s="1" t="s">
        <v>2380</v>
      </c>
      <c r="E1730" s="1" t="s">
        <v>2380</v>
      </c>
      <c r="F1730" s="1" t="s">
        <v>2380</v>
      </c>
      <c r="G1730" s="7">
        <v>0</v>
      </c>
      <c r="H1730" s="1" t="s">
        <v>2380</v>
      </c>
      <c r="I1730" t="str" cm="1">
        <f t="array" ref="I1730">_xlfn.IFS(B1730&lt;18.5,"Underweight",B1730&lt;25,"Normal Weight",B1730&lt;30,"Overweight",B1730&gt;=30,"Obesity")</f>
        <v>Normal Weight</v>
      </c>
      <c r="J1730" t="str" cm="1">
        <f t="array" ref="J1730">_xlfn.IFS(C1730&lt;5.7,"Normal",C1730&lt;6.5,"Prediabetes",C1730&gt;=6.5,"Diabetes")</f>
        <v>Prediabetes</v>
      </c>
    </row>
    <row r="1731" spans="1:10" x14ac:dyDescent="0.35">
      <c r="A1731" s="1" t="s">
        <v>641</v>
      </c>
      <c r="B1731" s="1">
        <v>30.8</v>
      </c>
      <c r="C1731" s="1">
        <v>5.07</v>
      </c>
      <c r="D1731" s="1" t="s">
        <v>2380</v>
      </c>
      <c r="E1731" s="1" t="s">
        <v>2380</v>
      </c>
      <c r="F1731" s="1" t="s">
        <v>2380</v>
      </c>
      <c r="G1731" s="7">
        <v>0</v>
      </c>
      <c r="H1731" s="1" t="s">
        <v>2380</v>
      </c>
      <c r="I1731" t="str" cm="1">
        <f t="array" ref="I1731">_xlfn.IFS(B1731&lt;18.5,"Underweight",B1731&lt;25,"Normal Weight",B1731&lt;30,"Overweight",B1731&gt;=30,"Obesity")</f>
        <v>Obesity</v>
      </c>
      <c r="J1731" t="str" cm="1">
        <f t="array" ref="J1731">_xlfn.IFS(C1731&lt;5.7,"Normal",C1731&lt;6.5,"Prediabetes",C1731&gt;=6.5,"Diabetes")</f>
        <v>Normal</v>
      </c>
    </row>
    <row r="1732" spans="1:10" x14ac:dyDescent="0.35">
      <c r="A1732" s="1" t="s">
        <v>640</v>
      </c>
      <c r="B1732" s="1">
        <v>34.799999999999997</v>
      </c>
      <c r="C1732" s="1">
        <v>4.38</v>
      </c>
      <c r="D1732" s="1" t="s">
        <v>2380</v>
      </c>
      <c r="E1732" s="1" t="s">
        <v>2380</v>
      </c>
      <c r="F1732" s="1" t="s">
        <v>2380</v>
      </c>
      <c r="G1732" s="7">
        <v>1</v>
      </c>
      <c r="H1732" s="1" t="s">
        <v>2380</v>
      </c>
      <c r="I1732" t="str" cm="1">
        <f t="array" ref="I1732">_xlfn.IFS(B1732&lt;18.5,"Underweight",B1732&lt;25,"Normal Weight",B1732&lt;30,"Overweight",B1732&gt;=30,"Obesity")</f>
        <v>Obesity</v>
      </c>
      <c r="J1732" t="str" cm="1">
        <f t="array" ref="J1732">_xlfn.IFS(C1732&lt;5.7,"Normal",C1732&lt;6.5,"Prediabetes",C1732&gt;=6.5,"Diabetes")</f>
        <v>Normal</v>
      </c>
    </row>
    <row r="1733" spans="1:10" x14ac:dyDescent="0.35">
      <c r="A1733" s="1" t="s">
        <v>639</v>
      </c>
      <c r="B1733" s="1">
        <v>34.21</v>
      </c>
      <c r="C1733" s="1">
        <v>4.54</v>
      </c>
      <c r="D1733" s="1" t="s">
        <v>2380</v>
      </c>
      <c r="E1733" s="1" t="s">
        <v>2380</v>
      </c>
      <c r="F1733" s="1" t="s">
        <v>2380</v>
      </c>
      <c r="G1733" s="7">
        <v>1</v>
      </c>
      <c r="H1733" s="1" t="s">
        <v>2380</v>
      </c>
      <c r="I1733" t="str" cm="1">
        <f t="array" ref="I1733">_xlfn.IFS(B1733&lt;18.5,"Underweight",B1733&lt;25,"Normal Weight",B1733&lt;30,"Overweight",B1733&gt;=30,"Obesity")</f>
        <v>Obesity</v>
      </c>
      <c r="J1733" t="str" cm="1">
        <f t="array" ref="J1733">_xlfn.IFS(C1733&lt;5.7,"Normal",C1733&lt;6.5,"Prediabetes",C1733&gt;=6.5,"Diabetes")</f>
        <v>Normal</v>
      </c>
    </row>
    <row r="1734" spans="1:10" x14ac:dyDescent="0.35">
      <c r="A1734" s="1" t="s">
        <v>638</v>
      </c>
      <c r="B1734" s="1">
        <v>31</v>
      </c>
      <c r="C1734" s="1">
        <v>5.38</v>
      </c>
      <c r="D1734" s="1" t="s">
        <v>2380</v>
      </c>
      <c r="E1734" s="1" t="s">
        <v>2380</v>
      </c>
      <c r="F1734" s="1" t="s">
        <v>2380</v>
      </c>
      <c r="G1734" s="7">
        <v>1</v>
      </c>
      <c r="H1734" s="1" t="s">
        <v>2380</v>
      </c>
      <c r="I1734" t="str" cm="1">
        <f t="array" ref="I1734">_xlfn.IFS(B1734&lt;18.5,"Underweight",B1734&lt;25,"Normal Weight",B1734&lt;30,"Overweight",B1734&gt;=30,"Obesity")</f>
        <v>Obesity</v>
      </c>
      <c r="J1734" t="str" cm="1">
        <f t="array" ref="J1734">_xlfn.IFS(C1734&lt;5.7,"Normal",C1734&lt;6.5,"Prediabetes",C1734&gt;=6.5,"Diabetes")</f>
        <v>Normal</v>
      </c>
    </row>
    <row r="1735" spans="1:10" x14ac:dyDescent="0.35">
      <c r="A1735" s="1" t="s">
        <v>637</v>
      </c>
      <c r="B1735" s="1">
        <v>26.125</v>
      </c>
      <c r="C1735" s="1">
        <v>5.55</v>
      </c>
      <c r="D1735" s="1" t="s">
        <v>2380</v>
      </c>
      <c r="E1735" s="1" t="s">
        <v>2380</v>
      </c>
      <c r="F1735" s="1" t="s">
        <v>2380</v>
      </c>
      <c r="G1735" s="7">
        <v>1</v>
      </c>
      <c r="H1735" s="1" t="s">
        <v>2380</v>
      </c>
      <c r="I1735" t="str" cm="1">
        <f t="array" ref="I1735">_xlfn.IFS(B1735&lt;18.5,"Underweight",B1735&lt;25,"Normal Weight",B1735&lt;30,"Overweight",B1735&gt;=30,"Obesity")</f>
        <v>Overweight</v>
      </c>
      <c r="J1735" t="str" cm="1">
        <f t="array" ref="J1735">_xlfn.IFS(C1735&lt;5.7,"Normal",C1735&lt;6.5,"Prediabetes",C1735&gt;=6.5,"Diabetes")</f>
        <v>Normal</v>
      </c>
    </row>
    <row r="1736" spans="1:10" x14ac:dyDescent="0.35">
      <c r="A1736" s="1" t="s">
        <v>636</v>
      </c>
      <c r="B1736" s="1">
        <v>30.13</v>
      </c>
      <c r="C1736" s="1">
        <v>4.03</v>
      </c>
      <c r="D1736" s="1" t="s">
        <v>2381</v>
      </c>
      <c r="E1736" s="1" t="s">
        <v>2380</v>
      </c>
      <c r="F1736" s="1" t="s">
        <v>2380</v>
      </c>
      <c r="G1736" s="7">
        <v>1</v>
      </c>
      <c r="H1736" s="1" t="s">
        <v>2380</v>
      </c>
      <c r="I1736" t="str" cm="1">
        <f t="array" ref="I1736">_xlfn.IFS(B1736&lt;18.5,"Underweight",B1736&lt;25,"Normal Weight",B1736&lt;30,"Overweight",B1736&gt;=30,"Obesity")</f>
        <v>Obesity</v>
      </c>
      <c r="J1736" t="str" cm="1">
        <f t="array" ref="J1736">_xlfn.IFS(C1736&lt;5.7,"Normal",C1736&lt;6.5,"Prediabetes",C1736&gt;=6.5,"Diabetes")</f>
        <v>Normal</v>
      </c>
    </row>
    <row r="1737" spans="1:10" x14ac:dyDescent="0.35">
      <c r="A1737" s="1" t="s">
        <v>635</v>
      </c>
      <c r="B1737" s="1">
        <v>34.19</v>
      </c>
      <c r="C1737" s="1">
        <v>4.1900000000000004</v>
      </c>
      <c r="D1737" s="1" t="s">
        <v>2380</v>
      </c>
      <c r="E1737" s="1" t="s">
        <v>2380</v>
      </c>
      <c r="F1737" s="1" t="s">
        <v>2380</v>
      </c>
      <c r="G1737" s="7">
        <v>0</v>
      </c>
      <c r="H1737" s="1" t="s">
        <v>2380</v>
      </c>
      <c r="I1737" t="str" cm="1">
        <f t="array" ref="I1737">_xlfn.IFS(B1737&lt;18.5,"Underweight",B1737&lt;25,"Normal Weight",B1737&lt;30,"Overweight",B1737&gt;=30,"Obesity")</f>
        <v>Obesity</v>
      </c>
      <c r="J1737" t="str" cm="1">
        <f t="array" ref="J1737">_xlfn.IFS(C1737&lt;5.7,"Normal",C1737&lt;6.5,"Prediabetes",C1737&gt;=6.5,"Diabetes")</f>
        <v>Normal</v>
      </c>
    </row>
    <row r="1738" spans="1:10" x14ac:dyDescent="0.35">
      <c r="A1738" s="1" t="s">
        <v>634</v>
      </c>
      <c r="B1738" s="1">
        <v>22.515000000000001</v>
      </c>
      <c r="C1738" s="1">
        <v>4.37</v>
      </c>
      <c r="D1738" s="1" t="s">
        <v>2380</v>
      </c>
      <c r="E1738" s="1" t="s">
        <v>2380</v>
      </c>
      <c r="F1738" s="1" t="s">
        <v>2381</v>
      </c>
      <c r="G1738" s="7">
        <v>1</v>
      </c>
      <c r="H1738" s="1" t="s">
        <v>2380</v>
      </c>
      <c r="I1738" t="str" cm="1">
        <f t="array" ref="I1738">_xlfn.IFS(B1738&lt;18.5,"Underweight",B1738&lt;25,"Normal Weight",B1738&lt;30,"Overweight",B1738&gt;=30,"Obesity")</f>
        <v>Normal Weight</v>
      </c>
      <c r="J1738" t="str" cm="1">
        <f t="array" ref="J1738">_xlfn.IFS(C1738&lt;5.7,"Normal",C1738&lt;6.5,"Prediabetes",C1738&gt;=6.5,"Diabetes")</f>
        <v>Normal</v>
      </c>
    </row>
    <row r="1739" spans="1:10" x14ac:dyDescent="0.35">
      <c r="A1739" s="1" t="s">
        <v>633</v>
      </c>
      <c r="B1739" s="1">
        <v>18.239999999999998</v>
      </c>
      <c r="C1739" s="1">
        <v>5.31</v>
      </c>
      <c r="D1739" s="1" t="s">
        <v>2381</v>
      </c>
      <c r="E1739" s="1" t="s">
        <v>2380</v>
      </c>
      <c r="F1739" s="1" t="s">
        <v>2381</v>
      </c>
      <c r="G1739" s="7">
        <v>1</v>
      </c>
      <c r="H1739" s="1" t="s">
        <v>2380</v>
      </c>
      <c r="I1739" t="str" cm="1">
        <f t="array" ref="I1739">_xlfn.IFS(B1739&lt;18.5,"Underweight",B1739&lt;25,"Normal Weight",B1739&lt;30,"Overweight",B1739&gt;=30,"Obesity")</f>
        <v>Underweight</v>
      </c>
      <c r="J1739" t="str" cm="1">
        <f t="array" ref="J1739">_xlfn.IFS(C1739&lt;5.7,"Normal",C1739&lt;6.5,"Prediabetes",C1739&gt;=6.5,"Diabetes")</f>
        <v>Normal</v>
      </c>
    </row>
    <row r="1740" spans="1:10" x14ac:dyDescent="0.35">
      <c r="A1740" s="1" t="s">
        <v>631</v>
      </c>
      <c r="B1740" s="1">
        <v>37.28</v>
      </c>
      <c r="C1740" s="1">
        <v>4.66</v>
      </c>
      <c r="D1740" s="1" t="s">
        <v>2380</v>
      </c>
      <c r="E1740" s="1" t="s">
        <v>2381</v>
      </c>
      <c r="F1740" s="1" t="s">
        <v>2380</v>
      </c>
      <c r="G1740" s="7">
        <v>1</v>
      </c>
      <c r="H1740" s="1" t="s">
        <v>2380</v>
      </c>
      <c r="I1740" t="str" cm="1">
        <f t="array" ref="I1740">_xlfn.IFS(B1740&lt;18.5,"Underweight",B1740&lt;25,"Normal Weight",B1740&lt;30,"Overweight",B1740&gt;=30,"Obesity")</f>
        <v>Obesity</v>
      </c>
      <c r="J1740" t="str" cm="1">
        <f t="array" ref="J1740">_xlfn.IFS(C1740&lt;5.7,"Normal",C1740&lt;6.5,"Prediabetes",C1740&gt;=6.5,"Diabetes")</f>
        <v>Normal</v>
      </c>
    </row>
    <row r="1741" spans="1:10" x14ac:dyDescent="0.35">
      <c r="A1741" s="1" t="s">
        <v>630</v>
      </c>
      <c r="B1741" s="1">
        <v>18.2</v>
      </c>
      <c r="C1741" s="1">
        <v>6.19</v>
      </c>
      <c r="D1741" s="1" t="s">
        <v>2380</v>
      </c>
      <c r="E1741" s="1" t="s">
        <v>2380</v>
      </c>
      <c r="F1741" s="1" t="s">
        <v>2381</v>
      </c>
      <c r="G1741" s="7">
        <v>1</v>
      </c>
      <c r="H1741" s="1" t="s">
        <v>2380</v>
      </c>
      <c r="I1741" t="str" cm="1">
        <f t="array" ref="I1741">_xlfn.IFS(B1741&lt;18.5,"Underweight",B1741&lt;25,"Normal Weight",B1741&lt;30,"Overweight",B1741&gt;=30,"Obesity")</f>
        <v>Underweight</v>
      </c>
      <c r="J1741" t="str" cm="1">
        <f t="array" ref="J1741">_xlfn.IFS(C1741&lt;5.7,"Normal",C1741&lt;6.5,"Prediabetes",C1741&gt;=6.5,"Diabetes")</f>
        <v>Prediabetes</v>
      </c>
    </row>
    <row r="1742" spans="1:10" x14ac:dyDescent="0.35">
      <c r="A1742" s="1" t="s">
        <v>629</v>
      </c>
      <c r="B1742" s="1">
        <v>20.53</v>
      </c>
      <c r="C1742" s="1">
        <v>4.8600000000000003</v>
      </c>
      <c r="D1742" s="1" t="s">
        <v>2380</v>
      </c>
      <c r="E1742" s="1" t="s">
        <v>2380</v>
      </c>
      <c r="F1742" s="1" t="s">
        <v>2380</v>
      </c>
      <c r="G1742" s="7">
        <v>1</v>
      </c>
      <c r="H1742" s="1" t="s">
        <v>2380</v>
      </c>
      <c r="I1742" t="str" cm="1">
        <f t="array" ref="I1742">_xlfn.IFS(B1742&lt;18.5,"Underweight",B1742&lt;25,"Normal Weight",B1742&lt;30,"Overweight",B1742&gt;=30,"Obesity")</f>
        <v>Normal Weight</v>
      </c>
      <c r="J1742" t="str" cm="1">
        <f t="array" ref="J1742">_xlfn.IFS(C1742&lt;5.7,"Normal",C1742&lt;6.5,"Prediabetes",C1742&gt;=6.5,"Diabetes")</f>
        <v>Normal</v>
      </c>
    </row>
    <row r="1743" spans="1:10" x14ac:dyDescent="0.35">
      <c r="A1743" s="1" t="s">
        <v>628</v>
      </c>
      <c r="B1743" s="1">
        <v>23.79</v>
      </c>
      <c r="C1743" s="1">
        <v>4.74</v>
      </c>
      <c r="D1743" s="1" t="s">
        <v>2380</v>
      </c>
      <c r="E1743" s="1" t="s">
        <v>2380</v>
      </c>
      <c r="F1743" s="1" t="s">
        <v>2380</v>
      </c>
      <c r="G1743" s="7">
        <v>0</v>
      </c>
      <c r="H1743" s="1" t="s">
        <v>2380</v>
      </c>
      <c r="I1743" t="str" cm="1">
        <f t="array" ref="I1743">_xlfn.IFS(B1743&lt;18.5,"Underweight",B1743&lt;25,"Normal Weight",B1743&lt;30,"Overweight",B1743&gt;=30,"Obesity")</f>
        <v>Normal Weight</v>
      </c>
      <c r="J1743" t="str" cm="1">
        <f t="array" ref="J1743">_xlfn.IFS(C1743&lt;5.7,"Normal",C1743&lt;6.5,"Prediabetes",C1743&gt;=6.5,"Diabetes")</f>
        <v>Normal</v>
      </c>
    </row>
    <row r="1744" spans="1:10" x14ac:dyDescent="0.35">
      <c r="A1744" s="1" t="s">
        <v>627</v>
      </c>
      <c r="B1744" s="1">
        <v>29.8</v>
      </c>
      <c r="C1744" s="1">
        <v>6.03</v>
      </c>
      <c r="D1744" s="1" t="s">
        <v>2380</v>
      </c>
      <c r="E1744" s="1" t="s">
        <v>2380</v>
      </c>
      <c r="F1744" s="1" t="s">
        <v>2380</v>
      </c>
      <c r="G1744" s="7">
        <v>0</v>
      </c>
      <c r="H1744" s="1" t="s">
        <v>2380</v>
      </c>
      <c r="I1744" t="str" cm="1">
        <f t="array" ref="I1744">_xlfn.IFS(B1744&lt;18.5,"Underweight",B1744&lt;25,"Normal Weight",B1744&lt;30,"Overweight",B1744&gt;=30,"Obesity")</f>
        <v>Overweight</v>
      </c>
      <c r="J1744" t="str" cm="1">
        <f t="array" ref="J1744">_xlfn.IFS(C1744&lt;5.7,"Normal",C1744&lt;6.5,"Prediabetes",C1744&gt;=6.5,"Diabetes")</f>
        <v>Prediabetes</v>
      </c>
    </row>
    <row r="1745" spans="1:10" x14ac:dyDescent="0.35">
      <c r="A1745" s="1" t="s">
        <v>626</v>
      </c>
      <c r="B1745" s="1">
        <v>31.54</v>
      </c>
      <c r="C1745" s="1">
        <v>4.71</v>
      </c>
      <c r="D1745" s="1" t="s">
        <v>2380</v>
      </c>
      <c r="E1745" s="1" t="s">
        <v>2380</v>
      </c>
      <c r="F1745" s="1" t="s">
        <v>2380</v>
      </c>
      <c r="G1745" s="7">
        <v>0</v>
      </c>
      <c r="H1745" s="1" t="s">
        <v>2380</v>
      </c>
      <c r="I1745" t="str" cm="1">
        <f t="array" ref="I1745">_xlfn.IFS(B1745&lt;18.5,"Underweight",B1745&lt;25,"Normal Weight",B1745&lt;30,"Overweight",B1745&gt;=30,"Obesity")</f>
        <v>Obesity</v>
      </c>
      <c r="J1745" t="str" cm="1">
        <f t="array" ref="J1745">_xlfn.IFS(C1745&lt;5.7,"Normal",C1745&lt;6.5,"Prediabetes",C1745&gt;=6.5,"Diabetes")</f>
        <v>Normal</v>
      </c>
    </row>
    <row r="1746" spans="1:10" x14ac:dyDescent="0.35">
      <c r="A1746" s="1" t="s">
        <v>625</v>
      </c>
      <c r="B1746" s="1">
        <v>20.82</v>
      </c>
      <c r="C1746" s="1">
        <v>5.55</v>
      </c>
      <c r="D1746" s="1" t="s">
        <v>2380</v>
      </c>
      <c r="E1746" s="1" t="s">
        <v>2380</v>
      </c>
      <c r="F1746" s="1" t="s">
        <v>2380</v>
      </c>
      <c r="G1746" s="7">
        <v>1</v>
      </c>
      <c r="H1746" s="1" t="s">
        <v>2380</v>
      </c>
      <c r="I1746" t="str" cm="1">
        <f t="array" ref="I1746">_xlfn.IFS(B1746&lt;18.5,"Underweight",B1746&lt;25,"Normal Weight",B1746&lt;30,"Overweight",B1746&gt;=30,"Obesity")</f>
        <v>Normal Weight</v>
      </c>
      <c r="J1746" t="str" cm="1">
        <f t="array" ref="J1746">_xlfn.IFS(C1746&lt;5.7,"Normal",C1746&lt;6.5,"Prediabetes",C1746&gt;=6.5,"Diabetes")</f>
        <v>Normal</v>
      </c>
    </row>
    <row r="1747" spans="1:10" x14ac:dyDescent="0.35">
      <c r="A1747" s="1" t="s">
        <v>624</v>
      </c>
      <c r="B1747" s="1">
        <v>38.83</v>
      </c>
      <c r="C1747" s="1">
        <v>4.78</v>
      </c>
      <c r="D1747" s="1" t="s">
        <v>2380</v>
      </c>
      <c r="E1747" s="1" t="s">
        <v>2380</v>
      </c>
      <c r="F1747" s="1" t="s">
        <v>2381</v>
      </c>
      <c r="G1747" s="7">
        <v>1</v>
      </c>
      <c r="H1747" s="1" t="s">
        <v>2380</v>
      </c>
      <c r="I1747" t="str" cm="1">
        <f t="array" ref="I1747">_xlfn.IFS(B1747&lt;18.5,"Underweight",B1747&lt;25,"Normal Weight",B1747&lt;30,"Overweight",B1747&gt;=30,"Obesity")</f>
        <v>Obesity</v>
      </c>
      <c r="J1747" t="str" cm="1">
        <f t="array" ref="J1747">_xlfn.IFS(C1747&lt;5.7,"Normal",C1747&lt;6.5,"Prediabetes",C1747&gt;=6.5,"Diabetes")</f>
        <v>Normal</v>
      </c>
    </row>
    <row r="1748" spans="1:10" x14ac:dyDescent="0.35">
      <c r="A1748" s="1" t="s">
        <v>623</v>
      </c>
      <c r="B1748" s="1">
        <v>23.44</v>
      </c>
      <c r="C1748" s="1">
        <v>4.6500000000000004</v>
      </c>
      <c r="D1748" s="1" t="s">
        <v>2381</v>
      </c>
      <c r="E1748" s="1" t="s">
        <v>2380</v>
      </c>
      <c r="F1748" s="1" t="s">
        <v>2380</v>
      </c>
      <c r="G1748" s="7">
        <v>1</v>
      </c>
      <c r="H1748" s="1" t="s">
        <v>2380</v>
      </c>
      <c r="I1748" t="str" cm="1">
        <f t="array" ref="I1748">_xlfn.IFS(B1748&lt;18.5,"Underweight",B1748&lt;25,"Normal Weight",B1748&lt;30,"Overweight",B1748&gt;=30,"Obesity")</f>
        <v>Normal Weight</v>
      </c>
      <c r="J1748" t="str" cm="1">
        <f t="array" ref="J1748">_xlfn.IFS(C1748&lt;5.7,"Normal",C1748&lt;6.5,"Prediabetes",C1748&gt;=6.5,"Diabetes")</f>
        <v>Normal</v>
      </c>
    </row>
    <row r="1749" spans="1:10" x14ac:dyDescent="0.35">
      <c r="A1749" s="1" t="s">
        <v>622</v>
      </c>
      <c r="B1749" s="1">
        <v>24.13</v>
      </c>
      <c r="C1749" s="1">
        <v>5.2</v>
      </c>
      <c r="D1749" s="1" t="s">
        <v>2380</v>
      </c>
      <c r="E1749" s="1" t="s">
        <v>2380</v>
      </c>
      <c r="F1749" s="1" t="s">
        <v>2380</v>
      </c>
      <c r="G1749" s="7">
        <v>1</v>
      </c>
      <c r="H1749" s="1" t="s">
        <v>2380</v>
      </c>
      <c r="I1749" t="str" cm="1">
        <f t="array" ref="I1749">_xlfn.IFS(B1749&lt;18.5,"Underweight",B1749&lt;25,"Normal Weight",B1749&lt;30,"Overweight",B1749&gt;=30,"Obesity")</f>
        <v>Normal Weight</v>
      </c>
      <c r="J1749" t="str" cm="1">
        <f t="array" ref="J1749">_xlfn.IFS(C1749&lt;5.7,"Normal",C1749&lt;6.5,"Prediabetes",C1749&gt;=6.5,"Diabetes")</f>
        <v>Normal</v>
      </c>
    </row>
    <row r="1750" spans="1:10" x14ac:dyDescent="0.35">
      <c r="A1750" s="1" t="s">
        <v>621</v>
      </c>
      <c r="B1750" s="1">
        <v>42.13</v>
      </c>
      <c r="C1750" s="1">
        <v>4.54</v>
      </c>
      <c r="D1750" s="1" t="s">
        <v>2381</v>
      </c>
      <c r="E1750" s="1" t="s">
        <v>2380</v>
      </c>
      <c r="F1750" s="1" t="s">
        <v>2380</v>
      </c>
      <c r="G1750" s="7">
        <v>1</v>
      </c>
      <c r="H1750" s="1" t="s">
        <v>2380</v>
      </c>
      <c r="I1750" t="str" cm="1">
        <f t="array" ref="I1750">_xlfn.IFS(B1750&lt;18.5,"Underweight",B1750&lt;25,"Normal Weight",B1750&lt;30,"Overweight",B1750&gt;=30,"Obesity")</f>
        <v>Obesity</v>
      </c>
      <c r="J1750" t="str" cm="1">
        <f t="array" ref="J1750">_xlfn.IFS(C1750&lt;5.7,"Normal",C1750&lt;6.5,"Prediabetes",C1750&gt;=6.5,"Diabetes")</f>
        <v>Normal</v>
      </c>
    </row>
    <row r="1751" spans="1:10" x14ac:dyDescent="0.35">
      <c r="A1751" s="1" t="s">
        <v>620</v>
      </c>
      <c r="B1751" s="1">
        <v>17.86</v>
      </c>
      <c r="C1751" s="1">
        <v>4.1100000000000003</v>
      </c>
      <c r="D1751" s="1" t="s">
        <v>2380</v>
      </c>
      <c r="E1751" s="1" t="s">
        <v>2380</v>
      </c>
      <c r="F1751" s="1" t="s">
        <v>2380</v>
      </c>
      <c r="G1751" s="7">
        <v>1</v>
      </c>
      <c r="H1751" s="1" t="s">
        <v>2380</v>
      </c>
      <c r="I1751" t="str" cm="1">
        <f t="array" ref="I1751">_xlfn.IFS(B1751&lt;18.5,"Underweight",B1751&lt;25,"Normal Weight",B1751&lt;30,"Overweight",B1751&gt;=30,"Obesity")</f>
        <v>Underweight</v>
      </c>
      <c r="J1751" t="str" cm="1">
        <f t="array" ref="J1751">_xlfn.IFS(C1751&lt;5.7,"Normal",C1751&lt;6.5,"Prediabetes",C1751&gt;=6.5,"Diabetes")</f>
        <v>Normal</v>
      </c>
    </row>
    <row r="1752" spans="1:10" x14ac:dyDescent="0.35">
      <c r="A1752" s="1" t="s">
        <v>619</v>
      </c>
      <c r="B1752" s="1">
        <v>32.78</v>
      </c>
      <c r="C1752" s="1">
        <v>4.63</v>
      </c>
      <c r="D1752" s="1" t="s">
        <v>2380</v>
      </c>
      <c r="E1752" s="1" t="s">
        <v>2380</v>
      </c>
      <c r="F1752" s="1" t="s">
        <v>2380</v>
      </c>
      <c r="G1752" s="7">
        <v>0</v>
      </c>
      <c r="H1752" s="1" t="s">
        <v>2380</v>
      </c>
      <c r="I1752" t="str" cm="1">
        <f t="array" ref="I1752">_xlfn.IFS(B1752&lt;18.5,"Underweight",B1752&lt;25,"Normal Weight",B1752&lt;30,"Overweight",B1752&gt;=30,"Obesity")</f>
        <v>Obesity</v>
      </c>
      <c r="J1752" t="str" cm="1">
        <f t="array" ref="J1752">_xlfn.IFS(C1752&lt;5.7,"Normal",C1752&lt;6.5,"Prediabetes",C1752&gt;=6.5,"Diabetes")</f>
        <v>Normal</v>
      </c>
    </row>
    <row r="1753" spans="1:10" x14ac:dyDescent="0.35">
      <c r="A1753" s="1" t="s">
        <v>618</v>
      </c>
      <c r="B1753" s="1">
        <v>23.9</v>
      </c>
      <c r="C1753" s="1">
        <v>6.06</v>
      </c>
      <c r="D1753" s="1" t="s">
        <v>2381</v>
      </c>
      <c r="E1753" s="1" t="s">
        <v>2380</v>
      </c>
      <c r="F1753" s="1" t="s">
        <v>2381</v>
      </c>
      <c r="G1753" s="7">
        <v>1</v>
      </c>
      <c r="H1753" s="1" t="s">
        <v>2380</v>
      </c>
      <c r="I1753" t="str" cm="1">
        <f t="array" ref="I1753">_xlfn.IFS(B1753&lt;18.5,"Underweight",B1753&lt;25,"Normal Weight",B1753&lt;30,"Overweight",B1753&gt;=30,"Obesity")</f>
        <v>Normal Weight</v>
      </c>
      <c r="J1753" t="str" cm="1">
        <f t="array" ref="J1753">_xlfn.IFS(C1753&lt;5.7,"Normal",C1753&lt;6.5,"Prediabetes",C1753&gt;=6.5,"Diabetes")</f>
        <v>Prediabetes</v>
      </c>
    </row>
    <row r="1754" spans="1:10" x14ac:dyDescent="0.35">
      <c r="A1754" s="1" t="s">
        <v>617</v>
      </c>
      <c r="B1754" s="1">
        <v>15.47</v>
      </c>
      <c r="C1754" s="1">
        <v>8.43</v>
      </c>
      <c r="D1754" s="1" t="s">
        <v>2380</v>
      </c>
      <c r="E1754" s="1" t="s">
        <v>2380</v>
      </c>
      <c r="F1754" s="1" t="s">
        <v>2380</v>
      </c>
      <c r="G1754" s="7">
        <v>0</v>
      </c>
      <c r="H1754" s="1" t="s">
        <v>2380</v>
      </c>
      <c r="I1754" t="str" cm="1">
        <f t="array" ref="I1754">_xlfn.IFS(B1754&lt;18.5,"Underweight",B1754&lt;25,"Normal Weight",B1754&lt;30,"Overweight",B1754&gt;=30,"Obesity")</f>
        <v>Underweight</v>
      </c>
      <c r="J1754" t="str" cm="1">
        <f t="array" ref="J1754">_xlfn.IFS(C1754&lt;5.7,"Normal",C1754&lt;6.5,"Prediabetes",C1754&gt;=6.5,"Diabetes")</f>
        <v>Diabetes</v>
      </c>
    </row>
    <row r="1755" spans="1:10" x14ac:dyDescent="0.35">
      <c r="A1755" s="1" t="s">
        <v>616</v>
      </c>
      <c r="B1755" s="1">
        <v>28.54</v>
      </c>
      <c r="C1755" s="1">
        <v>5.51</v>
      </c>
      <c r="D1755" s="1" t="s">
        <v>2380</v>
      </c>
      <c r="E1755" s="1" t="s">
        <v>2380</v>
      </c>
      <c r="F1755" s="1" t="s">
        <v>2381</v>
      </c>
      <c r="G1755" s="7">
        <v>1</v>
      </c>
      <c r="H1755" s="1" t="s">
        <v>2380</v>
      </c>
      <c r="I1755" t="str" cm="1">
        <f t="array" ref="I1755">_xlfn.IFS(B1755&lt;18.5,"Underweight",B1755&lt;25,"Normal Weight",B1755&lt;30,"Overweight",B1755&gt;=30,"Obesity")</f>
        <v>Overweight</v>
      </c>
      <c r="J1755" t="str" cm="1">
        <f t="array" ref="J1755">_xlfn.IFS(C1755&lt;5.7,"Normal",C1755&lt;6.5,"Prediabetes",C1755&gt;=6.5,"Diabetes")</f>
        <v>Normal</v>
      </c>
    </row>
    <row r="1756" spans="1:10" x14ac:dyDescent="0.35">
      <c r="A1756" s="1" t="s">
        <v>615</v>
      </c>
      <c r="B1756" s="1">
        <v>18.54</v>
      </c>
      <c r="C1756" s="1">
        <v>4.95</v>
      </c>
      <c r="D1756" s="1" t="s">
        <v>2380</v>
      </c>
      <c r="E1756" s="1" t="s">
        <v>2380</v>
      </c>
      <c r="F1756" s="1" t="s">
        <v>2380</v>
      </c>
      <c r="G1756" s="7">
        <v>0</v>
      </c>
      <c r="H1756" s="1" t="s">
        <v>2380</v>
      </c>
      <c r="I1756" t="str" cm="1">
        <f t="array" ref="I1756">_xlfn.IFS(B1756&lt;18.5,"Underweight",B1756&lt;25,"Normal Weight",B1756&lt;30,"Overweight",B1756&gt;=30,"Obesity")</f>
        <v>Normal Weight</v>
      </c>
      <c r="J1756" t="str" cm="1">
        <f t="array" ref="J1756">_xlfn.IFS(C1756&lt;5.7,"Normal",C1756&lt;6.5,"Prediabetes",C1756&gt;=6.5,"Diabetes")</f>
        <v>Normal</v>
      </c>
    </row>
    <row r="1757" spans="1:10" x14ac:dyDescent="0.35">
      <c r="A1757" s="1" t="s">
        <v>614</v>
      </c>
      <c r="B1757" s="1">
        <v>32.18</v>
      </c>
      <c r="C1757" s="1">
        <v>6.44</v>
      </c>
      <c r="D1757" s="1" t="s">
        <v>2381</v>
      </c>
      <c r="E1757" s="1" t="s">
        <v>2380</v>
      </c>
      <c r="F1757" s="1" t="s">
        <v>2381</v>
      </c>
      <c r="G1757" s="7">
        <v>1</v>
      </c>
      <c r="H1757" s="1" t="s">
        <v>2380</v>
      </c>
      <c r="I1757" t="str" cm="1">
        <f t="array" ref="I1757">_xlfn.IFS(B1757&lt;18.5,"Underweight",B1757&lt;25,"Normal Weight",B1757&lt;30,"Overweight",B1757&gt;=30,"Obesity")</f>
        <v>Obesity</v>
      </c>
      <c r="J1757" t="str" cm="1">
        <f t="array" ref="J1757">_xlfn.IFS(C1757&lt;5.7,"Normal",C1757&lt;6.5,"Prediabetes",C1757&gt;=6.5,"Diabetes")</f>
        <v>Prediabetes</v>
      </c>
    </row>
    <row r="1758" spans="1:10" x14ac:dyDescent="0.35">
      <c r="A1758" s="1" t="s">
        <v>613</v>
      </c>
      <c r="B1758" s="1">
        <v>37.380000000000003</v>
      </c>
      <c r="C1758" s="1">
        <v>6.05</v>
      </c>
      <c r="D1758" s="1" t="s">
        <v>2381</v>
      </c>
      <c r="E1758" s="1" t="s">
        <v>2380</v>
      </c>
      <c r="F1758" s="1" t="s">
        <v>2380</v>
      </c>
      <c r="G1758" s="7">
        <v>0</v>
      </c>
      <c r="H1758" s="1" t="s">
        <v>2380</v>
      </c>
      <c r="I1758" t="str" cm="1">
        <f t="array" ref="I1758">_xlfn.IFS(B1758&lt;18.5,"Underweight",B1758&lt;25,"Normal Weight",B1758&lt;30,"Overweight",B1758&gt;=30,"Obesity")</f>
        <v>Obesity</v>
      </c>
      <c r="J1758" t="str" cm="1">
        <f t="array" ref="J1758">_xlfn.IFS(C1758&lt;5.7,"Normal",C1758&lt;6.5,"Prediabetes",C1758&gt;=6.5,"Diabetes")</f>
        <v>Prediabetes</v>
      </c>
    </row>
    <row r="1759" spans="1:10" x14ac:dyDescent="0.35">
      <c r="A1759" s="1" t="s">
        <v>612</v>
      </c>
      <c r="B1759" s="1">
        <v>31.12</v>
      </c>
      <c r="C1759" s="1">
        <v>4.76</v>
      </c>
      <c r="D1759" s="1" t="s">
        <v>2381</v>
      </c>
      <c r="E1759" s="1" t="s">
        <v>2380</v>
      </c>
      <c r="F1759" s="1" t="s">
        <v>2381</v>
      </c>
      <c r="G1759" s="7">
        <v>1</v>
      </c>
      <c r="H1759" s="1" t="s">
        <v>2380</v>
      </c>
      <c r="I1759" t="str" cm="1">
        <f t="array" ref="I1759">_xlfn.IFS(B1759&lt;18.5,"Underweight",B1759&lt;25,"Normal Weight",B1759&lt;30,"Overweight",B1759&gt;=30,"Obesity")</f>
        <v>Obesity</v>
      </c>
      <c r="J1759" t="str" cm="1">
        <f t="array" ref="J1759">_xlfn.IFS(C1759&lt;5.7,"Normal",C1759&lt;6.5,"Prediabetes",C1759&gt;=6.5,"Diabetes")</f>
        <v>Normal</v>
      </c>
    </row>
    <row r="1760" spans="1:10" x14ac:dyDescent="0.35">
      <c r="A1760" s="1" t="s">
        <v>611</v>
      </c>
      <c r="B1760" s="1">
        <v>22.01</v>
      </c>
      <c r="C1760" s="1">
        <v>6.72</v>
      </c>
      <c r="D1760" s="1" t="s">
        <v>2381</v>
      </c>
      <c r="E1760" s="1" t="s">
        <v>2380</v>
      </c>
      <c r="F1760" s="1" t="s">
        <v>2380</v>
      </c>
      <c r="G1760" s="7">
        <v>1</v>
      </c>
      <c r="H1760" s="1" t="s">
        <v>2380</v>
      </c>
      <c r="I1760" t="str" cm="1">
        <f t="array" ref="I1760">_xlfn.IFS(B1760&lt;18.5,"Underweight",B1760&lt;25,"Normal Weight",B1760&lt;30,"Overweight",B1760&gt;=30,"Obesity")</f>
        <v>Normal Weight</v>
      </c>
      <c r="J1760" t="str" cm="1">
        <f t="array" ref="J1760">_xlfn.IFS(C1760&lt;5.7,"Normal",C1760&lt;6.5,"Prediabetes",C1760&gt;=6.5,"Diabetes")</f>
        <v>Diabetes</v>
      </c>
    </row>
    <row r="1761" spans="1:10" x14ac:dyDescent="0.35">
      <c r="A1761" s="1" t="s">
        <v>610</v>
      </c>
      <c r="B1761" s="1">
        <v>27.645</v>
      </c>
      <c r="C1761" s="1">
        <v>5.7</v>
      </c>
      <c r="D1761" s="1" t="s">
        <v>2380</v>
      </c>
      <c r="E1761" s="1" t="s">
        <v>2380</v>
      </c>
      <c r="F1761" s="1" t="s">
        <v>2380</v>
      </c>
      <c r="G1761" s="7">
        <v>0</v>
      </c>
      <c r="H1761" s="1" t="s">
        <v>2380</v>
      </c>
      <c r="I1761" t="str" cm="1">
        <f t="array" ref="I1761">_xlfn.IFS(B1761&lt;18.5,"Underweight",B1761&lt;25,"Normal Weight",B1761&lt;30,"Overweight",B1761&gt;=30,"Obesity")</f>
        <v>Overweight</v>
      </c>
      <c r="J1761" t="str" cm="1">
        <f t="array" ref="J1761">_xlfn.IFS(C1761&lt;5.7,"Normal",C1761&lt;6.5,"Prediabetes",C1761&gt;=6.5,"Diabetes")</f>
        <v>Prediabetes</v>
      </c>
    </row>
    <row r="1762" spans="1:10" x14ac:dyDescent="0.35">
      <c r="A1762" s="1" t="s">
        <v>609</v>
      </c>
      <c r="B1762" s="1">
        <v>29.64</v>
      </c>
      <c r="C1762" s="1">
        <v>5.31</v>
      </c>
      <c r="D1762" s="1" t="s">
        <v>2381</v>
      </c>
      <c r="E1762" s="1" t="s">
        <v>2380</v>
      </c>
      <c r="F1762" s="1" t="s">
        <v>2380</v>
      </c>
      <c r="G1762" s="7">
        <v>0</v>
      </c>
      <c r="H1762" s="1" t="s">
        <v>2380</v>
      </c>
      <c r="I1762" t="str" cm="1">
        <f t="array" ref="I1762">_xlfn.IFS(B1762&lt;18.5,"Underweight",B1762&lt;25,"Normal Weight",B1762&lt;30,"Overweight",B1762&gt;=30,"Obesity")</f>
        <v>Overweight</v>
      </c>
      <c r="J1762" t="str" cm="1">
        <f t="array" ref="J1762">_xlfn.IFS(C1762&lt;5.7,"Normal",C1762&lt;6.5,"Prediabetes",C1762&gt;=6.5,"Diabetes")</f>
        <v>Normal</v>
      </c>
    </row>
    <row r="1763" spans="1:10" x14ac:dyDescent="0.35">
      <c r="A1763" s="1" t="s">
        <v>608</v>
      </c>
      <c r="B1763" s="1">
        <v>33.700000000000003</v>
      </c>
      <c r="C1763" s="1">
        <v>4.32</v>
      </c>
      <c r="D1763" s="1" t="s">
        <v>2381</v>
      </c>
      <c r="E1763" s="1" t="s">
        <v>2380</v>
      </c>
      <c r="F1763" s="1" t="s">
        <v>2380</v>
      </c>
      <c r="G1763" s="7">
        <v>1</v>
      </c>
      <c r="H1763" s="1" t="s">
        <v>2380</v>
      </c>
      <c r="I1763" t="str" cm="1">
        <f t="array" ref="I1763">_xlfn.IFS(B1763&lt;18.5,"Underweight",B1763&lt;25,"Normal Weight",B1763&lt;30,"Overweight",B1763&gt;=30,"Obesity")</f>
        <v>Obesity</v>
      </c>
      <c r="J1763" t="str" cm="1">
        <f t="array" ref="J1763">_xlfn.IFS(C1763&lt;5.7,"Normal",C1763&lt;6.5,"Prediabetes",C1763&gt;=6.5,"Diabetes")</f>
        <v>Normal</v>
      </c>
    </row>
    <row r="1764" spans="1:10" x14ac:dyDescent="0.35">
      <c r="A1764" s="1" t="s">
        <v>607</v>
      </c>
      <c r="B1764" s="1">
        <v>27.5</v>
      </c>
      <c r="C1764" s="1">
        <v>4.2300000000000004</v>
      </c>
      <c r="D1764" s="1" t="s">
        <v>2381</v>
      </c>
      <c r="E1764" s="1" t="s">
        <v>2380</v>
      </c>
      <c r="F1764" s="1" t="s">
        <v>2380</v>
      </c>
      <c r="G1764" s="7">
        <v>1</v>
      </c>
      <c r="H1764" s="1" t="s">
        <v>2380</v>
      </c>
      <c r="I1764" t="str" cm="1">
        <f t="array" ref="I1764">_xlfn.IFS(B1764&lt;18.5,"Underweight",B1764&lt;25,"Normal Weight",B1764&lt;30,"Overweight",B1764&gt;=30,"Obesity")</f>
        <v>Overweight</v>
      </c>
      <c r="J1764" t="str" cm="1">
        <f t="array" ref="J1764">_xlfn.IFS(C1764&lt;5.7,"Normal",C1764&lt;6.5,"Prediabetes",C1764&gt;=6.5,"Diabetes")</f>
        <v>Normal</v>
      </c>
    </row>
    <row r="1765" spans="1:10" x14ac:dyDescent="0.35">
      <c r="A1765" s="1" t="s">
        <v>606</v>
      </c>
      <c r="B1765" s="1">
        <v>16.12</v>
      </c>
      <c r="C1765" s="1">
        <v>6.09</v>
      </c>
      <c r="D1765" s="1" t="s">
        <v>2380</v>
      </c>
      <c r="E1765" s="1" t="s">
        <v>2380</v>
      </c>
      <c r="F1765" s="1" t="s">
        <v>2380</v>
      </c>
      <c r="G1765" s="7">
        <v>0</v>
      </c>
      <c r="H1765" s="1" t="s">
        <v>2380</v>
      </c>
      <c r="I1765" t="str" cm="1">
        <f t="array" ref="I1765">_xlfn.IFS(B1765&lt;18.5,"Underweight",B1765&lt;25,"Normal Weight",B1765&lt;30,"Overweight",B1765&gt;=30,"Obesity")</f>
        <v>Underweight</v>
      </c>
      <c r="J1765" t="str" cm="1">
        <f t="array" ref="J1765">_xlfn.IFS(C1765&lt;5.7,"Normal",C1765&lt;6.5,"Prediabetes",C1765&gt;=6.5,"Diabetes")</f>
        <v>Prediabetes</v>
      </c>
    </row>
    <row r="1766" spans="1:10" x14ac:dyDescent="0.35">
      <c r="A1766" s="1" t="s">
        <v>605</v>
      </c>
      <c r="B1766" s="1">
        <v>26.73</v>
      </c>
      <c r="C1766" s="1">
        <v>4.74</v>
      </c>
      <c r="D1766" s="1" t="s">
        <v>2381</v>
      </c>
      <c r="E1766" s="1" t="s">
        <v>2380</v>
      </c>
      <c r="F1766" s="1" t="s">
        <v>2380</v>
      </c>
      <c r="G1766" s="7">
        <v>1</v>
      </c>
      <c r="H1766" s="1" t="s">
        <v>2380</v>
      </c>
      <c r="I1766" t="str" cm="1">
        <f t="array" ref="I1766">_xlfn.IFS(B1766&lt;18.5,"Underweight",B1766&lt;25,"Normal Weight",B1766&lt;30,"Overweight",B1766&gt;=30,"Obesity")</f>
        <v>Overweight</v>
      </c>
      <c r="J1766" t="str" cm="1">
        <f t="array" ref="J1766">_xlfn.IFS(C1766&lt;5.7,"Normal",C1766&lt;6.5,"Prediabetes",C1766&gt;=6.5,"Diabetes")</f>
        <v>Normal</v>
      </c>
    </row>
    <row r="1767" spans="1:10" x14ac:dyDescent="0.35">
      <c r="A1767" s="1" t="s">
        <v>604</v>
      </c>
      <c r="B1767" s="1">
        <v>37.25</v>
      </c>
      <c r="C1767" s="1">
        <v>6.23</v>
      </c>
      <c r="D1767" s="1" t="s">
        <v>2381</v>
      </c>
      <c r="E1767" s="1" t="s">
        <v>2380</v>
      </c>
      <c r="F1767" s="1" t="s">
        <v>2380</v>
      </c>
      <c r="G1767" s="7">
        <v>0</v>
      </c>
      <c r="H1767" s="1" t="s">
        <v>2380</v>
      </c>
      <c r="I1767" t="str" cm="1">
        <f t="array" ref="I1767">_xlfn.IFS(B1767&lt;18.5,"Underweight",B1767&lt;25,"Normal Weight",B1767&lt;30,"Overweight",B1767&gt;=30,"Obesity")</f>
        <v>Obesity</v>
      </c>
      <c r="J1767" t="str" cm="1">
        <f t="array" ref="J1767">_xlfn.IFS(C1767&lt;5.7,"Normal",C1767&lt;6.5,"Prediabetes",C1767&gt;=6.5,"Diabetes")</f>
        <v>Prediabetes</v>
      </c>
    </row>
    <row r="1768" spans="1:10" x14ac:dyDescent="0.35">
      <c r="A1768" s="1" t="s">
        <v>603</v>
      </c>
      <c r="B1768" s="1">
        <v>23.56</v>
      </c>
      <c r="C1768" s="1">
        <v>5.45</v>
      </c>
      <c r="D1768" s="1" t="s">
        <v>2381</v>
      </c>
      <c r="E1768" s="1" t="s">
        <v>2380</v>
      </c>
      <c r="F1768" s="1" t="s">
        <v>2380</v>
      </c>
      <c r="G1768" s="7">
        <v>1</v>
      </c>
      <c r="H1768" s="1" t="s">
        <v>2380</v>
      </c>
      <c r="I1768" t="str" cm="1">
        <f t="array" ref="I1768">_xlfn.IFS(B1768&lt;18.5,"Underweight",B1768&lt;25,"Normal Weight",B1768&lt;30,"Overweight",B1768&gt;=30,"Obesity")</f>
        <v>Normal Weight</v>
      </c>
      <c r="J1768" t="str" cm="1">
        <f t="array" ref="J1768">_xlfn.IFS(C1768&lt;5.7,"Normal",C1768&lt;6.5,"Prediabetes",C1768&gt;=6.5,"Diabetes")</f>
        <v>Normal</v>
      </c>
    </row>
    <row r="1769" spans="1:10" x14ac:dyDescent="0.35">
      <c r="A1769" s="1" t="s">
        <v>602</v>
      </c>
      <c r="B1769" s="1">
        <v>15.84</v>
      </c>
      <c r="C1769" s="1">
        <v>10.34</v>
      </c>
      <c r="D1769" s="1" t="s">
        <v>2380</v>
      </c>
      <c r="E1769" s="1" t="s">
        <v>2380</v>
      </c>
      <c r="F1769" s="1" t="s">
        <v>2380</v>
      </c>
      <c r="G1769" s="7">
        <v>2</v>
      </c>
      <c r="H1769" s="1" t="s">
        <v>2380</v>
      </c>
      <c r="I1769" t="str" cm="1">
        <f t="array" ref="I1769">_xlfn.IFS(B1769&lt;18.5,"Underweight",B1769&lt;25,"Normal Weight",B1769&lt;30,"Overweight",B1769&gt;=30,"Obesity")</f>
        <v>Underweight</v>
      </c>
      <c r="J1769" t="str" cm="1">
        <f t="array" ref="J1769">_xlfn.IFS(C1769&lt;5.7,"Normal",C1769&lt;6.5,"Prediabetes",C1769&gt;=6.5,"Diabetes")</f>
        <v>Diabetes</v>
      </c>
    </row>
    <row r="1770" spans="1:10" x14ac:dyDescent="0.35">
      <c r="A1770" s="1" t="s">
        <v>601</v>
      </c>
      <c r="B1770" s="1">
        <v>36.630000000000003</v>
      </c>
      <c r="C1770" s="1">
        <v>5.15</v>
      </c>
      <c r="D1770" s="1" t="s">
        <v>2380</v>
      </c>
      <c r="E1770" s="1" t="s">
        <v>2380</v>
      </c>
      <c r="F1770" s="1" t="s">
        <v>2380</v>
      </c>
      <c r="G1770" s="7">
        <v>0</v>
      </c>
      <c r="H1770" s="1" t="s">
        <v>2380</v>
      </c>
      <c r="I1770" t="str" cm="1">
        <f t="array" ref="I1770">_xlfn.IFS(B1770&lt;18.5,"Underweight",B1770&lt;25,"Normal Weight",B1770&lt;30,"Overweight",B1770&gt;=30,"Obesity")</f>
        <v>Obesity</v>
      </c>
      <c r="J1770" t="str" cm="1">
        <f t="array" ref="J1770">_xlfn.IFS(C1770&lt;5.7,"Normal",C1770&lt;6.5,"Prediabetes",C1770&gt;=6.5,"Diabetes")</f>
        <v>Normal</v>
      </c>
    </row>
    <row r="1771" spans="1:10" x14ac:dyDescent="0.35">
      <c r="A1771" s="1" t="s">
        <v>600</v>
      </c>
      <c r="B1771" s="1">
        <v>16.47</v>
      </c>
      <c r="C1771" s="1">
        <v>11.72</v>
      </c>
      <c r="D1771" s="1" t="s">
        <v>2380</v>
      </c>
      <c r="E1771" s="1" t="s">
        <v>2380</v>
      </c>
      <c r="F1771" s="1" t="s">
        <v>2380</v>
      </c>
      <c r="G1771" s="7">
        <v>0</v>
      </c>
      <c r="H1771" s="1" t="s">
        <v>2380</v>
      </c>
      <c r="I1771" t="str" cm="1">
        <f t="array" ref="I1771">_xlfn.IFS(B1771&lt;18.5,"Underweight",B1771&lt;25,"Normal Weight",B1771&lt;30,"Overweight",B1771&gt;=30,"Obesity")</f>
        <v>Underweight</v>
      </c>
      <c r="J1771" t="str" cm="1">
        <f t="array" ref="J1771">_xlfn.IFS(C1771&lt;5.7,"Normal",C1771&lt;6.5,"Prediabetes",C1771&gt;=6.5,"Diabetes")</f>
        <v>Diabetes</v>
      </c>
    </row>
    <row r="1772" spans="1:10" x14ac:dyDescent="0.35">
      <c r="A1772" s="1" t="s">
        <v>599</v>
      </c>
      <c r="B1772" s="1">
        <v>25.8</v>
      </c>
      <c r="C1772" s="1">
        <v>5.29</v>
      </c>
      <c r="D1772" s="1" t="s">
        <v>2380</v>
      </c>
      <c r="E1772" s="1" t="s">
        <v>2380</v>
      </c>
      <c r="F1772" s="1" t="s">
        <v>2380</v>
      </c>
      <c r="G1772" s="7">
        <v>0</v>
      </c>
      <c r="H1772" s="1" t="s">
        <v>2380</v>
      </c>
      <c r="I1772" t="str" cm="1">
        <f t="array" ref="I1772">_xlfn.IFS(B1772&lt;18.5,"Underweight",B1772&lt;25,"Normal Weight",B1772&lt;30,"Overweight",B1772&gt;=30,"Obesity")</f>
        <v>Overweight</v>
      </c>
      <c r="J1772" t="str" cm="1">
        <f t="array" ref="J1772">_xlfn.IFS(C1772&lt;5.7,"Normal",C1772&lt;6.5,"Prediabetes",C1772&gt;=6.5,"Diabetes")</f>
        <v>Normal</v>
      </c>
    </row>
    <row r="1773" spans="1:10" x14ac:dyDescent="0.35">
      <c r="A1773" s="1" t="s">
        <v>598</v>
      </c>
      <c r="B1773" s="1">
        <v>23.6</v>
      </c>
      <c r="C1773" s="1">
        <v>4.33</v>
      </c>
      <c r="D1773" s="1" t="s">
        <v>2380</v>
      </c>
      <c r="E1773" s="1" t="s">
        <v>2380</v>
      </c>
      <c r="F1773" s="1" t="s">
        <v>2380</v>
      </c>
      <c r="G1773" s="7">
        <v>0</v>
      </c>
      <c r="H1773" s="1" t="s">
        <v>2380</v>
      </c>
      <c r="I1773" t="str" cm="1">
        <f t="array" ref="I1773">_xlfn.IFS(B1773&lt;18.5,"Underweight",B1773&lt;25,"Normal Weight",B1773&lt;30,"Overweight",B1773&gt;=30,"Obesity")</f>
        <v>Normal Weight</v>
      </c>
      <c r="J1773" t="str" cm="1">
        <f t="array" ref="J1773">_xlfn.IFS(C1773&lt;5.7,"Normal",C1773&lt;6.5,"Prediabetes",C1773&gt;=6.5,"Diabetes")</f>
        <v>Normal</v>
      </c>
    </row>
    <row r="1774" spans="1:10" x14ac:dyDescent="0.35">
      <c r="A1774" s="1" t="s">
        <v>597</v>
      </c>
      <c r="B1774" s="1">
        <v>32.11</v>
      </c>
      <c r="C1774" s="1">
        <v>6.24</v>
      </c>
      <c r="D1774" s="1" t="s">
        <v>2380</v>
      </c>
      <c r="E1774" s="1" t="s">
        <v>2380</v>
      </c>
      <c r="F1774" s="1" t="s">
        <v>2381</v>
      </c>
      <c r="G1774" s="7">
        <v>1</v>
      </c>
      <c r="H1774" s="1" t="s">
        <v>2380</v>
      </c>
      <c r="I1774" t="str" cm="1">
        <f t="array" ref="I1774">_xlfn.IFS(B1774&lt;18.5,"Underweight",B1774&lt;25,"Normal Weight",B1774&lt;30,"Overweight",B1774&gt;=30,"Obesity")</f>
        <v>Obesity</v>
      </c>
      <c r="J1774" t="str" cm="1">
        <f t="array" ref="J1774">_xlfn.IFS(C1774&lt;5.7,"Normal",C1774&lt;6.5,"Prediabetes",C1774&gt;=6.5,"Diabetes")</f>
        <v>Prediabetes</v>
      </c>
    </row>
    <row r="1775" spans="1:10" x14ac:dyDescent="0.35">
      <c r="A1775" s="1" t="s">
        <v>596</v>
      </c>
      <c r="B1775" s="1">
        <v>30.114999999999998</v>
      </c>
      <c r="C1775" s="1">
        <v>11.61</v>
      </c>
      <c r="D1775" s="1" t="s">
        <v>2380</v>
      </c>
      <c r="E1775" s="1" t="s">
        <v>2380</v>
      </c>
      <c r="F1775" s="1" t="s">
        <v>2380</v>
      </c>
      <c r="G1775" s="7">
        <v>0</v>
      </c>
      <c r="H1775" s="1" t="s">
        <v>2380</v>
      </c>
      <c r="I1775" t="str" cm="1">
        <f t="array" ref="I1775">_xlfn.IFS(B1775&lt;18.5,"Underweight",B1775&lt;25,"Normal Weight",B1775&lt;30,"Overweight",B1775&gt;=30,"Obesity")</f>
        <v>Obesity</v>
      </c>
      <c r="J1775" t="str" cm="1">
        <f t="array" ref="J1775">_xlfn.IFS(C1775&lt;5.7,"Normal",C1775&lt;6.5,"Prediabetes",C1775&gt;=6.5,"Diabetes")</f>
        <v>Diabetes</v>
      </c>
    </row>
    <row r="1776" spans="1:10" x14ac:dyDescent="0.35">
      <c r="A1776" s="1" t="s">
        <v>595</v>
      </c>
      <c r="B1776" s="1">
        <v>20.28</v>
      </c>
      <c r="C1776" s="1">
        <v>11.07</v>
      </c>
      <c r="D1776" s="1" t="s">
        <v>2381</v>
      </c>
      <c r="E1776" s="1" t="s">
        <v>2380</v>
      </c>
      <c r="F1776" s="1" t="s">
        <v>2380</v>
      </c>
      <c r="G1776" s="7">
        <v>0</v>
      </c>
      <c r="H1776" s="1" t="s">
        <v>2380</v>
      </c>
      <c r="I1776" t="str" cm="1">
        <f t="array" ref="I1776">_xlfn.IFS(B1776&lt;18.5,"Underweight",B1776&lt;25,"Normal Weight",B1776&lt;30,"Overweight",B1776&gt;=30,"Obesity")</f>
        <v>Normal Weight</v>
      </c>
      <c r="J1776" t="str" cm="1">
        <f t="array" ref="J1776">_xlfn.IFS(C1776&lt;5.7,"Normal",C1776&lt;6.5,"Prediabetes",C1776&gt;=6.5,"Diabetes")</f>
        <v>Diabetes</v>
      </c>
    </row>
    <row r="1777" spans="1:10" x14ac:dyDescent="0.35">
      <c r="A1777" s="1" t="s">
        <v>594</v>
      </c>
      <c r="B1777" s="1">
        <v>20.234999999999999</v>
      </c>
      <c r="C1777" s="1">
        <v>5.19</v>
      </c>
      <c r="D1777" s="1" t="s">
        <v>2380</v>
      </c>
      <c r="E1777" s="1" t="s">
        <v>2380</v>
      </c>
      <c r="F1777" s="1" t="s">
        <v>2381</v>
      </c>
      <c r="G1777" s="7">
        <v>1</v>
      </c>
      <c r="H1777" s="1" t="s">
        <v>2380</v>
      </c>
      <c r="I1777" t="str" cm="1">
        <f t="array" ref="I1777">_xlfn.IFS(B1777&lt;18.5,"Underweight",B1777&lt;25,"Normal Weight",B1777&lt;30,"Overweight",B1777&gt;=30,"Obesity")</f>
        <v>Normal Weight</v>
      </c>
      <c r="J1777" t="str" cm="1">
        <f t="array" ref="J1777">_xlfn.IFS(C1777&lt;5.7,"Normal",C1777&lt;6.5,"Prediabetes",C1777&gt;=6.5,"Diabetes")</f>
        <v>Normal</v>
      </c>
    </row>
    <row r="1778" spans="1:10" x14ac:dyDescent="0.35">
      <c r="A1778" s="1" t="s">
        <v>593</v>
      </c>
      <c r="B1778" s="1">
        <v>25.27</v>
      </c>
      <c r="C1778" s="1">
        <v>5.7</v>
      </c>
      <c r="D1778" s="1" t="s">
        <v>2381</v>
      </c>
      <c r="E1778" s="1" t="s">
        <v>2380</v>
      </c>
      <c r="F1778" s="1" t="s">
        <v>2380</v>
      </c>
      <c r="G1778" s="7">
        <v>1</v>
      </c>
      <c r="H1778" s="1" t="s">
        <v>2380</v>
      </c>
      <c r="I1778" t="str" cm="1">
        <f t="array" ref="I1778">_xlfn.IFS(B1778&lt;18.5,"Underweight",B1778&lt;25,"Normal Weight",B1778&lt;30,"Overweight",B1778&gt;=30,"Obesity")</f>
        <v>Overweight</v>
      </c>
      <c r="J1778" t="str" cm="1">
        <f t="array" ref="J1778">_xlfn.IFS(C1778&lt;5.7,"Normal",C1778&lt;6.5,"Prediabetes",C1778&gt;=6.5,"Diabetes")</f>
        <v>Prediabetes</v>
      </c>
    </row>
    <row r="1779" spans="1:10" x14ac:dyDescent="0.35">
      <c r="A1779" s="1" t="s">
        <v>592</v>
      </c>
      <c r="B1779" s="1">
        <v>24.24</v>
      </c>
      <c r="C1779" s="1">
        <v>6.15</v>
      </c>
      <c r="D1779" s="1" t="s">
        <v>2380</v>
      </c>
      <c r="E1779" s="1" t="s">
        <v>2380</v>
      </c>
      <c r="F1779" s="1" t="s">
        <v>2380</v>
      </c>
      <c r="G1779" s="7">
        <v>0</v>
      </c>
      <c r="H1779" s="1" t="s">
        <v>2380</v>
      </c>
      <c r="I1779" t="str" cm="1">
        <f t="array" ref="I1779">_xlfn.IFS(B1779&lt;18.5,"Underweight",B1779&lt;25,"Normal Weight",B1779&lt;30,"Overweight",B1779&gt;=30,"Obesity")</f>
        <v>Normal Weight</v>
      </c>
      <c r="J1779" t="str" cm="1">
        <f t="array" ref="J1779">_xlfn.IFS(C1779&lt;5.7,"Normal",C1779&lt;6.5,"Prediabetes",C1779&gt;=6.5,"Diabetes")</f>
        <v>Prediabetes</v>
      </c>
    </row>
    <row r="1780" spans="1:10" x14ac:dyDescent="0.35">
      <c r="A1780" s="1" t="s">
        <v>591</v>
      </c>
      <c r="B1780" s="1">
        <v>35.75</v>
      </c>
      <c r="C1780" s="1">
        <v>5.07</v>
      </c>
      <c r="D1780" s="1" t="s">
        <v>2380</v>
      </c>
      <c r="E1780" s="1" t="s">
        <v>2380</v>
      </c>
      <c r="F1780" s="1" t="s">
        <v>2380</v>
      </c>
      <c r="G1780" s="7">
        <v>0</v>
      </c>
      <c r="H1780" s="1" t="s">
        <v>2380</v>
      </c>
      <c r="I1780" t="str" cm="1">
        <f t="array" ref="I1780">_xlfn.IFS(B1780&lt;18.5,"Underweight",B1780&lt;25,"Normal Weight",B1780&lt;30,"Overweight",B1780&gt;=30,"Obesity")</f>
        <v>Obesity</v>
      </c>
      <c r="J1780" t="str" cm="1">
        <f t="array" ref="J1780">_xlfn.IFS(C1780&lt;5.7,"Normal",C1780&lt;6.5,"Prediabetes",C1780&gt;=6.5,"Diabetes")</f>
        <v>Normal</v>
      </c>
    </row>
    <row r="1781" spans="1:10" x14ac:dyDescent="0.35">
      <c r="A1781" s="1" t="s">
        <v>590</v>
      </c>
      <c r="B1781" s="1">
        <v>29.92</v>
      </c>
      <c r="C1781" s="1">
        <v>10.97</v>
      </c>
      <c r="D1781" s="1" t="s">
        <v>2381</v>
      </c>
      <c r="E1781" s="1" t="s">
        <v>2380</v>
      </c>
      <c r="F1781" s="1" t="s">
        <v>2380</v>
      </c>
      <c r="G1781" s="7">
        <v>1</v>
      </c>
      <c r="H1781" s="1" t="s">
        <v>2380</v>
      </c>
      <c r="I1781" t="str" cm="1">
        <f t="array" ref="I1781">_xlfn.IFS(B1781&lt;18.5,"Underweight",B1781&lt;25,"Normal Weight",B1781&lt;30,"Overweight",B1781&gt;=30,"Obesity")</f>
        <v>Overweight</v>
      </c>
      <c r="J1781" t="str" cm="1">
        <f t="array" ref="J1781">_xlfn.IFS(C1781&lt;5.7,"Normal",C1781&lt;6.5,"Prediabetes",C1781&gt;=6.5,"Diabetes")</f>
        <v>Diabetes</v>
      </c>
    </row>
    <row r="1782" spans="1:10" x14ac:dyDescent="0.35">
      <c r="A1782" s="1" t="s">
        <v>589</v>
      </c>
      <c r="B1782" s="1">
        <v>26.2</v>
      </c>
      <c r="C1782" s="1">
        <v>10.93</v>
      </c>
      <c r="D1782" s="1" t="s">
        <v>2381</v>
      </c>
      <c r="E1782" s="1" t="s">
        <v>2380</v>
      </c>
      <c r="F1782" s="1" t="s">
        <v>2380</v>
      </c>
      <c r="G1782" s="7">
        <v>1</v>
      </c>
      <c r="H1782" s="1" t="s">
        <v>2380</v>
      </c>
      <c r="I1782" t="str" cm="1">
        <f t="array" ref="I1782">_xlfn.IFS(B1782&lt;18.5,"Underweight",B1782&lt;25,"Normal Weight",B1782&lt;30,"Overweight",B1782&gt;=30,"Obesity")</f>
        <v>Overweight</v>
      </c>
      <c r="J1782" t="str" cm="1">
        <f t="array" ref="J1782">_xlfn.IFS(C1782&lt;5.7,"Normal",C1782&lt;6.5,"Prediabetes",C1782&gt;=6.5,"Diabetes")</f>
        <v>Diabetes</v>
      </c>
    </row>
    <row r="1783" spans="1:10" x14ac:dyDescent="0.35">
      <c r="A1783" s="1" t="s">
        <v>588</v>
      </c>
      <c r="B1783" s="1">
        <v>26.695</v>
      </c>
      <c r="C1783" s="1">
        <v>4.21</v>
      </c>
      <c r="D1783" s="1" t="s">
        <v>2381</v>
      </c>
      <c r="E1783" s="1" t="s">
        <v>2380</v>
      </c>
      <c r="F1783" s="1" t="s">
        <v>2381</v>
      </c>
      <c r="G1783" s="7">
        <v>1</v>
      </c>
      <c r="H1783" s="1" t="s">
        <v>2380</v>
      </c>
      <c r="I1783" t="str" cm="1">
        <f t="array" ref="I1783">_xlfn.IFS(B1783&lt;18.5,"Underweight",B1783&lt;25,"Normal Weight",B1783&lt;30,"Overweight",B1783&gt;=30,"Obesity")</f>
        <v>Overweight</v>
      </c>
      <c r="J1783" t="str" cm="1">
        <f t="array" ref="J1783">_xlfn.IFS(C1783&lt;5.7,"Normal",C1783&lt;6.5,"Prediabetes",C1783&gt;=6.5,"Diabetes")</f>
        <v>Normal</v>
      </c>
    </row>
    <row r="1784" spans="1:10" x14ac:dyDescent="0.35">
      <c r="A1784" s="1" t="s">
        <v>587</v>
      </c>
      <c r="B1784" s="1">
        <v>23.16</v>
      </c>
      <c r="C1784" s="1">
        <v>5.5</v>
      </c>
      <c r="D1784" s="1" t="s">
        <v>2380</v>
      </c>
      <c r="E1784" s="1" t="s">
        <v>2380</v>
      </c>
      <c r="F1784" s="1" t="s">
        <v>2380</v>
      </c>
      <c r="G1784" s="7">
        <v>0</v>
      </c>
      <c r="H1784" s="1" t="s">
        <v>2380</v>
      </c>
      <c r="I1784" t="str" cm="1">
        <f t="array" ref="I1784">_xlfn.IFS(B1784&lt;18.5,"Underweight",B1784&lt;25,"Normal Weight",B1784&lt;30,"Overweight",B1784&gt;=30,"Obesity")</f>
        <v>Normal Weight</v>
      </c>
      <c r="J1784" t="str" cm="1">
        <f t="array" ref="J1784">_xlfn.IFS(C1784&lt;5.7,"Normal",C1784&lt;6.5,"Prediabetes",C1784&gt;=6.5,"Diabetes")</f>
        <v>Normal</v>
      </c>
    </row>
    <row r="1785" spans="1:10" x14ac:dyDescent="0.35">
      <c r="A1785" s="1" t="s">
        <v>586</v>
      </c>
      <c r="B1785" s="1">
        <v>32.585000000000001</v>
      </c>
      <c r="C1785" s="1">
        <v>4.93</v>
      </c>
      <c r="D1785" s="1" t="s">
        <v>2381</v>
      </c>
      <c r="E1785" s="1" t="s">
        <v>2380</v>
      </c>
      <c r="F1785" s="1" t="s">
        <v>2380</v>
      </c>
      <c r="G1785" s="7">
        <v>1</v>
      </c>
      <c r="H1785" s="1" t="s">
        <v>2380</v>
      </c>
      <c r="I1785" t="str" cm="1">
        <f t="array" ref="I1785">_xlfn.IFS(B1785&lt;18.5,"Underweight",B1785&lt;25,"Normal Weight",B1785&lt;30,"Overweight",B1785&gt;=30,"Obesity")</f>
        <v>Obesity</v>
      </c>
      <c r="J1785" t="str" cm="1">
        <f t="array" ref="J1785">_xlfn.IFS(C1785&lt;5.7,"Normal",C1785&lt;6.5,"Prediabetes",C1785&gt;=6.5,"Diabetes")</f>
        <v>Normal</v>
      </c>
    </row>
    <row r="1786" spans="1:10" x14ac:dyDescent="0.35">
      <c r="A1786" s="1" t="s">
        <v>585</v>
      </c>
      <c r="B1786" s="1">
        <v>33.97</v>
      </c>
      <c r="C1786" s="1">
        <v>5.6</v>
      </c>
      <c r="D1786" s="1" t="s">
        <v>2381</v>
      </c>
      <c r="E1786" s="1" t="s">
        <v>2380</v>
      </c>
      <c r="F1786" s="1" t="s">
        <v>2380</v>
      </c>
      <c r="G1786" s="7">
        <v>0</v>
      </c>
      <c r="H1786" s="1" t="s">
        <v>2380</v>
      </c>
      <c r="I1786" t="str" cm="1">
        <f t="array" ref="I1786">_xlfn.IFS(B1786&lt;18.5,"Underweight",B1786&lt;25,"Normal Weight",B1786&lt;30,"Overweight",B1786&gt;=30,"Obesity")</f>
        <v>Obesity</v>
      </c>
      <c r="J1786" t="str" cm="1">
        <f t="array" ref="J1786">_xlfn.IFS(C1786&lt;5.7,"Normal",C1786&lt;6.5,"Prediabetes",C1786&gt;=6.5,"Diabetes")</f>
        <v>Normal</v>
      </c>
    </row>
    <row r="1787" spans="1:10" x14ac:dyDescent="0.35">
      <c r="A1787" s="1" t="s">
        <v>584</v>
      </c>
      <c r="B1787" s="1">
        <v>16.57</v>
      </c>
      <c r="C1787" s="1">
        <v>9.99</v>
      </c>
      <c r="D1787" s="1" t="s">
        <v>2380</v>
      </c>
      <c r="E1787" s="1" t="s">
        <v>2380</v>
      </c>
      <c r="F1787" s="1" t="s">
        <v>2380</v>
      </c>
      <c r="G1787" s="7">
        <v>0</v>
      </c>
      <c r="H1787" s="1" t="s">
        <v>2380</v>
      </c>
      <c r="I1787" t="str" cm="1">
        <f t="array" ref="I1787">_xlfn.IFS(B1787&lt;18.5,"Underweight",B1787&lt;25,"Normal Weight",B1787&lt;30,"Overweight",B1787&gt;=30,"Obesity")</f>
        <v>Underweight</v>
      </c>
      <c r="J1787" t="str" cm="1">
        <f t="array" ref="J1787">_xlfn.IFS(C1787&lt;5.7,"Normal",C1787&lt;6.5,"Prediabetes",C1787&gt;=6.5,"Diabetes")</f>
        <v>Diabetes</v>
      </c>
    </row>
    <row r="1788" spans="1:10" x14ac:dyDescent="0.35">
      <c r="A1788" s="1" t="s">
        <v>583</v>
      </c>
      <c r="B1788" s="1">
        <v>17.55</v>
      </c>
      <c r="C1788" s="1">
        <v>5.93</v>
      </c>
      <c r="D1788" s="1" t="s">
        <v>2380</v>
      </c>
      <c r="E1788" s="1" t="s">
        <v>2380</v>
      </c>
      <c r="F1788" s="1" t="s">
        <v>2381</v>
      </c>
      <c r="G1788" s="7">
        <v>1</v>
      </c>
      <c r="H1788" s="1" t="s">
        <v>2380</v>
      </c>
      <c r="I1788" t="str" cm="1">
        <f t="array" ref="I1788">_xlfn.IFS(B1788&lt;18.5,"Underweight",B1788&lt;25,"Normal Weight",B1788&lt;30,"Overweight",B1788&gt;=30,"Obesity")</f>
        <v>Underweight</v>
      </c>
      <c r="J1788" t="str" cm="1">
        <f t="array" ref="J1788">_xlfn.IFS(C1788&lt;5.7,"Normal",C1788&lt;6.5,"Prediabetes",C1788&gt;=6.5,"Diabetes")</f>
        <v>Prediabetes</v>
      </c>
    </row>
    <row r="1789" spans="1:10" x14ac:dyDescent="0.35">
      <c r="A1789" s="1" t="s">
        <v>582</v>
      </c>
      <c r="B1789" s="1">
        <v>29.41</v>
      </c>
      <c r="C1789" s="1">
        <v>6.29</v>
      </c>
      <c r="D1789" s="1" t="s">
        <v>2381</v>
      </c>
      <c r="E1789" s="1" t="s">
        <v>2380</v>
      </c>
      <c r="F1789" s="1" t="s">
        <v>2380</v>
      </c>
      <c r="G1789" s="7">
        <v>1</v>
      </c>
      <c r="H1789" s="1" t="s">
        <v>2380</v>
      </c>
      <c r="I1789" t="str" cm="1">
        <f t="array" ref="I1789">_xlfn.IFS(B1789&lt;18.5,"Underweight",B1789&lt;25,"Normal Weight",B1789&lt;30,"Overweight",B1789&gt;=30,"Obesity")</f>
        <v>Overweight</v>
      </c>
      <c r="J1789" t="str" cm="1">
        <f t="array" ref="J1789">_xlfn.IFS(C1789&lt;5.7,"Normal",C1789&lt;6.5,"Prediabetes",C1789&gt;=6.5,"Diabetes")</f>
        <v>Prediabetes</v>
      </c>
    </row>
    <row r="1790" spans="1:10" x14ac:dyDescent="0.35">
      <c r="A1790" s="1" t="s">
        <v>581</v>
      </c>
      <c r="B1790" s="1">
        <v>17.91</v>
      </c>
      <c r="C1790" s="1">
        <v>5.65</v>
      </c>
      <c r="D1790" s="1" t="s">
        <v>2380</v>
      </c>
      <c r="E1790" s="1" t="s">
        <v>2380</v>
      </c>
      <c r="F1790" s="1" t="s">
        <v>2380</v>
      </c>
      <c r="G1790" s="7">
        <v>1</v>
      </c>
      <c r="H1790" s="1" t="s">
        <v>2380</v>
      </c>
      <c r="I1790" t="str" cm="1">
        <f t="array" ref="I1790">_xlfn.IFS(B1790&lt;18.5,"Underweight",B1790&lt;25,"Normal Weight",B1790&lt;30,"Overweight",B1790&gt;=30,"Obesity")</f>
        <v>Underweight</v>
      </c>
      <c r="J1790" t="str" cm="1">
        <f t="array" ref="J1790">_xlfn.IFS(C1790&lt;5.7,"Normal",C1790&lt;6.5,"Prediabetes",C1790&gt;=6.5,"Diabetes")</f>
        <v>Normal</v>
      </c>
    </row>
    <row r="1791" spans="1:10" x14ac:dyDescent="0.35">
      <c r="A1791" s="1" t="s">
        <v>580</v>
      </c>
      <c r="B1791" s="1">
        <v>31.57</v>
      </c>
      <c r="C1791" s="1">
        <v>6.15</v>
      </c>
      <c r="D1791" s="1" t="s">
        <v>2380</v>
      </c>
      <c r="E1791" s="1" t="s">
        <v>2380</v>
      </c>
      <c r="F1791" s="1" t="s">
        <v>2380</v>
      </c>
      <c r="G1791" s="7">
        <v>1</v>
      </c>
      <c r="H1791" s="1" t="s">
        <v>2380</v>
      </c>
      <c r="I1791" t="str" cm="1">
        <f t="array" ref="I1791">_xlfn.IFS(B1791&lt;18.5,"Underweight",B1791&lt;25,"Normal Weight",B1791&lt;30,"Overweight",B1791&gt;=30,"Obesity")</f>
        <v>Obesity</v>
      </c>
      <c r="J1791" t="str" cm="1">
        <f t="array" ref="J1791">_xlfn.IFS(C1791&lt;5.7,"Normal",C1791&lt;6.5,"Prediabetes",C1791&gt;=6.5,"Diabetes")</f>
        <v>Prediabetes</v>
      </c>
    </row>
    <row r="1792" spans="1:10" x14ac:dyDescent="0.35">
      <c r="A1792" s="1" t="s">
        <v>579</v>
      </c>
      <c r="B1792" s="1">
        <v>33.18</v>
      </c>
      <c r="C1792" s="1">
        <v>5.22</v>
      </c>
      <c r="D1792" s="1" t="s">
        <v>2380</v>
      </c>
      <c r="E1792" s="1" t="s">
        <v>2381</v>
      </c>
      <c r="F1792" s="1" t="s">
        <v>2380</v>
      </c>
      <c r="G1792" s="7">
        <v>1</v>
      </c>
      <c r="H1792" s="1" t="s">
        <v>2380</v>
      </c>
      <c r="I1792" t="str" cm="1">
        <f t="array" ref="I1792">_xlfn.IFS(B1792&lt;18.5,"Underweight",B1792&lt;25,"Normal Weight",B1792&lt;30,"Overweight",B1792&gt;=30,"Obesity")</f>
        <v>Obesity</v>
      </c>
      <c r="J1792" t="str" cm="1">
        <f t="array" ref="J1792">_xlfn.IFS(C1792&lt;5.7,"Normal",C1792&lt;6.5,"Prediabetes",C1792&gt;=6.5,"Diabetes")</f>
        <v>Normal</v>
      </c>
    </row>
    <row r="1793" spans="1:10" x14ac:dyDescent="0.35">
      <c r="A1793" s="1" t="s">
        <v>578</v>
      </c>
      <c r="B1793" s="1">
        <v>37</v>
      </c>
      <c r="C1793" s="1">
        <v>11.66</v>
      </c>
      <c r="D1793" s="1" t="s">
        <v>2380</v>
      </c>
      <c r="E1793" s="1" t="s">
        <v>2380</v>
      </c>
      <c r="F1793" s="1" t="s">
        <v>2380</v>
      </c>
      <c r="G1793" s="7">
        <v>0</v>
      </c>
      <c r="H1793" s="1" t="s">
        <v>2380</v>
      </c>
      <c r="I1793" t="str" cm="1">
        <f t="array" ref="I1793">_xlfn.IFS(B1793&lt;18.5,"Underweight",B1793&lt;25,"Normal Weight",B1793&lt;30,"Overweight",B1793&gt;=30,"Obesity")</f>
        <v>Obesity</v>
      </c>
      <c r="J1793" t="str" cm="1">
        <f t="array" ref="J1793">_xlfn.IFS(C1793&lt;5.7,"Normal",C1793&lt;6.5,"Prediabetes",C1793&gt;=6.5,"Diabetes")</f>
        <v>Diabetes</v>
      </c>
    </row>
    <row r="1794" spans="1:10" x14ac:dyDescent="0.35">
      <c r="A1794" s="1" t="s">
        <v>577</v>
      </c>
      <c r="B1794" s="1">
        <v>18.905000000000001</v>
      </c>
      <c r="C1794" s="1">
        <v>4.91</v>
      </c>
      <c r="D1794" s="1" t="s">
        <v>2381</v>
      </c>
      <c r="E1794" s="1" t="s">
        <v>2380</v>
      </c>
      <c r="F1794" s="1" t="s">
        <v>2380</v>
      </c>
      <c r="G1794" s="7">
        <v>1</v>
      </c>
      <c r="H1794" s="1" t="s">
        <v>2380</v>
      </c>
      <c r="I1794" t="str" cm="1">
        <f t="array" ref="I1794">_xlfn.IFS(B1794&lt;18.5,"Underweight",B1794&lt;25,"Normal Weight",B1794&lt;30,"Overweight",B1794&gt;=30,"Obesity")</f>
        <v>Normal Weight</v>
      </c>
      <c r="J1794" t="str" cm="1">
        <f t="array" ref="J1794">_xlfn.IFS(C1794&lt;5.7,"Normal",C1794&lt;6.5,"Prediabetes",C1794&gt;=6.5,"Diabetes")</f>
        <v>Normal</v>
      </c>
    </row>
    <row r="1795" spans="1:10" x14ac:dyDescent="0.35">
      <c r="A1795" s="1" t="s">
        <v>576</v>
      </c>
      <c r="B1795" s="1">
        <v>20.03</v>
      </c>
      <c r="C1795" s="1">
        <v>9.25</v>
      </c>
      <c r="D1795" s="1" t="s">
        <v>2381</v>
      </c>
      <c r="E1795" s="1" t="s">
        <v>2380</v>
      </c>
      <c r="F1795" s="1" t="s">
        <v>2380</v>
      </c>
      <c r="G1795" s="7">
        <v>0</v>
      </c>
      <c r="H1795" s="1" t="s">
        <v>2380</v>
      </c>
      <c r="I1795" t="str" cm="1">
        <f t="array" ref="I1795">_xlfn.IFS(B1795&lt;18.5,"Underweight",B1795&lt;25,"Normal Weight",B1795&lt;30,"Overweight",B1795&gt;=30,"Obesity")</f>
        <v>Normal Weight</v>
      </c>
      <c r="J1795" t="str" cm="1">
        <f t="array" ref="J1795">_xlfn.IFS(C1795&lt;5.7,"Normal",C1795&lt;6.5,"Prediabetes",C1795&gt;=6.5,"Diabetes")</f>
        <v>Diabetes</v>
      </c>
    </row>
    <row r="1796" spans="1:10" x14ac:dyDescent="0.35">
      <c r="A1796" s="1" t="s">
        <v>575</v>
      </c>
      <c r="B1796" s="1">
        <v>16.7</v>
      </c>
      <c r="C1796" s="1">
        <v>11.48</v>
      </c>
      <c r="D1796" s="1" t="s">
        <v>2380</v>
      </c>
      <c r="E1796" s="1" t="s">
        <v>2380</v>
      </c>
      <c r="F1796" s="1" t="s">
        <v>2380</v>
      </c>
      <c r="G1796" s="7">
        <v>0</v>
      </c>
      <c r="H1796" s="1" t="s">
        <v>2380</v>
      </c>
      <c r="I1796" t="str" cm="1">
        <f t="array" ref="I1796">_xlfn.IFS(B1796&lt;18.5,"Underweight",B1796&lt;25,"Normal Weight",B1796&lt;30,"Overweight",B1796&gt;=30,"Obesity")</f>
        <v>Underweight</v>
      </c>
      <c r="J1796" t="str" cm="1">
        <f t="array" ref="J1796">_xlfn.IFS(C1796&lt;5.7,"Normal",C1796&lt;6.5,"Prediabetes",C1796&gt;=6.5,"Diabetes")</f>
        <v>Diabetes</v>
      </c>
    </row>
    <row r="1797" spans="1:10" x14ac:dyDescent="0.35">
      <c r="A1797" s="1" t="s">
        <v>574</v>
      </c>
      <c r="B1797" s="1">
        <v>39.82</v>
      </c>
      <c r="C1797" s="1">
        <v>6.06</v>
      </c>
      <c r="D1797" s="1" t="s">
        <v>2380</v>
      </c>
      <c r="E1797" s="1" t="s">
        <v>2380</v>
      </c>
      <c r="F1797" s="1" t="s">
        <v>2380</v>
      </c>
      <c r="G1797" s="7">
        <v>0</v>
      </c>
      <c r="H1797" s="1" t="s">
        <v>2380</v>
      </c>
      <c r="I1797" t="str" cm="1">
        <f t="array" ref="I1797">_xlfn.IFS(B1797&lt;18.5,"Underweight",B1797&lt;25,"Normal Weight",B1797&lt;30,"Overweight",B1797&gt;=30,"Obesity")</f>
        <v>Obesity</v>
      </c>
      <c r="J1797" t="str" cm="1">
        <f t="array" ref="J1797">_xlfn.IFS(C1797&lt;5.7,"Normal",C1797&lt;6.5,"Prediabetes",C1797&gt;=6.5,"Diabetes")</f>
        <v>Prediabetes</v>
      </c>
    </row>
    <row r="1798" spans="1:10" x14ac:dyDescent="0.35">
      <c r="A1798" s="1" t="s">
        <v>573</v>
      </c>
      <c r="B1798" s="1">
        <v>22.04</v>
      </c>
      <c r="C1798" s="1">
        <v>5.86</v>
      </c>
      <c r="D1798" s="1" t="s">
        <v>2380</v>
      </c>
      <c r="E1798" s="1" t="s">
        <v>2380</v>
      </c>
      <c r="F1798" s="1" t="s">
        <v>2380</v>
      </c>
      <c r="G1798" s="7">
        <v>1</v>
      </c>
      <c r="H1798" s="1" t="s">
        <v>2380</v>
      </c>
      <c r="I1798" t="str" cm="1">
        <f t="array" ref="I1798">_xlfn.IFS(B1798&lt;18.5,"Underweight",B1798&lt;25,"Normal Weight",B1798&lt;30,"Overweight",B1798&gt;=30,"Obesity")</f>
        <v>Normal Weight</v>
      </c>
      <c r="J1798" t="str" cm="1">
        <f t="array" ref="J1798">_xlfn.IFS(C1798&lt;5.7,"Normal",C1798&lt;6.5,"Prediabetes",C1798&gt;=6.5,"Diabetes")</f>
        <v>Prediabetes</v>
      </c>
    </row>
    <row r="1799" spans="1:10" x14ac:dyDescent="0.35">
      <c r="A1799" s="1" t="s">
        <v>572</v>
      </c>
      <c r="B1799" s="1">
        <v>28.27</v>
      </c>
      <c r="C1799" s="1">
        <v>5.33</v>
      </c>
      <c r="D1799" s="1" t="s">
        <v>2380</v>
      </c>
      <c r="E1799" s="1" t="s">
        <v>2380</v>
      </c>
      <c r="F1799" s="1" t="s">
        <v>2380</v>
      </c>
      <c r="G1799" s="7">
        <v>0</v>
      </c>
      <c r="H1799" s="1" t="s">
        <v>2380</v>
      </c>
      <c r="I1799" t="str" cm="1">
        <f t="array" ref="I1799">_xlfn.IFS(B1799&lt;18.5,"Underweight",B1799&lt;25,"Normal Weight",B1799&lt;30,"Overweight",B1799&gt;=30,"Obesity")</f>
        <v>Overweight</v>
      </c>
      <c r="J1799" t="str" cm="1">
        <f t="array" ref="J1799">_xlfn.IFS(C1799&lt;5.7,"Normal",C1799&lt;6.5,"Prediabetes",C1799&gt;=6.5,"Diabetes")</f>
        <v>Normal</v>
      </c>
    </row>
    <row r="1800" spans="1:10" x14ac:dyDescent="0.35">
      <c r="A1800" s="1" t="s">
        <v>571</v>
      </c>
      <c r="B1800" s="1">
        <v>18.5</v>
      </c>
      <c r="C1800" s="1">
        <v>5.33</v>
      </c>
      <c r="D1800" s="1" t="s">
        <v>2380</v>
      </c>
      <c r="E1800" s="1" t="s">
        <v>2380</v>
      </c>
      <c r="F1800" s="1" t="s">
        <v>2380</v>
      </c>
      <c r="G1800" s="7">
        <v>0</v>
      </c>
      <c r="H1800" s="1" t="s">
        <v>2380</v>
      </c>
      <c r="I1800" t="str" cm="1">
        <f t="array" ref="I1800">_xlfn.IFS(B1800&lt;18.5,"Underweight",B1800&lt;25,"Normal Weight",B1800&lt;30,"Overweight",B1800&gt;=30,"Obesity")</f>
        <v>Normal Weight</v>
      </c>
      <c r="J1800" t="str" cm="1">
        <f t="array" ref="J1800">_xlfn.IFS(C1800&lt;5.7,"Normal",C1800&lt;6.5,"Prediabetes",C1800&gt;=6.5,"Diabetes")</f>
        <v>Normal</v>
      </c>
    </row>
    <row r="1801" spans="1:10" x14ac:dyDescent="0.35">
      <c r="A1801" s="1" t="s">
        <v>570</v>
      </c>
      <c r="B1801" s="1">
        <v>38.6</v>
      </c>
      <c r="C1801" s="1">
        <v>6.02</v>
      </c>
      <c r="D1801" s="1" t="s">
        <v>2380</v>
      </c>
      <c r="E1801" s="1" t="s">
        <v>2380</v>
      </c>
      <c r="F1801" s="1" t="s">
        <v>2380</v>
      </c>
      <c r="G1801" s="7">
        <v>1</v>
      </c>
      <c r="H1801" s="1" t="s">
        <v>2380</v>
      </c>
      <c r="I1801" t="str" cm="1">
        <f t="array" ref="I1801">_xlfn.IFS(B1801&lt;18.5,"Underweight",B1801&lt;25,"Normal Weight",B1801&lt;30,"Overweight",B1801&gt;=30,"Obesity")</f>
        <v>Obesity</v>
      </c>
      <c r="J1801" t="str" cm="1">
        <f t="array" ref="J1801">_xlfn.IFS(C1801&lt;5.7,"Normal",C1801&lt;6.5,"Prediabetes",C1801&gt;=6.5,"Diabetes")</f>
        <v>Prediabetes</v>
      </c>
    </row>
    <row r="1802" spans="1:10" x14ac:dyDescent="0.35">
      <c r="A1802" s="1" t="s">
        <v>569</v>
      </c>
      <c r="B1802" s="1">
        <v>43.12</v>
      </c>
      <c r="C1802" s="1">
        <v>6.25</v>
      </c>
      <c r="D1802" s="1" t="s">
        <v>2380</v>
      </c>
      <c r="E1802" s="1" t="s">
        <v>2380</v>
      </c>
      <c r="F1802" s="1" t="s">
        <v>2380</v>
      </c>
      <c r="G1802" s="7">
        <v>1</v>
      </c>
      <c r="H1802" s="1" t="s">
        <v>2380</v>
      </c>
      <c r="I1802" t="str" cm="1">
        <f t="array" ref="I1802">_xlfn.IFS(B1802&lt;18.5,"Underweight",B1802&lt;25,"Normal Weight",B1802&lt;30,"Overweight",B1802&gt;=30,"Obesity")</f>
        <v>Obesity</v>
      </c>
      <c r="J1802" t="str" cm="1">
        <f t="array" ref="J1802">_xlfn.IFS(C1802&lt;5.7,"Normal",C1802&lt;6.5,"Prediabetes",C1802&gt;=6.5,"Diabetes")</f>
        <v>Prediabetes</v>
      </c>
    </row>
    <row r="1803" spans="1:10" x14ac:dyDescent="0.35">
      <c r="A1803" s="1" t="s">
        <v>568</v>
      </c>
      <c r="B1803" s="1">
        <v>30.5</v>
      </c>
      <c r="C1803" s="1">
        <v>4.8099999999999996</v>
      </c>
      <c r="D1803" s="1" t="s">
        <v>2380</v>
      </c>
      <c r="E1803" s="1" t="s">
        <v>2380</v>
      </c>
      <c r="F1803" s="1" t="s">
        <v>2380</v>
      </c>
      <c r="G1803" s="7">
        <v>1</v>
      </c>
      <c r="H1803" s="1" t="s">
        <v>2380</v>
      </c>
      <c r="I1803" t="str" cm="1">
        <f t="array" ref="I1803">_xlfn.IFS(B1803&lt;18.5,"Underweight",B1803&lt;25,"Normal Weight",B1803&lt;30,"Overweight",B1803&gt;=30,"Obesity")</f>
        <v>Obesity</v>
      </c>
      <c r="J1803" t="str" cm="1">
        <f t="array" ref="J1803">_xlfn.IFS(C1803&lt;5.7,"Normal",C1803&lt;6.5,"Prediabetes",C1803&gt;=6.5,"Diabetes")</f>
        <v>Normal</v>
      </c>
    </row>
    <row r="1804" spans="1:10" x14ac:dyDescent="0.35">
      <c r="A1804" s="1" t="s">
        <v>567</v>
      </c>
      <c r="B1804" s="1">
        <v>27.61</v>
      </c>
      <c r="C1804" s="1">
        <v>4.5999999999999996</v>
      </c>
      <c r="D1804" s="1" t="s">
        <v>2380</v>
      </c>
      <c r="E1804" s="1" t="s">
        <v>2380</v>
      </c>
      <c r="F1804" s="1" t="s">
        <v>2380</v>
      </c>
      <c r="G1804" s="7">
        <v>1</v>
      </c>
      <c r="H1804" s="1" t="s">
        <v>2380</v>
      </c>
      <c r="I1804" t="str" cm="1">
        <f t="array" ref="I1804">_xlfn.IFS(B1804&lt;18.5,"Underweight",B1804&lt;25,"Normal Weight",B1804&lt;30,"Overweight",B1804&gt;=30,"Obesity")</f>
        <v>Overweight</v>
      </c>
      <c r="J1804" t="str" cm="1">
        <f t="array" ref="J1804">_xlfn.IFS(C1804&lt;5.7,"Normal",C1804&lt;6.5,"Prediabetes",C1804&gt;=6.5,"Diabetes")</f>
        <v>Normal</v>
      </c>
    </row>
    <row r="1805" spans="1:10" x14ac:dyDescent="0.35">
      <c r="A1805" s="1" t="s">
        <v>566</v>
      </c>
      <c r="B1805" s="1">
        <v>27.1</v>
      </c>
      <c r="C1805" s="1">
        <v>5.08</v>
      </c>
      <c r="D1805" s="1" t="s">
        <v>2380</v>
      </c>
      <c r="E1805" s="1" t="s">
        <v>2380</v>
      </c>
      <c r="F1805" s="1" t="s">
        <v>2380</v>
      </c>
      <c r="G1805" s="7">
        <v>1</v>
      </c>
      <c r="H1805" s="1" t="s">
        <v>2380</v>
      </c>
      <c r="I1805" t="str" cm="1">
        <f t="array" ref="I1805">_xlfn.IFS(B1805&lt;18.5,"Underweight",B1805&lt;25,"Normal Weight",B1805&lt;30,"Overweight",B1805&gt;=30,"Obesity")</f>
        <v>Overweight</v>
      </c>
      <c r="J1805" t="str" cm="1">
        <f t="array" ref="J1805">_xlfn.IFS(C1805&lt;5.7,"Normal",C1805&lt;6.5,"Prediabetes",C1805&gt;=6.5,"Diabetes")</f>
        <v>Normal</v>
      </c>
    </row>
    <row r="1806" spans="1:10" x14ac:dyDescent="0.35">
      <c r="A1806" s="1" t="s">
        <v>565</v>
      </c>
      <c r="B1806" s="1">
        <v>35.93</v>
      </c>
      <c r="C1806" s="1">
        <v>5.43</v>
      </c>
      <c r="D1806" s="1" t="s">
        <v>2380</v>
      </c>
      <c r="E1806" s="1" t="s">
        <v>2381</v>
      </c>
      <c r="F1806" s="1" t="s">
        <v>2380</v>
      </c>
      <c r="G1806" s="7">
        <v>1</v>
      </c>
      <c r="H1806" s="1" t="s">
        <v>2380</v>
      </c>
      <c r="I1806" t="str" cm="1">
        <f t="array" ref="I1806">_xlfn.IFS(B1806&lt;18.5,"Underweight",B1806&lt;25,"Normal Weight",B1806&lt;30,"Overweight",B1806&gt;=30,"Obesity")</f>
        <v>Obesity</v>
      </c>
      <c r="J1806" t="str" cm="1">
        <f t="array" ref="J1806">_xlfn.IFS(C1806&lt;5.7,"Normal",C1806&lt;6.5,"Prediabetes",C1806&gt;=6.5,"Diabetes")</f>
        <v>Normal</v>
      </c>
    </row>
    <row r="1807" spans="1:10" x14ac:dyDescent="0.35">
      <c r="A1807" s="1" t="s">
        <v>564</v>
      </c>
      <c r="B1807" s="1">
        <v>32.68</v>
      </c>
      <c r="C1807" s="1">
        <v>5.44</v>
      </c>
      <c r="D1807" s="1" t="s">
        <v>2380</v>
      </c>
      <c r="E1807" s="1" t="s">
        <v>2380</v>
      </c>
      <c r="F1807" s="1" t="s">
        <v>2380</v>
      </c>
      <c r="G1807" s="7">
        <v>0</v>
      </c>
      <c r="H1807" s="1" t="s">
        <v>2380</v>
      </c>
      <c r="I1807" t="str" cm="1">
        <f t="array" ref="I1807">_xlfn.IFS(B1807&lt;18.5,"Underweight",B1807&lt;25,"Normal Weight",B1807&lt;30,"Overweight",B1807&gt;=30,"Obesity")</f>
        <v>Obesity</v>
      </c>
      <c r="J1807" t="str" cm="1">
        <f t="array" ref="J1807">_xlfn.IFS(C1807&lt;5.7,"Normal",C1807&lt;6.5,"Prediabetes",C1807&gt;=6.5,"Diabetes")</f>
        <v>Normal</v>
      </c>
    </row>
    <row r="1808" spans="1:10" x14ac:dyDescent="0.35">
      <c r="A1808" s="1" t="s">
        <v>563</v>
      </c>
      <c r="B1808" s="1">
        <v>20.74</v>
      </c>
      <c r="C1808" s="1">
        <v>11.69</v>
      </c>
      <c r="D1808" s="1" t="s">
        <v>2381</v>
      </c>
      <c r="E1808" s="1" t="s">
        <v>2380</v>
      </c>
      <c r="F1808" s="1" t="s">
        <v>2380</v>
      </c>
      <c r="G1808" s="7">
        <v>1</v>
      </c>
      <c r="H1808" s="1" t="s">
        <v>2380</v>
      </c>
      <c r="I1808" t="str" cm="1">
        <f t="array" ref="I1808">_xlfn.IFS(B1808&lt;18.5,"Underweight",B1808&lt;25,"Normal Weight",B1808&lt;30,"Overweight",B1808&gt;=30,"Obesity")</f>
        <v>Normal Weight</v>
      </c>
      <c r="J1808" t="str" cm="1">
        <f t="array" ref="J1808">_xlfn.IFS(C1808&lt;5.7,"Normal",C1808&lt;6.5,"Prediabetes",C1808&gt;=6.5,"Diabetes")</f>
        <v>Diabetes</v>
      </c>
    </row>
    <row r="1809" spans="1:10" x14ac:dyDescent="0.35">
      <c r="A1809" s="1" t="s">
        <v>562</v>
      </c>
      <c r="B1809" s="1">
        <v>15.57</v>
      </c>
      <c r="C1809" s="1">
        <v>6.07</v>
      </c>
      <c r="D1809" s="1" t="s">
        <v>2380</v>
      </c>
      <c r="E1809" s="1" t="s">
        <v>2380</v>
      </c>
      <c r="F1809" s="1" t="s">
        <v>2380</v>
      </c>
      <c r="G1809" s="7">
        <v>0</v>
      </c>
      <c r="H1809" s="1" t="s">
        <v>2380</v>
      </c>
      <c r="I1809" t="str" cm="1">
        <f t="array" ref="I1809">_xlfn.IFS(B1809&lt;18.5,"Underweight",B1809&lt;25,"Normal Weight",B1809&lt;30,"Overweight",B1809&gt;=30,"Obesity")</f>
        <v>Underweight</v>
      </c>
      <c r="J1809" t="str" cm="1">
        <f t="array" ref="J1809">_xlfn.IFS(C1809&lt;5.7,"Normal",C1809&lt;6.5,"Prediabetes",C1809&gt;=6.5,"Diabetes")</f>
        <v>Prediabetes</v>
      </c>
    </row>
    <row r="1810" spans="1:10" x14ac:dyDescent="0.35">
      <c r="A1810" s="1" t="s">
        <v>561</v>
      </c>
      <c r="B1810" s="1">
        <v>23.844999999999999</v>
      </c>
      <c r="C1810" s="1">
        <v>4.3600000000000003</v>
      </c>
      <c r="D1810" s="1" t="s">
        <v>2380</v>
      </c>
      <c r="E1810" s="1" t="s">
        <v>2380</v>
      </c>
      <c r="F1810" s="1" t="s">
        <v>2380</v>
      </c>
      <c r="G1810" s="7">
        <v>0</v>
      </c>
      <c r="H1810" s="1" t="s">
        <v>2380</v>
      </c>
      <c r="I1810" t="str" cm="1">
        <f t="array" ref="I1810">_xlfn.IFS(B1810&lt;18.5,"Underweight",B1810&lt;25,"Normal Weight",B1810&lt;30,"Overweight",B1810&gt;=30,"Obesity")</f>
        <v>Normal Weight</v>
      </c>
      <c r="J1810" t="str" cm="1">
        <f t="array" ref="J1810">_xlfn.IFS(C1810&lt;5.7,"Normal",C1810&lt;6.5,"Prediabetes",C1810&gt;=6.5,"Diabetes")</f>
        <v>Normal</v>
      </c>
    </row>
    <row r="1811" spans="1:10" x14ac:dyDescent="0.35">
      <c r="A1811" s="1" t="s">
        <v>560</v>
      </c>
      <c r="B1811" s="1">
        <v>22.895</v>
      </c>
      <c r="C1811" s="1">
        <v>5.24</v>
      </c>
      <c r="D1811" s="1" t="s">
        <v>2380</v>
      </c>
      <c r="E1811" s="1" t="s">
        <v>2380</v>
      </c>
      <c r="F1811" s="1" t="s">
        <v>2380</v>
      </c>
      <c r="G1811" s="7">
        <v>1</v>
      </c>
      <c r="H1811" s="1" t="s">
        <v>2380</v>
      </c>
      <c r="I1811" t="str" cm="1">
        <f t="array" ref="I1811">_xlfn.IFS(B1811&lt;18.5,"Underweight",B1811&lt;25,"Normal Weight",B1811&lt;30,"Overweight",B1811&gt;=30,"Obesity")</f>
        <v>Normal Weight</v>
      </c>
      <c r="J1811" t="str" cm="1">
        <f t="array" ref="J1811">_xlfn.IFS(C1811&lt;5.7,"Normal",C1811&lt;6.5,"Prediabetes",C1811&gt;=6.5,"Diabetes")</f>
        <v>Normal</v>
      </c>
    </row>
    <row r="1812" spans="1:10" x14ac:dyDescent="0.35">
      <c r="A1812" s="1" t="s">
        <v>559</v>
      </c>
      <c r="B1812" s="1">
        <v>21.945</v>
      </c>
      <c r="C1812" s="1">
        <v>5.37</v>
      </c>
      <c r="D1812" s="1" t="s">
        <v>2380</v>
      </c>
      <c r="E1812" s="1" t="s">
        <v>2380</v>
      </c>
      <c r="F1812" s="1" t="s">
        <v>2380</v>
      </c>
      <c r="G1812" s="7">
        <v>1</v>
      </c>
      <c r="H1812" s="1" t="s">
        <v>2380</v>
      </c>
      <c r="I1812" t="str" cm="1">
        <f t="array" ref="I1812">_xlfn.IFS(B1812&lt;18.5,"Underweight",B1812&lt;25,"Normal Weight",B1812&lt;30,"Overweight",B1812&gt;=30,"Obesity")</f>
        <v>Normal Weight</v>
      </c>
      <c r="J1812" t="str" cm="1">
        <f t="array" ref="J1812">_xlfn.IFS(C1812&lt;5.7,"Normal",C1812&lt;6.5,"Prediabetes",C1812&gt;=6.5,"Diabetes")</f>
        <v>Normal</v>
      </c>
    </row>
    <row r="1813" spans="1:10" x14ac:dyDescent="0.35">
      <c r="A1813" s="1" t="s">
        <v>558</v>
      </c>
      <c r="B1813" s="1">
        <v>19.47</v>
      </c>
      <c r="C1813" s="1">
        <v>6.6</v>
      </c>
      <c r="D1813" s="1" t="s">
        <v>2381</v>
      </c>
      <c r="E1813" s="1" t="s">
        <v>2380</v>
      </c>
      <c r="F1813" s="1" t="s">
        <v>2380</v>
      </c>
      <c r="G1813" s="7">
        <v>0</v>
      </c>
      <c r="H1813" s="1" t="s">
        <v>2380</v>
      </c>
      <c r="I1813" t="str" cm="1">
        <f t="array" ref="I1813">_xlfn.IFS(B1813&lt;18.5,"Underweight",B1813&lt;25,"Normal Weight",B1813&lt;30,"Overweight",B1813&gt;=30,"Obesity")</f>
        <v>Normal Weight</v>
      </c>
      <c r="J1813" t="str" cm="1">
        <f t="array" ref="J1813">_xlfn.IFS(C1813&lt;5.7,"Normal",C1813&lt;6.5,"Prediabetes",C1813&gt;=6.5,"Diabetes")</f>
        <v>Diabetes</v>
      </c>
    </row>
    <row r="1814" spans="1:10" x14ac:dyDescent="0.35">
      <c r="A1814" s="1" t="s">
        <v>557</v>
      </c>
      <c r="B1814" s="1">
        <v>15.61</v>
      </c>
      <c r="C1814" s="1">
        <v>5.77</v>
      </c>
      <c r="D1814" s="1" t="s">
        <v>2380</v>
      </c>
      <c r="E1814" s="1" t="s">
        <v>2380</v>
      </c>
      <c r="F1814" s="1" t="s">
        <v>2380</v>
      </c>
      <c r="G1814" s="7">
        <v>0</v>
      </c>
      <c r="H1814" s="1" t="s">
        <v>2380</v>
      </c>
      <c r="I1814" t="str" cm="1">
        <f t="array" ref="I1814">_xlfn.IFS(B1814&lt;18.5,"Underweight",B1814&lt;25,"Normal Weight",B1814&lt;30,"Overweight",B1814&gt;=30,"Obesity")</f>
        <v>Underweight</v>
      </c>
      <c r="J1814" t="str" cm="1">
        <f t="array" ref="J1814">_xlfn.IFS(C1814&lt;5.7,"Normal",C1814&lt;6.5,"Prediabetes",C1814&gt;=6.5,"Diabetes")</f>
        <v>Prediabetes</v>
      </c>
    </row>
    <row r="1815" spans="1:10" x14ac:dyDescent="0.35">
      <c r="A1815" s="1" t="s">
        <v>556</v>
      </c>
      <c r="B1815" s="1">
        <v>28.6</v>
      </c>
      <c r="C1815" s="1">
        <v>6.08</v>
      </c>
      <c r="D1815" s="1" t="s">
        <v>2380</v>
      </c>
      <c r="E1815" s="1" t="s">
        <v>2380</v>
      </c>
      <c r="F1815" s="1" t="s">
        <v>2381</v>
      </c>
      <c r="G1815" s="7">
        <v>1</v>
      </c>
      <c r="H1815" s="1" t="s">
        <v>2380</v>
      </c>
      <c r="I1815" t="str" cm="1">
        <f t="array" ref="I1815">_xlfn.IFS(B1815&lt;18.5,"Underweight",B1815&lt;25,"Normal Weight",B1815&lt;30,"Overweight",B1815&gt;=30,"Obesity")</f>
        <v>Overweight</v>
      </c>
      <c r="J1815" t="str" cm="1">
        <f t="array" ref="J1815">_xlfn.IFS(C1815&lt;5.7,"Normal",C1815&lt;6.5,"Prediabetes",C1815&gt;=6.5,"Diabetes")</f>
        <v>Prediabetes</v>
      </c>
    </row>
    <row r="1816" spans="1:10" x14ac:dyDescent="0.35">
      <c r="A1816" s="1" t="s">
        <v>555</v>
      </c>
      <c r="B1816" s="1">
        <v>46.53</v>
      </c>
      <c r="C1816" s="1">
        <v>4.16</v>
      </c>
      <c r="D1816" s="1" t="s">
        <v>2380</v>
      </c>
      <c r="E1816" s="1" t="s">
        <v>2380</v>
      </c>
      <c r="F1816" s="1" t="s">
        <v>2380</v>
      </c>
      <c r="G1816" s="7">
        <v>0</v>
      </c>
      <c r="H1816" s="1" t="s">
        <v>2380</v>
      </c>
      <c r="I1816" t="str" cm="1">
        <f t="array" ref="I1816">_xlfn.IFS(B1816&lt;18.5,"Underweight",B1816&lt;25,"Normal Weight",B1816&lt;30,"Overweight",B1816&gt;=30,"Obesity")</f>
        <v>Obesity</v>
      </c>
      <c r="J1816" t="str" cm="1">
        <f t="array" ref="J1816">_xlfn.IFS(C1816&lt;5.7,"Normal",C1816&lt;6.5,"Prediabetes",C1816&gt;=6.5,"Diabetes")</f>
        <v>Normal</v>
      </c>
    </row>
    <row r="1817" spans="1:10" x14ac:dyDescent="0.35">
      <c r="A1817" s="1" t="s">
        <v>554</v>
      </c>
      <c r="B1817" s="1">
        <v>34.99</v>
      </c>
      <c r="C1817" s="1">
        <v>5.0999999999999996</v>
      </c>
      <c r="D1817" s="1" t="s">
        <v>2380</v>
      </c>
      <c r="E1817" s="1" t="s">
        <v>2380</v>
      </c>
      <c r="F1817" s="1" t="s">
        <v>2381</v>
      </c>
      <c r="G1817" s="7">
        <v>1</v>
      </c>
      <c r="H1817" s="1" t="s">
        <v>2380</v>
      </c>
      <c r="I1817" t="str" cm="1">
        <f t="array" ref="I1817">_xlfn.IFS(B1817&lt;18.5,"Underweight",B1817&lt;25,"Normal Weight",B1817&lt;30,"Overweight",B1817&gt;=30,"Obesity")</f>
        <v>Obesity</v>
      </c>
      <c r="J1817" t="str" cm="1">
        <f t="array" ref="J1817">_xlfn.IFS(C1817&lt;5.7,"Normal",C1817&lt;6.5,"Prediabetes",C1817&gt;=6.5,"Diabetes")</f>
        <v>Normal</v>
      </c>
    </row>
    <row r="1818" spans="1:10" x14ac:dyDescent="0.35">
      <c r="A1818" s="1" t="s">
        <v>553</v>
      </c>
      <c r="B1818" s="1">
        <v>17.05</v>
      </c>
      <c r="C1818" s="1">
        <v>5.3</v>
      </c>
      <c r="D1818" s="1" t="s">
        <v>2380</v>
      </c>
      <c r="E1818" s="1" t="s">
        <v>2380</v>
      </c>
      <c r="F1818" s="1" t="s">
        <v>2381</v>
      </c>
      <c r="G1818" s="7">
        <v>1</v>
      </c>
      <c r="H1818" s="1" t="s">
        <v>2380</v>
      </c>
      <c r="I1818" t="str" cm="1">
        <f t="array" ref="I1818">_xlfn.IFS(B1818&lt;18.5,"Underweight",B1818&lt;25,"Normal Weight",B1818&lt;30,"Overweight",B1818&gt;=30,"Obesity")</f>
        <v>Underweight</v>
      </c>
      <c r="J1818" t="str" cm="1">
        <f t="array" ref="J1818">_xlfn.IFS(C1818&lt;5.7,"Normal",C1818&lt;6.5,"Prediabetes",C1818&gt;=6.5,"Diabetes")</f>
        <v>Normal</v>
      </c>
    </row>
    <row r="1819" spans="1:10" x14ac:dyDescent="0.35">
      <c r="A1819" s="1" t="s">
        <v>552</v>
      </c>
      <c r="B1819" s="1">
        <v>37.18</v>
      </c>
      <c r="C1819" s="1">
        <v>4.9000000000000004</v>
      </c>
      <c r="D1819" s="1" t="s">
        <v>2380</v>
      </c>
      <c r="E1819" s="1" t="s">
        <v>2380</v>
      </c>
      <c r="F1819" s="1" t="s">
        <v>2380</v>
      </c>
      <c r="G1819" s="7">
        <v>0</v>
      </c>
      <c r="H1819" s="1" t="s">
        <v>2380</v>
      </c>
      <c r="I1819" t="str" cm="1">
        <f t="array" ref="I1819">_xlfn.IFS(B1819&lt;18.5,"Underweight",B1819&lt;25,"Normal Weight",B1819&lt;30,"Overweight",B1819&gt;=30,"Obesity")</f>
        <v>Obesity</v>
      </c>
      <c r="J1819" t="str" cm="1">
        <f t="array" ref="J1819">_xlfn.IFS(C1819&lt;5.7,"Normal",C1819&lt;6.5,"Prediabetes",C1819&gt;=6.5,"Diabetes")</f>
        <v>Normal</v>
      </c>
    </row>
    <row r="1820" spans="1:10" x14ac:dyDescent="0.35">
      <c r="A1820" s="1" t="s">
        <v>551</v>
      </c>
      <c r="B1820" s="1">
        <v>35.200000000000003</v>
      </c>
      <c r="C1820" s="1">
        <v>5.55</v>
      </c>
      <c r="D1820" s="1" t="s">
        <v>2380</v>
      </c>
      <c r="E1820" s="1" t="s">
        <v>2380</v>
      </c>
      <c r="F1820" s="1" t="s">
        <v>2380</v>
      </c>
      <c r="G1820" s="7">
        <v>0</v>
      </c>
      <c r="H1820" s="1" t="s">
        <v>2380</v>
      </c>
      <c r="I1820" t="str" cm="1">
        <f t="array" ref="I1820">_xlfn.IFS(B1820&lt;18.5,"Underweight",B1820&lt;25,"Normal Weight",B1820&lt;30,"Overweight",B1820&gt;=30,"Obesity")</f>
        <v>Obesity</v>
      </c>
      <c r="J1820" t="str" cm="1">
        <f t="array" ref="J1820">_xlfn.IFS(C1820&lt;5.7,"Normal",C1820&lt;6.5,"Prediabetes",C1820&gt;=6.5,"Diabetes")</f>
        <v>Normal</v>
      </c>
    </row>
    <row r="1821" spans="1:10" x14ac:dyDescent="0.35">
      <c r="A1821" s="1" t="s">
        <v>550</v>
      </c>
      <c r="B1821" s="1">
        <v>37.335000000000001</v>
      </c>
      <c r="C1821" s="1">
        <v>4.95</v>
      </c>
      <c r="D1821" s="1" t="s">
        <v>2380</v>
      </c>
      <c r="E1821" s="1" t="s">
        <v>2380</v>
      </c>
      <c r="F1821" s="1" t="s">
        <v>2380</v>
      </c>
      <c r="G1821" s="7">
        <v>0</v>
      </c>
      <c r="H1821" s="1" t="s">
        <v>2380</v>
      </c>
      <c r="I1821" t="str" cm="1">
        <f t="array" ref="I1821">_xlfn.IFS(B1821&lt;18.5,"Underweight",B1821&lt;25,"Normal Weight",B1821&lt;30,"Overweight",B1821&gt;=30,"Obesity")</f>
        <v>Obesity</v>
      </c>
      <c r="J1821" t="str" cm="1">
        <f t="array" ref="J1821">_xlfn.IFS(C1821&lt;5.7,"Normal",C1821&lt;6.5,"Prediabetes",C1821&gt;=6.5,"Diabetes")</f>
        <v>Normal</v>
      </c>
    </row>
    <row r="1822" spans="1:10" x14ac:dyDescent="0.35">
      <c r="A1822" s="1" t="s">
        <v>549</v>
      </c>
      <c r="B1822" s="1">
        <v>27.265000000000001</v>
      </c>
      <c r="C1822" s="1">
        <v>6.46</v>
      </c>
      <c r="D1822" s="1" t="s">
        <v>2381</v>
      </c>
      <c r="E1822" s="1" t="s">
        <v>2380</v>
      </c>
      <c r="F1822" s="1" t="s">
        <v>2380</v>
      </c>
      <c r="G1822" s="7">
        <v>0</v>
      </c>
      <c r="H1822" s="1" t="s">
        <v>2380</v>
      </c>
      <c r="I1822" t="str" cm="1">
        <f t="array" ref="I1822">_xlfn.IFS(B1822&lt;18.5,"Underweight",B1822&lt;25,"Normal Weight",B1822&lt;30,"Overweight",B1822&gt;=30,"Obesity")</f>
        <v>Overweight</v>
      </c>
      <c r="J1822" t="str" cm="1">
        <f t="array" ref="J1822">_xlfn.IFS(C1822&lt;5.7,"Normal",C1822&lt;6.5,"Prediabetes",C1822&gt;=6.5,"Diabetes")</f>
        <v>Prediabetes</v>
      </c>
    </row>
    <row r="1823" spans="1:10" x14ac:dyDescent="0.35">
      <c r="A1823" s="1" t="s">
        <v>548</v>
      </c>
      <c r="B1823" s="1">
        <v>30.8</v>
      </c>
      <c r="C1823" s="1">
        <v>4.9000000000000004</v>
      </c>
      <c r="D1823" s="1" t="s">
        <v>2381</v>
      </c>
      <c r="E1823" s="1" t="s">
        <v>2380</v>
      </c>
      <c r="F1823" s="1" t="s">
        <v>2380</v>
      </c>
      <c r="G1823" s="7">
        <v>0</v>
      </c>
      <c r="H1823" s="1" t="s">
        <v>2380</v>
      </c>
      <c r="I1823" t="str" cm="1">
        <f t="array" ref="I1823">_xlfn.IFS(B1823&lt;18.5,"Underweight",B1823&lt;25,"Normal Weight",B1823&lt;30,"Overweight",B1823&gt;=30,"Obesity")</f>
        <v>Obesity</v>
      </c>
      <c r="J1823" t="str" cm="1">
        <f t="array" ref="J1823">_xlfn.IFS(C1823&lt;5.7,"Normal",C1823&lt;6.5,"Prediabetes",C1823&gt;=6.5,"Diabetes")</f>
        <v>Normal</v>
      </c>
    </row>
    <row r="1824" spans="1:10" x14ac:dyDescent="0.35">
      <c r="A1824" s="1" t="s">
        <v>547</v>
      </c>
      <c r="B1824" s="1">
        <v>30.21</v>
      </c>
      <c r="C1824" s="1">
        <v>5.21</v>
      </c>
      <c r="D1824" s="1" t="s">
        <v>2380</v>
      </c>
      <c r="E1824" s="1" t="s">
        <v>2380</v>
      </c>
      <c r="F1824" s="1" t="s">
        <v>2380</v>
      </c>
      <c r="G1824" s="7">
        <v>1</v>
      </c>
      <c r="H1824" s="1" t="s">
        <v>2380</v>
      </c>
      <c r="I1824" t="str" cm="1">
        <f t="array" ref="I1824">_xlfn.IFS(B1824&lt;18.5,"Underweight",B1824&lt;25,"Normal Weight",B1824&lt;30,"Overweight",B1824&gt;=30,"Obesity")</f>
        <v>Obesity</v>
      </c>
      <c r="J1824" t="str" cm="1">
        <f t="array" ref="J1824">_xlfn.IFS(C1824&lt;5.7,"Normal",C1824&lt;6.5,"Prediabetes",C1824&gt;=6.5,"Diabetes")</f>
        <v>Normal</v>
      </c>
    </row>
    <row r="1825" spans="1:10" x14ac:dyDescent="0.35">
      <c r="A1825" s="1" t="s">
        <v>546</v>
      </c>
      <c r="B1825" s="1">
        <v>35.340000000000003</v>
      </c>
      <c r="C1825" s="1">
        <v>4.13</v>
      </c>
      <c r="D1825" s="1" t="s">
        <v>2380</v>
      </c>
      <c r="E1825" s="1" t="s">
        <v>2381</v>
      </c>
      <c r="F1825" s="1" t="s">
        <v>2380</v>
      </c>
      <c r="G1825" s="7">
        <v>1</v>
      </c>
      <c r="H1825" s="1" t="s">
        <v>2380</v>
      </c>
      <c r="I1825" t="str" cm="1">
        <f t="array" ref="I1825">_xlfn.IFS(B1825&lt;18.5,"Underweight",B1825&lt;25,"Normal Weight",B1825&lt;30,"Overweight",B1825&gt;=30,"Obesity")</f>
        <v>Obesity</v>
      </c>
      <c r="J1825" t="str" cm="1">
        <f t="array" ref="J1825">_xlfn.IFS(C1825&lt;5.7,"Normal",C1825&lt;6.5,"Prediabetes",C1825&gt;=6.5,"Diabetes")</f>
        <v>Normal</v>
      </c>
    </row>
    <row r="1826" spans="1:10" x14ac:dyDescent="0.35">
      <c r="A1826" s="1" t="s">
        <v>545</v>
      </c>
      <c r="B1826" s="1">
        <v>26.695</v>
      </c>
      <c r="C1826" s="1">
        <v>5.28</v>
      </c>
      <c r="D1826" s="1" t="s">
        <v>2380</v>
      </c>
      <c r="E1826" s="1" t="s">
        <v>2380</v>
      </c>
      <c r="F1826" s="1" t="s">
        <v>2380</v>
      </c>
      <c r="G1826" s="7">
        <v>0</v>
      </c>
      <c r="H1826" s="1" t="s">
        <v>2380</v>
      </c>
      <c r="I1826" t="str" cm="1">
        <f t="array" ref="I1826">_xlfn.IFS(B1826&lt;18.5,"Underweight",B1826&lt;25,"Normal Weight",B1826&lt;30,"Overweight",B1826&gt;=30,"Obesity")</f>
        <v>Overweight</v>
      </c>
      <c r="J1826" t="str" cm="1">
        <f t="array" ref="J1826">_xlfn.IFS(C1826&lt;5.7,"Normal",C1826&lt;6.5,"Prediabetes",C1826&gt;=6.5,"Diabetes")</f>
        <v>Normal</v>
      </c>
    </row>
    <row r="1827" spans="1:10" x14ac:dyDescent="0.35">
      <c r="A1827" s="1" t="s">
        <v>544</v>
      </c>
      <c r="B1827" s="1">
        <v>29.355</v>
      </c>
      <c r="C1827" s="1">
        <v>4.68</v>
      </c>
      <c r="D1827" s="1" t="s">
        <v>2381</v>
      </c>
      <c r="E1827" s="1" t="s">
        <v>2380</v>
      </c>
      <c r="F1827" s="1" t="s">
        <v>2380</v>
      </c>
      <c r="G1827" s="7">
        <v>0</v>
      </c>
      <c r="H1827" s="1" t="s">
        <v>2380</v>
      </c>
      <c r="I1827" t="str" cm="1">
        <f t="array" ref="I1827">_xlfn.IFS(B1827&lt;18.5,"Underweight",B1827&lt;25,"Normal Weight",B1827&lt;30,"Overweight",B1827&gt;=30,"Obesity")</f>
        <v>Overweight</v>
      </c>
      <c r="J1827" t="str" cm="1">
        <f t="array" ref="J1827">_xlfn.IFS(C1827&lt;5.7,"Normal",C1827&lt;6.5,"Prediabetes",C1827&gt;=6.5,"Diabetes")</f>
        <v>Normal</v>
      </c>
    </row>
    <row r="1828" spans="1:10" x14ac:dyDescent="0.35">
      <c r="A1828" s="1" t="s">
        <v>543</v>
      </c>
      <c r="B1828" s="1">
        <v>29.59</v>
      </c>
      <c r="C1828" s="1">
        <v>4.0599999999999996</v>
      </c>
      <c r="D1828" s="1" t="s">
        <v>2380</v>
      </c>
      <c r="E1828" s="1" t="s">
        <v>2380</v>
      </c>
      <c r="F1828" s="1" t="s">
        <v>2380</v>
      </c>
      <c r="G1828" s="7">
        <v>0</v>
      </c>
      <c r="H1828" s="1" t="s">
        <v>2380</v>
      </c>
      <c r="I1828" t="str" cm="1">
        <f t="array" ref="I1828">_xlfn.IFS(B1828&lt;18.5,"Underweight",B1828&lt;25,"Normal Weight",B1828&lt;30,"Overweight",B1828&gt;=30,"Obesity")</f>
        <v>Overweight</v>
      </c>
      <c r="J1828" t="str" cm="1">
        <f t="array" ref="J1828">_xlfn.IFS(C1828&lt;5.7,"Normal",C1828&lt;6.5,"Prediabetes",C1828&gt;=6.5,"Diabetes")</f>
        <v>Normal</v>
      </c>
    </row>
    <row r="1829" spans="1:10" x14ac:dyDescent="0.35">
      <c r="A1829" s="1" t="s">
        <v>542</v>
      </c>
      <c r="B1829" s="1">
        <v>31.35</v>
      </c>
      <c r="C1829" s="1">
        <v>4.2</v>
      </c>
      <c r="D1829" s="1" t="s">
        <v>2380</v>
      </c>
      <c r="E1829" s="1" t="s">
        <v>2381</v>
      </c>
      <c r="F1829" s="1" t="s">
        <v>2380</v>
      </c>
      <c r="G1829" s="7">
        <v>1</v>
      </c>
      <c r="H1829" s="1" t="s">
        <v>2380</v>
      </c>
      <c r="I1829" t="str" cm="1">
        <f t="array" ref="I1829">_xlfn.IFS(B1829&lt;18.5,"Underweight",B1829&lt;25,"Normal Weight",B1829&lt;30,"Overweight",B1829&gt;=30,"Obesity")</f>
        <v>Obesity</v>
      </c>
      <c r="J1829" t="str" cm="1">
        <f t="array" ref="J1829">_xlfn.IFS(C1829&lt;5.7,"Normal",C1829&lt;6.5,"Prediabetes",C1829&gt;=6.5,"Diabetes")</f>
        <v>Normal</v>
      </c>
    </row>
    <row r="1830" spans="1:10" x14ac:dyDescent="0.35">
      <c r="A1830" s="1" t="s">
        <v>541</v>
      </c>
      <c r="B1830" s="1">
        <v>20.52</v>
      </c>
      <c r="C1830" s="1">
        <v>4.83</v>
      </c>
      <c r="D1830" s="1" t="s">
        <v>2380</v>
      </c>
      <c r="E1830" s="1" t="s">
        <v>2380</v>
      </c>
      <c r="F1830" s="1" t="s">
        <v>2380</v>
      </c>
      <c r="G1830" s="7">
        <v>0</v>
      </c>
      <c r="H1830" s="1" t="s">
        <v>2380</v>
      </c>
      <c r="I1830" t="str" cm="1">
        <f t="array" ref="I1830">_xlfn.IFS(B1830&lt;18.5,"Underweight",B1830&lt;25,"Normal Weight",B1830&lt;30,"Overweight",B1830&gt;=30,"Obesity")</f>
        <v>Normal Weight</v>
      </c>
      <c r="J1830" t="str" cm="1">
        <f t="array" ref="J1830">_xlfn.IFS(C1830&lt;5.7,"Normal",C1830&lt;6.5,"Prediabetes",C1830&gt;=6.5,"Diabetes")</f>
        <v>Normal</v>
      </c>
    </row>
    <row r="1831" spans="1:10" x14ac:dyDescent="0.35">
      <c r="A1831" s="1" t="s">
        <v>540</v>
      </c>
      <c r="B1831" s="1">
        <v>42.9</v>
      </c>
      <c r="C1831" s="1">
        <v>4.87</v>
      </c>
      <c r="D1831" s="1" t="s">
        <v>2381</v>
      </c>
      <c r="E1831" s="1" t="s">
        <v>2380</v>
      </c>
      <c r="F1831" s="1" t="s">
        <v>2380</v>
      </c>
      <c r="G1831" s="7">
        <v>1</v>
      </c>
      <c r="H1831" s="1" t="s">
        <v>2380</v>
      </c>
      <c r="I1831" t="str" cm="1">
        <f t="array" ref="I1831">_xlfn.IFS(B1831&lt;18.5,"Underweight",B1831&lt;25,"Normal Weight",B1831&lt;30,"Overweight",B1831&gt;=30,"Obesity")</f>
        <v>Obesity</v>
      </c>
      <c r="J1831" t="str" cm="1">
        <f t="array" ref="J1831">_xlfn.IFS(C1831&lt;5.7,"Normal",C1831&lt;6.5,"Prediabetes",C1831&gt;=6.5,"Diabetes")</f>
        <v>Normal</v>
      </c>
    </row>
    <row r="1832" spans="1:10" x14ac:dyDescent="0.35">
      <c r="A1832" s="1" t="s">
        <v>539</v>
      </c>
      <c r="B1832" s="1">
        <v>24.6</v>
      </c>
      <c r="C1832" s="1">
        <v>5.86</v>
      </c>
      <c r="D1832" s="1" t="s">
        <v>2380</v>
      </c>
      <c r="E1832" s="1" t="s">
        <v>2380</v>
      </c>
      <c r="F1832" s="1" t="s">
        <v>2381</v>
      </c>
      <c r="G1832" s="7">
        <v>1</v>
      </c>
      <c r="H1832" s="1" t="s">
        <v>2380</v>
      </c>
      <c r="I1832" t="str" cm="1">
        <f t="array" ref="I1832">_xlfn.IFS(B1832&lt;18.5,"Underweight",B1832&lt;25,"Normal Weight",B1832&lt;30,"Overweight",B1832&gt;=30,"Obesity")</f>
        <v>Normal Weight</v>
      </c>
      <c r="J1832" t="str" cm="1">
        <f t="array" ref="J1832">_xlfn.IFS(C1832&lt;5.7,"Normal",C1832&lt;6.5,"Prediabetes",C1832&gt;=6.5,"Diabetes")</f>
        <v>Prediabetes</v>
      </c>
    </row>
    <row r="1833" spans="1:10" x14ac:dyDescent="0.35">
      <c r="A1833" s="1" t="s">
        <v>538</v>
      </c>
      <c r="B1833" s="1">
        <v>28.405000000000001</v>
      </c>
      <c r="C1833" s="1">
        <v>4.12</v>
      </c>
      <c r="D1833" s="1" t="s">
        <v>2380</v>
      </c>
      <c r="E1833" s="1" t="s">
        <v>2380</v>
      </c>
      <c r="F1833" s="1" t="s">
        <v>2380</v>
      </c>
      <c r="G1833" s="7">
        <v>1</v>
      </c>
      <c r="H1833" s="1" t="s">
        <v>2380</v>
      </c>
      <c r="I1833" t="str" cm="1">
        <f t="array" ref="I1833">_xlfn.IFS(B1833&lt;18.5,"Underweight",B1833&lt;25,"Normal Weight",B1833&lt;30,"Overweight",B1833&gt;=30,"Obesity")</f>
        <v>Overweight</v>
      </c>
      <c r="J1833" t="str" cm="1">
        <f t="array" ref="J1833">_xlfn.IFS(C1833&lt;5.7,"Normal",C1833&lt;6.5,"Prediabetes",C1833&gt;=6.5,"Diabetes")</f>
        <v>Normal</v>
      </c>
    </row>
    <row r="1834" spans="1:10" x14ac:dyDescent="0.35">
      <c r="A1834" s="1" t="s">
        <v>537</v>
      </c>
      <c r="B1834" s="1">
        <v>34.674999999999997</v>
      </c>
      <c r="C1834" s="1">
        <v>5.71</v>
      </c>
      <c r="D1834" s="1" t="s">
        <v>2381</v>
      </c>
      <c r="E1834" s="1" t="s">
        <v>2380</v>
      </c>
      <c r="F1834" s="1" t="s">
        <v>2380</v>
      </c>
      <c r="G1834" s="7">
        <v>1</v>
      </c>
      <c r="H1834" s="1" t="s">
        <v>2380</v>
      </c>
      <c r="I1834" t="str" cm="1">
        <f t="array" ref="I1834">_xlfn.IFS(B1834&lt;18.5,"Underweight",B1834&lt;25,"Normal Weight",B1834&lt;30,"Overweight",B1834&gt;=30,"Obesity")</f>
        <v>Obesity</v>
      </c>
      <c r="J1834" t="str" cm="1">
        <f t="array" ref="J1834">_xlfn.IFS(C1834&lt;5.7,"Normal",C1834&lt;6.5,"Prediabetes",C1834&gt;=6.5,"Diabetes")</f>
        <v>Prediabetes</v>
      </c>
    </row>
    <row r="1835" spans="1:10" x14ac:dyDescent="0.35">
      <c r="A1835" s="1" t="s">
        <v>536</v>
      </c>
      <c r="B1835" s="1">
        <v>18.850000000000001</v>
      </c>
      <c r="C1835" s="1">
        <v>6.03</v>
      </c>
      <c r="D1835" s="1" t="s">
        <v>2380</v>
      </c>
      <c r="E1835" s="1" t="s">
        <v>2380</v>
      </c>
      <c r="F1835" s="1" t="s">
        <v>2380</v>
      </c>
      <c r="G1835" s="7">
        <v>1</v>
      </c>
      <c r="H1835" s="1" t="s">
        <v>2380</v>
      </c>
      <c r="I1835" t="str" cm="1">
        <f t="array" ref="I1835">_xlfn.IFS(B1835&lt;18.5,"Underweight",B1835&lt;25,"Normal Weight",B1835&lt;30,"Overweight",B1835&gt;=30,"Obesity")</f>
        <v>Normal Weight</v>
      </c>
      <c r="J1835" t="str" cm="1">
        <f t="array" ref="J1835">_xlfn.IFS(C1835&lt;5.7,"Normal",C1835&lt;6.5,"Prediabetes",C1835&gt;=6.5,"Diabetes")</f>
        <v>Prediabetes</v>
      </c>
    </row>
    <row r="1836" spans="1:10" x14ac:dyDescent="0.35">
      <c r="A1836" s="1" t="s">
        <v>534</v>
      </c>
      <c r="B1836" s="1">
        <v>34.130000000000003</v>
      </c>
      <c r="C1836" s="1">
        <v>5.65</v>
      </c>
      <c r="D1836" s="1" t="s">
        <v>2380</v>
      </c>
      <c r="E1836" s="1" t="s">
        <v>2380</v>
      </c>
      <c r="F1836" s="1" t="s">
        <v>2381</v>
      </c>
      <c r="G1836" s="7">
        <v>1</v>
      </c>
      <c r="H1836" s="1" t="s">
        <v>2380</v>
      </c>
      <c r="I1836" t="str" cm="1">
        <f t="array" ref="I1836">_xlfn.IFS(B1836&lt;18.5,"Underweight",B1836&lt;25,"Normal Weight",B1836&lt;30,"Overweight",B1836&gt;=30,"Obesity")</f>
        <v>Obesity</v>
      </c>
      <c r="J1836" t="str" cm="1">
        <f t="array" ref="J1836">_xlfn.IFS(C1836&lt;5.7,"Normal",C1836&lt;6.5,"Prediabetes",C1836&gt;=6.5,"Diabetes")</f>
        <v>Normal</v>
      </c>
    </row>
    <row r="1837" spans="1:10" x14ac:dyDescent="0.35">
      <c r="A1837" s="1" t="s">
        <v>533</v>
      </c>
      <c r="B1837" s="1">
        <v>17.34</v>
      </c>
      <c r="C1837" s="1">
        <v>5.05</v>
      </c>
      <c r="D1837" s="1" t="s">
        <v>2380</v>
      </c>
      <c r="E1837" s="1" t="s">
        <v>2380</v>
      </c>
      <c r="F1837" s="1" t="s">
        <v>2380</v>
      </c>
      <c r="G1837" s="7">
        <v>0</v>
      </c>
      <c r="H1837" s="1" t="s">
        <v>2380</v>
      </c>
      <c r="I1837" t="str" cm="1">
        <f t="array" ref="I1837">_xlfn.IFS(B1837&lt;18.5,"Underweight",B1837&lt;25,"Normal Weight",B1837&lt;30,"Overweight",B1837&gt;=30,"Obesity")</f>
        <v>Underweight</v>
      </c>
      <c r="J1837" t="str" cm="1">
        <f t="array" ref="J1837">_xlfn.IFS(C1837&lt;5.7,"Normal",C1837&lt;6.5,"Prediabetes",C1837&gt;=6.5,"Diabetes")</f>
        <v>Normal</v>
      </c>
    </row>
    <row r="1838" spans="1:10" x14ac:dyDescent="0.35">
      <c r="A1838" s="1" t="s">
        <v>532</v>
      </c>
      <c r="B1838" s="1">
        <v>17.440000000000001</v>
      </c>
      <c r="C1838" s="1">
        <v>6.26</v>
      </c>
      <c r="D1838" s="1" t="s">
        <v>2380</v>
      </c>
      <c r="E1838" s="1" t="s">
        <v>2380</v>
      </c>
      <c r="F1838" s="1" t="s">
        <v>2380</v>
      </c>
      <c r="G1838" s="7">
        <v>0</v>
      </c>
      <c r="H1838" s="1" t="s">
        <v>2380</v>
      </c>
      <c r="I1838" t="str" cm="1">
        <f t="array" ref="I1838">_xlfn.IFS(B1838&lt;18.5,"Underweight",B1838&lt;25,"Normal Weight",B1838&lt;30,"Overweight",B1838&gt;=30,"Obesity")</f>
        <v>Underweight</v>
      </c>
      <c r="J1838" t="str" cm="1">
        <f t="array" ref="J1838">_xlfn.IFS(C1838&lt;5.7,"Normal",C1838&lt;6.5,"Prediabetes",C1838&gt;=6.5,"Diabetes")</f>
        <v>Prediabetes</v>
      </c>
    </row>
    <row r="1839" spans="1:10" x14ac:dyDescent="0.35">
      <c r="A1839" s="1" t="s">
        <v>531</v>
      </c>
      <c r="B1839" s="1">
        <v>33.659999999999997</v>
      </c>
      <c r="C1839" s="1">
        <v>4.08</v>
      </c>
      <c r="D1839" s="1" t="s">
        <v>2381</v>
      </c>
      <c r="E1839" s="1" t="s">
        <v>2380</v>
      </c>
      <c r="F1839" s="1" t="s">
        <v>2381</v>
      </c>
      <c r="G1839" s="7">
        <v>1</v>
      </c>
      <c r="H1839" s="1" t="s">
        <v>2380</v>
      </c>
      <c r="I1839" t="str" cm="1">
        <f t="array" ref="I1839">_xlfn.IFS(B1839&lt;18.5,"Underweight",B1839&lt;25,"Normal Weight",B1839&lt;30,"Overweight",B1839&gt;=30,"Obesity")</f>
        <v>Obesity</v>
      </c>
      <c r="J1839" t="str" cm="1">
        <f t="array" ref="J1839">_xlfn.IFS(C1839&lt;5.7,"Normal",C1839&lt;6.5,"Prediabetes",C1839&gt;=6.5,"Diabetes")</f>
        <v>Normal</v>
      </c>
    </row>
    <row r="1840" spans="1:10" x14ac:dyDescent="0.35">
      <c r="A1840" s="1" t="s">
        <v>530</v>
      </c>
      <c r="B1840" s="1">
        <v>21.375</v>
      </c>
      <c r="C1840" s="1">
        <v>6.19</v>
      </c>
      <c r="D1840" s="1" t="s">
        <v>2381</v>
      </c>
      <c r="E1840" s="1" t="s">
        <v>2380</v>
      </c>
      <c r="F1840" s="1" t="s">
        <v>2380</v>
      </c>
      <c r="G1840" s="7">
        <v>1</v>
      </c>
      <c r="H1840" s="1" t="s">
        <v>2380</v>
      </c>
      <c r="I1840" t="str" cm="1">
        <f t="array" ref="I1840">_xlfn.IFS(B1840&lt;18.5,"Underweight",B1840&lt;25,"Normal Weight",B1840&lt;30,"Overweight",B1840&gt;=30,"Obesity")</f>
        <v>Normal Weight</v>
      </c>
      <c r="J1840" t="str" cm="1">
        <f t="array" ref="J1840">_xlfn.IFS(C1840&lt;5.7,"Normal",C1840&lt;6.5,"Prediabetes",C1840&gt;=6.5,"Diabetes")</f>
        <v>Prediabetes</v>
      </c>
    </row>
    <row r="1841" spans="1:10" x14ac:dyDescent="0.35">
      <c r="A1841" s="1" t="s">
        <v>529</v>
      </c>
      <c r="B1841" s="1">
        <v>27.14</v>
      </c>
      <c r="C1841" s="1">
        <v>6.01</v>
      </c>
      <c r="D1841" s="1" t="s">
        <v>2380</v>
      </c>
      <c r="E1841" s="1" t="s">
        <v>2380</v>
      </c>
      <c r="F1841" s="1" t="s">
        <v>2380</v>
      </c>
      <c r="G1841" s="7">
        <v>1</v>
      </c>
      <c r="H1841" s="1" t="s">
        <v>2380</v>
      </c>
      <c r="I1841" t="str" cm="1">
        <f t="array" ref="I1841">_xlfn.IFS(B1841&lt;18.5,"Underweight",B1841&lt;25,"Normal Weight",B1841&lt;30,"Overweight",B1841&gt;=30,"Obesity")</f>
        <v>Overweight</v>
      </c>
      <c r="J1841" t="str" cm="1">
        <f t="array" ref="J1841">_xlfn.IFS(C1841&lt;5.7,"Normal",C1841&lt;6.5,"Prediabetes",C1841&gt;=6.5,"Diabetes")</f>
        <v>Prediabetes</v>
      </c>
    </row>
    <row r="1842" spans="1:10" x14ac:dyDescent="0.35">
      <c r="A1842" s="1" t="s">
        <v>528</v>
      </c>
      <c r="B1842" s="1">
        <v>35.78</v>
      </c>
      <c r="C1842" s="1">
        <v>6.07</v>
      </c>
      <c r="D1842" s="1" t="s">
        <v>2380</v>
      </c>
      <c r="E1842" s="1" t="s">
        <v>2381</v>
      </c>
      <c r="F1842" s="1" t="s">
        <v>2380</v>
      </c>
      <c r="G1842" s="7">
        <v>1</v>
      </c>
      <c r="H1842" s="1" t="s">
        <v>2380</v>
      </c>
      <c r="I1842" t="str" cm="1">
        <f t="array" ref="I1842">_xlfn.IFS(B1842&lt;18.5,"Underweight",B1842&lt;25,"Normal Weight",B1842&lt;30,"Overweight",B1842&gt;=30,"Obesity")</f>
        <v>Obesity</v>
      </c>
      <c r="J1842" t="str" cm="1">
        <f t="array" ref="J1842">_xlfn.IFS(C1842&lt;5.7,"Normal",C1842&lt;6.5,"Prediabetes",C1842&gt;=6.5,"Diabetes")</f>
        <v>Prediabetes</v>
      </c>
    </row>
    <row r="1843" spans="1:10" x14ac:dyDescent="0.35">
      <c r="A1843" s="1" t="s">
        <v>527</v>
      </c>
      <c r="B1843" s="1">
        <v>34.96</v>
      </c>
      <c r="C1843" s="1">
        <v>5.63</v>
      </c>
      <c r="D1843" s="1" t="s">
        <v>2380</v>
      </c>
      <c r="E1843" s="1" t="s">
        <v>2380</v>
      </c>
      <c r="F1843" s="1" t="s">
        <v>2380</v>
      </c>
      <c r="G1843" s="7">
        <v>0</v>
      </c>
      <c r="H1843" s="1" t="s">
        <v>2380</v>
      </c>
      <c r="I1843" t="str" cm="1">
        <f t="array" ref="I1843">_xlfn.IFS(B1843&lt;18.5,"Underweight",B1843&lt;25,"Normal Weight",B1843&lt;30,"Overweight",B1843&gt;=30,"Obesity")</f>
        <v>Obesity</v>
      </c>
      <c r="J1843" t="str" cm="1">
        <f t="array" ref="J1843">_xlfn.IFS(C1843&lt;5.7,"Normal",C1843&lt;6.5,"Prediabetes",C1843&gt;=6.5,"Diabetes")</f>
        <v>Normal</v>
      </c>
    </row>
    <row r="1844" spans="1:10" x14ac:dyDescent="0.35">
      <c r="A1844" s="1" t="s">
        <v>526</v>
      </c>
      <c r="B1844" s="1">
        <v>38.39</v>
      </c>
      <c r="C1844" s="1">
        <v>6.05</v>
      </c>
      <c r="D1844" s="1" t="s">
        <v>2380</v>
      </c>
      <c r="E1844" s="1" t="s">
        <v>2380</v>
      </c>
      <c r="F1844" s="1" t="s">
        <v>2380</v>
      </c>
      <c r="G1844" s="7">
        <v>0</v>
      </c>
      <c r="H1844" s="1" t="s">
        <v>2380</v>
      </c>
      <c r="I1844" t="str" cm="1">
        <f t="array" ref="I1844">_xlfn.IFS(B1844&lt;18.5,"Underweight",B1844&lt;25,"Normal Weight",B1844&lt;30,"Overweight",B1844&gt;=30,"Obesity")</f>
        <v>Obesity</v>
      </c>
      <c r="J1844" t="str" cm="1">
        <f t="array" ref="J1844">_xlfn.IFS(C1844&lt;5.7,"Normal",C1844&lt;6.5,"Prediabetes",C1844&gt;=6.5,"Diabetes")</f>
        <v>Prediabetes</v>
      </c>
    </row>
    <row r="1845" spans="1:10" x14ac:dyDescent="0.35">
      <c r="A1845" s="1" t="s">
        <v>525</v>
      </c>
      <c r="B1845" s="1">
        <v>33.82</v>
      </c>
      <c r="C1845" s="1">
        <v>4.6500000000000004</v>
      </c>
      <c r="D1845" s="1" t="s">
        <v>2380</v>
      </c>
      <c r="E1845" s="1" t="s">
        <v>2380</v>
      </c>
      <c r="F1845" s="1" t="s">
        <v>2380</v>
      </c>
      <c r="G1845" s="7">
        <v>0</v>
      </c>
      <c r="H1845" s="1" t="s">
        <v>2380</v>
      </c>
      <c r="I1845" t="str" cm="1">
        <f t="array" ref="I1845">_xlfn.IFS(B1845&lt;18.5,"Underweight",B1845&lt;25,"Normal Weight",B1845&lt;30,"Overweight",B1845&gt;=30,"Obesity")</f>
        <v>Obesity</v>
      </c>
      <c r="J1845" t="str" cm="1">
        <f t="array" ref="J1845">_xlfn.IFS(C1845&lt;5.7,"Normal",C1845&lt;6.5,"Prediabetes",C1845&gt;=6.5,"Diabetes")</f>
        <v>Normal</v>
      </c>
    </row>
    <row r="1846" spans="1:10" x14ac:dyDescent="0.35">
      <c r="A1846" s="1" t="s">
        <v>524</v>
      </c>
      <c r="B1846" s="1">
        <v>27.835000000000001</v>
      </c>
      <c r="C1846" s="1">
        <v>5.37</v>
      </c>
      <c r="D1846" s="1" t="s">
        <v>2380</v>
      </c>
      <c r="E1846" s="1" t="s">
        <v>2380</v>
      </c>
      <c r="F1846" s="1" t="s">
        <v>2380</v>
      </c>
      <c r="G1846" s="7">
        <v>0</v>
      </c>
      <c r="H1846" s="1" t="s">
        <v>2380</v>
      </c>
      <c r="I1846" t="str" cm="1">
        <f t="array" ref="I1846">_xlfn.IFS(B1846&lt;18.5,"Underweight",B1846&lt;25,"Normal Weight",B1846&lt;30,"Overweight",B1846&gt;=30,"Obesity")</f>
        <v>Overweight</v>
      </c>
      <c r="J1846" t="str" cm="1">
        <f t="array" ref="J1846">_xlfn.IFS(C1846&lt;5.7,"Normal",C1846&lt;6.5,"Prediabetes",C1846&gt;=6.5,"Diabetes")</f>
        <v>Normal</v>
      </c>
    </row>
    <row r="1847" spans="1:10" x14ac:dyDescent="0.35">
      <c r="A1847" s="1" t="s">
        <v>523</v>
      </c>
      <c r="B1847" s="1">
        <v>33</v>
      </c>
      <c r="C1847" s="1">
        <v>5.39</v>
      </c>
      <c r="D1847" s="1" t="s">
        <v>2380</v>
      </c>
      <c r="E1847" s="1" t="s">
        <v>2380</v>
      </c>
      <c r="F1847" s="1" t="s">
        <v>2380</v>
      </c>
      <c r="G1847" s="7">
        <v>0</v>
      </c>
      <c r="H1847" s="1" t="s">
        <v>2380</v>
      </c>
      <c r="I1847" t="str" cm="1">
        <f t="array" ref="I1847">_xlfn.IFS(B1847&lt;18.5,"Underweight",B1847&lt;25,"Normal Weight",B1847&lt;30,"Overweight",B1847&gt;=30,"Obesity")</f>
        <v>Obesity</v>
      </c>
      <c r="J1847" t="str" cm="1">
        <f t="array" ref="J1847">_xlfn.IFS(C1847&lt;5.7,"Normal",C1847&lt;6.5,"Prediabetes",C1847&gt;=6.5,"Diabetes")</f>
        <v>Normal</v>
      </c>
    </row>
    <row r="1848" spans="1:10" x14ac:dyDescent="0.35">
      <c r="A1848" s="1" t="s">
        <v>522</v>
      </c>
      <c r="B1848" s="1">
        <v>26.885000000000002</v>
      </c>
      <c r="C1848" s="1">
        <v>5.86</v>
      </c>
      <c r="D1848" s="1" t="s">
        <v>2380</v>
      </c>
      <c r="E1848" s="1" t="s">
        <v>2380</v>
      </c>
      <c r="F1848" s="1" t="s">
        <v>2380</v>
      </c>
      <c r="G1848" s="7">
        <v>0</v>
      </c>
      <c r="H1848" s="1" t="s">
        <v>2380</v>
      </c>
      <c r="I1848" t="str" cm="1">
        <f t="array" ref="I1848">_xlfn.IFS(B1848&lt;18.5,"Underweight",B1848&lt;25,"Normal Weight",B1848&lt;30,"Overweight",B1848&gt;=30,"Obesity")</f>
        <v>Overweight</v>
      </c>
      <c r="J1848" t="str" cm="1">
        <f t="array" ref="J1848">_xlfn.IFS(C1848&lt;5.7,"Normal",C1848&lt;6.5,"Prediabetes",C1848&gt;=6.5,"Diabetes")</f>
        <v>Prediabetes</v>
      </c>
    </row>
    <row r="1849" spans="1:10" x14ac:dyDescent="0.35">
      <c r="A1849" s="1" t="s">
        <v>521</v>
      </c>
      <c r="B1849" s="1">
        <v>29.26</v>
      </c>
      <c r="C1849" s="1">
        <v>4.4400000000000004</v>
      </c>
      <c r="D1849" s="1" t="s">
        <v>2380</v>
      </c>
      <c r="E1849" s="1" t="s">
        <v>2380</v>
      </c>
      <c r="F1849" s="1" t="s">
        <v>2380</v>
      </c>
      <c r="G1849" s="7">
        <v>0</v>
      </c>
      <c r="H1849" s="1" t="s">
        <v>2380</v>
      </c>
      <c r="I1849" t="str" cm="1">
        <f t="array" ref="I1849">_xlfn.IFS(B1849&lt;18.5,"Underweight",B1849&lt;25,"Normal Weight",B1849&lt;30,"Overweight",B1849&gt;=30,"Obesity")</f>
        <v>Overweight</v>
      </c>
      <c r="J1849" t="str" cm="1">
        <f t="array" ref="J1849">_xlfn.IFS(C1849&lt;5.7,"Normal",C1849&lt;6.5,"Prediabetes",C1849&gt;=6.5,"Diabetes")</f>
        <v>Normal</v>
      </c>
    </row>
    <row r="1850" spans="1:10" x14ac:dyDescent="0.35">
      <c r="A1850" s="1" t="s">
        <v>520</v>
      </c>
      <c r="B1850" s="1">
        <v>26.98</v>
      </c>
      <c r="C1850" s="1">
        <v>4.41</v>
      </c>
      <c r="D1850" s="1" t="s">
        <v>2380</v>
      </c>
      <c r="E1850" s="1" t="s">
        <v>2380</v>
      </c>
      <c r="F1850" s="1" t="s">
        <v>2380</v>
      </c>
      <c r="G1850" s="7">
        <v>0</v>
      </c>
      <c r="H1850" s="1" t="s">
        <v>2380</v>
      </c>
      <c r="I1850" t="str" cm="1">
        <f t="array" ref="I1850">_xlfn.IFS(B1850&lt;18.5,"Underweight",B1850&lt;25,"Normal Weight",B1850&lt;30,"Overweight",B1850&gt;=30,"Obesity")</f>
        <v>Overweight</v>
      </c>
      <c r="J1850" t="str" cm="1">
        <f t="array" ref="J1850">_xlfn.IFS(C1850&lt;5.7,"Normal",C1850&lt;6.5,"Prediabetes",C1850&gt;=6.5,"Diabetes")</f>
        <v>Normal</v>
      </c>
    </row>
    <row r="1851" spans="1:10" x14ac:dyDescent="0.35">
      <c r="A1851" s="1" t="s">
        <v>519</v>
      </c>
      <c r="B1851" s="1">
        <v>32.11</v>
      </c>
      <c r="C1851" s="1">
        <v>5.19</v>
      </c>
      <c r="D1851" s="1" t="s">
        <v>2380</v>
      </c>
      <c r="E1851" s="1" t="s">
        <v>2380</v>
      </c>
      <c r="F1851" s="1" t="s">
        <v>2381</v>
      </c>
      <c r="G1851" s="7">
        <v>1</v>
      </c>
      <c r="H1851" s="1" t="s">
        <v>2380</v>
      </c>
      <c r="I1851" t="str" cm="1">
        <f t="array" ref="I1851">_xlfn.IFS(B1851&lt;18.5,"Underweight",B1851&lt;25,"Normal Weight",B1851&lt;30,"Overweight",B1851&gt;=30,"Obesity")</f>
        <v>Obesity</v>
      </c>
      <c r="J1851" t="str" cm="1">
        <f t="array" ref="J1851">_xlfn.IFS(C1851&lt;5.7,"Normal",C1851&lt;6.5,"Prediabetes",C1851&gt;=6.5,"Diabetes")</f>
        <v>Normal</v>
      </c>
    </row>
    <row r="1852" spans="1:10" x14ac:dyDescent="0.35">
      <c r="A1852" s="1" t="s">
        <v>518</v>
      </c>
      <c r="B1852" s="1">
        <v>31.73</v>
      </c>
      <c r="C1852" s="1">
        <v>5.16</v>
      </c>
      <c r="D1852" s="1" t="s">
        <v>2380</v>
      </c>
      <c r="E1852" s="1" t="s">
        <v>2380</v>
      </c>
      <c r="F1852" s="1" t="s">
        <v>2381</v>
      </c>
      <c r="G1852" s="7">
        <v>1</v>
      </c>
      <c r="H1852" s="1" t="s">
        <v>2380</v>
      </c>
      <c r="I1852" t="str" cm="1">
        <f t="array" ref="I1852">_xlfn.IFS(B1852&lt;18.5,"Underweight",B1852&lt;25,"Normal Weight",B1852&lt;30,"Overweight",B1852&gt;=30,"Obesity")</f>
        <v>Obesity</v>
      </c>
      <c r="J1852" t="str" cm="1">
        <f t="array" ref="J1852">_xlfn.IFS(C1852&lt;5.7,"Normal",C1852&lt;6.5,"Prediabetes",C1852&gt;=6.5,"Diabetes")</f>
        <v>Normal</v>
      </c>
    </row>
    <row r="1853" spans="1:10" x14ac:dyDescent="0.35">
      <c r="A1853" s="1" t="s">
        <v>517</v>
      </c>
      <c r="B1853" s="1">
        <v>22.515000000000001</v>
      </c>
      <c r="C1853" s="1">
        <v>4.24</v>
      </c>
      <c r="D1853" s="1" t="s">
        <v>2380</v>
      </c>
      <c r="E1853" s="1" t="s">
        <v>2380</v>
      </c>
      <c r="F1853" s="1" t="s">
        <v>2380</v>
      </c>
      <c r="G1853" s="7">
        <v>0</v>
      </c>
      <c r="H1853" s="1" t="s">
        <v>2380</v>
      </c>
      <c r="I1853" t="str" cm="1">
        <f t="array" ref="I1853">_xlfn.IFS(B1853&lt;18.5,"Underweight",B1853&lt;25,"Normal Weight",B1853&lt;30,"Overweight",B1853&gt;=30,"Obesity")</f>
        <v>Normal Weight</v>
      </c>
      <c r="J1853" t="str" cm="1">
        <f t="array" ref="J1853">_xlfn.IFS(C1853&lt;5.7,"Normal",C1853&lt;6.5,"Prediabetes",C1853&gt;=6.5,"Diabetes")</f>
        <v>Normal</v>
      </c>
    </row>
    <row r="1854" spans="1:10" x14ac:dyDescent="0.35">
      <c r="A1854" s="1" t="s">
        <v>515</v>
      </c>
      <c r="B1854" s="1">
        <v>25.9</v>
      </c>
      <c r="C1854" s="1">
        <v>5.45</v>
      </c>
      <c r="D1854" s="1" t="s">
        <v>2380</v>
      </c>
      <c r="E1854" s="1" t="s">
        <v>2380</v>
      </c>
      <c r="F1854" s="1" t="s">
        <v>2380</v>
      </c>
      <c r="G1854" s="7">
        <v>1</v>
      </c>
      <c r="H1854" s="1" t="s">
        <v>2380</v>
      </c>
      <c r="I1854" t="str" cm="1">
        <f t="array" ref="I1854">_xlfn.IFS(B1854&lt;18.5,"Underweight",B1854&lt;25,"Normal Weight",B1854&lt;30,"Overweight",B1854&gt;=30,"Obesity")</f>
        <v>Overweight</v>
      </c>
      <c r="J1854" t="str" cm="1">
        <f t="array" ref="J1854">_xlfn.IFS(C1854&lt;5.7,"Normal",C1854&lt;6.5,"Prediabetes",C1854&gt;=6.5,"Diabetes")</f>
        <v>Normal</v>
      </c>
    </row>
    <row r="1855" spans="1:10" x14ac:dyDescent="0.35">
      <c r="A1855" s="1" t="s">
        <v>514</v>
      </c>
      <c r="B1855" s="1">
        <v>27.72</v>
      </c>
      <c r="C1855" s="1">
        <v>5.03</v>
      </c>
      <c r="D1855" s="1" t="s">
        <v>2381</v>
      </c>
      <c r="E1855" s="1" t="s">
        <v>2380</v>
      </c>
      <c r="F1855" s="1" t="s">
        <v>2380</v>
      </c>
      <c r="G1855" s="7">
        <v>1</v>
      </c>
      <c r="H1855" s="1" t="s">
        <v>2380</v>
      </c>
      <c r="I1855" t="str" cm="1">
        <f t="array" ref="I1855">_xlfn.IFS(B1855&lt;18.5,"Underweight",B1855&lt;25,"Normal Weight",B1855&lt;30,"Overweight",B1855&gt;=30,"Obesity")</f>
        <v>Overweight</v>
      </c>
      <c r="J1855" t="str" cm="1">
        <f t="array" ref="J1855">_xlfn.IFS(C1855&lt;5.7,"Normal",C1855&lt;6.5,"Prediabetes",C1855&gt;=6.5,"Diabetes")</f>
        <v>Normal</v>
      </c>
    </row>
    <row r="1856" spans="1:10" x14ac:dyDescent="0.35">
      <c r="A1856" s="1" t="s">
        <v>513</v>
      </c>
      <c r="B1856" s="1">
        <v>31.5</v>
      </c>
      <c r="C1856" s="1">
        <v>9.6199999999999992</v>
      </c>
      <c r="D1856" s="1" t="s">
        <v>2381</v>
      </c>
      <c r="E1856" s="1" t="s">
        <v>2380</v>
      </c>
      <c r="F1856" s="1" t="s">
        <v>2380</v>
      </c>
      <c r="G1856" s="7">
        <v>1</v>
      </c>
      <c r="H1856" s="1" t="s">
        <v>2380</v>
      </c>
      <c r="I1856" t="str" cm="1">
        <f t="array" ref="I1856">_xlfn.IFS(B1856&lt;18.5,"Underweight",B1856&lt;25,"Normal Weight",B1856&lt;30,"Overweight",B1856&gt;=30,"Obesity")</f>
        <v>Obesity</v>
      </c>
      <c r="J1856" t="str" cm="1">
        <f t="array" ref="J1856">_xlfn.IFS(C1856&lt;5.7,"Normal",C1856&lt;6.5,"Prediabetes",C1856&gt;=6.5,"Diabetes")</f>
        <v>Diabetes</v>
      </c>
    </row>
    <row r="1857" spans="1:10" x14ac:dyDescent="0.35">
      <c r="A1857" s="1" t="s">
        <v>512</v>
      </c>
      <c r="B1857" s="1">
        <v>29.7</v>
      </c>
      <c r="C1857" s="1">
        <v>6.77</v>
      </c>
      <c r="D1857" s="1" t="s">
        <v>2381</v>
      </c>
      <c r="E1857" s="1" t="s">
        <v>2380</v>
      </c>
      <c r="F1857" s="1" t="s">
        <v>2380</v>
      </c>
      <c r="G1857" s="7">
        <v>1</v>
      </c>
      <c r="H1857" s="1" t="s">
        <v>2380</v>
      </c>
      <c r="I1857" t="str" cm="1">
        <f t="array" ref="I1857">_xlfn.IFS(B1857&lt;18.5,"Underweight",B1857&lt;25,"Normal Weight",B1857&lt;30,"Overweight",B1857&gt;=30,"Obesity")</f>
        <v>Overweight</v>
      </c>
      <c r="J1857" t="str" cm="1">
        <f t="array" ref="J1857">_xlfn.IFS(C1857&lt;5.7,"Normal",C1857&lt;6.5,"Prediabetes",C1857&gt;=6.5,"Diabetes")</f>
        <v>Diabetes</v>
      </c>
    </row>
    <row r="1858" spans="1:10" x14ac:dyDescent="0.35">
      <c r="A1858" s="1" t="s">
        <v>511</v>
      </c>
      <c r="B1858" s="1">
        <v>21.26</v>
      </c>
      <c r="C1858" s="1">
        <v>5.36</v>
      </c>
      <c r="D1858" s="1" t="s">
        <v>2381</v>
      </c>
      <c r="E1858" s="1" t="s">
        <v>2380</v>
      </c>
      <c r="F1858" s="1" t="s">
        <v>2380</v>
      </c>
      <c r="G1858" s="7">
        <v>1</v>
      </c>
      <c r="H1858" s="1" t="s">
        <v>2380</v>
      </c>
      <c r="I1858" t="str" cm="1">
        <f t="array" ref="I1858">_xlfn.IFS(B1858&lt;18.5,"Underweight",B1858&lt;25,"Normal Weight",B1858&lt;30,"Overweight",B1858&gt;=30,"Obesity")</f>
        <v>Normal Weight</v>
      </c>
      <c r="J1858" t="str" cm="1">
        <f t="array" ref="J1858">_xlfn.IFS(C1858&lt;5.7,"Normal",C1858&lt;6.5,"Prediabetes",C1858&gt;=6.5,"Diabetes")</f>
        <v>Normal</v>
      </c>
    </row>
    <row r="1859" spans="1:10" x14ac:dyDescent="0.35">
      <c r="A1859" s="1" t="s">
        <v>510</v>
      </c>
      <c r="B1859" s="1">
        <v>17.09</v>
      </c>
      <c r="C1859" s="1">
        <v>5.69</v>
      </c>
      <c r="D1859" s="1" t="s">
        <v>2380</v>
      </c>
      <c r="E1859" s="1" t="s">
        <v>2380</v>
      </c>
      <c r="F1859" s="1" t="s">
        <v>2380</v>
      </c>
      <c r="G1859" s="7">
        <v>0</v>
      </c>
      <c r="H1859" s="1" t="s">
        <v>2380</v>
      </c>
      <c r="I1859" t="str" cm="1">
        <f t="array" ref="I1859">_xlfn.IFS(B1859&lt;18.5,"Underweight",B1859&lt;25,"Normal Weight",B1859&lt;30,"Overweight",B1859&gt;=30,"Obesity")</f>
        <v>Underweight</v>
      </c>
      <c r="J1859" t="str" cm="1">
        <f t="array" ref="J1859">_xlfn.IFS(C1859&lt;5.7,"Normal",C1859&lt;6.5,"Prediabetes",C1859&gt;=6.5,"Diabetes")</f>
        <v>Normal</v>
      </c>
    </row>
    <row r="1860" spans="1:10" x14ac:dyDescent="0.35">
      <c r="A1860" s="1" t="s">
        <v>509</v>
      </c>
      <c r="B1860" s="1">
        <v>24.3</v>
      </c>
      <c r="C1860" s="1">
        <v>4.9000000000000004</v>
      </c>
      <c r="D1860" s="1" t="s">
        <v>2381</v>
      </c>
      <c r="E1860" s="1" t="s">
        <v>2380</v>
      </c>
      <c r="F1860" s="1" t="s">
        <v>2381</v>
      </c>
      <c r="G1860" s="7">
        <v>1</v>
      </c>
      <c r="H1860" s="1" t="s">
        <v>2380</v>
      </c>
      <c r="I1860" t="str" cm="1">
        <f t="array" ref="I1860">_xlfn.IFS(B1860&lt;18.5,"Underweight",B1860&lt;25,"Normal Weight",B1860&lt;30,"Overweight",B1860&gt;=30,"Obesity")</f>
        <v>Normal Weight</v>
      </c>
      <c r="J1860" t="str" cm="1">
        <f t="array" ref="J1860">_xlfn.IFS(C1860&lt;5.7,"Normal",C1860&lt;6.5,"Prediabetes",C1860&gt;=6.5,"Diabetes")</f>
        <v>Normal</v>
      </c>
    </row>
    <row r="1861" spans="1:10" x14ac:dyDescent="0.35">
      <c r="A1861" s="1" t="s">
        <v>508</v>
      </c>
      <c r="B1861" s="1">
        <v>29.734999999999999</v>
      </c>
      <c r="C1861" s="1">
        <v>5.78</v>
      </c>
      <c r="D1861" s="1" t="s">
        <v>2380</v>
      </c>
      <c r="E1861" s="1" t="s">
        <v>2380</v>
      </c>
      <c r="F1861" s="1" t="s">
        <v>2380</v>
      </c>
      <c r="G1861" s="7">
        <v>0</v>
      </c>
      <c r="H1861" s="1" t="s">
        <v>2380</v>
      </c>
      <c r="I1861" t="str" cm="1">
        <f t="array" ref="I1861">_xlfn.IFS(B1861&lt;18.5,"Underweight",B1861&lt;25,"Normal Weight",B1861&lt;30,"Overweight",B1861&gt;=30,"Obesity")</f>
        <v>Overweight</v>
      </c>
      <c r="J1861" t="str" cm="1">
        <f t="array" ref="J1861">_xlfn.IFS(C1861&lt;5.7,"Normal",C1861&lt;6.5,"Prediabetes",C1861&gt;=6.5,"Diabetes")</f>
        <v>Prediabetes</v>
      </c>
    </row>
    <row r="1862" spans="1:10" x14ac:dyDescent="0.35">
      <c r="A1862" s="1" t="s">
        <v>507</v>
      </c>
      <c r="B1862" s="1">
        <v>29.26</v>
      </c>
      <c r="C1862" s="1">
        <v>4.7</v>
      </c>
      <c r="D1862" s="1" t="s">
        <v>2380</v>
      </c>
      <c r="E1862" s="1" t="s">
        <v>2380</v>
      </c>
      <c r="F1862" s="1" t="s">
        <v>2380</v>
      </c>
      <c r="G1862" s="7">
        <v>0</v>
      </c>
      <c r="H1862" s="1" t="s">
        <v>2380</v>
      </c>
      <c r="I1862" t="str" cm="1">
        <f t="array" ref="I1862">_xlfn.IFS(B1862&lt;18.5,"Underweight",B1862&lt;25,"Normal Weight",B1862&lt;30,"Overweight",B1862&gt;=30,"Obesity")</f>
        <v>Overweight</v>
      </c>
      <c r="J1862" t="str" cm="1">
        <f t="array" ref="J1862">_xlfn.IFS(C1862&lt;5.7,"Normal",C1862&lt;6.5,"Prediabetes",C1862&gt;=6.5,"Diabetes")</f>
        <v>Normal</v>
      </c>
    </row>
    <row r="1863" spans="1:10" x14ac:dyDescent="0.35">
      <c r="A1863" s="1" t="s">
        <v>506</v>
      </c>
      <c r="B1863" s="1">
        <v>33</v>
      </c>
      <c r="C1863" s="1">
        <v>6.28</v>
      </c>
      <c r="D1863" s="1" t="s">
        <v>2380</v>
      </c>
      <c r="E1863" s="1" t="s">
        <v>2380</v>
      </c>
      <c r="F1863" s="1" t="s">
        <v>2380</v>
      </c>
      <c r="G1863" s="7">
        <v>0</v>
      </c>
      <c r="H1863" s="1" t="s">
        <v>2380</v>
      </c>
      <c r="I1863" t="str" cm="1">
        <f t="array" ref="I1863">_xlfn.IFS(B1863&lt;18.5,"Underweight",B1863&lt;25,"Normal Weight",B1863&lt;30,"Overweight",B1863&gt;=30,"Obesity")</f>
        <v>Obesity</v>
      </c>
      <c r="J1863" t="str" cm="1">
        <f t="array" ref="J1863">_xlfn.IFS(C1863&lt;5.7,"Normal",C1863&lt;6.5,"Prediabetes",C1863&gt;=6.5,"Diabetes")</f>
        <v>Prediabetes</v>
      </c>
    </row>
    <row r="1864" spans="1:10" x14ac:dyDescent="0.35">
      <c r="A1864" s="1" t="s">
        <v>505</v>
      </c>
      <c r="B1864" s="1">
        <v>31.065000000000001</v>
      </c>
      <c r="C1864" s="1">
        <v>4.2300000000000004</v>
      </c>
      <c r="D1864" s="1" t="s">
        <v>2380</v>
      </c>
      <c r="E1864" s="1" t="s">
        <v>2380</v>
      </c>
      <c r="F1864" s="1" t="s">
        <v>2380</v>
      </c>
      <c r="G1864" s="7">
        <v>0</v>
      </c>
      <c r="H1864" s="1" t="s">
        <v>2380</v>
      </c>
      <c r="I1864" t="str" cm="1">
        <f t="array" ref="I1864">_xlfn.IFS(B1864&lt;18.5,"Underweight",B1864&lt;25,"Normal Weight",B1864&lt;30,"Overweight",B1864&gt;=30,"Obesity")</f>
        <v>Obesity</v>
      </c>
      <c r="J1864" t="str" cm="1">
        <f t="array" ref="J1864">_xlfn.IFS(C1864&lt;5.7,"Normal",C1864&lt;6.5,"Prediabetes",C1864&gt;=6.5,"Diabetes")</f>
        <v>Normal</v>
      </c>
    </row>
    <row r="1865" spans="1:10" x14ac:dyDescent="0.35">
      <c r="A1865" s="1" t="s">
        <v>504</v>
      </c>
      <c r="B1865" s="1">
        <v>26.51</v>
      </c>
      <c r="C1865" s="1">
        <v>6.17</v>
      </c>
      <c r="D1865" s="1" t="s">
        <v>2380</v>
      </c>
      <c r="E1865" s="1" t="s">
        <v>2380</v>
      </c>
      <c r="F1865" s="1" t="s">
        <v>2380</v>
      </c>
      <c r="G1865" s="7">
        <v>0</v>
      </c>
      <c r="H1865" s="1" t="s">
        <v>2380</v>
      </c>
      <c r="I1865" t="str" cm="1">
        <f t="array" ref="I1865">_xlfn.IFS(B1865&lt;18.5,"Underweight",B1865&lt;25,"Normal Weight",B1865&lt;30,"Overweight",B1865&gt;=30,"Obesity")</f>
        <v>Overweight</v>
      </c>
      <c r="J1865" t="str" cm="1">
        <f t="array" ref="J1865">_xlfn.IFS(C1865&lt;5.7,"Normal",C1865&lt;6.5,"Prediabetes",C1865&gt;=6.5,"Diabetes")</f>
        <v>Prediabetes</v>
      </c>
    </row>
    <row r="1866" spans="1:10" x14ac:dyDescent="0.35">
      <c r="A1866" s="1" t="s">
        <v>503</v>
      </c>
      <c r="B1866" s="1">
        <v>28.88</v>
      </c>
      <c r="C1866" s="1">
        <v>4.96</v>
      </c>
      <c r="D1866" s="1" t="s">
        <v>2380</v>
      </c>
      <c r="E1866" s="1" t="s">
        <v>2380</v>
      </c>
      <c r="F1866" s="1" t="s">
        <v>2380</v>
      </c>
      <c r="G1866" s="7">
        <v>0</v>
      </c>
      <c r="H1866" s="1" t="s">
        <v>2380</v>
      </c>
      <c r="I1866" t="str" cm="1">
        <f t="array" ref="I1866">_xlfn.IFS(B1866&lt;18.5,"Underweight",B1866&lt;25,"Normal Weight",B1866&lt;30,"Overweight",B1866&gt;=30,"Obesity")</f>
        <v>Overweight</v>
      </c>
      <c r="J1866" t="str" cm="1">
        <f t="array" ref="J1866">_xlfn.IFS(C1866&lt;5.7,"Normal",C1866&lt;6.5,"Prediabetes",C1866&gt;=6.5,"Diabetes")</f>
        <v>Normal</v>
      </c>
    </row>
    <row r="1867" spans="1:10" x14ac:dyDescent="0.35">
      <c r="A1867" s="1" t="s">
        <v>502</v>
      </c>
      <c r="B1867" s="1">
        <v>35.814999999999998</v>
      </c>
      <c r="C1867" s="1">
        <v>5.1100000000000003</v>
      </c>
      <c r="D1867" s="1" t="s">
        <v>2381</v>
      </c>
      <c r="E1867" s="1" t="s">
        <v>2380</v>
      </c>
      <c r="F1867" s="1" t="s">
        <v>2380</v>
      </c>
      <c r="G1867" s="7">
        <v>1</v>
      </c>
      <c r="H1867" s="1" t="s">
        <v>2380</v>
      </c>
      <c r="I1867" t="str" cm="1">
        <f t="array" ref="I1867">_xlfn.IFS(B1867&lt;18.5,"Underweight",B1867&lt;25,"Normal Weight",B1867&lt;30,"Overweight",B1867&gt;=30,"Obesity")</f>
        <v>Obesity</v>
      </c>
      <c r="J1867" t="str" cm="1">
        <f t="array" ref="J1867">_xlfn.IFS(C1867&lt;5.7,"Normal",C1867&lt;6.5,"Prediabetes",C1867&gt;=6.5,"Diabetes")</f>
        <v>Normal</v>
      </c>
    </row>
    <row r="1868" spans="1:10" x14ac:dyDescent="0.35">
      <c r="A1868" s="1" t="s">
        <v>501</v>
      </c>
      <c r="B1868" s="1">
        <v>21.28</v>
      </c>
      <c r="C1868" s="1">
        <v>4.05</v>
      </c>
      <c r="D1868" s="1" t="s">
        <v>2380</v>
      </c>
      <c r="E1868" s="1" t="s">
        <v>2381</v>
      </c>
      <c r="F1868" s="1" t="s">
        <v>2380</v>
      </c>
      <c r="G1868" s="7">
        <v>1</v>
      </c>
      <c r="H1868" s="1" t="s">
        <v>2380</v>
      </c>
      <c r="I1868" t="str" cm="1">
        <f t="array" ref="I1868">_xlfn.IFS(B1868&lt;18.5,"Underweight",B1868&lt;25,"Normal Weight",B1868&lt;30,"Overweight",B1868&gt;=30,"Obesity")</f>
        <v>Normal Weight</v>
      </c>
      <c r="J1868" t="str" cm="1">
        <f t="array" ref="J1868">_xlfn.IFS(C1868&lt;5.7,"Normal",C1868&lt;6.5,"Prediabetes",C1868&gt;=6.5,"Diabetes")</f>
        <v>Normal</v>
      </c>
    </row>
    <row r="1869" spans="1:10" x14ac:dyDescent="0.35">
      <c r="A1869" s="1" t="s">
        <v>500</v>
      </c>
      <c r="B1869" s="1">
        <v>33.81</v>
      </c>
      <c r="C1869" s="1">
        <v>6.49</v>
      </c>
      <c r="D1869" s="1" t="s">
        <v>2380</v>
      </c>
      <c r="E1869" s="1" t="s">
        <v>2380</v>
      </c>
      <c r="F1869" s="1" t="s">
        <v>2381</v>
      </c>
      <c r="G1869" s="7">
        <v>1</v>
      </c>
      <c r="H1869" s="1" t="s">
        <v>2380</v>
      </c>
      <c r="I1869" t="str" cm="1">
        <f t="array" ref="I1869">_xlfn.IFS(B1869&lt;18.5,"Underweight",B1869&lt;25,"Normal Weight",B1869&lt;30,"Overweight",B1869&gt;=30,"Obesity")</f>
        <v>Obesity</v>
      </c>
      <c r="J1869" t="str" cm="1">
        <f t="array" ref="J1869">_xlfn.IFS(C1869&lt;5.7,"Normal",C1869&lt;6.5,"Prediabetes",C1869&gt;=6.5,"Diabetes")</f>
        <v>Prediabetes</v>
      </c>
    </row>
    <row r="1870" spans="1:10" x14ac:dyDescent="0.35">
      <c r="A1870" s="1" t="s">
        <v>499</v>
      </c>
      <c r="B1870" s="1">
        <v>44.22</v>
      </c>
      <c r="C1870" s="1">
        <v>4.1900000000000004</v>
      </c>
      <c r="D1870" s="1" t="s">
        <v>2380</v>
      </c>
      <c r="E1870" s="1" t="s">
        <v>2380</v>
      </c>
      <c r="F1870" s="1" t="s">
        <v>2380</v>
      </c>
      <c r="G1870" s="7">
        <v>1</v>
      </c>
      <c r="H1870" s="1" t="s">
        <v>2380</v>
      </c>
      <c r="I1870" t="str" cm="1">
        <f t="array" ref="I1870">_xlfn.IFS(B1870&lt;18.5,"Underweight",B1870&lt;25,"Normal Weight",B1870&lt;30,"Overweight",B1870&gt;=30,"Obesity")</f>
        <v>Obesity</v>
      </c>
      <c r="J1870" t="str" cm="1">
        <f t="array" ref="J1870">_xlfn.IFS(C1870&lt;5.7,"Normal",C1870&lt;6.5,"Prediabetes",C1870&gt;=6.5,"Diabetes")</f>
        <v>Normal</v>
      </c>
    </row>
    <row r="1871" spans="1:10" x14ac:dyDescent="0.35">
      <c r="A1871" s="1" t="s">
        <v>498</v>
      </c>
      <c r="B1871" s="1">
        <v>15.46</v>
      </c>
      <c r="C1871" s="1">
        <v>4.99</v>
      </c>
      <c r="D1871" s="1" t="s">
        <v>2381</v>
      </c>
      <c r="E1871" s="1" t="s">
        <v>2380</v>
      </c>
      <c r="F1871" s="1" t="s">
        <v>2381</v>
      </c>
      <c r="G1871" s="7">
        <v>1</v>
      </c>
      <c r="H1871" s="1" t="s">
        <v>2380</v>
      </c>
      <c r="I1871" t="str" cm="1">
        <f t="array" ref="I1871">_xlfn.IFS(B1871&lt;18.5,"Underweight",B1871&lt;25,"Normal Weight",B1871&lt;30,"Overweight",B1871&gt;=30,"Obesity")</f>
        <v>Underweight</v>
      </c>
      <c r="J1871" t="str" cm="1">
        <f t="array" ref="J1871">_xlfn.IFS(C1871&lt;5.7,"Normal",C1871&lt;6.5,"Prediabetes",C1871&gt;=6.5,"Diabetes")</f>
        <v>Normal</v>
      </c>
    </row>
    <row r="1872" spans="1:10" x14ac:dyDescent="0.35">
      <c r="A1872" s="1" t="s">
        <v>497</v>
      </c>
      <c r="B1872" s="1">
        <v>30.3</v>
      </c>
      <c r="C1872" s="1">
        <v>4.7699999999999996</v>
      </c>
      <c r="D1872" s="1" t="s">
        <v>2381</v>
      </c>
      <c r="E1872" s="1" t="s">
        <v>2380</v>
      </c>
      <c r="F1872" s="1" t="s">
        <v>2380</v>
      </c>
      <c r="G1872" s="7">
        <v>1</v>
      </c>
      <c r="H1872" s="1" t="s">
        <v>2380</v>
      </c>
      <c r="I1872" t="str" cm="1">
        <f t="array" ref="I1872">_xlfn.IFS(B1872&lt;18.5,"Underweight",B1872&lt;25,"Normal Weight",B1872&lt;30,"Overweight",B1872&gt;=30,"Obesity")</f>
        <v>Obesity</v>
      </c>
      <c r="J1872" t="str" cm="1">
        <f t="array" ref="J1872">_xlfn.IFS(C1872&lt;5.7,"Normal",C1872&lt;6.5,"Prediabetes",C1872&gt;=6.5,"Diabetes")</f>
        <v>Normal</v>
      </c>
    </row>
    <row r="1873" spans="1:10" x14ac:dyDescent="0.35">
      <c r="A1873" s="1" t="s">
        <v>496</v>
      </c>
      <c r="B1873" s="1">
        <v>16.670000000000002</v>
      </c>
      <c r="C1873" s="1">
        <v>5.46</v>
      </c>
      <c r="D1873" s="1" t="s">
        <v>2380</v>
      </c>
      <c r="E1873" s="1" t="s">
        <v>2380</v>
      </c>
      <c r="F1873" s="1" t="s">
        <v>2380</v>
      </c>
      <c r="G1873" s="7">
        <v>0</v>
      </c>
      <c r="H1873" s="1" t="s">
        <v>2380</v>
      </c>
      <c r="I1873" t="str" cm="1">
        <f t="array" ref="I1873">_xlfn.IFS(B1873&lt;18.5,"Underweight",B1873&lt;25,"Normal Weight",B1873&lt;30,"Overweight",B1873&gt;=30,"Obesity")</f>
        <v>Underweight</v>
      </c>
      <c r="J1873" t="str" cm="1">
        <f t="array" ref="J1873">_xlfn.IFS(C1873&lt;5.7,"Normal",C1873&lt;6.5,"Prediabetes",C1873&gt;=6.5,"Diabetes")</f>
        <v>Normal</v>
      </c>
    </row>
    <row r="1874" spans="1:10" x14ac:dyDescent="0.35">
      <c r="A1874" s="1" t="s">
        <v>495</v>
      </c>
      <c r="B1874" s="1">
        <v>28.594999999999999</v>
      </c>
      <c r="C1874" s="1">
        <v>5.43</v>
      </c>
      <c r="D1874" s="1" t="s">
        <v>2380</v>
      </c>
      <c r="E1874" s="1" t="s">
        <v>2380</v>
      </c>
      <c r="F1874" s="1" t="s">
        <v>2380</v>
      </c>
      <c r="G1874" s="7">
        <v>0</v>
      </c>
      <c r="H1874" s="1" t="s">
        <v>2380</v>
      </c>
      <c r="I1874" t="str" cm="1">
        <f t="array" ref="I1874">_xlfn.IFS(B1874&lt;18.5,"Underweight",B1874&lt;25,"Normal Weight",B1874&lt;30,"Overweight",B1874&gt;=30,"Obesity")</f>
        <v>Overweight</v>
      </c>
      <c r="J1874" t="str" cm="1">
        <f t="array" ref="J1874">_xlfn.IFS(C1874&lt;5.7,"Normal",C1874&lt;6.5,"Prediabetes",C1874&gt;=6.5,"Diabetes")</f>
        <v>Normal</v>
      </c>
    </row>
    <row r="1875" spans="1:10" x14ac:dyDescent="0.35">
      <c r="A1875" s="1" t="s">
        <v>494</v>
      </c>
      <c r="B1875" s="1">
        <v>25.934999999999999</v>
      </c>
      <c r="C1875" s="1">
        <v>4.29</v>
      </c>
      <c r="D1875" s="1" t="s">
        <v>2380</v>
      </c>
      <c r="E1875" s="1" t="s">
        <v>2380</v>
      </c>
      <c r="F1875" s="1" t="s">
        <v>2380</v>
      </c>
      <c r="G1875" s="7">
        <v>0</v>
      </c>
      <c r="H1875" s="1" t="s">
        <v>2380</v>
      </c>
      <c r="I1875" t="str" cm="1">
        <f t="array" ref="I1875">_xlfn.IFS(B1875&lt;18.5,"Underweight",B1875&lt;25,"Normal Weight",B1875&lt;30,"Overweight",B1875&gt;=30,"Obesity")</f>
        <v>Overweight</v>
      </c>
      <c r="J1875" t="str" cm="1">
        <f t="array" ref="J1875">_xlfn.IFS(C1875&lt;5.7,"Normal",C1875&lt;6.5,"Prediabetes",C1875&gt;=6.5,"Diabetes")</f>
        <v>Normal</v>
      </c>
    </row>
    <row r="1876" spans="1:10" x14ac:dyDescent="0.35">
      <c r="A1876" s="1" t="s">
        <v>493</v>
      </c>
      <c r="B1876" s="1">
        <v>27.645</v>
      </c>
      <c r="C1876" s="1">
        <v>5.25</v>
      </c>
      <c r="D1876" s="1" t="s">
        <v>2380</v>
      </c>
      <c r="E1876" s="1" t="s">
        <v>2380</v>
      </c>
      <c r="F1876" s="1" t="s">
        <v>2380</v>
      </c>
      <c r="G1876" s="7">
        <v>1</v>
      </c>
      <c r="H1876" s="1" t="s">
        <v>2380</v>
      </c>
      <c r="I1876" t="str" cm="1">
        <f t="array" ref="I1876">_xlfn.IFS(B1876&lt;18.5,"Underweight",B1876&lt;25,"Normal Weight",B1876&lt;30,"Overweight",B1876&gt;=30,"Obesity")</f>
        <v>Overweight</v>
      </c>
      <c r="J1876" t="str" cm="1">
        <f t="array" ref="J1876">_xlfn.IFS(C1876&lt;5.7,"Normal",C1876&lt;6.5,"Prediabetes",C1876&gt;=6.5,"Diabetes")</f>
        <v>Normal</v>
      </c>
    </row>
    <row r="1877" spans="1:10" x14ac:dyDescent="0.35">
      <c r="A1877" s="1" t="s">
        <v>492</v>
      </c>
      <c r="B1877" s="1">
        <v>30.1</v>
      </c>
      <c r="C1877" s="1">
        <v>4.04</v>
      </c>
      <c r="D1877" s="1" t="s">
        <v>2380</v>
      </c>
      <c r="E1877" s="1" t="s">
        <v>2380</v>
      </c>
      <c r="F1877" s="1" t="s">
        <v>2380</v>
      </c>
      <c r="G1877" s="7">
        <v>1</v>
      </c>
      <c r="H1877" s="1" t="s">
        <v>2380</v>
      </c>
      <c r="I1877" t="str" cm="1">
        <f t="array" ref="I1877">_xlfn.IFS(B1877&lt;18.5,"Underweight",B1877&lt;25,"Normal Weight",B1877&lt;30,"Overweight",B1877&gt;=30,"Obesity")</f>
        <v>Obesity</v>
      </c>
      <c r="J1877" t="str" cm="1">
        <f t="array" ref="J1877">_xlfn.IFS(C1877&lt;5.7,"Normal",C1877&lt;6.5,"Prediabetes",C1877&gt;=6.5,"Diabetes")</f>
        <v>Normal</v>
      </c>
    </row>
    <row r="1878" spans="1:10" x14ac:dyDescent="0.35">
      <c r="A1878" s="1" t="s">
        <v>491</v>
      </c>
      <c r="B1878" s="1">
        <v>26.79</v>
      </c>
      <c r="C1878" s="1">
        <v>5</v>
      </c>
      <c r="D1878" s="1" t="s">
        <v>2381</v>
      </c>
      <c r="E1878" s="1" t="s">
        <v>2380</v>
      </c>
      <c r="F1878" s="1" t="s">
        <v>2381</v>
      </c>
      <c r="G1878" s="7">
        <v>1</v>
      </c>
      <c r="H1878" s="1" t="s">
        <v>2380</v>
      </c>
      <c r="I1878" t="str" cm="1">
        <f t="array" ref="I1878">_xlfn.IFS(B1878&lt;18.5,"Underweight",B1878&lt;25,"Normal Weight",B1878&lt;30,"Overweight",B1878&gt;=30,"Obesity")</f>
        <v>Overweight</v>
      </c>
      <c r="J1878" t="str" cm="1">
        <f t="array" ref="J1878">_xlfn.IFS(C1878&lt;5.7,"Normal",C1878&lt;6.5,"Prediabetes",C1878&gt;=6.5,"Diabetes")</f>
        <v>Normal</v>
      </c>
    </row>
    <row r="1879" spans="1:10" x14ac:dyDescent="0.35">
      <c r="A1879" s="1" t="s">
        <v>490</v>
      </c>
      <c r="B1879" s="1">
        <v>27.1</v>
      </c>
      <c r="C1879" s="1">
        <v>4.01</v>
      </c>
      <c r="D1879" s="1" t="s">
        <v>2381</v>
      </c>
      <c r="E1879" s="1" t="s">
        <v>2380</v>
      </c>
      <c r="F1879" s="1" t="s">
        <v>2380</v>
      </c>
      <c r="G1879" s="7">
        <v>1</v>
      </c>
      <c r="H1879" s="1" t="s">
        <v>2380</v>
      </c>
      <c r="I1879" t="str" cm="1">
        <f t="array" ref="I1879">_xlfn.IFS(B1879&lt;18.5,"Underweight",B1879&lt;25,"Normal Weight",B1879&lt;30,"Overweight",B1879&gt;=30,"Obesity")</f>
        <v>Overweight</v>
      </c>
      <c r="J1879" t="str" cm="1">
        <f t="array" ref="J1879">_xlfn.IFS(C1879&lt;5.7,"Normal",C1879&lt;6.5,"Prediabetes",C1879&gt;=6.5,"Diabetes")</f>
        <v>Normal</v>
      </c>
    </row>
    <row r="1880" spans="1:10" x14ac:dyDescent="0.35">
      <c r="A1880" s="1" t="s">
        <v>489</v>
      </c>
      <c r="B1880" s="1">
        <v>24.31</v>
      </c>
      <c r="C1880" s="1">
        <v>5.4</v>
      </c>
      <c r="D1880" s="1" t="s">
        <v>2380</v>
      </c>
      <c r="E1880" s="1" t="s">
        <v>2380</v>
      </c>
      <c r="F1880" s="1" t="s">
        <v>2380</v>
      </c>
      <c r="G1880" s="7">
        <v>0</v>
      </c>
      <c r="H1880" s="1" t="s">
        <v>2380</v>
      </c>
      <c r="I1880" t="str" cm="1">
        <f t="array" ref="I1880">_xlfn.IFS(B1880&lt;18.5,"Underweight",B1880&lt;25,"Normal Weight",B1880&lt;30,"Overweight",B1880&gt;=30,"Obesity")</f>
        <v>Normal Weight</v>
      </c>
      <c r="J1880" t="str" cm="1">
        <f t="array" ref="J1880">_xlfn.IFS(C1880&lt;5.7,"Normal",C1880&lt;6.5,"Prediabetes",C1880&gt;=6.5,"Diabetes")</f>
        <v>Normal</v>
      </c>
    </row>
    <row r="1881" spans="1:10" x14ac:dyDescent="0.35">
      <c r="A1881" s="1" t="s">
        <v>488</v>
      </c>
      <c r="B1881" s="1">
        <v>15.53</v>
      </c>
      <c r="C1881" s="1">
        <v>5.81</v>
      </c>
      <c r="D1881" s="1" t="s">
        <v>2380</v>
      </c>
      <c r="E1881" s="1" t="s">
        <v>2380</v>
      </c>
      <c r="F1881" s="1" t="s">
        <v>2380</v>
      </c>
      <c r="G1881" s="7">
        <v>1</v>
      </c>
      <c r="H1881" s="1" t="s">
        <v>2380</v>
      </c>
      <c r="I1881" t="str" cm="1">
        <f t="array" ref="I1881">_xlfn.IFS(B1881&lt;18.5,"Underweight",B1881&lt;25,"Normal Weight",B1881&lt;30,"Overweight",B1881&gt;=30,"Obesity")</f>
        <v>Underweight</v>
      </c>
      <c r="J1881" t="str" cm="1">
        <f t="array" ref="J1881">_xlfn.IFS(C1881&lt;5.7,"Normal",C1881&lt;6.5,"Prediabetes",C1881&gt;=6.5,"Diabetes")</f>
        <v>Prediabetes</v>
      </c>
    </row>
    <row r="1882" spans="1:10" x14ac:dyDescent="0.35">
      <c r="A1882" s="1" t="s">
        <v>487</v>
      </c>
      <c r="B1882" s="1">
        <v>30.7</v>
      </c>
      <c r="C1882" s="1">
        <v>5.82</v>
      </c>
      <c r="D1882" s="1" t="s">
        <v>2380</v>
      </c>
      <c r="E1882" s="1" t="s">
        <v>2380</v>
      </c>
      <c r="F1882" s="1" t="s">
        <v>2380</v>
      </c>
      <c r="G1882" s="7">
        <v>1</v>
      </c>
      <c r="H1882" s="1" t="s">
        <v>2380</v>
      </c>
      <c r="I1882" t="str" cm="1">
        <f t="array" ref="I1882">_xlfn.IFS(B1882&lt;18.5,"Underweight",B1882&lt;25,"Normal Weight",B1882&lt;30,"Overweight",B1882&gt;=30,"Obesity")</f>
        <v>Obesity</v>
      </c>
      <c r="J1882" t="str" cm="1">
        <f t="array" ref="J1882">_xlfn.IFS(C1882&lt;5.7,"Normal",C1882&lt;6.5,"Prediabetes",C1882&gt;=6.5,"Diabetes")</f>
        <v>Prediabetes</v>
      </c>
    </row>
    <row r="1883" spans="1:10" x14ac:dyDescent="0.35">
      <c r="A1883" s="1" t="s">
        <v>486</v>
      </c>
      <c r="B1883" s="1">
        <v>33.33</v>
      </c>
      <c r="C1883" s="1">
        <v>4.82</v>
      </c>
      <c r="D1883" s="1" t="s">
        <v>2380</v>
      </c>
      <c r="E1883" s="1" t="s">
        <v>2380</v>
      </c>
      <c r="F1883" s="1" t="s">
        <v>2380</v>
      </c>
      <c r="G1883" s="7">
        <v>1</v>
      </c>
      <c r="H1883" s="1" t="s">
        <v>2380</v>
      </c>
      <c r="I1883" t="str" cm="1">
        <f t="array" ref="I1883">_xlfn.IFS(B1883&lt;18.5,"Underweight",B1883&lt;25,"Normal Weight",B1883&lt;30,"Overweight",B1883&gt;=30,"Obesity")</f>
        <v>Obesity</v>
      </c>
      <c r="J1883" t="str" cm="1">
        <f t="array" ref="J1883">_xlfn.IFS(C1883&lt;5.7,"Normal",C1883&lt;6.5,"Prediabetes",C1883&gt;=6.5,"Diabetes")</f>
        <v>Normal</v>
      </c>
    </row>
    <row r="1884" spans="1:10" x14ac:dyDescent="0.35">
      <c r="A1884" s="1" t="s">
        <v>485</v>
      </c>
      <c r="B1884" s="1">
        <v>32.4</v>
      </c>
      <c r="C1884" s="1">
        <v>5.08</v>
      </c>
      <c r="D1884" s="1" t="s">
        <v>2380</v>
      </c>
      <c r="E1884" s="1" t="s">
        <v>2380</v>
      </c>
      <c r="F1884" s="1" t="s">
        <v>2380</v>
      </c>
      <c r="G1884" s="7">
        <v>1</v>
      </c>
      <c r="H1884" s="1" t="s">
        <v>2380</v>
      </c>
      <c r="I1884" t="str" cm="1">
        <f t="array" ref="I1884">_xlfn.IFS(B1884&lt;18.5,"Underweight",B1884&lt;25,"Normal Weight",B1884&lt;30,"Overweight",B1884&gt;=30,"Obesity")</f>
        <v>Obesity</v>
      </c>
      <c r="J1884" t="str" cm="1">
        <f t="array" ref="J1884">_xlfn.IFS(C1884&lt;5.7,"Normal",C1884&lt;6.5,"Prediabetes",C1884&gt;=6.5,"Diabetes")</f>
        <v>Normal</v>
      </c>
    </row>
    <row r="1885" spans="1:10" x14ac:dyDescent="0.35">
      <c r="A1885" s="1" t="s">
        <v>484</v>
      </c>
      <c r="B1885" s="1">
        <v>27.93</v>
      </c>
      <c r="C1885" s="1">
        <v>5.59</v>
      </c>
      <c r="D1885" s="1" t="s">
        <v>2380</v>
      </c>
      <c r="E1885" s="1" t="s">
        <v>2380</v>
      </c>
      <c r="F1885" s="1" t="s">
        <v>2380</v>
      </c>
      <c r="G1885" s="7">
        <v>1</v>
      </c>
      <c r="H1885" s="1" t="s">
        <v>2380</v>
      </c>
      <c r="I1885" t="str" cm="1">
        <f t="array" ref="I1885">_xlfn.IFS(B1885&lt;18.5,"Underweight",B1885&lt;25,"Normal Weight",B1885&lt;30,"Overweight",B1885&gt;=30,"Obesity")</f>
        <v>Overweight</v>
      </c>
      <c r="J1885" t="str" cm="1">
        <f t="array" ref="J1885">_xlfn.IFS(C1885&lt;5.7,"Normal",C1885&lt;6.5,"Prediabetes",C1885&gt;=6.5,"Diabetes")</f>
        <v>Normal</v>
      </c>
    </row>
    <row r="1886" spans="1:10" x14ac:dyDescent="0.35">
      <c r="A1886" s="1" t="s">
        <v>483</v>
      </c>
      <c r="B1886" s="1">
        <v>21.754999999999999</v>
      </c>
      <c r="C1886" s="1">
        <v>5.12</v>
      </c>
      <c r="D1886" s="1" t="s">
        <v>2380</v>
      </c>
      <c r="E1886" s="1" t="s">
        <v>2380</v>
      </c>
      <c r="F1886" s="1" t="s">
        <v>2380</v>
      </c>
      <c r="G1886" s="7">
        <v>0</v>
      </c>
      <c r="H1886" s="1" t="s">
        <v>2380</v>
      </c>
      <c r="I1886" t="str" cm="1">
        <f t="array" ref="I1886">_xlfn.IFS(B1886&lt;18.5,"Underweight",B1886&lt;25,"Normal Weight",B1886&lt;30,"Overweight",B1886&gt;=30,"Obesity")</f>
        <v>Normal Weight</v>
      </c>
      <c r="J1886" t="str" cm="1">
        <f t="array" ref="J1886">_xlfn.IFS(C1886&lt;5.7,"Normal",C1886&lt;6.5,"Prediabetes",C1886&gt;=6.5,"Diabetes")</f>
        <v>Normal</v>
      </c>
    </row>
    <row r="1887" spans="1:10" x14ac:dyDescent="0.35">
      <c r="A1887" s="1" t="s">
        <v>482</v>
      </c>
      <c r="B1887" s="1">
        <v>25.934999999999999</v>
      </c>
      <c r="C1887" s="1">
        <v>4.95</v>
      </c>
      <c r="D1887" s="1" t="s">
        <v>2380</v>
      </c>
      <c r="E1887" s="1" t="s">
        <v>2380</v>
      </c>
      <c r="F1887" s="1" t="s">
        <v>2380</v>
      </c>
      <c r="G1887" s="7">
        <v>0</v>
      </c>
      <c r="H1887" s="1" t="s">
        <v>2380</v>
      </c>
      <c r="I1887" t="str" cm="1">
        <f t="array" ref="I1887">_xlfn.IFS(B1887&lt;18.5,"Underweight",B1887&lt;25,"Normal Weight",B1887&lt;30,"Overweight",B1887&gt;=30,"Obesity")</f>
        <v>Overweight</v>
      </c>
      <c r="J1887" t="str" cm="1">
        <f t="array" ref="J1887">_xlfn.IFS(C1887&lt;5.7,"Normal",C1887&lt;6.5,"Prediabetes",C1887&gt;=6.5,"Diabetes")</f>
        <v>Normal</v>
      </c>
    </row>
    <row r="1888" spans="1:10" x14ac:dyDescent="0.35">
      <c r="A1888" s="1" t="s">
        <v>481</v>
      </c>
      <c r="B1888" s="1">
        <v>31.5</v>
      </c>
      <c r="C1888" s="1">
        <v>6.16</v>
      </c>
      <c r="D1888" s="1" t="s">
        <v>2380</v>
      </c>
      <c r="E1888" s="1" t="s">
        <v>2380</v>
      </c>
      <c r="F1888" s="1" t="s">
        <v>2380</v>
      </c>
      <c r="G1888" s="7">
        <v>0</v>
      </c>
      <c r="H1888" s="1" t="s">
        <v>2380</v>
      </c>
      <c r="I1888" t="str" cm="1">
        <f t="array" ref="I1888">_xlfn.IFS(B1888&lt;18.5,"Underweight",B1888&lt;25,"Normal Weight",B1888&lt;30,"Overweight",B1888&gt;=30,"Obesity")</f>
        <v>Obesity</v>
      </c>
      <c r="J1888" t="str" cm="1">
        <f t="array" ref="J1888">_xlfn.IFS(C1888&lt;5.7,"Normal",C1888&lt;6.5,"Prediabetes",C1888&gt;=6.5,"Diabetes")</f>
        <v>Prediabetes</v>
      </c>
    </row>
    <row r="1889" spans="1:10" x14ac:dyDescent="0.35">
      <c r="A1889" s="1" t="s">
        <v>480</v>
      </c>
      <c r="B1889" s="1">
        <v>30.03</v>
      </c>
      <c r="C1889" s="1">
        <v>6.41</v>
      </c>
      <c r="D1889" s="1" t="s">
        <v>2380</v>
      </c>
      <c r="E1889" s="1" t="s">
        <v>2380</v>
      </c>
      <c r="F1889" s="1" t="s">
        <v>2380</v>
      </c>
      <c r="G1889" s="7">
        <v>0</v>
      </c>
      <c r="H1889" s="1" t="s">
        <v>2380</v>
      </c>
      <c r="I1889" t="str" cm="1">
        <f t="array" ref="I1889">_xlfn.IFS(B1889&lt;18.5,"Underweight",B1889&lt;25,"Normal Weight",B1889&lt;30,"Overweight",B1889&gt;=30,"Obesity")</f>
        <v>Obesity</v>
      </c>
      <c r="J1889" t="str" cm="1">
        <f t="array" ref="J1889">_xlfn.IFS(C1889&lt;5.7,"Normal",C1889&lt;6.5,"Prediabetes",C1889&gt;=6.5,"Diabetes")</f>
        <v>Prediabetes</v>
      </c>
    </row>
    <row r="1890" spans="1:10" x14ac:dyDescent="0.35">
      <c r="A1890" s="1" t="s">
        <v>479</v>
      </c>
      <c r="B1890" s="1">
        <v>33.479999999999997</v>
      </c>
      <c r="C1890" s="1">
        <v>8.94</v>
      </c>
      <c r="D1890" s="1" t="s">
        <v>2380</v>
      </c>
      <c r="E1890" s="1" t="s">
        <v>2380</v>
      </c>
      <c r="F1890" s="1" t="s">
        <v>2380</v>
      </c>
      <c r="G1890" s="7">
        <v>0</v>
      </c>
      <c r="H1890" s="1" t="s">
        <v>2380</v>
      </c>
      <c r="I1890" t="str" cm="1">
        <f t="array" ref="I1890">_xlfn.IFS(B1890&lt;18.5,"Underweight",B1890&lt;25,"Normal Weight",B1890&lt;30,"Overweight",B1890&gt;=30,"Obesity")</f>
        <v>Obesity</v>
      </c>
      <c r="J1890" t="str" cm="1">
        <f t="array" ref="J1890">_xlfn.IFS(C1890&lt;5.7,"Normal",C1890&lt;6.5,"Prediabetes",C1890&gt;=6.5,"Diabetes")</f>
        <v>Diabetes</v>
      </c>
    </row>
    <row r="1891" spans="1:10" x14ac:dyDescent="0.35">
      <c r="A1891" s="1" t="s">
        <v>478</v>
      </c>
      <c r="B1891" s="1">
        <v>16.510000000000002</v>
      </c>
      <c r="C1891" s="1">
        <v>4.42</v>
      </c>
      <c r="D1891" s="1" t="s">
        <v>2381</v>
      </c>
      <c r="E1891" s="1" t="s">
        <v>2380</v>
      </c>
      <c r="F1891" s="1" t="s">
        <v>2381</v>
      </c>
      <c r="G1891" s="7">
        <v>1</v>
      </c>
      <c r="H1891" s="1" t="s">
        <v>2380</v>
      </c>
      <c r="I1891" t="str" cm="1">
        <f t="array" ref="I1891">_xlfn.IFS(B1891&lt;18.5,"Underweight",B1891&lt;25,"Normal Weight",B1891&lt;30,"Overweight",B1891&gt;=30,"Obesity")</f>
        <v>Underweight</v>
      </c>
      <c r="J1891" t="str" cm="1">
        <f t="array" ref="J1891">_xlfn.IFS(C1891&lt;5.7,"Normal",C1891&lt;6.5,"Prediabetes",C1891&gt;=6.5,"Diabetes")</f>
        <v>Normal</v>
      </c>
    </row>
    <row r="1892" spans="1:10" x14ac:dyDescent="0.35">
      <c r="A1892" s="1" t="s">
        <v>477</v>
      </c>
      <c r="B1892" s="1">
        <v>33.155000000000001</v>
      </c>
      <c r="C1892" s="1">
        <v>5.3</v>
      </c>
      <c r="D1892" s="1" t="s">
        <v>2381</v>
      </c>
      <c r="E1892" s="1" t="s">
        <v>2380</v>
      </c>
      <c r="F1892" s="1" t="s">
        <v>2380</v>
      </c>
      <c r="G1892" s="7">
        <v>1</v>
      </c>
      <c r="H1892" s="1" t="s">
        <v>2380</v>
      </c>
      <c r="I1892" t="str" cm="1">
        <f t="array" ref="I1892">_xlfn.IFS(B1892&lt;18.5,"Underweight",B1892&lt;25,"Normal Weight",B1892&lt;30,"Overweight",B1892&gt;=30,"Obesity")</f>
        <v>Obesity</v>
      </c>
      <c r="J1892" t="str" cm="1">
        <f t="array" ref="J1892">_xlfn.IFS(C1892&lt;5.7,"Normal",C1892&lt;6.5,"Prediabetes",C1892&gt;=6.5,"Diabetes")</f>
        <v>Normal</v>
      </c>
    </row>
    <row r="1893" spans="1:10" x14ac:dyDescent="0.35">
      <c r="A1893" s="1" t="s">
        <v>476</v>
      </c>
      <c r="B1893" s="1">
        <v>37.29</v>
      </c>
      <c r="C1893" s="1">
        <v>4.6399999999999997</v>
      </c>
      <c r="D1893" s="1" t="s">
        <v>2380</v>
      </c>
      <c r="E1893" s="1" t="s">
        <v>2380</v>
      </c>
      <c r="F1893" s="1" t="s">
        <v>2381</v>
      </c>
      <c r="G1893" s="7">
        <v>1</v>
      </c>
      <c r="H1893" s="1" t="s">
        <v>2380</v>
      </c>
      <c r="I1893" t="str" cm="1">
        <f t="array" ref="I1893">_xlfn.IFS(B1893&lt;18.5,"Underweight",B1893&lt;25,"Normal Weight",B1893&lt;30,"Overweight",B1893&gt;=30,"Obesity")</f>
        <v>Obesity</v>
      </c>
      <c r="J1893" t="str" cm="1">
        <f t="array" ref="J1893">_xlfn.IFS(C1893&lt;5.7,"Normal",C1893&lt;6.5,"Prediabetes",C1893&gt;=6.5,"Diabetes")</f>
        <v>Normal</v>
      </c>
    </row>
    <row r="1894" spans="1:10" x14ac:dyDescent="0.35">
      <c r="A1894" s="1" t="s">
        <v>475</v>
      </c>
      <c r="B1894" s="1">
        <v>20.23</v>
      </c>
      <c r="C1894" s="1">
        <v>6.16</v>
      </c>
      <c r="D1894" s="1" t="s">
        <v>2381</v>
      </c>
      <c r="E1894" s="1" t="s">
        <v>2380</v>
      </c>
      <c r="F1894" s="1" t="s">
        <v>2380</v>
      </c>
      <c r="G1894" s="7">
        <v>1</v>
      </c>
      <c r="H1894" s="1" t="s">
        <v>2380</v>
      </c>
      <c r="I1894" t="str" cm="1">
        <f t="array" ref="I1894">_xlfn.IFS(B1894&lt;18.5,"Underweight",B1894&lt;25,"Normal Weight",B1894&lt;30,"Overweight",B1894&gt;=30,"Obesity")</f>
        <v>Normal Weight</v>
      </c>
      <c r="J1894" t="str" cm="1">
        <f t="array" ref="J1894">_xlfn.IFS(C1894&lt;5.7,"Normal",C1894&lt;6.5,"Prediabetes",C1894&gt;=6.5,"Diabetes")</f>
        <v>Prediabetes</v>
      </c>
    </row>
    <row r="1895" spans="1:10" x14ac:dyDescent="0.35">
      <c r="A1895" s="1" t="s">
        <v>474</v>
      </c>
      <c r="B1895" s="1">
        <v>28.975000000000001</v>
      </c>
      <c r="C1895" s="1">
        <v>4.12</v>
      </c>
      <c r="D1895" s="1" t="s">
        <v>2380</v>
      </c>
      <c r="E1895" s="1" t="s">
        <v>2380</v>
      </c>
      <c r="F1895" s="1" t="s">
        <v>2381</v>
      </c>
      <c r="G1895" s="7">
        <v>1</v>
      </c>
      <c r="H1895" s="1" t="s">
        <v>2380</v>
      </c>
      <c r="I1895" t="str" cm="1">
        <f t="array" ref="I1895">_xlfn.IFS(B1895&lt;18.5,"Underweight",B1895&lt;25,"Normal Weight",B1895&lt;30,"Overweight",B1895&gt;=30,"Obesity")</f>
        <v>Overweight</v>
      </c>
      <c r="J1895" t="str" cm="1">
        <f t="array" ref="J1895">_xlfn.IFS(C1895&lt;5.7,"Normal",C1895&lt;6.5,"Prediabetes",C1895&gt;=6.5,"Diabetes")</f>
        <v>Normal</v>
      </c>
    </row>
    <row r="1896" spans="1:10" x14ac:dyDescent="0.35">
      <c r="A1896" s="1" t="s">
        <v>473</v>
      </c>
      <c r="B1896" s="1">
        <v>16.420000000000002</v>
      </c>
      <c r="C1896" s="1">
        <v>5.77</v>
      </c>
      <c r="D1896" s="1" t="s">
        <v>2381</v>
      </c>
      <c r="E1896" s="1" t="s">
        <v>2380</v>
      </c>
      <c r="F1896" s="1" t="s">
        <v>2381</v>
      </c>
      <c r="G1896" s="7">
        <v>1</v>
      </c>
      <c r="H1896" s="1" t="s">
        <v>2380</v>
      </c>
      <c r="I1896" t="str" cm="1">
        <f t="array" ref="I1896">_xlfn.IFS(B1896&lt;18.5,"Underweight",B1896&lt;25,"Normal Weight",B1896&lt;30,"Overweight",B1896&gt;=30,"Obesity")</f>
        <v>Underweight</v>
      </c>
      <c r="J1896" t="str" cm="1">
        <f t="array" ref="J1896">_xlfn.IFS(C1896&lt;5.7,"Normal",C1896&lt;6.5,"Prediabetes",C1896&gt;=6.5,"Diabetes")</f>
        <v>Prediabetes</v>
      </c>
    </row>
    <row r="1897" spans="1:10" x14ac:dyDescent="0.35">
      <c r="A1897" s="1" t="s">
        <v>472</v>
      </c>
      <c r="B1897" s="1">
        <v>17.559999999999999</v>
      </c>
      <c r="C1897" s="1">
        <v>6.2</v>
      </c>
      <c r="D1897" s="1" t="s">
        <v>2380</v>
      </c>
      <c r="E1897" s="1" t="s">
        <v>2380</v>
      </c>
      <c r="F1897" s="1" t="s">
        <v>2380</v>
      </c>
      <c r="G1897" s="7">
        <v>1</v>
      </c>
      <c r="H1897" s="1" t="s">
        <v>2380</v>
      </c>
      <c r="I1897" t="str" cm="1">
        <f t="array" ref="I1897">_xlfn.IFS(B1897&lt;18.5,"Underweight",B1897&lt;25,"Normal Weight",B1897&lt;30,"Overweight",B1897&gt;=30,"Obesity")</f>
        <v>Underweight</v>
      </c>
      <c r="J1897" t="str" cm="1">
        <f t="array" ref="J1897">_xlfn.IFS(C1897&lt;5.7,"Normal",C1897&lt;6.5,"Prediabetes",C1897&gt;=6.5,"Diabetes")</f>
        <v>Prediabetes</v>
      </c>
    </row>
    <row r="1898" spans="1:10" x14ac:dyDescent="0.35">
      <c r="A1898" s="1" t="s">
        <v>471</v>
      </c>
      <c r="B1898" s="1">
        <v>24.13</v>
      </c>
      <c r="C1898" s="1">
        <v>4.3899999999999997</v>
      </c>
      <c r="D1898" s="1" t="s">
        <v>2380</v>
      </c>
      <c r="E1898" s="1" t="s">
        <v>2380</v>
      </c>
      <c r="F1898" s="1" t="s">
        <v>2380</v>
      </c>
      <c r="G1898" s="7">
        <v>1</v>
      </c>
      <c r="H1898" s="1" t="s">
        <v>2380</v>
      </c>
      <c r="I1898" t="str" cm="1">
        <f t="array" ref="I1898">_xlfn.IFS(B1898&lt;18.5,"Underweight",B1898&lt;25,"Normal Weight",B1898&lt;30,"Overweight",B1898&gt;=30,"Obesity")</f>
        <v>Normal Weight</v>
      </c>
      <c r="J1898" t="str" cm="1">
        <f t="array" ref="J1898">_xlfn.IFS(C1898&lt;5.7,"Normal",C1898&lt;6.5,"Prediabetes",C1898&gt;=6.5,"Diabetes")</f>
        <v>Normal</v>
      </c>
    </row>
    <row r="1899" spans="1:10" x14ac:dyDescent="0.35">
      <c r="A1899" s="1" t="s">
        <v>470</v>
      </c>
      <c r="B1899" s="1">
        <v>19.95</v>
      </c>
      <c r="C1899" s="1">
        <v>5.13</v>
      </c>
      <c r="D1899" s="1" t="s">
        <v>2380</v>
      </c>
      <c r="E1899" s="1" t="s">
        <v>2381</v>
      </c>
      <c r="F1899" s="1" t="s">
        <v>2380</v>
      </c>
      <c r="G1899" s="7">
        <v>2</v>
      </c>
      <c r="H1899" s="1" t="s">
        <v>2380</v>
      </c>
      <c r="I1899" t="str" cm="1">
        <f t="array" ref="I1899">_xlfn.IFS(B1899&lt;18.5,"Underweight",B1899&lt;25,"Normal Weight",B1899&lt;30,"Overweight",B1899&gt;=30,"Obesity")</f>
        <v>Normal Weight</v>
      </c>
      <c r="J1899" t="str" cm="1">
        <f t="array" ref="J1899">_xlfn.IFS(C1899&lt;5.7,"Normal",C1899&lt;6.5,"Prediabetes",C1899&gt;=6.5,"Diabetes")</f>
        <v>Normal</v>
      </c>
    </row>
    <row r="1900" spans="1:10" x14ac:dyDescent="0.35">
      <c r="A1900" s="1" t="s">
        <v>469</v>
      </c>
      <c r="B1900" s="1">
        <v>21.24</v>
      </c>
      <c r="C1900" s="1">
        <v>4.49</v>
      </c>
      <c r="D1900" s="1" t="s">
        <v>2380</v>
      </c>
      <c r="E1900" s="1" t="s">
        <v>2380</v>
      </c>
      <c r="F1900" s="1" t="s">
        <v>2380</v>
      </c>
      <c r="G1900" s="7">
        <v>0</v>
      </c>
      <c r="H1900" s="1" t="s">
        <v>2380</v>
      </c>
      <c r="I1900" t="str" cm="1">
        <f t="array" ref="I1900">_xlfn.IFS(B1900&lt;18.5,"Underweight",B1900&lt;25,"Normal Weight",B1900&lt;30,"Overweight",B1900&gt;=30,"Obesity")</f>
        <v>Normal Weight</v>
      </c>
      <c r="J1900" t="str" cm="1">
        <f t="array" ref="J1900">_xlfn.IFS(C1900&lt;5.7,"Normal",C1900&lt;6.5,"Prediabetes",C1900&gt;=6.5,"Diabetes")</f>
        <v>Normal</v>
      </c>
    </row>
    <row r="1901" spans="1:10" x14ac:dyDescent="0.35">
      <c r="A1901" s="1" t="s">
        <v>468</v>
      </c>
      <c r="B1901" s="1">
        <v>44.22</v>
      </c>
      <c r="C1901" s="1">
        <v>6.35</v>
      </c>
      <c r="D1901" s="1" t="s">
        <v>2380</v>
      </c>
      <c r="E1901" s="1" t="s">
        <v>2380</v>
      </c>
      <c r="F1901" s="1" t="s">
        <v>2380</v>
      </c>
      <c r="G1901" s="7">
        <v>0</v>
      </c>
      <c r="H1901" s="1" t="s">
        <v>2380</v>
      </c>
      <c r="I1901" t="str" cm="1">
        <f t="array" ref="I1901">_xlfn.IFS(B1901&lt;18.5,"Underweight",B1901&lt;25,"Normal Weight",B1901&lt;30,"Overweight",B1901&gt;=30,"Obesity")</f>
        <v>Obesity</v>
      </c>
      <c r="J1901" t="str" cm="1">
        <f t="array" ref="J1901">_xlfn.IFS(C1901&lt;5.7,"Normal",C1901&lt;6.5,"Prediabetes",C1901&gt;=6.5,"Diabetes")</f>
        <v>Prediabetes</v>
      </c>
    </row>
    <row r="1902" spans="1:10" x14ac:dyDescent="0.35">
      <c r="A1902" s="1" t="s">
        <v>467</v>
      </c>
      <c r="B1902" s="1">
        <v>41.1</v>
      </c>
      <c r="C1902" s="1">
        <v>5.79</v>
      </c>
      <c r="D1902" s="1" t="s">
        <v>2380</v>
      </c>
      <c r="E1902" s="1" t="s">
        <v>2380</v>
      </c>
      <c r="F1902" s="1" t="s">
        <v>2380</v>
      </c>
      <c r="G1902" s="7">
        <v>0</v>
      </c>
      <c r="H1902" s="1" t="s">
        <v>2380</v>
      </c>
      <c r="I1902" t="str" cm="1">
        <f t="array" ref="I1902">_xlfn.IFS(B1902&lt;18.5,"Underweight",B1902&lt;25,"Normal Weight",B1902&lt;30,"Overweight",B1902&gt;=30,"Obesity")</f>
        <v>Obesity</v>
      </c>
      <c r="J1902" t="str" cm="1">
        <f t="array" ref="J1902">_xlfn.IFS(C1902&lt;5.7,"Normal",C1902&lt;6.5,"Prediabetes",C1902&gt;=6.5,"Diabetes")</f>
        <v>Prediabetes</v>
      </c>
    </row>
    <row r="1903" spans="1:10" x14ac:dyDescent="0.35">
      <c r="A1903" s="1" t="s">
        <v>466</v>
      </c>
      <c r="B1903" s="1">
        <v>34.200000000000003</v>
      </c>
      <c r="C1903" s="1">
        <v>4.78</v>
      </c>
      <c r="D1903" s="1" t="s">
        <v>2381</v>
      </c>
      <c r="E1903" s="1" t="s">
        <v>2380</v>
      </c>
      <c r="F1903" s="1" t="s">
        <v>2380</v>
      </c>
      <c r="G1903" s="7">
        <v>0</v>
      </c>
      <c r="H1903" s="1" t="s">
        <v>2380</v>
      </c>
      <c r="I1903" t="str" cm="1">
        <f t="array" ref="I1903">_xlfn.IFS(B1903&lt;18.5,"Underweight",B1903&lt;25,"Normal Weight",B1903&lt;30,"Overweight",B1903&gt;=30,"Obesity")</f>
        <v>Obesity</v>
      </c>
      <c r="J1903" t="str" cm="1">
        <f t="array" ref="J1903">_xlfn.IFS(C1903&lt;5.7,"Normal",C1903&lt;6.5,"Prediabetes",C1903&gt;=6.5,"Diabetes")</f>
        <v>Normal</v>
      </c>
    </row>
    <row r="1904" spans="1:10" x14ac:dyDescent="0.35">
      <c r="A1904" s="1" t="s">
        <v>465</v>
      </c>
      <c r="B1904" s="1">
        <v>29.92</v>
      </c>
      <c r="C1904" s="1">
        <v>6.02</v>
      </c>
      <c r="D1904" s="1" t="s">
        <v>2381</v>
      </c>
      <c r="E1904" s="1" t="s">
        <v>2380</v>
      </c>
      <c r="F1904" s="1" t="s">
        <v>2380</v>
      </c>
      <c r="G1904" s="7">
        <v>0</v>
      </c>
      <c r="H1904" s="1" t="s">
        <v>2380</v>
      </c>
      <c r="I1904" t="str" cm="1">
        <f t="array" ref="I1904">_xlfn.IFS(B1904&lt;18.5,"Underweight",B1904&lt;25,"Normal Weight",B1904&lt;30,"Overweight",B1904&gt;=30,"Obesity")</f>
        <v>Overweight</v>
      </c>
      <c r="J1904" t="str" cm="1">
        <f t="array" ref="J1904">_xlfn.IFS(C1904&lt;5.7,"Normal",C1904&lt;6.5,"Prediabetes",C1904&gt;=6.5,"Diabetes")</f>
        <v>Prediabetes</v>
      </c>
    </row>
    <row r="1905" spans="1:10" x14ac:dyDescent="0.35">
      <c r="A1905" s="1" t="s">
        <v>464</v>
      </c>
      <c r="B1905" s="1">
        <v>28.93</v>
      </c>
      <c r="C1905" s="1">
        <v>4.4400000000000004</v>
      </c>
      <c r="D1905" s="1" t="s">
        <v>2380</v>
      </c>
      <c r="E1905" s="1" t="s">
        <v>2380</v>
      </c>
      <c r="F1905" s="1" t="s">
        <v>2380</v>
      </c>
      <c r="G1905" s="7">
        <v>0</v>
      </c>
      <c r="H1905" s="1" t="s">
        <v>2380</v>
      </c>
      <c r="I1905" t="str" cm="1">
        <f t="array" ref="I1905">_xlfn.IFS(B1905&lt;18.5,"Underweight",B1905&lt;25,"Normal Weight",B1905&lt;30,"Overweight",B1905&gt;=30,"Obesity")</f>
        <v>Overweight</v>
      </c>
      <c r="J1905" t="str" cm="1">
        <f t="array" ref="J1905">_xlfn.IFS(C1905&lt;5.7,"Normal",C1905&lt;6.5,"Prediabetes",C1905&gt;=6.5,"Diabetes")</f>
        <v>Normal</v>
      </c>
    </row>
    <row r="1906" spans="1:10" x14ac:dyDescent="0.35">
      <c r="A1906" s="1" t="s">
        <v>463</v>
      </c>
      <c r="B1906" s="1">
        <v>31.254999999999999</v>
      </c>
      <c r="C1906" s="1">
        <v>5.84</v>
      </c>
      <c r="D1906" s="1" t="s">
        <v>2381</v>
      </c>
      <c r="E1906" s="1" t="s">
        <v>2380</v>
      </c>
      <c r="F1906" s="1" t="s">
        <v>2380</v>
      </c>
      <c r="G1906" s="7">
        <v>1</v>
      </c>
      <c r="H1906" s="1" t="s">
        <v>2380</v>
      </c>
      <c r="I1906" t="str" cm="1">
        <f t="array" ref="I1906">_xlfn.IFS(B1906&lt;18.5,"Underweight",B1906&lt;25,"Normal Weight",B1906&lt;30,"Overweight",B1906&gt;=30,"Obesity")</f>
        <v>Obesity</v>
      </c>
      <c r="J1906" t="str" cm="1">
        <f t="array" ref="J1906">_xlfn.IFS(C1906&lt;5.7,"Normal",C1906&lt;6.5,"Prediabetes",C1906&gt;=6.5,"Diabetes")</f>
        <v>Prediabetes</v>
      </c>
    </row>
    <row r="1907" spans="1:10" x14ac:dyDescent="0.35">
      <c r="A1907" s="1" t="s">
        <v>462</v>
      </c>
      <c r="B1907" s="1">
        <v>29.83</v>
      </c>
      <c r="C1907" s="1">
        <v>5.39</v>
      </c>
      <c r="D1907" s="1" t="s">
        <v>2380</v>
      </c>
      <c r="E1907" s="1" t="s">
        <v>2380</v>
      </c>
      <c r="F1907" s="1" t="s">
        <v>2380</v>
      </c>
      <c r="G1907" s="7">
        <v>0</v>
      </c>
      <c r="H1907" s="1" t="s">
        <v>2380</v>
      </c>
      <c r="I1907" t="str" cm="1">
        <f t="array" ref="I1907">_xlfn.IFS(B1907&lt;18.5,"Underweight",B1907&lt;25,"Normal Weight",B1907&lt;30,"Overweight",B1907&gt;=30,"Obesity")</f>
        <v>Overweight</v>
      </c>
      <c r="J1907" t="str" cm="1">
        <f t="array" ref="J1907">_xlfn.IFS(C1907&lt;5.7,"Normal",C1907&lt;6.5,"Prediabetes",C1907&gt;=6.5,"Diabetes")</f>
        <v>Normal</v>
      </c>
    </row>
    <row r="1908" spans="1:10" x14ac:dyDescent="0.35">
      <c r="A1908" s="1" t="s">
        <v>461</v>
      </c>
      <c r="B1908" s="1">
        <v>29.59</v>
      </c>
      <c r="C1908" s="1">
        <v>6.16</v>
      </c>
      <c r="D1908" s="1" t="s">
        <v>2380</v>
      </c>
      <c r="E1908" s="1" t="s">
        <v>2380</v>
      </c>
      <c r="F1908" s="1" t="s">
        <v>2381</v>
      </c>
      <c r="G1908" s="7">
        <v>1</v>
      </c>
      <c r="H1908" s="1" t="s">
        <v>2380</v>
      </c>
      <c r="I1908" t="str" cm="1">
        <f t="array" ref="I1908">_xlfn.IFS(B1908&lt;18.5,"Underweight",B1908&lt;25,"Normal Weight",B1908&lt;30,"Overweight",B1908&gt;=30,"Obesity")</f>
        <v>Overweight</v>
      </c>
      <c r="J1908" t="str" cm="1">
        <f t="array" ref="J1908">_xlfn.IFS(C1908&lt;5.7,"Normal",C1908&lt;6.5,"Prediabetes",C1908&gt;=6.5,"Diabetes")</f>
        <v>Prediabetes</v>
      </c>
    </row>
    <row r="1909" spans="1:10" x14ac:dyDescent="0.35">
      <c r="A1909" s="1" t="s">
        <v>460</v>
      </c>
      <c r="B1909" s="1">
        <v>31.16</v>
      </c>
      <c r="C1909" s="1">
        <v>4.49</v>
      </c>
      <c r="D1909" s="1" t="s">
        <v>2380</v>
      </c>
      <c r="E1909" s="1" t="s">
        <v>2380</v>
      </c>
      <c r="F1909" s="1" t="s">
        <v>2381</v>
      </c>
      <c r="G1909" s="7">
        <v>1</v>
      </c>
      <c r="H1909" s="1" t="s">
        <v>2380</v>
      </c>
      <c r="I1909" t="str" cm="1">
        <f t="array" ref="I1909">_xlfn.IFS(B1909&lt;18.5,"Underweight",B1909&lt;25,"Normal Weight",B1909&lt;30,"Overweight",B1909&gt;=30,"Obesity")</f>
        <v>Obesity</v>
      </c>
      <c r="J1909" t="str" cm="1">
        <f t="array" ref="J1909">_xlfn.IFS(C1909&lt;5.7,"Normal",C1909&lt;6.5,"Prediabetes",C1909&gt;=6.5,"Diabetes")</f>
        <v>Normal</v>
      </c>
    </row>
    <row r="1910" spans="1:10" x14ac:dyDescent="0.35">
      <c r="A1910" s="1" t="s">
        <v>459</v>
      </c>
      <c r="B1910" s="1">
        <v>34.21</v>
      </c>
      <c r="C1910" s="1">
        <v>4.4800000000000004</v>
      </c>
      <c r="D1910" s="1" t="s">
        <v>2381</v>
      </c>
      <c r="E1910" s="1" t="s">
        <v>2380</v>
      </c>
      <c r="F1910" s="1" t="s">
        <v>2380</v>
      </c>
      <c r="G1910" s="7">
        <v>1</v>
      </c>
      <c r="H1910" s="1" t="s">
        <v>2380</v>
      </c>
      <c r="I1910" t="str" cm="1">
        <f t="array" ref="I1910">_xlfn.IFS(B1910&lt;18.5,"Underweight",B1910&lt;25,"Normal Weight",B1910&lt;30,"Overweight",B1910&gt;=30,"Obesity")</f>
        <v>Obesity</v>
      </c>
      <c r="J1910" t="str" cm="1">
        <f t="array" ref="J1910">_xlfn.IFS(C1910&lt;5.7,"Normal",C1910&lt;6.5,"Prediabetes",C1910&gt;=6.5,"Diabetes")</f>
        <v>Normal</v>
      </c>
    </row>
    <row r="1911" spans="1:10" x14ac:dyDescent="0.35">
      <c r="A1911" s="1" t="s">
        <v>458</v>
      </c>
      <c r="B1911" s="1">
        <v>34.86</v>
      </c>
      <c r="C1911" s="1">
        <v>10.97</v>
      </c>
      <c r="D1911" s="1" t="s">
        <v>2380</v>
      </c>
      <c r="E1911" s="1" t="s">
        <v>2380</v>
      </c>
      <c r="F1911" s="1" t="s">
        <v>2380</v>
      </c>
      <c r="G1911" s="7">
        <v>0</v>
      </c>
      <c r="H1911" s="1" t="s">
        <v>2380</v>
      </c>
      <c r="I1911" t="str" cm="1">
        <f t="array" ref="I1911">_xlfn.IFS(B1911&lt;18.5,"Underweight",B1911&lt;25,"Normal Weight",B1911&lt;30,"Overweight",B1911&gt;=30,"Obesity")</f>
        <v>Obesity</v>
      </c>
      <c r="J1911" t="str" cm="1">
        <f t="array" ref="J1911">_xlfn.IFS(C1911&lt;5.7,"Normal",C1911&lt;6.5,"Prediabetes",C1911&gt;=6.5,"Diabetes")</f>
        <v>Diabetes</v>
      </c>
    </row>
    <row r="1912" spans="1:10" x14ac:dyDescent="0.35">
      <c r="A1912" s="1" t="s">
        <v>457</v>
      </c>
      <c r="B1912" s="1">
        <v>34.58</v>
      </c>
      <c r="C1912" s="1">
        <v>5.14</v>
      </c>
      <c r="D1912" s="1" t="s">
        <v>2380</v>
      </c>
      <c r="E1912" s="1" t="s">
        <v>2381</v>
      </c>
      <c r="F1912" s="1" t="s">
        <v>2380</v>
      </c>
      <c r="G1912" s="7">
        <v>2</v>
      </c>
      <c r="H1912" s="1" t="s">
        <v>2380</v>
      </c>
      <c r="I1912" t="str" cm="1">
        <f t="array" ref="I1912">_xlfn.IFS(B1912&lt;18.5,"Underweight",B1912&lt;25,"Normal Weight",B1912&lt;30,"Overweight",B1912&gt;=30,"Obesity")</f>
        <v>Obesity</v>
      </c>
      <c r="J1912" t="str" cm="1">
        <f t="array" ref="J1912">_xlfn.IFS(C1912&lt;5.7,"Normal",C1912&lt;6.5,"Prediabetes",C1912&gt;=6.5,"Diabetes")</f>
        <v>Normal</v>
      </c>
    </row>
    <row r="1913" spans="1:10" x14ac:dyDescent="0.35">
      <c r="A1913" s="1" t="s">
        <v>456</v>
      </c>
      <c r="B1913" s="1">
        <v>17.940000000000001</v>
      </c>
      <c r="C1913" s="1">
        <v>5.17</v>
      </c>
      <c r="D1913" s="1" t="s">
        <v>2381</v>
      </c>
      <c r="E1913" s="1" t="s">
        <v>2380</v>
      </c>
      <c r="F1913" s="1" t="s">
        <v>2380</v>
      </c>
      <c r="G1913" s="7">
        <v>0</v>
      </c>
      <c r="H1913" s="1" t="s">
        <v>2380</v>
      </c>
      <c r="I1913" t="str" cm="1">
        <f t="array" ref="I1913">_xlfn.IFS(B1913&lt;18.5,"Underweight",B1913&lt;25,"Normal Weight",B1913&lt;30,"Overweight",B1913&gt;=30,"Obesity")</f>
        <v>Underweight</v>
      </c>
      <c r="J1913" t="str" cm="1">
        <f t="array" ref="J1913">_xlfn.IFS(C1913&lt;5.7,"Normal",C1913&lt;6.5,"Prediabetes",C1913&gt;=6.5,"Diabetes")</f>
        <v>Normal</v>
      </c>
    </row>
    <row r="1914" spans="1:10" x14ac:dyDescent="0.35">
      <c r="A1914" s="1" t="s">
        <v>455</v>
      </c>
      <c r="B1914" s="1">
        <v>26.8</v>
      </c>
      <c r="C1914" s="1">
        <v>6.18</v>
      </c>
      <c r="D1914" s="1" t="s">
        <v>2381</v>
      </c>
      <c r="E1914" s="1" t="s">
        <v>2380</v>
      </c>
      <c r="F1914" s="1" t="s">
        <v>2381</v>
      </c>
      <c r="G1914" s="7">
        <v>1</v>
      </c>
      <c r="H1914" s="1" t="s">
        <v>2380</v>
      </c>
      <c r="I1914" t="str" cm="1">
        <f t="array" ref="I1914">_xlfn.IFS(B1914&lt;18.5,"Underweight",B1914&lt;25,"Normal Weight",B1914&lt;30,"Overweight",B1914&gt;=30,"Obesity")</f>
        <v>Overweight</v>
      </c>
      <c r="J1914" t="str" cm="1">
        <f t="array" ref="J1914">_xlfn.IFS(C1914&lt;5.7,"Normal",C1914&lt;6.5,"Prediabetes",C1914&gt;=6.5,"Diabetes")</f>
        <v>Prediabetes</v>
      </c>
    </row>
    <row r="1915" spans="1:10" x14ac:dyDescent="0.35">
      <c r="A1915" s="1" t="s">
        <v>454</v>
      </c>
      <c r="B1915" s="1">
        <v>17.690000000000001</v>
      </c>
      <c r="C1915" s="1">
        <v>9.07</v>
      </c>
      <c r="D1915" s="1" t="s">
        <v>2381</v>
      </c>
      <c r="E1915" s="1" t="s">
        <v>2380</v>
      </c>
      <c r="F1915" s="1" t="s">
        <v>2380</v>
      </c>
      <c r="G1915" s="7">
        <v>0</v>
      </c>
      <c r="H1915" s="1" t="s">
        <v>2380</v>
      </c>
      <c r="I1915" t="str" cm="1">
        <f t="array" ref="I1915">_xlfn.IFS(B1915&lt;18.5,"Underweight",B1915&lt;25,"Normal Weight",B1915&lt;30,"Overweight",B1915&gt;=30,"Obesity")</f>
        <v>Underweight</v>
      </c>
      <c r="J1915" t="str" cm="1">
        <f t="array" ref="J1915">_xlfn.IFS(C1915&lt;5.7,"Normal",C1915&lt;6.5,"Prediabetes",C1915&gt;=6.5,"Diabetes")</f>
        <v>Diabetes</v>
      </c>
    </row>
    <row r="1916" spans="1:10" x14ac:dyDescent="0.35">
      <c r="A1916" s="1" t="s">
        <v>453</v>
      </c>
      <c r="B1916" s="1">
        <v>25.77</v>
      </c>
      <c r="C1916" s="1">
        <v>4.43</v>
      </c>
      <c r="D1916" s="1" t="s">
        <v>2380</v>
      </c>
      <c r="E1916" s="1" t="s">
        <v>2380</v>
      </c>
      <c r="F1916" s="1" t="s">
        <v>2381</v>
      </c>
      <c r="G1916" s="7">
        <v>1</v>
      </c>
      <c r="H1916" s="1" t="s">
        <v>2380</v>
      </c>
      <c r="I1916" t="str" cm="1">
        <f t="array" ref="I1916">_xlfn.IFS(B1916&lt;18.5,"Underweight",B1916&lt;25,"Normal Weight",B1916&lt;30,"Overweight",B1916&gt;=30,"Obesity")</f>
        <v>Overweight</v>
      </c>
      <c r="J1916" t="str" cm="1">
        <f t="array" ref="J1916">_xlfn.IFS(C1916&lt;5.7,"Normal",C1916&lt;6.5,"Prediabetes",C1916&gt;=6.5,"Diabetes")</f>
        <v>Normal</v>
      </c>
    </row>
    <row r="1917" spans="1:10" x14ac:dyDescent="0.35">
      <c r="A1917" s="1" t="s">
        <v>452</v>
      </c>
      <c r="B1917" s="1">
        <v>34.46</v>
      </c>
      <c r="C1917" s="1">
        <v>4.17</v>
      </c>
      <c r="D1917" s="1" t="s">
        <v>2380</v>
      </c>
      <c r="E1917" s="1" t="s">
        <v>2381</v>
      </c>
      <c r="F1917" s="1" t="s">
        <v>2380</v>
      </c>
      <c r="G1917" s="7">
        <v>1</v>
      </c>
      <c r="H1917" s="1" t="s">
        <v>2380</v>
      </c>
      <c r="I1917" t="str" cm="1">
        <f t="array" ref="I1917">_xlfn.IFS(B1917&lt;18.5,"Underweight",B1917&lt;25,"Normal Weight",B1917&lt;30,"Overweight",B1917&gt;=30,"Obesity")</f>
        <v>Obesity</v>
      </c>
      <c r="J1917" t="str" cm="1">
        <f t="array" ref="J1917">_xlfn.IFS(C1917&lt;5.7,"Normal",C1917&lt;6.5,"Prediabetes",C1917&gt;=6.5,"Diabetes")</f>
        <v>Normal</v>
      </c>
    </row>
    <row r="1918" spans="1:10" x14ac:dyDescent="0.35">
      <c r="A1918" s="1" t="s">
        <v>451</v>
      </c>
      <c r="B1918" s="1">
        <v>30.875</v>
      </c>
      <c r="C1918" s="1">
        <v>4.95</v>
      </c>
      <c r="D1918" s="1" t="s">
        <v>2381</v>
      </c>
      <c r="E1918" s="1" t="s">
        <v>2380</v>
      </c>
      <c r="F1918" s="1" t="s">
        <v>2380</v>
      </c>
      <c r="G1918" s="7">
        <v>0</v>
      </c>
      <c r="H1918" s="1" t="s">
        <v>2380</v>
      </c>
      <c r="I1918" t="str" cm="1">
        <f t="array" ref="I1918">_xlfn.IFS(B1918&lt;18.5,"Underweight",B1918&lt;25,"Normal Weight",B1918&lt;30,"Overweight",B1918&gt;=30,"Obesity")</f>
        <v>Obesity</v>
      </c>
      <c r="J1918" t="str" cm="1">
        <f t="array" ref="J1918">_xlfn.IFS(C1918&lt;5.7,"Normal",C1918&lt;6.5,"Prediabetes",C1918&gt;=6.5,"Diabetes")</f>
        <v>Normal</v>
      </c>
    </row>
    <row r="1919" spans="1:10" x14ac:dyDescent="0.35">
      <c r="A1919" s="1" t="s">
        <v>450</v>
      </c>
      <c r="B1919" s="1">
        <v>39.49</v>
      </c>
      <c r="C1919" s="1">
        <v>5.13</v>
      </c>
      <c r="D1919" s="1" t="s">
        <v>2380</v>
      </c>
      <c r="E1919" s="1" t="s">
        <v>2380</v>
      </c>
      <c r="F1919" s="1" t="s">
        <v>2380</v>
      </c>
      <c r="G1919" s="7">
        <v>0</v>
      </c>
      <c r="H1919" s="1" t="s">
        <v>2380</v>
      </c>
      <c r="I1919" t="str" cm="1">
        <f t="array" ref="I1919">_xlfn.IFS(B1919&lt;18.5,"Underweight",B1919&lt;25,"Normal Weight",B1919&lt;30,"Overweight",B1919&gt;=30,"Obesity")</f>
        <v>Obesity</v>
      </c>
      <c r="J1919" t="str" cm="1">
        <f t="array" ref="J1919">_xlfn.IFS(C1919&lt;5.7,"Normal",C1919&lt;6.5,"Prediabetes",C1919&gt;=6.5,"Diabetes")</f>
        <v>Normal</v>
      </c>
    </row>
    <row r="1920" spans="1:10" x14ac:dyDescent="0.35">
      <c r="A1920" s="1" t="s">
        <v>449</v>
      </c>
      <c r="B1920" s="1">
        <v>28.88</v>
      </c>
      <c r="C1920" s="1">
        <v>4.0999999999999996</v>
      </c>
      <c r="D1920" s="1" t="s">
        <v>2380</v>
      </c>
      <c r="E1920" s="1" t="s">
        <v>2380</v>
      </c>
      <c r="F1920" s="1" t="s">
        <v>2380</v>
      </c>
      <c r="G1920" s="7">
        <v>0</v>
      </c>
      <c r="H1920" s="1" t="s">
        <v>2380</v>
      </c>
      <c r="I1920" t="str" cm="1">
        <f t="array" ref="I1920">_xlfn.IFS(B1920&lt;18.5,"Underweight",B1920&lt;25,"Normal Weight",B1920&lt;30,"Overweight",B1920&gt;=30,"Obesity")</f>
        <v>Overweight</v>
      </c>
      <c r="J1920" t="str" cm="1">
        <f t="array" ref="J1920">_xlfn.IFS(C1920&lt;5.7,"Normal",C1920&lt;6.5,"Prediabetes",C1920&gt;=6.5,"Diabetes")</f>
        <v>Normal</v>
      </c>
    </row>
    <row r="1921" spans="1:10" x14ac:dyDescent="0.35">
      <c r="A1921" s="1" t="s">
        <v>448</v>
      </c>
      <c r="B1921" s="1">
        <v>20.234999999999999</v>
      </c>
      <c r="C1921" s="1">
        <v>5.01</v>
      </c>
      <c r="D1921" s="1" t="s">
        <v>2381</v>
      </c>
      <c r="E1921" s="1" t="s">
        <v>2380</v>
      </c>
      <c r="F1921" s="1" t="s">
        <v>2380</v>
      </c>
      <c r="G1921" s="7">
        <v>0</v>
      </c>
      <c r="H1921" s="1" t="s">
        <v>2380</v>
      </c>
      <c r="I1921" t="str" cm="1">
        <f t="array" ref="I1921">_xlfn.IFS(B1921&lt;18.5,"Underweight",B1921&lt;25,"Normal Weight",B1921&lt;30,"Overweight",B1921&gt;=30,"Obesity")</f>
        <v>Normal Weight</v>
      </c>
      <c r="J1921" t="str" cm="1">
        <f t="array" ref="J1921">_xlfn.IFS(C1921&lt;5.7,"Normal",C1921&lt;6.5,"Prediabetes",C1921&gt;=6.5,"Diabetes")</f>
        <v>Normal</v>
      </c>
    </row>
    <row r="1922" spans="1:10" x14ac:dyDescent="0.35">
      <c r="A1922" s="1" t="s">
        <v>447</v>
      </c>
      <c r="B1922" s="1">
        <v>30.67</v>
      </c>
      <c r="C1922" s="1">
        <v>5.09</v>
      </c>
      <c r="D1922" s="1" t="s">
        <v>2381</v>
      </c>
      <c r="E1922" s="1" t="s">
        <v>2380</v>
      </c>
      <c r="F1922" s="1" t="s">
        <v>2380</v>
      </c>
      <c r="G1922" s="7">
        <v>0</v>
      </c>
      <c r="H1922" s="1" t="s">
        <v>2380</v>
      </c>
      <c r="I1922" t="str" cm="1">
        <f t="array" ref="I1922">_xlfn.IFS(B1922&lt;18.5,"Underweight",B1922&lt;25,"Normal Weight",B1922&lt;30,"Overweight",B1922&gt;=30,"Obesity")</f>
        <v>Obesity</v>
      </c>
      <c r="J1922" t="str" cm="1">
        <f t="array" ref="J1922">_xlfn.IFS(C1922&lt;5.7,"Normal",C1922&lt;6.5,"Prediabetes",C1922&gt;=6.5,"Diabetes")</f>
        <v>Normal</v>
      </c>
    </row>
    <row r="1923" spans="1:10" x14ac:dyDescent="0.35">
      <c r="A1923" s="1" t="s">
        <v>446</v>
      </c>
      <c r="B1923" s="1">
        <v>30.875</v>
      </c>
      <c r="C1923" s="1">
        <v>6.49</v>
      </c>
      <c r="D1923" s="1" t="s">
        <v>2380</v>
      </c>
      <c r="E1923" s="1" t="s">
        <v>2380</v>
      </c>
      <c r="F1923" s="1" t="s">
        <v>2380</v>
      </c>
      <c r="G1923" s="7">
        <v>0</v>
      </c>
      <c r="H1923" s="1" t="s">
        <v>2380</v>
      </c>
      <c r="I1923" t="str" cm="1">
        <f t="array" ref="I1923">_xlfn.IFS(B1923&lt;18.5,"Underweight",B1923&lt;25,"Normal Weight",B1923&lt;30,"Overweight",B1923&gt;=30,"Obesity")</f>
        <v>Obesity</v>
      </c>
      <c r="J1923" t="str" cm="1">
        <f t="array" ref="J1923">_xlfn.IFS(C1923&lt;5.7,"Normal",C1923&lt;6.5,"Prediabetes",C1923&gt;=6.5,"Diabetes")</f>
        <v>Prediabetes</v>
      </c>
    </row>
    <row r="1924" spans="1:10" x14ac:dyDescent="0.35">
      <c r="A1924" s="1" t="s">
        <v>445</v>
      </c>
      <c r="B1924" s="1">
        <v>23.8</v>
      </c>
      <c r="C1924" s="1">
        <v>4.08</v>
      </c>
      <c r="D1924" s="1" t="s">
        <v>2380</v>
      </c>
      <c r="E1924" s="1" t="s">
        <v>2380</v>
      </c>
      <c r="F1924" s="1" t="s">
        <v>2380</v>
      </c>
      <c r="G1924" s="7">
        <v>0</v>
      </c>
      <c r="H1924" s="1" t="s">
        <v>2380</v>
      </c>
      <c r="I1924" t="str" cm="1">
        <f t="array" ref="I1924">_xlfn.IFS(B1924&lt;18.5,"Underweight",B1924&lt;25,"Normal Weight",B1924&lt;30,"Overweight",B1924&gt;=30,"Obesity")</f>
        <v>Normal Weight</v>
      </c>
      <c r="J1924" t="str" cm="1">
        <f t="array" ref="J1924">_xlfn.IFS(C1924&lt;5.7,"Normal",C1924&lt;6.5,"Prediabetes",C1924&gt;=6.5,"Diabetes")</f>
        <v>Normal</v>
      </c>
    </row>
    <row r="1925" spans="1:10" x14ac:dyDescent="0.35">
      <c r="A1925" s="1" t="s">
        <v>444</v>
      </c>
      <c r="B1925" s="1">
        <v>15.37</v>
      </c>
      <c r="C1925" s="1">
        <v>8.6300000000000008</v>
      </c>
      <c r="D1925" s="1" t="s">
        <v>2381</v>
      </c>
      <c r="E1925" s="1" t="s">
        <v>2380</v>
      </c>
      <c r="F1925" s="1" t="s">
        <v>2380</v>
      </c>
      <c r="G1925" s="7">
        <v>0</v>
      </c>
      <c r="H1925" s="1" t="s">
        <v>2380</v>
      </c>
      <c r="I1925" t="str" cm="1">
        <f t="array" ref="I1925">_xlfn.IFS(B1925&lt;18.5,"Underweight",B1925&lt;25,"Normal Weight",B1925&lt;30,"Overweight",B1925&gt;=30,"Obesity")</f>
        <v>Underweight</v>
      </c>
      <c r="J1925" t="str" cm="1">
        <f t="array" ref="J1925">_xlfn.IFS(C1925&lt;5.7,"Normal",C1925&lt;6.5,"Prediabetes",C1925&gt;=6.5,"Diabetes")</f>
        <v>Diabetes</v>
      </c>
    </row>
    <row r="1926" spans="1:10" x14ac:dyDescent="0.35">
      <c r="A1926" s="1" t="s">
        <v>443</v>
      </c>
      <c r="B1926" s="1">
        <v>30.4</v>
      </c>
      <c r="C1926" s="1">
        <v>5.28</v>
      </c>
      <c r="D1926" s="1" t="s">
        <v>2380</v>
      </c>
      <c r="E1926" s="1" t="s">
        <v>2380</v>
      </c>
      <c r="F1926" s="1" t="s">
        <v>2380</v>
      </c>
      <c r="G1926" s="7">
        <v>0</v>
      </c>
      <c r="H1926" s="1" t="s">
        <v>2380</v>
      </c>
      <c r="I1926" t="str" cm="1">
        <f t="array" ref="I1926">_xlfn.IFS(B1926&lt;18.5,"Underweight",B1926&lt;25,"Normal Weight",B1926&lt;30,"Overweight",B1926&gt;=30,"Obesity")</f>
        <v>Obesity</v>
      </c>
      <c r="J1926" t="str" cm="1">
        <f t="array" ref="J1926">_xlfn.IFS(C1926&lt;5.7,"Normal",C1926&lt;6.5,"Prediabetes",C1926&gt;=6.5,"Diabetes")</f>
        <v>Normal</v>
      </c>
    </row>
    <row r="1927" spans="1:10" x14ac:dyDescent="0.35">
      <c r="A1927" s="1" t="s">
        <v>442</v>
      </c>
      <c r="B1927" s="1">
        <v>19.48</v>
      </c>
      <c r="C1927" s="1">
        <v>5.63</v>
      </c>
      <c r="D1927" s="1" t="s">
        <v>2381</v>
      </c>
      <c r="E1927" s="1" t="s">
        <v>2380</v>
      </c>
      <c r="F1927" s="1" t="s">
        <v>2380</v>
      </c>
      <c r="G1927" s="7">
        <v>1</v>
      </c>
      <c r="H1927" s="1" t="s">
        <v>2380</v>
      </c>
      <c r="I1927" t="str" cm="1">
        <f t="array" ref="I1927">_xlfn.IFS(B1927&lt;18.5,"Underweight",B1927&lt;25,"Normal Weight",B1927&lt;30,"Overweight",B1927&gt;=30,"Obesity")</f>
        <v>Normal Weight</v>
      </c>
      <c r="J1927" t="str" cm="1">
        <f t="array" ref="J1927">_xlfn.IFS(C1927&lt;5.7,"Normal",C1927&lt;6.5,"Prediabetes",C1927&gt;=6.5,"Diabetes")</f>
        <v>Normal</v>
      </c>
    </row>
    <row r="1928" spans="1:10" x14ac:dyDescent="0.35">
      <c r="A1928" s="1" t="s">
        <v>441</v>
      </c>
      <c r="B1928" s="1">
        <v>16.96</v>
      </c>
      <c r="C1928" s="1">
        <v>11.47</v>
      </c>
      <c r="D1928" s="1" t="s">
        <v>2381</v>
      </c>
      <c r="E1928" s="1" t="s">
        <v>2380</v>
      </c>
      <c r="F1928" s="1" t="s">
        <v>2380</v>
      </c>
      <c r="G1928" s="7">
        <v>0</v>
      </c>
      <c r="H1928" s="1" t="s">
        <v>2380</v>
      </c>
      <c r="I1928" t="str" cm="1">
        <f t="array" ref="I1928">_xlfn.IFS(B1928&lt;18.5,"Underweight",B1928&lt;25,"Normal Weight",B1928&lt;30,"Overweight",B1928&gt;=30,"Obesity")</f>
        <v>Underweight</v>
      </c>
      <c r="J1928" t="str" cm="1">
        <f t="array" ref="J1928">_xlfn.IFS(C1928&lt;5.7,"Normal",C1928&lt;6.5,"Prediabetes",C1928&gt;=6.5,"Diabetes")</f>
        <v>Diabetes</v>
      </c>
    </row>
    <row r="1929" spans="1:10" x14ac:dyDescent="0.35">
      <c r="A1929" s="1" t="s">
        <v>440</v>
      </c>
      <c r="B1929" s="1">
        <v>19.05</v>
      </c>
      <c r="C1929" s="1">
        <v>4.92</v>
      </c>
      <c r="D1929" s="1" t="s">
        <v>2380</v>
      </c>
      <c r="E1929" s="1" t="s">
        <v>2380</v>
      </c>
      <c r="F1929" s="1" t="s">
        <v>2380</v>
      </c>
      <c r="G1929" s="7">
        <v>1</v>
      </c>
      <c r="H1929" s="1" t="s">
        <v>2380</v>
      </c>
      <c r="I1929" t="str" cm="1">
        <f t="array" ref="I1929">_xlfn.IFS(B1929&lt;18.5,"Underweight",B1929&lt;25,"Normal Weight",B1929&lt;30,"Overweight",B1929&gt;=30,"Obesity")</f>
        <v>Normal Weight</v>
      </c>
      <c r="J1929" t="str" cm="1">
        <f t="array" ref="J1929">_xlfn.IFS(C1929&lt;5.7,"Normal",C1929&lt;6.5,"Prediabetes",C1929&gt;=6.5,"Diabetes")</f>
        <v>Normal</v>
      </c>
    </row>
    <row r="1930" spans="1:10" x14ac:dyDescent="0.35">
      <c r="A1930" s="1" t="s">
        <v>439</v>
      </c>
      <c r="B1930" s="1">
        <v>37.619999999999997</v>
      </c>
      <c r="C1930" s="1">
        <v>4.18</v>
      </c>
      <c r="D1930" s="1" t="s">
        <v>2380</v>
      </c>
      <c r="E1930" s="1" t="s">
        <v>2380</v>
      </c>
      <c r="F1930" s="1" t="s">
        <v>2380</v>
      </c>
      <c r="G1930" s="7">
        <v>0</v>
      </c>
      <c r="H1930" s="1" t="s">
        <v>2380</v>
      </c>
      <c r="I1930" t="str" cm="1">
        <f t="array" ref="I1930">_xlfn.IFS(B1930&lt;18.5,"Underweight",B1930&lt;25,"Normal Weight",B1930&lt;30,"Overweight",B1930&gt;=30,"Obesity")</f>
        <v>Obesity</v>
      </c>
      <c r="J1930" t="str" cm="1">
        <f t="array" ref="J1930">_xlfn.IFS(C1930&lt;5.7,"Normal",C1930&lt;6.5,"Prediabetes",C1930&gt;=6.5,"Diabetes")</f>
        <v>Normal</v>
      </c>
    </row>
    <row r="1931" spans="1:10" x14ac:dyDescent="0.35">
      <c r="A1931" s="1" t="s">
        <v>438</v>
      </c>
      <c r="B1931" s="1">
        <v>29.1</v>
      </c>
      <c r="C1931" s="1">
        <v>4.67</v>
      </c>
      <c r="D1931" s="1" t="s">
        <v>2380</v>
      </c>
      <c r="E1931" s="1" t="s">
        <v>2380</v>
      </c>
      <c r="F1931" s="1" t="s">
        <v>2380</v>
      </c>
      <c r="G1931" s="7">
        <v>0</v>
      </c>
      <c r="H1931" s="1" t="s">
        <v>2380</v>
      </c>
      <c r="I1931" t="str" cm="1">
        <f t="array" ref="I1931">_xlfn.IFS(B1931&lt;18.5,"Underweight",B1931&lt;25,"Normal Weight",B1931&lt;30,"Overweight",B1931&gt;=30,"Obesity")</f>
        <v>Overweight</v>
      </c>
      <c r="J1931" t="str" cm="1">
        <f t="array" ref="J1931">_xlfn.IFS(C1931&lt;5.7,"Normal",C1931&lt;6.5,"Prediabetes",C1931&gt;=6.5,"Diabetes")</f>
        <v>Normal</v>
      </c>
    </row>
    <row r="1932" spans="1:10" x14ac:dyDescent="0.35">
      <c r="A1932" s="1" t="s">
        <v>437</v>
      </c>
      <c r="B1932" s="1">
        <v>26.62</v>
      </c>
      <c r="C1932" s="1">
        <v>6.24</v>
      </c>
      <c r="D1932" s="1" t="s">
        <v>2380</v>
      </c>
      <c r="E1932" s="1" t="s">
        <v>2380</v>
      </c>
      <c r="F1932" s="1" t="s">
        <v>2380</v>
      </c>
      <c r="G1932" s="7">
        <v>0</v>
      </c>
      <c r="H1932" s="1" t="s">
        <v>2380</v>
      </c>
      <c r="I1932" t="str" cm="1">
        <f t="array" ref="I1932">_xlfn.IFS(B1932&lt;18.5,"Underweight",B1932&lt;25,"Normal Weight",B1932&lt;30,"Overweight",B1932&gt;=30,"Obesity")</f>
        <v>Overweight</v>
      </c>
      <c r="J1932" t="str" cm="1">
        <f t="array" ref="J1932">_xlfn.IFS(C1932&lt;5.7,"Normal",C1932&lt;6.5,"Prediabetes",C1932&gt;=6.5,"Diabetes")</f>
        <v>Prediabetes</v>
      </c>
    </row>
    <row r="1933" spans="1:10" x14ac:dyDescent="0.35">
      <c r="A1933" s="1" t="s">
        <v>436</v>
      </c>
      <c r="B1933" s="1">
        <v>25.74</v>
      </c>
      <c r="C1933" s="1">
        <v>5.99</v>
      </c>
      <c r="D1933" s="1" t="s">
        <v>2380</v>
      </c>
      <c r="E1933" s="1" t="s">
        <v>2380</v>
      </c>
      <c r="F1933" s="1" t="s">
        <v>2380</v>
      </c>
      <c r="G1933" s="7">
        <v>0</v>
      </c>
      <c r="H1933" s="1" t="s">
        <v>2380</v>
      </c>
      <c r="I1933" t="str" cm="1">
        <f t="array" ref="I1933">_xlfn.IFS(B1933&lt;18.5,"Underweight",B1933&lt;25,"Normal Weight",B1933&lt;30,"Overweight",B1933&gt;=30,"Obesity")</f>
        <v>Overweight</v>
      </c>
      <c r="J1933" t="str" cm="1">
        <f t="array" ref="J1933">_xlfn.IFS(C1933&lt;5.7,"Normal",C1933&lt;6.5,"Prediabetes",C1933&gt;=6.5,"Diabetes")</f>
        <v>Prediabetes</v>
      </c>
    </row>
    <row r="1934" spans="1:10" x14ac:dyDescent="0.35">
      <c r="A1934" s="1" t="s">
        <v>435</v>
      </c>
      <c r="B1934" s="1">
        <v>18.22</v>
      </c>
      <c r="C1934" s="1">
        <v>10.27</v>
      </c>
      <c r="D1934" s="1" t="s">
        <v>2381</v>
      </c>
      <c r="E1934" s="1" t="s">
        <v>2380</v>
      </c>
      <c r="F1934" s="1" t="s">
        <v>2380</v>
      </c>
      <c r="G1934" s="7">
        <v>1</v>
      </c>
      <c r="H1934" s="1" t="s">
        <v>2380</v>
      </c>
      <c r="I1934" t="str" cm="1">
        <f t="array" ref="I1934">_xlfn.IFS(B1934&lt;18.5,"Underweight",B1934&lt;25,"Normal Weight",B1934&lt;30,"Overweight",B1934&gt;=30,"Obesity")</f>
        <v>Underweight</v>
      </c>
      <c r="J1934" t="str" cm="1">
        <f t="array" ref="J1934">_xlfn.IFS(C1934&lt;5.7,"Normal",C1934&lt;6.5,"Prediabetes",C1934&gt;=6.5,"Diabetes")</f>
        <v>Diabetes</v>
      </c>
    </row>
    <row r="1935" spans="1:10" x14ac:dyDescent="0.35">
      <c r="A1935" s="1" t="s">
        <v>434</v>
      </c>
      <c r="B1935" s="1">
        <v>26.03</v>
      </c>
      <c r="C1935" s="1">
        <v>5.97</v>
      </c>
      <c r="D1935" s="1" t="s">
        <v>2380</v>
      </c>
      <c r="E1935" s="1" t="s">
        <v>2380</v>
      </c>
      <c r="F1935" s="1" t="s">
        <v>2381</v>
      </c>
      <c r="G1935" s="7">
        <v>1</v>
      </c>
      <c r="H1935" s="1" t="s">
        <v>2380</v>
      </c>
      <c r="I1935" t="str" cm="1">
        <f t="array" ref="I1935">_xlfn.IFS(B1935&lt;18.5,"Underweight",B1935&lt;25,"Normal Weight",B1935&lt;30,"Overweight",B1935&gt;=30,"Obesity")</f>
        <v>Overweight</v>
      </c>
      <c r="J1935" t="str" cm="1">
        <f t="array" ref="J1935">_xlfn.IFS(C1935&lt;5.7,"Normal",C1935&lt;6.5,"Prediabetes",C1935&gt;=6.5,"Diabetes")</f>
        <v>Prediabetes</v>
      </c>
    </row>
    <row r="1936" spans="1:10" x14ac:dyDescent="0.35">
      <c r="A1936" s="1" t="s">
        <v>433</v>
      </c>
      <c r="B1936" s="1">
        <v>17.29</v>
      </c>
      <c r="C1936" s="1">
        <v>4.9800000000000004</v>
      </c>
      <c r="D1936" s="1" t="s">
        <v>2380</v>
      </c>
      <c r="E1936" s="1" t="s">
        <v>2380</v>
      </c>
      <c r="F1936" s="1" t="s">
        <v>2380</v>
      </c>
      <c r="G1936" s="7">
        <v>0</v>
      </c>
      <c r="H1936" s="1" t="s">
        <v>2380</v>
      </c>
      <c r="I1936" t="str" cm="1">
        <f t="array" ref="I1936">_xlfn.IFS(B1936&lt;18.5,"Underweight",B1936&lt;25,"Normal Weight",B1936&lt;30,"Overweight",B1936&gt;=30,"Obesity")</f>
        <v>Underweight</v>
      </c>
      <c r="J1936" t="str" cm="1">
        <f t="array" ref="J1936">_xlfn.IFS(C1936&lt;5.7,"Normal",C1936&lt;6.5,"Prediabetes",C1936&gt;=6.5,"Diabetes")</f>
        <v>Normal</v>
      </c>
    </row>
    <row r="1937" spans="1:10" x14ac:dyDescent="0.35">
      <c r="A1937" s="1" t="s">
        <v>432</v>
      </c>
      <c r="B1937" s="1">
        <v>18.170000000000002</v>
      </c>
      <c r="C1937" s="1">
        <v>6.91</v>
      </c>
      <c r="D1937" s="1" t="s">
        <v>2381</v>
      </c>
      <c r="E1937" s="1" t="s">
        <v>2380</v>
      </c>
      <c r="F1937" s="1" t="s">
        <v>2380</v>
      </c>
      <c r="G1937" s="7">
        <v>1</v>
      </c>
      <c r="H1937" s="1" t="s">
        <v>2380</v>
      </c>
      <c r="I1937" t="str" cm="1">
        <f t="array" ref="I1937">_xlfn.IFS(B1937&lt;18.5,"Underweight",B1937&lt;25,"Normal Weight",B1937&lt;30,"Overweight",B1937&gt;=30,"Obesity")</f>
        <v>Underweight</v>
      </c>
      <c r="J1937" t="str" cm="1">
        <f t="array" ref="J1937">_xlfn.IFS(C1937&lt;5.7,"Normal",C1937&lt;6.5,"Prediabetes",C1937&gt;=6.5,"Diabetes")</f>
        <v>Diabetes</v>
      </c>
    </row>
    <row r="1938" spans="1:10" x14ac:dyDescent="0.35">
      <c r="A1938" s="1" t="s">
        <v>431</v>
      </c>
      <c r="B1938" s="1">
        <v>32.54</v>
      </c>
      <c r="C1938" s="1">
        <v>6.38</v>
      </c>
      <c r="D1938" s="1" t="s">
        <v>2380</v>
      </c>
      <c r="E1938" s="1" t="s">
        <v>2381</v>
      </c>
      <c r="F1938" s="1" t="s">
        <v>2380</v>
      </c>
      <c r="G1938" s="7">
        <v>1</v>
      </c>
      <c r="H1938" s="1" t="s">
        <v>2380</v>
      </c>
      <c r="I1938" t="str" cm="1">
        <f t="array" ref="I1938">_xlfn.IFS(B1938&lt;18.5,"Underweight",B1938&lt;25,"Normal Weight",B1938&lt;30,"Overweight",B1938&gt;=30,"Obesity")</f>
        <v>Obesity</v>
      </c>
      <c r="J1938" t="str" cm="1">
        <f t="array" ref="J1938">_xlfn.IFS(C1938&lt;5.7,"Normal",C1938&lt;6.5,"Prediabetes",C1938&gt;=6.5,"Diabetes")</f>
        <v>Prediabetes</v>
      </c>
    </row>
    <row r="1939" spans="1:10" x14ac:dyDescent="0.35">
      <c r="A1939" s="1" t="s">
        <v>430</v>
      </c>
      <c r="B1939" s="1">
        <v>30.25</v>
      </c>
      <c r="C1939" s="1">
        <v>4.7699999999999996</v>
      </c>
      <c r="D1939" s="1" t="s">
        <v>2380</v>
      </c>
      <c r="E1939" s="1" t="s">
        <v>2380</v>
      </c>
      <c r="F1939" s="1" t="s">
        <v>2380</v>
      </c>
      <c r="G1939" s="7">
        <v>0</v>
      </c>
      <c r="H1939" s="1" t="s">
        <v>2380</v>
      </c>
      <c r="I1939" t="str" cm="1">
        <f t="array" ref="I1939">_xlfn.IFS(B1939&lt;18.5,"Underweight",B1939&lt;25,"Normal Weight",B1939&lt;30,"Overweight",B1939&gt;=30,"Obesity")</f>
        <v>Obesity</v>
      </c>
      <c r="J1939" t="str" cm="1">
        <f t="array" ref="J1939">_xlfn.IFS(C1939&lt;5.7,"Normal",C1939&lt;6.5,"Prediabetes",C1939&gt;=6.5,"Diabetes")</f>
        <v>Normal</v>
      </c>
    </row>
    <row r="1940" spans="1:10" x14ac:dyDescent="0.35">
      <c r="A1940" s="1" t="s">
        <v>429</v>
      </c>
      <c r="B1940" s="1">
        <v>19.59</v>
      </c>
      <c r="C1940" s="1">
        <v>6.04</v>
      </c>
      <c r="D1940" s="1" t="s">
        <v>2381</v>
      </c>
      <c r="E1940" s="1" t="s">
        <v>2380</v>
      </c>
      <c r="F1940" s="1" t="s">
        <v>2380</v>
      </c>
      <c r="G1940" s="7">
        <v>1</v>
      </c>
      <c r="H1940" s="1" t="s">
        <v>2380</v>
      </c>
      <c r="I1940" t="str" cm="1">
        <f t="array" ref="I1940">_xlfn.IFS(B1940&lt;18.5,"Underweight",B1940&lt;25,"Normal Weight",B1940&lt;30,"Overweight",B1940&gt;=30,"Obesity")</f>
        <v>Normal Weight</v>
      </c>
      <c r="J1940" t="str" cm="1">
        <f t="array" ref="J1940">_xlfn.IFS(C1940&lt;5.7,"Normal",C1940&lt;6.5,"Prediabetes",C1940&gt;=6.5,"Diabetes")</f>
        <v>Prediabetes</v>
      </c>
    </row>
    <row r="1941" spans="1:10" x14ac:dyDescent="0.35">
      <c r="A1941" s="1" t="s">
        <v>428</v>
      </c>
      <c r="B1941" s="1">
        <v>45.9</v>
      </c>
      <c r="C1941" s="1">
        <v>4.3</v>
      </c>
      <c r="D1941" s="1" t="s">
        <v>2381</v>
      </c>
      <c r="E1941" s="1" t="s">
        <v>2380</v>
      </c>
      <c r="F1941" s="1" t="s">
        <v>2380</v>
      </c>
      <c r="G1941" s="7">
        <v>1</v>
      </c>
      <c r="H1941" s="1" t="s">
        <v>2380</v>
      </c>
      <c r="I1941" t="str" cm="1">
        <f t="array" ref="I1941">_xlfn.IFS(B1941&lt;18.5,"Underweight",B1941&lt;25,"Normal Weight",B1941&lt;30,"Overweight",B1941&gt;=30,"Obesity")</f>
        <v>Obesity</v>
      </c>
      <c r="J1941" t="str" cm="1">
        <f t="array" ref="J1941">_xlfn.IFS(C1941&lt;5.7,"Normal",C1941&lt;6.5,"Prediabetes",C1941&gt;=6.5,"Diabetes")</f>
        <v>Normal</v>
      </c>
    </row>
    <row r="1942" spans="1:10" x14ac:dyDescent="0.35">
      <c r="A1942" s="1" t="s">
        <v>427</v>
      </c>
      <c r="B1942" s="1">
        <v>17.059999999999999</v>
      </c>
      <c r="C1942" s="1">
        <v>8.75</v>
      </c>
      <c r="D1942" s="1" t="s">
        <v>2381</v>
      </c>
      <c r="E1942" s="1" t="s">
        <v>2380</v>
      </c>
      <c r="F1942" s="1" t="s">
        <v>2380</v>
      </c>
      <c r="G1942" s="7">
        <v>0</v>
      </c>
      <c r="H1942" s="1" t="s">
        <v>2380</v>
      </c>
      <c r="I1942" t="str" cm="1">
        <f t="array" ref="I1942">_xlfn.IFS(B1942&lt;18.5,"Underweight",B1942&lt;25,"Normal Weight",B1942&lt;30,"Overweight",B1942&gt;=30,"Obesity")</f>
        <v>Underweight</v>
      </c>
      <c r="J1942" t="str" cm="1">
        <f t="array" ref="J1942">_xlfn.IFS(C1942&lt;5.7,"Normal",C1942&lt;6.5,"Prediabetes",C1942&gt;=6.5,"Diabetes")</f>
        <v>Diabetes</v>
      </c>
    </row>
    <row r="1943" spans="1:10" x14ac:dyDescent="0.35">
      <c r="A1943" s="1" t="s">
        <v>426</v>
      </c>
      <c r="B1943" s="1">
        <v>32.07</v>
      </c>
      <c r="C1943" s="1">
        <v>5.25</v>
      </c>
      <c r="D1943" s="1" t="s">
        <v>2380</v>
      </c>
      <c r="E1943" s="1" t="s">
        <v>2380</v>
      </c>
      <c r="F1943" s="1" t="s">
        <v>2381</v>
      </c>
      <c r="G1943" s="7">
        <v>1</v>
      </c>
      <c r="H1943" s="1" t="s">
        <v>2380</v>
      </c>
      <c r="I1943" t="str" cm="1">
        <f t="array" ref="I1943">_xlfn.IFS(B1943&lt;18.5,"Underweight",B1943&lt;25,"Normal Weight",B1943&lt;30,"Overweight",B1943&gt;=30,"Obesity")</f>
        <v>Obesity</v>
      </c>
      <c r="J1943" t="str" cm="1">
        <f t="array" ref="J1943">_xlfn.IFS(C1943&lt;5.7,"Normal",C1943&lt;6.5,"Prediabetes",C1943&gt;=6.5,"Diabetes")</f>
        <v>Normal</v>
      </c>
    </row>
    <row r="1944" spans="1:10" x14ac:dyDescent="0.35">
      <c r="A1944" s="1" t="s">
        <v>425</v>
      </c>
      <c r="B1944" s="1">
        <v>16.5</v>
      </c>
      <c r="C1944" s="1">
        <v>5.03</v>
      </c>
      <c r="D1944" s="1" t="s">
        <v>2380</v>
      </c>
      <c r="E1944" s="1" t="s">
        <v>2380</v>
      </c>
      <c r="F1944" s="1" t="s">
        <v>2380</v>
      </c>
      <c r="G1944" s="7">
        <v>1</v>
      </c>
      <c r="H1944" s="1" t="s">
        <v>2380</v>
      </c>
      <c r="I1944" t="str" cm="1">
        <f t="array" ref="I1944">_xlfn.IFS(B1944&lt;18.5,"Underweight",B1944&lt;25,"Normal Weight",B1944&lt;30,"Overweight",B1944&gt;=30,"Obesity")</f>
        <v>Underweight</v>
      </c>
      <c r="J1944" t="str" cm="1">
        <f t="array" ref="J1944">_xlfn.IFS(C1944&lt;5.7,"Normal",C1944&lt;6.5,"Prediabetes",C1944&gt;=6.5,"Diabetes")</f>
        <v>Normal</v>
      </c>
    </row>
    <row r="1945" spans="1:10" x14ac:dyDescent="0.35">
      <c r="A1945" s="1" t="s">
        <v>424</v>
      </c>
      <c r="B1945" s="1">
        <v>31.4</v>
      </c>
      <c r="C1945" s="1">
        <v>5.88</v>
      </c>
      <c r="D1945" s="1" t="s">
        <v>2380</v>
      </c>
      <c r="E1945" s="1" t="s">
        <v>2380</v>
      </c>
      <c r="F1945" s="1" t="s">
        <v>2380</v>
      </c>
      <c r="G1945" s="7">
        <v>1</v>
      </c>
      <c r="H1945" s="1" t="s">
        <v>2380</v>
      </c>
      <c r="I1945" t="str" cm="1">
        <f t="array" ref="I1945">_xlfn.IFS(B1945&lt;18.5,"Underweight",B1945&lt;25,"Normal Weight",B1945&lt;30,"Overweight",B1945&gt;=30,"Obesity")</f>
        <v>Obesity</v>
      </c>
      <c r="J1945" t="str" cm="1">
        <f t="array" ref="J1945">_xlfn.IFS(C1945&lt;5.7,"Normal",C1945&lt;6.5,"Prediabetes",C1945&gt;=6.5,"Diabetes")</f>
        <v>Prediabetes</v>
      </c>
    </row>
    <row r="1946" spans="1:10" x14ac:dyDescent="0.35">
      <c r="A1946" s="1" t="s">
        <v>423</v>
      </c>
      <c r="B1946" s="1">
        <v>20.36</v>
      </c>
      <c r="C1946" s="1">
        <v>4.49</v>
      </c>
      <c r="D1946" s="1" t="s">
        <v>2380</v>
      </c>
      <c r="E1946" s="1" t="s">
        <v>2380</v>
      </c>
      <c r="F1946" s="1" t="s">
        <v>2380</v>
      </c>
      <c r="G1946" s="7">
        <v>0</v>
      </c>
      <c r="H1946" s="1" t="s">
        <v>2380</v>
      </c>
      <c r="I1946" t="str" cm="1">
        <f t="array" ref="I1946">_xlfn.IFS(B1946&lt;18.5,"Underweight",B1946&lt;25,"Normal Weight",B1946&lt;30,"Overweight",B1946&gt;=30,"Obesity")</f>
        <v>Normal Weight</v>
      </c>
      <c r="J1946" t="str" cm="1">
        <f t="array" ref="J1946">_xlfn.IFS(C1946&lt;5.7,"Normal",C1946&lt;6.5,"Prediabetes",C1946&gt;=6.5,"Diabetes")</f>
        <v>Normal</v>
      </c>
    </row>
    <row r="1947" spans="1:10" x14ac:dyDescent="0.35">
      <c r="A1947" s="1" t="s">
        <v>422</v>
      </c>
      <c r="B1947" s="1">
        <v>25.46</v>
      </c>
      <c r="C1947" s="1">
        <v>4.1399999999999997</v>
      </c>
      <c r="D1947" s="1" t="s">
        <v>2380</v>
      </c>
      <c r="E1947" s="1" t="s">
        <v>2380</v>
      </c>
      <c r="F1947" s="1" t="s">
        <v>2380</v>
      </c>
      <c r="G1947" s="7">
        <v>1</v>
      </c>
      <c r="H1947" s="1" t="s">
        <v>2380</v>
      </c>
      <c r="I1947" t="str" cm="1">
        <f t="array" ref="I1947">_xlfn.IFS(B1947&lt;18.5,"Underweight",B1947&lt;25,"Normal Weight",B1947&lt;30,"Overweight",B1947&gt;=30,"Obesity")</f>
        <v>Overweight</v>
      </c>
      <c r="J1947" t="str" cm="1">
        <f t="array" ref="J1947">_xlfn.IFS(C1947&lt;5.7,"Normal",C1947&lt;6.5,"Prediabetes",C1947&gt;=6.5,"Diabetes")</f>
        <v>Normal</v>
      </c>
    </row>
    <row r="1948" spans="1:10" x14ac:dyDescent="0.35">
      <c r="A1948" s="1" t="s">
        <v>421</v>
      </c>
      <c r="B1948" s="1">
        <v>17.09</v>
      </c>
      <c r="C1948" s="1">
        <v>5.8</v>
      </c>
      <c r="D1948" s="1" t="s">
        <v>2381</v>
      </c>
      <c r="E1948" s="1" t="s">
        <v>2380</v>
      </c>
      <c r="F1948" s="1" t="s">
        <v>2380</v>
      </c>
      <c r="G1948" s="7">
        <v>0</v>
      </c>
      <c r="H1948" s="1" t="s">
        <v>2380</v>
      </c>
      <c r="I1948" t="str" cm="1">
        <f t="array" ref="I1948">_xlfn.IFS(B1948&lt;18.5,"Underweight",B1948&lt;25,"Normal Weight",B1948&lt;30,"Overweight",B1948&gt;=30,"Obesity")</f>
        <v>Underweight</v>
      </c>
      <c r="J1948" t="str" cm="1">
        <f t="array" ref="J1948">_xlfn.IFS(C1948&lt;5.7,"Normal",C1948&lt;6.5,"Prediabetes",C1948&gt;=6.5,"Diabetes")</f>
        <v>Prediabetes</v>
      </c>
    </row>
    <row r="1949" spans="1:10" x14ac:dyDescent="0.35">
      <c r="A1949" s="1" t="s">
        <v>420</v>
      </c>
      <c r="B1949" s="1">
        <v>20.83</v>
      </c>
      <c r="C1949" s="1">
        <v>5.12</v>
      </c>
      <c r="D1949" s="1" t="s">
        <v>2380</v>
      </c>
      <c r="E1949" s="1" t="s">
        <v>2380</v>
      </c>
      <c r="F1949" s="1" t="s">
        <v>2380</v>
      </c>
      <c r="G1949" s="7">
        <v>0</v>
      </c>
      <c r="H1949" s="1" t="s">
        <v>2380</v>
      </c>
      <c r="I1949" t="str" cm="1">
        <f t="array" ref="I1949">_xlfn.IFS(B1949&lt;18.5,"Underweight",B1949&lt;25,"Normal Weight",B1949&lt;30,"Overweight",B1949&gt;=30,"Obesity")</f>
        <v>Normal Weight</v>
      </c>
      <c r="J1949" t="str" cm="1">
        <f t="array" ref="J1949">_xlfn.IFS(C1949&lt;5.7,"Normal",C1949&lt;6.5,"Prediabetes",C1949&gt;=6.5,"Diabetes")</f>
        <v>Normal</v>
      </c>
    </row>
    <row r="1950" spans="1:10" x14ac:dyDescent="0.35">
      <c r="A1950" s="1" t="s">
        <v>419</v>
      </c>
      <c r="B1950" s="1">
        <v>18.920000000000002</v>
      </c>
      <c r="C1950" s="1">
        <v>5.98</v>
      </c>
      <c r="D1950" s="1" t="s">
        <v>2381</v>
      </c>
      <c r="E1950" s="1" t="s">
        <v>2380</v>
      </c>
      <c r="F1950" s="1" t="s">
        <v>2380</v>
      </c>
      <c r="G1950" s="7">
        <v>1</v>
      </c>
      <c r="H1950" s="1" t="s">
        <v>2380</v>
      </c>
      <c r="I1950" t="str" cm="1">
        <f t="array" ref="I1950">_xlfn.IFS(B1950&lt;18.5,"Underweight",B1950&lt;25,"Normal Weight",B1950&lt;30,"Overweight",B1950&gt;=30,"Obesity")</f>
        <v>Normal Weight</v>
      </c>
      <c r="J1950" t="str" cm="1">
        <f t="array" ref="J1950">_xlfn.IFS(C1950&lt;5.7,"Normal",C1950&lt;6.5,"Prediabetes",C1950&gt;=6.5,"Diabetes")</f>
        <v>Prediabetes</v>
      </c>
    </row>
    <row r="1951" spans="1:10" x14ac:dyDescent="0.35">
      <c r="A1951" s="1" t="s">
        <v>418</v>
      </c>
      <c r="B1951" s="1">
        <v>37.1</v>
      </c>
      <c r="C1951" s="1">
        <v>5.46</v>
      </c>
      <c r="D1951" s="1" t="s">
        <v>2380</v>
      </c>
      <c r="E1951" s="1" t="s">
        <v>2380</v>
      </c>
      <c r="F1951" s="1" t="s">
        <v>2380</v>
      </c>
      <c r="G1951" s="7">
        <v>0</v>
      </c>
      <c r="H1951" s="1" t="s">
        <v>2380</v>
      </c>
      <c r="I1951" t="str" cm="1">
        <f t="array" ref="I1951">_xlfn.IFS(B1951&lt;18.5,"Underweight",B1951&lt;25,"Normal Weight",B1951&lt;30,"Overweight",B1951&gt;=30,"Obesity")</f>
        <v>Obesity</v>
      </c>
      <c r="J1951" t="str" cm="1">
        <f t="array" ref="J1951">_xlfn.IFS(C1951&lt;5.7,"Normal",C1951&lt;6.5,"Prediabetes",C1951&gt;=6.5,"Diabetes")</f>
        <v>Normal</v>
      </c>
    </row>
    <row r="1952" spans="1:10" x14ac:dyDescent="0.35">
      <c r="A1952" s="1" t="s">
        <v>417</v>
      </c>
      <c r="B1952" s="1">
        <v>22.515000000000001</v>
      </c>
      <c r="C1952" s="1">
        <v>4.91</v>
      </c>
      <c r="D1952" s="1" t="s">
        <v>2381</v>
      </c>
      <c r="E1952" s="1" t="s">
        <v>2380</v>
      </c>
      <c r="F1952" s="1" t="s">
        <v>2381</v>
      </c>
      <c r="G1952" s="7">
        <v>1</v>
      </c>
      <c r="H1952" s="1" t="s">
        <v>2380</v>
      </c>
      <c r="I1952" t="str" cm="1">
        <f t="array" ref="I1952">_xlfn.IFS(B1952&lt;18.5,"Underweight",B1952&lt;25,"Normal Weight",B1952&lt;30,"Overweight",B1952&gt;=30,"Obesity")</f>
        <v>Normal Weight</v>
      </c>
      <c r="J1952" t="str" cm="1">
        <f t="array" ref="J1952">_xlfn.IFS(C1952&lt;5.7,"Normal",C1952&lt;6.5,"Prediabetes",C1952&gt;=6.5,"Diabetes")</f>
        <v>Normal</v>
      </c>
    </row>
    <row r="1953" spans="1:10" x14ac:dyDescent="0.35">
      <c r="A1953" s="1" t="s">
        <v>416</v>
      </c>
      <c r="B1953" s="1">
        <v>32.700000000000003</v>
      </c>
      <c r="C1953" s="1">
        <v>4.66</v>
      </c>
      <c r="D1953" s="1" t="s">
        <v>2380</v>
      </c>
      <c r="E1953" s="1" t="s">
        <v>2380</v>
      </c>
      <c r="F1953" s="1" t="s">
        <v>2380</v>
      </c>
      <c r="G1953" s="7">
        <v>0</v>
      </c>
      <c r="H1953" s="1" t="s">
        <v>2380</v>
      </c>
      <c r="I1953" t="str" cm="1">
        <f t="array" ref="I1953">_xlfn.IFS(B1953&lt;18.5,"Underweight",B1953&lt;25,"Normal Weight",B1953&lt;30,"Overweight",B1953&gt;=30,"Obesity")</f>
        <v>Obesity</v>
      </c>
      <c r="J1953" t="str" cm="1">
        <f t="array" ref="J1953">_xlfn.IFS(C1953&lt;5.7,"Normal",C1953&lt;6.5,"Prediabetes",C1953&gt;=6.5,"Diabetes")</f>
        <v>Normal</v>
      </c>
    </row>
    <row r="1954" spans="1:10" x14ac:dyDescent="0.35">
      <c r="A1954" s="1" t="s">
        <v>415</v>
      </c>
      <c r="B1954" s="1">
        <v>17.75</v>
      </c>
      <c r="C1954" s="1">
        <v>6.8</v>
      </c>
      <c r="D1954" s="1" t="s">
        <v>2381</v>
      </c>
      <c r="E1954" s="1" t="s">
        <v>2380</v>
      </c>
      <c r="F1954" s="1" t="s">
        <v>2380</v>
      </c>
      <c r="G1954" s="7">
        <v>1</v>
      </c>
      <c r="H1954" s="1" t="s">
        <v>2380</v>
      </c>
      <c r="I1954" t="str" cm="1">
        <f t="array" ref="I1954">_xlfn.IFS(B1954&lt;18.5,"Underweight",B1954&lt;25,"Normal Weight",B1954&lt;30,"Overweight",B1954&gt;=30,"Obesity")</f>
        <v>Underweight</v>
      </c>
      <c r="J1954" t="str" cm="1">
        <f t="array" ref="J1954">_xlfn.IFS(C1954&lt;5.7,"Normal",C1954&lt;6.5,"Prediabetes",C1954&gt;=6.5,"Diabetes")</f>
        <v>Diabetes</v>
      </c>
    </row>
    <row r="1955" spans="1:10" x14ac:dyDescent="0.35">
      <c r="A1955" s="1" t="s">
        <v>414</v>
      </c>
      <c r="B1955" s="1">
        <v>33.630000000000003</v>
      </c>
      <c r="C1955" s="1">
        <v>4.47</v>
      </c>
      <c r="D1955" s="1" t="s">
        <v>2381</v>
      </c>
      <c r="E1955" s="1" t="s">
        <v>2380</v>
      </c>
      <c r="F1955" s="1" t="s">
        <v>2380</v>
      </c>
      <c r="G1955" s="7">
        <v>0</v>
      </c>
      <c r="H1955" s="1" t="s">
        <v>2380</v>
      </c>
      <c r="I1955" t="str" cm="1">
        <f t="array" ref="I1955">_xlfn.IFS(B1955&lt;18.5,"Underweight",B1955&lt;25,"Normal Weight",B1955&lt;30,"Overweight",B1955&gt;=30,"Obesity")</f>
        <v>Obesity</v>
      </c>
      <c r="J1955" t="str" cm="1">
        <f t="array" ref="J1955">_xlfn.IFS(C1955&lt;5.7,"Normal",C1955&lt;6.5,"Prediabetes",C1955&gt;=6.5,"Diabetes")</f>
        <v>Normal</v>
      </c>
    </row>
    <row r="1956" spans="1:10" x14ac:dyDescent="0.35">
      <c r="A1956" s="1" t="s">
        <v>413</v>
      </c>
      <c r="B1956" s="1">
        <v>34.799999999999997</v>
      </c>
      <c r="C1956" s="1">
        <v>4.08</v>
      </c>
      <c r="D1956" s="1" t="s">
        <v>2381</v>
      </c>
      <c r="E1956" s="1" t="s">
        <v>2380</v>
      </c>
      <c r="F1956" s="1" t="s">
        <v>2380</v>
      </c>
      <c r="G1956" s="7">
        <v>1</v>
      </c>
      <c r="H1956" s="1" t="s">
        <v>2380</v>
      </c>
      <c r="I1956" t="str" cm="1">
        <f t="array" ref="I1956">_xlfn.IFS(B1956&lt;18.5,"Underweight",B1956&lt;25,"Normal Weight",B1956&lt;30,"Overweight",B1956&gt;=30,"Obesity")</f>
        <v>Obesity</v>
      </c>
      <c r="J1956" t="str" cm="1">
        <f t="array" ref="J1956">_xlfn.IFS(C1956&lt;5.7,"Normal",C1956&lt;6.5,"Prediabetes",C1956&gt;=6.5,"Diabetes")</f>
        <v>Normal</v>
      </c>
    </row>
    <row r="1957" spans="1:10" x14ac:dyDescent="0.35">
      <c r="A1957" s="1" t="s">
        <v>412</v>
      </c>
      <c r="B1957" s="1">
        <v>16.809999999999999</v>
      </c>
      <c r="C1957" s="1">
        <v>5.51</v>
      </c>
      <c r="D1957" s="1" t="s">
        <v>2381</v>
      </c>
      <c r="E1957" s="1" t="s">
        <v>2380</v>
      </c>
      <c r="F1957" s="1" t="s">
        <v>2380</v>
      </c>
      <c r="G1957" s="7">
        <v>1</v>
      </c>
      <c r="H1957" s="1" t="s">
        <v>2380</v>
      </c>
      <c r="I1957" t="str" cm="1">
        <f t="array" ref="I1957">_xlfn.IFS(B1957&lt;18.5,"Underweight",B1957&lt;25,"Normal Weight",B1957&lt;30,"Overweight",B1957&gt;=30,"Obesity")</f>
        <v>Underweight</v>
      </c>
      <c r="J1957" t="str" cm="1">
        <f t="array" ref="J1957">_xlfn.IFS(C1957&lt;5.7,"Normal",C1957&lt;6.5,"Prediabetes",C1957&gt;=6.5,"Diabetes")</f>
        <v>Normal</v>
      </c>
    </row>
    <row r="1958" spans="1:10" x14ac:dyDescent="0.35">
      <c r="A1958" s="1" t="s">
        <v>411</v>
      </c>
      <c r="B1958" s="1">
        <v>16.690000000000001</v>
      </c>
      <c r="C1958" s="1">
        <v>8.4</v>
      </c>
      <c r="D1958" s="1" t="s">
        <v>2381</v>
      </c>
      <c r="E1958" s="1" t="s">
        <v>2380</v>
      </c>
      <c r="F1958" s="1" t="s">
        <v>2380</v>
      </c>
      <c r="G1958" s="7">
        <v>0</v>
      </c>
      <c r="H1958" s="1" t="s">
        <v>2380</v>
      </c>
      <c r="I1958" t="str" cm="1">
        <f t="array" ref="I1958">_xlfn.IFS(B1958&lt;18.5,"Underweight",B1958&lt;25,"Normal Weight",B1958&lt;30,"Overweight",B1958&gt;=30,"Obesity")</f>
        <v>Underweight</v>
      </c>
      <c r="J1958" t="str" cm="1">
        <f t="array" ref="J1958">_xlfn.IFS(C1958&lt;5.7,"Normal",C1958&lt;6.5,"Prediabetes",C1958&gt;=6.5,"Diabetes")</f>
        <v>Diabetes</v>
      </c>
    </row>
    <row r="1959" spans="1:10" x14ac:dyDescent="0.35">
      <c r="A1959" s="1" t="s">
        <v>410</v>
      </c>
      <c r="B1959" s="1">
        <v>23.21</v>
      </c>
      <c r="C1959" s="1">
        <v>5.14</v>
      </c>
      <c r="D1959" s="1" t="s">
        <v>2381</v>
      </c>
      <c r="E1959" s="1" t="s">
        <v>2380</v>
      </c>
      <c r="F1959" s="1" t="s">
        <v>2380</v>
      </c>
      <c r="G1959" s="7">
        <v>1</v>
      </c>
      <c r="H1959" s="1" t="s">
        <v>2380</v>
      </c>
      <c r="I1959" t="str" cm="1">
        <f t="array" ref="I1959">_xlfn.IFS(B1959&lt;18.5,"Underweight",B1959&lt;25,"Normal Weight",B1959&lt;30,"Overweight",B1959&gt;=30,"Obesity")</f>
        <v>Normal Weight</v>
      </c>
      <c r="J1959" t="str" cm="1">
        <f t="array" ref="J1959">_xlfn.IFS(C1959&lt;5.7,"Normal",C1959&lt;6.5,"Prediabetes",C1959&gt;=6.5,"Diabetes")</f>
        <v>Normal</v>
      </c>
    </row>
    <row r="1960" spans="1:10" x14ac:dyDescent="0.35">
      <c r="A1960" s="1" t="s">
        <v>409</v>
      </c>
      <c r="B1960" s="1">
        <v>25.175000000000001</v>
      </c>
      <c r="C1960" s="1">
        <v>5.21</v>
      </c>
      <c r="D1960" s="1" t="s">
        <v>2381</v>
      </c>
      <c r="E1960" s="1" t="s">
        <v>2380</v>
      </c>
      <c r="F1960" s="1" t="s">
        <v>2380</v>
      </c>
      <c r="G1960" s="7">
        <v>1</v>
      </c>
      <c r="H1960" s="1" t="s">
        <v>2380</v>
      </c>
      <c r="I1960" t="str" cm="1">
        <f t="array" ref="I1960">_xlfn.IFS(B1960&lt;18.5,"Underweight",B1960&lt;25,"Normal Weight",B1960&lt;30,"Overweight",B1960&gt;=30,"Obesity")</f>
        <v>Overweight</v>
      </c>
      <c r="J1960" t="str" cm="1">
        <f t="array" ref="J1960">_xlfn.IFS(C1960&lt;5.7,"Normal",C1960&lt;6.5,"Prediabetes",C1960&gt;=6.5,"Diabetes")</f>
        <v>Normal</v>
      </c>
    </row>
    <row r="1961" spans="1:10" x14ac:dyDescent="0.35">
      <c r="A1961" s="1" t="s">
        <v>408</v>
      </c>
      <c r="B1961" s="1">
        <v>34.770000000000003</v>
      </c>
      <c r="C1961" s="1">
        <v>6.23</v>
      </c>
      <c r="D1961" s="1" t="s">
        <v>2380</v>
      </c>
      <c r="E1961" s="1" t="s">
        <v>2380</v>
      </c>
      <c r="F1961" s="1" t="s">
        <v>2380</v>
      </c>
      <c r="G1961" s="7">
        <v>0</v>
      </c>
      <c r="H1961" s="1" t="s">
        <v>2380</v>
      </c>
      <c r="I1961" t="str" cm="1">
        <f t="array" ref="I1961">_xlfn.IFS(B1961&lt;18.5,"Underweight",B1961&lt;25,"Normal Weight",B1961&lt;30,"Overweight",B1961&gt;=30,"Obesity")</f>
        <v>Obesity</v>
      </c>
      <c r="J1961" t="str" cm="1">
        <f t="array" ref="J1961">_xlfn.IFS(C1961&lt;5.7,"Normal",C1961&lt;6.5,"Prediabetes",C1961&gt;=6.5,"Diabetes")</f>
        <v>Prediabetes</v>
      </c>
    </row>
    <row r="1962" spans="1:10" x14ac:dyDescent="0.35">
      <c r="A1962" s="1" t="s">
        <v>407</v>
      </c>
      <c r="B1962" s="1">
        <v>27.7</v>
      </c>
      <c r="C1962" s="1">
        <v>5.6</v>
      </c>
      <c r="D1962" s="1" t="s">
        <v>2380</v>
      </c>
      <c r="E1962" s="1" t="s">
        <v>2380</v>
      </c>
      <c r="F1962" s="1" t="s">
        <v>2380</v>
      </c>
      <c r="G1962" s="7">
        <v>1</v>
      </c>
      <c r="H1962" s="1" t="s">
        <v>2380</v>
      </c>
      <c r="I1962" t="str" cm="1">
        <f t="array" ref="I1962">_xlfn.IFS(B1962&lt;18.5,"Underweight",B1962&lt;25,"Normal Weight",B1962&lt;30,"Overweight",B1962&gt;=30,"Obesity")</f>
        <v>Overweight</v>
      </c>
      <c r="J1962" t="str" cm="1">
        <f t="array" ref="J1962">_xlfn.IFS(C1962&lt;5.7,"Normal",C1962&lt;6.5,"Prediabetes",C1962&gt;=6.5,"Diabetes")</f>
        <v>Normal</v>
      </c>
    </row>
    <row r="1963" spans="1:10" x14ac:dyDescent="0.35">
      <c r="A1963" s="1" t="s">
        <v>406</v>
      </c>
      <c r="B1963" s="1">
        <v>19.12</v>
      </c>
      <c r="C1963" s="1">
        <v>4.72</v>
      </c>
      <c r="D1963" s="1" t="s">
        <v>2381</v>
      </c>
      <c r="E1963" s="1" t="s">
        <v>2380</v>
      </c>
      <c r="F1963" s="1" t="s">
        <v>2380</v>
      </c>
      <c r="G1963" s="7">
        <v>1</v>
      </c>
      <c r="H1963" s="1" t="s">
        <v>2380</v>
      </c>
      <c r="I1963" t="str" cm="1">
        <f t="array" ref="I1963">_xlfn.IFS(B1963&lt;18.5,"Underweight",B1963&lt;25,"Normal Weight",B1963&lt;30,"Overweight",B1963&gt;=30,"Obesity")</f>
        <v>Normal Weight</v>
      </c>
      <c r="J1963" t="str" cm="1">
        <f t="array" ref="J1963">_xlfn.IFS(C1963&lt;5.7,"Normal",C1963&lt;6.5,"Prediabetes",C1963&gt;=6.5,"Diabetes")</f>
        <v>Normal</v>
      </c>
    </row>
    <row r="1964" spans="1:10" x14ac:dyDescent="0.35">
      <c r="A1964" s="1" t="s">
        <v>405</v>
      </c>
      <c r="B1964" s="1">
        <v>32.67</v>
      </c>
      <c r="C1964" s="1">
        <v>4.67</v>
      </c>
      <c r="D1964" s="1" t="s">
        <v>2380</v>
      </c>
      <c r="E1964" s="1" t="s">
        <v>2380</v>
      </c>
      <c r="F1964" s="1" t="s">
        <v>2381</v>
      </c>
      <c r="G1964" s="7">
        <v>1</v>
      </c>
      <c r="H1964" s="1" t="s">
        <v>2380</v>
      </c>
      <c r="I1964" t="str" cm="1">
        <f t="array" ref="I1964">_xlfn.IFS(B1964&lt;18.5,"Underweight",B1964&lt;25,"Normal Weight",B1964&lt;30,"Overweight",B1964&gt;=30,"Obesity")</f>
        <v>Obesity</v>
      </c>
      <c r="J1964" t="str" cm="1">
        <f t="array" ref="J1964">_xlfn.IFS(C1964&lt;5.7,"Normal",C1964&lt;6.5,"Prediabetes",C1964&gt;=6.5,"Diabetes")</f>
        <v>Normal</v>
      </c>
    </row>
    <row r="1965" spans="1:10" x14ac:dyDescent="0.35">
      <c r="A1965" s="1" t="s">
        <v>404</v>
      </c>
      <c r="B1965" s="1">
        <v>28.5</v>
      </c>
      <c r="C1965" s="1">
        <v>6.11</v>
      </c>
      <c r="D1965" s="1" t="s">
        <v>2380</v>
      </c>
      <c r="E1965" s="1" t="s">
        <v>2380</v>
      </c>
      <c r="F1965" s="1" t="s">
        <v>2380</v>
      </c>
      <c r="G1965" s="7">
        <v>1</v>
      </c>
      <c r="H1965" s="1" t="s">
        <v>2380</v>
      </c>
      <c r="I1965" t="str" cm="1">
        <f t="array" ref="I1965">_xlfn.IFS(B1965&lt;18.5,"Underweight",B1965&lt;25,"Normal Weight",B1965&lt;30,"Overweight",B1965&gt;=30,"Obesity")</f>
        <v>Overweight</v>
      </c>
      <c r="J1965" t="str" cm="1">
        <f t="array" ref="J1965">_xlfn.IFS(C1965&lt;5.7,"Normal",C1965&lt;6.5,"Prediabetes",C1965&gt;=6.5,"Diabetes")</f>
        <v>Prediabetes</v>
      </c>
    </row>
    <row r="1966" spans="1:10" x14ac:dyDescent="0.35">
      <c r="A1966" s="1" t="s">
        <v>403</v>
      </c>
      <c r="B1966" s="1">
        <v>39.270000000000003</v>
      </c>
      <c r="C1966" s="1">
        <v>6.25</v>
      </c>
      <c r="D1966" s="1" t="s">
        <v>2380</v>
      </c>
      <c r="E1966" s="1" t="s">
        <v>2380</v>
      </c>
      <c r="F1966" s="1" t="s">
        <v>2380</v>
      </c>
      <c r="G1966" s="7">
        <v>0</v>
      </c>
      <c r="H1966" s="1" t="s">
        <v>2380</v>
      </c>
      <c r="I1966" t="str" cm="1">
        <f t="array" ref="I1966">_xlfn.IFS(B1966&lt;18.5,"Underweight",B1966&lt;25,"Normal Weight",B1966&lt;30,"Overweight",B1966&gt;=30,"Obesity")</f>
        <v>Obesity</v>
      </c>
      <c r="J1966" t="str" cm="1">
        <f t="array" ref="J1966">_xlfn.IFS(C1966&lt;5.7,"Normal",C1966&lt;6.5,"Prediabetes",C1966&gt;=6.5,"Diabetes")</f>
        <v>Prediabetes</v>
      </c>
    </row>
    <row r="1967" spans="1:10" x14ac:dyDescent="0.35">
      <c r="A1967" s="1" t="s">
        <v>402</v>
      </c>
      <c r="B1967" s="1">
        <v>32.49</v>
      </c>
      <c r="C1967" s="1">
        <v>4</v>
      </c>
      <c r="D1967" s="1" t="s">
        <v>2381</v>
      </c>
      <c r="E1967" s="1" t="s">
        <v>2380</v>
      </c>
      <c r="F1967" s="1" t="s">
        <v>2380</v>
      </c>
      <c r="G1967" s="7">
        <v>0</v>
      </c>
      <c r="H1967" s="1" t="s">
        <v>2380</v>
      </c>
      <c r="I1967" t="str" cm="1">
        <f t="array" ref="I1967">_xlfn.IFS(B1967&lt;18.5,"Underweight",B1967&lt;25,"Normal Weight",B1967&lt;30,"Overweight",B1967&gt;=30,"Obesity")</f>
        <v>Obesity</v>
      </c>
      <c r="J1967" t="str" cm="1">
        <f t="array" ref="J1967">_xlfn.IFS(C1967&lt;5.7,"Normal",C1967&lt;6.5,"Prediabetes",C1967&gt;=6.5,"Diabetes")</f>
        <v>Normal</v>
      </c>
    </row>
    <row r="1968" spans="1:10" x14ac:dyDescent="0.35">
      <c r="A1968" s="1" t="s">
        <v>401</v>
      </c>
      <c r="B1968" s="1">
        <v>23.7</v>
      </c>
      <c r="C1968" s="1">
        <v>5.55</v>
      </c>
      <c r="D1968" s="1" t="s">
        <v>2381</v>
      </c>
      <c r="E1968" s="1" t="s">
        <v>2380</v>
      </c>
      <c r="F1968" s="1" t="s">
        <v>2380</v>
      </c>
      <c r="G1968" s="7">
        <v>0</v>
      </c>
      <c r="H1968" s="1" t="s">
        <v>2380</v>
      </c>
      <c r="I1968" t="str" cm="1">
        <f t="array" ref="I1968">_xlfn.IFS(B1968&lt;18.5,"Underweight",B1968&lt;25,"Normal Weight",B1968&lt;30,"Overweight",B1968&gt;=30,"Obesity")</f>
        <v>Normal Weight</v>
      </c>
      <c r="J1968" t="str" cm="1">
        <f t="array" ref="J1968">_xlfn.IFS(C1968&lt;5.7,"Normal",C1968&lt;6.5,"Prediabetes",C1968&gt;=6.5,"Diabetes")</f>
        <v>Normal</v>
      </c>
    </row>
    <row r="1969" spans="1:10" x14ac:dyDescent="0.35">
      <c r="A1969" s="1" t="s">
        <v>400</v>
      </c>
      <c r="B1969" s="1">
        <v>30.4</v>
      </c>
      <c r="C1969" s="1">
        <v>5.95</v>
      </c>
      <c r="D1969" s="1" t="s">
        <v>2380</v>
      </c>
      <c r="E1969" s="1" t="s">
        <v>2381</v>
      </c>
      <c r="F1969" s="1" t="s">
        <v>2380</v>
      </c>
      <c r="G1969" s="7">
        <v>1</v>
      </c>
      <c r="H1969" s="1" t="s">
        <v>2380</v>
      </c>
      <c r="I1969" t="str" cm="1">
        <f t="array" ref="I1969">_xlfn.IFS(B1969&lt;18.5,"Underweight",B1969&lt;25,"Normal Weight",B1969&lt;30,"Overweight",B1969&gt;=30,"Obesity")</f>
        <v>Obesity</v>
      </c>
      <c r="J1969" t="str" cm="1">
        <f t="array" ref="J1969">_xlfn.IFS(C1969&lt;5.7,"Normal",C1969&lt;6.5,"Prediabetes",C1969&gt;=6.5,"Diabetes")</f>
        <v>Prediabetes</v>
      </c>
    </row>
    <row r="1970" spans="1:10" x14ac:dyDescent="0.35">
      <c r="A1970" s="1" t="s">
        <v>399</v>
      </c>
      <c r="B1970" s="1">
        <v>38.94</v>
      </c>
      <c r="C1970" s="1">
        <v>4.3600000000000003</v>
      </c>
      <c r="D1970" s="1" t="s">
        <v>2380</v>
      </c>
      <c r="E1970" s="1" t="s">
        <v>2380</v>
      </c>
      <c r="F1970" s="1" t="s">
        <v>2381</v>
      </c>
      <c r="G1970" s="7">
        <v>1</v>
      </c>
      <c r="H1970" s="1" t="s">
        <v>2380</v>
      </c>
      <c r="I1970" t="str" cm="1">
        <f t="array" ref="I1970">_xlfn.IFS(B1970&lt;18.5,"Underweight",B1970&lt;25,"Normal Weight",B1970&lt;30,"Overweight",B1970&gt;=30,"Obesity")</f>
        <v>Obesity</v>
      </c>
      <c r="J1970" t="str" cm="1">
        <f t="array" ref="J1970">_xlfn.IFS(C1970&lt;5.7,"Normal",C1970&lt;6.5,"Prediabetes",C1970&gt;=6.5,"Diabetes")</f>
        <v>Normal</v>
      </c>
    </row>
    <row r="1971" spans="1:10" x14ac:dyDescent="0.35">
      <c r="A1971" s="1" t="s">
        <v>398</v>
      </c>
      <c r="B1971" s="1">
        <v>31.02</v>
      </c>
      <c r="C1971" s="1">
        <v>4.84</v>
      </c>
      <c r="D1971" s="1" t="s">
        <v>2380</v>
      </c>
      <c r="E1971" s="1" t="s">
        <v>2380</v>
      </c>
      <c r="F1971" s="1" t="s">
        <v>2381</v>
      </c>
      <c r="G1971" s="7">
        <v>1</v>
      </c>
      <c r="H1971" s="1" t="s">
        <v>2380</v>
      </c>
      <c r="I1971" t="str" cm="1">
        <f t="array" ref="I1971">_xlfn.IFS(B1971&lt;18.5,"Underweight",B1971&lt;25,"Normal Weight",B1971&lt;30,"Overweight",B1971&gt;=30,"Obesity")</f>
        <v>Obesity</v>
      </c>
      <c r="J1971" t="str" cm="1">
        <f t="array" ref="J1971">_xlfn.IFS(C1971&lt;5.7,"Normal",C1971&lt;6.5,"Prediabetes",C1971&gt;=6.5,"Diabetes")</f>
        <v>Normal</v>
      </c>
    </row>
    <row r="1972" spans="1:10" x14ac:dyDescent="0.35">
      <c r="A1972" s="1" t="s">
        <v>397</v>
      </c>
      <c r="B1972" s="1">
        <v>17.5</v>
      </c>
      <c r="C1972" s="1">
        <v>4.5599999999999996</v>
      </c>
      <c r="D1972" s="1" t="s">
        <v>2380</v>
      </c>
      <c r="E1972" s="1" t="s">
        <v>2380</v>
      </c>
      <c r="F1972" s="1" t="s">
        <v>2380</v>
      </c>
      <c r="G1972" s="7">
        <v>1</v>
      </c>
      <c r="H1972" s="1" t="s">
        <v>2380</v>
      </c>
      <c r="I1972" t="str" cm="1">
        <f t="array" ref="I1972">_xlfn.IFS(B1972&lt;18.5,"Underweight",B1972&lt;25,"Normal Weight",B1972&lt;30,"Overweight",B1972&gt;=30,"Obesity")</f>
        <v>Underweight</v>
      </c>
      <c r="J1972" t="str" cm="1">
        <f t="array" ref="J1972">_xlfn.IFS(C1972&lt;5.7,"Normal",C1972&lt;6.5,"Prediabetes",C1972&gt;=6.5,"Diabetes")</f>
        <v>Normal</v>
      </c>
    </row>
    <row r="1973" spans="1:10" x14ac:dyDescent="0.35">
      <c r="A1973" s="1" t="s">
        <v>396</v>
      </c>
      <c r="B1973" s="1">
        <v>34.799999999999997</v>
      </c>
      <c r="C1973" s="1">
        <v>4.42</v>
      </c>
      <c r="D1973" s="1" t="s">
        <v>2381</v>
      </c>
      <c r="E1973" s="1" t="s">
        <v>2381</v>
      </c>
      <c r="F1973" s="1" t="s">
        <v>2380</v>
      </c>
      <c r="G1973" s="7">
        <v>2</v>
      </c>
      <c r="H1973" s="1" t="s">
        <v>2380</v>
      </c>
      <c r="I1973" t="str" cm="1">
        <f t="array" ref="I1973">_xlfn.IFS(B1973&lt;18.5,"Underweight",B1973&lt;25,"Normal Weight",B1973&lt;30,"Overweight",B1973&gt;=30,"Obesity")</f>
        <v>Obesity</v>
      </c>
      <c r="J1973" t="str" cm="1">
        <f t="array" ref="J1973">_xlfn.IFS(C1973&lt;5.7,"Normal",C1973&lt;6.5,"Prediabetes",C1973&gt;=6.5,"Diabetes")</f>
        <v>Normal</v>
      </c>
    </row>
    <row r="1974" spans="1:10" x14ac:dyDescent="0.35">
      <c r="A1974" s="1" t="s">
        <v>395</v>
      </c>
      <c r="B1974" s="1">
        <v>17.3</v>
      </c>
      <c r="C1974" s="1">
        <v>7.66</v>
      </c>
      <c r="D1974" s="1" t="s">
        <v>2381</v>
      </c>
      <c r="E1974" s="1" t="s">
        <v>2380</v>
      </c>
      <c r="F1974" s="1" t="s">
        <v>2380</v>
      </c>
      <c r="G1974" s="7">
        <v>1</v>
      </c>
      <c r="H1974" s="1" t="s">
        <v>2380</v>
      </c>
      <c r="I1974" t="str" cm="1">
        <f t="array" ref="I1974">_xlfn.IFS(B1974&lt;18.5,"Underweight",B1974&lt;25,"Normal Weight",B1974&lt;30,"Overweight",B1974&gt;=30,"Obesity")</f>
        <v>Underweight</v>
      </c>
      <c r="J1974" t="str" cm="1">
        <f t="array" ref="J1974">_xlfn.IFS(C1974&lt;5.7,"Normal",C1974&lt;6.5,"Prediabetes",C1974&gt;=6.5,"Diabetes")</f>
        <v>Diabetes</v>
      </c>
    </row>
    <row r="1975" spans="1:10" x14ac:dyDescent="0.35">
      <c r="A1975" s="1" t="s">
        <v>394</v>
      </c>
      <c r="B1975" s="1">
        <v>32.25</v>
      </c>
      <c r="C1975" s="1">
        <v>5.2</v>
      </c>
      <c r="D1975" s="1" t="s">
        <v>2381</v>
      </c>
      <c r="E1975" s="1" t="s">
        <v>2380</v>
      </c>
      <c r="F1975" s="1" t="s">
        <v>2380</v>
      </c>
      <c r="G1975" s="7">
        <v>0</v>
      </c>
      <c r="H1975" s="1" t="s">
        <v>2380</v>
      </c>
      <c r="I1975" t="str" cm="1">
        <f t="array" ref="I1975">_xlfn.IFS(B1975&lt;18.5,"Underweight",B1975&lt;25,"Normal Weight",B1975&lt;30,"Overweight",B1975&gt;=30,"Obesity")</f>
        <v>Obesity</v>
      </c>
      <c r="J1975" t="str" cm="1">
        <f t="array" ref="J1975">_xlfn.IFS(C1975&lt;5.7,"Normal",C1975&lt;6.5,"Prediabetes",C1975&gt;=6.5,"Diabetes")</f>
        <v>Normal</v>
      </c>
    </row>
    <row r="1976" spans="1:10" x14ac:dyDescent="0.35">
      <c r="A1976" s="1" t="s">
        <v>393</v>
      </c>
      <c r="B1976" s="1">
        <v>42.4</v>
      </c>
      <c r="C1976" s="1">
        <v>5.53</v>
      </c>
      <c r="D1976" s="1" t="s">
        <v>2381</v>
      </c>
      <c r="E1976" s="1" t="s">
        <v>2380</v>
      </c>
      <c r="F1976" s="1" t="s">
        <v>2380</v>
      </c>
      <c r="G1976" s="7">
        <v>0</v>
      </c>
      <c r="H1976" s="1" t="s">
        <v>2380</v>
      </c>
      <c r="I1976" t="str" cm="1">
        <f t="array" ref="I1976">_xlfn.IFS(B1976&lt;18.5,"Underweight",B1976&lt;25,"Normal Weight",B1976&lt;30,"Overweight",B1976&gt;=30,"Obesity")</f>
        <v>Obesity</v>
      </c>
      <c r="J1976" t="str" cm="1">
        <f t="array" ref="J1976">_xlfn.IFS(C1976&lt;5.7,"Normal",C1976&lt;6.5,"Prediabetes",C1976&gt;=6.5,"Diabetes")</f>
        <v>Normal</v>
      </c>
    </row>
    <row r="1977" spans="1:10" x14ac:dyDescent="0.35">
      <c r="A1977" s="1" t="s">
        <v>392</v>
      </c>
      <c r="B1977" s="1">
        <v>38.664999999999999</v>
      </c>
      <c r="C1977" s="1">
        <v>4.8600000000000003</v>
      </c>
      <c r="D1977" s="1" t="s">
        <v>2380</v>
      </c>
      <c r="E1977" s="1" t="s">
        <v>2381</v>
      </c>
      <c r="F1977" s="1" t="s">
        <v>2380</v>
      </c>
      <c r="G1977" s="7">
        <v>1</v>
      </c>
      <c r="H1977" s="1" t="s">
        <v>2380</v>
      </c>
      <c r="I1977" t="str" cm="1">
        <f t="array" ref="I1977">_xlfn.IFS(B1977&lt;18.5,"Underweight",B1977&lt;25,"Normal Weight",B1977&lt;30,"Overweight",B1977&gt;=30,"Obesity")</f>
        <v>Obesity</v>
      </c>
      <c r="J1977" t="str" cm="1">
        <f t="array" ref="J1977">_xlfn.IFS(C1977&lt;5.7,"Normal",C1977&lt;6.5,"Prediabetes",C1977&gt;=6.5,"Diabetes")</f>
        <v>Normal</v>
      </c>
    </row>
    <row r="1978" spans="1:10" x14ac:dyDescent="0.35">
      <c r="A1978" s="1" t="s">
        <v>391</v>
      </c>
      <c r="B1978" s="1">
        <v>29.92</v>
      </c>
      <c r="C1978" s="1">
        <v>5.49</v>
      </c>
      <c r="D1978" s="1" t="s">
        <v>2381</v>
      </c>
      <c r="E1978" s="1" t="s">
        <v>2380</v>
      </c>
      <c r="F1978" s="1" t="s">
        <v>2380</v>
      </c>
      <c r="G1978" s="7">
        <v>0</v>
      </c>
      <c r="H1978" s="1" t="s">
        <v>2380</v>
      </c>
      <c r="I1978" t="str" cm="1">
        <f t="array" ref="I1978">_xlfn.IFS(B1978&lt;18.5,"Underweight",B1978&lt;25,"Normal Weight",B1978&lt;30,"Overweight",B1978&gt;=30,"Obesity")</f>
        <v>Overweight</v>
      </c>
      <c r="J1978" t="str" cm="1">
        <f t="array" ref="J1978">_xlfn.IFS(C1978&lt;5.7,"Normal",C1978&lt;6.5,"Prediabetes",C1978&gt;=6.5,"Diabetes")</f>
        <v>Normal</v>
      </c>
    </row>
    <row r="1979" spans="1:10" x14ac:dyDescent="0.35">
      <c r="A1979" s="1" t="s">
        <v>390</v>
      </c>
      <c r="B1979" s="1">
        <v>29.48</v>
      </c>
      <c r="C1979" s="1">
        <v>4.09</v>
      </c>
      <c r="D1979" s="1" t="s">
        <v>2381</v>
      </c>
      <c r="E1979" s="1" t="s">
        <v>2380</v>
      </c>
      <c r="F1979" s="1" t="s">
        <v>2380</v>
      </c>
      <c r="G1979" s="7">
        <v>0</v>
      </c>
      <c r="H1979" s="1" t="s">
        <v>2380</v>
      </c>
      <c r="I1979" t="str" cm="1">
        <f t="array" ref="I1979">_xlfn.IFS(B1979&lt;18.5,"Underweight",B1979&lt;25,"Normal Weight",B1979&lt;30,"Overweight",B1979&gt;=30,"Obesity")</f>
        <v>Overweight</v>
      </c>
      <c r="J1979" t="str" cm="1">
        <f t="array" ref="J1979">_xlfn.IFS(C1979&lt;5.7,"Normal",C1979&lt;6.5,"Prediabetes",C1979&gt;=6.5,"Diabetes")</f>
        <v>Normal</v>
      </c>
    </row>
    <row r="1980" spans="1:10" x14ac:dyDescent="0.35">
      <c r="A1980" s="1" t="s">
        <v>389</v>
      </c>
      <c r="B1980" s="1">
        <v>28.785</v>
      </c>
      <c r="C1980" s="1">
        <v>4.3099999999999996</v>
      </c>
      <c r="D1980" s="1" t="s">
        <v>2381</v>
      </c>
      <c r="E1980" s="1" t="s">
        <v>2380</v>
      </c>
      <c r="F1980" s="1" t="s">
        <v>2380</v>
      </c>
      <c r="G1980" s="7">
        <v>0</v>
      </c>
      <c r="H1980" s="1" t="s">
        <v>2380</v>
      </c>
      <c r="I1980" t="str" cm="1">
        <f t="array" ref="I1980">_xlfn.IFS(B1980&lt;18.5,"Underweight",B1980&lt;25,"Normal Weight",B1980&lt;30,"Overweight",B1980&gt;=30,"Obesity")</f>
        <v>Overweight</v>
      </c>
      <c r="J1980" t="str" cm="1">
        <f t="array" ref="J1980">_xlfn.IFS(C1980&lt;5.7,"Normal",C1980&lt;6.5,"Prediabetes",C1980&gt;=6.5,"Diabetes")</f>
        <v>Normal</v>
      </c>
    </row>
    <row r="1981" spans="1:10" x14ac:dyDescent="0.35">
      <c r="A1981" s="1" t="s">
        <v>388</v>
      </c>
      <c r="B1981" s="1">
        <v>19.8</v>
      </c>
      <c r="C1981" s="1">
        <v>4</v>
      </c>
      <c r="D1981" s="1" t="s">
        <v>2381</v>
      </c>
      <c r="E1981" s="1" t="s">
        <v>2380</v>
      </c>
      <c r="F1981" s="1" t="s">
        <v>2380</v>
      </c>
      <c r="G1981" s="7">
        <v>0</v>
      </c>
      <c r="H1981" s="1" t="s">
        <v>2380</v>
      </c>
      <c r="I1981" t="str" cm="1">
        <f t="array" ref="I1981">_xlfn.IFS(B1981&lt;18.5,"Underweight",B1981&lt;25,"Normal Weight",B1981&lt;30,"Overweight",B1981&gt;=30,"Obesity")</f>
        <v>Normal Weight</v>
      </c>
      <c r="J1981" t="str" cm="1">
        <f t="array" ref="J1981">_xlfn.IFS(C1981&lt;5.7,"Normal",C1981&lt;6.5,"Prediabetes",C1981&gt;=6.5,"Diabetes")</f>
        <v>Normal</v>
      </c>
    </row>
    <row r="1982" spans="1:10" x14ac:dyDescent="0.35">
      <c r="A1982" s="1" t="s">
        <v>387</v>
      </c>
      <c r="B1982" s="1">
        <v>35.53</v>
      </c>
      <c r="C1982" s="1">
        <v>4.68</v>
      </c>
      <c r="D1982" s="1" t="s">
        <v>2380</v>
      </c>
      <c r="E1982" s="1" t="s">
        <v>2380</v>
      </c>
      <c r="F1982" s="1" t="s">
        <v>2381</v>
      </c>
      <c r="G1982" s="7">
        <v>1</v>
      </c>
      <c r="H1982" s="1" t="s">
        <v>2380</v>
      </c>
      <c r="I1982" t="str" cm="1">
        <f t="array" ref="I1982">_xlfn.IFS(B1982&lt;18.5,"Underweight",B1982&lt;25,"Normal Weight",B1982&lt;30,"Overweight",B1982&gt;=30,"Obesity")</f>
        <v>Obesity</v>
      </c>
      <c r="J1982" t="str" cm="1">
        <f t="array" ref="J1982">_xlfn.IFS(C1982&lt;5.7,"Normal",C1982&lt;6.5,"Prediabetes",C1982&gt;=6.5,"Diabetes")</f>
        <v>Normal</v>
      </c>
    </row>
    <row r="1983" spans="1:10" x14ac:dyDescent="0.35">
      <c r="A1983" s="1" t="s">
        <v>386</v>
      </c>
      <c r="B1983" s="1">
        <v>21.47</v>
      </c>
      <c r="C1983" s="1">
        <v>4.0199999999999996</v>
      </c>
      <c r="D1983" s="1" t="s">
        <v>2381</v>
      </c>
      <c r="E1983" s="1" t="s">
        <v>2380</v>
      </c>
      <c r="F1983" s="1" t="s">
        <v>2380</v>
      </c>
      <c r="G1983" s="7">
        <v>1</v>
      </c>
      <c r="H1983" s="1" t="s">
        <v>2380</v>
      </c>
      <c r="I1983" t="str" cm="1">
        <f t="array" ref="I1983">_xlfn.IFS(B1983&lt;18.5,"Underweight",B1983&lt;25,"Normal Weight",B1983&lt;30,"Overweight",B1983&gt;=30,"Obesity")</f>
        <v>Normal Weight</v>
      </c>
      <c r="J1983" t="str" cm="1">
        <f t="array" ref="J1983">_xlfn.IFS(C1983&lt;5.7,"Normal",C1983&lt;6.5,"Prediabetes",C1983&gt;=6.5,"Diabetes")</f>
        <v>Normal</v>
      </c>
    </row>
    <row r="1984" spans="1:10" x14ac:dyDescent="0.35">
      <c r="A1984" s="1" t="s">
        <v>385</v>
      </c>
      <c r="B1984" s="1">
        <v>25.9</v>
      </c>
      <c r="C1984" s="1">
        <v>5.12</v>
      </c>
      <c r="D1984" s="1" t="s">
        <v>2380</v>
      </c>
      <c r="E1984" s="1" t="s">
        <v>2380</v>
      </c>
      <c r="F1984" s="1" t="s">
        <v>2381</v>
      </c>
      <c r="G1984" s="7">
        <v>1</v>
      </c>
      <c r="H1984" s="1" t="s">
        <v>2380</v>
      </c>
      <c r="I1984" t="str" cm="1">
        <f t="array" ref="I1984">_xlfn.IFS(B1984&lt;18.5,"Underweight",B1984&lt;25,"Normal Weight",B1984&lt;30,"Overweight",B1984&gt;=30,"Obesity")</f>
        <v>Overweight</v>
      </c>
      <c r="J1984" t="str" cm="1">
        <f t="array" ref="J1984">_xlfn.IFS(C1984&lt;5.7,"Normal",C1984&lt;6.5,"Prediabetes",C1984&gt;=6.5,"Diabetes")</f>
        <v>Normal</v>
      </c>
    </row>
    <row r="1985" spans="1:10" x14ac:dyDescent="0.35">
      <c r="A1985" s="1" t="s">
        <v>384</v>
      </c>
      <c r="B1985" s="1">
        <v>20.81</v>
      </c>
      <c r="C1985" s="1">
        <v>5.52</v>
      </c>
      <c r="D1985" s="1" t="s">
        <v>2380</v>
      </c>
      <c r="E1985" s="1" t="s">
        <v>2380</v>
      </c>
      <c r="F1985" s="1" t="s">
        <v>2380</v>
      </c>
      <c r="G1985" s="7">
        <v>0</v>
      </c>
      <c r="H1985" s="1" t="s">
        <v>2380</v>
      </c>
      <c r="I1985" t="str" cm="1">
        <f t="array" ref="I1985">_xlfn.IFS(B1985&lt;18.5,"Underweight",B1985&lt;25,"Normal Weight",B1985&lt;30,"Overweight",B1985&gt;=30,"Obesity")</f>
        <v>Normal Weight</v>
      </c>
      <c r="J1985" t="str" cm="1">
        <f t="array" ref="J1985">_xlfn.IFS(C1985&lt;5.7,"Normal",C1985&lt;6.5,"Prediabetes",C1985&gt;=6.5,"Diabetes")</f>
        <v>Normal</v>
      </c>
    </row>
    <row r="1986" spans="1:10" x14ac:dyDescent="0.35">
      <c r="A1986" s="1" t="s">
        <v>383</v>
      </c>
      <c r="B1986" s="1">
        <v>25.84</v>
      </c>
      <c r="C1986" s="1">
        <v>5.81</v>
      </c>
      <c r="D1986" s="1" t="s">
        <v>2381</v>
      </c>
      <c r="E1986" s="1" t="s">
        <v>2380</v>
      </c>
      <c r="F1986" s="1" t="s">
        <v>2381</v>
      </c>
      <c r="G1986" s="7">
        <v>1</v>
      </c>
      <c r="H1986" s="1" t="s">
        <v>2380</v>
      </c>
      <c r="I1986" t="str" cm="1">
        <f t="array" ref="I1986">_xlfn.IFS(B1986&lt;18.5,"Underweight",B1986&lt;25,"Normal Weight",B1986&lt;30,"Overweight",B1986&gt;=30,"Obesity")</f>
        <v>Overweight</v>
      </c>
      <c r="J1986" t="str" cm="1">
        <f t="array" ref="J1986">_xlfn.IFS(C1986&lt;5.7,"Normal",C1986&lt;6.5,"Prediabetes",C1986&gt;=6.5,"Diabetes")</f>
        <v>Prediabetes</v>
      </c>
    </row>
    <row r="1987" spans="1:10" x14ac:dyDescent="0.35">
      <c r="A1987" s="1" t="s">
        <v>382</v>
      </c>
      <c r="B1987" s="1">
        <v>30.95</v>
      </c>
      <c r="C1987" s="1">
        <v>5.16</v>
      </c>
      <c r="D1987" s="1" t="s">
        <v>2380</v>
      </c>
      <c r="E1987" s="1" t="s">
        <v>2380</v>
      </c>
      <c r="F1987" s="1" t="s">
        <v>2381</v>
      </c>
      <c r="G1987" s="7">
        <v>1</v>
      </c>
      <c r="H1987" s="1" t="s">
        <v>2380</v>
      </c>
      <c r="I1987" t="str" cm="1">
        <f t="array" ref="I1987">_xlfn.IFS(B1987&lt;18.5,"Underweight",B1987&lt;25,"Normal Weight",B1987&lt;30,"Overweight",B1987&gt;=30,"Obesity")</f>
        <v>Obesity</v>
      </c>
      <c r="J1987" t="str" cm="1">
        <f t="array" ref="J1987">_xlfn.IFS(C1987&lt;5.7,"Normal",C1987&lt;6.5,"Prediabetes",C1987&gt;=6.5,"Diabetes")</f>
        <v>Normal</v>
      </c>
    </row>
    <row r="1988" spans="1:10" x14ac:dyDescent="0.35">
      <c r="A1988" s="1" t="s">
        <v>381</v>
      </c>
      <c r="B1988" s="1">
        <v>30.54</v>
      </c>
      <c r="C1988" s="1">
        <v>5</v>
      </c>
      <c r="D1988" s="1" t="s">
        <v>2380</v>
      </c>
      <c r="E1988" s="1" t="s">
        <v>2380</v>
      </c>
      <c r="F1988" s="1" t="s">
        <v>2381</v>
      </c>
      <c r="G1988" s="7">
        <v>1</v>
      </c>
      <c r="H1988" s="1" t="s">
        <v>2380</v>
      </c>
      <c r="I1988" t="str" cm="1">
        <f t="array" ref="I1988">_xlfn.IFS(B1988&lt;18.5,"Underweight",B1988&lt;25,"Normal Weight",B1988&lt;30,"Overweight",B1988&gt;=30,"Obesity")</f>
        <v>Obesity</v>
      </c>
      <c r="J1988" t="str" cm="1">
        <f t="array" ref="J1988">_xlfn.IFS(C1988&lt;5.7,"Normal",C1988&lt;6.5,"Prediabetes",C1988&gt;=6.5,"Diabetes")</f>
        <v>Normal</v>
      </c>
    </row>
    <row r="1989" spans="1:10" x14ac:dyDescent="0.35">
      <c r="A1989" s="1" t="s">
        <v>380</v>
      </c>
      <c r="B1989" s="1">
        <v>33.914999999999999</v>
      </c>
      <c r="C1989" s="1">
        <v>5.84</v>
      </c>
      <c r="D1989" s="1" t="s">
        <v>2381</v>
      </c>
      <c r="E1989" s="1" t="s">
        <v>2380</v>
      </c>
      <c r="F1989" s="1" t="s">
        <v>2380</v>
      </c>
      <c r="G1989" s="7">
        <v>0</v>
      </c>
      <c r="H1989" s="1" t="s">
        <v>2380</v>
      </c>
      <c r="I1989" t="str" cm="1">
        <f t="array" ref="I1989">_xlfn.IFS(B1989&lt;18.5,"Underweight",B1989&lt;25,"Normal Weight",B1989&lt;30,"Overweight",B1989&gt;=30,"Obesity")</f>
        <v>Obesity</v>
      </c>
      <c r="J1989" t="str" cm="1">
        <f t="array" ref="J1989">_xlfn.IFS(C1989&lt;5.7,"Normal",C1989&lt;6.5,"Prediabetes",C1989&gt;=6.5,"Diabetes")</f>
        <v>Prediabetes</v>
      </c>
    </row>
    <row r="1990" spans="1:10" x14ac:dyDescent="0.35">
      <c r="A1990" s="1" t="s">
        <v>379</v>
      </c>
      <c r="B1990" s="1">
        <v>33.31</v>
      </c>
      <c r="C1990" s="1">
        <v>4.1900000000000004</v>
      </c>
      <c r="D1990" s="1" t="s">
        <v>2380</v>
      </c>
      <c r="E1990" s="1" t="s">
        <v>2380</v>
      </c>
      <c r="F1990" s="1" t="s">
        <v>2381</v>
      </c>
      <c r="G1990" s="7">
        <v>1</v>
      </c>
      <c r="H1990" s="1" t="s">
        <v>2380</v>
      </c>
      <c r="I1990" t="str" cm="1">
        <f t="array" ref="I1990">_xlfn.IFS(B1990&lt;18.5,"Underweight",B1990&lt;25,"Normal Weight",B1990&lt;30,"Overweight",B1990&gt;=30,"Obesity")</f>
        <v>Obesity</v>
      </c>
      <c r="J1990" t="str" cm="1">
        <f t="array" ref="J1990">_xlfn.IFS(C1990&lt;5.7,"Normal",C1990&lt;6.5,"Prediabetes",C1990&gt;=6.5,"Diabetes")</f>
        <v>Normal</v>
      </c>
    </row>
    <row r="1991" spans="1:10" x14ac:dyDescent="0.35">
      <c r="A1991" s="1" t="s">
        <v>378</v>
      </c>
      <c r="B1991" s="1">
        <v>25.745000000000001</v>
      </c>
      <c r="C1991" s="1">
        <v>4.62</v>
      </c>
      <c r="D1991" s="1" t="s">
        <v>2381</v>
      </c>
      <c r="E1991" s="1" t="s">
        <v>2380</v>
      </c>
      <c r="F1991" s="1" t="s">
        <v>2380</v>
      </c>
      <c r="G1991" s="7">
        <v>0</v>
      </c>
      <c r="H1991" s="1" t="s">
        <v>2380</v>
      </c>
      <c r="I1991" t="str" cm="1">
        <f t="array" ref="I1991">_xlfn.IFS(B1991&lt;18.5,"Underweight",B1991&lt;25,"Normal Weight",B1991&lt;30,"Overweight",B1991&gt;=30,"Obesity")</f>
        <v>Overweight</v>
      </c>
      <c r="J1991" t="str" cm="1">
        <f t="array" ref="J1991">_xlfn.IFS(C1991&lt;5.7,"Normal",C1991&lt;6.5,"Prediabetes",C1991&gt;=6.5,"Diabetes")</f>
        <v>Normal</v>
      </c>
    </row>
    <row r="1992" spans="1:10" x14ac:dyDescent="0.35">
      <c r="A1992" s="1" t="s">
        <v>377</v>
      </c>
      <c r="B1992" s="1">
        <v>37.1</v>
      </c>
      <c r="C1992" s="1">
        <v>6.24</v>
      </c>
      <c r="D1992" s="1" t="s">
        <v>2380</v>
      </c>
      <c r="E1992" s="1" t="s">
        <v>2380</v>
      </c>
      <c r="F1992" s="1" t="s">
        <v>2380</v>
      </c>
      <c r="G1992" s="7">
        <v>0</v>
      </c>
      <c r="H1992" s="1" t="s">
        <v>2380</v>
      </c>
      <c r="I1992" t="str" cm="1">
        <f t="array" ref="I1992">_xlfn.IFS(B1992&lt;18.5,"Underweight",B1992&lt;25,"Normal Weight",B1992&lt;30,"Overweight",B1992&gt;=30,"Obesity")</f>
        <v>Obesity</v>
      </c>
      <c r="J1992" t="str" cm="1">
        <f t="array" ref="J1992">_xlfn.IFS(C1992&lt;5.7,"Normal",C1992&lt;6.5,"Prediabetes",C1992&gt;=6.5,"Diabetes")</f>
        <v>Prediabetes</v>
      </c>
    </row>
    <row r="1993" spans="1:10" x14ac:dyDescent="0.35">
      <c r="A1993" s="1" t="s">
        <v>376</v>
      </c>
      <c r="B1993" s="1">
        <v>35.435000000000002</v>
      </c>
      <c r="C1993" s="1">
        <v>5.81</v>
      </c>
      <c r="D1993" s="1" t="s">
        <v>2380</v>
      </c>
      <c r="E1993" s="1" t="s">
        <v>2380</v>
      </c>
      <c r="F1993" s="1" t="s">
        <v>2380</v>
      </c>
      <c r="G1993" s="7">
        <v>0</v>
      </c>
      <c r="H1993" s="1" t="s">
        <v>2380</v>
      </c>
      <c r="I1993" t="str" cm="1">
        <f t="array" ref="I1993">_xlfn.IFS(B1993&lt;18.5,"Underweight",B1993&lt;25,"Normal Weight",B1993&lt;30,"Overweight",B1993&gt;=30,"Obesity")</f>
        <v>Obesity</v>
      </c>
      <c r="J1993" t="str" cm="1">
        <f t="array" ref="J1993">_xlfn.IFS(C1993&lt;5.7,"Normal",C1993&lt;6.5,"Prediabetes",C1993&gt;=6.5,"Diabetes")</f>
        <v>Prediabetes</v>
      </c>
    </row>
    <row r="1994" spans="1:10" x14ac:dyDescent="0.35">
      <c r="A1994" s="1" t="s">
        <v>375</v>
      </c>
      <c r="B1994" s="1">
        <v>20.399999999999999</v>
      </c>
      <c r="C1994" s="1">
        <v>4.83</v>
      </c>
      <c r="D1994" s="1" t="s">
        <v>2380</v>
      </c>
      <c r="E1994" s="1" t="s">
        <v>2380</v>
      </c>
      <c r="F1994" s="1" t="s">
        <v>2380</v>
      </c>
      <c r="G1994" s="7">
        <v>0</v>
      </c>
      <c r="H1994" s="1" t="s">
        <v>2380</v>
      </c>
      <c r="I1994" t="str" cm="1">
        <f t="array" ref="I1994">_xlfn.IFS(B1994&lt;18.5,"Underweight",B1994&lt;25,"Normal Weight",B1994&lt;30,"Overweight",B1994&gt;=30,"Obesity")</f>
        <v>Normal Weight</v>
      </c>
      <c r="J1994" t="str" cm="1">
        <f t="array" ref="J1994">_xlfn.IFS(C1994&lt;5.7,"Normal",C1994&lt;6.5,"Prediabetes",C1994&gt;=6.5,"Diabetes")</f>
        <v>Normal</v>
      </c>
    </row>
    <row r="1995" spans="1:10" x14ac:dyDescent="0.35">
      <c r="A1995" s="1" t="s">
        <v>374</v>
      </c>
      <c r="B1995" s="1">
        <v>42.13</v>
      </c>
      <c r="C1995" s="1">
        <v>5.72</v>
      </c>
      <c r="D1995" s="1" t="s">
        <v>2381</v>
      </c>
      <c r="E1995" s="1" t="s">
        <v>2380</v>
      </c>
      <c r="F1995" s="1" t="s">
        <v>2381</v>
      </c>
      <c r="G1995" s="7">
        <v>1</v>
      </c>
      <c r="H1995" s="1" t="s">
        <v>2380</v>
      </c>
      <c r="I1995" t="str" cm="1">
        <f t="array" ref="I1995">_xlfn.IFS(B1995&lt;18.5,"Underweight",B1995&lt;25,"Normal Weight",B1995&lt;30,"Overweight",B1995&gt;=30,"Obesity")</f>
        <v>Obesity</v>
      </c>
      <c r="J1995" t="str" cm="1">
        <f t="array" ref="J1995">_xlfn.IFS(C1995&lt;5.7,"Normal",C1995&lt;6.5,"Prediabetes",C1995&gt;=6.5,"Diabetes")</f>
        <v>Prediabetes</v>
      </c>
    </row>
    <row r="1996" spans="1:10" x14ac:dyDescent="0.35">
      <c r="A1996" s="1" t="s">
        <v>373</v>
      </c>
      <c r="B1996" s="1">
        <v>33.99</v>
      </c>
      <c r="C1996" s="1">
        <v>4.83</v>
      </c>
      <c r="D1996" s="1" t="s">
        <v>2381</v>
      </c>
      <c r="E1996" s="1" t="s">
        <v>2380</v>
      </c>
      <c r="F1996" s="1" t="s">
        <v>2381</v>
      </c>
      <c r="G1996" s="7">
        <v>1</v>
      </c>
      <c r="H1996" s="1" t="s">
        <v>2380</v>
      </c>
      <c r="I1996" t="str" cm="1">
        <f t="array" ref="I1996">_xlfn.IFS(B1996&lt;18.5,"Underweight",B1996&lt;25,"Normal Weight",B1996&lt;30,"Overweight",B1996&gt;=30,"Obesity")</f>
        <v>Obesity</v>
      </c>
      <c r="J1996" t="str" cm="1">
        <f t="array" ref="J1996">_xlfn.IFS(C1996&lt;5.7,"Normal",C1996&lt;6.5,"Prediabetes",C1996&gt;=6.5,"Diabetes")</f>
        <v>Normal</v>
      </c>
    </row>
    <row r="1997" spans="1:10" x14ac:dyDescent="0.35">
      <c r="A1997" s="1" t="s">
        <v>372</v>
      </c>
      <c r="B1997" s="1">
        <v>28.594999999999999</v>
      </c>
      <c r="C1997" s="1">
        <v>4.1399999999999997</v>
      </c>
      <c r="D1997" s="1" t="s">
        <v>2381</v>
      </c>
      <c r="E1997" s="1" t="s">
        <v>2380</v>
      </c>
      <c r="F1997" s="1" t="s">
        <v>2381</v>
      </c>
      <c r="G1997" s="7">
        <v>1</v>
      </c>
      <c r="H1997" s="1" t="s">
        <v>2380</v>
      </c>
      <c r="I1997" t="str" cm="1">
        <f t="array" ref="I1997">_xlfn.IFS(B1997&lt;18.5,"Underweight",B1997&lt;25,"Normal Weight",B1997&lt;30,"Overweight",B1997&gt;=30,"Obesity")</f>
        <v>Overweight</v>
      </c>
      <c r="J1997" t="str" cm="1">
        <f t="array" ref="J1997">_xlfn.IFS(C1997&lt;5.7,"Normal",C1997&lt;6.5,"Prediabetes",C1997&gt;=6.5,"Diabetes")</f>
        <v>Normal</v>
      </c>
    </row>
    <row r="1998" spans="1:10" x14ac:dyDescent="0.35">
      <c r="A1998" s="1" t="s">
        <v>371</v>
      </c>
      <c r="B1998" s="1">
        <v>20.8</v>
      </c>
      <c r="C1998" s="1">
        <v>4.07</v>
      </c>
      <c r="D1998" s="1" t="s">
        <v>2381</v>
      </c>
      <c r="E1998" s="1" t="s">
        <v>2380</v>
      </c>
      <c r="F1998" s="1" t="s">
        <v>2381</v>
      </c>
      <c r="G1998" s="7">
        <v>1</v>
      </c>
      <c r="H1998" s="1" t="s">
        <v>2380</v>
      </c>
      <c r="I1998" t="str" cm="1">
        <f t="array" ref="I1998">_xlfn.IFS(B1998&lt;18.5,"Underweight",B1998&lt;25,"Normal Weight",B1998&lt;30,"Overweight",B1998&gt;=30,"Obesity")</f>
        <v>Normal Weight</v>
      </c>
      <c r="J1998" t="str" cm="1">
        <f t="array" ref="J1998">_xlfn.IFS(C1998&lt;5.7,"Normal",C1998&lt;6.5,"Prediabetes",C1998&gt;=6.5,"Diabetes")</f>
        <v>Normal</v>
      </c>
    </row>
    <row r="1999" spans="1:10" x14ac:dyDescent="0.35">
      <c r="A1999" s="1" t="s">
        <v>370</v>
      </c>
      <c r="B1999" s="1">
        <v>23.465</v>
      </c>
      <c r="C1999" s="1">
        <v>6.26</v>
      </c>
      <c r="D1999" s="1" t="s">
        <v>2381</v>
      </c>
      <c r="E1999" s="1" t="s">
        <v>2380</v>
      </c>
      <c r="F1999" s="1" t="s">
        <v>2381</v>
      </c>
      <c r="G1999" s="7">
        <v>1</v>
      </c>
      <c r="H1999" s="1" t="s">
        <v>2380</v>
      </c>
      <c r="I1999" t="str" cm="1">
        <f t="array" ref="I1999">_xlfn.IFS(B1999&lt;18.5,"Underweight",B1999&lt;25,"Normal Weight",B1999&lt;30,"Overweight",B1999&gt;=30,"Obesity")</f>
        <v>Normal Weight</v>
      </c>
      <c r="J1999" t="str" cm="1">
        <f t="array" ref="J1999">_xlfn.IFS(C1999&lt;5.7,"Normal",C1999&lt;6.5,"Prediabetes",C1999&gt;=6.5,"Diabetes")</f>
        <v>Prediabetes</v>
      </c>
    </row>
    <row r="2000" spans="1:10" x14ac:dyDescent="0.35">
      <c r="A2000" s="1" t="s">
        <v>369</v>
      </c>
      <c r="B2000" s="1">
        <v>40.185000000000002</v>
      </c>
      <c r="C2000" s="1">
        <v>5.88</v>
      </c>
      <c r="D2000" s="1" t="s">
        <v>2381</v>
      </c>
      <c r="E2000" s="1" t="s">
        <v>2380</v>
      </c>
      <c r="F2000" s="1" t="s">
        <v>2380</v>
      </c>
      <c r="G2000" s="7">
        <v>0</v>
      </c>
      <c r="H2000" s="1" t="s">
        <v>2380</v>
      </c>
      <c r="I2000" t="str" cm="1">
        <f t="array" ref="I2000">_xlfn.IFS(B2000&lt;18.5,"Underweight",B2000&lt;25,"Normal Weight",B2000&lt;30,"Overweight",B2000&gt;=30,"Obesity")</f>
        <v>Obesity</v>
      </c>
      <c r="J2000" t="str" cm="1">
        <f t="array" ref="J2000">_xlfn.IFS(C2000&lt;5.7,"Normal",C2000&lt;6.5,"Prediabetes",C2000&gt;=6.5,"Diabetes")</f>
        <v>Prediabetes</v>
      </c>
    </row>
    <row r="2001" spans="1:10" x14ac:dyDescent="0.35">
      <c r="A2001" s="1" t="s">
        <v>368</v>
      </c>
      <c r="B2001" s="1">
        <v>21.89</v>
      </c>
      <c r="C2001" s="1">
        <v>5.72</v>
      </c>
      <c r="D2001" s="1" t="s">
        <v>2381</v>
      </c>
      <c r="E2001" s="1" t="s">
        <v>2380</v>
      </c>
      <c r="F2001" s="1" t="s">
        <v>2380</v>
      </c>
      <c r="G2001" s="7">
        <v>0</v>
      </c>
      <c r="H2001" s="1" t="s">
        <v>2380</v>
      </c>
      <c r="I2001" t="str" cm="1">
        <f t="array" ref="I2001">_xlfn.IFS(B2001&lt;18.5,"Underweight",B2001&lt;25,"Normal Weight",B2001&lt;30,"Overweight",B2001&gt;=30,"Obesity")</f>
        <v>Normal Weight</v>
      </c>
      <c r="J2001" t="str" cm="1">
        <f t="array" ref="J2001">_xlfn.IFS(C2001&lt;5.7,"Normal",C2001&lt;6.5,"Prediabetes",C2001&gt;=6.5,"Diabetes")</f>
        <v>Prediabetes</v>
      </c>
    </row>
    <row r="2002" spans="1:10" x14ac:dyDescent="0.35">
      <c r="A2002" s="1" t="s">
        <v>367</v>
      </c>
      <c r="B2002" s="1">
        <v>29.34</v>
      </c>
      <c r="C2002" s="1">
        <v>6.09</v>
      </c>
      <c r="D2002" s="1" t="s">
        <v>2381</v>
      </c>
      <c r="E2002" s="1" t="s">
        <v>2381</v>
      </c>
      <c r="F2002" s="1" t="s">
        <v>2380</v>
      </c>
      <c r="G2002" s="7">
        <v>2</v>
      </c>
      <c r="H2002" s="1" t="s">
        <v>2380</v>
      </c>
      <c r="I2002" t="str" cm="1">
        <f t="array" ref="I2002">_xlfn.IFS(B2002&lt;18.5,"Underweight",B2002&lt;25,"Normal Weight",B2002&lt;30,"Overweight",B2002&gt;=30,"Obesity")</f>
        <v>Overweight</v>
      </c>
      <c r="J2002" t="str" cm="1">
        <f t="array" ref="J2002">_xlfn.IFS(C2002&lt;5.7,"Normal",C2002&lt;6.5,"Prediabetes",C2002&gt;=6.5,"Diabetes")</f>
        <v>Prediabetes</v>
      </c>
    </row>
    <row r="2003" spans="1:10" x14ac:dyDescent="0.35">
      <c r="A2003" s="1" t="s">
        <v>366</v>
      </c>
      <c r="B2003" s="1">
        <v>22.61</v>
      </c>
      <c r="C2003" s="1">
        <v>4.25</v>
      </c>
      <c r="D2003" s="1" t="s">
        <v>2381</v>
      </c>
      <c r="E2003" s="1" t="s">
        <v>2380</v>
      </c>
      <c r="F2003" s="1" t="s">
        <v>2380</v>
      </c>
      <c r="G2003" s="7">
        <v>0</v>
      </c>
      <c r="H2003" s="1" t="s">
        <v>2380</v>
      </c>
      <c r="I2003" t="str" cm="1">
        <f t="array" ref="I2003">_xlfn.IFS(B2003&lt;18.5,"Underweight",B2003&lt;25,"Normal Weight",B2003&lt;30,"Overweight",B2003&gt;=30,"Obesity")</f>
        <v>Normal Weight</v>
      </c>
      <c r="J2003" t="str" cm="1">
        <f t="array" ref="J2003">_xlfn.IFS(C2003&lt;5.7,"Normal",C2003&lt;6.5,"Prediabetes",C2003&gt;=6.5,"Diabetes")</f>
        <v>Normal</v>
      </c>
    </row>
    <row r="2004" spans="1:10" x14ac:dyDescent="0.35">
      <c r="A2004" s="1" t="s">
        <v>365</v>
      </c>
      <c r="B2004" s="1">
        <v>22.23</v>
      </c>
      <c r="C2004" s="1">
        <v>6.09</v>
      </c>
      <c r="D2004" s="1" t="s">
        <v>2381</v>
      </c>
      <c r="E2004" s="1" t="s">
        <v>2380</v>
      </c>
      <c r="F2004" s="1" t="s">
        <v>2380</v>
      </c>
      <c r="G2004" s="7">
        <v>0</v>
      </c>
      <c r="H2004" s="1" t="s">
        <v>2380</v>
      </c>
      <c r="I2004" t="str" cm="1">
        <f t="array" ref="I2004">_xlfn.IFS(B2004&lt;18.5,"Underweight",B2004&lt;25,"Normal Weight",B2004&lt;30,"Overweight",B2004&gt;=30,"Obesity")</f>
        <v>Normal Weight</v>
      </c>
      <c r="J2004" t="str" cm="1">
        <f t="array" ref="J2004">_xlfn.IFS(C2004&lt;5.7,"Normal",C2004&lt;6.5,"Prediabetes",C2004&gt;=6.5,"Diabetes")</f>
        <v>Prediabetes</v>
      </c>
    </row>
    <row r="2005" spans="1:10" x14ac:dyDescent="0.35">
      <c r="A2005" s="1" t="s">
        <v>364</v>
      </c>
      <c r="B2005" s="1">
        <v>33.4</v>
      </c>
      <c r="C2005" s="1">
        <v>5.51</v>
      </c>
      <c r="D2005" s="1" t="s">
        <v>2380</v>
      </c>
      <c r="E2005" s="1" t="s">
        <v>2380</v>
      </c>
      <c r="F2005" s="1" t="s">
        <v>2380</v>
      </c>
      <c r="G2005" s="7">
        <v>0</v>
      </c>
      <c r="H2005" s="1" t="s">
        <v>2380</v>
      </c>
      <c r="I2005" t="str" cm="1">
        <f t="array" ref="I2005">_xlfn.IFS(B2005&lt;18.5,"Underweight",B2005&lt;25,"Normal Weight",B2005&lt;30,"Overweight",B2005&gt;=30,"Obesity")</f>
        <v>Obesity</v>
      </c>
      <c r="J2005" t="str" cm="1">
        <f t="array" ref="J2005">_xlfn.IFS(C2005&lt;5.7,"Normal",C2005&lt;6.5,"Prediabetes",C2005&gt;=6.5,"Diabetes")</f>
        <v>Normal</v>
      </c>
    </row>
    <row r="2006" spans="1:10" x14ac:dyDescent="0.35">
      <c r="A2006" s="1" t="s">
        <v>363</v>
      </c>
      <c r="B2006" s="1">
        <v>33.11</v>
      </c>
      <c r="C2006" s="1">
        <v>5.63</v>
      </c>
      <c r="D2006" s="1" t="s">
        <v>2380</v>
      </c>
      <c r="E2006" s="1" t="s">
        <v>2380</v>
      </c>
      <c r="F2006" s="1" t="s">
        <v>2380</v>
      </c>
      <c r="G2006" s="7">
        <v>0</v>
      </c>
      <c r="H2006" s="1" t="s">
        <v>2380</v>
      </c>
      <c r="I2006" t="str" cm="1">
        <f t="array" ref="I2006">_xlfn.IFS(B2006&lt;18.5,"Underweight",B2006&lt;25,"Normal Weight",B2006&lt;30,"Overweight",B2006&gt;=30,"Obesity")</f>
        <v>Obesity</v>
      </c>
      <c r="J2006" t="str" cm="1">
        <f t="array" ref="J2006">_xlfn.IFS(C2006&lt;5.7,"Normal",C2006&lt;6.5,"Prediabetes",C2006&gt;=6.5,"Diabetes")</f>
        <v>Normal</v>
      </c>
    </row>
    <row r="2007" spans="1:10" x14ac:dyDescent="0.35">
      <c r="A2007" s="1" t="s">
        <v>362</v>
      </c>
      <c r="B2007" s="1">
        <v>16.815000000000001</v>
      </c>
      <c r="C2007" s="1">
        <v>5.29</v>
      </c>
      <c r="D2007" s="1" t="s">
        <v>2381</v>
      </c>
      <c r="E2007" s="1" t="s">
        <v>2380</v>
      </c>
      <c r="F2007" s="1" t="s">
        <v>2380</v>
      </c>
      <c r="G2007" s="7">
        <v>0</v>
      </c>
      <c r="H2007" s="1" t="s">
        <v>2380</v>
      </c>
      <c r="I2007" t="str" cm="1">
        <f t="array" ref="I2007">_xlfn.IFS(B2007&lt;18.5,"Underweight",B2007&lt;25,"Normal Weight",B2007&lt;30,"Overweight",B2007&gt;=30,"Obesity")</f>
        <v>Underweight</v>
      </c>
      <c r="J2007" t="str" cm="1">
        <f t="array" ref="J2007">_xlfn.IFS(C2007&lt;5.7,"Normal",C2007&lt;6.5,"Prediabetes",C2007&gt;=6.5,"Diabetes")</f>
        <v>Normal</v>
      </c>
    </row>
    <row r="2008" spans="1:10" x14ac:dyDescent="0.35">
      <c r="A2008" s="1" t="s">
        <v>361</v>
      </c>
      <c r="B2008" s="1">
        <v>25.61</v>
      </c>
      <c r="C2008" s="1">
        <v>4</v>
      </c>
      <c r="D2008" s="1" t="s">
        <v>2380</v>
      </c>
      <c r="E2008" s="1" t="s">
        <v>2380</v>
      </c>
      <c r="F2008" s="1" t="s">
        <v>2381</v>
      </c>
      <c r="G2008" s="7">
        <v>1</v>
      </c>
      <c r="H2008" s="1" t="s">
        <v>2380</v>
      </c>
      <c r="I2008" t="str" cm="1">
        <f t="array" ref="I2008">_xlfn.IFS(B2008&lt;18.5,"Underweight",B2008&lt;25,"Normal Weight",B2008&lt;30,"Overweight",B2008&gt;=30,"Obesity")</f>
        <v>Overweight</v>
      </c>
      <c r="J2008" t="str" cm="1">
        <f t="array" ref="J2008">_xlfn.IFS(C2008&lt;5.7,"Normal",C2008&lt;6.5,"Prediabetes",C2008&gt;=6.5,"Diabetes")</f>
        <v>Normal</v>
      </c>
    </row>
    <row r="2009" spans="1:10" x14ac:dyDescent="0.35">
      <c r="A2009" s="1" t="s">
        <v>360</v>
      </c>
      <c r="B2009" s="1">
        <v>25.8</v>
      </c>
      <c r="C2009" s="1">
        <v>5.49</v>
      </c>
      <c r="D2009" s="1" t="s">
        <v>2380</v>
      </c>
      <c r="E2009" s="1" t="s">
        <v>2380</v>
      </c>
      <c r="F2009" s="1" t="s">
        <v>2380</v>
      </c>
      <c r="G2009" s="7">
        <v>0</v>
      </c>
      <c r="H2009" s="1" t="s">
        <v>2380</v>
      </c>
      <c r="I2009" t="str" cm="1">
        <f t="array" ref="I2009">_xlfn.IFS(B2009&lt;18.5,"Underweight",B2009&lt;25,"Normal Weight",B2009&lt;30,"Overweight",B2009&gt;=30,"Obesity")</f>
        <v>Overweight</v>
      </c>
      <c r="J2009" t="str" cm="1">
        <f t="array" ref="J2009">_xlfn.IFS(C2009&lt;5.7,"Normal",C2009&lt;6.5,"Prediabetes",C2009&gt;=6.5,"Diabetes")</f>
        <v>Normal</v>
      </c>
    </row>
    <row r="2010" spans="1:10" x14ac:dyDescent="0.35">
      <c r="A2010" s="1" t="s">
        <v>359</v>
      </c>
      <c r="B2010" s="1">
        <v>27.39</v>
      </c>
      <c r="C2010" s="1">
        <v>5.34</v>
      </c>
      <c r="D2010" s="1" t="s">
        <v>2380</v>
      </c>
      <c r="E2010" s="1" t="s">
        <v>2380</v>
      </c>
      <c r="F2010" s="1" t="s">
        <v>2380</v>
      </c>
      <c r="G2010" s="7">
        <v>0</v>
      </c>
      <c r="H2010" s="1" t="s">
        <v>2380</v>
      </c>
      <c r="I2010" t="str" cm="1">
        <f t="array" ref="I2010">_xlfn.IFS(B2010&lt;18.5,"Underweight",B2010&lt;25,"Normal Weight",B2010&lt;30,"Overweight",B2010&gt;=30,"Obesity")</f>
        <v>Overweight</v>
      </c>
      <c r="J2010" t="str" cm="1">
        <f t="array" ref="J2010">_xlfn.IFS(C2010&lt;5.7,"Normal",C2010&lt;6.5,"Prediabetes",C2010&gt;=6.5,"Diabetes")</f>
        <v>Normal</v>
      </c>
    </row>
    <row r="2011" spans="1:10" x14ac:dyDescent="0.35">
      <c r="A2011" s="1" t="s">
        <v>358</v>
      </c>
      <c r="B2011" s="1">
        <v>17.03</v>
      </c>
      <c r="C2011" s="1">
        <v>4.12</v>
      </c>
      <c r="D2011" s="1" t="s">
        <v>2380</v>
      </c>
      <c r="E2011" s="1" t="s">
        <v>2380</v>
      </c>
      <c r="F2011" s="1" t="s">
        <v>2380</v>
      </c>
      <c r="G2011" s="7">
        <v>1</v>
      </c>
      <c r="H2011" s="1" t="s">
        <v>2380</v>
      </c>
      <c r="I2011" t="str" cm="1">
        <f t="array" ref="I2011">_xlfn.IFS(B2011&lt;18.5,"Underweight",B2011&lt;25,"Normal Weight",B2011&lt;30,"Overweight",B2011&gt;=30,"Obesity")</f>
        <v>Underweight</v>
      </c>
      <c r="J2011" t="str" cm="1">
        <f t="array" ref="J2011">_xlfn.IFS(C2011&lt;5.7,"Normal",C2011&lt;6.5,"Prediabetes",C2011&gt;=6.5,"Diabetes")</f>
        <v>Normal</v>
      </c>
    </row>
    <row r="2012" spans="1:10" x14ac:dyDescent="0.35">
      <c r="A2012" s="1" t="s">
        <v>357</v>
      </c>
      <c r="B2012" s="1">
        <v>23.75</v>
      </c>
      <c r="C2012" s="1">
        <v>5.49</v>
      </c>
      <c r="D2012" s="1" t="s">
        <v>2381</v>
      </c>
      <c r="E2012" s="1" t="s">
        <v>2380</v>
      </c>
      <c r="F2012" s="1" t="s">
        <v>2380</v>
      </c>
      <c r="G2012" s="7">
        <v>0</v>
      </c>
      <c r="H2012" s="1" t="s">
        <v>2380</v>
      </c>
      <c r="I2012" t="str" cm="1">
        <f t="array" ref="I2012">_xlfn.IFS(B2012&lt;18.5,"Underweight",B2012&lt;25,"Normal Weight",B2012&lt;30,"Overweight",B2012&gt;=30,"Obesity")</f>
        <v>Normal Weight</v>
      </c>
      <c r="J2012" t="str" cm="1">
        <f t="array" ref="J2012">_xlfn.IFS(C2012&lt;5.7,"Normal",C2012&lt;6.5,"Prediabetes",C2012&gt;=6.5,"Diabetes")</f>
        <v>Normal</v>
      </c>
    </row>
    <row r="2013" spans="1:10" x14ac:dyDescent="0.35">
      <c r="A2013" s="1" t="s">
        <v>355</v>
      </c>
      <c r="B2013" s="1">
        <v>26.03</v>
      </c>
      <c r="C2013" s="1">
        <v>5.1100000000000003</v>
      </c>
      <c r="D2013" s="1" t="s">
        <v>2381</v>
      </c>
      <c r="E2013" s="1" t="s">
        <v>2380</v>
      </c>
      <c r="F2013" s="1" t="s">
        <v>2380</v>
      </c>
      <c r="G2013" s="7">
        <v>1</v>
      </c>
      <c r="H2013" s="1" t="s">
        <v>2380</v>
      </c>
      <c r="I2013" t="str" cm="1">
        <f t="array" ref="I2013">_xlfn.IFS(B2013&lt;18.5,"Underweight",B2013&lt;25,"Normal Weight",B2013&lt;30,"Overweight",B2013&gt;=30,"Obesity")</f>
        <v>Overweight</v>
      </c>
      <c r="J2013" t="str" cm="1">
        <f t="array" ref="J2013">_xlfn.IFS(C2013&lt;5.7,"Normal",C2013&lt;6.5,"Prediabetes",C2013&gt;=6.5,"Diabetes")</f>
        <v>Normal</v>
      </c>
    </row>
    <row r="2014" spans="1:10" x14ac:dyDescent="0.35">
      <c r="A2014" s="1" t="s">
        <v>354</v>
      </c>
      <c r="B2014" s="1">
        <v>16.079999999999998</v>
      </c>
      <c r="C2014" s="1">
        <v>5.94</v>
      </c>
      <c r="D2014" s="1" t="s">
        <v>2380</v>
      </c>
      <c r="E2014" s="1" t="s">
        <v>2380</v>
      </c>
      <c r="F2014" s="1" t="s">
        <v>2380</v>
      </c>
      <c r="G2014" s="7">
        <v>0</v>
      </c>
      <c r="H2014" s="1" t="s">
        <v>2380</v>
      </c>
      <c r="I2014" t="str" cm="1">
        <f t="array" ref="I2014">_xlfn.IFS(B2014&lt;18.5,"Underweight",B2014&lt;25,"Normal Weight",B2014&lt;30,"Overweight",B2014&gt;=30,"Obesity")</f>
        <v>Underweight</v>
      </c>
      <c r="J2014" t="str" cm="1">
        <f t="array" ref="J2014">_xlfn.IFS(C2014&lt;5.7,"Normal",C2014&lt;6.5,"Prediabetes",C2014&gt;=6.5,"Diabetes")</f>
        <v>Prediabetes</v>
      </c>
    </row>
    <row r="2015" spans="1:10" x14ac:dyDescent="0.35">
      <c r="A2015" s="1" t="s">
        <v>353</v>
      </c>
      <c r="B2015" s="1">
        <v>30.875</v>
      </c>
      <c r="C2015" s="1">
        <v>5.54</v>
      </c>
      <c r="D2015" s="1" t="s">
        <v>2380</v>
      </c>
      <c r="E2015" s="1" t="s">
        <v>2380</v>
      </c>
      <c r="F2015" s="1" t="s">
        <v>2380</v>
      </c>
      <c r="G2015" s="7">
        <v>0</v>
      </c>
      <c r="H2015" s="1" t="s">
        <v>2380</v>
      </c>
      <c r="I2015" t="str" cm="1">
        <f t="array" ref="I2015">_xlfn.IFS(B2015&lt;18.5,"Underweight",B2015&lt;25,"Normal Weight",B2015&lt;30,"Overweight",B2015&gt;=30,"Obesity")</f>
        <v>Obesity</v>
      </c>
      <c r="J2015" t="str" cm="1">
        <f t="array" ref="J2015">_xlfn.IFS(C2015&lt;5.7,"Normal",C2015&lt;6.5,"Prediabetes",C2015&gt;=6.5,"Diabetes")</f>
        <v>Normal</v>
      </c>
    </row>
    <row r="2016" spans="1:10" x14ac:dyDescent="0.35">
      <c r="A2016" s="1" t="s">
        <v>352</v>
      </c>
      <c r="B2016" s="1">
        <v>31.79</v>
      </c>
      <c r="C2016" s="1">
        <v>7.09</v>
      </c>
      <c r="D2016" s="1" t="s">
        <v>2380</v>
      </c>
      <c r="E2016" s="1" t="s">
        <v>2380</v>
      </c>
      <c r="F2016" s="1" t="s">
        <v>2380</v>
      </c>
      <c r="G2016" s="7">
        <v>0</v>
      </c>
      <c r="H2016" s="1" t="s">
        <v>2380</v>
      </c>
      <c r="I2016" t="str" cm="1">
        <f t="array" ref="I2016">_xlfn.IFS(B2016&lt;18.5,"Underweight",B2016&lt;25,"Normal Weight",B2016&lt;30,"Overweight",B2016&gt;=30,"Obesity")</f>
        <v>Obesity</v>
      </c>
      <c r="J2016" t="str" cm="1">
        <f t="array" ref="J2016">_xlfn.IFS(C2016&lt;5.7,"Normal",C2016&lt;6.5,"Prediabetes",C2016&gt;=6.5,"Diabetes")</f>
        <v>Diabetes</v>
      </c>
    </row>
    <row r="2017" spans="1:10" x14ac:dyDescent="0.35">
      <c r="A2017" s="1" t="s">
        <v>351</v>
      </c>
      <c r="B2017" s="1">
        <v>28.48</v>
      </c>
      <c r="C2017" s="1">
        <v>6.22</v>
      </c>
      <c r="D2017" s="1" t="s">
        <v>2381</v>
      </c>
      <c r="E2017" s="1" t="s">
        <v>2380</v>
      </c>
      <c r="F2017" s="1" t="s">
        <v>2381</v>
      </c>
      <c r="G2017" s="7">
        <v>1</v>
      </c>
      <c r="H2017" s="1" t="s">
        <v>2380</v>
      </c>
      <c r="I2017" t="str" cm="1">
        <f t="array" ref="I2017">_xlfn.IFS(B2017&lt;18.5,"Underweight",B2017&lt;25,"Normal Weight",B2017&lt;30,"Overweight",B2017&gt;=30,"Obesity")</f>
        <v>Overweight</v>
      </c>
      <c r="J2017" t="str" cm="1">
        <f t="array" ref="J2017">_xlfn.IFS(C2017&lt;5.7,"Normal",C2017&lt;6.5,"Prediabetes",C2017&gt;=6.5,"Diabetes")</f>
        <v>Prediabetes</v>
      </c>
    </row>
    <row r="2018" spans="1:10" x14ac:dyDescent="0.35">
      <c r="A2018" s="1" t="s">
        <v>350</v>
      </c>
      <c r="B2018" s="1">
        <v>26.6</v>
      </c>
      <c r="C2018" s="1">
        <v>4.33</v>
      </c>
      <c r="D2018" s="1" t="s">
        <v>2380</v>
      </c>
      <c r="E2018" s="1" t="s">
        <v>2380</v>
      </c>
      <c r="F2018" s="1" t="s">
        <v>2380</v>
      </c>
      <c r="G2018" s="7">
        <v>1</v>
      </c>
      <c r="H2018" s="1" t="s">
        <v>2380</v>
      </c>
      <c r="I2018" t="str" cm="1">
        <f t="array" ref="I2018">_xlfn.IFS(B2018&lt;18.5,"Underweight",B2018&lt;25,"Normal Weight",B2018&lt;30,"Overweight",B2018&gt;=30,"Obesity")</f>
        <v>Overweight</v>
      </c>
      <c r="J2018" t="str" cm="1">
        <f t="array" ref="J2018">_xlfn.IFS(C2018&lt;5.7,"Normal",C2018&lt;6.5,"Prediabetes",C2018&gt;=6.5,"Diabetes")</f>
        <v>Normal</v>
      </c>
    </row>
    <row r="2019" spans="1:10" x14ac:dyDescent="0.35">
      <c r="A2019" s="1" t="s">
        <v>349</v>
      </c>
      <c r="B2019" s="1">
        <v>25.27</v>
      </c>
      <c r="C2019" s="1">
        <v>5.83</v>
      </c>
      <c r="D2019" s="1" t="s">
        <v>2380</v>
      </c>
      <c r="E2019" s="1" t="s">
        <v>2380</v>
      </c>
      <c r="F2019" s="1" t="s">
        <v>2380</v>
      </c>
      <c r="G2019" s="7">
        <v>1</v>
      </c>
      <c r="H2019" s="1" t="s">
        <v>2380</v>
      </c>
      <c r="I2019" t="str" cm="1">
        <f t="array" ref="I2019">_xlfn.IFS(B2019&lt;18.5,"Underweight",B2019&lt;25,"Normal Weight",B2019&lt;30,"Overweight",B2019&gt;=30,"Obesity")</f>
        <v>Overweight</v>
      </c>
      <c r="J2019" t="str" cm="1">
        <f t="array" ref="J2019">_xlfn.IFS(C2019&lt;5.7,"Normal",C2019&lt;6.5,"Prediabetes",C2019&gt;=6.5,"Diabetes")</f>
        <v>Prediabetes</v>
      </c>
    </row>
    <row r="2020" spans="1:10" x14ac:dyDescent="0.35">
      <c r="A2020" s="1" t="s">
        <v>348</v>
      </c>
      <c r="B2020" s="1">
        <v>34.484999999999999</v>
      </c>
      <c r="C2020" s="1">
        <v>4.7</v>
      </c>
      <c r="D2020" s="1" t="s">
        <v>2381</v>
      </c>
      <c r="E2020" s="1" t="s">
        <v>2380</v>
      </c>
      <c r="F2020" s="1" t="s">
        <v>2381</v>
      </c>
      <c r="G2020" s="7">
        <v>1</v>
      </c>
      <c r="H2020" s="1" t="s">
        <v>2380</v>
      </c>
      <c r="I2020" t="str" cm="1">
        <f t="array" ref="I2020">_xlfn.IFS(B2020&lt;18.5,"Underweight",B2020&lt;25,"Normal Weight",B2020&lt;30,"Overweight",B2020&gt;=30,"Obesity")</f>
        <v>Obesity</v>
      </c>
      <c r="J2020" t="str" cm="1">
        <f t="array" ref="J2020">_xlfn.IFS(C2020&lt;5.7,"Normal",C2020&lt;6.5,"Prediabetes",C2020&gt;=6.5,"Diabetes")</f>
        <v>Normal</v>
      </c>
    </row>
    <row r="2021" spans="1:10" x14ac:dyDescent="0.35">
      <c r="A2021" s="1" t="s">
        <v>347</v>
      </c>
      <c r="B2021" s="1">
        <v>15.57</v>
      </c>
      <c r="C2021" s="1">
        <v>4.07</v>
      </c>
      <c r="D2021" s="1" t="s">
        <v>2381</v>
      </c>
      <c r="E2021" s="1" t="s">
        <v>2380</v>
      </c>
      <c r="F2021" s="1" t="s">
        <v>2380</v>
      </c>
      <c r="G2021" s="7">
        <v>1</v>
      </c>
      <c r="H2021" s="1" t="s">
        <v>2380</v>
      </c>
      <c r="I2021" t="str" cm="1">
        <f t="array" ref="I2021">_xlfn.IFS(B2021&lt;18.5,"Underweight",B2021&lt;25,"Normal Weight",B2021&lt;30,"Overweight",B2021&gt;=30,"Obesity")</f>
        <v>Underweight</v>
      </c>
      <c r="J2021" t="str" cm="1">
        <f t="array" ref="J2021">_xlfn.IFS(C2021&lt;5.7,"Normal",C2021&lt;6.5,"Prediabetes",C2021&gt;=6.5,"Diabetes")</f>
        <v>Normal</v>
      </c>
    </row>
    <row r="2022" spans="1:10" x14ac:dyDescent="0.35">
      <c r="A2022" s="1" t="s">
        <v>346</v>
      </c>
      <c r="B2022" s="1">
        <v>30.36</v>
      </c>
      <c r="C2022" s="1">
        <v>9.39</v>
      </c>
      <c r="D2022" s="1" t="s">
        <v>2380</v>
      </c>
      <c r="E2022" s="1" t="s">
        <v>2380</v>
      </c>
      <c r="F2022" s="1" t="s">
        <v>2380</v>
      </c>
      <c r="G2022" s="7">
        <v>0</v>
      </c>
      <c r="H2022" s="1" t="s">
        <v>2380</v>
      </c>
      <c r="I2022" t="str" cm="1">
        <f t="array" ref="I2022">_xlfn.IFS(B2022&lt;18.5,"Underweight",B2022&lt;25,"Normal Weight",B2022&lt;30,"Overweight",B2022&gt;=30,"Obesity")</f>
        <v>Obesity</v>
      </c>
      <c r="J2022" t="str" cm="1">
        <f t="array" ref="J2022">_xlfn.IFS(C2022&lt;5.7,"Normal",C2022&lt;6.5,"Prediabetes",C2022&gt;=6.5,"Diabetes")</f>
        <v>Diabetes</v>
      </c>
    </row>
    <row r="2023" spans="1:10" x14ac:dyDescent="0.35">
      <c r="A2023" s="1" t="s">
        <v>345</v>
      </c>
      <c r="B2023" s="1">
        <v>19.37</v>
      </c>
      <c r="C2023" s="1">
        <v>4.18</v>
      </c>
      <c r="D2023" s="1" t="s">
        <v>2380</v>
      </c>
      <c r="E2023" s="1" t="s">
        <v>2380</v>
      </c>
      <c r="F2023" s="1" t="s">
        <v>2380</v>
      </c>
      <c r="G2023" s="7">
        <v>0</v>
      </c>
      <c r="H2023" s="1" t="s">
        <v>2380</v>
      </c>
      <c r="I2023" t="str" cm="1">
        <f t="array" ref="I2023">_xlfn.IFS(B2023&lt;18.5,"Underweight",B2023&lt;25,"Normal Weight",B2023&lt;30,"Overweight",B2023&gt;=30,"Obesity")</f>
        <v>Normal Weight</v>
      </c>
      <c r="J2023" t="str" cm="1">
        <f t="array" ref="J2023">_xlfn.IFS(C2023&lt;5.7,"Normal",C2023&lt;6.5,"Prediabetes",C2023&gt;=6.5,"Diabetes")</f>
        <v>Normal</v>
      </c>
    </row>
    <row r="2024" spans="1:10" x14ac:dyDescent="0.35">
      <c r="A2024" s="1" t="s">
        <v>344</v>
      </c>
      <c r="B2024" s="1">
        <v>16.71</v>
      </c>
      <c r="C2024" s="1">
        <v>4.18</v>
      </c>
      <c r="D2024" s="1" t="s">
        <v>2380</v>
      </c>
      <c r="E2024" s="1" t="s">
        <v>2380</v>
      </c>
      <c r="F2024" s="1" t="s">
        <v>2380</v>
      </c>
      <c r="G2024" s="7">
        <v>1</v>
      </c>
      <c r="H2024" s="1" t="s">
        <v>2380</v>
      </c>
      <c r="I2024" t="str" cm="1">
        <f t="array" ref="I2024">_xlfn.IFS(B2024&lt;18.5,"Underweight",B2024&lt;25,"Normal Weight",B2024&lt;30,"Overweight",B2024&gt;=30,"Obesity")</f>
        <v>Underweight</v>
      </c>
      <c r="J2024" t="str" cm="1">
        <f t="array" ref="J2024">_xlfn.IFS(C2024&lt;5.7,"Normal",C2024&lt;6.5,"Prediabetes",C2024&gt;=6.5,"Diabetes")</f>
        <v>Normal</v>
      </c>
    </row>
    <row r="2025" spans="1:10" x14ac:dyDescent="0.35">
      <c r="A2025" s="1" t="s">
        <v>343</v>
      </c>
      <c r="B2025" s="1">
        <v>24.1</v>
      </c>
      <c r="C2025" s="1">
        <v>4.4000000000000004</v>
      </c>
      <c r="D2025" s="1" t="s">
        <v>2381</v>
      </c>
      <c r="E2025" s="1" t="s">
        <v>2380</v>
      </c>
      <c r="F2025" s="1" t="s">
        <v>2380</v>
      </c>
      <c r="G2025" s="7">
        <v>1</v>
      </c>
      <c r="H2025" s="1" t="s">
        <v>2380</v>
      </c>
      <c r="I2025" t="str" cm="1">
        <f t="array" ref="I2025">_xlfn.IFS(B2025&lt;18.5,"Underweight",B2025&lt;25,"Normal Weight",B2025&lt;30,"Overweight",B2025&gt;=30,"Obesity")</f>
        <v>Normal Weight</v>
      </c>
      <c r="J2025" t="str" cm="1">
        <f t="array" ref="J2025">_xlfn.IFS(C2025&lt;5.7,"Normal",C2025&lt;6.5,"Prediabetes",C2025&gt;=6.5,"Diabetes")</f>
        <v>Normal</v>
      </c>
    </row>
    <row r="2026" spans="1:10" x14ac:dyDescent="0.35">
      <c r="A2026" s="1" t="s">
        <v>342</v>
      </c>
      <c r="B2026" s="1">
        <v>29.77</v>
      </c>
      <c r="C2026" s="1">
        <v>9.9</v>
      </c>
      <c r="D2026" s="1" t="s">
        <v>2380</v>
      </c>
      <c r="E2026" s="1" t="s">
        <v>2380</v>
      </c>
      <c r="F2026" s="1" t="s">
        <v>2380</v>
      </c>
      <c r="G2026" s="7">
        <v>0</v>
      </c>
      <c r="H2026" s="1" t="s">
        <v>2380</v>
      </c>
      <c r="I2026" t="str" cm="1">
        <f t="array" ref="I2026">_xlfn.IFS(B2026&lt;18.5,"Underweight",B2026&lt;25,"Normal Weight",B2026&lt;30,"Overweight",B2026&gt;=30,"Obesity")</f>
        <v>Overweight</v>
      </c>
      <c r="J2026" t="str" cm="1">
        <f t="array" ref="J2026">_xlfn.IFS(C2026&lt;5.7,"Normal",C2026&lt;6.5,"Prediabetes",C2026&gt;=6.5,"Diabetes")</f>
        <v>Diabetes</v>
      </c>
    </row>
    <row r="2027" spans="1:10" x14ac:dyDescent="0.35">
      <c r="A2027" s="1" t="s">
        <v>341</v>
      </c>
      <c r="B2027" s="1">
        <v>46.53</v>
      </c>
      <c r="C2027" s="1">
        <v>4.84</v>
      </c>
      <c r="D2027" s="1" t="s">
        <v>2381</v>
      </c>
      <c r="E2027" s="1" t="s">
        <v>2380</v>
      </c>
      <c r="F2027" s="1" t="s">
        <v>2380</v>
      </c>
      <c r="G2027" s="7">
        <v>0</v>
      </c>
      <c r="H2027" s="1" t="s">
        <v>2380</v>
      </c>
      <c r="I2027" t="str" cm="1">
        <f t="array" ref="I2027">_xlfn.IFS(B2027&lt;18.5,"Underweight",B2027&lt;25,"Normal Weight",B2027&lt;30,"Overweight",B2027&gt;=30,"Obesity")</f>
        <v>Obesity</v>
      </c>
      <c r="J2027" t="str" cm="1">
        <f t="array" ref="J2027">_xlfn.IFS(C2027&lt;5.7,"Normal",C2027&lt;6.5,"Prediabetes",C2027&gt;=6.5,"Diabetes")</f>
        <v>Normal</v>
      </c>
    </row>
    <row r="2028" spans="1:10" x14ac:dyDescent="0.35">
      <c r="A2028" s="1" t="s">
        <v>340</v>
      </c>
      <c r="B2028" s="1">
        <v>23.4</v>
      </c>
      <c r="C2028" s="1">
        <v>5.53</v>
      </c>
      <c r="D2028" s="1" t="s">
        <v>2380</v>
      </c>
      <c r="E2028" s="1" t="s">
        <v>2380</v>
      </c>
      <c r="F2028" s="1" t="s">
        <v>2381</v>
      </c>
      <c r="G2028" s="7">
        <v>1</v>
      </c>
      <c r="H2028" s="1" t="s">
        <v>2380</v>
      </c>
      <c r="I2028" t="str" cm="1">
        <f t="array" ref="I2028">_xlfn.IFS(B2028&lt;18.5,"Underweight",B2028&lt;25,"Normal Weight",B2028&lt;30,"Overweight",B2028&gt;=30,"Obesity")</f>
        <v>Normal Weight</v>
      </c>
      <c r="J2028" t="str" cm="1">
        <f t="array" ref="J2028">_xlfn.IFS(C2028&lt;5.7,"Normal",C2028&lt;6.5,"Prediabetes",C2028&gt;=6.5,"Diabetes")</f>
        <v>Normal</v>
      </c>
    </row>
    <row r="2029" spans="1:10" x14ac:dyDescent="0.35">
      <c r="A2029" s="1" t="s">
        <v>339</v>
      </c>
      <c r="B2029" s="1">
        <v>30</v>
      </c>
      <c r="C2029" s="1">
        <v>4.33</v>
      </c>
      <c r="D2029" s="1" t="s">
        <v>2381</v>
      </c>
      <c r="E2029" s="1" t="s">
        <v>2380</v>
      </c>
      <c r="F2029" s="1" t="s">
        <v>2380</v>
      </c>
      <c r="G2029" s="7">
        <v>0</v>
      </c>
      <c r="H2029" s="1" t="s">
        <v>2380</v>
      </c>
      <c r="I2029" t="str" cm="1">
        <f t="array" ref="I2029">_xlfn.IFS(B2029&lt;18.5,"Underweight",B2029&lt;25,"Normal Weight",B2029&lt;30,"Overweight",B2029&gt;=30,"Obesity")</f>
        <v>Obesity</v>
      </c>
      <c r="J2029" t="str" cm="1">
        <f t="array" ref="J2029">_xlfn.IFS(C2029&lt;5.7,"Normal",C2029&lt;6.5,"Prediabetes",C2029&gt;=6.5,"Diabetes")</f>
        <v>Normal</v>
      </c>
    </row>
    <row r="2030" spans="1:10" x14ac:dyDescent="0.35">
      <c r="A2030" s="1" t="s">
        <v>338</v>
      </c>
      <c r="B2030" s="1">
        <v>29.15</v>
      </c>
      <c r="C2030" s="1">
        <v>4.91</v>
      </c>
      <c r="D2030" s="1" t="s">
        <v>2381</v>
      </c>
      <c r="E2030" s="1" t="s">
        <v>2380</v>
      </c>
      <c r="F2030" s="1" t="s">
        <v>2380</v>
      </c>
      <c r="G2030" s="7">
        <v>0</v>
      </c>
      <c r="H2030" s="1" t="s">
        <v>2380</v>
      </c>
      <c r="I2030" t="str" cm="1">
        <f t="array" ref="I2030">_xlfn.IFS(B2030&lt;18.5,"Underweight",B2030&lt;25,"Normal Weight",B2030&lt;30,"Overweight",B2030&gt;=30,"Obesity")</f>
        <v>Overweight</v>
      </c>
      <c r="J2030" t="str" cm="1">
        <f t="array" ref="J2030">_xlfn.IFS(C2030&lt;5.7,"Normal",C2030&lt;6.5,"Prediabetes",C2030&gt;=6.5,"Diabetes")</f>
        <v>Normal</v>
      </c>
    </row>
    <row r="2031" spans="1:10" x14ac:dyDescent="0.35">
      <c r="A2031" s="1" t="s">
        <v>337</v>
      </c>
      <c r="B2031" s="1">
        <v>34.865000000000002</v>
      </c>
      <c r="C2031" s="1">
        <v>4.8</v>
      </c>
      <c r="D2031" s="1" t="s">
        <v>2380</v>
      </c>
      <c r="E2031" s="1" t="s">
        <v>2380</v>
      </c>
      <c r="F2031" s="1" t="s">
        <v>2380</v>
      </c>
      <c r="G2031" s="7">
        <v>0</v>
      </c>
      <c r="H2031" s="1" t="s">
        <v>2380</v>
      </c>
      <c r="I2031" t="str" cm="1">
        <f t="array" ref="I2031">_xlfn.IFS(B2031&lt;18.5,"Underweight",B2031&lt;25,"Normal Weight",B2031&lt;30,"Overweight",B2031&gt;=30,"Obesity")</f>
        <v>Obesity</v>
      </c>
      <c r="J2031" t="str" cm="1">
        <f t="array" ref="J2031">_xlfn.IFS(C2031&lt;5.7,"Normal",C2031&lt;6.5,"Prediabetes",C2031&gt;=6.5,"Diabetes")</f>
        <v>Normal</v>
      </c>
    </row>
    <row r="2032" spans="1:10" x14ac:dyDescent="0.35">
      <c r="A2032" s="1" t="s">
        <v>336</v>
      </c>
      <c r="B2032" s="1">
        <v>28.12</v>
      </c>
      <c r="C2032" s="1">
        <v>5.55</v>
      </c>
      <c r="D2032" s="1" t="s">
        <v>2381</v>
      </c>
      <c r="E2032" s="1" t="s">
        <v>2381</v>
      </c>
      <c r="F2032" s="1" t="s">
        <v>2380</v>
      </c>
      <c r="G2032" s="7">
        <v>2</v>
      </c>
      <c r="H2032" s="1" t="s">
        <v>2380</v>
      </c>
      <c r="I2032" t="str" cm="1">
        <f t="array" ref="I2032">_xlfn.IFS(B2032&lt;18.5,"Underweight",B2032&lt;25,"Normal Weight",B2032&lt;30,"Overweight",B2032&gt;=30,"Obesity")</f>
        <v>Overweight</v>
      </c>
      <c r="J2032" t="str" cm="1">
        <f t="array" ref="J2032">_xlfn.IFS(C2032&lt;5.7,"Normal",C2032&lt;6.5,"Prediabetes",C2032&gt;=6.5,"Diabetes")</f>
        <v>Normal</v>
      </c>
    </row>
    <row r="2033" spans="1:10" x14ac:dyDescent="0.35">
      <c r="A2033" s="1" t="s">
        <v>335</v>
      </c>
      <c r="B2033" s="1">
        <v>29.45</v>
      </c>
      <c r="C2033" s="1">
        <v>5.24</v>
      </c>
      <c r="D2033" s="1" t="s">
        <v>2381</v>
      </c>
      <c r="E2033" s="1" t="s">
        <v>2380</v>
      </c>
      <c r="F2033" s="1" t="s">
        <v>2380</v>
      </c>
      <c r="G2033" s="7">
        <v>0</v>
      </c>
      <c r="H2033" s="1" t="s">
        <v>2380</v>
      </c>
      <c r="I2033" t="str" cm="1">
        <f t="array" ref="I2033">_xlfn.IFS(B2033&lt;18.5,"Underweight",B2033&lt;25,"Normal Weight",B2033&lt;30,"Overweight",B2033&gt;=30,"Obesity")</f>
        <v>Overweight</v>
      </c>
      <c r="J2033" t="str" cm="1">
        <f t="array" ref="J2033">_xlfn.IFS(C2033&lt;5.7,"Normal",C2033&lt;6.5,"Prediabetes",C2033&gt;=6.5,"Diabetes")</f>
        <v>Normal</v>
      </c>
    </row>
    <row r="2034" spans="1:10" x14ac:dyDescent="0.35">
      <c r="A2034" s="1" t="s">
        <v>334</v>
      </c>
      <c r="B2034" s="1">
        <v>27.94</v>
      </c>
      <c r="C2034" s="1">
        <v>6.08</v>
      </c>
      <c r="D2034" s="1" t="s">
        <v>2380</v>
      </c>
      <c r="E2034" s="1" t="s">
        <v>2380</v>
      </c>
      <c r="F2034" s="1" t="s">
        <v>2381</v>
      </c>
      <c r="G2034" s="7">
        <v>1</v>
      </c>
      <c r="H2034" s="1" t="s">
        <v>2380</v>
      </c>
      <c r="I2034" t="str" cm="1">
        <f t="array" ref="I2034">_xlfn.IFS(B2034&lt;18.5,"Underweight",B2034&lt;25,"Normal Weight",B2034&lt;30,"Overweight",B2034&gt;=30,"Obesity")</f>
        <v>Overweight</v>
      </c>
      <c r="J2034" t="str" cm="1">
        <f t="array" ref="J2034">_xlfn.IFS(C2034&lt;5.7,"Normal",C2034&lt;6.5,"Prediabetes",C2034&gt;=6.5,"Diabetes")</f>
        <v>Prediabetes</v>
      </c>
    </row>
    <row r="2035" spans="1:10" x14ac:dyDescent="0.35">
      <c r="A2035" s="1" t="s">
        <v>333</v>
      </c>
      <c r="B2035" s="1">
        <v>27.2</v>
      </c>
      <c r="C2035" s="1">
        <v>5.83</v>
      </c>
      <c r="D2035" s="1" t="s">
        <v>2380</v>
      </c>
      <c r="E2035" s="1" t="s">
        <v>2380</v>
      </c>
      <c r="F2035" s="1" t="s">
        <v>2381</v>
      </c>
      <c r="G2035" s="7">
        <v>1</v>
      </c>
      <c r="H2035" s="1" t="s">
        <v>2380</v>
      </c>
      <c r="I2035" t="str" cm="1">
        <f t="array" ref="I2035">_xlfn.IFS(B2035&lt;18.5,"Underweight",B2035&lt;25,"Normal Weight",B2035&lt;30,"Overweight",B2035&gt;=30,"Obesity")</f>
        <v>Overweight</v>
      </c>
      <c r="J2035" t="str" cm="1">
        <f t="array" ref="J2035">_xlfn.IFS(C2035&lt;5.7,"Normal",C2035&lt;6.5,"Prediabetes",C2035&gt;=6.5,"Diabetes")</f>
        <v>Prediabetes</v>
      </c>
    </row>
    <row r="2036" spans="1:10" x14ac:dyDescent="0.35">
      <c r="A2036" s="1" t="s">
        <v>332</v>
      </c>
      <c r="B2036" s="1">
        <v>33.344999999999999</v>
      </c>
      <c r="C2036" s="1">
        <v>4.29</v>
      </c>
      <c r="D2036" s="1" t="s">
        <v>2380</v>
      </c>
      <c r="E2036" s="1" t="s">
        <v>2380</v>
      </c>
      <c r="F2036" s="1" t="s">
        <v>2380</v>
      </c>
      <c r="G2036" s="7">
        <v>1</v>
      </c>
      <c r="H2036" s="1" t="s">
        <v>2380</v>
      </c>
      <c r="I2036" t="str" cm="1">
        <f t="array" ref="I2036">_xlfn.IFS(B2036&lt;18.5,"Underweight",B2036&lt;25,"Normal Weight",B2036&lt;30,"Overweight",B2036&gt;=30,"Obesity")</f>
        <v>Obesity</v>
      </c>
      <c r="J2036" t="str" cm="1">
        <f t="array" ref="J2036">_xlfn.IFS(C2036&lt;5.7,"Normal",C2036&lt;6.5,"Prediabetes",C2036&gt;=6.5,"Diabetes")</f>
        <v>Normal</v>
      </c>
    </row>
    <row r="2037" spans="1:10" x14ac:dyDescent="0.35">
      <c r="A2037" s="1" t="s">
        <v>331</v>
      </c>
      <c r="B2037" s="1">
        <v>29.925000000000001</v>
      </c>
      <c r="C2037" s="1">
        <v>5.3</v>
      </c>
      <c r="D2037" s="1" t="s">
        <v>2380</v>
      </c>
      <c r="E2037" s="1" t="s">
        <v>2380</v>
      </c>
      <c r="F2037" s="1" t="s">
        <v>2380</v>
      </c>
      <c r="G2037" s="7">
        <v>1</v>
      </c>
      <c r="H2037" s="1" t="s">
        <v>2380</v>
      </c>
      <c r="I2037" t="str" cm="1">
        <f t="array" ref="I2037">_xlfn.IFS(B2037&lt;18.5,"Underweight",B2037&lt;25,"Normal Weight",B2037&lt;30,"Overweight",B2037&gt;=30,"Obesity")</f>
        <v>Overweight</v>
      </c>
      <c r="J2037" t="str" cm="1">
        <f t="array" ref="J2037">_xlfn.IFS(C2037&lt;5.7,"Normal",C2037&lt;6.5,"Prediabetes",C2037&gt;=6.5,"Diabetes")</f>
        <v>Normal</v>
      </c>
    </row>
    <row r="2038" spans="1:10" x14ac:dyDescent="0.35">
      <c r="A2038" s="1" t="s">
        <v>330</v>
      </c>
      <c r="B2038" s="1">
        <v>24.225000000000001</v>
      </c>
      <c r="C2038" s="1">
        <v>4.42</v>
      </c>
      <c r="D2038" s="1" t="s">
        <v>2380</v>
      </c>
      <c r="E2038" s="1" t="s">
        <v>2380</v>
      </c>
      <c r="F2038" s="1" t="s">
        <v>2380</v>
      </c>
      <c r="G2038" s="7">
        <v>1</v>
      </c>
      <c r="H2038" s="1" t="s">
        <v>2380</v>
      </c>
      <c r="I2038" t="str" cm="1">
        <f t="array" ref="I2038">_xlfn.IFS(B2038&lt;18.5,"Underweight",B2038&lt;25,"Normal Weight",B2038&lt;30,"Overweight",B2038&gt;=30,"Obesity")</f>
        <v>Normal Weight</v>
      </c>
      <c r="J2038" t="str" cm="1">
        <f t="array" ref="J2038">_xlfn.IFS(C2038&lt;5.7,"Normal",C2038&lt;6.5,"Prediabetes",C2038&gt;=6.5,"Diabetes")</f>
        <v>Normal</v>
      </c>
    </row>
    <row r="2039" spans="1:10" x14ac:dyDescent="0.35">
      <c r="A2039" s="1" t="s">
        <v>329</v>
      </c>
      <c r="B2039" s="1">
        <v>29.68</v>
      </c>
      <c r="C2039" s="1">
        <v>5.68</v>
      </c>
      <c r="D2039" s="1" t="s">
        <v>2380</v>
      </c>
      <c r="E2039" s="1" t="s">
        <v>2381</v>
      </c>
      <c r="F2039" s="1" t="s">
        <v>2380</v>
      </c>
      <c r="G2039" s="7">
        <v>1</v>
      </c>
      <c r="H2039" s="1" t="s">
        <v>2380</v>
      </c>
      <c r="I2039" t="str" cm="1">
        <f t="array" ref="I2039">_xlfn.IFS(B2039&lt;18.5,"Underweight",B2039&lt;25,"Normal Weight",B2039&lt;30,"Overweight",B2039&gt;=30,"Obesity")</f>
        <v>Overweight</v>
      </c>
      <c r="J2039" t="str" cm="1">
        <f t="array" ref="J2039">_xlfn.IFS(C2039&lt;5.7,"Normal",C2039&lt;6.5,"Prediabetes",C2039&gt;=6.5,"Diabetes")</f>
        <v>Normal</v>
      </c>
    </row>
    <row r="2040" spans="1:10" x14ac:dyDescent="0.35">
      <c r="A2040" s="1" t="s">
        <v>328</v>
      </c>
      <c r="B2040" s="1">
        <v>20.614999999999998</v>
      </c>
      <c r="C2040" s="1">
        <v>6.05</v>
      </c>
      <c r="D2040" s="1" t="s">
        <v>2380</v>
      </c>
      <c r="E2040" s="1" t="s">
        <v>2380</v>
      </c>
      <c r="F2040" s="1" t="s">
        <v>2381</v>
      </c>
      <c r="G2040" s="7">
        <v>1</v>
      </c>
      <c r="H2040" s="1" t="s">
        <v>2380</v>
      </c>
      <c r="I2040" t="str" cm="1">
        <f t="array" ref="I2040">_xlfn.IFS(B2040&lt;18.5,"Underweight",B2040&lt;25,"Normal Weight",B2040&lt;30,"Overweight",B2040&gt;=30,"Obesity")</f>
        <v>Normal Weight</v>
      </c>
      <c r="J2040" t="str" cm="1">
        <f t="array" ref="J2040">_xlfn.IFS(C2040&lt;5.7,"Normal",C2040&lt;6.5,"Prediabetes",C2040&gt;=6.5,"Diabetes")</f>
        <v>Prediabetes</v>
      </c>
    </row>
    <row r="2041" spans="1:10" x14ac:dyDescent="0.35">
      <c r="A2041" s="1" t="s">
        <v>327</v>
      </c>
      <c r="B2041" s="1">
        <v>32.119999999999997</v>
      </c>
      <c r="C2041" s="1">
        <v>5.33</v>
      </c>
      <c r="D2041" s="1" t="s">
        <v>2380</v>
      </c>
      <c r="E2041" s="1" t="s">
        <v>2381</v>
      </c>
      <c r="F2041" s="1" t="s">
        <v>2380</v>
      </c>
      <c r="G2041" s="7">
        <v>1</v>
      </c>
      <c r="H2041" s="1" t="s">
        <v>2380</v>
      </c>
      <c r="I2041" t="str" cm="1">
        <f t="array" ref="I2041">_xlfn.IFS(B2041&lt;18.5,"Underweight",B2041&lt;25,"Normal Weight",B2041&lt;30,"Overweight",B2041&gt;=30,"Obesity")</f>
        <v>Obesity</v>
      </c>
      <c r="J2041" t="str" cm="1">
        <f t="array" ref="J2041">_xlfn.IFS(C2041&lt;5.7,"Normal",C2041&lt;6.5,"Prediabetes",C2041&gt;=6.5,"Diabetes")</f>
        <v>Normal</v>
      </c>
    </row>
    <row r="2042" spans="1:10" x14ac:dyDescent="0.35">
      <c r="A2042" s="1" t="s">
        <v>326</v>
      </c>
      <c r="B2042" s="1">
        <v>27.36</v>
      </c>
      <c r="C2042" s="1">
        <v>6.22</v>
      </c>
      <c r="D2042" s="1" t="s">
        <v>2380</v>
      </c>
      <c r="E2042" s="1" t="s">
        <v>2380</v>
      </c>
      <c r="F2042" s="1" t="s">
        <v>2380</v>
      </c>
      <c r="G2042" s="7">
        <v>0</v>
      </c>
      <c r="H2042" s="1" t="s">
        <v>2380</v>
      </c>
      <c r="I2042" t="str" cm="1">
        <f t="array" ref="I2042">_xlfn.IFS(B2042&lt;18.5,"Underweight",B2042&lt;25,"Normal Weight",B2042&lt;30,"Overweight",B2042&gt;=30,"Obesity")</f>
        <v>Overweight</v>
      </c>
      <c r="J2042" t="str" cm="1">
        <f t="array" ref="J2042">_xlfn.IFS(C2042&lt;5.7,"Normal",C2042&lt;6.5,"Prediabetes",C2042&gt;=6.5,"Diabetes")</f>
        <v>Prediabetes</v>
      </c>
    </row>
    <row r="2043" spans="1:10" x14ac:dyDescent="0.35">
      <c r="A2043" s="1" t="s">
        <v>325</v>
      </c>
      <c r="B2043" s="1">
        <v>17.385000000000002</v>
      </c>
      <c r="C2043" s="1">
        <v>5.84</v>
      </c>
      <c r="D2043" s="1" t="s">
        <v>2380</v>
      </c>
      <c r="E2043" s="1" t="s">
        <v>2380</v>
      </c>
      <c r="F2043" s="1" t="s">
        <v>2380</v>
      </c>
      <c r="G2043" s="7">
        <v>0</v>
      </c>
      <c r="H2043" s="1" t="s">
        <v>2380</v>
      </c>
      <c r="I2043" t="str" cm="1">
        <f t="array" ref="I2043">_xlfn.IFS(B2043&lt;18.5,"Underweight",B2043&lt;25,"Normal Weight",B2043&lt;30,"Overweight",B2043&gt;=30,"Obesity")</f>
        <v>Underweight</v>
      </c>
      <c r="J2043" t="str" cm="1">
        <f t="array" ref="J2043">_xlfn.IFS(C2043&lt;5.7,"Normal",C2043&lt;6.5,"Prediabetes",C2043&gt;=6.5,"Diabetes")</f>
        <v>Prediabetes</v>
      </c>
    </row>
    <row r="2044" spans="1:10" x14ac:dyDescent="0.35">
      <c r="A2044" s="1" t="s">
        <v>324</v>
      </c>
      <c r="B2044" s="1">
        <v>30.13</v>
      </c>
      <c r="C2044" s="1">
        <v>5.71</v>
      </c>
      <c r="D2044" s="1" t="s">
        <v>2380</v>
      </c>
      <c r="E2044" s="1" t="s">
        <v>2381</v>
      </c>
      <c r="F2044" s="1" t="s">
        <v>2380</v>
      </c>
      <c r="G2044" s="7">
        <v>1</v>
      </c>
      <c r="H2044" s="1" t="s">
        <v>2380</v>
      </c>
      <c r="I2044" t="str" cm="1">
        <f t="array" ref="I2044">_xlfn.IFS(B2044&lt;18.5,"Underweight",B2044&lt;25,"Normal Weight",B2044&lt;30,"Overweight",B2044&gt;=30,"Obesity")</f>
        <v>Obesity</v>
      </c>
      <c r="J2044" t="str" cm="1">
        <f t="array" ref="J2044">_xlfn.IFS(C2044&lt;5.7,"Normal",C2044&lt;6.5,"Prediabetes",C2044&gt;=6.5,"Diabetes")</f>
        <v>Prediabetes</v>
      </c>
    </row>
    <row r="2045" spans="1:10" x14ac:dyDescent="0.35">
      <c r="A2045" s="1" t="s">
        <v>323</v>
      </c>
      <c r="B2045" s="1">
        <v>25.44</v>
      </c>
      <c r="C2045" s="1">
        <v>6.04</v>
      </c>
      <c r="D2045" s="1" t="s">
        <v>2381</v>
      </c>
      <c r="E2045" s="1" t="s">
        <v>2380</v>
      </c>
      <c r="F2045" s="1" t="s">
        <v>2381</v>
      </c>
      <c r="G2045" s="7">
        <v>1</v>
      </c>
      <c r="H2045" s="1" t="s">
        <v>2380</v>
      </c>
      <c r="I2045" t="str" cm="1">
        <f t="array" ref="I2045">_xlfn.IFS(B2045&lt;18.5,"Underweight",B2045&lt;25,"Normal Weight",B2045&lt;30,"Overweight",B2045&gt;=30,"Obesity")</f>
        <v>Overweight</v>
      </c>
      <c r="J2045" t="str" cm="1">
        <f t="array" ref="J2045">_xlfn.IFS(C2045&lt;5.7,"Normal",C2045&lt;6.5,"Prediabetes",C2045&gt;=6.5,"Diabetes")</f>
        <v>Prediabetes</v>
      </c>
    </row>
    <row r="2046" spans="1:10" x14ac:dyDescent="0.35">
      <c r="A2046" s="1" t="s">
        <v>322</v>
      </c>
      <c r="B2046" s="1">
        <v>39.805</v>
      </c>
      <c r="C2046" s="1">
        <v>4.38</v>
      </c>
      <c r="D2046" s="1" t="s">
        <v>2380</v>
      </c>
      <c r="E2046" s="1" t="s">
        <v>2381</v>
      </c>
      <c r="F2046" s="1" t="s">
        <v>2380</v>
      </c>
      <c r="G2046" s="7">
        <v>1</v>
      </c>
      <c r="H2046" s="1" t="s">
        <v>2380</v>
      </c>
      <c r="I2046" t="str" cm="1">
        <f t="array" ref="I2046">_xlfn.IFS(B2046&lt;18.5,"Underweight",B2046&lt;25,"Normal Weight",B2046&lt;30,"Overweight",B2046&gt;=30,"Obesity")</f>
        <v>Obesity</v>
      </c>
      <c r="J2046" t="str" cm="1">
        <f t="array" ref="J2046">_xlfn.IFS(C2046&lt;5.7,"Normal",C2046&lt;6.5,"Prediabetes",C2046&gt;=6.5,"Diabetes")</f>
        <v>Normal</v>
      </c>
    </row>
    <row r="2047" spans="1:10" x14ac:dyDescent="0.35">
      <c r="A2047" s="1" t="s">
        <v>321</v>
      </c>
      <c r="B2047" s="1">
        <v>30.4</v>
      </c>
      <c r="C2047" s="1">
        <v>5.56</v>
      </c>
      <c r="D2047" s="1" t="s">
        <v>2381</v>
      </c>
      <c r="E2047" s="1" t="s">
        <v>2381</v>
      </c>
      <c r="F2047" s="1" t="s">
        <v>2380</v>
      </c>
      <c r="G2047" s="7">
        <v>1</v>
      </c>
      <c r="H2047" s="1" t="s">
        <v>2380</v>
      </c>
      <c r="I2047" t="str" cm="1">
        <f t="array" ref="I2047">_xlfn.IFS(B2047&lt;18.5,"Underweight",B2047&lt;25,"Normal Weight",B2047&lt;30,"Overweight",B2047&gt;=30,"Obesity")</f>
        <v>Obesity</v>
      </c>
      <c r="J2047" t="str" cm="1">
        <f t="array" ref="J2047">_xlfn.IFS(C2047&lt;5.7,"Normal",C2047&lt;6.5,"Prediabetes",C2047&gt;=6.5,"Diabetes")</f>
        <v>Normal</v>
      </c>
    </row>
    <row r="2048" spans="1:10" x14ac:dyDescent="0.35">
      <c r="A2048" s="1" t="s">
        <v>320</v>
      </c>
      <c r="B2048" s="1">
        <v>23.18</v>
      </c>
      <c r="C2048" s="1">
        <v>4.24</v>
      </c>
      <c r="D2048" s="1" t="s">
        <v>2380</v>
      </c>
      <c r="E2048" s="1" t="s">
        <v>2381</v>
      </c>
      <c r="F2048" s="1" t="s">
        <v>2380</v>
      </c>
      <c r="G2048" s="7">
        <v>1</v>
      </c>
      <c r="H2048" s="1" t="s">
        <v>2380</v>
      </c>
      <c r="I2048" t="str" cm="1">
        <f t="array" ref="I2048">_xlfn.IFS(B2048&lt;18.5,"Underweight",B2048&lt;25,"Normal Weight",B2048&lt;30,"Overweight",B2048&gt;=30,"Obesity")</f>
        <v>Normal Weight</v>
      </c>
      <c r="J2048" t="str" cm="1">
        <f t="array" ref="J2048">_xlfn.IFS(C2048&lt;5.7,"Normal",C2048&lt;6.5,"Prediabetes",C2048&gt;=6.5,"Diabetes")</f>
        <v>Normal</v>
      </c>
    </row>
    <row r="2049" spans="1:10" x14ac:dyDescent="0.35">
      <c r="A2049" s="1" t="s">
        <v>319</v>
      </c>
      <c r="B2049" s="1">
        <v>39.615000000000002</v>
      </c>
      <c r="C2049" s="1">
        <v>6.32</v>
      </c>
      <c r="D2049" s="1" t="s">
        <v>2380</v>
      </c>
      <c r="E2049" s="1" t="s">
        <v>2380</v>
      </c>
      <c r="F2049" s="1" t="s">
        <v>2381</v>
      </c>
      <c r="G2049" s="7">
        <v>1</v>
      </c>
      <c r="H2049" s="1" t="s">
        <v>2380</v>
      </c>
      <c r="I2049" t="str" cm="1">
        <f t="array" ref="I2049">_xlfn.IFS(B2049&lt;18.5,"Underweight",B2049&lt;25,"Normal Weight",B2049&lt;30,"Overweight",B2049&gt;=30,"Obesity")</f>
        <v>Obesity</v>
      </c>
      <c r="J2049" t="str" cm="1">
        <f t="array" ref="J2049">_xlfn.IFS(C2049&lt;5.7,"Normal",C2049&lt;6.5,"Prediabetes",C2049&gt;=6.5,"Diabetes")</f>
        <v>Prediabetes</v>
      </c>
    </row>
    <row r="2050" spans="1:10" x14ac:dyDescent="0.35">
      <c r="A2050" s="1" t="s">
        <v>318</v>
      </c>
      <c r="B2050" s="1">
        <v>30.59</v>
      </c>
      <c r="C2050" s="1">
        <v>6.3</v>
      </c>
      <c r="D2050" s="1" t="s">
        <v>2381</v>
      </c>
      <c r="E2050" s="1" t="s">
        <v>2380</v>
      </c>
      <c r="F2050" s="1" t="s">
        <v>2381</v>
      </c>
      <c r="G2050" s="7">
        <v>1</v>
      </c>
      <c r="H2050" s="1" t="s">
        <v>2380</v>
      </c>
      <c r="I2050" t="str" cm="1">
        <f t="array" ref="I2050">_xlfn.IFS(B2050&lt;18.5,"Underweight",B2050&lt;25,"Normal Weight",B2050&lt;30,"Overweight",B2050&gt;=30,"Obesity")</f>
        <v>Obesity</v>
      </c>
      <c r="J2050" t="str" cm="1">
        <f t="array" ref="J2050">_xlfn.IFS(C2050&lt;5.7,"Normal",C2050&lt;6.5,"Prediabetes",C2050&gt;=6.5,"Diabetes")</f>
        <v>Prediabetes</v>
      </c>
    </row>
    <row r="2051" spans="1:10" x14ac:dyDescent="0.35">
      <c r="A2051" s="1" t="s">
        <v>317</v>
      </c>
      <c r="B2051" s="1">
        <v>16.72</v>
      </c>
      <c r="C2051" s="1">
        <v>4.38</v>
      </c>
      <c r="D2051" s="1" t="s">
        <v>2381</v>
      </c>
      <c r="E2051" s="1" t="s">
        <v>2380</v>
      </c>
      <c r="F2051" s="1" t="s">
        <v>2380</v>
      </c>
      <c r="G2051" s="7">
        <v>1</v>
      </c>
      <c r="H2051" s="1" t="s">
        <v>2380</v>
      </c>
      <c r="I2051" t="str" cm="1">
        <f t="array" ref="I2051">_xlfn.IFS(B2051&lt;18.5,"Underweight",B2051&lt;25,"Normal Weight",B2051&lt;30,"Overweight",B2051&gt;=30,"Obesity")</f>
        <v>Underweight</v>
      </c>
      <c r="J2051" t="str" cm="1">
        <f t="array" ref="J2051">_xlfn.IFS(C2051&lt;5.7,"Normal",C2051&lt;6.5,"Prediabetes",C2051&gt;=6.5,"Diabetes")</f>
        <v>Normal</v>
      </c>
    </row>
    <row r="2052" spans="1:10" x14ac:dyDescent="0.35">
      <c r="A2052" s="1" t="s">
        <v>316</v>
      </c>
      <c r="B2052" s="1">
        <v>26.22</v>
      </c>
      <c r="C2052" s="1">
        <v>4.6500000000000004</v>
      </c>
      <c r="D2052" s="1" t="s">
        <v>2381</v>
      </c>
      <c r="E2052" s="1" t="s">
        <v>2380</v>
      </c>
      <c r="F2052" s="1" t="s">
        <v>2381</v>
      </c>
      <c r="G2052" s="7">
        <v>1</v>
      </c>
      <c r="H2052" s="1" t="s">
        <v>2380</v>
      </c>
      <c r="I2052" t="str" cm="1">
        <f t="array" ref="I2052">_xlfn.IFS(B2052&lt;18.5,"Underweight",B2052&lt;25,"Normal Weight",B2052&lt;30,"Overweight",B2052&gt;=30,"Obesity")</f>
        <v>Overweight</v>
      </c>
      <c r="J2052" t="str" cm="1">
        <f t="array" ref="J2052">_xlfn.IFS(C2052&lt;5.7,"Normal",C2052&lt;6.5,"Prediabetes",C2052&gt;=6.5,"Diabetes")</f>
        <v>Normal</v>
      </c>
    </row>
    <row r="2053" spans="1:10" x14ac:dyDescent="0.35">
      <c r="A2053" s="1" t="s">
        <v>315</v>
      </c>
      <c r="B2053" s="1">
        <v>31.824999999999999</v>
      </c>
      <c r="C2053" s="1">
        <v>4.7</v>
      </c>
      <c r="D2053" s="1" t="s">
        <v>2380</v>
      </c>
      <c r="E2053" s="1" t="s">
        <v>2380</v>
      </c>
      <c r="F2053" s="1" t="s">
        <v>2381</v>
      </c>
      <c r="G2053" s="7">
        <v>1</v>
      </c>
      <c r="H2053" s="1" t="s">
        <v>2380</v>
      </c>
      <c r="I2053" t="str" cm="1">
        <f t="array" ref="I2053">_xlfn.IFS(B2053&lt;18.5,"Underweight",B2053&lt;25,"Normal Weight",B2053&lt;30,"Overweight",B2053&gt;=30,"Obesity")</f>
        <v>Obesity</v>
      </c>
      <c r="J2053" t="str" cm="1">
        <f t="array" ref="J2053">_xlfn.IFS(C2053&lt;5.7,"Normal",C2053&lt;6.5,"Prediabetes",C2053&gt;=6.5,"Diabetes")</f>
        <v>Normal</v>
      </c>
    </row>
    <row r="2054" spans="1:10" x14ac:dyDescent="0.35">
      <c r="A2054" s="1" t="s">
        <v>314</v>
      </c>
      <c r="B2054" s="1">
        <v>25.745000000000001</v>
      </c>
      <c r="C2054" s="1">
        <v>4.34</v>
      </c>
      <c r="D2054" s="1" t="s">
        <v>2380</v>
      </c>
      <c r="E2054" s="1" t="s">
        <v>2380</v>
      </c>
      <c r="F2054" s="1" t="s">
        <v>2381</v>
      </c>
      <c r="G2054" s="7">
        <v>1</v>
      </c>
      <c r="H2054" s="1" t="s">
        <v>2380</v>
      </c>
      <c r="I2054" t="str" cm="1">
        <f t="array" ref="I2054">_xlfn.IFS(B2054&lt;18.5,"Underweight",B2054&lt;25,"Normal Weight",B2054&lt;30,"Overweight",B2054&gt;=30,"Obesity")</f>
        <v>Overweight</v>
      </c>
      <c r="J2054" t="str" cm="1">
        <f t="array" ref="J2054">_xlfn.IFS(C2054&lt;5.7,"Normal",C2054&lt;6.5,"Prediabetes",C2054&gt;=6.5,"Diabetes")</f>
        <v>Normal</v>
      </c>
    </row>
    <row r="2055" spans="1:10" x14ac:dyDescent="0.35">
      <c r="A2055" s="1" t="s">
        <v>313</v>
      </c>
      <c r="B2055" s="1">
        <v>24.605</v>
      </c>
      <c r="C2055" s="1">
        <v>5.62</v>
      </c>
      <c r="D2055" s="1" t="s">
        <v>2380</v>
      </c>
      <c r="E2055" s="1" t="s">
        <v>2380</v>
      </c>
      <c r="F2055" s="1" t="s">
        <v>2381</v>
      </c>
      <c r="G2055" s="7">
        <v>1</v>
      </c>
      <c r="H2055" s="1" t="s">
        <v>2380</v>
      </c>
      <c r="I2055" t="str" cm="1">
        <f t="array" ref="I2055">_xlfn.IFS(B2055&lt;18.5,"Underweight",B2055&lt;25,"Normal Weight",B2055&lt;30,"Overweight",B2055&gt;=30,"Obesity")</f>
        <v>Normal Weight</v>
      </c>
      <c r="J2055" t="str" cm="1">
        <f t="array" ref="J2055">_xlfn.IFS(C2055&lt;5.7,"Normal",C2055&lt;6.5,"Prediabetes",C2055&gt;=6.5,"Diabetes")</f>
        <v>Normal</v>
      </c>
    </row>
    <row r="2056" spans="1:10" x14ac:dyDescent="0.35">
      <c r="A2056" s="1" t="s">
        <v>312</v>
      </c>
      <c r="B2056" s="1">
        <v>24.51</v>
      </c>
      <c r="C2056" s="1">
        <v>4.24</v>
      </c>
      <c r="D2056" s="1" t="s">
        <v>2380</v>
      </c>
      <c r="E2056" s="1" t="s">
        <v>2380</v>
      </c>
      <c r="F2056" s="1" t="s">
        <v>2381</v>
      </c>
      <c r="G2056" s="7">
        <v>1</v>
      </c>
      <c r="H2056" s="1" t="s">
        <v>2380</v>
      </c>
      <c r="I2056" t="str" cm="1">
        <f t="array" ref="I2056">_xlfn.IFS(B2056&lt;18.5,"Underweight",B2056&lt;25,"Normal Weight",B2056&lt;30,"Overweight",B2056&gt;=30,"Obesity")</f>
        <v>Normal Weight</v>
      </c>
      <c r="J2056" t="str" cm="1">
        <f t="array" ref="J2056">_xlfn.IFS(C2056&lt;5.7,"Normal",C2056&lt;6.5,"Prediabetes",C2056&gt;=6.5,"Diabetes")</f>
        <v>Normal</v>
      </c>
    </row>
    <row r="2057" spans="1:10" x14ac:dyDescent="0.35">
      <c r="A2057" s="1" t="s">
        <v>311</v>
      </c>
      <c r="B2057" s="1">
        <v>31.065000000000001</v>
      </c>
      <c r="C2057" s="1">
        <v>4.57</v>
      </c>
      <c r="D2057" s="1" t="s">
        <v>2381</v>
      </c>
      <c r="E2057" s="1" t="s">
        <v>2380</v>
      </c>
      <c r="F2057" s="1" t="s">
        <v>2380</v>
      </c>
      <c r="G2057" s="7">
        <v>0</v>
      </c>
      <c r="H2057" s="1" t="s">
        <v>2380</v>
      </c>
      <c r="I2057" t="str" cm="1">
        <f t="array" ref="I2057">_xlfn.IFS(B2057&lt;18.5,"Underweight",B2057&lt;25,"Normal Weight",B2057&lt;30,"Overweight",B2057&gt;=30,"Obesity")</f>
        <v>Obesity</v>
      </c>
      <c r="J2057" t="str" cm="1">
        <f t="array" ref="J2057">_xlfn.IFS(C2057&lt;5.7,"Normal",C2057&lt;6.5,"Prediabetes",C2057&gt;=6.5,"Diabetes")</f>
        <v>Normal</v>
      </c>
    </row>
    <row r="2058" spans="1:10" x14ac:dyDescent="0.35">
      <c r="A2058" s="1" t="s">
        <v>310</v>
      </c>
      <c r="B2058" s="1">
        <v>28.12</v>
      </c>
      <c r="C2058" s="1">
        <v>5.05</v>
      </c>
      <c r="D2058" s="1" t="s">
        <v>2380</v>
      </c>
      <c r="E2058" s="1" t="s">
        <v>2380</v>
      </c>
      <c r="F2058" s="1" t="s">
        <v>2380</v>
      </c>
      <c r="G2058" s="7">
        <v>0</v>
      </c>
      <c r="H2058" s="1" t="s">
        <v>2380</v>
      </c>
      <c r="I2058" t="str" cm="1">
        <f t="array" ref="I2058">_xlfn.IFS(B2058&lt;18.5,"Underweight",B2058&lt;25,"Normal Weight",B2058&lt;30,"Overweight",B2058&gt;=30,"Obesity")</f>
        <v>Overweight</v>
      </c>
      <c r="J2058" t="str" cm="1">
        <f t="array" ref="J2058">_xlfn.IFS(C2058&lt;5.7,"Normal",C2058&lt;6.5,"Prediabetes",C2058&gt;=6.5,"Diabetes")</f>
        <v>Normal</v>
      </c>
    </row>
    <row r="2059" spans="1:10" x14ac:dyDescent="0.35">
      <c r="A2059" s="1" t="s">
        <v>309</v>
      </c>
      <c r="B2059" s="1">
        <v>38.06</v>
      </c>
      <c r="C2059" s="1">
        <v>6.16</v>
      </c>
      <c r="D2059" s="1" t="s">
        <v>2380</v>
      </c>
      <c r="E2059" s="1" t="s">
        <v>2380</v>
      </c>
      <c r="F2059" s="1" t="s">
        <v>2380</v>
      </c>
      <c r="G2059" s="7">
        <v>0</v>
      </c>
      <c r="H2059" s="1" t="s">
        <v>2380</v>
      </c>
      <c r="I2059" t="str" cm="1">
        <f t="array" ref="I2059">_xlfn.IFS(B2059&lt;18.5,"Underweight",B2059&lt;25,"Normal Weight",B2059&lt;30,"Overweight",B2059&gt;=30,"Obesity")</f>
        <v>Obesity</v>
      </c>
      <c r="J2059" t="str" cm="1">
        <f t="array" ref="J2059">_xlfn.IFS(C2059&lt;5.7,"Normal",C2059&lt;6.5,"Prediabetes",C2059&gt;=6.5,"Diabetes")</f>
        <v>Prediabetes</v>
      </c>
    </row>
    <row r="2060" spans="1:10" x14ac:dyDescent="0.35">
      <c r="A2060" s="1" t="s">
        <v>308</v>
      </c>
      <c r="B2060" s="1">
        <v>24.96</v>
      </c>
      <c r="C2060" s="1">
        <v>4.57</v>
      </c>
      <c r="D2060" s="1" t="s">
        <v>2380</v>
      </c>
      <c r="E2060" s="1" t="s">
        <v>2380</v>
      </c>
      <c r="F2060" s="1" t="s">
        <v>2380</v>
      </c>
      <c r="G2060" s="7">
        <v>0</v>
      </c>
      <c r="H2060" s="1" t="s">
        <v>2380</v>
      </c>
      <c r="I2060" t="str" cm="1">
        <f t="array" ref="I2060">_xlfn.IFS(B2060&lt;18.5,"Underweight",B2060&lt;25,"Normal Weight",B2060&lt;30,"Overweight",B2060&gt;=30,"Obesity")</f>
        <v>Normal Weight</v>
      </c>
      <c r="J2060" t="str" cm="1">
        <f t="array" ref="J2060">_xlfn.IFS(C2060&lt;5.7,"Normal",C2060&lt;6.5,"Prediabetes",C2060&gt;=6.5,"Diabetes")</f>
        <v>Normal</v>
      </c>
    </row>
    <row r="2061" spans="1:10" x14ac:dyDescent="0.35">
      <c r="A2061" s="1" t="s">
        <v>307</v>
      </c>
      <c r="B2061" s="1">
        <v>17.670000000000002</v>
      </c>
      <c r="C2061" s="1">
        <v>5.53</v>
      </c>
      <c r="D2061" s="1" t="s">
        <v>2381</v>
      </c>
      <c r="E2061" s="1" t="s">
        <v>2380</v>
      </c>
      <c r="F2061" s="1" t="s">
        <v>2380</v>
      </c>
      <c r="G2061" s="7">
        <v>0</v>
      </c>
      <c r="H2061" s="1" t="s">
        <v>2380</v>
      </c>
      <c r="I2061" t="str" cm="1">
        <f t="array" ref="I2061">_xlfn.IFS(B2061&lt;18.5,"Underweight",B2061&lt;25,"Normal Weight",B2061&lt;30,"Overweight",B2061&gt;=30,"Obesity")</f>
        <v>Underweight</v>
      </c>
      <c r="J2061" t="str" cm="1">
        <f t="array" ref="J2061">_xlfn.IFS(C2061&lt;5.7,"Normal",C2061&lt;6.5,"Prediabetes",C2061&gt;=6.5,"Diabetes")</f>
        <v>Normal</v>
      </c>
    </row>
    <row r="2062" spans="1:10" x14ac:dyDescent="0.35">
      <c r="A2062" s="1" t="s">
        <v>306</v>
      </c>
      <c r="B2062" s="1">
        <v>31.35</v>
      </c>
      <c r="C2062" s="1">
        <v>5.84</v>
      </c>
      <c r="D2062" s="1" t="s">
        <v>2380</v>
      </c>
      <c r="E2062" s="1" t="s">
        <v>2381</v>
      </c>
      <c r="F2062" s="1" t="s">
        <v>2380</v>
      </c>
      <c r="G2062" s="7">
        <v>1</v>
      </c>
      <c r="H2062" s="1" t="s">
        <v>2380</v>
      </c>
      <c r="I2062" t="str" cm="1">
        <f t="array" ref="I2062">_xlfn.IFS(B2062&lt;18.5,"Underweight",B2062&lt;25,"Normal Weight",B2062&lt;30,"Overweight",B2062&gt;=30,"Obesity")</f>
        <v>Obesity</v>
      </c>
      <c r="J2062" t="str" cm="1">
        <f t="array" ref="J2062">_xlfn.IFS(C2062&lt;5.7,"Normal",C2062&lt;6.5,"Prediabetes",C2062&gt;=6.5,"Diabetes")</f>
        <v>Prediabetes</v>
      </c>
    </row>
    <row r="2063" spans="1:10" x14ac:dyDescent="0.35">
      <c r="A2063" s="1" t="s">
        <v>305</v>
      </c>
      <c r="B2063" s="1">
        <v>28.31</v>
      </c>
      <c r="C2063" s="1">
        <v>6.41</v>
      </c>
      <c r="D2063" s="1" t="s">
        <v>2380</v>
      </c>
      <c r="E2063" s="1" t="s">
        <v>2381</v>
      </c>
      <c r="F2063" s="1" t="s">
        <v>2380</v>
      </c>
      <c r="G2063" s="7">
        <v>1</v>
      </c>
      <c r="H2063" s="1" t="s">
        <v>2380</v>
      </c>
      <c r="I2063" t="str" cm="1">
        <f t="array" ref="I2063">_xlfn.IFS(B2063&lt;18.5,"Underweight",B2063&lt;25,"Normal Weight",B2063&lt;30,"Overweight",B2063&gt;=30,"Obesity")</f>
        <v>Overweight</v>
      </c>
      <c r="J2063" t="str" cm="1">
        <f t="array" ref="J2063">_xlfn.IFS(C2063&lt;5.7,"Normal",C2063&lt;6.5,"Prediabetes",C2063&gt;=6.5,"Diabetes")</f>
        <v>Prediabetes</v>
      </c>
    </row>
    <row r="2064" spans="1:10" x14ac:dyDescent="0.35">
      <c r="A2064" s="1" t="s">
        <v>304</v>
      </c>
      <c r="B2064" s="1">
        <v>30.3</v>
      </c>
      <c r="C2064" s="1">
        <v>4.7300000000000004</v>
      </c>
      <c r="D2064" s="1" t="s">
        <v>2381</v>
      </c>
      <c r="E2064" s="1" t="s">
        <v>2380</v>
      </c>
      <c r="F2064" s="1" t="s">
        <v>2381</v>
      </c>
      <c r="G2064" s="7">
        <v>1</v>
      </c>
      <c r="H2064" s="1" t="s">
        <v>2380</v>
      </c>
      <c r="I2064" t="str" cm="1">
        <f t="array" ref="I2064">_xlfn.IFS(B2064&lt;18.5,"Underweight",B2064&lt;25,"Normal Weight",B2064&lt;30,"Overweight",B2064&gt;=30,"Obesity")</f>
        <v>Obesity</v>
      </c>
      <c r="J2064" t="str" cm="1">
        <f t="array" ref="J2064">_xlfn.IFS(C2064&lt;5.7,"Normal",C2064&lt;6.5,"Prediabetes",C2064&gt;=6.5,"Diabetes")</f>
        <v>Normal</v>
      </c>
    </row>
    <row r="2065" spans="1:10" x14ac:dyDescent="0.35">
      <c r="A2065" s="1" t="s">
        <v>303</v>
      </c>
      <c r="B2065" s="1">
        <v>26.4</v>
      </c>
      <c r="C2065" s="1">
        <v>6.22</v>
      </c>
      <c r="D2065" s="1" t="s">
        <v>2381</v>
      </c>
      <c r="E2065" s="1" t="s">
        <v>2380</v>
      </c>
      <c r="F2065" s="1" t="s">
        <v>2380</v>
      </c>
      <c r="G2065" s="7">
        <v>0</v>
      </c>
      <c r="H2065" s="1" t="s">
        <v>2380</v>
      </c>
      <c r="I2065" t="str" cm="1">
        <f t="array" ref="I2065">_xlfn.IFS(B2065&lt;18.5,"Underweight",B2065&lt;25,"Normal Weight",B2065&lt;30,"Overweight",B2065&gt;=30,"Obesity")</f>
        <v>Overweight</v>
      </c>
      <c r="J2065" t="str" cm="1">
        <f t="array" ref="J2065">_xlfn.IFS(C2065&lt;5.7,"Normal",C2065&lt;6.5,"Prediabetes",C2065&gt;=6.5,"Diabetes")</f>
        <v>Prediabetes</v>
      </c>
    </row>
    <row r="2066" spans="1:10" x14ac:dyDescent="0.35">
      <c r="A2066" s="1" t="s">
        <v>302</v>
      </c>
      <c r="B2066" s="1">
        <v>22.135000000000002</v>
      </c>
      <c r="C2066" s="1">
        <v>4.46</v>
      </c>
      <c r="D2066" s="1" t="s">
        <v>2381</v>
      </c>
      <c r="E2066" s="1" t="s">
        <v>2380</v>
      </c>
      <c r="F2066" s="1" t="s">
        <v>2380</v>
      </c>
      <c r="G2066" s="7">
        <v>0</v>
      </c>
      <c r="H2066" s="1" t="s">
        <v>2380</v>
      </c>
      <c r="I2066" t="str" cm="1">
        <f t="array" ref="I2066">_xlfn.IFS(B2066&lt;18.5,"Underweight",B2066&lt;25,"Normal Weight",B2066&lt;30,"Overweight",B2066&gt;=30,"Obesity")</f>
        <v>Normal Weight</v>
      </c>
      <c r="J2066" t="str" cm="1">
        <f t="array" ref="J2066">_xlfn.IFS(C2066&lt;5.7,"Normal",C2066&lt;6.5,"Prediabetes",C2066&gt;=6.5,"Diabetes")</f>
        <v>Normal</v>
      </c>
    </row>
    <row r="2067" spans="1:10" x14ac:dyDescent="0.35">
      <c r="A2067" s="1" t="s">
        <v>301</v>
      </c>
      <c r="B2067" s="1">
        <v>17.399999999999999</v>
      </c>
      <c r="C2067" s="1">
        <v>4.5</v>
      </c>
      <c r="D2067" s="1" t="s">
        <v>2381</v>
      </c>
      <c r="E2067" s="1" t="s">
        <v>2380</v>
      </c>
      <c r="F2067" s="1" t="s">
        <v>2380</v>
      </c>
      <c r="G2067" s="7">
        <v>0</v>
      </c>
      <c r="H2067" s="1" t="s">
        <v>2380</v>
      </c>
      <c r="I2067" t="str" cm="1">
        <f t="array" ref="I2067">_xlfn.IFS(B2067&lt;18.5,"Underweight",B2067&lt;25,"Normal Weight",B2067&lt;30,"Overweight",B2067&gt;=30,"Obesity")</f>
        <v>Underweight</v>
      </c>
      <c r="J2067" t="str" cm="1">
        <f t="array" ref="J2067">_xlfn.IFS(C2067&lt;5.7,"Normal",C2067&lt;6.5,"Prediabetes",C2067&gt;=6.5,"Diabetes")</f>
        <v>Normal</v>
      </c>
    </row>
    <row r="2068" spans="1:10" x14ac:dyDescent="0.35">
      <c r="A2068" s="1" t="s">
        <v>299</v>
      </c>
      <c r="B2068" s="1">
        <v>28.06</v>
      </c>
      <c r="C2068" s="1">
        <v>8.93</v>
      </c>
      <c r="D2068" s="1" t="s">
        <v>2380</v>
      </c>
      <c r="E2068" s="1" t="s">
        <v>2380</v>
      </c>
      <c r="F2068" s="1" t="s">
        <v>2380</v>
      </c>
      <c r="G2068" s="7">
        <v>0</v>
      </c>
      <c r="H2068" s="1" t="s">
        <v>2380</v>
      </c>
      <c r="I2068" t="str" cm="1">
        <f t="array" ref="I2068">_xlfn.IFS(B2068&lt;18.5,"Underweight",B2068&lt;25,"Normal Weight",B2068&lt;30,"Overweight",B2068&gt;=30,"Obesity")</f>
        <v>Overweight</v>
      </c>
      <c r="J2068" t="str" cm="1">
        <f t="array" ref="J2068">_xlfn.IFS(C2068&lt;5.7,"Normal",C2068&lt;6.5,"Prediabetes",C2068&gt;=6.5,"Diabetes")</f>
        <v>Diabetes</v>
      </c>
    </row>
    <row r="2069" spans="1:10" x14ac:dyDescent="0.35">
      <c r="A2069" s="1" t="s">
        <v>298</v>
      </c>
      <c r="B2069" s="1">
        <v>31.13</v>
      </c>
      <c r="C2069" s="1">
        <v>11.02</v>
      </c>
      <c r="D2069" s="1" t="s">
        <v>2380</v>
      </c>
      <c r="E2069" s="1" t="s">
        <v>2380</v>
      </c>
      <c r="F2069" s="1" t="s">
        <v>2380</v>
      </c>
      <c r="G2069" s="7">
        <v>0</v>
      </c>
      <c r="H2069" s="1" t="s">
        <v>2380</v>
      </c>
      <c r="I2069" t="str" cm="1">
        <f t="array" ref="I2069">_xlfn.IFS(B2069&lt;18.5,"Underweight",B2069&lt;25,"Normal Weight",B2069&lt;30,"Overweight",B2069&gt;=30,"Obesity")</f>
        <v>Obesity</v>
      </c>
      <c r="J2069" t="str" cm="1">
        <f t="array" ref="J2069">_xlfn.IFS(C2069&lt;5.7,"Normal",C2069&lt;6.5,"Prediabetes",C2069&gt;=6.5,"Diabetes")</f>
        <v>Diabetes</v>
      </c>
    </row>
    <row r="2070" spans="1:10" x14ac:dyDescent="0.35">
      <c r="A2070" s="1" t="s">
        <v>297</v>
      </c>
      <c r="B2070" s="1">
        <v>18.46</v>
      </c>
      <c r="C2070" s="1">
        <v>5.25</v>
      </c>
      <c r="D2070" s="1" t="s">
        <v>2380</v>
      </c>
      <c r="E2070" s="1" t="s">
        <v>2380</v>
      </c>
      <c r="F2070" s="1" t="s">
        <v>2380</v>
      </c>
      <c r="G2070" s="7">
        <v>0</v>
      </c>
      <c r="H2070" s="1" t="s">
        <v>2380</v>
      </c>
      <c r="I2070" t="str" cm="1">
        <f t="array" ref="I2070">_xlfn.IFS(B2070&lt;18.5,"Underweight",B2070&lt;25,"Normal Weight",B2070&lt;30,"Overweight",B2070&gt;=30,"Obesity")</f>
        <v>Underweight</v>
      </c>
      <c r="J2070" t="str" cm="1">
        <f t="array" ref="J2070">_xlfn.IFS(C2070&lt;5.7,"Normal",C2070&lt;6.5,"Prediabetes",C2070&gt;=6.5,"Diabetes")</f>
        <v>Normal</v>
      </c>
    </row>
    <row r="2071" spans="1:10" x14ac:dyDescent="0.35">
      <c r="A2071" s="1" t="s">
        <v>296</v>
      </c>
      <c r="B2071" s="1">
        <v>17.3</v>
      </c>
      <c r="C2071" s="1">
        <v>4.75</v>
      </c>
      <c r="D2071" s="1" t="s">
        <v>2380</v>
      </c>
      <c r="E2071" s="1" t="s">
        <v>2380</v>
      </c>
      <c r="F2071" s="1" t="s">
        <v>2380</v>
      </c>
      <c r="G2071" s="7">
        <v>0</v>
      </c>
      <c r="H2071" s="1" t="s">
        <v>2380</v>
      </c>
      <c r="I2071" t="str" cm="1">
        <f t="array" ref="I2071">_xlfn.IFS(B2071&lt;18.5,"Underweight",B2071&lt;25,"Normal Weight",B2071&lt;30,"Overweight",B2071&gt;=30,"Obesity")</f>
        <v>Underweight</v>
      </c>
      <c r="J2071" t="str" cm="1">
        <f t="array" ref="J2071">_xlfn.IFS(C2071&lt;5.7,"Normal",C2071&lt;6.5,"Prediabetes",C2071&gt;=6.5,"Diabetes")</f>
        <v>Normal</v>
      </c>
    </row>
    <row r="2072" spans="1:10" x14ac:dyDescent="0.35">
      <c r="A2072" s="1" t="s">
        <v>295</v>
      </c>
      <c r="B2072" s="1">
        <v>35.625</v>
      </c>
      <c r="C2072" s="1">
        <v>4.68</v>
      </c>
      <c r="D2072" s="1" t="s">
        <v>2381</v>
      </c>
      <c r="E2072" s="1" t="s">
        <v>2380</v>
      </c>
      <c r="F2072" s="1" t="s">
        <v>2381</v>
      </c>
      <c r="G2072" s="7">
        <v>1</v>
      </c>
      <c r="H2072" s="1" t="s">
        <v>2380</v>
      </c>
      <c r="I2072" t="str" cm="1">
        <f t="array" ref="I2072">_xlfn.IFS(B2072&lt;18.5,"Underweight",B2072&lt;25,"Normal Weight",B2072&lt;30,"Overweight",B2072&gt;=30,"Obesity")</f>
        <v>Obesity</v>
      </c>
      <c r="J2072" t="str" cm="1">
        <f t="array" ref="J2072">_xlfn.IFS(C2072&lt;5.7,"Normal",C2072&lt;6.5,"Prediabetes",C2072&gt;=6.5,"Diabetes")</f>
        <v>Normal</v>
      </c>
    </row>
    <row r="2073" spans="1:10" x14ac:dyDescent="0.35">
      <c r="A2073" s="1" t="s">
        <v>294</v>
      </c>
      <c r="B2073" s="1">
        <v>20.234999999999999</v>
      </c>
      <c r="C2073" s="1">
        <v>6.17</v>
      </c>
      <c r="D2073" s="1" t="s">
        <v>2381</v>
      </c>
      <c r="E2073" s="1" t="s">
        <v>2381</v>
      </c>
      <c r="F2073" s="1" t="s">
        <v>2380</v>
      </c>
      <c r="G2073" s="7">
        <v>2</v>
      </c>
      <c r="H2073" s="1" t="s">
        <v>2380</v>
      </c>
      <c r="I2073" t="str" cm="1">
        <f t="array" ref="I2073">_xlfn.IFS(B2073&lt;18.5,"Underweight",B2073&lt;25,"Normal Weight",B2073&lt;30,"Overweight",B2073&gt;=30,"Obesity")</f>
        <v>Normal Weight</v>
      </c>
      <c r="J2073" t="str" cm="1">
        <f t="array" ref="J2073">_xlfn.IFS(C2073&lt;5.7,"Normal",C2073&lt;6.5,"Prediabetes",C2073&gt;=6.5,"Diabetes")</f>
        <v>Prediabetes</v>
      </c>
    </row>
    <row r="2074" spans="1:10" x14ac:dyDescent="0.35">
      <c r="A2074" s="1" t="s">
        <v>293</v>
      </c>
      <c r="B2074" s="1">
        <v>27.55</v>
      </c>
      <c r="C2074" s="1">
        <v>4.5599999999999996</v>
      </c>
      <c r="D2074" s="1" t="s">
        <v>2381</v>
      </c>
      <c r="E2074" s="1" t="s">
        <v>2380</v>
      </c>
      <c r="F2074" s="1" t="s">
        <v>2381</v>
      </c>
      <c r="G2074" s="7">
        <v>1</v>
      </c>
      <c r="H2074" s="1" t="s">
        <v>2380</v>
      </c>
      <c r="I2074" t="str" cm="1">
        <f t="array" ref="I2074">_xlfn.IFS(B2074&lt;18.5,"Underweight",B2074&lt;25,"Normal Weight",B2074&lt;30,"Overweight",B2074&gt;=30,"Obesity")</f>
        <v>Overweight</v>
      </c>
      <c r="J2074" t="str" cm="1">
        <f t="array" ref="J2074">_xlfn.IFS(C2074&lt;5.7,"Normal",C2074&lt;6.5,"Prediabetes",C2074&gt;=6.5,"Diabetes")</f>
        <v>Normal</v>
      </c>
    </row>
    <row r="2075" spans="1:10" x14ac:dyDescent="0.35">
      <c r="A2075" s="1" t="s">
        <v>292</v>
      </c>
      <c r="B2075" s="1">
        <v>17.97</v>
      </c>
      <c r="C2075" s="1">
        <v>6.3</v>
      </c>
      <c r="D2075" s="1" t="s">
        <v>2380</v>
      </c>
      <c r="E2075" s="1" t="s">
        <v>2380</v>
      </c>
      <c r="F2075" s="1" t="s">
        <v>2380</v>
      </c>
      <c r="G2075" s="7">
        <v>0</v>
      </c>
      <c r="H2075" s="1" t="s">
        <v>2380</v>
      </c>
      <c r="I2075" t="str" cm="1">
        <f t="array" ref="I2075">_xlfn.IFS(B2075&lt;18.5,"Underweight",B2075&lt;25,"Normal Weight",B2075&lt;30,"Overweight",B2075&gt;=30,"Obesity")</f>
        <v>Underweight</v>
      </c>
      <c r="J2075" t="str" cm="1">
        <f t="array" ref="J2075">_xlfn.IFS(C2075&lt;5.7,"Normal",C2075&lt;6.5,"Prediabetes",C2075&gt;=6.5,"Diabetes")</f>
        <v>Prediabetes</v>
      </c>
    </row>
    <row r="2076" spans="1:10" x14ac:dyDescent="0.35">
      <c r="A2076" s="1" t="s">
        <v>291</v>
      </c>
      <c r="B2076" s="1">
        <v>29.98</v>
      </c>
      <c r="C2076" s="1">
        <v>6.03</v>
      </c>
      <c r="D2076" s="1" t="s">
        <v>2380</v>
      </c>
      <c r="E2076" s="1" t="s">
        <v>2381</v>
      </c>
      <c r="F2076" s="1" t="s">
        <v>2380</v>
      </c>
      <c r="G2076" s="7">
        <v>1</v>
      </c>
      <c r="H2076" s="1" t="s">
        <v>2380</v>
      </c>
      <c r="I2076" t="str" cm="1">
        <f t="array" ref="I2076">_xlfn.IFS(B2076&lt;18.5,"Underweight",B2076&lt;25,"Normal Weight",B2076&lt;30,"Overweight",B2076&gt;=30,"Obesity")</f>
        <v>Overweight</v>
      </c>
      <c r="J2076" t="str" cm="1">
        <f t="array" ref="J2076">_xlfn.IFS(C2076&lt;5.7,"Normal",C2076&lt;6.5,"Prediabetes",C2076&gt;=6.5,"Diabetes")</f>
        <v>Prediabetes</v>
      </c>
    </row>
    <row r="2077" spans="1:10" x14ac:dyDescent="0.35">
      <c r="A2077" s="1" t="s">
        <v>290</v>
      </c>
      <c r="B2077" s="1">
        <v>33.659999999999997</v>
      </c>
      <c r="C2077" s="1">
        <v>4.2</v>
      </c>
      <c r="D2077" s="1" t="s">
        <v>2381</v>
      </c>
      <c r="E2077" s="1" t="s">
        <v>2380</v>
      </c>
      <c r="F2077" s="1" t="s">
        <v>2380</v>
      </c>
      <c r="G2077" s="7">
        <v>1</v>
      </c>
      <c r="H2077" s="1" t="s">
        <v>2380</v>
      </c>
      <c r="I2077" t="str" cm="1">
        <f t="array" ref="I2077">_xlfn.IFS(B2077&lt;18.5,"Underweight",B2077&lt;25,"Normal Weight",B2077&lt;30,"Overweight",B2077&gt;=30,"Obesity")</f>
        <v>Obesity</v>
      </c>
      <c r="J2077" t="str" cm="1">
        <f t="array" ref="J2077">_xlfn.IFS(C2077&lt;5.7,"Normal",C2077&lt;6.5,"Prediabetes",C2077&gt;=6.5,"Diabetes")</f>
        <v>Normal</v>
      </c>
    </row>
    <row r="2078" spans="1:10" x14ac:dyDescent="0.35">
      <c r="A2078" s="1" t="s">
        <v>289</v>
      </c>
      <c r="B2078" s="1">
        <v>32.67</v>
      </c>
      <c r="C2078" s="1">
        <v>5.61</v>
      </c>
      <c r="D2078" s="1" t="s">
        <v>2381</v>
      </c>
      <c r="E2078" s="1" t="s">
        <v>2380</v>
      </c>
      <c r="F2078" s="1" t="s">
        <v>2380</v>
      </c>
      <c r="G2078" s="7">
        <v>1</v>
      </c>
      <c r="H2078" s="1" t="s">
        <v>2380</v>
      </c>
      <c r="I2078" t="str" cm="1">
        <f t="array" ref="I2078">_xlfn.IFS(B2078&lt;18.5,"Underweight",B2078&lt;25,"Normal Weight",B2078&lt;30,"Overweight",B2078&gt;=30,"Obesity")</f>
        <v>Obesity</v>
      </c>
      <c r="J2078" t="str" cm="1">
        <f t="array" ref="J2078">_xlfn.IFS(C2078&lt;5.7,"Normal",C2078&lt;6.5,"Prediabetes",C2078&gt;=6.5,"Diabetes")</f>
        <v>Normal</v>
      </c>
    </row>
    <row r="2079" spans="1:10" x14ac:dyDescent="0.35">
      <c r="A2079" s="1" t="s">
        <v>288</v>
      </c>
      <c r="B2079" s="1">
        <v>30.5</v>
      </c>
      <c r="C2079" s="1">
        <v>5.88</v>
      </c>
      <c r="D2079" s="1" t="s">
        <v>2381</v>
      </c>
      <c r="E2079" s="1" t="s">
        <v>2380</v>
      </c>
      <c r="F2079" s="1" t="s">
        <v>2380</v>
      </c>
      <c r="G2079" s="7">
        <v>1</v>
      </c>
      <c r="H2079" s="1" t="s">
        <v>2380</v>
      </c>
      <c r="I2079" t="str" cm="1">
        <f t="array" ref="I2079">_xlfn.IFS(B2079&lt;18.5,"Underweight",B2079&lt;25,"Normal Weight",B2079&lt;30,"Overweight",B2079&gt;=30,"Obesity")</f>
        <v>Obesity</v>
      </c>
      <c r="J2079" t="str" cm="1">
        <f t="array" ref="J2079">_xlfn.IFS(C2079&lt;5.7,"Normal",C2079&lt;6.5,"Prediabetes",C2079&gt;=6.5,"Diabetes")</f>
        <v>Prediabetes</v>
      </c>
    </row>
    <row r="2080" spans="1:10" x14ac:dyDescent="0.35">
      <c r="A2080" s="1" t="s">
        <v>287</v>
      </c>
      <c r="B2080" s="1">
        <v>23.1</v>
      </c>
      <c r="C2080" s="1">
        <v>5.92</v>
      </c>
      <c r="D2080" s="1" t="s">
        <v>2381</v>
      </c>
      <c r="E2080" s="1" t="s">
        <v>2380</v>
      </c>
      <c r="F2080" s="1" t="s">
        <v>2380</v>
      </c>
      <c r="G2080" s="7">
        <v>1</v>
      </c>
      <c r="H2080" s="1" t="s">
        <v>2380</v>
      </c>
      <c r="I2080" t="str" cm="1">
        <f t="array" ref="I2080">_xlfn.IFS(B2080&lt;18.5,"Underweight",B2080&lt;25,"Normal Weight",B2080&lt;30,"Overweight",B2080&gt;=30,"Obesity")</f>
        <v>Normal Weight</v>
      </c>
      <c r="J2080" t="str" cm="1">
        <f t="array" ref="J2080">_xlfn.IFS(C2080&lt;5.7,"Normal",C2080&lt;6.5,"Prediabetes",C2080&gt;=6.5,"Diabetes")</f>
        <v>Prediabetes</v>
      </c>
    </row>
    <row r="2081" spans="1:10" x14ac:dyDescent="0.35">
      <c r="A2081" s="1" t="s">
        <v>286</v>
      </c>
      <c r="B2081" s="1">
        <v>39.49</v>
      </c>
      <c r="C2081" s="1">
        <v>4.8099999999999996</v>
      </c>
      <c r="D2081" s="1" t="s">
        <v>2380</v>
      </c>
      <c r="E2081" s="1" t="s">
        <v>2380</v>
      </c>
      <c r="F2081" s="1" t="s">
        <v>2380</v>
      </c>
      <c r="G2081" s="7">
        <v>1</v>
      </c>
      <c r="H2081" s="1" t="s">
        <v>2380</v>
      </c>
      <c r="I2081" t="str" cm="1">
        <f t="array" ref="I2081">_xlfn.IFS(B2081&lt;18.5,"Underweight",B2081&lt;25,"Normal Weight",B2081&lt;30,"Overweight",B2081&gt;=30,"Obesity")</f>
        <v>Obesity</v>
      </c>
      <c r="J2081" t="str" cm="1">
        <f t="array" ref="J2081">_xlfn.IFS(C2081&lt;5.7,"Normal",C2081&lt;6.5,"Prediabetes",C2081&gt;=6.5,"Diabetes")</f>
        <v>Normal</v>
      </c>
    </row>
    <row r="2082" spans="1:10" x14ac:dyDescent="0.35">
      <c r="A2082" s="1" t="s">
        <v>285</v>
      </c>
      <c r="B2082" s="1">
        <v>33.99</v>
      </c>
      <c r="C2082" s="1">
        <v>4.55</v>
      </c>
      <c r="D2082" s="1" t="s">
        <v>2380</v>
      </c>
      <c r="E2082" s="1" t="s">
        <v>2380</v>
      </c>
      <c r="F2082" s="1" t="s">
        <v>2380</v>
      </c>
      <c r="G2082" s="7">
        <v>1</v>
      </c>
      <c r="H2082" s="1" t="s">
        <v>2380</v>
      </c>
      <c r="I2082" t="str" cm="1">
        <f t="array" ref="I2082">_xlfn.IFS(B2082&lt;18.5,"Underweight",B2082&lt;25,"Normal Weight",B2082&lt;30,"Overweight",B2082&gt;=30,"Obesity")</f>
        <v>Obesity</v>
      </c>
      <c r="J2082" t="str" cm="1">
        <f t="array" ref="J2082">_xlfn.IFS(C2082&lt;5.7,"Normal",C2082&lt;6.5,"Prediabetes",C2082&gt;=6.5,"Diabetes")</f>
        <v>Normal</v>
      </c>
    </row>
    <row r="2083" spans="1:10" x14ac:dyDescent="0.35">
      <c r="A2083" s="1" t="s">
        <v>284</v>
      </c>
      <c r="B2083" s="1">
        <v>27.72</v>
      </c>
      <c r="C2083" s="1">
        <v>6.43</v>
      </c>
      <c r="D2083" s="1" t="s">
        <v>2380</v>
      </c>
      <c r="E2083" s="1" t="s">
        <v>2380</v>
      </c>
      <c r="F2083" s="1" t="s">
        <v>2380</v>
      </c>
      <c r="G2083" s="7">
        <v>1</v>
      </c>
      <c r="H2083" s="1" t="s">
        <v>2380</v>
      </c>
      <c r="I2083" t="str" cm="1">
        <f t="array" ref="I2083">_xlfn.IFS(B2083&lt;18.5,"Underweight",B2083&lt;25,"Normal Weight",B2083&lt;30,"Overweight",B2083&gt;=30,"Obesity")</f>
        <v>Overweight</v>
      </c>
      <c r="J2083" t="str" cm="1">
        <f t="array" ref="J2083">_xlfn.IFS(C2083&lt;5.7,"Normal",C2083&lt;6.5,"Prediabetes",C2083&gt;=6.5,"Diabetes")</f>
        <v>Prediabetes</v>
      </c>
    </row>
    <row r="2084" spans="1:10" x14ac:dyDescent="0.35">
      <c r="A2084" s="1" t="s">
        <v>283</v>
      </c>
      <c r="B2084" s="1">
        <v>30.59</v>
      </c>
      <c r="C2084" s="1">
        <v>11.62</v>
      </c>
      <c r="D2084" s="1" t="s">
        <v>2380</v>
      </c>
      <c r="E2084" s="1" t="s">
        <v>2380</v>
      </c>
      <c r="F2084" s="1" t="s">
        <v>2380</v>
      </c>
      <c r="G2084" s="7">
        <v>0</v>
      </c>
      <c r="H2084" s="1" t="s">
        <v>2380</v>
      </c>
      <c r="I2084" t="str" cm="1">
        <f t="array" ref="I2084">_xlfn.IFS(B2084&lt;18.5,"Underweight",B2084&lt;25,"Normal Weight",B2084&lt;30,"Overweight",B2084&gt;=30,"Obesity")</f>
        <v>Obesity</v>
      </c>
      <c r="J2084" t="str" cm="1">
        <f t="array" ref="J2084">_xlfn.IFS(C2084&lt;5.7,"Normal",C2084&lt;6.5,"Prediabetes",C2084&gt;=6.5,"Diabetes")</f>
        <v>Diabetes</v>
      </c>
    </row>
    <row r="2085" spans="1:10" x14ac:dyDescent="0.35">
      <c r="A2085" s="1" t="s">
        <v>282</v>
      </c>
      <c r="B2085" s="1">
        <v>22.6</v>
      </c>
      <c r="C2085" s="1">
        <v>6.04</v>
      </c>
      <c r="D2085" s="1" t="s">
        <v>2380</v>
      </c>
      <c r="E2085" s="1" t="s">
        <v>2380</v>
      </c>
      <c r="F2085" s="1" t="s">
        <v>2380</v>
      </c>
      <c r="G2085" s="7">
        <v>1</v>
      </c>
      <c r="H2085" s="1" t="s">
        <v>2380</v>
      </c>
      <c r="I2085" t="str" cm="1">
        <f t="array" ref="I2085">_xlfn.IFS(B2085&lt;18.5,"Underweight",B2085&lt;25,"Normal Weight",B2085&lt;30,"Overweight",B2085&gt;=30,"Obesity")</f>
        <v>Normal Weight</v>
      </c>
      <c r="J2085" t="str" cm="1">
        <f t="array" ref="J2085">_xlfn.IFS(C2085&lt;5.7,"Normal",C2085&lt;6.5,"Prediabetes",C2085&gt;=6.5,"Diabetes")</f>
        <v>Prediabetes</v>
      </c>
    </row>
    <row r="2086" spans="1:10" x14ac:dyDescent="0.35">
      <c r="A2086" s="1" t="s">
        <v>281</v>
      </c>
      <c r="B2086" s="1">
        <v>28.785</v>
      </c>
      <c r="C2086" s="1">
        <v>8.82</v>
      </c>
      <c r="D2086" s="1" t="s">
        <v>2380</v>
      </c>
      <c r="E2086" s="1" t="s">
        <v>2380</v>
      </c>
      <c r="F2086" s="1" t="s">
        <v>2380</v>
      </c>
      <c r="G2086" s="7">
        <v>0</v>
      </c>
      <c r="H2086" s="1" t="s">
        <v>2380</v>
      </c>
      <c r="I2086" t="str" cm="1">
        <f t="array" ref="I2086">_xlfn.IFS(B2086&lt;18.5,"Underweight",B2086&lt;25,"Normal Weight",B2086&lt;30,"Overweight",B2086&gt;=30,"Obesity")</f>
        <v>Overweight</v>
      </c>
      <c r="J2086" t="str" cm="1">
        <f t="array" ref="J2086">_xlfn.IFS(C2086&lt;5.7,"Normal",C2086&lt;6.5,"Prediabetes",C2086&gt;=6.5,"Diabetes")</f>
        <v>Diabetes</v>
      </c>
    </row>
    <row r="2087" spans="1:10" x14ac:dyDescent="0.35">
      <c r="A2087" s="1" t="s">
        <v>280</v>
      </c>
      <c r="B2087" s="1">
        <v>50.38</v>
      </c>
      <c r="C2087" s="1">
        <v>5.8</v>
      </c>
      <c r="D2087" s="1" t="s">
        <v>2380</v>
      </c>
      <c r="E2087" s="1" t="s">
        <v>2380</v>
      </c>
      <c r="F2087" s="1" t="s">
        <v>2380</v>
      </c>
      <c r="G2087" s="7">
        <v>0</v>
      </c>
      <c r="H2087" s="1" t="s">
        <v>2380</v>
      </c>
      <c r="I2087" t="str" cm="1">
        <f t="array" ref="I2087">_xlfn.IFS(B2087&lt;18.5,"Underweight",B2087&lt;25,"Normal Weight",B2087&lt;30,"Overweight",B2087&gt;=30,"Obesity")</f>
        <v>Obesity</v>
      </c>
      <c r="J2087" t="str" cm="1">
        <f t="array" ref="J2087">_xlfn.IFS(C2087&lt;5.7,"Normal",C2087&lt;6.5,"Prediabetes",C2087&gt;=6.5,"Diabetes")</f>
        <v>Prediabetes</v>
      </c>
    </row>
    <row r="2088" spans="1:10" x14ac:dyDescent="0.35">
      <c r="A2088" s="1" t="s">
        <v>279</v>
      </c>
      <c r="B2088" s="1">
        <v>35.200000000000003</v>
      </c>
      <c r="C2088" s="1">
        <v>4.28</v>
      </c>
      <c r="D2088" s="1" t="s">
        <v>2380</v>
      </c>
      <c r="E2088" s="1" t="s">
        <v>2380</v>
      </c>
      <c r="F2088" s="1" t="s">
        <v>2380</v>
      </c>
      <c r="G2088" s="7">
        <v>0</v>
      </c>
      <c r="H2088" s="1" t="s">
        <v>2380</v>
      </c>
      <c r="I2088" t="str" cm="1">
        <f t="array" ref="I2088">_xlfn.IFS(B2088&lt;18.5,"Underweight",B2088&lt;25,"Normal Weight",B2088&lt;30,"Overweight",B2088&gt;=30,"Obesity")</f>
        <v>Obesity</v>
      </c>
      <c r="J2088" t="str" cm="1">
        <f t="array" ref="J2088">_xlfn.IFS(C2088&lt;5.7,"Normal",C2088&lt;6.5,"Prediabetes",C2088&gt;=6.5,"Diabetes")</f>
        <v>Normal</v>
      </c>
    </row>
    <row r="2089" spans="1:10" x14ac:dyDescent="0.35">
      <c r="A2089" s="1" t="s">
        <v>278</v>
      </c>
      <c r="B2089" s="1">
        <v>35.72</v>
      </c>
      <c r="C2089" s="1">
        <v>5.5</v>
      </c>
      <c r="D2089" s="1" t="s">
        <v>2381</v>
      </c>
      <c r="E2089" s="1" t="s">
        <v>2380</v>
      </c>
      <c r="F2089" s="1" t="s">
        <v>2380</v>
      </c>
      <c r="G2089" s="7">
        <v>0</v>
      </c>
      <c r="H2089" s="1" t="s">
        <v>2380</v>
      </c>
      <c r="I2089" t="str" cm="1">
        <f t="array" ref="I2089">_xlfn.IFS(B2089&lt;18.5,"Underweight",B2089&lt;25,"Normal Weight",B2089&lt;30,"Overweight",B2089&gt;=30,"Obesity")</f>
        <v>Obesity</v>
      </c>
      <c r="J2089" t="str" cm="1">
        <f t="array" ref="J2089">_xlfn.IFS(C2089&lt;5.7,"Normal",C2089&lt;6.5,"Prediabetes",C2089&gt;=6.5,"Diabetes")</f>
        <v>Normal</v>
      </c>
    </row>
    <row r="2090" spans="1:10" x14ac:dyDescent="0.35">
      <c r="A2090" s="1" t="s">
        <v>277</v>
      </c>
      <c r="B2090" s="1">
        <v>24.51</v>
      </c>
      <c r="C2090" s="1">
        <v>4.6900000000000004</v>
      </c>
      <c r="D2090" s="1" t="s">
        <v>2380</v>
      </c>
      <c r="E2090" s="1" t="s">
        <v>2380</v>
      </c>
      <c r="F2090" s="1" t="s">
        <v>2380</v>
      </c>
      <c r="G2090" s="7">
        <v>0</v>
      </c>
      <c r="H2090" s="1" t="s">
        <v>2380</v>
      </c>
      <c r="I2090" t="str" cm="1">
        <f t="array" ref="I2090">_xlfn.IFS(B2090&lt;18.5,"Underweight",B2090&lt;25,"Normal Weight",B2090&lt;30,"Overweight",B2090&gt;=30,"Obesity")</f>
        <v>Normal Weight</v>
      </c>
      <c r="J2090" t="str" cm="1">
        <f t="array" ref="J2090">_xlfn.IFS(C2090&lt;5.7,"Normal",C2090&lt;6.5,"Prediabetes",C2090&gt;=6.5,"Diabetes")</f>
        <v>Normal</v>
      </c>
    </row>
    <row r="2091" spans="1:10" x14ac:dyDescent="0.35">
      <c r="A2091" s="1" t="s">
        <v>275</v>
      </c>
      <c r="B2091" s="1">
        <v>23.844999999999999</v>
      </c>
      <c r="C2091" s="1">
        <v>4.43</v>
      </c>
      <c r="D2091" s="1" t="s">
        <v>2380</v>
      </c>
      <c r="E2091" s="1" t="s">
        <v>2380</v>
      </c>
      <c r="F2091" s="1" t="s">
        <v>2380</v>
      </c>
      <c r="G2091" s="7">
        <v>0</v>
      </c>
      <c r="H2091" s="1" t="s">
        <v>2380</v>
      </c>
      <c r="I2091" t="str" cm="1">
        <f t="array" ref="I2091">_xlfn.IFS(B2091&lt;18.5,"Underweight",B2091&lt;25,"Normal Weight",B2091&lt;30,"Overweight",B2091&gt;=30,"Obesity")</f>
        <v>Normal Weight</v>
      </c>
      <c r="J2091" t="str" cm="1">
        <f t="array" ref="J2091">_xlfn.IFS(C2091&lt;5.7,"Normal",C2091&lt;6.5,"Prediabetes",C2091&gt;=6.5,"Diabetes")</f>
        <v>Normal</v>
      </c>
    </row>
    <row r="2092" spans="1:10" x14ac:dyDescent="0.35">
      <c r="A2092" s="1" t="s">
        <v>274</v>
      </c>
      <c r="B2092" s="1">
        <v>15.68</v>
      </c>
      <c r="C2092" s="1">
        <v>6.16</v>
      </c>
      <c r="D2092" s="1" t="s">
        <v>2381</v>
      </c>
      <c r="E2092" s="1" t="s">
        <v>2380</v>
      </c>
      <c r="F2092" s="1" t="s">
        <v>2380</v>
      </c>
      <c r="G2092" s="7">
        <v>1</v>
      </c>
      <c r="H2092" s="1" t="s">
        <v>2380</v>
      </c>
      <c r="I2092" t="str" cm="1">
        <f t="array" ref="I2092">_xlfn.IFS(B2092&lt;18.5,"Underweight",B2092&lt;25,"Normal Weight",B2092&lt;30,"Overweight",B2092&gt;=30,"Obesity")</f>
        <v>Underweight</v>
      </c>
      <c r="J2092" t="str" cm="1">
        <f t="array" ref="J2092">_xlfn.IFS(C2092&lt;5.7,"Normal",C2092&lt;6.5,"Prediabetes",C2092&gt;=6.5,"Diabetes")</f>
        <v>Prediabetes</v>
      </c>
    </row>
    <row r="2093" spans="1:10" x14ac:dyDescent="0.35">
      <c r="A2093" s="1" t="s">
        <v>273</v>
      </c>
      <c r="B2093" s="1">
        <v>32.395000000000003</v>
      </c>
      <c r="C2093" s="1">
        <v>6.66</v>
      </c>
      <c r="D2093" s="1" t="s">
        <v>2380</v>
      </c>
      <c r="E2093" s="1" t="s">
        <v>2380</v>
      </c>
      <c r="F2093" s="1" t="s">
        <v>2380</v>
      </c>
      <c r="G2093" s="7">
        <v>0</v>
      </c>
      <c r="H2093" s="1" t="s">
        <v>2380</v>
      </c>
      <c r="I2093" t="str" cm="1">
        <f t="array" ref="I2093">_xlfn.IFS(B2093&lt;18.5,"Underweight",B2093&lt;25,"Normal Weight",B2093&lt;30,"Overweight",B2093&gt;=30,"Obesity")</f>
        <v>Obesity</v>
      </c>
      <c r="J2093" t="str" cm="1">
        <f t="array" ref="J2093">_xlfn.IFS(C2093&lt;5.7,"Normal",C2093&lt;6.5,"Prediabetes",C2093&gt;=6.5,"Diabetes")</f>
        <v>Diabetes</v>
      </c>
    </row>
    <row r="2094" spans="1:10" x14ac:dyDescent="0.35">
      <c r="A2094" s="1" t="s">
        <v>272</v>
      </c>
      <c r="B2094" s="1">
        <v>23.655000000000001</v>
      </c>
      <c r="C2094" s="1">
        <v>5.92</v>
      </c>
      <c r="D2094" s="1" t="s">
        <v>2380</v>
      </c>
      <c r="E2094" s="1" t="s">
        <v>2380</v>
      </c>
      <c r="F2094" s="1" t="s">
        <v>2380</v>
      </c>
      <c r="G2094" s="7">
        <v>1</v>
      </c>
      <c r="H2094" s="1" t="s">
        <v>2380</v>
      </c>
      <c r="I2094" t="str" cm="1">
        <f t="array" ref="I2094">_xlfn.IFS(B2094&lt;18.5,"Underweight",B2094&lt;25,"Normal Weight",B2094&lt;30,"Overweight",B2094&gt;=30,"Obesity")</f>
        <v>Normal Weight</v>
      </c>
      <c r="J2094" t="str" cm="1">
        <f t="array" ref="J2094">_xlfn.IFS(C2094&lt;5.7,"Normal",C2094&lt;6.5,"Prediabetes",C2094&gt;=6.5,"Diabetes")</f>
        <v>Prediabetes</v>
      </c>
    </row>
    <row r="2095" spans="1:10" x14ac:dyDescent="0.35">
      <c r="A2095" s="1" t="s">
        <v>271</v>
      </c>
      <c r="B2095" s="1">
        <v>28.4</v>
      </c>
      <c r="C2095" s="1">
        <v>5.97</v>
      </c>
      <c r="D2095" s="1" t="s">
        <v>2380</v>
      </c>
      <c r="E2095" s="1" t="s">
        <v>2380</v>
      </c>
      <c r="F2095" s="1" t="s">
        <v>2381</v>
      </c>
      <c r="G2095" s="7">
        <v>1</v>
      </c>
      <c r="H2095" s="1" t="s">
        <v>2380</v>
      </c>
      <c r="I2095" t="str" cm="1">
        <f t="array" ref="I2095">_xlfn.IFS(B2095&lt;18.5,"Underweight",B2095&lt;25,"Normal Weight",B2095&lt;30,"Overweight",B2095&gt;=30,"Obesity")</f>
        <v>Overweight</v>
      </c>
      <c r="J2095" t="str" cm="1">
        <f t="array" ref="J2095">_xlfn.IFS(C2095&lt;5.7,"Normal",C2095&lt;6.5,"Prediabetes",C2095&gt;=6.5,"Diabetes")</f>
        <v>Prediabetes</v>
      </c>
    </row>
    <row r="2096" spans="1:10" x14ac:dyDescent="0.35">
      <c r="A2096" s="1" t="s">
        <v>270</v>
      </c>
      <c r="B2096" s="1">
        <v>35.42</v>
      </c>
      <c r="C2096" s="1">
        <v>4.6399999999999997</v>
      </c>
      <c r="D2096" s="1" t="s">
        <v>2381</v>
      </c>
      <c r="E2096" s="1" t="s">
        <v>2380</v>
      </c>
      <c r="F2096" s="1" t="s">
        <v>2380</v>
      </c>
      <c r="G2096" s="7">
        <v>0</v>
      </c>
      <c r="H2096" s="1" t="s">
        <v>2380</v>
      </c>
      <c r="I2096" t="str" cm="1">
        <f t="array" ref="I2096">_xlfn.IFS(B2096&lt;18.5,"Underweight",B2096&lt;25,"Normal Weight",B2096&lt;30,"Overweight",B2096&gt;=30,"Obesity")</f>
        <v>Obesity</v>
      </c>
      <c r="J2096" t="str" cm="1">
        <f t="array" ref="J2096">_xlfn.IFS(C2096&lt;5.7,"Normal",C2096&lt;6.5,"Prediabetes",C2096&gt;=6.5,"Diabetes")</f>
        <v>Normal</v>
      </c>
    </row>
    <row r="2097" spans="1:10" x14ac:dyDescent="0.35">
      <c r="A2097" s="1" t="s">
        <v>269</v>
      </c>
      <c r="B2097" s="1">
        <v>26.18</v>
      </c>
      <c r="C2097" s="1">
        <v>6.12</v>
      </c>
      <c r="D2097" s="1" t="s">
        <v>2380</v>
      </c>
      <c r="E2097" s="1" t="s">
        <v>2381</v>
      </c>
      <c r="F2097" s="1" t="s">
        <v>2380</v>
      </c>
      <c r="G2097" s="7">
        <v>1</v>
      </c>
      <c r="H2097" s="1" t="s">
        <v>2380</v>
      </c>
      <c r="I2097" t="str" cm="1">
        <f t="array" ref="I2097">_xlfn.IFS(B2097&lt;18.5,"Underweight",B2097&lt;25,"Normal Weight",B2097&lt;30,"Overweight",B2097&gt;=30,"Obesity")</f>
        <v>Overweight</v>
      </c>
      <c r="J2097" t="str" cm="1">
        <f t="array" ref="J2097">_xlfn.IFS(C2097&lt;5.7,"Normal",C2097&lt;6.5,"Prediabetes",C2097&gt;=6.5,"Diabetes")</f>
        <v>Prediabetes</v>
      </c>
    </row>
    <row r="2098" spans="1:10" x14ac:dyDescent="0.35">
      <c r="A2098" s="1" t="s">
        <v>268</v>
      </c>
      <c r="B2098" s="1">
        <v>20.8</v>
      </c>
      <c r="C2098" s="1">
        <v>4.87</v>
      </c>
      <c r="D2098" s="1" t="s">
        <v>2381</v>
      </c>
      <c r="E2098" s="1" t="s">
        <v>2380</v>
      </c>
      <c r="F2098" s="1" t="s">
        <v>2380</v>
      </c>
      <c r="G2098" s="7">
        <v>0</v>
      </c>
      <c r="H2098" s="1" t="s">
        <v>2380</v>
      </c>
      <c r="I2098" t="str" cm="1">
        <f t="array" ref="I2098">_xlfn.IFS(B2098&lt;18.5,"Underweight",B2098&lt;25,"Normal Weight",B2098&lt;30,"Overweight",B2098&gt;=30,"Obesity")</f>
        <v>Normal Weight</v>
      </c>
      <c r="J2098" t="str" cm="1">
        <f t="array" ref="J2098">_xlfn.IFS(C2098&lt;5.7,"Normal",C2098&lt;6.5,"Prediabetes",C2098&gt;=6.5,"Diabetes")</f>
        <v>Normal</v>
      </c>
    </row>
    <row r="2099" spans="1:10" x14ac:dyDescent="0.35">
      <c r="A2099" s="1" t="s">
        <v>267</v>
      </c>
      <c r="B2099" s="1">
        <v>15.82</v>
      </c>
      <c r="C2099" s="1">
        <v>4.5999999999999996</v>
      </c>
      <c r="D2099" s="1" t="s">
        <v>2380</v>
      </c>
      <c r="E2099" s="1" t="s">
        <v>2380</v>
      </c>
      <c r="F2099" s="1" t="s">
        <v>2380</v>
      </c>
      <c r="G2099" s="7">
        <v>0</v>
      </c>
      <c r="H2099" s="1" t="s">
        <v>2380</v>
      </c>
      <c r="I2099" t="str" cm="1">
        <f t="array" ref="I2099">_xlfn.IFS(B2099&lt;18.5,"Underweight",B2099&lt;25,"Normal Weight",B2099&lt;30,"Overweight",B2099&gt;=30,"Obesity")</f>
        <v>Underweight</v>
      </c>
      <c r="J2099" t="str" cm="1">
        <f t="array" ref="J2099">_xlfn.IFS(C2099&lt;5.7,"Normal",C2099&lt;6.5,"Prediabetes",C2099&gt;=6.5,"Diabetes")</f>
        <v>Normal</v>
      </c>
    </row>
    <row r="2100" spans="1:10" x14ac:dyDescent="0.35">
      <c r="A2100" s="1" t="s">
        <v>266</v>
      </c>
      <c r="B2100" s="1">
        <v>17.670000000000002</v>
      </c>
      <c r="C2100" s="1">
        <v>4.78</v>
      </c>
      <c r="D2100" s="1" t="s">
        <v>2380</v>
      </c>
      <c r="E2100" s="1" t="s">
        <v>2380</v>
      </c>
      <c r="F2100" s="1" t="s">
        <v>2380</v>
      </c>
      <c r="G2100" s="7">
        <v>0</v>
      </c>
      <c r="H2100" s="1" t="s">
        <v>2380</v>
      </c>
      <c r="I2100" t="str" cm="1">
        <f t="array" ref="I2100">_xlfn.IFS(B2100&lt;18.5,"Underweight",B2100&lt;25,"Normal Weight",B2100&lt;30,"Overweight",B2100&gt;=30,"Obesity")</f>
        <v>Underweight</v>
      </c>
      <c r="J2100" t="str" cm="1">
        <f t="array" ref="J2100">_xlfn.IFS(C2100&lt;5.7,"Normal",C2100&lt;6.5,"Prediabetes",C2100&gt;=6.5,"Diabetes")</f>
        <v>Normal</v>
      </c>
    </row>
    <row r="2101" spans="1:10" x14ac:dyDescent="0.35">
      <c r="A2101" s="1" t="s">
        <v>265</v>
      </c>
      <c r="B2101" s="1">
        <v>31.92</v>
      </c>
      <c r="C2101" s="1">
        <v>11.05</v>
      </c>
      <c r="D2101" s="1" t="s">
        <v>2380</v>
      </c>
      <c r="E2101" s="1" t="s">
        <v>2380</v>
      </c>
      <c r="F2101" s="1" t="s">
        <v>2380</v>
      </c>
      <c r="G2101" s="7">
        <v>0</v>
      </c>
      <c r="H2101" s="1" t="s">
        <v>2380</v>
      </c>
      <c r="I2101" t="str" cm="1">
        <f t="array" ref="I2101">_xlfn.IFS(B2101&lt;18.5,"Underweight",B2101&lt;25,"Normal Weight",B2101&lt;30,"Overweight",B2101&gt;=30,"Obesity")</f>
        <v>Obesity</v>
      </c>
      <c r="J2101" t="str" cm="1">
        <f t="array" ref="J2101">_xlfn.IFS(C2101&lt;5.7,"Normal",C2101&lt;6.5,"Prediabetes",C2101&gt;=6.5,"Diabetes")</f>
        <v>Diabetes</v>
      </c>
    </row>
    <row r="2102" spans="1:10" x14ac:dyDescent="0.35">
      <c r="A2102" s="1" t="s">
        <v>264</v>
      </c>
      <c r="B2102" s="1">
        <v>28.975000000000001</v>
      </c>
      <c r="C2102" s="1">
        <v>7.62</v>
      </c>
      <c r="D2102" s="1" t="s">
        <v>2380</v>
      </c>
      <c r="E2102" s="1" t="s">
        <v>2380</v>
      </c>
      <c r="F2102" s="1" t="s">
        <v>2380</v>
      </c>
      <c r="G2102" s="7">
        <v>0</v>
      </c>
      <c r="H2102" s="1" t="s">
        <v>2380</v>
      </c>
      <c r="I2102" t="str" cm="1">
        <f t="array" ref="I2102">_xlfn.IFS(B2102&lt;18.5,"Underweight",B2102&lt;25,"Normal Weight",B2102&lt;30,"Overweight",B2102&gt;=30,"Obesity")</f>
        <v>Overweight</v>
      </c>
      <c r="J2102" t="str" cm="1">
        <f t="array" ref="J2102">_xlfn.IFS(C2102&lt;5.7,"Normal",C2102&lt;6.5,"Prediabetes",C2102&gt;=6.5,"Diabetes")</f>
        <v>Diabetes</v>
      </c>
    </row>
    <row r="2103" spans="1:10" x14ac:dyDescent="0.35">
      <c r="A2103" s="1" t="s">
        <v>263</v>
      </c>
      <c r="B2103" s="1">
        <v>31.73</v>
      </c>
      <c r="C2103" s="1">
        <v>4.78</v>
      </c>
      <c r="D2103" s="1" t="s">
        <v>2381</v>
      </c>
      <c r="E2103" s="1" t="s">
        <v>2381</v>
      </c>
      <c r="F2103" s="1" t="s">
        <v>2380</v>
      </c>
      <c r="G2103" s="7">
        <v>2</v>
      </c>
      <c r="H2103" s="1" t="s">
        <v>2380</v>
      </c>
      <c r="I2103" t="str" cm="1">
        <f t="array" ref="I2103">_xlfn.IFS(B2103&lt;18.5,"Underweight",B2103&lt;25,"Normal Weight",B2103&lt;30,"Overweight",B2103&gt;=30,"Obesity")</f>
        <v>Obesity</v>
      </c>
      <c r="J2103" t="str" cm="1">
        <f t="array" ref="J2103">_xlfn.IFS(C2103&lt;5.7,"Normal",C2103&lt;6.5,"Prediabetes",C2103&gt;=6.5,"Diabetes")</f>
        <v>Normal</v>
      </c>
    </row>
    <row r="2104" spans="1:10" x14ac:dyDescent="0.35">
      <c r="A2104" s="1" t="s">
        <v>262</v>
      </c>
      <c r="B2104" s="1">
        <v>28.88</v>
      </c>
      <c r="C2104" s="1">
        <v>6.09</v>
      </c>
      <c r="D2104" s="1" t="s">
        <v>2381</v>
      </c>
      <c r="E2104" s="1" t="s">
        <v>2381</v>
      </c>
      <c r="F2104" s="1" t="s">
        <v>2380</v>
      </c>
      <c r="G2104" s="7">
        <v>2</v>
      </c>
      <c r="H2104" s="1" t="s">
        <v>2380</v>
      </c>
      <c r="I2104" t="str" cm="1">
        <f t="array" ref="I2104">_xlfn.IFS(B2104&lt;18.5,"Underweight",B2104&lt;25,"Normal Weight",B2104&lt;30,"Overweight",B2104&gt;=30,"Obesity")</f>
        <v>Overweight</v>
      </c>
      <c r="J2104" t="str" cm="1">
        <f t="array" ref="J2104">_xlfn.IFS(C2104&lt;5.7,"Normal",C2104&lt;6.5,"Prediabetes",C2104&gt;=6.5,"Diabetes")</f>
        <v>Prediabetes</v>
      </c>
    </row>
    <row r="2105" spans="1:10" x14ac:dyDescent="0.35">
      <c r="A2105" s="1" t="s">
        <v>261</v>
      </c>
      <c r="B2105" s="1">
        <v>25.555</v>
      </c>
      <c r="C2105" s="1">
        <v>5.1100000000000003</v>
      </c>
      <c r="D2105" s="1" t="s">
        <v>2380</v>
      </c>
      <c r="E2105" s="1" t="s">
        <v>2380</v>
      </c>
      <c r="F2105" s="1" t="s">
        <v>2381</v>
      </c>
      <c r="G2105" s="7">
        <v>1</v>
      </c>
      <c r="H2105" s="1" t="s">
        <v>2380</v>
      </c>
      <c r="I2105" t="str" cm="1">
        <f t="array" ref="I2105">_xlfn.IFS(B2105&lt;18.5,"Underweight",B2105&lt;25,"Normal Weight",B2105&lt;30,"Overweight",B2105&gt;=30,"Obesity")</f>
        <v>Overweight</v>
      </c>
      <c r="J2105" t="str" cm="1">
        <f t="array" ref="J2105">_xlfn.IFS(C2105&lt;5.7,"Normal",C2105&lt;6.5,"Prediabetes",C2105&gt;=6.5,"Diabetes")</f>
        <v>Normal</v>
      </c>
    </row>
    <row r="2106" spans="1:10" x14ac:dyDescent="0.35">
      <c r="A2106" s="1" t="s">
        <v>260</v>
      </c>
      <c r="B2106" s="1">
        <v>37.29</v>
      </c>
      <c r="C2106" s="1">
        <v>4.46</v>
      </c>
      <c r="D2106" s="1" t="s">
        <v>2380</v>
      </c>
      <c r="E2106" s="1" t="s">
        <v>2381</v>
      </c>
      <c r="F2106" s="1" t="s">
        <v>2380</v>
      </c>
      <c r="G2106" s="7">
        <v>1</v>
      </c>
      <c r="H2106" s="1" t="s">
        <v>2380</v>
      </c>
      <c r="I2106" t="str" cm="1">
        <f t="array" ref="I2106">_xlfn.IFS(B2106&lt;18.5,"Underweight",B2106&lt;25,"Normal Weight",B2106&lt;30,"Overweight",B2106&gt;=30,"Obesity")</f>
        <v>Obesity</v>
      </c>
      <c r="J2106" t="str" cm="1">
        <f t="array" ref="J2106">_xlfn.IFS(C2106&lt;5.7,"Normal",C2106&lt;6.5,"Prediabetes",C2106&gt;=6.5,"Diabetes")</f>
        <v>Normal</v>
      </c>
    </row>
    <row r="2107" spans="1:10" x14ac:dyDescent="0.35">
      <c r="A2107" s="1" t="s">
        <v>259</v>
      </c>
      <c r="B2107" s="1">
        <v>40.28</v>
      </c>
      <c r="C2107" s="1">
        <v>6.11</v>
      </c>
      <c r="D2107" s="1" t="s">
        <v>2380</v>
      </c>
      <c r="E2107" s="1" t="s">
        <v>2381</v>
      </c>
      <c r="F2107" s="1" t="s">
        <v>2380</v>
      </c>
      <c r="G2107" s="7">
        <v>1</v>
      </c>
      <c r="H2107" s="1" t="s">
        <v>2380</v>
      </c>
      <c r="I2107" t="str" cm="1">
        <f t="array" ref="I2107">_xlfn.IFS(B2107&lt;18.5,"Underweight",B2107&lt;25,"Normal Weight",B2107&lt;30,"Overweight",B2107&gt;=30,"Obesity")</f>
        <v>Obesity</v>
      </c>
      <c r="J2107" t="str" cm="1">
        <f t="array" ref="J2107">_xlfn.IFS(C2107&lt;5.7,"Normal",C2107&lt;6.5,"Prediabetes",C2107&gt;=6.5,"Diabetes")</f>
        <v>Prediabetes</v>
      </c>
    </row>
    <row r="2108" spans="1:10" x14ac:dyDescent="0.35">
      <c r="A2108" s="1" t="s">
        <v>258</v>
      </c>
      <c r="B2108" s="1">
        <v>40.185000000000002</v>
      </c>
      <c r="C2108" s="1">
        <v>4.66</v>
      </c>
      <c r="D2108" s="1" t="s">
        <v>2380</v>
      </c>
      <c r="E2108" s="1" t="s">
        <v>2381</v>
      </c>
      <c r="F2108" s="1" t="s">
        <v>2380</v>
      </c>
      <c r="G2108" s="7">
        <v>1</v>
      </c>
      <c r="H2108" s="1" t="s">
        <v>2380</v>
      </c>
      <c r="I2108" t="str" cm="1">
        <f t="array" ref="I2108">_xlfn.IFS(B2108&lt;18.5,"Underweight",B2108&lt;25,"Normal Weight",B2108&lt;30,"Overweight",B2108&gt;=30,"Obesity")</f>
        <v>Obesity</v>
      </c>
      <c r="J2108" t="str" cm="1">
        <f t="array" ref="J2108">_xlfn.IFS(C2108&lt;5.7,"Normal",C2108&lt;6.5,"Prediabetes",C2108&gt;=6.5,"Diabetes")</f>
        <v>Normal</v>
      </c>
    </row>
    <row r="2109" spans="1:10" x14ac:dyDescent="0.35">
      <c r="A2109" s="1" t="s">
        <v>257</v>
      </c>
      <c r="B2109" s="1">
        <v>23.57</v>
      </c>
      <c r="C2109" s="1">
        <v>6.14</v>
      </c>
      <c r="D2109" s="1" t="s">
        <v>2380</v>
      </c>
      <c r="E2109" s="1" t="s">
        <v>2380</v>
      </c>
      <c r="F2109" s="1" t="s">
        <v>2380</v>
      </c>
      <c r="G2109" s="7">
        <v>0</v>
      </c>
      <c r="H2109" s="1" t="s">
        <v>2380</v>
      </c>
      <c r="I2109" t="str" cm="1">
        <f t="array" ref="I2109">_xlfn.IFS(B2109&lt;18.5,"Underweight",B2109&lt;25,"Normal Weight",B2109&lt;30,"Overweight",B2109&gt;=30,"Obesity")</f>
        <v>Normal Weight</v>
      </c>
      <c r="J2109" t="str" cm="1">
        <f t="array" ref="J2109">_xlfn.IFS(C2109&lt;5.7,"Normal",C2109&lt;6.5,"Prediabetes",C2109&gt;=6.5,"Diabetes")</f>
        <v>Prediabetes</v>
      </c>
    </row>
    <row r="2110" spans="1:10" x14ac:dyDescent="0.35">
      <c r="A2110" s="1" t="s">
        <v>256</v>
      </c>
      <c r="B2110" s="1">
        <v>35.625</v>
      </c>
      <c r="C2110" s="1">
        <v>6.21</v>
      </c>
      <c r="D2110" s="1" t="s">
        <v>2380</v>
      </c>
      <c r="E2110" s="1" t="s">
        <v>2381</v>
      </c>
      <c r="F2110" s="1" t="s">
        <v>2380</v>
      </c>
      <c r="G2110" s="7">
        <v>1</v>
      </c>
      <c r="H2110" s="1" t="s">
        <v>2380</v>
      </c>
      <c r="I2110" t="str" cm="1">
        <f t="array" ref="I2110">_xlfn.IFS(B2110&lt;18.5,"Underweight",B2110&lt;25,"Normal Weight",B2110&lt;30,"Overweight",B2110&gt;=30,"Obesity")</f>
        <v>Obesity</v>
      </c>
      <c r="J2110" t="str" cm="1">
        <f t="array" ref="J2110">_xlfn.IFS(C2110&lt;5.7,"Normal",C2110&lt;6.5,"Prediabetes",C2110&gt;=6.5,"Diabetes")</f>
        <v>Prediabetes</v>
      </c>
    </row>
    <row r="2111" spans="1:10" x14ac:dyDescent="0.35">
      <c r="A2111" s="1" t="s">
        <v>255</v>
      </c>
      <c r="B2111" s="1">
        <v>33.155000000000001</v>
      </c>
      <c r="C2111" s="1">
        <v>4.5999999999999996</v>
      </c>
      <c r="D2111" s="1" t="s">
        <v>2380</v>
      </c>
      <c r="E2111" s="1" t="s">
        <v>2381</v>
      </c>
      <c r="F2111" s="1" t="s">
        <v>2380</v>
      </c>
      <c r="G2111" s="7">
        <v>1</v>
      </c>
      <c r="H2111" s="1" t="s">
        <v>2380</v>
      </c>
      <c r="I2111" t="str" cm="1">
        <f t="array" ref="I2111">_xlfn.IFS(B2111&lt;18.5,"Underweight",B2111&lt;25,"Normal Weight",B2111&lt;30,"Overweight",B2111&gt;=30,"Obesity")</f>
        <v>Obesity</v>
      </c>
      <c r="J2111" t="str" cm="1">
        <f t="array" ref="J2111">_xlfn.IFS(C2111&lt;5.7,"Normal",C2111&lt;6.5,"Prediabetes",C2111&gt;=6.5,"Diabetes")</f>
        <v>Normal</v>
      </c>
    </row>
    <row r="2112" spans="1:10" x14ac:dyDescent="0.35">
      <c r="A2112" s="1" t="s">
        <v>254</v>
      </c>
      <c r="B2112" s="1">
        <v>31.92</v>
      </c>
      <c r="C2112" s="1">
        <v>5.04</v>
      </c>
      <c r="D2112" s="1" t="s">
        <v>2380</v>
      </c>
      <c r="E2112" s="1" t="s">
        <v>2381</v>
      </c>
      <c r="F2112" s="1" t="s">
        <v>2380</v>
      </c>
      <c r="G2112" s="7">
        <v>1</v>
      </c>
      <c r="H2112" s="1" t="s">
        <v>2380</v>
      </c>
      <c r="I2112" t="str" cm="1">
        <f t="array" ref="I2112">_xlfn.IFS(B2112&lt;18.5,"Underweight",B2112&lt;25,"Normal Weight",B2112&lt;30,"Overweight",B2112&gt;=30,"Obesity")</f>
        <v>Obesity</v>
      </c>
      <c r="J2112" t="str" cm="1">
        <f t="array" ref="J2112">_xlfn.IFS(C2112&lt;5.7,"Normal",C2112&lt;6.5,"Prediabetes",C2112&gt;=6.5,"Diabetes")</f>
        <v>Normal</v>
      </c>
    </row>
    <row r="2113" spans="1:10" x14ac:dyDescent="0.35">
      <c r="A2113" s="1" t="s">
        <v>253</v>
      </c>
      <c r="B2113" s="1">
        <v>30.305</v>
      </c>
      <c r="C2113" s="1">
        <v>5.08</v>
      </c>
      <c r="D2113" s="1" t="s">
        <v>2380</v>
      </c>
      <c r="E2113" s="1" t="s">
        <v>2381</v>
      </c>
      <c r="F2113" s="1" t="s">
        <v>2380</v>
      </c>
      <c r="G2113" s="7">
        <v>1</v>
      </c>
      <c r="H2113" s="1" t="s">
        <v>2380</v>
      </c>
      <c r="I2113" t="str" cm="1">
        <f t="array" ref="I2113">_xlfn.IFS(B2113&lt;18.5,"Underweight",B2113&lt;25,"Normal Weight",B2113&lt;30,"Overweight",B2113&gt;=30,"Obesity")</f>
        <v>Obesity</v>
      </c>
      <c r="J2113" t="str" cm="1">
        <f t="array" ref="J2113">_xlfn.IFS(C2113&lt;5.7,"Normal",C2113&lt;6.5,"Prediabetes",C2113&gt;=6.5,"Diabetes")</f>
        <v>Normal</v>
      </c>
    </row>
    <row r="2114" spans="1:10" x14ac:dyDescent="0.35">
      <c r="A2114" s="1" t="s">
        <v>252</v>
      </c>
      <c r="B2114" s="1">
        <v>30.114999999999998</v>
      </c>
      <c r="C2114" s="1">
        <v>4.38</v>
      </c>
      <c r="D2114" s="1" t="s">
        <v>2380</v>
      </c>
      <c r="E2114" s="1" t="s">
        <v>2381</v>
      </c>
      <c r="F2114" s="1" t="s">
        <v>2380</v>
      </c>
      <c r="G2114" s="7">
        <v>1</v>
      </c>
      <c r="H2114" s="1" t="s">
        <v>2380</v>
      </c>
      <c r="I2114" t="str" cm="1">
        <f t="array" ref="I2114">_xlfn.IFS(B2114&lt;18.5,"Underweight",B2114&lt;25,"Normal Weight",B2114&lt;30,"Overweight",B2114&gt;=30,"Obesity")</f>
        <v>Obesity</v>
      </c>
      <c r="J2114" t="str" cm="1">
        <f t="array" ref="J2114">_xlfn.IFS(C2114&lt;5.7,"Normal",C2114&lt;6.5,"Prediabetes",C2114&gt;=6.5,"Diabetes")</f>
        <v>Normal</v>
      </c>
    </row>
    <row r="2115" spans="1:10" x14ac:dyDescent="0.35">
      <c r="A2115" s="1" t="s">
        <v>251</v>
      </c>
      <c r="B2115" s="1">
        <v>24.09</v>
      </c>
      <c r="C2115" s="1">
        <v>4.79</v>
      </c>
      <c r="D2115" s="1" t="s">
        <v>2380</v>
      </c>
      <c r="E2115" s="1" t="s">
        <v>2381</v>
      </c>
      <c r="F2115" s="1" t="s">
        <v>2380</v>
      </c>
      <c r="G2115" s="7">
        <v>1</v>
      </c>
      <c r="H2115" s="1" t="s">
        <v>2380</v>
      </c>
      <c r="I2115" t="str" cm="1">
        <f t="array" ref="I2115">_xlfn.IFS(B2115&lt;18.5,"Underweight",B2115&lt;25,"Normal Weight",B2115&lt;30,"Overweight",B2115&gt;=30,"Obesity")</f>
        <v>Normal Weight</v>
      </c>
      <c r="J2115" t="str" cm="1">
        <f t="array" ref="J2115">_xlfn.IFS(C2115&lt;5.7,"Normal",C2115&lt;6.5,"Prediabetes",C2115&gt;=6.5,"Diabetes")</f>
        <v>Normal</v>
      </c>
    </row>
    <row r="2116" spans="1:10" x14ac:dyDescent="0.35">
      <c r="A2116" s="1" t="s">
        <v>250</v>
      </c>
      <c r="B2116" s="1">
        <v>28.215</v>
      </c>
      <c r="C2116" s="1">
        <v>4.21</v>
      </c>
      <c r="D2116" s="1" t="s">
        <v>2380</v>
      </c>
      <c r="E2116" s="1" t="s">
        <v>2381</v>
      </c>
      <c r="F2116" s="1" t="s">
        <v>2380</v>
      </c>
      <c r="G2116" s="7">
        <v>1</v>
      </c>
      <c r="H2116" s="1" t="s">
        <v>2380</v>
      </c>
      <c r="I2116" t="str" cm="1">
        <f t="array" ref="I2116">_xlfn.IFS(B2116&lt;18.5,"Underweight",B2116&lt;25,"Normal Weight",B2116&lt;30,"Overweight",B2116&gt;=30,"Obesity")</f>
        <v>Overweight</v>
      </c>
      <c r="J2116" t="str" cm="1">
        <f t="array" ref="J2116">_xlfn.IFS(C2116&lt;5.7,"Normal",C2116&lt;6.5,"Prediabetes",C2116&gt;=6.5,"Diabetes")</f>
        <v>Normal</v>
      </c>
    </row>
    <row r="2117" spans="1:10" x14ac:dyDescent="0.35">
      <c r="A2117" s="1" t="s">
        <v>248</v>
      </c>
      <c r="B2117" s="1">
        <v>26.315000000000001</v>
      </c>
      <c r="C2117" s="1">
        <v>5.47</v>
      </c>
      <c r="D2117" s="1" t="s">
        <v>2380</v>
      </c>
      <c r="E2117" s="1" t="s">
        <v>2381</v>
      </c>
      <c r="F2117" s="1" t="s">
        <v>2380</v>
      </c>
      <c r="G2117" s="7">
        <v>1</v>
      </c>
      <c r="H2117" s="1" t="s">
        <v>2380</v>
      </c>
      <c r="I2117" t="str" cm="1">
        <f t="array" ref="I2117">_xlfn.IFS(B2117&lt;18.5,"Underweight",B2117&lt;25,"Normal Weight",B2117&lt;30,"Overweight",B2117&gt;=30,"Obesity")</f>
        <v>Overweight</v>
      </c>
      <c r="J2117" t="str" cm="1">
        <f t="array" ref="J2117">_xlfn.IFS(C2117&lt;5.7,"Normal",C2117&lt;6.5,"Prediabetes",C2117&gt;=6.5,"Diabetes")</f>
        <v>Normal</v>
      </c>
    </row>
    <row r="2118" spans="1:10" x14ac:dyDescent="0.35">
      <c r="A2118" s="1" t="s">
        <v>246</v>
      </c>
      <c r="B2118" s="1">
        <v>25.08</v>
      </c>
      <c r="C2118" s="1">
        <v>5.09</v>
      </c>
      <c r="D2118" s="1" t="s">
        <v>2380</v>
      </c>
      <c r="E2118" s="1" t="s">
        <v>2381</v>
      </c>
      <c r="F2118" s="1" t="s">
        <v>2380</v>
      </c>
      <c r="G2118" s="7">
        <v>1</v>
      </c>
      <c r="H2118" s="1" t="s">
        <v>2380</v>
      </c>
      <c r="I2118" t="str" cm="1">
        <f t="array" ref="I2118">_xlfn.IFS(B2118&lt;18.5,"Underweight",B2118&lt;25,"Normal Weight",B2118&lt;30,"Overweight",B2118&gt;=30,"Obesity")</f>
        <v>Overweight</v>
      </c>
      <c r="J2118" t="str" cm="1">
        <f t="array" ref="J2118">_xlfn.IFS(C2118&lt;5.7,"Normal",C2118&lt;6.5,"Prediabetes",C2118&gt;=6.5,"Diabetes")</f>
        <v>Normal</v>
      </c>
    </row>
    <row r="2119" spans="1:10" x14ac:dyDescent="0.35">
      <c r="A2119" s="1" t="s">
        <v>245</v>
      </c>
      <c r="B2119" s="1">
        <v>15.41</v>
      </c>
      <c r="C2119" s="1">
        <v>5.08</v>
      </c>
      <c r="D2119" s="1" t="s">
        <v>2380</v>
      </c>
      <c r="E2119" s="1" t="s">
        <v>2380</v>
      </c>
      <c r="F2119" s="1" t="s">
        <v>2380</v>
      </c>
      <c r="G2119" s="7">
        <v>0</v>
      </c>
      <c r="H2119" s="1" t="s">
        <v>2380</v>
      </c>
      <c r="I2119" t="str" cm="1">
        <f t="array" ref="I2119">_xlfn.IFS(B2119&lt;18.5,"Underweight",B2119&lt;25,"Normal Weight",B2119&lt;30,"Overweight",B2119&gt;=30,"Obesity")</f>
        <v>Underweight</v>
      </c>
      <c r="J2119" t="str" cm="1">
        <f t="array" ref="J2119">_xlfn.IFS(C2119&lt;5.7,"Normal",C2119&lt;6.5,"Prediabetes",C2119&gt;=6.5,"Diabetes")</f>
        <v>Normal</v>
      </c>
    </row>
    <row r="2120" spans="1:10" x14ac:dyDescent="0.35">
      <c r="A2120" s="1" t="s">
        <v>244</v>
      </c>
      <c r="B2120" s="1">
        <v>23.83</v>
      </c>
      <c r="C2120" s="1">
        <v>5.68</v>
      </c>
      <c r="D2120" s="1" t="s">
        <v>2380</v>
      </c>
      <c r="E2120" s="1" t="s">
        <v>2380</v>
      </c>
      <c r="F2120" s="1" t="s">
        <v>2380</v>
      </c>
      <c r="G2120" s="7">
        <v>0</v>
      </c>
      <c r="H2120" s="1" t="s">
        <v>2380</v>
      </c>
      <c r="I2120" t="str" cm="1">
        <f t="array" ref="I2120">_xlfn.IFS(B2120&lt;18.5,"Underweight",B2120&lt;25,"Normal Weight",B2120&lt;30,"Overweight",B2120&gt;=30,"Obesity")</f>
        <v>Normal Weight</v>
      </c>
      <c r="J2120" t="str" cm="1">
        <f t="array" ref="J2120">_xlfn.IFS(C2120&lt;5.7,"Normal",C2120&lt;6.5,"Prediabetes",C2120&gt;=6.5,"Diabetes")</f>
        <v>Normal</v>
      </c>
    </row>
    <row r="2121" spans="1:10" x14ac:dyDescent="0.35">
      <c r="A2121" s="1" t="s">
        <v>243</v>
      </c>
      <c r="B2121" s="1">
        <v>36</v>
      </c>
      <c r="C2121" s="1">
        <v>4.66</v>
      </c>
      <c r="D2121" s="1" t="s">
        <v>2380</v>
      </c>
      <c r="E2121" s="1" t="s">
        <v>2381</v>
      </c>
      <c r="F2121" s="1" t="s">
        <v>2380</v>
      </c>
      <c r="G2121" s="7">
        <v>1</v>
      </c>
      <c r="H2121" s="1" t="s">
        <v>2380</v>
      </c>
      <c r="I2121" t="str" cm="1">
        <f t="array" ref="I2121">_xlfn.IFS(B2121&lt;18.5,"Underweight",B2121&lt;25,"Normal Weight",B2121&lt;30,"Overweight",B2121&gt;=30,"Obesity")</f>
        <v>Obesity</v>
      </c>
      <c r="J2121" t="str" cm="1">
        <f t="array" ref="J2121">_xlfn.IFS(C2121&lt;5.7,"Normal",C2121&lt;6.5,"Prediabetes",C2121&gt;=6.5,"Diabetes")</f>
        <v>Normal</v>
      </c>
    </row>
    <row r="2122" spans="1:10" x14ac:dyDescent="0.35">
      <c r="A2122" s="1" t="s">
        <v>242</v>
      </c>
      <c r="B2122" s="1">
        <v>28.82</v>
      </c>
      <c r="C2122" s="1">
        <v>5.59</v>
      </c>
      <c r="D2122" s="1" t="s">
        <v>2380</v>
      </c>
      <c r="E2122" s="1" t="s">
        <v>2381</v>
      </c>
      <c r="F2122" s="1" t="s">
        <v>2380</v>
      </c>
      <c r="G2122" s="7">
        <v>1</v>
      </c>
      <c r="H2122" s="1" t="s">
        <v>2380</v>
      </c>
      <c r="I2122" t="str" cm="1">
        <f t="array" ref="I2122">_xlfn.IFS(B2122&lt;18.5,"Underweight",B2122&lt;25,"Normal Weight",B2122&lt;30,"Overweight",B2122&gt;=30,"Obesity")</f>
        <v>Overweight</v>
      </c>
      <c r="J2122" t="str" cm="1">
        <f t="array" ref="J2122">_xlfn.IFS(C2122&lt;5.7,"Normal",C2122&lt;6.5,"Prediabetes",C2122&gt;=6.5,"Diabetes")</f>
        <v>Normal</v>
      </c>
    </row>
    <row r="2123" spans="1:10" x14ac:dyDescent="0.35">
      <c r="A2123" s="1" t="s">
        <v>241</v>
      </c>
      <c r="B2123" s="1">
        <v>28.05</v>
      </c>
      <c r="C2123" s="1">
        <v>6.2</v>
      </c>
      <c r="D2123" s="1" t="s">
        <v>2380</v>
      </c>
      <c r="E2123" s="1" t="s">
        <v>2381</v>
      </c>
      <c r="F2123" s="1" t="s">
        <v>2380</v>
      </c>
      <c r="G2123" s="7">
        <v>1</v>
      </c>
      <c r="H2123" s="1" t="s">
        <v>2380</v>
      </c>
      <c r="I2123" t="str" cm="1">
        <f t="array" ref="I2123">_xlfn.IFS(B2123&lt;18.5,"Underweight",B2123&lt;25,"Normal Weight",B2123&lt;30,"Overweight",B2123&gt;=30,"Obesity")</f>
        <v>Overweight</v>
      </c>
      <c r="J2123" t="str" cm="1">
        <f t="array" ref="J2123">_xlfn.IFS(C2123&lt;5.7,"Normal",C2123&lt;6.5,"Prediabetes",C2123&gt;=6.5,"Diabetes")</f>
        <v>Prediabetes</v>
      </c>
    </row>
    <row r="2124" spans="1:10" x14ac:dyDescent="0.35">
      <c r="A2124" s="1" t="s">
        <v>240</v>
      </c>
      <c r="B2124" s="1">
        <v>27.1</v>
      </c>
      <c r="C2124" s="1">
        <v>4.45</v>
      </c>
      <c r="D2124" s="1" t="s">
        <v>2380</v>
      </c>
      <c r="E2124" s="1" t="s">
        <v>2381</v>
      </c>
      <c r="F2124" s="1" t="s">
        <v>2380</v>
      </c>
      <c r="G2124" s="7">
        <v>1</v>
      </c>
      <c r="H2124" s="1" t="s">
        <v>2380</v>
      </c>
      <c r="I2124" t="str" cm="1">
        <f t="array" ref="I2124">_xlfn.IFS(B2124&lt;18.5,"Underweight",B2124&lt;25,"Normal Weight",B2124&lt;30,"Overweight",B2124&gt;=30,"Obesity")</f>
        <v>Overweight</v>
      </c>
      <c r="J2124" t="str" cm="1">
        <f t="array" ref="J2124">_xlfn.IFS(C2124&lt;5.7,"Normal",C2124&lt;6.5,"Prediabetes",C2124&gt;=6.5,"Diabetes")</f>
        <v>Normal</v>
      </c>
    </row>
    <row r="2125" spans="1:10" x14ac:dyDescent="0.35">
      <c r="A2125" s="1" t="s">
        <v>239</v>
      </c>
      <c r="B2125" s="1">
        <v>24.3</v>
      </c>
      <c r="C2125" s="1">
        <v>6.1</v>
      </c>
      <c r="D2125" s="1" t="s">
        <v>2381</v>
      </c>
      <c r="E2125" s="1" t="s">
        <v>2381</v>
      </c>
      <c r="F2125" s="1" t="s">
        <v>2380</v>
      </c>
      <c r="G2125" s="7">
        <v>1</v>
      </c>
      <c r="H2125" s="1" t="s">
        <v>2380</v>
      </c>
      <c r="I2125" t="str" cm="1">
        <f t="array" ref="I2125">_xlfn.IFS(B2125&lt;18.5,"Underweight",B2125&lt;25,"Normal Weight",B2125&lt;30,"Overweight",B2125&gt;=30,"Obesity")</f>
        <v>Normal Weight</v>
      </c>
      <c r="J2125" t="str" cm="1">
        <f t="array" ref="J2125">_xlfn.IFS(C2125&lt;5.7,"Normal",C2125&lt;6.5,"Prediabetes",C2125&gt;=6.5,"Diabetes")</f>
        <v>Prediabetes</v>
      </c>
    </row>
    <row r="2126" spans="1:10" x14ac:dyDescent="0.35">
      <c r="A2126" s="1" t="s">
        <v>238</v>
      </c>
      <c r="B2126" s="1">
        <v>30.72</v>
      </c>
      <c r="C2126" s="1">
        <v>6.06</v>
      </c>
      <c r="D2126" s="1" t="s">
        <v>2380</v>
      </c>
      <c r="E2126" s="1" t="s">
        <v>2381</v>
      </c>
      <c r="F2126" s="1" t="s">
        <v>2380</v>
      </c>
      <c r="G2126" s="7">
        <v>1</v>
      </c>
      <c r="H2126" s="1" t="s">
        <v>2380</v>
      </c>
      <c r="I2126" t="str" cm="1">
        <f t="array" ref="I2126">_xlfn.IFS(B2126&lt;18.5,"Underweight",B2126&lt;25,"Normal Weight",B2126&lt;30,"Overweight",B2126&gt;=30,"Obesity")</f>
        <v>Obesity</v>
      </c>
      <c r="J2126" t="str" cm="1">
        <f t="array" ref="J2126">_xlfn.IFS(C2126&lt;5.7,"Normal",C2126&lt;6.5,"Prediabetes",C2126&gt;=6.5,"Diabetes")</f>
        <v>Prediabetes</v>
      </c>
    </row>
    <row r="2127" spans="1:10" x14ac:dyDescent="0.35">
      <c r="A2127" s="1" t="s">
        <v>237</v>
      </c>
      <c r="B2127" s="1">
        <v>37.43</v>
      </c>
      <c r="C2127" s="1">
        <v>4.5599999999999996</v>
      </c>
      <c r="D2127" s="1" t="s">
        <v>2380</v>
      </c>
      <c r="E2127" s="1" t="s">
        <v>2380</v>
      </c>
      <c r="F2127" s="1" t="s">
        <v>2381</v>
      </c>
      <c r="G2127" s="7">
        <v>1</v>
      </c>
      <c r="H2127" s="1" t="s">
        <v>2380</v>
      </c>
      <c r="I2127" t="str" cm="1">
        <f t="array" ref="I2127">_xlfn.IFS(B2127&lt;18.5,"Underweight",B2127&lt;25,"Normal Weight",B2127&lt;30,"Overweight",B2127&gt;=30,"Obesity")</f>
        <v>Obesity</v>
      </c>
      <c r="J2127" t="str" cm="1">
        <f t="array" ref="J2127">_xlfn.IFS(C2127&lt;5.7,"Normal",C2127&lt;6.5,"Prediabetes",C2127&gt;=6.5,"Diabetes")</f>
        <v>Normal</v>
      </c>
    </row>
    <row r="2128" spans="1:10" x14ac:dyDescent="0.35">
      <c r="A2128" s="1" t="s">
        <v>236</v>
      </c>
      <c r="B2128" s="1">
        <v>25.74</v>
      </c>
      <c r="C2128" s="1">
        <v>6.41</v>
      </c>
      <c r="D2128" s="1" t="s">
        <v>2381</v>
      </c>
      <c r="E2128" s="1" t="s">
        <v>2380</v>
      </c>
      <c r="F2128" s="1" t="s">
        <v>2381</v>
      </c>
      <c r="G2128" s="7">
        <v>1</v>
      </c>
      <c r="H2128" s="1" t="s">
        <v>2380</v>
      </c>
      <c r="I2128" t="str" cm="1">
        <f t="array" ref="I2128">_xlfn.IFS(B2128&lt;18.5,"Underweight",B2128&lt;25,"Normal Weight",B2128&lt;30,"Overweight",B2128&gt;=30,"Obesity")</f>
        <v>Overweight</v>
      </c>
      <c r="J2128" t="str" cm="1">
        <f t="array" ref="J2128">_xlfn.IFS(C2128&lt;5.7,"Normal",C2128&lt;6.5,"Prediabetes",C2128&gt;=6.5,"Diabetes")</f>
        <v>Prediabetes</v>
      </c>
    </row>
    <row r="2129" spans="1:10" x14ac:dyDescent="0.35">
      <c r="A2129" s="1" t="s">
        <v>235</v>
      </c>
      <c r="B2129" s="1">
        <v>36.575000000000003</v>
      </c>
      <c r="C2129" s="1">
        <v>5.57</v>
      </c>
      <c r="D2129" s="1" t="s">
        <v>2380</v>
      </c>
      <c r="E2129" s="1" t="s">
        <v>2380</v>
      </c>
      <c r="F2129" s="1" t="s">
        <v>2381</v>
      </c>
      <c r="G2129" s="7">
        <v>1</v>
      </c>
      <c r="H2129" s="1" t="s">
        <v>2380</v>
      </c>
      <c r="I2129" t="str" cm="1">
        <f t="array" ref="I2129">_xlfn.IFS(B2129&lt;18.5,"Underweight",B2129&lt;25,"Normal Weight",B2129&lt;30,"Overweight",B2129&gt;=30,"Obesity")</f>
        <v>Obesity</v>
      </c>
      <c r="J2129" t="str" cm="1">
        <f t="array" ref="J2129">_xlfn.IFS(C2129&lt;5.7,"Normal",C2129&lt;6.5,"Prediabetes",C2129&gt;=6.5,"Diabetes")</f>
        <v>Normal</v>
      </c>
    </row>
    <row r="2130" spans="1:10" x14ac:dyDescent="0.35">
      <c r="A2130" s="1" t="s">
        <v>234</v>
      </c>
      <c r="B2130" s="1">
        <v>35.15</v>
      </c>
      <c r="C2130" s="1">
        <v>5.47</v>
      </c>
      <c r="D2130" s="1" t="s">
        <v>2380</v>
      </c>
      <c r="E2130" s="1" t="s">
        <v>2380</v>
      </c>
      <c r="F2130" s="1" t="s">
        <v>2381</v>
      </c>
      <c r="G2130" s="7">
        <v>1</v>
      </c>
      <c r="H2130" s="1" t="s">
        <v>2380</v>
      </c>
      <c r="I2130" t="str" cm="1">
        <f t="array" ref="I2130">_xlfn.IFS(B2130&lt;18.5,"Underweight",B2130&lt;25,"Normal Weight",B2130&lt;30,"Overweight",B2130&gt;=30,"Obesity")</f>
        <v>Obesity</v>
      </c>
      <c r="J2130" t="str" cm="1">
        <f t="array" ref="J2130">_xlfn.IFS(C2130&lt;5.7,"Normal",C2130&lt;6.5,"Prediabetes",C2130&gt;=6.5,"Diabetes")</f>
        <v>Normal</v>
      </c>
    </row>
    <row r="2131" spans="1:10" x14ac:dyDescent="0.35">
      <c r="A2131" s="1" t="s">
        <v>233</v>
      </c>
      <c r="B2131" s="1">
        <v>32.11</v>
      </c>
      <c r="C2131" s="1">
        <v>4.43</v>
      </c>
      <c r="D2131" s="1" t="s">
        <v>2380</v>
      </c>
      <c r="E2131" s="1" t="s">
        <v>2380</v>
      </c>
      <c r="F2131" s="1" t="s">
        <v>2381</v>
      </c>
      <c r="G2131" s="7">
        <v>1</v>
      </c>
      <c r="H2131" s="1" t="s">
        <v>2380</v>
      </c>
      <c r="I2131" t="str" cm="1">
        <f t="array" ref="I2131">_xlfn.IFS(B2131&lt;18.5,"Underweight",B2131&lt;25,"Normal Weight",B2131&lt;30,"Overweight",B2131&gt;=30,"Obesity")</f>
        <v>Obesity</v>
      </c>
      <c r="J2131" t="str" cm="1">
        <f t="array" ref="J2131">_xlfn.IFS(C2131&lt;5.7,"Normal",C2131&lt;6.5,"Prediabetes",C2131&gt;=6.5,"Diabetes")</f>
        <v>Normal</v>
      </c>
    </row>
    <row r="2132" spans="1:10" x14ac:dyDescent="0.35">
      <c r="A2132" s="1" t="s">
        <v>232</v>
      </c>
      <c r="B2132" s="1">
        <v>30.495000000000001</v>
      </c>
      <c r="C2132" s="1">
        <v>4.95</v>
      </c>
      <c r="D2132" s="1" t="s">
        <v>2380</v>
      </c>
      <c r="E2132" s="1" t="s">
        <v>2380</v>
      </c>
      <c r="F2132" s="1" t="s">
        <v>2381</v>
      </c>
      <c r="G2132" s="7">
        <v>1</v>
      </c>
      <c r="H2132" s="1" t="s">
        <v>2380</v>
      </c>
      <c r="I2132" t="str" cm="1">
        <f t="array" ref="I2132">_xlfn.IFS(B2132&lt;18.5,"Underweight",B2132&lt;25,"Normal Weight",B2132&lt;30,"Overweight",B2132&gt;=30,"Obesity")</f>
        <v>Obesity</v>
      </c>
      <c r="J2132" t="str" cm="1">
        <f t="array" ref="J2132">_xlfn.IFS(C2132&lt;5.7,"Normal",C2132&lt;6.5,"Prediabetes",C2132&gt;=6.5,"Diabetes")</f>
        <v>Normal</v>
      </c>
    </row>
    <row r="2133" spans="1:10" x14ac:dyDescent="0.35">
      <c r="A2133" s="1" t="s">
        <v>231</v>
      </c>
      <c r="B2133" s="1">
        <v>29.24</v>
      </c>
      <c r="C2133" s="1">
        <v>4.04</v>
      </c>
      <c r="D2133" s="1" t="s">
        <v>2380</v>
      </c>
      <c r="E2133" s="1" t="s">
        <v>2381</v>
      </c>
      <c r="F2133" s="1" t="s">
        <v>2380</v>
      </c>
      <c r="G2133" s="7">
        <v>1</v>
      </c>
      <c r="H2133" s="1" t="s">
        <v>2380</v>
      </c>
      <c r="I2133" t="str" cm="1">
        <f t="array" ref="I2133">_xlfn.IFS(B2133&lt;18.5,"Underweight",B2133&lt;25,"Normal Weight",B2133&lt;30,"Overweight",B2133&gt;=30,"Obesity")</f>
        <v>Overweight</v>
      </c>
      <c r="J2133" t="str" cm="1">
        <f t="array" ref="J2133">_xlfn.IFS(C2133&lt;5.7,"Normal",C2133&lt;6.5,"Prediabetes",C2133&gt;=6.5,"Diabetes")</f>
        <v>Normal</v>
      </c>
    </row>
    <row r="2134" spans="1:10" x14ac:dyDescent="0.35">
      <c r="A2134" s="1" t="s">
        <v>230</v>
      </c>
      <c r="B2134" s="1">
        <v>22.515000000000001</v>
      </c>
      <c r="C2134" s="1">
        <v>5.93</v>
      </c>
      <c r="D2134" s="1" t="s">
        <v>2380</v>
      </c>
      <c r="E2134" s="1" t="s">
        <v>2380</v>
      </c>
      <c r="F2134" s="1" t="s">
        <v>2381</v>
      </c>
      <c r="G2134" s="7">
        <v>1</v>
      </c>
      <c r="H2134" s="1" t="s">
        <v>2380</v>
      </c>
      <c r="I2134" t="str" cm="1">
        <f t="array" ref="I2134">_xlfn.IFS(B2134&lt;18.5,"Underweight",B2134&lt;25,"Normal Weight",B2134&lt;30,"Overweight",B2134&gt;=30,"Obesity")</f>
        <v>Normal Weight</v>
      </c>
      <c r="J2134" t="str" cm="1">
        <f t="array" ref="J2134">_xlfn.IFS(C2134&lt;5.7,"Normal",C2134&lt;6.5,"Prediabetes",C2134&gt;=6.5,"Diabetes")</f>
        <v>Prediabetes</v>
      </c>
    </row>
    <row r="2135" spans="1:10" x14ac:dyDescent="0.35">
      <c r="A2135" s="1" t="s">
        <v>229</v>
      </c>
      <c r="B2135" s="1">
        <v>15.65</v>
      </c>
      <c r="C2135" s="1">
        <v>4.2300000000000004</v>
      </c>
      <c r="D2135" s="1" t="s">
        <v>2380</v>
      </c>
      <c r="E2135" s="1" t="s">
        <v>2380</v>
      </c>
      <c r="F2135" s="1" t="s">
        <v>2380</v>
      </c>
      <c r="G2135" s="7">
        <v>0</v>
      </c>
      <c r="H2135" s="1" t="s">
        <v>2380</v>
      </c>
      <c r="I2135" t="str" cm="1">
        <f t="array" ref="I2135">_xlfn.IFS(B2135&lt;18.5,"Underweight",B2135&lt;25,"Normal Weight",B2135&lt;30,"Overweight",B2135&gt;=30,"Obesity")</f>
        <v>Underweight</v>
      </c>
      <c r="J2135" t="str" cm="1">
        <f t="array" ref="J2135">_xlfn.IFS(C2135&lt;5.7,"Normal",C2135&lt;6.5,"Prediabetes",C2135&gt;=6.5,"Diabetes")</f>
        <v>Normal</v>
      </c>
    </row>
    <row r="2136" spans="1:10" x14ac:dyDescent="0.35">
      <c r="A2136" s="1" t="s">
        <v>228</v>
      </c>
      <c r="B2136" s="1">
        <v>27.36</v>
      </c>
      <c r="C2136" s="1">
        <v>5.59</v>
      </c>
      <c r="D2136" s="1" t="s">
        <v>2381</v>
      </c>
      <c r="E2136" s="1" t="s">
        <v>2380</v>
      </c>
      <c r="F2136" s="1" t="s">
        <v>2380</v>
      </c>
      <c r="G2136" s="7">
        <v>0</v>
      </c>
      <c r="H2136" s="1" t="s">
        <v>2380</v>
      </c>
      <c r="I2136" t="str" cm="1">
        <f t="array" ref="I2136">_xlfn.IFS(B2136&lt;18.5,"Underweight",B2136&lt;25,"Normal Weight",B2136&lt;30,"Overweight",B2136&gt;=30,"Obesity")</f>
        <v>Overweight</v>
      </c>
      <c r="J2136" t="str" cm="1">
        <f t="array" ref="J2136">_xlfn.IFS(C2136&lt;5.7,"Normal",C2136&lt;6.5,"Prediabetes",C2136&gt;=6.5,"Diabetes")</f>
        <v>Normal</v>
      </c>
    </row>
    <row r="2137" spans="1:10" x14ac:dyDescent="0.35">
      <c r="A2137" s="1" t="s">
        <v>227</v>
      </c>
      <c r="B2137" s="1">
        <v>22.3</v>
      </c>
      <c r="C2137" s="1">
        <v>4.8899999999999997</v>
      </c>
      <c r="D2137" s="1" t="s">
        <v>2381</v>
      </c>
      <c r="E2137" s="1" t="s">
        <v>2380</v>
      </c>
      <c r="F2137" s="1" t="s">
        <v>2380</v>
      </c>
      <c r="G2137" s="7">
        <v>0</v>
      </c>
      <c r="H2137" s="1" t="s">
        <v>2380</v>
      </c>
      <c r="I2137" t="str" cm="1">
        <f t="array" ref="I2137">_xlfn.IFS(B2137&lt;18.5,"Underweight",B2137&lt;25,"Normal Weight",B2137&lt;30,"Overweight",B2137&gt;=30,"Obesity")</f>
        <v>Normal Weight</v>
      </c>
      <c r="J2137" t="str" cm="1">
        <f t="array" ref="J2137">_xlfn.IFS(C2137&lt;5.7,"Normal",C2137&lt;6.5,"Prediabetes",C2137&gt;=6.5,"Diabetes")</f>
        <v>Normal</v>
      </c>
    </row>
    <row r="2138" spans="1:10" x14ac:dyDescent="0.35">
      <c r="A2138" s="1" t="s">
        <v>226</v>
      </c>
      <c r="B2138" s="1">
        <v>26.03</v>
      </c>
      <c r="C2138" s="1">
        <v>5.81</v>
      </c>
      <c r="D2138" s="1" t="s">
        <v>2381</v>
      </c>
      <c r="E2138" s="1" t="s">
        <v>2380</v>
      </c>
      <c r="F2138" s="1" t="s">
        <v>2380</v>
      </c>
      <c r="G2138" s="7">
        <v>0</v>
      </c>
      <c r="H2138" s="1" t="s">
        <v>2380</v>
      </c>
      <c r="I2138" t="str" cm="1">
        <f t="array" ref="I2138">_xlfn.IFS(B2138&lt;18.5,"Underweight",B2138&lt;25,"Normal Weight",B2138&lt;30,"Overweight",B2138&gt;=30,"Obesity")</f>
        <v>Overweight</v>
      </c>
      <c r="J2138" t="str" cm="1">
        <f t="array" ref="J2138">_xlfn.IFS(C2138&lt;5.7,"Normal",C2138&lt;6.5,"Prediabetes",C2138&gt;=6.5,"Diabetes")</f>
        <v>Prediabetes</v>
      </c>
    </row>
    <row r="2139" spans="1:10" x14ac:dyDescent="0.35">
      <c r="A2139" s="1" t="s">
        <v>225</v>
      </c>
      <c r="B2139" s="1">
        <v>27.74</v>
      </c>
      <c r="C2139" s="1">
        <v>4.29</v>
      </c>
      <c r="D2139" s="1" t="s">
        <v>2380</v>
      </c>
      <c r="E2139" s="1" t="s">
        <v>2381</v>
      </c>
      <c r="F2139" s="1" t="s">
        <v>2380</v>
      </c>
      <c r="G2139" s="7">
        <v>1</v>
      </c>
      <c r="H2139" s="1" t="s">
        <v>2380</v>
      </c>
      <c r="I2139" t="str" cm="1">
        <f t="array" ref="I2139">_xlfn.IFS(B2139&lt;18.5,"Underweight",B2139&lt;25,"Normal Weight",B2139&lt;30,"Overweight",B2139&gt;=30,"Obesity")</f>
        <v>Overweight</v>
      </c>
      <c r="J2139" t="str" cm="1">
        <f t="array" ref="J2139">_xlfn.IFS(C2139&lt;5.7,"Normal",C2139&lt;6.5,"Prediabetes",C2139&gt;=6.5,"Diabetes")</f>
        <v>Normal</v>
      </c>
    </row>
    <row r="2140" spans="1:10" x14ac:dyDescent="0.35">
      <c r="A2140" s="1" t="s">
        <v>224</v>
      </c>
      <c r="B2140" s="1">
        <v>32.11</v>
      </c>
      <c r="C2140" s="1">
        <v>4.03</v>
      </c>
      <c r="D2140" s="1" t="s">
        <v>2381</v>
      </c>
      <c r="E2140" s="1" t="s">
        <v>2381</v>
      </c>
      <c r="F2140" s="1" t="s">
        <v>2380</v>
      </c>
      <c r="G2140" s="7">
        <v>2</v>
      </c>
      <c r="H2140" s="1" t="s">
        <v>2380</v>
      </c>
      <c r="I2140" t="str" cm="1">
        <f t="array" ref="I2140">_xlfn.IFS(B2140&lt;18.5,"Underweight",B2140&lt;25,"Normal Weight",B2140&lt;30,"Overweight",B2140&gt;=30,"Obesity")</f>
        <v>Obesity</v>
      </c>
      <c r="J2140" t="str" cm="1">
        <f t="array" ref="J2140">_xlfn.IFS(C2140&lt;5.7,"Normal",C2140&lt;6.5,"Prediabetes",C2140&gt;=6.5,"Diabetes")</f>
        <v>Normal</v>
      </c>
    </row>
    <row r="2141" spans="1:10" x14ac:dyDescent="0.35">
      <c r="A2141" s="1" t="s">
        <v>223</v>
      </c>
      <c r="B2141" s="1">
        <v>25.175000000000001</v>
      </c>
      <c r="C2141" s="1">
        <v>6.29</v>
      </c>
      <c r="D2141" s="1" t="s">
        <v>2381</v>
      </c>
      <c r="E2141" s="1" t="s">
        <v>2381</v>
      </c>
      <c r="F2141" s="1" t="s">
        <v>2380</v>
      </c>
      <c r="G2141" s="7">
        <v>2</v>
      </c>
      <c r="H2141" s="1" t="s">
        <v>2380</v>
      </c>
      <c r="I2141" t="str" cm="1">
        <f t="array" ref="I2141">_xlfn.IFS(B2141&lt;18.5,"Underweight",B2141&lt;25,"Normal Weight",B2141&lt;30,"Overweight",B2141&gt;=30,"Obesity")</f>
        <v>Overweight</v>
      </c>
      <c r="J2141" t="str" cm="1">
        <f t="array" ref="J2141">_xlfn.IFS(C2141&lt;5.7,"Normal",C2141&lt;6.5,"Prediabetes",C2141&gt;=6.5,"Diabetes")</f>
        <v>Prediabetes</v>
      </c>
    </row>
    <row r="2142" spans="1:10" x14ac:dyDescent="0.35">
      <c r="A2142" s="1" t="s">
        <v>222</v>
      </c>
      <c r="B2142" s="1">
        <v>39.49</v>
      </c>
      <c r="C2142" s="1">
        <v>4.4800000000000004</v>
      </c>
      <c r="D2142" s="1" t="s">
        <v>2381</v>
      </c>
      <c r="E2142" s="1" t="s">
        <v>2380</v>
      </c>
      <c r="F2142" s="1" t="s">
        <v>2380</v>
      </c>
      <c r="G2142" s="7">
        <v>0</v>
      </c>
      <c r="H2142" s="1" t="s">
        <v>2380</v>
      </c>
      <c r="I2142" t="str" cm="1">
        <f t="array" ref="I2142">_xlfn.IFS(B2142&lt;18.5,"Underweight",B2142&lt;25,"Normal Weight",B2142&lt;30,"Overweight",B2142&gt;=30,"Obesity")</f>
        <v>Obesity</v>
      </c>
      <c r="J2142" t="str" cm="1">
        <f t="array" ref="J2142">_xlfn.IFS(C2142&lt;5.7,"Normal",C2142&lt;6.5,"Prediabetes",C2142&gt;=6.5,"Diabetes")</f>
        <v>Normal</v>
      </c>
    </row>
    <row r="2143" spans="1:10" x14ac:dyDescent="0.35">
      <c r="A2143" s="1" t="s">
        <v>221</v>
      </c>
      <c r="B2143" s="1">
        <v>34.869999999999997</v>
      </c>
      <c r="C2143" s="1">
        <v>5.51</v>
      </c>
      <c r="D2143" s="1" t="s">
        <v>2381</v>
      </c>
      <c r="E2143" s="1" t="s">
        <v>2380</v>
      </c>
      <c r="F2143" s="1" t="s">
        <v>2380</v>
      </c>
      <c r="G2143" s="7">
        <v>0</v>
      </c>
      <c r="H2143" s="1" t="s">
        <v>2380</v>
      </c>
      <c r="I2143" t="str" cm="1">
        <f t="array" ref="I2143">_xlfn.IFS(B2143&lt;18.5,"Underweight",B2143&lt;25,"Normal Weight",B2143&lt;30,"Overweight",B2143&gt;=30,"Obesity")</f>
        <v>Obesity</v>
      </c>
      <c r="J2143" t="str" cm="1">
        <f t="array" ref="J2143">_xlfn.IFS(C2143&lt;5.7,"Normal",C2143&lt;6.5,"Prediabetes",C2143&gt;=6.5,"Diabetes")</f>
        <v>Normal</v>
      </c>
    </row>
    <row r="2144" spans="1:10" x14ac:dyDescent="0.35">
      <c r="A2144" s="1" t="s">
        <v>220</v>
      </c>
      <c r="B2144" s="1">
        <v>34.6</v>
      </c>
      <c r="C2144" s="1">
        <v>4.5</v>
      </c>
      <c r="D2144" s="1" t="s">
        <v>2381</v>
      </c>
      <c r="E2144" s="1" t="s">
        <v>2380</v>
      </c>
      <c r="F2144" s="1" t="s">
        <v>2380</v>
      </c>
      <c r="G2144" s="7">
        <v>0</v>
      </c>
      <c r="H2144" s="1" t="s">
        <v>2380</v>
      </c>
      <c r="I2144" t="str" cm="1">
        <f t="array" ref="I2144">_xlfn.IFS(B2144&lt;18.5,"Underweight",B2144&lt;25,"Normal Weight",B2144&lt;30,"Overweight",B2144&gt;=30,"Obesity")</f>
        <v>Obesity</v>
      </c>
      <c r="J2144" t="str" cm="1">
        <f t="array" ref="J2144">_xlfn.IFS(C2144&lt;5.7,"Normal",C2144&lt;6.5,"Prediabetes",C2144&gt;=6.5,"Diabetes")</f>
        <v>Normal</v>
      </c>
    </row>
    <row r="2145" spans="1:10" x14ac:dyDescent="0.35">
      <c r="A2145" s="1" t="s">
        <v>219</v>
      </c>
      <c r="B2145" s="1">
        <v>25.8</v>
      </c>
      <c r="C2145" s="1">
        <v>6.29</v>
      </c>
      <c r="D2145" s="1" t="s">
        <v>2381</v>
      </c>
      <c r="E2145" s="1" t="s">
        <v>2380</v>
      </c>
      <c r="F2145" s="1" t="s">
        <v>2380</v>
      </c>
      <c r="G2145" s="7">
        <v>0</v>
      </c>
      <c r="H2145" s="1" t="s">
        <v>2380</v>
      </c>
      <c r="I2145" t="str" cm="1">
        <f t="array" ref="I2145">_xlfn.IFS(B2145&lt;18.5,"Underweight",B2145&lt;25,"Normal Weight",B2145&lt;30,"Overweight",B2145&gt;=30,"Obesity")</f>
        <v>Overweight</v>
      </c>
      <c r="J2145" t="str" cm="1">
        <f t="array" ref="J2145">_xlfn.IFS(C2145&lt;5.7,"Normal",C2145&lt;6.5,"Prediabetes",C2145&gt;=6.5,"Diabetes")</f>
        <v>Prediabetes</v>
      </c>
    </row>
    <row r="2146" spans="1:10" x14ac:dyDescent="0.35">
      <c r="A2146" s="1" t="s">
        <v>218</v>
      </c>
      <c r="B2146" s="1">
        <v>35.86</v>
      </c>
      <c r="C2146" s="1">
        <v>4.33</v>
      </c>
      <c r="D2146" s="1" t="s">
        <v>2380</v>
      </c>
      <c r="E2146" s="1" t="s">
        <v>2380</v>
      </c>
      <c r="F2146" s="1" t="s">
        <v>2380</v>
      </c>
      <c r="G2146" s="7">
        <v>1</v>
      </c>
      <c r="H2146" s="1" t="s">
        <v>2380</v>
      </c>
      <c r="I2146" t="str" cm="1">
        <f t="array" ref="I2146">_xlfn.IFS(B2146&lt;18.5,"Underweight",B2146&lt;25,"Normal Weight",B2146&lt;30,"Overweight",B2146&gt;=30,"Obesity")</f>
        <v>Obesity</v>
      </c>
      <c r="J2146" t="str" cm="1">
        <f t="array" ref="J2146">_xlfn.IFS(C2146&lt;5.7,"Normal",C2146&lt;6.5,"Prediabetes",C2146&gt;=6.5,"Diabetes")</f>
        <v>Normal</v>
      </c>
    </row>
    <row r="2147" spans="1:10" x14ac:dyDescent="0.35">
      <c r="A2147" s="1" t="s">
        <v>217</v>
      </c>
      <c r="B2147" s="1">
        <v>40.47</v>
      </c>
      <c r="C2147" s="1">
        <v>11.15</v>
      </c>
      <c r="D2147" s="1" t="s">
        <v>2380</v>
      </c>
      <c r="E2147" s="1" t="s">
        <v>2380</v>
      </c>
      <c r="F2147" s="1" t="s">
        <v>2380</v>
      </c>
      <c r="G2147" s="7">
        <v>0</v>
      </c>
      <c r="H2147" s="1" t="s">
        <v>2380</v>
      </c>
      <c r="I2147" t="str" cm="1">
        <f t="array" ref="I2147">_xlfn.IFS(B2147&lt;18.5,"Underweight",B2147&lt;25,"Normal Weight",B2147&lt;30,"Overweight",B2147&gt;=30,"Obesity")</f>
        <v>Obesity</v>
      </c>
      <c r="J2147" t="str" cm="1">
        <f t="array" ref="J2147">_xlfn.IFS(C2147&lt;5.7,"Normal",C2147&lt;6.5,"Prediabetes",C2147&gt;=6.5,"Diabetes")</f>
        <v>Diabetes</v>
      </c>
    </row>
    <row r="2148" spans="1:10" x14ac:dyDescent="0.35">
      <c r="A2148" s="1" t="s">
        <v>216</v>
      </c>
      <c r="B2148" s="1">
        <v>32.01</v>
      </c>
      <c r="C2148" s="1">
        <v>6.45</v>
      </c>
      <c r="D2148" s="1" t="s">
        <v>2380</v>
      </c>
      <c r="E2148" s="1" t="s">
        <v>2380</v>
      </c>
      <c r="F2148" s="1" t="s">
        <v>2380</v>
      </c>
      <c r="G2148" s="7">
        <v>1</v>
      </c>
      <c r="H2148" s="1" t="s">
        <v>2380</v>
      </c>
      <c r="I2148" t="str" cm="1">
        <f t="array" ref="I2148">_xlfn.IFS(B2148&lt;18.5,"Underweight",B2148&lt;25,"Normal Weight",B2148&lt;30,"Overweight",B2148&gt;=30,"Obesity")</f>
        <v>Obesity</v>
      </c>
      <c r="J2148" t="str" cm="1">
        <f t="array" ref="J2148">_xlfn.IFS(C2148&lt;5.7,"Normal",C2148&lt;6.5,"Prediabetes",C2148&gt;=6.5,"Diabetes")</f>
        <v>Prediabetes</v>
      </c>
    </row>
    <row r="2149" spans="1:10" x14ac:dyDescent="0.35">
      <c r="A2149" s="1" t="s">
        <v>215</v>
      </c>
      <c r="B2149" s="1">
        <v>33</v>
      </c>
      <c r="C2149" s="1">
        <v>9.27</v>
      </c>
      <c r="D2149" s="1" t="s">
        <v>2380</v>
      </c>
      <c r="E2149" s="1" t="s">
        <v>2380</v>
      </c>
      <c r="F2149" s="1" t="s">
        <v>2380</v>
      </c>
      <c r="G2149" s="7">
        <v>0</v>
      </c>
      <c r="H2149" s="1" t="s">
        <v>2380</v>
      </c>
      <c r="I2149" t="str" cm="1">
        <f t="array" ref="I2149">_xlfn.IFS(B2149&lt;18.5,"Underweight",B2149&lt;25,"Normal Weight",B2149&lt;30,"Overweight",B2149&gt;=30,"Obesity")</f>
        <v>Obesity</v>
      </c>
      <c r="J2149" t="str" cm="1">
        <f t="array" ref="J2149">_xlfn.IFS(C2149&lt;5.7,"Normal",C2149&lt;6.5,"Prediabetes",C2149&gt;=6.5,"Diabetes")</f>
        <v>Diabetes</v>
      </c>
    </row>
    <row r="2150" spans="1:10" x14ac:dyDescent="0.35">
      <c r="A2150" s="1" t="s">
        <v>214</v>
      </c>
      <c r="B2150" s="1">
        <v>29.3</v>
      </c>
      <c r="C2150" s="1">
        <v>6.15</v>
      </c>
      <c r="D2150" s="1" t="s">
        <v>2380</v>
      </c>
      <c r="E2150" s="1" t="s">
        <v>2380</v>
      </c>
      <c r="F2150" s="1" t="s">
        <v>2380</v>
      </c>
      <c r="G2150" s="7">
        <v>1</v>
      </c>
      <c r="H2150" s="1" t="s">
        <v>2380</v>
      </c>
      <c r="I2150" t="str" cm="1">
        <f t="array" ref="I2150">_xlfn.IFS(B2150&lt;18.5,"Underweight",B2150&lt;25,"Normal Weight",B2150&lt;30,"Overweight",B2150&gt;=30,"Obesity")</f>
        <v>Overweight</v>
      </c>
      <c r="J2150" t="str" cm="1">
        <f t="array" ref="J2150">_xlfn.IFS(C2150&lt;5.7,"Normal",C2150&lt;6.5,"Prediabetes",C2150&gt;=6.5,"Diabetes")</f>
        <v>Prediabetes</v>
      </c>
    </row>
    <row r="2151" spans="1:10" x14ac:dyDescent="0.35">
      <c r="A2151" s="1" t="s">
        <v>213</v>
      </c>
      <c r="B2151" s="1">
        <v>25.8</v>
      </c>
      <c r="C2151" s="1">
        <v>4.13</v>
      </c>
      <c r="D2151" s="1" t="s">
        <v>2380</v>
      </c>
      <c r="E2151" s="1" t="s">
        <v>2380</v>
      </c>
      <c r="F2151" s="1" t="s">
        <v>2380</v>
      </c>
      <c r="G2151" s="7">
        <v>1</v>
      </c>
      <c r="H2151" s="1" t="s">
        <v>2380</v>
      </c>
      <c r="I2151" t="str" cm="1">
        <f t="array" ref="I2151">_xlfn.IFS(B2151&lt;18.5,"Underweight",B2151&lt;25,"Normal Weight",B2151&lt;30,"Overweight",B2151&gt;=30,"Obesity")</f>
        <v>Overweight</v>
      </c>
      <c r="J2151" t="str" cm="1">
        <f t="array" ref="J2151">_xlfn.IFS(C2151&lt;5.7,"Normal",C2151&lt;6.5,"Prediabetes",C2151&gt;=6.5,"Diabetes")</f>
        <v>Normal</v>
      </c>
    </row>
    <row r="2152" spans="1:10" x14ac:dyDescent="0.35">
      <c r="A2152" s="1" t="s">
        <v>212</v>
      </c>
      <c r="B2152" s="1">
        <v>23.4</v>
      </c>
      <c r="C2152" s="1">
        <v>4.24</v>
      </c>
      <c r="D2152" s="1" t="s">
        <v>2380</v>
      </c>
      <c r="E2152" s="1" t="s">
        <v>2380</v>
      </c>
      <c r="F2152" s="1" t="s">
        <v>2380</v>
      </c>
      <c r="G2152" s="7">
        <v>1</v>
      </c>
      <c r="H2152" s="1" t="s">
        <v>2380</v>
      </c>
      <c r="I2152" t="str" cm="1">
        <f t="array" ref="I2152">_xlfn.IFS(B2152&lt;18.5,"Underweight",B2152&lt;25,"Normal Weight",B2152&lt;30,"Overweight",B2152&gt;=30,"Obesity")</f>
        <v>Normal Weight</v>
      </c>
      <c r="J2152" t="str" cm="1">
        <f t="array" ref="J2152">_xlfn.IFS(C2152&lt;5.7,"Normal",C2152&lt;6.5,"Prediabetes",C2152&gt;=6.5,"Diabetes")</f>
        <v>Normal</v>
      </c>
    </row>
    <row r="2153" spans="1:10" x14ac:dyDescent="0.35">
      <c r="A2153" s="1" t="s">
        <v>211</v>
      </c>
      <c r="B2153" s="1">
        <v>27.93</v>
      </c>
      <c r="C2153" s="1">
        <v>9.8800000000000008</v>
      </c>
      <c r="D2153" s="1" t="s">
        <v>2380</v>
      </c>
      <c r="E2153" s="1" t="s">
        <v>2380</v>
      </c>
      <c r="F2153" s="1" t="s">
        <v>2380</v>
      </c>
      <c r="G2153" s="7">
        <v>0</v>
      </c>
      <c r="H2153" s="1" t="s">
        <v>2380</v>
      </c>
      <c r="I2153" t="str" cm="1">
        <f t="array" ref="I2153">_xlfn.IFS(B2153&lt;18.5,"Underweight",B2153&lt;25,"Normal Weight",B2153&lt;30,"Overweight",B2153&gt;=30,"Obesity")</f>
        <v>Overweight</v>
      </c>
      <c r="J2153" t="str" cm="1">
        <f t="array" ref="J2153">_xlfn.IFS(C2153&lt;5.7,"Normal",C2153&lt;6.5,"Prediabetes",C2153&gt;=6.5,"Diabetes")</f>
        <v>Diabetes</v>
      </c>
    </row>
    <row r="2154" spans="1:10" x14ac:dyDescent="0.35">
      <c r="A2154" s="1" t="s">
        <v>210</v>
      </c>
      <c r="B2154" s="1">
        <v>22</v>
      </c>
      <c r="C2154" s="1">
        <v>9.5</v>
      </c>
      <c r="D2154" s="1" t="s">
        <v>2380</v>
      </c>
      <c r="E2154" s="1" t="s">
        <v>2380</v>
      </c>
      <c r="F2154" s="1" t="s">
        <v>2380</v>
      </c>
      <c r="G2154" s="7">
        <v>0</v>
      </c>
      <c r="H2154" s="1" t="s">
        <v>2380</v>
      </c>
      <c r="I2154" t="str" cm="1">
        <f t="array" ref="I2154">_xlfn.IFS(B2154&lt;18.5,"Underweight",B2154&lt;25,"Normal Weight",B2154&lt;30,"Overweight",B2154&gt;=30,"Obesity")</f>
        <v>Normal Weight</v>
      </c>
      <c r="J2154" t="str" cm="1">
        <f t="array" ref="J2154">_xlfn.IFS(C2154&lt;5.7,"Normal",C2154&lt;6.5,"Prediabetes",C2154&gt;=6.5,"Diabetes")</f>
        <v>Diabetes</v>
      </c>
    </row>
    <row r="2155" spans="1:10" x14ac:dyDescent="0.35">
      <c r="A2155" s="1" t="s">
        <v>209</v>
      </c>
      <c r="B2155" s="1">
        <v>36.86</v>
      </c>
      <c r="C2155" s="1">
        <v>4.97</v>
      </c>
      <c r="D2155" s="1" t="s">
        <v>2381</v>
      </c>
      <c r="E2155" s="1" t="s">
        <v>2380</v>
      </c>
      <c r="F2155" s="1" t="s">
        <v>2380</v>
      </c>
      <c r="G2155" s="7">
        <v>0</v>
      </c>
      <c r="H2155" s="1" t="s">
        <v>2380</v>
      </c>
      <c r="I2155" t="str" cm="1">
        <f t="array" ref="I2155">_xlfn.IFS(B2155&lt;18.5,"Underweight",B2155&lt;25,"Normal Weight",B2155&lt;30,"Overweight",B2155&gt;=30,"Obesity")</f>
        <v>Obesity</v>
      </c>
      <c r="J2155" t="str" cm="1">
        <f t="array" ref="J2155">_xlfn.IFS(C2155&lt;5.7,"Normal",C2155&lt;6.5,"Prediabetes",C2155&gt;=6.5,"Diabetes")</f>
        <v>Normal</v>
      </c>
    </row>
    <row r="2156" spans="1:10" x14ac:dyDescent="0.35">
      <c r="A2156" s="1" t="s">
        <v>208</v>
      </c>
      <c r="B2156" s="1">
        <v>31.254999999999999</v>
      </c>
      <c r="C2156" s="1">
        <v>5.49</v>
      </c>
      <c r="D2156" s="1" t="s">
        <v>2381</v>
      </c>
      <c r="E2156" s="1" t="s">
        <v>2380</v>
      </c>
      <c r="F2156" s="1" t="s">
        <v>2380</v>
      </c>
      <c r="G2156" s="7">
        <v>0</v>
      </c>
      <c r="H2156" s="1" t="s">
        <v>2380</v>
      </c>
      <c r="I2156" t="str" cm="1">
        <f t="array" ref="I2156">_xlfn.IFS(B2156&lt;18.5,"Underweight",B2156&lt;25,"Normal Weight",B2156&lt;30,"Overweight",B2156&gt;=30,"Obesity")</f>
        <v>Obesity</v>
      </c>
      <c r="J2156" t="str" cm="1">
        <f t="array" ref="J2156">_xlfn.IFS(C2156&lt;5.7,"Normal",C2156&lt;6.5,"Prediabetes",C2156&gt;=6.5,"Diabetes")</f>
        <v>Normal</v>
      </c>
    </row>
    <row r="2157" spans="1:10" x14ac:dyDescent="0.35">
      <c r="A2157" s="1" t="s">
        <v>207</v>
      </c>
      <c r="B2157" s="1">
        <v>23.06</v>
      </c>
      <c r="C2157" s="1">
        <v>4.47</v>
      </c>
      <c r="D2157" s="1" t="s">
        <v>2380</v>
      </c>
      <c r="E2157" s="1" t="s">
        <v>2380</v>
      </c>
      <c r="F2157" s="1" t="s">
        <v>2380</v>
      </c>
      <c r="G2157" s="7">
        <v>0</v>
      </c>
      <c r="H2157" s="1" t="s">
        <v>2380</v>
      </c>
      <c r="I2157" t="str" cm="1">
        <f t="array" ref="I2157">_xlfn.IFS(B2157&lt;18.5,"Underweight",B2157&lt;25,"Normal Weight",B2157&lt;30,"Overweight",B2157&gt;=30,"Obesity")</f>
        <v>Normal Weight</v>
      </c>
      <c r="J2157" t="str" cm="1">
        <f t="array" ref="J2157">_xlfn.IFS(C2157&lt;5.7,"Normal",C2157&lt;6.5,"Prediabetes",C2157&gt;=6.5,"Diabetes")</f>
        <v>Normal</v>
      </c>
    </row>
    <row r="2158" spans="1:10" x14ac:dyDescent="0.35">
      <c r="A2158" s="1" t="s">
        <v>206</v>
      </c>
      <c r="B2158" s="1">
        <v>28.975000000000001</v>
      </c>
      <c r="C2158" s="1">
        <v>4.34</v>
      </c>
      <c r="D2158" s="1" t="s">
        <v>2381</v>
      </c>
      <c r="E2158" s="1" t="s">
        <v>2380</v>
      </c>
      <c r="F2158" s="1" t="s">
        <v>2380</v>
      </c>
      <c r="G2158" s="7">
        <v>0</v>
      </c>
      <c r="H2158" s="1" t="s">
        <v>2380</v>
      </c>
      <c r="I2158" t="str" cm="1">
        <f t="array" ref="I2158">_xlfn.IFS(B2158&lt;18.5,"Underweight",B2158&lt;25,"Normal Weight",B2158&lt;30,"Overweight",B2158&gt;=30,"Obesity")</f>
        <v>Overweight</v>
      </c>
      <c r="J2158" t="str" cm="1">
        <f t="array" ref="J2158">_xlfn.IFS(C2158&lt;5.7,"Normal",C2158&lt;6.5,"Prediabetes",C2158&gt;=6.5,"Diabetes")</f>
        <v>Normal</v>
      </c>
    </row>
    <row r="2159" spans="1:10" x14ac:dyDescent="0.35">
      <c r="A2159" s="1" t="s">
        <v>205</v>
      </c>
      <c r="B2159" s="1">
        <v>33.299999999999997</v>
      </c>
      <c r="C2159" s="1">
        <v>9.49</v>
      </c>
      <c r="D2159" s="1" t="s">
        <v>2380</v>
      </c>
      <c r="E2159" s="1" t="s">
        <v>2380</v>
      </c>
      <c r="F2159" s="1" t="s">
        <v>2380</v>
      </c>
      <c r="G2159" s="7">
        <v>0</v>
      </c>
      <c r="H2159" s="1" t="s">
        <v>2380</v>
      </c>
      <c r="I2159" t="str" cm="1">
        <f t="array" ref="I2159">_xlfn.IFS(B2159&lt;18.5,"Underweight",B2159&lt;25,"Normal Weight",B2159&lt;30,"Overweight",B2159&gt;=30,"Obesity")</f>
        <v>Obesity</v>
      </c>
      <c r="J2159" t="str" cm="1">
        <f t="array" ref="J2159">_xlfn.IFS(C2159&lt;5.7,"Normal",C2159&lt;6.5,"Prediabetes",C2159&gt;=6.5,"Diabetes")</f>
        <v>Diabetes</v>
      </c>
    </row>
    <row r="2160" spans="1:10" x14ac:dyDescent="0.35">
      <c r="A2160" s="1" t="s">
        <v>204</v>
      </c>
      <c r="B2160" s="1">
        <v>33</v>
      </c>
      <c r="C2160" s="1">
        <v>10.16</v>
      </c>
      <c r="D2160" s="1" t="s">
        <v>2380</v>
      </c>
      <c r="E2160" s="1" t="s">
        <v>2380</v>
      </c>
      <c r="F2160" s="1" t="s">
        <v>2380</v>
      </c>
      <c r="G2160" s="7">
        <v>0</v>
      </c>
      <c r="H2160" s="1" t="s">
        <v>2380</v>
      </c>
      <c r="I2160" t="str" cm="1">
        <f t="array" ref="I2160">_xlfn.IFS(B2160&lt;18.5,"Underweight",B2160&lt;25,"Normal Weight",B2160&lt;30,"Overweight",B2160&gt;=30,"Obesity")</f>
        <v>Obesity</v>
      </c>
      <c r="J2160" t="str" cm="1">
        <f t="array" ref="J2160">_xlfn.IFS(C2160&lt;5.7,"Normal",C2160&lt;6.5,"Prediabetes",C2160&gt;=6.5,"Diabetes")</f>
        <v>Diabetes</v>
      </c>
    </row>
    <row r="2161" spans="1:10" x14ac:dyDescent="0.35">
      <c r="A2161" s="1" t="s">
        <v>203</v>
      </c>
      <c r="B2161" s="1">
        <v>31.46</v>
      </c>
      <c r="C2161" s="1">
        <v>11.19</v>
      </c>
      <c r="D2161" s="1" t="s">
        <v>2380</v>
      </c>
      <c r="E2161" s="1" t="s">
        <v>2380</v>
      </c>
      <c r="F2161" s="1" t="s">
        <v>2380</v>
      </c>
      <c r="G2161" s="7">
        <v>0</v>
      </c>
      <c r="H2161" s="1" t="s">
        <v>2380</v>
      </c>
      <c r="I2161" t="str" cm="1">
        <f t="array" ref="I2161">_xlfn.IFS(B2161&lt;18.5,"Underweight",B2161&lt;25,"Normal Weight",B2161&lt;30,"Overweight",B2161&gt;=30,"Obesity")</f>
        <v>Obesity</v>
      </c>
      <c r="J2161" t="str" cm="1">
        <f t="array" ref="J2161">_xlfn.IFS(C2161&lt;5.7,"Normal",C2161&lt;6.5,"Prediabetes",C2161&gt;=6.5,"Diabetes")</f>
        <v>Diabetes</v>
      </c>
    </row>
    <row r="2162" spans="1:10" x14ac:dyDescent="0.35">
      <c r="A2162" s="1" t="s">
        <v>202</v>
      </c>
      <c r="B2162" s="1">
        <v>29.6</v>
      </c>
      <c r="C2162" s="1">
        <v>11.03</v>
      </c>
      <c r="D2162" s="1" t="s">
        <v>2380</v>
      </c>
      <c r="E2162" s="1" t="s">
        <v>2380</v>
      </c>
      <c r="F2162" s="1" t="s">
        <v>2380</v>
      </c>
      <c r="G2162" s="7">
        <v>0</v>
      </c>
      <c r="H2162" s="1" t="s">
        <v>2380</v>
      </c>
      <c r="I2162" t="str" cm="1">
        <f t="array" ref="I2162">_xlfn.IFS(B2162&lt;18.5,"Underweight",B2162&lt;25,"Normal Weight",B2162&lt;30,"Overweight",B2162&gt;=30,"Obesity")</f>
        <v>Overweight</v>
      </c>
      <c r="J2162" t="str" cm="1">
        <f t="array" ref="J2162">_xlfn.IFS(C2162&lt;5.7,"Normal",C2162&lt;6.5,"Prediabetes",C2162&gt;=6.5,"Diabetes")</f>
        <v>Diabetes</v>
      </c>
    </row>
    <row r="2163" spans="1:10" x14ac:dyDescent="0.35">
      <c r="A2163" s="1" t="s">
        <v>201</v>
      </c>
      <c r="B2163" s="1">
        <v>22.05</v>
      </c>
      <c r="C2163" s="1">
        <v>4.43</v>
      </c>
      <c r="D2163" s="1" t="s">
        <v>2381</v>
      </c>
      <c r="E2163" s="1" t="s">
        <v>2380</v>
      </c>
      <c r="F2163" s="1" t="s">
        <v>2380</v>
      </c>
      <c r="G2163" s="7">
        <v>0</v>
      </c>
      <c r="H2163" s="1" t="s">
        <v>2380</v>
      </c>
      <c r="I2163" t="str" cm="1">
        <f t="array" ref="I2163">_xlfn.IFS(B2163&lt;18.5,"Underweight",B2163&lt;25,"Normal Weight",B2163&lt;30,"Overweight",B2163&gt;=30,"Obesity")</f>
        <v>Normal Weight</v>
      </c>
      <c r="J2163" t="str" cm="1">
        <f t="array" ref="J2163">_xlfn.IFS(C2163&lt;5.7,"Normal",C2163&lt;6.5,"Prediabetes",C2163&gt;=6.5,"Diabetes")</f>
        <v>Normal</v>
      </c>
    </row>
    <row r="2164" spans="1:10" x14ac:dyDescent="0.35">
      <c r="A2164" s="1" t="s">
        <v>199</v>
      </c>
      <c r="B2164" s="1">
        <v>27.06</v>
      </c>
      <c r="C2164" s="1">
        <v>6.14</v>
      </c>
      <c r="D2164" s="1" t="s">
        <v>2380</v>
      </c>
      <c r="E2164" s="1" t="s">
        <v>2381</v>
      </c>
      <c r="F2164" s="1" t="s">
        <v>2380</v>
      </c>
      <c r="G2164" s="7">
        <v>1</v>
      </c>
      <c r="H2164" s="1" t="s">
        <v>2380</v>
      </c>
      <c r="I2164" t="str" cm="1">
        <f t="array" ref="I2164">_xlfn.IFS(B2164&lt;18.5,"Underweight",B2164&lt;25,"Normal Weight",B2164&lt;30,"Overweight",B2164&gt;=30,"Obesity")</f>
        <v>Overweight</v>
      </c>
      <c r="J2164" t="str" cm="1">
        <f t="array" ref="J2164">_xlfn.IFS(C2164&lt;5.7,"Normal",C2164&lt;6.5,"Prediabetes",C2164&gt;=6.5,"Diabetes")</f>
        <v>Prediabetes</v>
      </c>
    </row>
    <row r="2165" spans="1:10" x14ac:dyDescent="0.35">
      <c r="A2165" s="1" t="s">
        <v>198</v>
      </c>
      <c r="B2165" s="1">
        <v>20.49</v>
      </c>
      <c r="C2165" s="1">
        <v>4.87</v>
      </c>
      <c r="D2165" s="1" t="s">
        <v>2380</v>
      </c>
      <c r="E2165" s="1" t="s">
        <v>2380</v>
      </c>
      <c r="F2165" s="1" t="s">
        <v>2380</v>
      </c>
      <c r="G2165" s="7">
        <v>0</v>
      </c>
      <c r="H2165" s="1" t="s">
        <v>2380</v>
      </c>
      <c r="I2165" t="str" cm="1">
        <f t="array" ref="I2165">_xlfn.IFS(B2165&lt;18.5,"Underweight",B2165&lt;25,"Normal Weight",B2165&lt;30,"Overweight",B2165&gt;=30,"Obesity")</f>
        <v>Normal Weight</v>
      </c>
      <c r="J2165" t="str" cm="1">
        <f t="array" ref="J2165">_xlfn.IFS(C2165&lt;5.7,"Normal",C2165&lt;6.5,"Prediabetes",C2165&gt;=6.5,"Diabetes")</f>
        <v>Normal</v>
      </c>
    </row>
    <row r="2166" spans="1:10" x14ac:dyDescent="0.35">
      <c r="A2166" s="1" t="s">
        <v>197</v>
      </c>
      <c r="B2166" s="1">
        <v>28.4</v>
      </c>
      <c r="C2166" s="1">
        <v>4.3</v>
      </c>
      <c r="D2166" s="1" t="s">
        <v>2380</v>
      </c>
      <c r="E2166" s="1" t="s">
        <v>2380</v>
      </c>
      <c r="F2166" s="1" t="s">
        <v>2381</v>
      </c>
      <c r="G2166" s="7">
        <v>1</v>
      </c>
      <c r="H2166" s="1" t="s">
        <v>2380</v>
      </c>
      <c r="I2166" t="str" cm="1">
        <f t="array" ref="I2166">_xlfn.IFS(B2166&lt;18.5,"Underweight",B2166&lt;25,"Normal Weight",B2166&lt;30,"Overweight",B2166&gt;=30,"Obesity")</f>
        <v>Overweight</v>
      </c>
      <c r="J2166" t="str" cm="1">
        <f t="array" ref="J2166">_xlfn.IFS(C2166&lt;5.7,"Normal",C2166&lt;6.5,"Prediabetes",C2166&gt;=6.5,"Diabetes")</f>
        <v>Normal</v>
      </c>
    </row>
    <row r="2167" spans="1:10" x14ac:dyDescent="0.35">
      <c r="A2167" s="1" t="s">
        <v>196</v>
      </c>
      <c r="B2167" s="1">
        <v>41.91</v>
      </c>
      <c r="C2167" s="1">
        <v>6.19</v>
      </c>
      <c r="D2167" s="1" t="s">
        <v>2380</v>
      </c>
      <c r="E2167" s="1" t="s">
        <v>2380</v>
      </c>
      <c r="F2167" s="1" t="s">
        <v>2380</v>
      </c>
      <c r="G2167" s="7">
        <v>0</v>
      </c>
      <c r="H2167" s="1" t="s">
        <v>2380</v>
      </c>
      <c r="I2167" t="str" cm="1">
        <f t="array" ref="I2167">_xlfn.IFS(B2167&lt;18.5,"Underweight",B2167&lt;25,"Normal Weight",B2167&lt;30,"Overweight",B2167&gt;=30,"Obesity")</f>
        <v>Obesity</v>
      </c>
      <c r="J2167" t="str" cm="1">
        <f t="array" ref="J2167">_xlfn.IFS(C2167&lt;5.7,"Normal",C2167&lt;6.5,"Prediabetes",C2167&gt;=6.5,"Diabetes")</f>
        <v>Prediabetes</v>
      </c>
    </row>
    <row r="2168" spans="1:10" x14ac:dyDescent="0.35">
      <c r="A2168" s="1" t="s">
        <v>195</v>
      </c>
      <c r="B2168" s="1">
        <v>24.6</v>
      </c>
      <c r="C2168" s="1">
        <v>6.19</v>
      </c>
      <c r="D2168" s="1" t="s">
        <v>2380</v>
      </c>
      <c r="E2168" s="1" t="s">
        <v>2380</v>
      </c>
      <c r="F2168" s="1" t="s">
        <v>2381</v>
      </c>
      <c r="G2168" s="7">
        <v>1</v>
      </c>
      <c r="H2168" s="1" t="s">
        <v>2380</v>
      </c>
      <c r="I2168" t="str" cm="1">
        <f t="array" ref="I2168">_xlfn.IFS(B2168&lt;18.5,"Underweight",B2168&lt;25,"Normal Weight",B2168&lt;30,"Overweight",B2168&gt;=30,"Obesity")</f>
        <v>Normal Weight</v>
      </c>
      <c r="J2168" t="str" cm="1">
        <f t="array" ref="J2168">_xlfn.IFS(C2168&lt;5.7,"Normal",C2168&lt;6.5,"Prediabetes",C2168&gt;=6.5,"Diabetes")</f>
        <v>Prediabetes</v>
      </c>
    </row>
    <row r="2169" spans="1:10" x14ac:dyDescent="0.35">
      <c r="A2169" s="1" t="s">
        <v>194</v>
      </c>
      <c r="B2169" s="1">
        <v>20.9</v>
      </c>
      <c r="C2169" s="1">
        <v>5.12</v>
      </c>
      <c r="D2169" s="1" t="s">
        <v>2380</v>
      </c>
      <c r="E2169" s="1" t="s">
        <v>2380</v>
      </c>
      <c r="F2169" s="1" t="s">
        <v>2381</v>
      </c>
      <c r="G2169" s="7">
        <v>1</v>
      </c>
      <c r="H2169" s="1" t="s">
        <v>2380</v>
      </c>
      <c r="I2169" t="str" cm="1">
        <f t="array" ref="I2169">_xlfn.IFS(B2169&lt;18.5,"Underweight",B2169&lt;25,"Normal Weight",B2169&lt;30,"Overweight",B2169&gt;=30,"Obesity")</f>
        <v>Normal Weight</v>
      </c>
      <c r="J2169" t="str" cm="1">
        <f t="array" ref="J2169">_xlfn.IFS(C2169&lt;5.7,"Normal",C2169&lt;6.5,"Prediabetes",C2169&gt;=6.5,"Diabetes")</f>
        <v>Normal</v>
      </c>
    </row>
    <row r="2170" spans="1:10" x14ac:dyDescent="0.35">
      <c r="A2170" s="1" t="s">
        <v>193</v>
      </c>
      <c r="B2170" s="1">
        <v>34.4</v>
      </c>
      <c r="C2170" s="1">
        <v>4.04</v>
      </c>
      <c r="D2170" s="1" t="s">
        <v>2380</v>
      </c>
      <c r="E2170" s="1" t="s">
        <v>2380</v>
      </c>
      <c r="F2170" s="1" t="s">
        <v>2380</v>
      </c>
      <c r="G2170" s="7">
        <v>0</v>
      </c>
      <c r="H2170" s="1" t="s">
        <v>2380</v>
      </c>
      <c r="I2170" t="str" cm="1">
        <f t="array" ref="I2170">_xlfn.IFS(B2170&lt;18.5,"Underweight",B2170&lt;25,"Normal Weight",B2170&lt;30,"Overweight",B2170&gt;=30,"Obesity")</f>
        <v>Obesity</v>
      </c>
      <c r="J2170" t="str" cm="1">
        <f t="array" ref="J2170">_xlfn.IFS(C2170&lt;5.7,"Normal",C2170&lt;6.5,"Prediabetes",C2170&gt;=6.5,"Diabetes")</f>
        <v>Normal</v>
      </c>
    </row>
    <row r="2171" spans="1:10" x14ac:dyDescent="0.35">
      <c r="A2171" s="1" t="s">
        <v>192</v>
      </c>
      <c r="B2171" s="1">
        <v>32.56</v>
      </c>
      <c r="C2171" s="1">
        <v>5.36</v>
      </c>
      <c r="D2171" s="1" t="s">
        <v>2380</v>
      </c>
      <c r="E2171" s="1" t="s">
        <v>2380</v>
      </c>
      <c r="F2171" s="1" t="s">
        <v>2380</v>
      </c>
      <c r="G2171" s="7">
        <v>0</v>
      </c>
      <c r="H2171" s="1" t="s">
        <v>2380</v>
      </c>
      <c r="I2171" t="str" cm="1">
        <f t="array" ref="I2171">_xlfn.IFS(B2171&lt;18.5,"Underweight",B2171&lt;25,"Normal Weight",B2171&lt;30,"Overweight",B2171&gt;=30,"Obesity")</f>
        <v>Obesity</v>
      </c>
      <c r="J2171" t="str" cm="1">
        <f t="array" ref="J2171">_xlfn.IFS(C2171&lt;5.7,"Normal",C2171&lt;6.5,"Prediabetes",C2171&gt;=6.5,"Diabetes")</f>
        <v>Normal</v>
      </c>
    </row>
    <row r="2172" spans="1:10" x14ac:dyDescent="0.35">
      <c r="A2172" s="1" t="s">
        <v>191</v>
      </c>
      <c r="B2172" s="1">
        <v>27.98</v>
      </c>
      <c r="C2172" s="1">
        <v>4.38</v>
      </c>
      <c r="D2172" s="1" t="s">
        <v>2380</v>
      </c>
      <c r="E2172" s="1" t="s">
        <v>2381</v>
      </c>
      <c r="F2172" s="1" t="s">
        <v>2380</v>
      </c>
      <c r="G2172" s="7">
        <v>1</v>
      </c>
      <c r="H2172" s="1" t="s">
        <v>2380</v>
      </c>
      <c r="I2172" t="str" cm="1">
        <f t="array" ref="I2172">_xlfn.IFS(B2172&lt;18.5,"Underweight",B2172&lt;25,"Normal Weight",B2172&lt;30,"Overweight",B2172&gt;=30,"Obesity")</f>
        <v>Overweight</v>
      </c>
      <c r="J2172" t="str" cm="1">
        <f t="array" ref="J2172">_xlfn.IFS(C2172&lt;5.7,"Normal",C2172&lt;6.5,"Prediabetes",C2172&gt;=6.5,"Diabetes")</f>
        <v>Normal</v>
      </c>
    </row>
    <row r="2173" spans="1:10" x14ac:dyDescent="0.35">
      <c r="A2173" s="1" t="s">
        <v>190</v>
      </c>
      <c r="B2173" s="1">
        <v>26.51</v>
      </c>
      <c r="C2173" s="1">
        <v>4.58</v>
      </c>
      <c r="D2173" s="1" t="s">
        <v>2380</v>
      </c>
      <c r="E2173" s="1" t="s">
        <v>2380</v>
      </c>
      <c r="F2173" s="1" t="s">
        <v>2380</v>
      </c>
      <c r="G2173" s="7">
        <v>0</v>
      </c>
      <c r="H2173" s="1" t="s">
        <v>2380</v>
      </c>
      <c r="I2173" t="str" cm="1">
        <f t="array" ref="I2173">_xlfn.IFS(B2173&lt;18.5,"Underweight",B2173&lt;25,"Normal Weight",B2173&lt;30,"Overweight",B2173&gt;=30,"Obesity")</f>
        <v>Overweight</v>
      </c>
      <c r="J2173" t="str" cm="1">
        <f t="array" ref="J2173">_xlfn.IFS(C2173&lt;5.7,"Normal",C2173&lt;6.5,"Prediabetes",C2173&gt;=6.5,"Diabetes")</f>
        <v>Normal</v>
      </c>
    </row>
    <row r="2174" spans="1:10" x14ac:dyDescent="0.35">
      <c r="A2174" s="1" t="s">
        <v>189</v>
      </c>
      <c r="B2174" s="1">
        <v>29.734999999999999</v>
      </c>
      <c r="C2174" s="1">
        <v>11.92</v>
      </c>
      <c r="D2174" s="1" t="s">
        <v>2380</v>
      </c>
      <c r="E2174" s="1" t="s">
        <v>2380</v>
      </c>
      <c r="F2174" s="1" t="s">
        <v>2380</v>
      </c>
      <c r="G2174" s="7">
        <v>0</v>
      </c>
      <c r="H2174" s="1" t="s">
        <v>2380</v>
      </c>
      <c r="I2174" t="str" cm="1">
        <f t="array" ref="I2174">_xlfn.IFS(B2174&lt;18.5,"Underweight",B2174&lt;25,"Normal Weight",B2174&lt;30,"Overweight",B2174&gt;=30,"Obesity")</f>
        <v>Overweight</v>
      </c>
      <c r="J2174" t="str" cm="1">
        <f t="array" ref="J2174">_xlfn.IFS(C2174&lt;5.7,"Normal",C2174&lt;6.5,"Prediabetes",C2174&gt;=6.5,"Diabetes")</f>
        <v>Diabetes</v>
      </c>
    </row>
    <row r="2175" spans="1:10" x14ac:dyDescent="0.35">
      <c r="A2175" s="1" t="s">
        <v>188</v>
      </c>
      <c r="B2175" s="1">
        <v>40.5</v>
      </c>
      <c r="C2175" s="1">
        <v>5.4</v>
      </c>
      <c r="D2175" s="1" t="s">
        <v>2380</v>
      </c>
      <c r="E2175" s="1" t="s">
        <v>2380</v>
      </c>
      <c r="F2175" s="1" t="s">
        <v>2381</v>
      </c>
      <c r="G2175" s="7">
        <v>1</v>
      </c>
      <c r="H2175" s="1" t="s">
        <v>2380</v>
      </c>
      <c r="I2175" t="str" cm="1">
        <f t="array" ref="I2175">_xlfn.IFS(B2175&lt;18.5,"Underweight",B2175&lt;25,"Normal Weight",B2175&lt;30,"Overweight",B2175&gt;=30,"Obesity")</f>
        <v>Obesity</v>
      </c>
      <c r="J2175" t="str" cm="1">
        <f t="array" ref="J2175">_xlfn.IFS(C2175&lt;5.7,"Normal",C2175&lt;6.5,"Prediabetes",C2175&gt;=6.5,"Diabetes")</f>
        <v>Normal</v>
      </c>
    </row>
    <row r="2176" spans="1:10" x14ac:dyDescent="0.35">
      <c r="A2176" s="1" t="s">
        <v>187</v>
      </c>
      <c r="B2176" s="1">
        <v>25.64</v>
      </c>
      <c r="C2176" s="1">
        <v>4.76</v>
      </c>
      <c r="D2176" s="1" t="s">
        <v>2380</v>
      </c>
      <c r="E2176" s="1" t="s">
        <v>2380</v>
      </c>
      <c r="F2176" s="1" t="s">
        <v>2380</v>
      </c>
      <c r="G2176" s="7">
        <v>1</v>
      </c>
      <c r="H2176" s="1" t="s">
        <v>2380</v>
      </c>
      <c r="I2176" t="str" cm="1">
        <f t="array" ref="I2176">_xlfn.IFS(B2176&lt;18.5,"Underweight",B2176&lt;25,"Normal Weight",B2176&lt;30,"Overweight",B2176&gt;=30,"Obesity")</f>
        <v>Overweight</v>
      </c>
      <c r="J2176" t="str" cm="1">
        <f t="array" ref="J2176">_xlfn.IFS(C2176&lt;5.7,"Normal",C2176&lt;6.5,"Prediabetes",C2176&gt;=6.5,"Diabetes")</f>
        <v>Normal</v>
      </c>
    </row>
    <row r="2177" spans="1:10" x14ac:dyDescent="0.35">
      <c r="A2177" s="1" t="s">
        <v>186</v>
      </c>
      <c r="B2177" s="1">
        <v>32.9</v>
      </c>
      <c r="C2177" s="1">
        <v>4.78</v>
      </c>
      <c r="D2177" s="1" t="s">
        <v>2380</v>
      </c>
      <c r="E2177" s="1" t="s">
        <v>2380</v>
      </c>
      <c r="F2177" s="1" t="s">
        <v>2381</v>
      </c>
      <c r="G2177" s="7">
        <v>1</v>
      </c>
      <c r="H2177" s="1" t="s">
        <v>2380</v>
      </c>
      <c r="I2177" t="str" cm="1">
        <f t="array" ref="I2177">_xlfn.IFS(B2177&lt;18.5,"Underweight",B2177&lt;25,"Normal Weight",B2177&lt;30,"Overweight",B2177&gt;=30,"Obesity")</f>
        <v>Obesity</v>
      </c>
      <c r="J2177" t="str" cm="1">
        <f t="array" ref="J2177">_xlfn.IFS(C2177&lt;5.7,"Normal",C2177&lt;6.5,"Prediabetes",C2177&gt;=6.5,"Diabetes")</f>
        <v>Normal</v>
      </c>
    </row>
    <row r="2178" spans="1:10" x14ac:dyDescent="0.35">
      <c r="A2178" s="1" t="s">
        <v>185</v>
      </c>
      <c r="B2178" s="1">
        <v>29.8</v>
      </c>
      <c r="C2178" s="1">
        <v>4.26</v>
      </c>
      <c r="D2178" s="1" t="s">
        <v>2380</v>
      </c>
      <c r="E2178" s="1" t="s">
        <v>2380</v>
      </c>
      <c r="F2178" s="1" t="s">
        <v>2381</v>
      </c>
      <c r="G2178" s="7">
        <v>1</v>
      </c>
      <c r="H2178" s="1" t="s">
        <v>2380</v>
      </c>
      <c r="I2178" t="str" cm="1">
        <f t="array" ref="I2178">_xlfn.IFS(B2178&lt;18.5,"Underweight",B2178&lt;25,"Normal Weight",B2178&lt;30,"Overweight",B2178&gt;=30,"Obesity")</f>
        <v>Overweight</v>
      </c>
      <c r="J2178" t="str" cm="1">
        <f t="array" ref="J2178">_xlfn.IFS(C2178&lt;5.7,"Normal",C2178&lt;6.5,"Prediabetes",C2178&gt;=6.5,"Diabetes")</f>
        <v>Normal</v>
      </c>
    </row>
    <row r="2179" spans="1:10" x14ac:dyDescent="0.35">
      <c r="A2179" s="1" t="s">
        <v>184</v>
      </c>
      <c r="B2179" s="1">
        <v>28.9</v>
      </c>
      <c r="C2179" s="1">
        <v>5.85</v>
      </c>
      <c r="D2179" s="1" t="s">
        <v>2380</v>
      </c>
      <c r="E2179" s="1" t="s">
        <v>2380</v>
      </c>
      <c r="F2179" s="1" t="s">
        <v>2381</v>
      </c>
      <c r="G2179" s="7">
        <v>1</v>
      </c>
      <c r="H2179" s="1" t="s">
        <v>2380</v>
      </c>
      <c r="I2179" t="str" cm="1">
        <f t="array" ref="I2179">_xlfn.IFS(B2179&lt;18.5,"Underweight",B2179&lt;25,"Normal Weight",B2179&lt;30,"Overweight",B2179&gt;=30,"Obesity")</f>
        <v>Overweight</v>
      </c>
      <c r="J2179" t="str" cm="1">
        <f t="array" ref="J2179">_xlfn.IFS(C2179&lt;5.7,"Normal",C2179&lt;6.5,"Prediabetes",C2179&gt;=6.5,"Diabetes")</f>
        <v>Prediabetes</v>
      </c>
    </row>
    <row r="2180" spans="1:10" x14ac:dyDescent="0.35">
      <c r="A2180" s="1" t="s">
        <v>183</v>
      </c>
      <c r="B2180" s="1">
        <v>24.7</v>
      </c>
      <c r="C2180" s="1">
        <v>5.32</v>
      </c>
      <c r="D2180" s="1" t="s">
        <v>2380</v>
      </c>
      <c r="E2180" s="1" t="s">
        <v>2380</v>
      </c>
      <c r="F2180" s="1" t="s">
        <v>2381</v>
      </c>
      <c r="G2180" s="7">
        <v>1</v>
      </c>
      <c r="H2180" s="1" t="s">
        <v>2380</v>
      </c>
      <c r="I2180" t="str" cm="1">
        <f t="array" ref="I2180">_xlfn.IFS(B2180&lt;18.5,"Underweight",B2180&lt;25,"Normal Weight",B2180&lt;30,"Overweight",B2180&gt;=30,"Obesity")</f>
        <v>Normal Weight</v>
      </c>
      <c r="J2180" t="str" cm="1">
        <f t="array" ref="J2180">_xlfn.IFS(C2180&lt;5.7,"Normal",C2180&lt;6.5,"Prediabetes",C2180&gt;=6.5,"Diabetes")</f>
        <v>Normal</v>
      </c>
    </row>
    <row r="2181" spans="1:10" x14ac:dyDescent="0.35">
      <c r="A2181" s="1" t="s">
        <v>182</v>
      </c>
      <c r="B2181" s="1">
        <v>20.6</v>
      </c>
      <c r="C2181" s="1">
        <v>5.14</v>
      </c>
      <c r="D2181" s="1" t="s">
        <v>2380</v>
      </c>
      <c r="E2181" s="1" t="s">
        <v>2380</v>
      </c>
      <c r="F2181" s="1" t="s">
        <v>2381</v>
      </c>
      <c r="G2181" s="7">
        <v>1</v>
      </c>
      <c r="H2181" s="1" t="s">
        <v>2380</v>
      </c>
      <c r="I2181" t="str" cm="1">
        <f t="array" ref="I2181">_xlfn.IFS(B2181&lt;18.5,"Underweight",B2181&lt;25,"Normal Weight",B2181&lt;30,"Overweight",B2181&gt;=30,"Obesity")</f>
        <v>Normal Weight</v>
      </c>
      <c r="J2181" t="str" cm="1">
        <f t="array" ref="J2181">_xlfn.IFS(C2181&lt;5.7,"Normal",C2181&lt;6.5,"Prediabetes",C2181&gt;=6.5,"Diabetes")</f>
        <v>Normal</v>
      </c>
    </row>
    <row r="2182" spans="1:10" x14ac:dyDescent="0.35">
      <c r="A2182" s="1" t="s">
        <v>181</v>
      </c>
      <c r="B2182" s="1">
        <v>18.600000000000001</v>
      </c>
      <c r="C2182" s="1">
        <v>5</v>
      </c>
      <c r="D2182" s="1" t="s">
        <v>2380</v>
      </c>
      <c r="E2182" s="1" t="s">
        <v>2380</v>
      </c>
      <c r="F2182" s="1" t="s">
        <v>2381</v>
      </c>
      <c r="G2182" s="7">
        <v>1</v>
      </c>
      <c r="H2182" s="1" t="s">
        <v>2380</v>
      </c>
      <c r="I2182" t="str" cm="1">
        <f t="array" ref="I2182">_xlfn.IFS(B2182&lt;18.5,"Underweight",B2182&lt;25,"Normal Weight",B2182&lt;30,"Overweight",B2182&gt;=30,"Obesity")</f>
        <v>Normal Weight</v>
      </c>
      <c r="J2182" t="str" cm="1">
        <f t="array" ref="J2182">_xlfn.IFS(C2182&lt;5.7,"Normal",C2182&lt;6.5,"Prediabetes",C2182&gt;=6.5,"Diabetes")</f>
        <v>Normal</v>
      </c>
    </row>
    <row r="2183" spans="1:10" x14ac:dyDescent="0.35">
      <c r="A2183" s="1" t="s">
        <v>180</v>
      </c>
      <c r="B2183" s="1">
        <v>17.8</v>
      </c>
      <c r="C2183" s="1">
        <v>4.55</v>
      </c>
      <c r="D2183" s="1" t="s">
        <v>2380</v>
      </c>
      <c r="E2183" s="1" t="s">
        <v>2380</v>
      </c>
      <c r="F2183" s="1" t="s">
        <v>2381</v>
      </c>
      <c r="G2183" s="7">
        <v>1</v>
      </c>
      <c r="H2183" s="1" t="s">
        <v>2380</v>
      </c>
      <c r="I2183" t="str" cm="1">
        <f t="array" ref="I2183">_xlfn.IFS(B2183&lt;18.5,"Underweight",B2183&lt;25,"Normal Weight",B2183&lt;30,"Overweight",B2183&gt;=30,"Obesity")</f>
        <v>Underweight</v>
      </c>
      <c r="J2183" t="str" cm="1">
        <f t="array" ref="J2183">_xlfn.IFS(C2183&lt;5.7,"Normal",C2183&lt;6.5,"Prediabetes",C2183&gt;=6.5,"Diabetes")</f>
        <v>Normal</v>
      </c>
    </row>
    <row r="2184" spans="1:10" x14ac:dyDescent="0.35">
      <c r="A2184" s="1" t="s">
        <v>179</v>
      </c>
      <c r="B2184" s="1">
        <v>35.200000000000003</v>
      </c>
      <c r="C2184" s="1">
        <v>5.97</v>
      </c>
      <c r="D2184" s="1" t="s">
        <v>2380</v>
      </c>
      <c r="E2184" s="1" t="s">
        <v>2381</v>
      </c>
      <c r="F2184" s="1" t="s">
        <v>2380</v>
      </c>
      <c r="G2184" s="7">
        <v>1</v>
      </c>
      <c r="H2184" s="1" t="s">
        <v>2380</v>
      </c>
      <c r="I2184" t="str" cm="1">
        <f t="array" ref="I2184">_xlfn.IFS(B2184&lt;18.5,"Underweight",B2184&lt;25,"Normal Weight",B2184&lt;30,"Overweight",B2184&gt;=30,"Obesity")</f>
        <v>Obesity</v>
      </c>
      <c r="J2184" t="str" cm="1">
        <f t="array" ref="J2184">_xlfn.IFS(C2184&lt;5.7,"Normal",C2184&lt;6.5,"Prediabetes",C2184&gt;=6.5,"Diabetes")</f>
        <v>Prediabetes</v>
      </c>
    </row>
    <row r="2185" spans="1:10" x14ac:dyDescent="0.35">
      <c r="A2185" s="1" t="s">
        <v>178</v>
      </c>
      <c r="B2185" s="1">
        <v>33.770000000000003</v>
      </c>
      <c r="C2185" s="1">
        <v>4.0199999999999996</v>
      </c>
      <c r="D2185" s="1" t="s">
        <v>2380</v>
      </c>
      <c r="E2185" s="1" t="s">
        <v>2381</v>
      </c>
      <c r="F2185" s="1" t="s">
        <v>2380</v>
      </c>
      <c r="G2185" s="7">
        <v>1</v>
      </c>
      <c r="H2185" s="1" t="s">
        <v>2380</v>
      </c>
      <c r="I2185" t="str" cm="1">
        <f t="array" ref="I2185">_xlfn.IFS(B2185&lt;18.5,"Underweight",B2185&lt;25,"Normal Weight",B2185&lt;30,"Overweight",B2185&gt;=30,"Obesity")</f>
        <v>Obesity</v>
      </c>
      <c r="J2185" t="str" cm="1">
        <f t="array" ref="J2185">_xlfn.IFS(C2185&lt;5.7,"Normal",C2185&lt;6.5,"Prediabetes",C2185&gt;=6.5,"Diabetes")</f>
        <v>Normal</v>
      </c>
    </row>
    <row r="2186" spans="1:10" x14ac:dyDescent="0.35">
      <c r="A2186" s="1" t="s">
        <v>177</v>
      </c>
      <c r="B2186" s="1">
        <v>30.03</v>
      </c>
      <c r="C2186" s="1">
        <v>4.04</v>
      </c>
      <c r="D2186" s="1" t="s">
        <v>2380</v>
      </c>
      <c r="E2186" s="1" t="s">
        <v>2381</v>
      </c>
      <c r="F2186" s="1" t="s">
        <v>2380</v>
      </c>
      <c r="G2186" s="7">
        <v>1</v>
      </c>
      <c r="H2186" s="1" t="s">
        <v>2380</v>
      </c>
      <c r="I2186" t="str" cm="1">
        <f t="array" ref="I2186">_xlfn.IFS(B2186&lt;18.5,"Underweight",B2186&lt;25,"Normal Weight",B2186&lt;30,"Overweight",B2186&gt;=30,"Obesity")</f>
        <v>Obesity</v>
      </c>
      <c r="J2186" t="str" cm="1">
        <f t="array" ref="J2186">_xlfn.IFS(C2186&lt;5.7,"Normal",C2186&lt;6.5,"Prediabetes",C2186&gt;=6.5,"Diabetes")</f>
        <v>Normal</v>
      </c>
    </row>
    <row r="2187" spans="1:10" x14ac:dyDescent="0.35">
      <c r="A2187" s="1" t="s">
        <v>176</v>
      </c>
      <c r="B2187" s="1">
        <v>29.37</v>
      </c>
      <c r="C2187" s="1">
        <v>5.54</v>
      </c>
      <c r="D2187" s="1" t="s">
        <v>2380</v>
      </c>
      <c r="E2187" s="1" t="s">
        <v>2381</v>
      </c>
      <c r="F2187" s="1" t="s">
        <v>2380</v>
      </c>
      <c r="G2187" s="7">
        <v>1</v>
      </c>
      <c r="H2187" s="1" t="s">
        <v>2380</v>
      </c>
      <c r="I2187" t="str" cm="1">
        <f t="array" ref="I2187">_xlfn.IFS(B2187&lt;18.5,"Underweight",B2187&lt;25,"Normal Weight",B2187&lt;30,"Overweight",B2187&gt;=30,"Obesity")</f>
        <v>Overweight</v>
      </c>
      <c r="J2187" t="str" cm="1">
        <f t="array" ref="J2187">_xlfn.IFS(C2187&lt;5.7,"Normal",C2187&lt;6.5,"Prediabetes",C2187&gt;=6.5,"Diabetes")</f>
        <v>Normal</v>
      </c>
    </row>
    <row r="2188" spans="1:10" x14ac:dyDescent="0.35">
      <c r="A2188" s="1" t="s">
        <v>175</v>
      </c>
      <c r="B2188" s="1">
        <v>28.5</v>
      </c>
      <c r="C2188" s="1">
        <v>4.03</v>
      </c>
      <c r="D2188" s="1" t="s">
        <v>2380</v>
      </c>
      <c r="E2188" s="1" t="s">
        <v>2381</v>
      </c>
      <c r="F2188" s="1" t="s">
        <v>2380</v>
      </c>
      <c r="G2188" s="7">
        <v>1</v>
      </c>
      <c r="H2188" s="1" t="s">
        <v>2380</v>
      </c>
      <c r="I2188" t="str" cm="1">
        <f t="array" ref="I2188">_xlfn.IFS(B2188&lt;18.5,"Underweight",B2188&lt;25,"Normal Weight",B2188&lt;30,"Overweight",B2188&gt;=30,"Obesity")</f>
        <v>Overweight</v>
      </c>
      <c r="J2188" t="str" cm="1">
        <f t="array" ref="J2188">_xlfn.IFS(C2188&lt;5.7,"Normal",C2188&lt;6.5,"Prediabetes",C2188&gt;=6.5,"Diabetes")</f>
        <v>Normal</v>
      </c>
    </row>
    <row r="2189" spans="1:10" x14ac:dyDescent="0.35">
      <c r="A2189" s="1" t="s">
        <v>174</v>
      </c>
      <c r="B2189" s="1">
        <v>23.32</v>
      </c>
      <c r="C2189" s="1">
        <v>5.62</v>
      </c>
      <c r="D2189" s="1" t="s">
        <v>2380</v>
      </c>
      <c r="E2189" s="1" t="s">
        <v>2381</v>
      </c>
      <c r="F2189" s="1" t="s">
        <v>2380</v>
      </c>
      <c r="G2189" s="7">
        <v>1</v>
      </c>
      <c r="H2189" s="1" t="s">
        <v>2380</v>
      </c>
      <c r="I2189" t="str" cm="1">
        <f t="array" ref="I2189">_xlfn.IFS(B2189&lt;18.5,"Underweight",B2189&lt;25,"Normal Weight",B2189&lt;30,"Overweight",B2189&gt;=30,"Obesity")</f>
        <v>Normal Weight</v>
      </c>
      <c r="J2189" t="str" cm="1">
        <f t="array" ref="J2189">_xlfn.IFS(C2189&lt;5.7,"Normal",C2189&lt;6.5,"Prediabetes",C2189&gt;=6.5,"Diabetes")</f>
        <v>Normal</v>
      </c>
    </row>
    <row r="2190" spans="1:10" x14ac:dyDescent="0.35">
      <c r="A2190" s="1" t="s">
        <v>173</v>
      </c>
      <c r="B2190" s="1">
        <v>26.125</v>
      </c>
      <c r="C2190" s="1">
        <v>5.27</v>
      </c>
      <c r="D2190" s="1" t="s">
        <v>2380</v>
      </c>
      <c r="E2190" s="1" t="s">
        <v>2381</v>
      </c>
      <c r="F2190" s="1" t="s">
        <v>2380</v>
      </c>
      <c r="G2190" s="7">
        <v>1</v>
      </c>
      <c r="H2190" s="1" t="s">
        <v>2380</v>
      </c>
      <c r="I2190" t="str" cm="1">
        <f t="array" ref="I2190">_xlfn.IFS(B2190&lt;18.5,"Underweight",B2190&lt;25,"Normal Weight",B2190&lt;30,"Overweight",B2190&gt;=30,"Obesity")</f>
        <v>Overweight</v>
      </c>
      <c r="J2190" t="str" cm="1">
        <f t="array" ref="J2190">_xlfn.IFS(C2190&lt;5.7,"Normal",C2190&lt;6.5,"Prediabetes",C2190&gt;=6.5,"Diabetes")</f>
        <v>Normal</v>
      </c>
    </row>
    <row r="2191" spans="1:10" x14ac:dyDescent="0.35">
      <c r="A2191" s="1" t="s">
        <v>172</v>
      </c>
      <c r="B2191" s="1">
        <v>25.46</v>
      </c>
      <c r="C2191" s="1">
        <v>5.18</v>
      </c>
      <c r="D2191" s="1" t="s">
        <v>2380</v>
      </c>
      <c r="E2191" s="1" t="s">
        <v>2381</v>
      </c>
      <c r="F2191" s="1" t="s">
        <v>2380</v>
      </c>
      <c r="G2191" s="7">
        <v>1</v>
      </c>
      <c r="H2191" s="1" t="s">
        <v>2380</v>
      </c>
      <c r="I2191" t="str" cm="1">
        <f t="array" ref="I2191">_xlfn.IFS(B2191&lt;18.5,"Underweight",B2191&lt;25,"Normal Weight",B2191&lt;30,"Overweight",B2191&gt;=30,"Obesity")</f>
        <v>Overweight</v>
      </c>
      <c r="J2191" t="str" cm="1">
        <f t="array" ref="J2191">_xlfn.IFS(C2191&lt;5.7,"Normal",C2191&lt;6.5,"Prediabetes",C2191&gt;=6.5,"Diabetes")</f>
        <v>Normal</v>
      </c>
    </row>
    <row r="2192" spans="1:10" x14ac:dyDescent="0.35">
      <c r="A2192" s="1" t="s">
        <v>171</v>
      </c>
      <c r="B2192" s="1">
        <v>23.75</v>
      </c>
      <c r="C2192" s="1">
        <v>5.27</v>
      </c>
      <c r="D2192" s="1" t="s">
        <v>2380</v>
      </c>
      <c r="E2192" s="1" t="s">
        <v>2381</v>
      </c>
      <c r="F2192" s="1" t="s">
        <v>2380</v>
      </c>
      <c r="G2192" s="7">
        <v>1</v>
      </c>
      <c r="H2192" s="1" t="s">
        <v>2380</v>
      </c>
      <c r="I2192" t="str" cm="1">
        <f t="array" ref="I2192">_xlfn.IFS(B2192&lt;18.5,"Underweight",B2192&lt;25,"Normal Weight",B2192&lt;30,"Overweight",B2192&gt;=30,"Obesity")</f>
        <v>Normal Weight</v>
      </c>
      <c r="J2192" t="str" cm="1">
        <f t="array" ref="J2192">_xlfn.IFS(C2192&lt;5.7,"Normal",C2192&lt;6.5,"Prediabetes",C2192&gt;=6.5,"Diabetes")</f>
        <v>Normal</v>
      </c>
    </row>
    <row r="2193" spans="1:10" x14ac:dyDescent="0.35">
      <c r="A2193" s="1" t="s">
        <v>169</v>
      </c>
      <c r="B2193" s="1">
        <v>23.085000000000001</v>
      </c>
      <c r="C2193" s="1">
        <v>5.62</v>
      </c>
      <c r="D2193" s="1" t="s">
        <v>2380</v>
      </c>
      <c r="E2193" s="1" t="s">
        <v>2381</v>
      </c>
      <c r="F2193" s="1" t="s">
        <v>2380</v>
      </c>
      <c r="G2193" s="7">
        <v>1</v>
      </c>
      <c r="H2193" s="1" t="s">
        <v>2380</v>
      </c>
      <c r="I2193" t="str" cm="1">
        <f t="array" ref="I2193">_xlfn.IFS(B2193&lt;18.5,"Underweight",B2193&lt;25,"Normal Weight",B2193&lt;30,"Overweight",B2193&gt;=30,"Obesity")</f>
        <v>Normal Weight</v>
      </c>
      <c r="J2193" t="str" cm="1">
        <f t="array" ref="J2193">_xlfn.IFS(C2193&lt;5.7,"Normal",C2193&lt;6.5,"Prediabetes",C2193&gt;=6.5,"Diabetes")</f>
        <v>Normal</v>
      </c>
    </row>
    <row r="2194" spans="1:10" x14ac:dyDescent="0.35">
      <c r="A2194" s="1" t="s">
        <v>167</v>
      </c>
      <c r="B2194" s="1">
        <v>22.99</v>
      </c>
      <c r="C2194" s="1">
        <v>5.0599999999999996</v>
      </c>
      <c r="D2194" s="1" t="s">
        <v>2380</v>
      </c>
      <c r="E2194" s="1" t="s">
        <v>2381</v>
      </c>
      <c r="F2194" s="1" t="s">
        <v>2380</v>
      </c>
      <c r="G2194" s="7">
        <v>1</v>
      </c>
      <c r="H2194" s="1" t="s">
        <v>2380</v>
      </c>
      <c r="I2194" t="str" cm="1">
        <f t="array" ref="I2194">_xlfn.IFS(B2194&lt;18.5,"Underweight",B2194&lt;25,"Normal Weight",B2194&lt;30,"Overweight",B2194&gt;=30,"Obesity")</f>
        <v>Normal Weight</v>
      </c>
      <c r="J2194" t="str" cm="1">
        <f t="array" ref="J2194">_xlfn.IFS(C2194&lt;5.7,"Normal",C2194&lt;6.5,"Prediabetes",C2194&gt;=6.5,"Diabetes")</f>
        <v>Normal</v>
      </c>
    </row>
    <row r="2195" spans="1:10" x14ac:dyDescent="0.35">
      <c r="A2195" s="1" t="s">
        <v>165</v>
      </c>
      <c r="B2195" s="1">
        <v>21.47</v>
      </c>
      <c r="C2195" s="1">
        <v>4.6900000000000004</v>
      </c>
      <c r="D2195" s="1" t="s">
        <v>2380</v>
      </c>
      <c r="E2195" s="1" t="s">
        <v>2381</v>
      </c>
      <c r="F2195" s="1" t="s">
        <v>2380</v>
      </c>
      <c r="G2195" s="7">
        <v>1</v>
      </c>
      <c r="H2195" s="1" t="s">
        <v>2380</v>
      </c>
      <c r="I2195" t="str" cm="1">
        <f t="array" ref="I2195">_xlfn.IFS(B2195&lt;18.5,"Underweight",B2195&lt;25,"Normal Weight",B2195&lt;30,"Overweight",B2195&gt;=30,"Obesity")</f>
        <v>Normal Weight</v>
      </c>
      <c r="J2195" t="str" cm="1">
        <f t="array" ref="J2195">_xlfn.IFS(C2195&lt;5.7,"Normal",C2195&lt;6.5,"Prediabetes",C2195&gt;=6.5,"Diabetes")</f>
        <v>Normal</v>
      </c>
    </row>
    <row r="2196" spans="1:10" x14ac:dyDescent="0.35">
      <c r="A2196" s="1" t="s">
        <v>163</v>
      </c>
      <c r="B2196" s="1">
        <v>15.96</v>
      </c>
      <c r="C2196" s="1">
        <v>5.44</v>
      </c>
      <c r="D2196" s="1" t="s">
        <v>2380</v>
      </c>
      <c r="E2196" s="1" t="s">
        <v>2381</v>
      </c>
      <c r="F2196" s="1" t="s">
        <v>2380</v>
      </c>
      <c r="G2196" s="7">
        <v>1</v>
      </c>
      <c r="H2196" s="1" t="s">
        <v>2380</v>
      </c>
      <c r="I2196" t="str" cm="1">
        <f t="array" ref="I2196">_xlfn.IFS(B2196&lt;18.5,"Underweight",B2196&lt;25,"Normal Weight",B2196&lt;30,"Overweight",B2196&gt;=30,"Obesity")</f>
        <v>Underweight</v>
      </c>
      <c r="J2196" t="str" cm="1">
        <f t="array" ref="J2196">_xlfn.IFS(C2196&lt;5.7,"Normal",C2196&lt;6.5,"Prediabetes",C2196&gt;=6.5,"Diabetes")</f>
        <v>Normal</v>
      </c>
    </row>
    <row r="2197" spans="1:10" x14ac:dyDescent="0.35">
      <c r="A2197" s="1" t="s">
        <v>162</v>
      </c>
      <c r="B2197" s="1">
        <v>39.5</v>
      </c>
      <c r="C2197" s="1">
        <v>5.05</v>
      </c>
      <c r="D2197" s="1" t="s">
        <v>2380</v>
      </c>
      <c r="E2197" s="1" t="s">
        <v>2381</v>
      </c>
      <c r="F2197" s="1" t="s">
        <v>2380</v>
      </c>
      <c r="G2197" s="7">
        <v>1</v>
      </c>
      <c r="H2197" s="1" t="s">
        <v>2380</v>
      </c>
      <c r="I2197" t="str" cm="1">
        <f t="array" ref="I2197">_xlfn.IFS(B2197&lt;18.5,"Underweight",B2197&lt;25,"Normal Weight",B2197&lt;30,"Overweight",B2197&gt;=30,"Obesity")</f>
        <v>Obesity</v>
      </c>
      <c r="J2197" t="str" cm="1">
        <f t="array" ref="J2197">_xlfn.IFS(C2197&lt;5.7,"Normal",C2197&lt;6.5,"Prediabetes",C2197&gt;=6.5,"Diabetes")</f>
        <v>Normal</v>
      </c>
    </row>
    <row r="2198" spans="1:10" x14ac:dyDescent="0.35">
      <c r="A2198" s="1" t="s">
        <v>161</v>
      </c>
      <c r="B2198" s="1">
        <v>33.770000000000003</v>
      </c>
      <c r="C2198" s="1">
        <v>6</v>
      </c>
      <c r="D2198" s="1" t="s">
        <v>2380</v>
      </c>
      <c r="E2198" s="1" t="s">
        <v>2381</v>
      </c>
      <c r="F2198" s="1" t="s">
        <v>2380</v>
      </c>
      <c r="G2198" s="7">
        <v>1</v>
      </c>
      <c r="H2198" s="1" t="s">
        <v>2380</v>
      </c>
      <c r="I2198" t="str" cm="1">
        <f t="array" ref="I2198">_xlfn.IFS(B2198&lt;18.5,"Underweight",B2198&lt;25,"Normal Weight",B2198&lt;30,"Overweight",B2198&gt;=30,"Obesity")</f>
        <v>Obesity</v>
      </c>
      <c r="J2198" t="str" cm="1">
        <f t="array" ref="J2198">_xlfn.IFS(C2198&lt;5.7,"Normal",C2198&lt;6.5,"Prediabetes",C2198&gt;=6.5,"Diabetes")</f>
        <v>Prediabetes</v>
      </c>
    </row>
    <row r="2199" spans="1:10" x14ac:dyDescent="0.35">
      <c r="A2199" s="1" t="s">
        <v>160</v>
      </c>
      <c r="B2199" s="1">
        <v>26.84</v>
      </c>
      <c r="C2199" s="1">
        <v>5.99</v>
      </c>
      <c r="D2199" s="1" t="s">
        <v>2381</v>
      </c>
      <c r="E2199" s="1" t="s">
        <v>2381</v>
      </c>
      <c r="F2199" s="1" t="s">
        <v>2380</v>
      </c>
      <c r="G2199" s="7">
        <v>1</v>
      </c>
      <c r="H2199" s="1" t="s">
        <v>2380</v>
      </c>
      <c r="I2199" t="str" cm="1">
        <f t="array" ref="I2199">_xlfn.IFS(B2199&lt;18.5,"Underweight",B2199&lt;25,"Normal Weight",B2199&lt;30,"Overweight",B2199&gt;=30,"Obesity")</f>
        <v>Overweight</v>
      </c>
      <c r="J2199" t="str" cm="1">
        <f t="array" ref="J2199">_xlfn.IFS(C2199&lt;5.7,"Normal",C2199&lt;6.5,"Prediabetes",C2199&gt;=6.5,"Diabetes")</f>
        <v>Prediabetes</v>
      </c>
    </row>
    <row r="2200" spans="1:10" x14ac:dyDescent="0.35">
      <c r="A2200" s="1" t="s">
        <v>159</v>
      </c>
      <c r="B2200" s="1">
        <v>35.53</v>
      </c>
      <c r="C2200" s="1">
        <v>4.3600000000000003</v>
      </c>
      <c r="D2200" s="1" t="s">
        <v>2380</v>
      </c>
      <c r="E2200" s="1" t="s">
        <v>2380</v>
      </c>
      <c r="F2200" s="1" t="s">
        <v>2381</v>
      </c>
      <c r="G2200" s="7">
        <v>1</v>
      </c>
      <c r="H2200" s="1" t="s">
        <v>2380</v>
      </c>
      <c r="I2200" t="str" cm="1">
        <f t="array" ref="I2200">_xlfn.IFS(B2200&lt;18.5,"Underweight",B2200&lt;25,"Normal Weight",B2200&lt;30,"Overweight",B2200&gt;=30,"Obesity")</f>
        <v>Obesity</v>
      </c>
      <c r="J2200" t="str" cm="1">
        <f t="array" ref="J2200">_xlfn.IFS(C2200&lt;5.7,"Normal",C2200&lt;6.5,"Prediabetes",C2200&gt;=6.5,"Diabetes")</f>
        <v>Normal</v>
      </c>
    </row>
    <row r="2201" spans="1:10" x14ac:dyDescent="0.35">
      <c r="A2201" s="1" t="s">
        <v>158</v>
      </c>
      <c r="B2201" s="1">
        <v>30.59</v>
      </c>
      <c r="C2201" s="1">
        <v>4.41</v>
      </c>
      <c r="D2201" s="1" t="s">
        <v>2380</v>
      </c>
      <c r="E2201" s="1" t="s">
        <v>2380</v>
      </c>
      <c r="F2201" s="1" t="s">
        <v>2381</v>
      </c>
      <c r="G2201" s="7">
        <v>1</v>
      </c>
      <c r="H2201" s="1" t="s">
        <v>2380</v>
      </c>
      <c r="I2201" t="str" cm="1">
        <f t="array" ref="I2201">_xlfn.IFS(B2201&lt;18.5,"Underweight",B2201&lt;25,"Normal Weight",B2201&lt;30,"Overweight",B2201&gt;=30,"Obesity")</f>
        <v>Obesity</v>
      </c>
      <c r="J2201" t="str" cm="1">
        <f t="array" ref="J2201">_xlfn.IFS(C2201&lt;5.7,"Normal",C2201&lt;6.5,"Prediabetes",C2201&gt;=6.5,"Diabetes")</f>
        <v>Normal</v>
      </c>
    </row>
    <row r="2202" spans="1:10" x14ac:dyDescent="0.35">
      <c r="A2202" s="1" t="s">
        <v>157</v>
      </c>
      <c r="B2202" s="1">
        <v>30.59</v>
      </c>
      <c r="C2202" s="1">
        <v>4.17</v>
      </c>
      <c r="D2202" s="1" t="s">
        <v>2380</v>
      </c>
      <c r="E2202" s="1" t="s">
        <v>2380</v>
      </c>
      <c r="F2202" s="1" t="s">
        <v>2381</v>
      </c>
      <c r="G2202" s="7">
        <v>1</v>
      </c>
      <c r="H2202" s="1" t="s">
        <v>2380</v>
      </c>
      <c r="I2202" t="str" cm="1">
        <f t="array" ref="I2202">_xlfn.IFS(B2202&lt;18.5,"Underweight",B2202&lt;25,"Normal Weight",B2202&lt;30,"Overweight",B2202&gt;=30,"Obesity")</f>
        <v>Obesity</v>
      </c>
      <c r="J2202" t="str" cm="1">
        <f t="array" ref="J2202">_xlfn.IFS(C2202&lt;5.7,"Normal",C2202&lt;6.5,"Prediabetes",C2202&gt;=6.5,"Diabetes")</f>
        <v>Normal</v>
      </c>
    </row>
    <row r="2203" spans="1:10" x14ac:dyDescent="0.35">
      <c r="A2203" s="1" t="s">
        <v>156</v>
      </c>
      <c r="B2203" s="1">
        <v>27.835000000000001</v>
      </c>
      <c r="C2203" s="1">
        <v>4.4400000000000004</v>
      </c>
      <c r="D2203" s="1" t="s">
        <v>2380</v>
      </c>
      <c r="E2203" s="1" t="s">
        <v>2380</v>
      </c>
      <c r="F2203" s="1" t="s">
        <v>2381</v>
      </c>
      <c r="G2203" s="7">
        <v>1</v>
      </c>
      <c r="H2203" s="1" t="s">
        <v>2380</v>
      </c>
      <c r="I2203" t="str" cm="1">
        <f t="array" ref="I2203">_xlfn.IFS(B2203&lt;18.5,"Underweight",B2203&lt;25,"Normal Weight",B2203&lt;30,"Overweight",B2203&gt;=30,"Obesity")</f>
        <v>Overweight</v>
      </c>
      <c r="J2203" t="str" cm="1">
        <f t="array" ref="J2203">_xlfn.IFS(C2203&lt;5.7,"Normal",C2203&lt;6.5,"Prediabetes",C2203&gt;=6.5,"Diabetes")</f>
        <v>Normal</v>
      </c>
    </row>
    <row r="2204" spans="1:10" x14ac:dyDescent="0.35">
      <c r="A2204" s="1" t="s">
        <v>155</v>
      </c>
      <c r="B2204" s="1">
        <v>40.26</v>
      </c>
      <c r="C2204" s="1">
        <v>5.52</v>
      </c>
      <c r="D2204" s="1" t="s">
        <v>2380</v>
      </c>
      <c r="E2204" s="1" t="s">
        <v>2381</v>
      </c>
      <c r="F2204" s="1" t="s">
        <v>2380</v>
      </c>
      <c r="G2204" s="7">
        <v>1</v>
      </c>
      <c r="H2204" s="1" t="s">
        <v>2380</v>
      </c>
      <c r="I2204" t="str" cm="1">
        <f t="array" ref="I2204">_xlfn.IFS(B2204&lt;18.5,"Underweight",B2204&lt;25,"Normal Weight",B2204&lt;30,"Overweight",B2204&gt;=30,"Obesity")</f>
        <v>Obesity</v>
      </c>
      <c r="J2204" t="str" cm="1">
        <f t="array" ref="J2204">_xlfn.IFS(C2204&lt;5.7,"Normal",C2204&lt;6.5,"Prediabetes",C2204&gt;=6.5,"Diabetes")</f>
        <v>Normal</v>
      </c>
    </row>
    <row r="2205" spans="1:10" x14ac:dyDescent="0.35">
      <c r="A2205" s="1" t="s">
        <v>154</v>
      </c>
      <c r="B2205" s="1">
        <v>39.82</v>
      </c>
      <c r="C2205" s="1">
        <v>6.01</v>
      </c>
      <c r="D2205" s="1" t="s">
        <v>2380</v>
      </c>
      <c r="E2205" s="1" t="s">
        <v>2381</v>
      </c>
      <c r="F2205" s="1" t="s">
        <v>2380</v>
      </c>
      <c r="G2205" s="7">
        <v>1</v>
      </c>
      <c r="H2205" s="1" t="s">
        <v>2380</v>
      </c>
      <c r="I2205" t="str" cm="1">
        <f t="array" ref="I2205">_xlfn.IFS(B2205&lt;18.5,"Underweight",B2205&lt;25,"Normal Weight",B2205&lt;30,"Overweight",B2205&gt;=30,"Obesity")</f>
        <v>Obesity</v>
      </c>
      <c r="J2205" t="str" cm="1">
        <f t="array" ref="J2205">_xlfn.IFS(C2205&lt;5.7,"Normal",C2205&lt;6.5,"Prediabetes",C2205&gt;=6.5,"Diabetes")</f>
        <v>Prediabetes</v>
      </c>
    </row>
    <row r="2206" spans="1:10" x14ac:dyDescent="0.35">
      <c r="A2206" s="1" t="s">
        <v>153</v>
      </c>
      <c r="B2206" s="1">
        <v>39.159999999999997</v>
      </c>
      <c r="C2206" s="1">
        <v>5.81</v>
      </c>
      <c r="D2206" s="1" t="s">
        <v>2380</v>
      </c>
      <c r="E2206" s="1" t="s">
        <v>2381</v>
      </c>
      <c r="F2206" s="1" t="s">
        <v>2380</v>
      </c>
      <c r="G2206" s="7">
        <v>1</v>
      </c>
      <c r="H2206" s="1" t="s">
        <v>2380</v>
      </c>
      <c r="I2206" t="str" cm="1">
        <f t="array" ref="I2206">_xlfn.IFS(B2206&lt;18.5,"Underweight",B2206&lt;25,"Normal Weight",B2206&lt;30,"Overweight",B2206&gt;=30,"Obesity")</f>
        <v>Obesity</v>
      </c>
      <c r="J2206" t="str" cm="1">
        <f t="array" ref="J2206">_xlfn.IFS(C2206&lt;5.7,"Normal",C2206&lt;6.5,"Prediabetes",C2206&gt;=6.5,"Diabetes")</f>
        <v>Prediabetes</v>
      </c>
    </row>
    <row r="2207" spans="1:10" x14ac:dyDescent="0.35">
      <c r="A2207" s="1" t="s">
        <v>152</v>
      </c>
      <c r="B2207" s="1">
        <v>25.555</v>
      </c>
      <c r="C2207" s="1">
        <v>4.37</v>
      </c>
      <c r="D2207" s="1" t="s">
        <v>2380</v>
      </c>
      <c r="E2207" s="1" t="s">
        <v>2380</v>
      </c>
      <c r="F2207" s="1" t="s">
        <v>2381</v>
      </c>
      <c r="G2207" s="7">
        <v>1</v>
      </c>
      <c r="H2207" s="1" t="s">
        <v>2380</v>
      </c>
      <c r="I2207" t="str" cm="1">
        <f t="array" ref="I2207">_xlfn.IFS(B2207&lt;18.5,"Underweight",B2207&lt;25,"Normal Weight",B2207&lt;30,"Overweight",B2207&gt;=30,"Obesity")</f>
        <v>Overweight</v>
      </c>
      <c r="J2207" t="str" cm="1">
        <f t="array" ref="J2207">_xlfn.IFS(C2207&lt;5.7,"Normal",C2207&lt;6.5,"Prediabetes",C2207&gt;=6.5,"Diabetes")</f>
        <v>Normal</v>
      </c>
    </row>
    <row r="2208" spans="1:10" x14ac:dyDescent="0.35">
      <c r="A2208" s="1" t="s">
        <v>151</v>
      </c>
      <c r="B2208" s="1">
        <v>25.175000000000001</v>
      </c>
      <c r="C2208" s="1">
        <v>5.74</v>
      </c>
      <c r="D2208" s="1" t="s">
        <v>2380</v>
      </c>
      <c r="E2208" s="1" t="s">
        <v>2380</v>
      </c>
      <c r="F2208" s="1" t="s">
        <v>2381</v>
      </c>
      <c r="G2208" s="7">
        <v>1</v>
      </c>
      <c r="H2208" s="1" t="s">
        <v>2380</v>
      </c>
      <c r="I2208" t="str" cm="1">
        <f t="array" ref="I2208">_xlfn.IFS(B2208&lt;18.5,"Underweight",B2208&lt;25,"Normal Weight",B2208&lt;30,"Overweight",B2208&gt;=30,"Obesity")</f>
        <v>Overweight</v>
      </c>
      <c r="J2208" t="str" cm="1">
        <f t="array" ref="J2208">_xlfn.IFS(C2208&lt;5.7,"Normal",C2208&lt;6.5,"Prediabetes",C2208&gt;=6.5,"Diabetes")</f>
        <v>Prediabetes</v>
      </c>
    </row>
    <row r="2209" spans="1:10" x14ac:dyDescent="0.35">
      <c r="A2209" s="1" t="s">
        <v>150</v>
      </c>
      <c r="B2209" s="1">
        <v>38.28</v>
      </c>
      <c r="C2209" s="1">
        <v>5.39</v>
      </c>
      <c r="D2209" s="1" t="s">
        <v>2380</v>
      </c>
      <c r="E2209" s="1" t="s">
        <v>2381</v>
      </c>
      <c r="F2209" s="1" t="s">
        <v>2380</v>
      </c>
      <c r="G2209" s="7">
        <v>1</v>
      </c>
      <c r="H2209" s="1" t="s">
        <v>2380</v>
      </c>
      <c r="I2209" t="str" cm="1">
        <f t="array" ref="I2209">_xlfn.IFS(B2209&lt;18.5,"Underweight",B2209&lt;25,"Normal Weight",B2209&lt;30,"Overweight",B2209&gt;=30,"Obesity")</f>
        <v>Obesity</v>
      </c>
      <c r="J2209" t="str" cm="1">
        <f t="array" ref="J2209">_xlfn.IFS(C2209&lt;5.7,"Normal",C2209&lt;6.5,"Prediabetes",C2209&gt;=6.5,"Diabetes")</f>
        <v>Normal</v>
      </c>
    </row>
    <row r="2210" spans="1:10" x14ac:dyDescent="0.35">
      <c r="A2210" s="1" t="s">
        <v>149</v>
      </c>
      <c r="B2210" s="1">
        <v>38.17</v>
      </c>
      <c r="C2210" s="1">
        <v>4.07</v>
      </c>
      <c r="D2210" s="1" t="s">
        <v>2380</v>
      </c>
      <c r="E2210" s="1" t="s">
        <v>2381</v>
      </c>
      <c r="F2210" s="1" t="s">
        <v>2380</v>
      </c>
      <c r="G2210" s="7">
        <v>1</v>
      </c>
      <c r="H2210" s="1" t="s">
        <v>2380</v>
      </c>
      <c r="I2210" t="str" cm="1">
        <f t="array" ref="I2210">_xlfn.IFS(B2210&lt;18.5,"Underweight",B2210&lt;25,"Normal Weight",B2210&lt;30,"Overweight",B2210&gt;=30,"Obesity")</f>
        <v>Obesity</v>
      </c>
      <c r="J2210" t="str" cm="1">
        <f t="array" ref="J2210">_xlfn.IFS(C2210&lt;5.7,"Normal",C2210&lt;6.5,"Prediabetes",C2210&gt;=6.5,"Diabetes")</f>
        <v>Normal</v>
      </c>
    </row>
    <row r="2211" spans="1:10" x14ac:dyDescent="0.35">
      <c r="A2211" s="1" t="s">
        <v>148</v>
      </c>
      <c r="B2211" s="1">
        <v>36.85</v>
      </c>
      <c r="C2211" s="1">
        <v>5.49</v>
      </c>
      <c r="D2211" s="1" t="s">
        <v>2380</v>
      </c>
      <c r="E2211" s="1" t="s">
        <v>2381</v>
      </c>
      <c r="F2211" s="1" t="s">
        <v>2380</v>
      </c>
      <c r="G2211" s="7">
        <v>1</v>
      </c>
      <c r="H2211" s="1" t="s">
        <v>2380</v>
      </c>
      <c r="I2211" t="str" cm="1">
        <f t="array" ref="I2211">_xlfn.IFS(B2211&lt;18.5,"Underweight",B2211&lt;25,"Normal Weight",B2211&lt;30,"Overweight",B2211&gt;=30,"Obesity")</f>
        <v>Obesity</v>
      </c>
      <c r="J2211" t="str" cm="1">
        <f t="array" ref="J2211">_xlfn.IFS(C2211&lt;5.7,"Normal",C2211&lt;6.5,"Prediabetes",C2211&gt;=6.5,"Diabetes")</f>
        <v>Normal</v>
      </c>
    </row>
    <row r="2212" spans="1:10" x14ac:dyDescent="0.35">
      <c r="A2212" s="1" t="s">
        <v>147</v>
      </c>
      <c r="B2212" s="1">
        <v>22.61</v>
      </c>
      <c r="C2212" s="1">
        <v>5.68</v>
      </c>
      <c r="D2212" s="1" t="s">
        <v>2380</v>
      </c>
      <c r="E2212" s="1" t="s">
        <v>2380</v>
      </c>
      <c r="F2212" s="1" t="s">
        <v>2381</v>
      </c>
      <c r="G2212" s="7">
        <v>1</v>
      </c>
      <c r="H2212" s="1" t="s">
        <v>2380</v>
      </c>
      <c r="I2212" t="str" cm="1">
        <f t="array" ref="I2212">_xlfn.IFS(B2212&lt;18.5,"Underweight",B2212&lt;25,"Normal Weight",B2212&lt;30,"Overweight",B2212&gt;=30,"Obesity")</f>
        <v>Normal Weight</v>
      </c>
      <c r="J2212" t="str" cm="1">
        <f t="array" ref="J2212">_xlfn.IFS(C2212&lt;5.7,"Normal",C2212&lt;6.5,"Prediabetes",C2212&gt;=6.5,"Diabetes")</f>
        <v>Normal</v>
      </c>
    </row>
    <row r="2213" spans="1:10" x14ac:dyDescent="0.35">
      <c r="A2213" s="1" t="s">
        <v>146</v>
      </c>
      <c r="B2213" s="1">
        <v>21.754999999999999</v>
      </c>
      <c r="C2213" s="1">
        <v>6.09</v>
      </c>
      <c r="D2213" s="1" t="s">
        <v>2380</v>
      </c>
      <c r="E2213" s="1" t="s">
        <v>2380</v>
      </c>
      <c r="F2213" s="1" t="s">
        <v>2381</v>
      </c>
      <c r="G2213" s="7">
        <v>1</v>
      </c>
      <c r="H2213" s="1" t="s">
        <v>2380</v>
      </c>
      <c r="I2213" t="str" cm="1">
        <f t="array" ref="I2213">_xlfn.IFS(B2213&lt;18.5,"Underweight",B2213&lt;25,"Normal Weight",B2213&lt;30,"Overweight",B2213&gt;=30,"Obesity")</f>
        <v>Normal Weight</v>
      </c>
      <c r="J2213" t="str" cm="1">
        <f t="array" ref="J2213">_xlfn.IFS(C2213&lt;5.7,"Normal",C2213&lt;6.5,"Prediabetes",C2213&gt;=6.5,"Diabetes")</f>
        <v>Prediabetes</v>
      </c>
    </row>
    <row r="2214" spans="1:10" x14ac:dyDescent="0.35">
      <c r="A2214" s="1" t="s">
        <v>145</v>
      </c>
      <c r="B2214" s="1">
        <v>20.425000000000001</v>
      </c>
      <c r="C2214" s="1">
        <v>5.53</v>
      </c>
      <c r="D2214" s="1" t="s">
        <v>2380</v>
      </c>
      <c r="E2214" s="1" t="s">
        <v>2380</v>
      </c>
      <c r="F2214" s="1" t="s">
        <v>2381</v>
      </c>
      <c r="G2214" s="7">
        <v>1</v>
      </c>
      <c r="H2214" s="1" t="s">
        <v>2380</v>
      </c>
      <c r="I2214" t="str" cm="1">
        <f t="array" ref="I2214">_xlfn.IFS(B2214&lt;18.5,"Underweight",B2214&lt;25,"Normal Weight",B2214&lt;30,"Overweight",B2214&gt;=30,"Obesity")</f>
        <v>Normal Weight</v>
      </c>
      <c r="J2214" t="str" cm="1">
        <f t="array" ref="J2214">_xlfn.IFS(C2214&lt;5.7,"Normal",C2214&lt;6.5,"Prediabetes",C2214&gt;=6.5,"Diabetes")</f>
        <v>Normal</v>
      </c>
    </row>
    <row r="2215" spans="1:10" x14ac:dyDescent="0.35">
      <c r="A2215" s="1" t="s">
        <v>144</v>
      </c>
      <c r="B2215" s="1">
        <v>31.35</v>
      </c>
      <c r="C2215" s="1">
        <v>4.28</v>
      </c>
      <c r="D2215" s="1" t="s">
        <v>2380</v>
      </c>
      <c r="E2215" s="1" t="s">
        <v>2381</v>
      </c>
      <c r="F2215" s="1" t="s">
        <v>2380</v>
      </c>
      <c r="G2215" s="7">
        <v>1</v>
      </c>
      <c r="H2215" s="1" t="s">
        <v>2380</v>
      </c>
      <c r="I2215" t="str" cm="1">
        <f t="array" ref="I2215">_xlfn.IFS(B2215&lt;18.5,"Underweight",B2215&lt;25,"Normal Weight",B2215&lt;30,"Overweight",B2215&gt;=30,"Obesity")</f>
        <v>Obesity</v>
      </c>
      <c r="J2215" t="str" cm="1">
        <f t="array" ref="J2215">_xlfn.IFS(C2215&lt;5.7,"Normal",C2215&lt;6.5,"Prediabetes",C2215&gt;=6.5,"Diabetes")</f>
        <v>Normal</v>
      </c>
    </row>
    <row r="2216" spans="1:10" x14ac:dyDescent="0.35">
      <c r="A2216" s="1" t="s">
        <v>143</v>
      </c>
      <c r="B2216" s="1">
        <v>31.13</v>
      </c>
      <c r="C2216" s="1">
        <v>6.01</v>
      </c>
      <c r="D2216" s="1" t="s">
        <v>2380</v>
      </c>
      <c r="E2216" s="1" t="s">
        <v>2381</v>
      </c>
      <c r="F2216" s="1" t="s">
        <v>2380</v>
      </c>
      <c r="G2216" s="7">
        <v>1</v>
      </c>
      <c r="H2216" s="1" t="s">
        <v>2380</v>
      </c>
      <c r="I2216" t="str" cm="1">
        <f t="array" ref="I2216">_xlfn.IFS(B2216&lt;18.5,"Underweight",B2216&lt;25,"Normal Weight",B2216&lt;30,"Overweight",B2216&gt;=30,"Obesity")</f>
        <v>Obesity</v>
      </c>
      <c r="J2216" t="str" cm="1">
        <f t="array" ref="J2216">_xlfn.IFS(C2216&lt;5.7,"Normal",C2216&lt;6.5,"Prediabetes",C2216&gt;=6.5,"Diabetes")</f>
        <v>Prediabetes</v>
      </c>
    </row>
    <row r="2217" spans="1:10" x14ac:dyDescent="0.35">
      <c r="A2217" s="1" t="s">
        <v>142</v>
      </c>
      <c r="B2217" s="1">
        <v>17.48</v>
      </c>
      <c r="C2217" s="1">
        <v>4.59</v>
      </c>
      <c r="D2217" s="1" t="s">
        <v>2380</v>
      </c>
      <c r="E2217" s="1" t="s">
        <v>2380</v>
      </c>
      <c r="F2217" s="1" t="s">
        <v>2381</v>
      </c>
      <c r="G2217" s="7">
        <v>1</v>
      </c>
      <c r="H2217" s="1" t="s">
        <v>2380</v>
      </c>
      <c r="I2217" t="str" cm="1">
        <f t="array" ref="I2217">_xlfn.IFS(B2217&lt;18.5,"Underweight",B2217&lt;25,"Normal Weight",B2217&lt;30,"Overweight",B2217&gt;=30,"Obesity")</f>
        <v>Underweight</v>
      </c>
      <c r="J2217" t="str" cm="1">
        <f t="array" ref="J2217">_xlfn.IFS(C2217&lt;5.7,"Normal",C2217&lt;6.5,"Prediabetes",C2217&gt;=6.5,"Diabetes")</f>
        <v>Normal</v>
      </c>
    </row>
    <row r="2218" spans="1:10" x14ac:dyDescent="0.35">
      <c r="A2218" s="1" t="s">
        <v>141</v>
      </c>
      <c r="B2218" s="1">
        <v>22.57</v>
      </c>
      <c r="C2218" s="1">
        <v>5.8</v>
      </c>
      <c r="D2218" s="1" t="s">
        <v>2381</v>
      </c>
      <c r="E2218" s="1" t="s">
        <v>2380</v>
      </c>
      <c r="F2218" s="1" t="s">
        <v>2380</v>
      </c>
      <c r="G2218" s="7">
        <v>1</v>
      </c>
      <c r="H2218" s="1" t="s">
        <v>2380</v>
      </c>
      <c r="I2218" t="str" cm="1">
        <f t="array" ref="I2218">_xlfn.IFS(B2218&lt;18.5,"Underweight",B2218&lt;25,"Normal Weight",B2218&lt;30,"Overweight",B2218&gt;=30,"Obesity")</f>
        <v>Normal Weight</v>
      </c>
      <c r="J2218" t="str" cm="1">
        <f t="array" ref="J2218">_xlfn.IFS(C2218&lt;5.7,"Normal",C2218&lt;6.5,"Prediabetes",C2218&gt;=6.5,"Diabetes")</f>
        <v>Prediabetes</v>
      </c>
    </row>
    <row r="2219" spans="1:10" x14ac:dyDescent="0.35">
      <c r="A2219" s="1" t="s">
        <v>140</v>
      </c>
      <c r="B2219" s="1">
        <v>26.73</v>
      </c>
      <c r="C2219" s="1">
        <v>5.08</v>
      </c>
      <c r="D2219" s="1" t="s">
        <v>2380</v>
      </c>
      <c r="E2219" s="1" t="s">
        <v>2381</v>
      </c>
      <c r="F2219" s="1" t="s">
        <v>2380</v>
      </c>
      <c r="G2219" s="7">
        <v>1</v>
      </c>
      <c r="H2219" s="1" t="s">
        <v>2380</v>
      </c>
      <c r="I2219" t="str" cm="1">
        <f t="array" ref="I2219">_xlfn.IFS(B2219&lt;18.5,"Underweight",B2219&lt;25,"Normal Weight",B2219&lt;30,"Overweight",B2219&gt;=30,"Obesity")</f>
        <v>Overweight</v>
      </c>
      <c r="J2219" t="str" cm="1">
        <f t="array" ref="J2219">_xlfn.IFS(C2219&lt;5.7,"Normal",C2219&lt;6.5,"Prediabetes",C2219&gt;=6.5,"Diabetes")</f>
        <v>Normal</v>
      </c>
    </row>
    <row r="2220" spans="1:10" x14ac:dyDescent="0.35">
      <c r="A2220" s="1" t="s">
        <v>139</v>
      </c>
      <c r="B2220" s="1">
        <v>20.79</v>
      </c>
      <c r="C2220" s="1">
        <v>5.84</v>
      </c>
      <c r="D2220" s="1" t="s">
        <v>2380</v>
      </c>
      <c r="E2220" s="1" t="s">
        <v>2381</v>
      </c>
      <c r="F2220" s="1" t="s">
        <v>2380</v>
      </c>
      <c r="G2220" s="7">
        <v>1</v>
      </c>
      <c r="H2220" s="1" t="s">
        <v>2380</v>
      </c>
      <c r="I2220" t="str" cm="1">
        <f t="array" ref="I2220">_xlfn.IFS(B2220&lt;18.5,"Underweight",B2220&lt;25,"Normal Weight",B2220&lt;30,"Overweight",B2220&gt;=30,"Obesity")</f>
        <v>Normal Weight</v>
      </c>
      <c r="J2220" t="str" cm="1">
        <f t="array" ref="J2220">_xlfn.IFS(C2220&lt;5.7,"Normal",C2220&lt;6.5,"Prediabetes",C2220&gt;=6.5,"Diabetes")</f>
        <v>Prediabetes</v>
      </c>
    </row>
    <row r="2221" spans="1:10" x14ac:dyDescent="0.35">
      <c r="A2221" s="1" t="s">
        <v>138</v>
      </c>
      <c r="B2221" s="1">
        <v>20.149999999999999</v>
      </c>
      <c r="C2221" s="1">
        <v>4.1500000000000004</v>
      </c>
      <c r="D2221" s="1" t="s">
        <v>2380</v>
      </c>
      <c r="E2221" s="1" t="s">
        <v>2380</v>
      </c>
      <c r="F2221" s="1" t="s">
        <v>2380</v>
      </c>
      <c r="G2221" s="7">
        <v>1</v>
      </c>
      <c r="H2221" s="1" t="s">
        <v>2380</v>
      </c>
      <c r="I2221" t="str" cm="1">
        <f t="array" ref="I2221">_xlfn.IFS(B2221&lt;18.5,"Underweight",B2221&lt;25,"Normal Weight",B2221&lt;30,"Overweight",B2221&gt;=30,"Obesity")</f>
        <v>Normal Weight</v>
      </c>
      <c r="J2221" t="str" cm="1">
        <f t="array" ref="J2221">_xlfn.IFS(C2221&lt;5.7,"Normal",C2221&lt;6.5,"Prediabetes",C2221&gt;=6.5,"Diabetes")</f>
        <v>Normal</v>
      </c>
    </row>
    <row r="2222" spans="1:10" x14ac:dyDescent="0.35">
      <c r="A2222" s="1" t="s">
        <v>137</v>
      </c>
      <c r="B2222" s="1">
        <v>36.85</v>
      </c>
      <c r="C2222" s="1">
        <v>4.3600000000000003</v>
      </c>
      <c r="D2222" s="1" t="s">
        <v>2381</v>
      </c>
      <c r="E2222" s="1" t="s">
        <v>2380</v>
      </c>
      <c r="F2222" s="1" t="s">
        <v>2380</v>
      </c>
      <c r="G2222" s="7">
        <v>0</v>
      </c>
      <c r="H2222" s="1" t="s">
        <v>2380</v>
      </c>
      <c r="I2222" t="str" cm="1">
        <f t="array" ref="I2222">_xlfn.IFS(B2222&lt;18.5,"Underweight",B2222&lt;25,"Normal Weight",B2222&lt;30,"Overweight",B2222&gt;=30,"Obesity")</f>
        <v>Obesity</v>
      </c>
      <c r="J2222" t="str" cm="1">
        <f t="array" ref="J2222">_xlfn.IFS(C2222&lt;5.7,"Normal",C2222&lt;6.5,"Prediabetes",C2222&gt;=6.5,"Diabetes")</f>
        <v>Normal</v>
      </c>
    </row>
    <row r="2223" spans="1:10" x14ac:dyDescent="0.35">
      <c r="A2223" s="1" t="s">
        <v>136</v>
      </c>
      <c r="B2223" s="1">
        <v>35.53</v>
      </c>
      <c r="C2223" s="1">
        <v>4.55</v>
      </c>
      <c r="D2223" s="1" t="s">
        <v>2381</v>
      </c>
      <c r="E2223" s="1" t="s">
        <v>2380</v>
      </c>
      <c r="F2223" s="1" t="s">
        <v>2380</v>
      </c>
      <c r="G2223" s="7">
        <v>0</v>
      </c>
      <c r="H2223" s="1" t="s">
        <v>2380</v>
      </c>
      <c r="I2223" t="str" cm="1">
        <f t="array" ref="I2223">_xlfn.IFS(B2223&lt;18.5,"Underweight",B2223&lt;25,"Normal Weight",B2223&lt;30,"Overweight",B2223&gt;=30,"Obesity")</f>
        <v>Obesity</v>
      </c>
      <c r="J2223" t="str" cm="1">
        <f t="array" ref="J2223">_xlfn.IFS(C2223&lt;5.7,"Normal",C2223&lt;6.5,"Prediabetes",C2223&gt;=6.5,"Diabetes")</f>
        <v>Normal</v>
      </c>
    </row>
    <row r="2224" spans="1:10" x14ac:dyDescent="0.35">
      <c r="A2224" s="1" t="s">
        <v>135</v>
      </c>
      <c r="B2224" s="1">
        <v>31.1</v>
      </c>
      <c r="C2224" s="1">
        <v>4.37</v>
      </c>
      <c r="D2224" s="1" t="s">
        <v>2381</v>
      </c>
      <c r="E2224" s="1" t="s">
        <v>2380</v>
      </c>
      <c r="F2224" s="1" t="s">
        <v>2380</v>
      </c>
      <c r="G2224" s="7">
        <v>0</v>
      </c>
      <c r="H2224" s="1" t="s">
        <v>2380</v>
      </c>
      <c r="I2224" t="str" cm="1">
        <f t="array" ref="I2224">_xlfn.IFS(B2224&lt;18.5,"Underweight",B2224&lt;25,"Normal Weight",B2224&lt;30,"Overweight",B2224&gt;=30,"Obesity")</f>
        <v>Obesity</v>
      </c>
      <c r="J2224" t="str" cm="1">
        <f t="array" ref="J2224">_xlfn.IFS(C2224&lt;5.7,"Normal",C2224&lt;6.5,"Prediabetes",C2224&gt;=6.5,"Diabetes")</f>
        <v>Normal</v>
      </c>
    </row>
    <row r="2225" spans="1:10" x14ac:dyDescent="0.35">
      <c r="A2225" s="1" t="s">
        <v>134</v>
      </c>
      <c r="B2225" s="1">
        <v>23.21</v>
      </c>
      <c r="C2225" s="1">
        <v>5.24</v>
      </c>
      <c r="D2225" s="1" t="s">
        <v>2381</v>
      </c>
      <c r="E2225" s="1" t="s">
        <v>2380</v>
      </c>
      <c r="F2225" s="1" t="s">
        <v>2380</v>
      </c>
      <c r="G2225" s="7">
        <v>0</v>
      </c>
      <c r="H2225" s="1" t="s">
        <v>2380</v>
      </c>
      <c r="I2225" t="str" cm="1">
        <f t="array" ref="I2225">_xlfn.IFS(B2225&lt;18.5,"Underweight",B2225&lt;25,"Normal Weight",B2225&lt;30,"Overweight",B2225&gt;=30,"Obesity")</f>
        <v>Normal Weight</v>
      </c>
      <c r="J2225" t="str" cm="1">
        <f t="array" ref="J2225">_xlfn.IFS(C2225&lt;5.7,"Normal",C2225&lt;6.5,"Prediabetes",C2225&gt;=6.5,"Diabetes")</f>
        <v>Normal</v>
      </c>
    </row>
    <row r="2226" spans="1:10" x14ac:dyDescent="0.35">
      <c r="A2226" s="1" t="s">
        <v>133</v>
      </c>
      <c r="B2226" s="1">
        <v>18.36</v>
      </c>
      <c r="C2226" s="1">
        <v>5.96</v>
      </c>
      <c r="D2226" s="1" t="s">
        <v>2380</v>
      </c>
      <c r="E2226" s="1" t="s">
        <v>2380</v>
      </c>
      <c r="F2226" s="1" t="s">
        <v>2380</v>
      </c>
      <c r="G2226" s="7">
        <v>1</v>
      </c>
      <c r="H2226" s="1" t="s">
        <v>2380</v>
      </c>
      <c r="I2226" t="str" cm="1">
        <f t="array" ref="I2226">_xlfn.IFS(B2226&lt;18.5,"Underweight",B2226&lt;25,"Normal Weight",B2226&lt;30,"Overweight",B2226&gt;=30,"Obesity")</f>
        <v>Underweight</v>
      </c>
      <c r="J2226" t="str" cm="1">
        <f t="array" ref="J2226">_xlfn.IFS(C2226&lt;5.7,"Normal",C2226&lt;6.5,"Prediabetes",C2226&gt;=6.5,"Diabetes")</f>
        <v>Prediabetes</v>
      </c>
    </row>
    <row r="2227" spans="1:10" x14ac:dyDescent="0.35">
      <c r="A2227" s="1" t="s">
        <v>132</v>
      </c>
      <c r="B2227" s="1">
        <v>15.92</v>
      </c>
      <c r="C2227" s="1">
        <v>4.76</v>
      </c>
      <c r="D2227" s="1" t="s">
        <v>2381</v>
      </c>
      <c r="E2227" s="1" t="s">
        <v>2380</v>
      </c>
      <c r="F2227" s="1" t="s">
        <v>2380</v>
      </c>
      <c r="G2227" s="7">
        <v>1</v>
      </c>
      <c r="H2227" s="1" t="s">
        <v>2380</v>
      </c>
      <c r="I2227" t="str" cm="1">
        <f t="array" ref="I2227">_xlfn.IFS(B2227&lt;18.5,"Underweight",B2227&lt;25,"Normal Weight",B2227&lt;30,"Overweight",B2227&gt;=30,"Obesity")</f>
        <v>Underweight</v>
      </c>
      <c r="J2227" t="str" cm="1">
        <f t="array" ref="J2227">_xlfn.IFS(C2227&lt;5.7,"Normal",C2227&lt;6.5,"Prediabetes",C2227&gt;=6.5,"Diabetes")</f>
        <v>Normal</v>
      </c>
    </row>
    <row r="2228" spans="1:10" x14ac:dyDescent="0.35">
      <c r="A2228" s="1" t="s">
        <v>131</v>
      </c>
      <c r="B2228" s="1">
        <v>15.17</v>
      </c>
      <c r="C2228" s="1">
        <v>4.3</v>
      </c>
      <c r="D2228" s="1" t="s">
        <v>2381</v>
      </c>
      <c r="E2228" s="1" t="s">
        <v>2380</v>
      </c>
      <c r="F2228" s="1" t="s">
        <v>2381</v>
      </c>
      <c r="G2228" s="7">
        <v>1</v>
      </c>
      <c r="H2228" s="1" t="s">
        <v>2380</v>
      </c>
      <c r="I2228" t="str" cm="1">
        <f t="array" ref="I2228">_xlfn.IFS(B2228&lt;18.5,"Underweight",B2228&lt;25,"Normal Weight",B2228&lt;30,"Overweight",B2228&gt;=30,"Obesity")</f>
        <v>Underweight</v>
      </c>
      <c r="J2228" t="str" cm="1">
        <f t="array" ref="J2228">_xlfn.IFS(C2228&lt;5.7,"Normal",C2228&lt;6.5,"Prediabetes",C2228&gt;=6.5,"Diabetes")</f>
        <v>Normal</v>
      </c>
    </row>
    <row r="2229" spans="1:10" x14ac:dyDescent="0.35">
      <c r="A2229" s="1" t="s">
        <v>130</v>
      </c>
      <c r="B2229" s="1">
        <v>16.63</v>
      </c>
      <c r="C2229" s="1">
        <v>4.5</v>
      </c>
      <c r="D2229" s="1" t="s">
        <v>2380</v>
      </c>
      <c r="E2229" s="1" t="s">
        <v>2380</v>
      </c>
      <c r="F2229" s="1" t="s">
        <v>2380</v>
      </c>
      <c r="G2229" s="7">
        <v>1</v>
      </c>
      <c r="H2229" s="1" t="s">
        <v>2380</v>
      </c>
      <c r="I2229" t="str" cm="1">
        <f t="array" ref="I2229">_xlfn.IFS(B2229&lt;18.5,"Underweight",B2229&lt;25,"Normal Weight",B2229&lt;30,"Overweight",B2229&gt;=30,"Obesity")</f>
        <v>Underweight</v>
      </c>
      <c r="J2229" t="str" cm="1">
        <f t="array" ref="J2229">_xlfn.IFS(C2229&lt;5.7,"Normal",C2229&lt;6.5,"Prediabetes",C2229&gt;=6.5,"Diabetes")</f>
        <v>Normal</v>
      </c>
    </row>
    <row r="2230" spans="1:10" x14ac:dyDescent="0.35">
      <c r="A2230" s="1" t="s">
        <v>129</v>
      </c>
      <c r="B2230" s="1">
        <v>19.39</v>
      </c>
      <c r="C2230" s="1">
        <v>5.59</v>
      </c>
      <c r="D2230" s="1" t="s">
        <v>2380</v>
      </c>
      <c r="E2230" s="1" t="s">
        <v>2380</v>
      </c>
      <c r="F2230" s="1" t="s">
        <v>2381</v>
      </c>
      <c r="G2230" s="7">
        <v>1</v>
      </c>
      <c r="H2230" s="1" t="s">
        <v>2380</v>
      </c>
      <c r="I2230" t="str" cm="1">
        <f t="array" ref="I2230">_xlfn.IFS(B2230&lt;18.5,"Underweight",B2230&lt;25,"Normal Weight",B2230&lt;30,"Overweight",B2230&gt;=30,"Obesity")</f>
        <v>Normal Weight</v>
      </c>
      <c r="J2230" t="str" cm="1">
        <f t="array" ref="J2230">_xlfn.IFS(C2230&lt;5.7,"Normal",C2230&lt;6.5,"Prediabetes",C2230&gt;=6.5,"Diabetes")</f>
        <v>Normal</v>
      </c>
    </row>
    <row r="2231" spans="1:10" x14ac:dyDescent="0.35">
      <c r="A2231" s="1" t="s">
        <v>128</v>
      </c>
      <c r="B2231" s="1">
        <v>17.34</v>
      </c>
      <c r="C2231" s="1">
        <v>6.29</v>
      </c>
      <c r="D2231" s="1" t="s">
        <v>2381</v>
      </c>
      <c r="E2231" s="1" t="s">
        <v>2380</v>
      </c>
      <c r="F2231" s="1" t="s">
        <v>2381</v>
      </c>
      <c r="G2231" s="7">
        <v>1</v>
      </c>
      <c r="H2231" s="1" t="s">
        <v>2380</v>
      </c>
      <c r="I2231" t="str" cm="1">
        <f t="array" ref="I2231">_xlfn.IFS(B2231&lt;18.5,"Underweight",B2231&lt;25,"Normal Weight",B2231&lt;30,"Overweight",B2231&gt;=30,"Obesity")</f>
        <v>Underweight</v>
      </c>
      <c r="J2231" t="str" cm="1">
        <f t="array" ref="J2231">_xlfn.IFS(C2231&lt;5.7,"Normal",C2231&lt;6.5,"Prediabetes",C2231&gt;=6.5,"Diabetes")</f>
        <v>Prediabetes</v>
      </c>
    </row>
    <row r="2232" spans="1:10" x14ac:dyDescent="0.35">
      <c r="A2232" s="1" t="s">
        <v>127</v>
      </c>
      <c r="B2232" s="1">
        <v>17.940000000000001</v>
      </c>
      <c r="C2232" s="1">
        <v>4.1900000000000004</v>
      </c>
      <c r="D2232" s="1" t="s">
        <v>2380</v>
      </c>
      <c r="E2232" s="1" t="s">
        <v>2381</v>
      </c>
      <c r="F2232" s="1" t="s">
        <v>2380</v>
      </c>
      <c r="G2232" s="7">
        <v>1</v>
      </c>
      <c r="H2232" s="1" t="s">
        <v>2380</v>
      </c>
      <c r="I2232" t="str" cm="1">
        <f t="array" ref="I2232">_xlfn.IFS(B2232&lt;18.5,"Underweight",B2232&lt;25,"Normal Weight",B2232&lt;30,"Overweight",B2232&gt;=30,"Obesity")</f>
        <v>Underweight</v>
      </c>
      <c r="J2232" t="str" cm="1">
        <f t="array" ref="J2232">_xlfn.IFS(C2232&lt;5.7,"Normal",C2232&lt;6.5,"Prediabetes",C2232&gt;=6.5,"Diabetes")</f>
        <v>Normal</v>
      </c>
    </row>
    <row r="2233" spans="1:10" x14ac:dyDescent="0.35">
      <c r="A2233" s="1" t="s">
        <v>126</v>
      </c>
      <c r="B2233" s="1">
        <v>16.670000000000002</v>
      </c>
      <c r="C2233" s="1">
        <v>4.7</v>
      </c>
      <c r="D2233" s="1" t="s">
        <v>2381</v>
      </c>
      <c r="E2233" s="1" t="s">
        <v>2380</v>
      </c>
      <c r="F2233" s="1" t="s">
        <v>2381</v>
      </c>
      <c r="G2233" s="7">
        <v>1</v>
      </c>
      <c r="H2233" s="1" t="s">
        <v>2380</v>
      </c>
      <c r="I2233" t="str" cm="1">
        <f t="array" ref="I2233">_xlfn.IFS(B2233&lt;18.5,"Underweight",B2233&lt;25,"Normal Weight",B2233&lt;30,"Overweight",B2233&gt;=30,"Obesity")</f>
        <v>Underweight</v>
      </c>
      <c r="J2233" t="str" cm="1">
        <f t="array" ref="J2233">_xlfn.IFS(C2233&lt;5.7,"Normal",C2233&lt;6.5,"Prediabetes",C2233&gt;=6.5,"Diabetes")</f>
        <v>Normal</v>
      </c>
    </row>
    <row r="2234" spans="1:10" x14ac:dyDescent="0.35">
      <c r="A2234" s="1" t="s">
        <v>125</v>
      </c>
      <c r="B2234" s="1">
        <v>20.58</v>
      </c>
      <c r="C2234" s="1">
        <v>5.64</v>
      </c>
      <c r="D2234" s="1" t="s">
        <v>2381</v>
      </c>
      <c r="E2234" s="1" t="s">
        <v>2380</v>
      </c>
      <c r="F2234" s="1" t="s">
        <v>2380</v>
      </c>
      <c r="G2234" s="7">
        <v>0</v>
      </c>
      <c r="H2234" s="1" t="s">
        <v>2380</v>
      </c>
      <c r="I2234" t="str" cm="1">
        <f t="array" ref="I2234">_xlfn.IFS(B2234&lt;18.5,"Underweight",B2234&lt;25,"Normal Weight",B2234&lt;30,"Overweight",B2234&gt;=30,"Obesity")</f>
        <v>Normal Weight</v>
      </c>
      <c r="J2234" t="str" cm="1">
        <f t="array" ref="J2234">_xlfn.IFS(C2234&lt;5.7,"Normal",C2234&lt;6.5,"Prediabetes",C2234&gt;=6.5,"Diabetes")</f>
        <v>Normal</v>
      </c>
    </row>
    <row r="2235" spans="1:10" x14ac:dyDescent="0.35">
      <c r="A2235" s="1" t="s">
        <v>124</v>
      </c>
      <c r="B2235" s="1">
        <v>16.5</v>
      </c>
      <c r="C2235" s="1">
        <v>4.1100000000000003</v>
      </c>
      <c r="D2235" s="1" t="s">
        <v>2381</v>
      </c>
      <c r="E2235" s="1" t="s">
        <v>2380</v>
      </c>
      <c r="F2235" s="1" t="s">
        <v>2380</v>
      </c>
      <c r="G2235" s="7">
        <v>0</v>
      </c>
      <c r="H2235" s="1" t="s">
        <v>2380</v>
      </c>
      <c r="I2235" t="str" cm="1">
        <f t="array" ref="I2235">_xlfn.IFS(B2235&lt;18.5,"Underweight",B2235&lt;25,"Normal Weight",B2235&lt;30,"Overweight",B2235&gt;=30,"Obesity")</f>
        <v>Underweight</v>
      </c>
      <c r="J2235" t="str" cm="1">
        <f t="array" ref="J2235">_xlfn.IFS(C2235&lt;5.7,"Normal",C2235&lt;6.5,"Prediabetes",C2235&gt;=6.5,"Diabetes")</f>
        <v>Normal</v>
      </c>
    </row>
    <row r="2236" spans="1:10" x14ac:dyDescent="0.35">
      <c r="A2236" s="1" t="s">
        <v>123</v>
      </c>
      <c r="B2236" s="1">
        <v>15.41</v>
      </c>
      <c r="C2236" s="1">
        <v>5.43</v>
      </c>
      <c r="D2236" s="1" t="s">
        <v>2381</v>
      </c>
      <c r="E2236" s="1" t="s">
        <v>2380</v>
      </c>
      <c r="F2236" s="1" t="s">
        <v>2381</v>
      </c>
      <c r="G2236" s="7">
        <v>1</v>
      </c>
      <c r="H2236" s="1" t="s">
        <v>2380</v>
      </c>
      <c r="I2236" t="str" cm="1">
        <f t="array" ref="I2236">_xlfn.IFS(B2236&lt;18.5,"Underweight",B2236&lt;25,"Normal Weight",B2236&lt;30,"Overweight",B2236&gt;=30,"Obesity")</f>
        <v>Underweight</v>
      </c>
      <c r="J2236" t="str" cm="1">
        <f t="array" ref="J2236">_xlfn.IFS(C2236&lt;5.7,"Normal",C2236&lt;6.5,"Prediabetes",C2236&gt;=6.5,"Diabetes")</f>
        <v>Normal</v>
      </c>
    </row>
    <row r="2237" spans="1:10" x14ac:dyDescent="0.35">
      <c r="A2237" s="1" t="s">
        <v>122</v>
      </c>
      <c r="B2237" s="1">
        <v>24.59</v>
      </c>
      <c r="C2237" s="1">
        <v>4.38</v>
      </c>
      <c r="D2237" s="1" t="s">
        <v>2380</v>
      </c>
      <c r="E2237" s="1" t="s">
        <v>2380</v>
      </c>
      <c r="F2237" s="1" t="s">
        <v>2380</v>
      </c>
      <c r="G2237" s="7">
        <v>1</v>
      </c>
      <c r="H2237" s="1" t="s">
        <v>2380</v>
      </c>
      <c r="I2237" t="str" cm="1">
        <f t="array" ref="I2237">_xlfn.IFS(B2237&lt;18.5,"Underweight",B2237&lt;25,"Normal Weight",B2237&lt;30,"Overweight",B2237&gt;=30,"Obesity")</f>
        <v>Normal Weight</v>
      </c>
      <c r="J2237" t="str" cm="1">
        <f t="array" ref="J2237">_xlfn.IFS(C2237&lt;5.7,"Normal",C2237&lt;6.5,"Prediabetes",C2237&gt;=6.5,"Diabetes")</f>
        <v>Normal</v>
      </c>
    </row>
    <row r="2238" spans="1:10" x14ac:dyDescent="0.35">
      <c r="A2238" s="1" t="s">
        <v>121</v>
      </c>
      <c r="B2238" s="1">
        <v>33.33</v>
      </c>
      <c r="C2238" s="1">
        <v>9.7899999999999991</v>
      </c>
      <c r="D2238" s="1" t="s">
        <v>2380</v>
      </c>
      <c r="E2238" s="1" t="s">
        <v>2380</v>
      </c>
      <c r="F2238" s="1" t="s">
        <v>2380</v>
      </c>
      <c r="G2238" s="7">
        <v>0</v>
      </c>
      <c r="H2238" s="1" t="s">
        <v>2380</v>
      </c>
      <c r="I2238" t="str" cm="1">
        <f t="array" ref="I2238">_xlfn.IFS(B2238&lt;18.5,"Underweight",B2238&lt;25,"Normal Weight",B2238&lt;30,"Overweight",B2238&gt;=30,"Obesity")</f>
        <v>Obesity</v>
      </c>
      <c r="J2238" t="str" cm="1">
        <f t="array" ref="J2238">_xlfn.IFS(C2238&lt;5.7,"Normal",C2238&lt;6.5,"Prediabetes",C2238&gt;=6.5,"Diabetes")</f>
        <v>Diabetes</v>
      </c>
    </row>
    <row r="2239" spans="1:10" x14ac:dyDescent="0.35">
      <c r="A2239" s="1" t="s">
        <v>120</v>
      </c>
      <c r="B2239" s="1">
        <v>18.5</v>
      </c>
      <c r="C2239" s="1">
        <v>11.84</v>
      </c>
      <c r="D2239" s="1" t="s">
        <v>2380</v>
      </c>
      <c r="E2239" s="1" t="s">
        <v>2380</v>
      </c>
      <c r="F2239" s="1" t="s">
        <v>2380</v>
      </c>
      <c r="G2239" s="7">
        <v>0</v>
      </c>
      <c r="H2239" s="1" t="s">
        <v>2380</v>
      </c>
      <c r="I2239" t="str" cm="1">
        <f t="array" ref="I2239">_xlfn.IFS(B2239&lt;18.5,"Underweight",B2239&lt;25,"Normal Weight",B2239&lt;30,"Overweight",B2239&gt;=30,"Obesity")</f>
        <v>Normal Weight</v>
      </c>
      <c r="J2239" t="str" cm="1">
        <f t="array" ref="J2239">_xlfn.IFS(C2239&lt;5.7,"Normal",C2239&lt;6.5,"Prediabetes",C2239&gt;=6.5,"Diabetes")</f>
        <v>Diabetes</v>
      </c>
    </row>
    <row r="2240" spans="1:10" x14ac:dyDescent="0.35">
      <c r="A2240" s="1" t="s">
        <v>119</v>
      </c>
      <c r="B2240" s="1">
        <v>18.579999999999998</v>
      </c>
      <c r="C2240" s="1">
        <v>6.22</v>
      </c>
      <c r="D2240" s="1" t="s">
        <v>2380</v>
      </c>
      <c r="E2240" s="1" t="s">
        <v>2380</v>
      </c>
      <c r="F2240" s="1" t="s">
        <v>2380</v>
      </c>
      <c r="G2240" s="7">
        <v>0</v>
      </c>
      <c r="H2240" s="1" t="s">
        <v>2380</v>
      </c>
      <c r="I2240" t="str" cm="1">
        <f t="array" ref="I2240">_xlfn.IFS(B2240&lt;18.5,"Underweight",B2240&lt;25,"Normal Weight",B2240&lt;30,"Overweight",B2240&gt;=30,"Obesity")</f>
        <v>Normal Weight</v>
      </c>
      <c r="J2240" t="str" cm="1">
        <f t="array" ref="J2240">_xlfn.IFS(C2240&lt;5.7,"Normal",C2240&lt;6.5,"Prediabetes",C2240&gt;=6.5,"Diabetes")</f>
        <v>Prediabetes</v>
      </c>
    </row>
    <row r="2241" spans="1:10" x14ac:dyDescent="0.35">
      <c r="A2241" s="1" t="s">
        <v>118</v>
      </c>
      <c r="B2241" s="1">
        <v>16.64</v>
      </c>
      <c r="C2241" s="1">
        <v>10.01</v>
      </c>
      <c r="D2241" s="1" t="s">
        <v>2380</v>
      </c>
      <c r="E2241" s="1" t="s">
        <v>2380</v>
      </c>
      <c r="F2241" s="1" t="s">
        <v>2380</v>
      </c>
      <c r="G2241" s="7">
        <v>0</v>
      </c>
      <c r="H2241" s="1" t="s">
        <v>2380</v>
      </c>
      <c r="I2241" t="str" cm="1">
        <f t="array" ref="I2241">_xlfn.IFS(B2241&lt;18.5,"Underweight",B2241&lt;25,"Normal Weight",B2241&lt;30,"Overweight",B2241&gt;=30,"Obesity")</f>
        <v>Underweight</v>
      </c>
      <c r="J2241" t="str" cm="1">
        <f t="array" ref="J2241">_xlfn.IFS(C2241&lt;5.7,"Normal",C2241&lt;6.5,"Prediabetes",C2241&gt;=6.5,"Diabetes")</f>
        <v>Diabetes</v>
      </c>
    </row>
    <row r="2242" spans="1:10" x14ac:dyDescent="0.35">
      <c r="A2242" s="1" t="s">
        <v>117</v>
      </c>
      <c r="B2242" s="1">
        <v>19.329999999999998</v>
      </c>
      <c r="C2242" s="1">
        <v>4.32</v>
      </c>
      <c r="D2242" s="1" t="s">
        <v>2380</v>
      </c>
      <c r="E2242" s="1" t="s">
        <v>2380</v>
      </c>
      <c r="F2242" s="1" t="s">
        <v>2380</v>
      </c>
      <c r="G2242" s="7">
        <v>1</v>
      </c>
      <c r="H2242" s="1" t="s">
        <v>2380</v>
      </c>
      <c r="I2242" t="str" cm="1">
        <f t="array" ref="I2242">_xlfn.IFS(B2242&lt;18.5,"Underweight",B2242&lt;25,"Normal Weight",B2242&lt;30,"Overweight",B2242&gt;=30,"Obesity")</f>
        <v>Normal Weight</v>
      </c>
      <c r="J2242" t="str" cm="1">
        <f t="array" ref="J2242">_xlfn.IFS(C2242&lt;5.7,"Normal",C2242&lt;6.5,"Prediabetes",C2242&gt;=6.5,"Diabetes")</f>
        <v>Normal</v>
      </c>
    </row>
    <row r="2243" spans="1:10" x14ac:dyDescent="0.35">
      <c r="A2243" s="1" t="s">
        <v>116</v>
      </c>
      <c r="B2243" s="1">
        <v>21.26</v>
      </c>
      <c r="C2243" s="1">
        <v>5.65</v>
      </c>
      <c r="D2243" s="1" t="s">
        <v>2381</v>
      </c>
      <c r="E2243" s="1" t="s">
        <v>2380</v>
      </c>
      <c r="F2243" s="1" t="s">
        <v>2381</v>
      </c>
      <c r="G2243" s="7">
        <v>1</v>
      </c>
      <c r="H2243" s="1" t="s">
        <v>2380</v>
      </c>
      <c r="I2243" t="str" cm="1">
        <f t="array" ref="I2243">_xlfn.IFS(B2243&lt;18.5,"Underweight",B2243&lt;25,"Normal Weight",B2243&lt;30,"Overweight",B2243&gt;=30,"Obesity")</f>
        <v>Normal Weight</v>
      </c>
      <c r="J2243" t="str" cm="1">
        <f t="array" ref="J2243">_xlfn.IFS(C2243&lt;5.7,"Normal",C2243&lt;6.5,"Prediabetes",C2243&gt;=6.5,"Diabetes")</f>
        <v>Normal</v>
      </c>
    </row>
    <row r="2244" spans="1:10" x14ac:dyDescent="0.35">
      <c r="A2244" s="1" t="s">
        <v>115</v>
      </c>
      <c r="B2244" s="1">
        <v>15.6</v>
      </c>
      <c r="C2244" s="1">
        <v>4.12</v>
      </c>
      <c r="D2244" s="1" t="s">
        <v>2381</v>
      </c>
      <c r="E2244" s="1" t="s">
        <v>2380</v>
      </c>
      <c r="F2244" s="1" t="s">
        <v>2380</v>
      </c>
      <c r="G2244" s="7">
        <v>1</v>
      </c>
      <c r="H2244" s="1" t="s">
        <v>2380</v>
      </c>
      <c r="I2244" t="str" cm="1">
        <f t="array" ref="I2244">_xlfn.IFS(B2244&lt;18.5,"Underweight",B2244&lt;25,"Normal Weight",B2244&lt;30,"Overweight",B2244&gt;=30,"Obesity")</f>
        <v>Underweight</v>
      </c>
      <c r="J2244" t="str" cm="1">
        <f t="array" ref="J2244">_xlfn.IFS(C2244&lt;5.7,"Normal",C2244&lt;6.5,"Prediabetes",C2244&gt;=6.5,"Diabetes")</f>
        <v>Normal</v>
      </c>
    </row>
    <row r="2245" spans="1:10" x14ac:dyDescent="0.35">
      <c r="A2245" s="1" t="s">
        <v>114</v>
      </c>
      <c r="B2245" s="1">
        <v>24.39</v>
      </c>
      <c r="C2245" s="1">
        <v>6.24</v>
      </c>
      <c r="D2245" s="1" t="s">
        <v>2380</v>
      </c>
      <c r="E2245" s="1" t="s">
        <v>2380</v>
      </c>
      <c r="F2245" s="1" t="s">
        <v>2380</v>
      </c>
      <c r="G2245" s="7">
        <v>1</v>
      </c>
      <c r="H2245" s="1" t="s">
        <v>2380</v>
      </c>
      <c r="I2245" t="str" cm="1">
        <f t="array" ref="I2245">_xlfn.IFS(B2245&lt;18.5,"Underweight",B2245&lt;25,"Normal Weight",B2245&lt;30,"Overweight",B2245&gt;=30,"Obesity")</f>
        <v>Normal Weight</v>
      </c>
      <c r="J2245" t="str" cm="1">
        <f t="array" ref="J2245">_xlfn.IFS(C2245&lt;5.7,"Normal",C2245&lt;6.5,"Prediabetes",C2245&gt;=6.5,"Diabetes")</f>
        <v>Prediabetes</v>
      </c>
    </row>
    <row r="2246" spans="1:10" x14ac:dyDescent="0.35">
      <c r="A2246" s="1" t="s">
        <v>113</v>
      </c>
      <c r="B2246" s="1">
        <v>24.75</v>
      </c>
      <c r="C2246" s="1">
        <v>4.83</v>
      </c>
      <c r="D2246" s="1" t="s">
        <v>2380</v>
      </c>
      <c r="E2246" s="1" t="s">
        <v>2380</v>
      </c>
      <c r="F2246" s="1" t="s">
        <v>2380</v>
      </c>
      <c r="G2246" s="7">
        <v>0</v>
      </c>
      <c r="H2246" s="1" t="s">
        <v>2380</v>
      </c>
      <c r="I2246" t="str" cm="1">
        <f t="array" ref="I2246">_xlfn.IFS(B2246&lt;18.5,"Underweight",B2246&lt;25,"Normal Weight",B2246&lt;30,"Overweight",B2246&gt;=30,"Obesity")</f>
        <v>Normal Weight</v>
      </c>
      <c r="J2246" t="str" cm="1">
        <f t="array" ref="J2246">_xlfn.IFS(C2246&lt;5.7,"Normal",C2246&lt;6.5,"Prediabetes",C2246&gt;=6.5,"Diabetes")</f>
        <v>Normal</v>
      </c>
    </row>
    <row r="2247" spans="1:10" x14ac:dyDescent="0.35">
      <c r="A2247" s="1" t="s">
        <v>112</v>
      </c>
      <c r="B2247" s="1">
        <v>20.88</v>
      </c>
      <c r="C2247" s="1">
        <v>7.4</v>
      </c>
      <c r="D2247" s="1" t="s">
        <v>2380</v>
      </c>
      <c r="E2247" s="1" t="s">
        <v>2380</v>
      </c>
      <c r="F2247" s="1" t="s">
        <v>2380</v>
      </c>
      <c r="G2247" s="7">
        <v>0</v>
      </c>
      <c r="H2247" s="1" t="s">
        <v>2380</v>
      </c>
      <c r="I2247" t="str" cm="1">
        <f t="array" ref="I2247">_xlfn.IFS(B2247&lt;18.5,"Underweight",B2247&lt;25,"Normal Weight",B2247&lt;30,"Overweight",B2247&gt;=30,"Obesity")</f>
        <v>Normal Weight</v>
      </c>
      <c r="J2247" t="str" cm="1">
        <f t="array" ref="J2247">_xlfn.IFS(C2247&lt;5.7,"Normal",C2247&lt;6.5,"Prediabetes",C2247&gt;=6.5,"Diabetes")</f>
        <v>Diabetes</v>
      </c>
    </row>
    <row r="2248" spans="1:10" x14ac:dyDescent="0.35">
      <c r="A2248" s="1" t="s">
        <v>111</v>
      </c>
      <c r="B2248" s="1">
        <v>20.43</v>
      </c>
      <c r="C2248" s="1">
        <v>4.54</v>
      </c>
      <c r="D2248" s="1" t="s">
        <v>2380</v>
      </c>
      <c r="E2248" s="1" t="s">
        <v>2380</v>
      </c>
      <c r="F2248" s="1" t="s">
        <v>2380</v>
      </c>
      <c r="G2248" s="7">
        <v>0</v>
      </c>
      <c r="H2248" s="1" t="s">
        <v>2380</v>
      </c>
      <c r="I2248" t="str" cm="1">
        <f t="array" ref="I2248">_xlfn.IFS(B2248&lt;18.5,"Underweight",B2248&lt;25,"Normal Weight",B2248&lt;30,"Overweight",B2248&gt;=30,"Obesity")</f>
        <v>Normal Weight</v>
      </c>
      <c r="J2248" t="str" cm="1">
        <f t="array" ref="J2248">_xlfn.IFS(C2248&lt;5.7,"Normal",C2248&lt;6.5,"Prediabetes",C2248&gt;=6.5,"Diabetes")</f>
        <v>Normal</v>
      </c>
    </row>
    <row r="2249" spans="1:10" x14ac:dyDescent="0.35">
      <c r="A2249" s="1" t="s">
        <v>110</v>
      </c>
      <c r="B2249" s="1">
        <v>15.18</v>
      </c>
      <c r="C2249" s="1">
        <v>11.11</v>
      </c>
      <c r="D2249" s="1" t="s">
        <v>2380</v>
      </c>
      <c r="E2249" s="1" t="s">
        <v>2380</v>
      </c>
      <c r="F2249" s="1" t="s">
        <v>2380</v>
      </c>
      <c r="G2249" s="7">
        <v>0</v>
      </c>
      <c r="H2249" s="1" t="s">
        <v>2380</v>
      </c>
      <c r="I2249" t="str" cm="1">
        <f t="array" ref="I2249">_xlfn.IFS(B2249&lt;18.5,"Underweight",B2249&lt;25,"Normal Weight",B2249&lt;30,"Overweight",B2249&gt;=30,"Obesity")</f>
        <v>Underweight</v>
      </c>
      <c r="J2249" t="str" cm="1">
        <f t="array" ref="J2249">_xlfn.IFS(C2249&lt;5.7,"Normal",C2249&lt;6.5,"Prediabetes",C2249&gt;=6.5,"Diabetes")</f>
        <v>Diabetes</v>
      </c>
    </row>
    <row r="2250" spans="1:10" x14ac:dyDescent="0.35">
      <c r="A2250" s="1" t="s">
        <v>109</v>
      </c>
      <c r="B2250" s="1">
        <v>15.12</v>
      </c>
      <c r="C2250" s="1">
        <v>4.03</v>
      </c>
      <c r="D2250" s="1" t="s">
        <v>2381</v>
      </c>
      <c r="E2250" s="1" t="s">
        <v>2380</v>
      </c>
      <c r="F2250" s="1" t="s">
        <v>2380</v>
      </c>
      <c r="G2250" s="7">
        <v>0</v>
      </c>
      <c r="H2250" s="1" t="s">
        <v>2380</v>
      </c>
      <c r="I2250" t="str" cm="1">
        <f t="array" ref="I2250">_xlfn.IFS(B2250&lt;18.5,"Underweight",B2250&lt;25,"Normal Weight",B2250&lt;30,"Overweight",B2250&gt;=30,"Obesity")</f>
        <v>Underweight</v>
      </c>
      <c r="J2250" t="str" cm="1">
        <f t="array" ref="J2250">_xlfn.IFS(C2250&lt;5.7,"Normal",C2250&lt;6.5,"Prediabetes",C2250&gt;=6.5,"Diabetes")</f>
        <v>Normal</v>
      </c>
    </row>
    <row r="2251" spans="1:10" x14ac:dyDescent="0.35">
      <c r="A2251" s="1" t="s">
        <v>108</v>
      </c>
      <c r="B2251" s="1">
        <v>23.88</v>
      </c>
      <c r="C2251" s="1">
        <v>4.51</v>
      </c>
      <c r="D2251" s="1" t="s">
        <v>2380</v>
      </c>
      <c r="E2251" s="1" t="s">
        <v>2380</v>
      </c>
      <c r="F2251" s="1" t="s">
        <v>2380</v>
      </c>
      <c r="G2251" s="7">
        <v>1</v>
      </c>
      <c r="H2251" s="1" t="s">
        <v>2380</v>
      </c>
      <c r="I2251" t="str" cm="1">
        <f t="array" ref="I2251">_xlfn.IFS(B2251&lt;18.5,"Underweight",B2251&lt;25,"Normal Weight",B2251&lt;30,"Overweight",B2251&gt;=30,"Obesity")</f>
        <v>Normal Weight</v>
      </c>
      <c r="J2251" t="str" cm="1">
        <f t="array" ref="J2251">_xlfn.IFS(C2251&lt;5.7,"Normal",C2251&lt;6.5,"Prediabetes",C2251&gt;=6.5,"Diabetes")</f>
        <v>Normal</v>
      </c>
    </row>
    <row r="2252" spans="1:10" x14ac:dyDescent="0.35">
      <c r="A2252" s="1" t="s">
        <v>107</v>
      </c>
      <c r="B2252" s="1">
        <v>16.13</v>
      </c>
      <c r="C2252" s="1">
        <v>5.56</v>
      </c>
      <c r="D2252" s="1" t="s">
        <v>2380</v>
      </c>
      <c r="E2252" s="1" t="s">
        <v>2381</v>
      </c>
      <c r="F2252" s="1" t="s">
        <v>2380</v>
      </c>
      <c r="G2252" s="7">
        <v>1</v>
      </c>
      <c r="H2252" s="1" t="s">
        <v>2380</v>
      </c>
      <c r="I2252" t="str" cm="1">
        <f t="array" ref="I2252">_xlfn.IFS(B2252&lt;18.5,"Underweight",B2252&lt;25,"Normal Weight",B2252&lt;30,"Overweight",B2252&gt;=30,"Obesity")</f>
        <v>Underweight</v>
      </c>
      <c r="J2252" t="str" cm="1">
        <f t="array" ref="J2252">_xlfn.IFS(C2252&lt;5.7,"Normal",C2252&lt;6.5,"Prediabetes",C2252&gt;=6.5,"Diabetes")</f>
        <v>Normal</v>
      </c>
    </row>
    <row r="2253" spans="1:10" x14ac:dyDescent="0.35">
      <c r="A2253" s="1" t="s">
        <v>106</v>
      </c>
      <c r="B2253" s="1">
        <v>24.09</v>
      </c>
      <c r="C2253" s="1">
        <v>4.0999999999999996</v>
      </c>
      <c r="D2253" s="1" t="s">
        <v>2380</v>
      </c>
      <c r="E2253" s="1" t="s">
        <v>2381</v>
      </c>
      <c r="F2253" s="1" t="s">
        <v>2380</v>
      </c>
      <c r="G2253" s="7">
        <v>1</v>
      </c>
      <c r="H2253" s="1" t="s">
        <v>2380</v>
      </c>
      <c r="I2253" t="str" cm="1">
        <f t="array" ref="I2253">_xlfn.IFS(B2253&lt;18.5,"Underweight",B2253&lt;25,"Normal Weight",B2253&lt;30,"Overweight",B2253&gt;=30,"Obesity")</f>
        <v>Normal Weight</v>
      </c>
      <c r="J2253" t="str" cm="1">
        <f t="array" ref="J2253">_xlfn.IFS(C2253&lt;5.7,"Normal",C2253&lt;6.5,"Prediabetes",C2253&gt;=6.5,"Diabetes")</f>
        <v>Normal</v>
      </c>
    </row>
    <row r="2254" spans="1:10" x14ac:dyDescent="0.35">
      <c r="A2254" s="1" t="s">
        <v>105</v>
      </c>
      <c r="B2254" s="1">
        <v>19.43</v>
      </c>
      <c r="C2254" s="1">
        <v>5.85</v>
      </c>
      <c r="D2254" s="1" t="s">
        <v>2380</v>
      </c>
      <c r="E2254" s="1" t="s">
        <v>2381</v>
      </c>
      <c r="F2254" s="1" t="s">
        <v>2380</v>
      </c>
      <c r="G2254" s="7">
        <v>1</v>
      </c>
      <c r="H2254" s="1" t="s">
        <v>2380</v>
      </c>
      <c r="I2254" t="str" cm="1">
        <f t="array" ref="I2254">_xlfn.IFS(B2254&lt;18.5,"Underweight",B2254&lt;25,"Normal Weight",B2254&lt;30,"Overweight",B2254&gt;=30,"Obesity")</f>
        <v>Normal Weight</v>
      </c>
      <c r="J2254" t="str" cm="1">
        <f t="array" ref="J2254">_xlfn.IFS(C2254&lt;5.7,"Normal",C2254&lt;6.5,"Prediabetes",C2254&gt;=6.5,"Diabetes")</f>
        <v>Prediabetes</v>
      </c>
    </row>
    <row r="2255" spans="1:10" x14ac:dyDescent="0.35">
      <c r="A2255" s="1" t="s">
        <v>104</v>
      </c>
      <c r="B2255" s="1">
        <v>15.22</v>
      </c>
      <c r="C2255" s="1">
        <v>4.92</v>
      </c>
      <c r="D2255" s="1" t="s">
        <v>2381</v>
      </c>
      <c r="E2255" s="1" t="s">
        <v>2380</v>
      </c>
      <c r="F2255" s="1" t="s">
        <v>2381</v>
      </c>
      <c r="G2255" s="7">
        <v>1</v>
      </c>
      <c r="H2255" s="1" t="s">
        <v>2380</v>
      </c>
      <c r="I2255" t="str" cm="1">
        <f t="array" ref="I2255">_xlfn.IFS(B2255&lt;18.5,"Underweight",B2255&lt;25,"Normal Weight",B2255&lt;30,"Overweight",B2255&gt;=30,"Obesity")</f>
        <v>Underweight</v>
      </c>
      <c r="J2255" t="str" cm="1">
        <f t="array" ref="J2255">_xlfn.IFS(C2255&lt;5.7,"Normal",C2255&lt;6.5,"Prediabetes",C2255&gt;=6.5,"Diabetes")</f>
        <v>Normal</v>
      </c>
    </row>
    <row r="2256" spans="1:10" x14ac:dyDescent="0.35">
      <c r="A2256" s="1" t="s">
        <v>103</v>
      </c>
      <c r="B2256" s="1">
        <v>20.72</v>
      </c>
      <c r="C2256" s="1">
        <v>9.4600000000000009</v>
      </c>
      <c r="D2256" s="1" t="s">
        <v>2380</v>
      </c>
      <c r="E2256" s="1" t="s">
        <v>2380</v>
      </c>
      <c r="F2256" s="1" t="s">
        <v>2380</v>
      </c>
      <c r="G2256" s="7">
        <v>0</v>
      </c>
      <c r="H2256" s="1" t="s">
        <v>2380</v>
      </c>
      <c r="I2256" t="str" cm="1">
        <f t="array" ref="I2256">_xlfn.IFS(B2256&lt;18.5,"Underweight",B2256&lt;25,"Normal Weight",B2256&lt;30,"Overweight",B2256&gt;=30,"Obesity")</f>
        <v>Normal Weight</v>
      </c>
      <c r="J2256" t="str" cm="1">
        <f t="array" ref="J2256">_xlfn.IFS(C2256&lt;5.7,"Normal",C2256&lt;6.5,"Prediabetes",C2256&gt;=6.5,"Diabetes")</f>
        <v>Diabetes</v>
      </c>
    </row>
    <row r="2257" spans="1:10" x14ac:dyDescent="0.35">
      <c r="A2257" s="1" t="s">
        <v>102</v>
      </c>
      <c r="B2257" s="1">
        <v>35.4</v>
      </c>
      <c r="C2257" s="1">
        <v>5.94</v>
      </c>
      <c r="D2257" s="1" t="s">
        <v>2380</v>
      </c>
      <c r="E2257" s="1" t="s">
        <v>2380</v>
      </c>
      <c r="F2257" s="1" t="s">
        <v>2381</v>
      </c>
      <c r="G2257" s="7">
        <v>1</v>
      </c>
      <c r="H2257" s="1" t="s">
        <v>2380</v>
      </c>
      <c r="I2257" t="str" cm="1">
        <f t="array" ref="I2257">_xlfn.IFS(B2257&lt;18.5,"Underweight",B2257&lt;25,"Normal Weight",B2257&lt;30,"Overweight",B2257&gt;=30,"Obesity")</f>
        <v>Obesity</v>
      </c>
      <c r="J2257" t="str" cm="1">
        <f t="array" ref="J2257">_xlfn.IFS(C2257&lt;5.7,"Normal",C2257&lt;6.5,"Prediabetes",C2257&gt;=6.5,"Diabetes")</f>
        <v>Prediabetes</v>
      </c>
    </row>
    <row r="2258" spans="1:10" x14ac:dyDescent="0.35">
      <c r="A2258" s="1" t="s">
        <v>101</v>
      </c>
      <c r="B2258" s="1">
        <v>34.4</v>
      </c>
      <c r="C2258" s="1">
        <v>5.7</v>
      </c>
      <c r="D2258" s="1" t="s">
        <v>2380</v>
      </c>
      <c r="E2258" s="1" t="s">
        <v>2380</v>
      </c>
      <c r="F2258" s="1" t="s">
        <v>2381</v>
      </c>
      <c r="G2258" s="7">
        <v>1</v>
      </c>
      <c r="H2258" s="1" t="s">
        <v>2380</v>
      </c>
      <c r="I2258" t="str" cm="1">
        <f t="array" ref="I2258">_xlfn.IFS(B2258&lt;18.5,"Underweight",B2258&lt;25,"Normal Weight",B2258&lt;30,"Overweight",B2258&gt;=30,"Obesity")</f>
        <v>Obesity</v>
      </c>
      <c r="J2258" t="str" cm="1">
        <f t="array" ref="J2258">_xlfn.IFS(C2258&lt;5.7,"Normal",C2258&lt;6.5,"Prediabetes",C2258&gt;=6.5,"Diabetes")</f>
        <v>Prediabetes</v>
      </c>
    </row>
    <row r="2259" spans="1:10" x14ac:dyDescent="0.35">
      <c r="A2259" s="1" t="s">
        <v>100</v>
      </c>
      <c r="B2259" s="1">
        <v>34.1</v>
      </c>
      <c r="C2259" s="1">
        <v>4.13</v>
      </c>
      <c r="D2259" s="1" t="s">
        <v>2380</v>
      </c>
      <c r="E2259" s="1" t="s">
        <v>2380</v>
      </c>
      <c r="F2259" s="1" t="s">
        <v>2381</v>
      </c>
      <c r="G2259" s="7">
        <v>1</v>
      </c>
      <c r="H2259" s="1" t="s">
        <v>2380</v>
      </c>
      <c r="I2259" t="str" cm="1">
        <f t="array" ref="I2259">_xlfn.IFS(B2259&lt;18.5,"Underweight",B2259&lt;25,"Normal Weight",B2259&lt;30,"Overweight",B2259&gt;=30,"Obesity")</f>
        <v>Obesity</v>
      </c>
      <c r="J2259" t="str" cm="1">
        <f t="array" ref="J2259">_xlfn.IFS(C2259&lt;5.7,"Normal",C2259&lt;6.5,"Prediabetes",C2259&gt;=6.5,"Diabetes")</f>
        <v>Normal</v>
      </c>
    </row>
    <row r="2260" spans="1:10" x14ac:dyDescent="0.35">
      <c r="A2260" s="1" t="s">
        <v>99</v>
      </c>
      <c r="B2260" s="1">
        <v>30.4</v>
      </c>
      <c r="C2260" s="1">
        <v>4.7699999999999996</v>
      </c>
      <c r="D2260" s="1" t="s">
        <v>2380</v>
      </c>
      <c r="E2260" s="1" t="s">
        <v>2380</v>
      </c>
      <c r="F2260" s="1" t="s">
        <v>2381</v>
      </c>
      <c r="G2260" s="7">
        <v>1</v>
      </c>
      <c r="H2260" s="1" t="s">
        <v>2380</v>
      </c>
      <c r="I2260" t="str" cm="1">
        <f t="array" ref="I2260">_xlfn.IFS(B2260&lt;18.5,"Underweight",B2260&lt;25,"Normal Weight",B2260&lt;30,"Overweight",B2260&gt;=30,"Obesity")</f>
        <v>Obesity</v>
      </c>
      <c r="J2260" t="str" cm="1">
        <f t="array" ref="J2260">_xlfn.IFS(C2260&lt;5.7,"Normal",C2260&lt;6.5,"Prediabetes",C2260&gt;=6.5,"Diabetes")</f>
        <v>Normal</v>
      </c>
    </row>
    <row r="2261" spans="1:10" x14ac:dyDescent="0.35">
      <c r="A2261" s="1" t="s">
        <v>98</v>
      </c>
      <c r="B2261" s="1">
        <v>28.7</v>
      </c>
      <c r="C2261" s="1">
        <v>4.99</v>
      </c>
      <c r="D2261" s="1" t="s">
        <v>2380</v>
      </c>
      <c r="E2261" s="1" t="s">
        <v>2380</v>
      </c>
      <c r="F2261" s="1" t="s">
        <v>2381</v>
      </c>
      <c r="G2261" s="7">
        <v>1</v>
      </c>
      <c r="H2261" s="1" t="s">
        <v>2380</v>
      </c>
      <c r="I2261" t="str" cm="1">
        <f t="array" ref="I2261">_xlfn.IFS(B2261&lt;18.5,"Underweight",B2261&lt;25,"Normal Weight",B2261&lt;30,"Overweight",B2261&gt;=30,"Obesity")</f>
        <v>Overweight</v>
      </c>
      <c r="J2261" t="str" cm="1">
        <f t="array" ref="J2261">_xlfn.IFS(C2261&lt;5.7,"Normal",C2261&lt;6.5,"Prediabetes",C2261&gt;=6.5,"Diabetes")</f>
        <v>Normal</v>
      </c>
    </row>
    <row r="2262" spans="1:10" x14ac:dyDescent="0.35">
      <c r="A2262" s="1" t="s">
        <v>97</v>
      </c>
      <c r="B2262" s="1">
        <v>17.440000000000001</v>
      </c>
      <c r="C2262" s="1">
        <v>4.42</v>
      </c>
      <c r="D2262" s="1" t="s">
        <v>2381</v>
      </c>
      <c r="E2262" s="1" t="s">
        <v>2380</v>
      </c>
      <c r="F2262" s="1" t="s">
        <v>2381</v>
      </c>
      <c r="G2262" s="7">
        <v>1</v>
      </c>
      <c r="H2262" s="1" t="s">
        <v>2380</v>
      </c>
      <c r="I2262" t="str" cm="1">
        <f t="array" ref="I2262">_xlfn.IFS(B2262&lt;18.5,"Underweight",B2262&lt;25,"Normal Weight",B2262&lt;30,"Overweight",B2262&gt;=30,"Obesity")</f>
        <v>Underweight</v>
      </c>
      <c r="J2262" t="str" cm="1">
        <f t="array" ref="J2262">_xlfn.IFS(C2262&lt;5.7,"Normal",C2262&lt;6.5,"Prediabetes",C2262&gt;=6.5,"Diabetes")</f>
        <v>Normal</v>
      </c>
    </row>
    <row r="2263" spans="1:10" x14ac:dyDescent="0.35">
      <c r="A2263" s="1" t="s">
        <v>96</v>
      </c>
      <c r="B2263" s="1">
        <v>27.6</v>
      </c>
      <c r="C2263" s="1">
        <v>4.01</v>
      </c>
      <c r="D2263" s="1" t="s">
        <v>2380</v>
      </c>
      <c r="E2263" s="1" t="s">
        <v>2380</v>
      </c>
      <c r="F2263" s="1" t="s">
        <v>2381</v>
      </c>
      <c r="G2263" s="7">
        <v>1</v>
      </c>
      <c r="H2263" s="1" t="s">
        <v>2380</v>
      </c>
      <c r="I2263" t="str" cm="1">
        <f t="array" ref="I2263">_xlfn.IFS(B2263&lt;18.5,"Underweight",B2263&lt;25,"Normal Weight",B2263&lt;30,"Overweight",B2263&gt;=30,"Obesity")</f>
        <v>Overweight</v>
      </c>
      <c r="J2263" t="str" cm="1">
        <f t="array" ref="J2263">_xlfn.IFS(C2263&lt;5.7,"Normal",C2263&lt;6.5,"Prediabetes",C2263&gt;=6.5,"Diabetes")</f>
        <v>Normal</v>
      </c>
    </row>
    <row r="2264" spans="1:10" x14ac:dyDescent="0.35">
      <c r="A2264" s="1" t="s">
        <v>95</v>
      </c>
      <c r="B2264" s="1">
        <v>20.7</v>
      </c>
      <c r="C2264" s="1">
        <v>4.49</v>
      </c>
      <c r="D2264" s="1" t="s">
        <v>2380</v>
      </c>
      <c r="E2264" s="1" t="s">
        <v>2380</v>
      </c>
      <c r="F2264" s="1" t="s">
        <v>2381</v>
      </c>
      <c r="G2264" s="7">
        <v>1</v>
      </c>
      <c r="H2264" s="1" t="s">
        <v>2380</v>
      </c>
      <c r="I2264" t="str" cm="1">
        <f t="array" ref="I2264">_xlfn.IFS(B2264&lt;18.5,"Underweight",B2264&lt;25,"Normal Weight",B2264&lt;30,"Overweight",B2264&gt;=30,"Obesity")</f>
        <v>Normal Weight</v>
      </c>
      <c r="J2264" t="str" cm="1">
        <f t="array" ref="J2264">_xlfn.IFS(C2264&lt;5.7,"Normal",C2264&lt;6.5,"Prediabetes",C2264&gt;=6.5,"Diabetes")</f>
        <v>Normal</v>
      </c>
    </row>
    <row r="2265" spans="1:10" x14ac:dyDescent="0.35">
      <c r="A2265" s="1" t="s">
        <v>94</v>
      </c>
      <c r="B2265" s="1">
        <v>20.3</v>
      </c>
      <c r="C2265" s="1">
        <v>6.37</v>
      </c>
      <c r="D2265" s="1" t="s">
        <v>2380</v>
      </c>
      <c r="E2265" s="1" t="s">
        <v>2380</v>
      </c>
      <c r="F2265" s="1" t="s">
        <v>2381</v>
      </c>
      <c r="G2265" s="7">
        <v>1</v>
      </c>
      <c r="H2265" s="1" t="s">
        <v>2380</v>
      </c>
      <c r="I2265" t="str" cm="1">
        <f t="array" ref="I2265">_xlfn.IFS(B2265&lt;18.5,"Underweight",B2265&lt;25,"Normal Weight",B2265&lt;30,"Overweight",B2265&gt;=30,"Obesity")</f>
        <v>Normal Weight</v>
      </c>
      <c r="J2265" t="str" cm="1">
        <f t="array" ref="J2265">_xlfn.IFS(C2265&lt;5.7,"Normal",C2265&lt;6.5,"Prediabetes",C2265&gt;=6.5,"Diabetes")</f>
        <v>Prediabetes</v>
      </c>
    </row>
    <row r="2266" spans="1:10" x14ac:dyDescent="0.35">
      <c r="A2266" s="1" t="s">
        <v>93</v>
      </c>
      <c r="B2266" s="1">
        <v>19.8</v>
      </c>
      <c r="C2266" s="1">
        <v>5.12</v>
      </c>
      <c r="D2266" s="1" t="s">
        <v>2380</v>
      </c>
      <c r="E2266" s="1" t="s">
        <v>2380</v>
      </c>
      <c r="F2266" s="1" t="s">
        <v>2381</v>
      </c>
      <c r="G2266" s="7">
        <v>1</v>
      </c>
      <c r="H2266" s="1" t="s">
        <v>2380</v>
      </c>
      <c r="I2266" t="str" cm="1">
        <f t="array" ref="I2266">_xlfn.IFS(B2266&lt;18.5,"Underweight",B2266&lt;25,"Normal Weight",B2266&lt;30,"Overweight",B2266&gt;=30,"Obesity")</f>
        <v>Normal Weight</v>
      </c>
      <c r="J2266" t="str" cm="1">
        <f t="array" ref="J2266">_xlfn.IFS(C2266&lt;5.7,"Normal",C2266&lt;6.5,"Prediabetes",C2266&gt;=6.5,"Diabetes")</f>
        <v>Normal</v>
      </c>
    </row>
    <row r="2267" spans="1:10" x14ac:dyDescent="0.35">
      <c r="A2267" s="1" t="s">
        <v>92</v>
      </c>
      <c r="B2267" s="1">
        <v>21.87</v>
      </c>
      <c r="C2267" s="1">
        <v>8.59</v>
      </c>
      <c r="D2267" s="1" t="s">
        <v>2380</v>
      </c>
      <c r="E2267" s="1" t="s">
        <v>2380</v>
      </c>
      <c r="F2267" s="1" t="s">
        <v>2380</v>
      </c>
      <c r="G2267" s="7">
        <v>0</v>
      </c>
      <c r="H2267" s="1" t="s">
        <v>2380</v>
      </c>
      <c r="I2267" t="str" cm="1">
        <f t="array" ref="I2267">_xlfn.IFS(B2267&lt;18.5,"Underweight",B2267&lt;25,"Normal Weight",B2267&lt;30,"Overweight",B2267&gt;=30,"Obesity")</f>
        <v>Normal Weight</v>
      </c>
      <c r="J2267" t="str" cm="1">
        <f t="array" ref="J2267">_xlfn.IFS(C2267&lt;5.7,"Normal",C2267&lt;6.5,"Prediabetes",C2267&gt;=6.5,"Diabetes")</f>
        <v>Diabetes</v>
      </c>
    </row>
    <row r="2268" spans="1:10" x14ac:dyDescent="0.35">
      <c r="A2268" s="1" t="s">
        <v>91</v>
      </c>
      <c r="B2268" s="1">
        <v>16.600000000000001</v>
      </c>
      <c r="C2268" s="1">
        <v>5.87</v>
      </c>
      <c r="D2268" s="1" t="s">
        <v>2380</v>
      </c>
      <c r="E2268" s="1" t="s">
        <v>2380</v>
      </c>
      <c r="F2268" s="1" t="s">
        <v>2380</v>
      </c>
      <c r="G2268" s="7">
        <v>1</v>
      </c>
      <c r="H2268" s="1" t="s">
        <v>2380</v>
      </c>
      <c r="I2268" t="str" cm="1">
        <f t="array" ref="I2268">_xlfn.IFS(B2268&lt;18.5,"Underweight",B2268&lt;25,"Normal Weight",B2268&lt;30,"Overweight",B2268&gt;=30,"Obesity")</f>
        <v>Underweight</v>
      </c>
      <c r="J2268" t="str" cm="1">
        <f t="array" ref="J2268">_xlfn.IFS(C2268&lt;5.7,"Normal",C2268&lt;6.5,"Prediabetes",C2268&gt;=6.5,"Diabetes")</f>
        <v>Prediabetes</v>
      </c>
    </row>
    <row r="2269" spans="1:10" x14ac:dyDescent="0.35">
      <c r="A2269" s="1" t="s">
        <v>90</v>
      </c>
      <c r="B2269" s="1">
        <v>21.98</v>
      </c>
      <c r="C2269" s="1">
        <v>7.03</v>
      </c>
      <c r="D2269" s="1" t="s">
        <v>2380</v>
      </c>
      <c r="E2269" s="1" t="s">
        <v>2380</v>
      </c>
      <c r="F2269" s="1" t="s">
        <v>2380</v>
      </c>
      <c r="G2269" s="7">
        <v>0</v>
      </c>
      <c r="H2269" s="1" t="s">
        <v>2380</v>
      </c>
      <c r="I2269" t="str" cm="1">
        <f t="array" ref="I2269">_xlfn.IFS(B2269&lt;18.5,"Underweight",B2269&lt;25,"Normal Weight",B2269&lt;30,"Overweight",B2269&gt;=30,"Obesity")</f>
        <v>Normal Weight</v>
      </c>
      <c r="J2269" t="str" cm="1">
        <f t="array" ref="J2269">_xlfn.IFS(C2269&lt;5.7,"Normal",C2269&lt;6.5,"Prediabetes",C2269&gt;=6.5,"Diabetes")</f>
        <v>Diabetes</v>
      </c>
    </row>
    <row r="2270" spans="1:10" x14ac:dyDescent="0.35">
      <c r="A2270" s="1" t="s">
        <v>89</v>
      </c>
      <c r="B2270" s="1">
        <v>19.7</v>
      </c>
      <c r="C2270" s="1">
        <v>5.51</v>
      </c>
      <c r="D2270" s="1" t="s">
        <v>2380</v>
      </c>
      <c r="E2270" s="1" t="s">
        <v>2380</v>
      </c>
      <c r="F2270" s="1" t="s">
        <v>2380</v>
      </c>
      <c r="G2270" s="7">
        <v>1</v>
      </c>
      <c r="H2270" s="1" t="s">
        <v>2380</v>
      </c>
      <c r="I2270" t="str" cm="1">
        <f t="array" ref="I2270">_xlfn.IFS(B2270&lt;18.5,"Underweight",B2270&lt;25,"Normal Weight",B2270&lt;30,"Overweight",B2270&gt;=30,"Obesity")</f>
        <v>Normal Weight</v>
      </c>
      <c r="J2270" t="str" cm="1">
        <f t="array" ref="J2270">_xlfn.IFS(C2270&lt;5.7,"Normal",C2270&lt;6.5,"Prediabetes",C2270&gt;=6.5,"Diabetes")</f>
        <v>Normal</v>
      </c>
    </row>
    <row r="2271" spans="1:10" x14ac:dyDescent="0.35">
      <c r="A2271" s="1" t="s">
        <v>88</v>
      </c>
      <c r="B2271" s="1">
        <v>19.21</v>
      </c>
      <c r="C2271" s="1">
        <v>4.76</v>
      </c>
      <c r="D2271" s="1" t="s">
        <v>2380</v>
      </c>
      <c r="E2271" s="1" t="s">
        <v>2381</v>
      </c>
      <c r="F2271" s="1" t="s">
        <v>2380</v>
      </c>
      <c r="G2271" s="7">
        <v>1</v>
      </c>
      <c r="H2271" s="1" t="s">
        <v>2380</v>
      </c>
      <c r="I2271" t="str" cm="1">
        <f t="array" ref="I2271">_xlfn.IFS(B2271&lt;18.5,"Underweight",B2271&lt;25,"Normal Weight",B2271&lt;30,"Overweight",B2271&gt;=30,"Obesity")</f>
        <v>Normal Weight</v>
      </c>
      <c r="J2271" t="str" cm="1">
        <f t="array" ref="J2271">_xlfn.IFS(C2271&lt;5.7,"Normal",C2271&lt;6.5,"Prediabetes",C2271&gt;=6.5,"Diabetes")</f>
        <v>Normal</v>
      </c>
    </row>
    <row r="2272" spans="1:10" x14ac:dyDescent="0.35">
      <c r="A2272" s="1" t="s">
        <v>87</v>
      </c>
      <c r="B2272" s="1">
        <v>19.3</v>
      </c>
      <c r="C2272" s="1">
        <v>4.7</v>
      </c>
      <c r="D2272" s="1" t="s">
        <v>2380</v>
      </c>
      <c r="E2272" s="1" t="s">
        <v>2381</v>
      </c>
      <c r="F2272" s="1" t="s">
        <v>2380</v>
      </c>
      <c r="G2272" s="7">
        <v>1</v>
      </c>
      <c r="H2272" s="1" t="s">
        <v>2380</v>
      </c>
      <c r="I2272" t="str" cm="1">
        <f t="array" ref="I2272">_xlfn.IFS(B2272&lt;18.5,"Underweight",B2272&lt;25,"Normal Weight",B2272&lt;30,"Overweight",B2272&gt;=30,"Obesity")</f>
        <v>Normal Weight</v>
      </c>
      <c r="J2272" t="str" cm="1">
        <f t="array" ref="J2272">_xlfn.IFS(C2272&lt;5.7,"Normal",C2272&lt;6.5,"Prediabetes",C2272&gt;=6.5,"Diabetes")</f>
        <v>Normal</v>
      </c>
    </row>
    <row r="2273" spans="1:10" x14ac:dyDescent="0.35">
      <c r="A2273" s="1" t="s">
        <v>86</v>
      </c>
      <c r="B2273" s="1">
        <v>16.22</v>
      </c>
      <c r="C2273" s="1">
        <v>6.21</v>
      </c>
      <c r="D2273" s="1" t="s">
        <v>2381</v>
      </c>
      <c r="E2273" s="1" t="s">
        <v>2380</v>
      </c>
      <c r="F2273" s="1" t="s">
        <v>2380</v>
      </c>
      <c r="G2273" s="7">
        <v>0</v>
      </c>
      <c r="H2273" s="1" t="s">
        <v>2380</v>
      </c>
      <c r="I2273" t="str" cm="1">
        <f t="array" ref="I2273">_xlfn.IFS(B2273&lt;18.5,"Underweight",B2273&lt;25,"Normal Weight",B2273&lt;30,"Overweight",B2273&gt;=30,"Obesity")</f>
        <v>Underweight</v>
      </c>
      <c r="J2273" t="str" cm="1">
        <f t="array" ref="J2273">_xlfn.IFS(C2273&lt;5.7,"Normal",C2273&lt;6.5,"Prediabetes",C2273&gt;=6.5,"Diabetes")</f>
        <v>Prediabetes</v>
      </c>
    </row>
    <row r="2274" spans="1:10" x14ac:dyDescent="0.35">
      <c r="A2274" s="1" t="s">
        <v>85</v>
      </c>
      <c r="B2274" s="1">
        <v>17.12</v>
      </c>
      <c r="C2274" s="1">
        <v>4.5199999999999996</v>
      </c>
      <c r="D2274" s="1" t="s">
        <v>2380</v>
      </c>
      <c r="E2274" s="1" t="s">
        <v>2381</v>
      </c>
      <c r="F2274" s="1" t="s">
        <v>2380</v>
      </c>
      <c r="G2274" s="7">
        <v>1</v>
      </c>
      <c r="H2274" s="1" t="s">
        <v>2380</v>
      </c>
      <c r="I2274" t="str" cm="1">
        <f t="array" ref="I2274">_xlfn.IFS(B2274&lt;18.5,"Underweight",B2274&lt;25,"Normal Weight",B2274&lt;30,"Overweight",B2274&gt;=30,"Obesity")</f>
        <v>Underweight</v>
      </c>
      <c r="J2274" t="str" cm="1">
        <f t="array" ref="J2274">_xlfn.IFS(C2274&lt;5.7,"Normal",C2274&lt;6.5,"Prediabetes",C2274&gt;=6.5,"Diabetes")</f>
        <v>Normal</v>
      </c>
    </row>
    <row r="2275" spans="1:10" x14ac:dyDescent="0.35">
      <c r="A2275" s="1" t="s">
        <v>84</v>
      </c>
      <c r="B2275" s="1">
        <v>19.07</v>
      </c>
      <c r="C2275" s="1">
        <v>5.45</v>
      </c>
      <c r="D2275" s="1" t="s">
        <v>2380</v>
      </c>
      <c r="E2275" s="1" t="s">
        <v>2380</v>
      </c>
      <c r="F2275" s="1" t="s">
        <v>2380</v>
      </c>
      <c r="G2275" s="7">
        <v>1</v>
      </c>
      <c r="H2275" s="1" t="s">
        <v>2380</v>
      </c>
      <c r="I2275" t="str" cm="1">
        <f t="array" ref="I2275">_xlfn.IFS(B2275&lt;18.5,"Underweight",B2275&lt;25,"Normal Weight",B2275&lt;30,"Overweight",B2275&gt;=30,"Obesity")</f>
        <v>Normal Weight</v>
      </c>
      <c r="J2275" t="str" cm="1">
        <f t="array" ref="J2275">_xlfn.IFS(C2275&lt;5.7,"Normal",C2275&lt;6.5,"Prediabetes",C2275&gt;=6.5,"Diabetes")</f>
        <v>Normal</v>
      </c>
    </row>
    <row r="2276" spans="1:10" x14ac:dyDescent="0.35">
      <c r="A2276" s="1" t="s">
        <v>83</v>
      </c>
      <c r="B2276" s="1">
        <v>15.56</v>
      </c>
      <c r="C2276" s="1">
        <v>4.42</v>
      </c>
      <c r="D2276" s="1" t="s">
        <v>2380</v>
      </c>
      <c r="E2276" s="1" t="s">
        <v>2380</v>
      </c>
      <c r="F2276" s="1" t="s">
        <v>2380</v>
      </c>
      <c r="G2276" s="7">
        <v>0</v>
      </c>
      <c r="H2276" s="1" t="s">
        <v>2380</v>
      </c>
      <c r="I2276" t="str" cm="1">
        <f t="array" ref="I2276">_xlfn.IFS(B2276&lt;18.5,"Underweight",B2276&lt;25,"Normal Weight",B2276&lt;30,"Overweight",B2276&gt;=30,"Obesity")</f>
        <v>Underweight</v>
      </c>
      <c r="J2276" t="str" cm="1">
        <f t="array" ref="J2276">_xlfn.IFS(C2276&lt;5.7,"Normal",C2276&lt;6.5,"Prediabetes",C2276&gt;=6.5,"Diabetes")</f>
        <v>Normal</v>
      </c>
    </row>
    <row r="2277" spans="1:10" x14ac:dyDescent="0.35">
      <c r="A2277" s="1" t="s">
        <v>82</v>
      </c>
      <c r="B2277" s="1">
        <v>22.76</v>
      </c>
      <c r="C2277" s="1">
        <v>9.44</v>
      </c>
      <c r="D2277" s="1" t="s">
        <v>2380</v>
      </c>
      <c r="E2277" s="1" t="s">
        <v>2380</v>
      </c>
      <c r="F2277" s="1" t="s">
        <v>2380</v>
      </c>
      <c r="G2277" s="7">
        <v>0</v>
      </c>
      <c r="H2277" s="1" t="s">
        <v>2380</v>
      </c>
      <c r="I2277" t="str" cm="1">
        <f t="array" ref="I2277">_xlfn.IFS(B2277&lt;18.5,"Underweight",B2277&lt;25,"Normal Weight",B2277&lt;30,"Overweight",B2277&gt;=30,"Obesity")</f>
        <v>Normal Weight</v>
      </c>
      <c r="J2277" t="str" cm="1">
        <f t="array" ref="J2277">_xlfn.IFS(C2277&lt;5.7,"Normal",C2277&lt;6.5,"Prediabetes",C2277&gt;=6.5,"Diabetes")</f>
        <v>Diabetes</v>
      </c>
    </row>
    <row r="2278" spans="1:10" x14ac:dyDescent="0.35">
      <c r="A2278" s="1" t="s">
        <v>81</v>
      </c>
      <c r="B2278" s="1">
        <v>22.79</v>
      </c>
      <c r="C2278" s="1">
        <v>6.15</v>
      </c>
      <c r="D2278" s="1" t="s">
        <v>2381</v>
      </c>
      <c r="E2278" s="1" t="s">
        <v>2380</v>
      </c>
      <c r="F2278" s="1" t="s">
        <v>2381</v>
      </c>
      <c r="G2278" s="7">
        <v>1</v>
      </c>
      <c r="H2278" s="1" t="s">
        <v>2380</v>
      </c>
      <c r="I2278" t="str" cm="1">
        <f t="array" ref="I2278">_xlfn.IFS(B2278&lt;18.5,"Underweight",B2278&lt;25,"Normal Weight",B2278&lt;30,"Overweight",B2278&gt;=30,"Obesity")</f>
        <v>Normal Weight</v>
      </c>
      <c r="J2278" t="str" cm="1">
        <f t="array" ref="J2278">_xlfn.IFS(C2278&lt;5.7,"Normal",C2278&lt;6.5,"Prediabetes",C2278&gt;=6.5,"Diabetes")</f>
        <v>Prediabetes</v>
      </c>
    </row>
    <row r="2279" spans="1:10" x14ac:dyDescent="0.35">
      <c r="A2279" s="1" t="s">
        <v>80</v>
      </c>
      <c r="B2279" s="1">
        <v>17.41</v>
      </c>
      <c r="C2279" s="1">
        <v>5.13</v>
      </c>
      <c r="D2279" s="1" t="s">
        <v>2381</v>
      </c>
      <c r="E2279" s="1" t="s">
        <v>2380</v>
      </c>
      <c r="F2279" s="1" t="s">
        <v>2380</v>
      </c>
      <c r="G2279" s="7">
        <v>0</v>
      </c>
      <c r="H2279" s="1" t="s">
        <v>2380</v>
      </c>
      <c r="I2279" t="str" cm="1">
        <f t="array" ref="I2279">_xlfn.IFS(B2279&lt;18.5,"Underweight",B2279&lt;25,"Normal Weight",B2279&lt;30,"Overweight",B2279&gt;=30,"Obesity")</f>
        <v>Underweight</v>
      </c>
      <c r="J2279" t="str" cm="1">
        <f t="array" ref="J2279">_xlfn.IFS(C2279&lt;5.7,"Normal",C2279&lt;6.5,"Prediabetes",C2279&gt;=6.5,"Diabetes")</f>
        <v>Normal</v>
      </c>
    </row>
    <row r="2280" spans="1:10" x14ac:dyDescent="0.35">
      <c r="A2280" s="1" t="s">
        <v>79</v>
      </c>
      <c r="B2280" s="1">
        <v>19.32</v>
      </c>
      <c r="C2280" s="1">
        <v>4.96</v>
      </c>
      <c r="D2280" s="1" t="s">
        <v>2381</v>
      </c>
      <c r="E2280" s="1" t="s">
        <v>2380</v>
      </c>
      <c r="F2280" s="1" t="s">
        <v>2380</v>
      </c>
      <c r="G2280" s="7">
        <v>0</v>
      </c>
      <c r="H2280" s="1" t="s">
        <v>2380</v>
      </c>
      <c r="I2280" t="str" cm="1">
        <f t="array" ref="I2280">_xlfn.IFS(B2280&lt;18.5,"Underweight",B2280&lt;25,"Normal Weight",B2280&lt;30,"Overweight",B2280&gt;=30,"Obesity")</f>
        <v>Normal Weight</v>
      </c>
      <c r="J2280" t="str" cm="1">
        <f t="array" ref="J2280">_xlfn.IFS(C2280&lt;5.7,"Normal",C2280&lt;6.5,"Prediabetes",C2280&gt;=6.5,"Diabetes")</f>
        <v>Normal</v>
      </c>
    </row>
    <row r="2281" spans="1:10" x14ac:dyDescent="0.35">
      <c r="A2281" s="1" t="s">
        <v>78</v>
      </c>
      <c r="B2281" s="1">
        <v>18.25</v>
      </c>
      <c r="C2281" s="1">
        <v>10.95</v>
      </c>
      <c r="D2281" s="1" t="s">
        <v>2380</v>
      </c>
      <c r="E2281" s="1" t="s">
        <v>2380</v>
      </c>
      <c r="F2281" s="1" t="s">
        <v>2380</v>
      </c>
      <c r="G2281" s="7">
        <v>0</v>
      </c>
      <c r="H2281" s="1" t="s">
        <v>2380</v>
      </c>
      <c r="I2281" t="str" cm="1">
        <f t="array" ref="I2281">_xlfn.IFS(B2281&lt;18.5,"Underweight",B2281&lt;25,"Normal Weight",B2281&lt;30,"Overweight",B2281&gt;=30,"Obesity")</f>
        <v>Underweight</v>
      </c>
      <c r="J2281" t="str" cm="1">
        <f t="array" ref="J2281">_xlfn.IFS(C2281&lt;5.7,"Normal",C2281&lt;6.5,"Prediabetes",C2281&gt;=6.5,"Diabetes")</f>
        <v>Diabetes</v>
      </c>
    </row>
    <row r="2282" spans="1:10" x14ac:dyDescent="0.35">
      <c r="A2282" s="1" t="s">
        <v>77</v>
      </c>
      <c r="B2282" s="1">
        <v>53.13</v>
      </c>
      <c r="C2282" s="1">
        <v>4.4400000000000004</v>
      </c>
      <c r="D2282" s="1" t="s">
        <v>2380</v>
      </c>
      <c r="E2282" s="1" t="s">
        <v>2381</v>
      </c>
      <c r="F2282" s="1" t="s">
        <v>2380</v>
      </c>
      <c r="G2282" s="7">
        <v>1</v>
      </c>
      <c r="H2282" s="1" t="s">
        <v>2380</v>
      </c>
      <c r="I2282" t="str" cm="1">
        <f t="array" ref="I2282">_xlfn.IFS(B2282&lt;18.5,"Underweight",B2282&lt;25,"Normal Weight",B2282&lt;30,"Overweight",B2282&gt;=30,"Obesity")</f>
        <v>Obesity</v>
      </c>
      <c r="J2282" t="str" cm="1">
        <f t="array" ref="J2282">_xlfn.IFS(C2282&lt;5.7,"Normal",C2282&lt;6.5,"Prediabetes",C2282&gt;=6.5,"Diabetes")</f>
        <v>Normal</v>
      </c>
    </row>
    <row r="2283" spans="1:10" x14ac:dyDescent="0.35">
      <c r="A2283" s="1" t="s">
        <v>76</v>
      </c>
      <c r="B2283" s="1">
        <v>20.46</v>
      </c>
      <c r="C2283" s="1">
        <v>4.0199999999999996</v>
      </c>
      <c r="D2283" s="1" t="s">
        <v>2380</v>
      </c>
      <c r="E2283" s="1" t="s">
        <v>2380</v>
      </c>
      <c r="F2283" s="1" t="s">
        <v>2380</v>
      </c>
      <c r="G2283" s="7">
        <v>0</v>
      </c>
      <c r="H2283" s="1" t="s">
        <v>2380</v>
      </c>
      <c r="I2283" t="str" cm="1">
        <f t="array" ref="I2283">_xlfn.IFS(B2283&lt;18.5,"Underweight",B2283&lt;25,"Normal Weight",B2283&lt;30,"Overweight",B2283&gt;=30,"Obesity")</f>
        <v>Normal Weight</v>
      </c>
      <c r="J2283" t="str" cm="1">
        <f t="array" ref="J2283">_xlfn.IFS(C2283&lt;5.7,"Normal",C2283&lt;6.5,"Prediabetes",C2283&gt;=6.5,"Diabetes")</f>
        <v>Normal</v>
      </c>
    </row>
    <row r="2284" spans="1:10" x14ac:dyDescent="0.35">
      <c r="A2284" s="1" t="s">
        <v>75</v>
      </c>
      <c r="B2284" s="1">
        <v>43.01</v>
      </c>
      <c r="C2284" s="1">
        <v>5.44</v>
      </c>
      <c r="D2284" s="1" t="s">
        <v>2380</v>
      </c>
      <c r="E2284" s="1" t="s">
        <v>2381</v>
      </c>
      <c r="F2284" s="1" t="s">
        <v>2380</v>
      </c>
      <c r="G2284" s="7">
        <v>1</v>
      </c>
      <c r="H2284" s="1" t="s">
        <v>2380</v>
      </c>
      <c r="I2284" t="str" cm="1">
        <f t="array" ref="I2284">_xlfn.IFS(B2284&lt;18.5,"Underweight",B2284&lt;25,"Normal Weight",B2284&lt;30,"Overweight",B2284&gt;=30,"Obesity")</f>
        <v>Obesity</v>
      </c>
      <c r="J2284" t="str" cm="1">
        <f t="array" ref="J2284">_xlfn.IFS(C2284&lt;5.7,"Normal",C2284&lt;6.5,"Prediabetes",C2284&gt;=6.5,"Diabetes")</f>
        <v>Normal</v>
      </c>
    </row>
    <row r="2285" spans="1:10" x14ac:dyDescent="0.35">
      <c r="A2285" s="1" t="s">
        <v>74</v>
      </c>
      <c r="B2285" s="1">
        <v>15.01</v>
      </c>
      <c r="C2285" s="1">
        <v>4.1500000000000004</v>
      </c>
      <c r="D2285" s="1" t="s">
        <v>2380</v>
      </c>
      <c r="E2285" s="1" t="s">
        <v>2380</v>
      </c>
      <c r="F2285" s="1" t="s">
        <v>2381</v>
      </c>
      <c r="G2285" s="7">
        <v>1</v>
      </c>
      <c r="H2285" s="1" t="s">
        <v>2380</v>
      </c>
      <c r="I2285" t="str" cm="1">
        <f t="array" ref="I2285">_xlfn.IFS(B2285&lt;18.5,"Underweight",B2285&lt;25,"Normal Weight",B2285&lt;30,"Overweight",B2285&gt;=30,"Obesity")</f>
        <v>Underweight</v>
      </c>
      <c r="J2285" t="str" cm="1">
        <f t="array" ref="J2285">_xlfn.IFS(C2285&lt;5.7,"Normal",C2285&lt;6.5,"Prediabetes",C2285&gt;=6.5,"Diabetes")</f>
        <v>Normal</v>
      </c>
    </row>
    <row r="2286" spans="1:10" x14ac:dyDescent="0.35">
      <c r="A2286" s="1" t="s">
        <v>73</v>
      </c>
      <c r="B2286" s="1">
        <v>41.14</v>
      </c>
      <c r="C2286" s="1">
        <v>6.02</v>
      </c>
      <c r="D2286" s="1" t="s">
        <v>2380</v>
      </c>
      <c r="E2286" s="1" t="s">
        <v>2381</v>
      </c>
      <c r="F2286" s="1" t="s">
        <v>2380</v>
      </c>
      <c r="G2286" s="7">
        <v>1</v>
      </c>
      <c r="H2286" s="1" t="s">
        <v>2380</v>
      </c>
      <c r="I2286" t="str" cm="1">
        <f t="array" ref="I2286">_xlfn.IFS(B2286&lt;18.5,"Underweight",B2286&lt;25,"Normal Weight",B2286&lt;30,"Overweight",B2286&gt;=30,"Obesity")</f>
        <v>Obesity</v>
      </c>
      <c r="J2286" t="str" cm="1">
        <f t="array" ref="J2286">_xlfn.IFS(C2286&lt;5.7,"Normal",C2286&lt;6.5,"Prediabetes",C2286&gt;=6.5,"Diabetes")</f>
        <v>Prediabetes</v>
      </c>
    </row>
    <row r="2287" spans="1:10" x14ac:dyDescent="0.35">
      <c r="A2287" s="1" t="s">
        <v>72</v>
      </c>
      <c r="B2287" s="1">
        <v>16.55</v>
      </c>
      <c r="C2287" s="1">
        <v>7.73</v>
      </c>
      <c r="D2287" s="1" t="s">
        <v>2380</v>
      </c>
      <c r="E2287" s="1" t="s">
        <v>2380</v>
      </c>
      <c r="F2287" s="1" t="s">
        <v>2380</v>
      </c>
      <c r="G2287" s="7">
        <v>0</v>
      </c>
      <c r="H2287" s="1" t="s">
        <v>2380</v>
      </c>
      <c r="I2287" t="str" cm="1">
        <f t="array" ref="I2287">_xlfn.IFS(B2287&lt;18.5,"Underweight",B2287&lt;25,"Normal Weight",B2287&lt;30,"Overweight",B2287&gt;=30,"Obesity")</f>
        <v>Underweight</v>
      </c>
      <c r="J2287" t="str" cm="1">
        <f t="array" ref="J2287">_xlfn.IFS(C2287&lt;5.7,"Normal",C2287&lt;6.5,"Prediabetes",C2287&gt;=6.5,"Diabetes")</f>
        <v>Diabetes</v>
      </c>
    </row>
    <row r="2288" spans="1:10" x14ac:dyDescent="0.35">
      <c r="A2288" s="1" t="s">
        <v>71</v>
      </c>
      <c r="B2288" s="1">
        <v>37.29</v>
      </c>
      <c r="C2288" s="1">
        <v>5.03</v>
      </c>
      <c r="D2288" s="1" t="s">
        <v>2380</v>
      </c>
      <c r="E2288" s="1" t="s">
        <v>2381</v>
      </c>
      <c r="F2288" s="1" t="s">
        <v>2380</v>
      </c>
      <c r="G2288" s="7">
        <v>1</v>
      </c>
      <c r="H2288" s="1" t="s">
        <v>2380</v>
      </c>
      <c r="I2288" t="str" cm="1">
        <f t="array" ref="I2288">_xlfn.IFS(B2288&lt;18.5,"Underweight",B2288&lt;25,"Normal Weight",B2288&lt;30,"Overweight",B2288&gt;=30,"Obesity")</f>
        <v>Obesity</v>
      </c>
      <c r="J2288" t="str" cm="1">
        <f t="array" ref="J2288">_xlfn.IFS(C2288&lt;5.7,"Normal",C2288&lt;6.5,"Prediabetes",C2288&gt;=6.5,"Diabetes")</f>
        <v>Normal</v>
      </c>
    </row>
    <row r="2289" spans="1:10" x14ac:dyDescent="0.35">
      <c r="A2289" s="1" t="s">
        <v>70</v>
      </c>
      <c r="B2289" s="1">
        <v>16.739999999999998</v>
      </c>
      <c r="C2289" s="1">
        <v>4.08</v>
      </c>
      <c r="D2289" s="1" t="s">
        <v>2381</v>
      </c>
      <c r="E2289" s="1" t="s">
        <v>2380</v>
      </c>
      <c r="F2289" s="1" t="s">
        <v>2380</v>
      </c>
      <c r="G2289" s="7">
        <v>0</v>
      </c>
      <c r="H2289" s="1" t="s">
        <v>2380</v>
      </c>
      <c r="I2289" t="str" cm="1">
        <f t="array" ref="I2289">_xlfn.IFS(B2289&lt;18.5,"Underweight",B2289&lt;25,"Normal Weight",B2289&lt;30,"Overweight",B2289&gt;=30,"Obesity")</f>
        <v>Underweight</v>
      </c>
      <c r="J2289" t="str" cm="1">
        <f t="array" ref="J2289">_xlfn.IFS(C2289&lt;5.7,"Normal",C2289&lt;6.5,"Prediabetes",C2289&gt;=6.5,"Diabetes")</f>
        <v>Normal</v>
      </c>
    </row>
    <row r="2290" spans="1:10" x14ac:dyDescent="0.35">
      <c r="A2290" s="1" t="s">
        <v>69</v>
      </c>
      <c r="B2290" s="1">
        <v>34.43</v>
      </c>
      <c r="C2290" s="1">
        <v>4.2699999999999996</v>
      </c>
      <c r="D2290" s="1" t="s">
        <v>2380</v>
      </c>
      <c r="E2290" s="1" t="s">
        <v>2381</v>
      </c>
      <c r="F2290" s="1" t="s">
        <v>2380</v>
      </c>
      <c r="G2290" s="7">
        <v>1</v>
      </c>
      <c r="H2290" s="1" t="s">
        <v>2380</v>
      </c>
      <c r="I2290" t="str" cm="1">
        <f t="array" ref="I2290">_xlfn.IFS(B2290&lt;18.5,"Underweight",B2290&lt;25,"Normal Weight",B2290&lt;30,"Overweight",B2290&gt;=30,"Obesity")</f>
        <v>Obesity</v>
      </c>
      <c r="J2290" t="str" cm="1">
        <f t="array" ref="J2290">_xlfn.IFS(C2290&lt;5.7,"Normal",C2290&lt;6.5,"Prediabetes",C2290&gt;=6.5,"Diabetes")</f>
        <v>Normal</v>
      </c>
    </row>
    <row r="2291" spans="1:10" x14ac:dyDescent="0.35">
      <c r="A2291" s="1" t="s">
        <v>68</v>
      </c>
      <c r="B2291" s="1">
        <v>34.1</v>
      </c>
      <c r="C2291" s="1">
        <v>4.07</v>
      </c>
      <c r="D2291" s="1" t="s">
        <v>2380</v>
      </c>
      <c r="E2291" s="1" t="s">
        <v>2381</v>
      </c>
      <c r="F2291" s="1" t="s">
        <v>2380</v>
      </c>
      <c r="G2291" s="7">
        <v>1</v>
      </c>
      <c r="H2291" s="1" t="s">
        <v>2380</v>
      </c>
      <c r="I2291" t="str" cm="1">
        <f t="array" ref="I2291">_xlfn.IFS(B2291&lt;18.5,"Underweight",B2291&lt;25,"Normal Weight",B2291&lt;30,"Overweight",B2291&gt;=30,"Obesity")</f>
        <v>Obesity</v>
      </c>
      <c r="J2291" t="str" cm="1">
        <f t="array" ref="J2291">_xlfn.IFS(C2291&lt;5.7,"Normal",C2291&lt;6.5,"Prediabetes",C2291&gt;=6.5,"Diabetes")</f>
        <v>Normal</v>
      </c>
    </row>
    <row r="2292" spans="1:10" x14ac:dyDescent="0.35">
      <c r="A2292" s="1" t="s">
        <v>67</v>
      </c>
      <c r="B2292" s="1">
        <v>19.3</v>
      </c>
      <c r="C2292" s="1">
        <v>10.36</v>
      </c>
      <c r="D2292" s="1" t="s">
        <v>2380</v>
      </c>
      <c r="E2292" s="1" t="s">
        <v>2380</v>
      </c>
      <c r="F2292" s="1" t="s">
        <v>2380</v>
      </c>
      <c r="G2292" s="7">
        <v>0</v>
      </c>
      <c r="H2292" s="1" t="s">
        <v>2380</v>
      </c>
      <c r="I2292" t="str" cm="1">
        <f t="array" ref="I2292">_xlfn.IFS(B2292&lt;18.5,"Underweight",B2292&lt;25,"Normal Weight",B2292&lt;30,"Overweight",B2292&gt;=30,"Obesity")</f>
        <v>Normal Weight</v>
      </c>
      <c r="J2292" t="str" cm="1">
        <f t="array" ref="J2292">_xlfn.IFS(C2292&lt;5.7,"Normal",C2292&lt;6.5,"Prediabetes",C2292&gt;=6.5,"Diabetes")</f>
        <v>Diabetes</v>
      </c>
    </row>
    <row r="2293" spans="1:10" x14ac:dyDescent="0.35">
      <c r="A2293" s="1" t="s">
        <v>66</v>
      </c>
      <c r="B2293" s="1">
        <v>33.659999999999997</v>
      </c>
      <c r="C2293" s="1">
        <v>5.71</v>
      </c>
      <c r="D2293" s="1" t="s">
        <v>2380</v>
      </c>
      <c r="E2293" s="1" t="s">
        <v>2381</v>
      </c>
      <c r="F2293" s="1" t="s">
        <v>2380</v>
      </c>
      <c r="G2293" s="7">
        <v>1</v>
      </c>
      <c r="H2293" s="1" t="s">
        <v>2380</v>
      </c>
      <c r="I2293" t="str" cm="1">
        <f t="array" ref="I2293">_xlfn.IFS(B2293&lt;18.5,"Underweight",B2293&lt;25,"Normal Weight",B2293&lt;30,"Overweight",B2293&gt;=30,"Obesity")</f>
        <v>Obesity</v>
      </c>
      <c r="J2293" t="str" cm="1">
        <f t="array" ref="J2293">_xlfn.IFS(C2293&lt;5.7,"Normal",C2293&lt;6.5,"Prediabetes",C2293&gt;=6.5,"Diabetes")</f>
        <v>Prediabetes</v>
      </c>
    </row>
    <row r="2294" spans="1:10" x14ac:dyDescent="0.35">
      <c r="A2294" s="1" t="s">
        <v>65</v>
      </c>
      <c r="B2294" s="1">
        <v>33.33</v>
      </c>
      <c r="C2294" s="1">
        <v>6.08</v>
      </c>
      <c r="D2294" s="1" t="s">
        <v>2380</v>
      </c>
      <c r="E2294" s="1" t="s">
        <v>2381</v>
      </c>
      <c r="F2294" s="1" t="s">
        <v>2380</v>
      </c>
      <c r="G2294" s="7">
        <v>1</v>
      </c>
      <c r="H2294" s="1" t="s">
        <v>2380</v>
      </c>
      <c r="I2294" t="str" cm="1">
        <f t="array" ref="I2294">_xlfn.IFS(B2294&lt;18.5,"Underweight",B2294&lt;25,"Normal Weight",B2294&lt;30,"Overweight",B2294&gt;=30,"Obesity")</f>
        <v>Obesity</v>
      </c>
      <c r="J2294" t="str" cm="1">
        <f t="array" ref="J2294">_xlfn.IFS(C2294&lt;5.7,"Normal",C2294&lt;6.5,"Prediabetes",C2294&gt;=6.5,"Diabetes")</f>
        <v>Prediabetes</v>
      </c>
    </row>
    <row r="2295" spans="1:10" x14ac:dyDescent="0.35">
      <c r="A2295" s="1" t="s">
        <v>64</v>
      </c>
      <c r="B2295" s="1">
        <v>21.84</v>
      </c>
      <c r="C2295" s="1">
        <v>5.71</v>
      </c>
      <c r="D2295" s="1" t="s">
        <v>2380</v>
      </c>
      <c r="E2295" s="1" t="s">
        <v>2381</v>
      </c>
      <c r="F2295" s="1" t="s">
        <v>2380</v>
      </c>
      <c r="G2295" s="7">
        <v>1</v>
      </c>
      <c r="H2295" s="1" t="s">
        <v>2380</v>
      </c>
      <c r="I2295" t="str" cm="1">
        <f t="array" ref="I2295">_xlfn.IFS(B2295&lt;18.5,"Underweight",B2295&lt;25,"Normal Weight",B2295&lt;30,"Overweight",B2295&gt;=30,"Obesity")</f>
        <v>Normal Weight</v>
      </c>
      <c r="J2295" t="str" cm="1">
        <f t="array" ref="J2295">_xlfn.IFS(C2295&lt;5.7,"Normal",C2295&lt;6.5,"Prediabetes",C2295&gt;=6.5,"Diabetes")</f>
        <v>Prediabetes</v>
      </c>
    </row>
    <row r="2296" spans="1:10" x14ac:dyDescent="0.35">
      <c r="A2296" s="1" t="s">
        <v>63</v>
      </c>
      <c r="B2296" s="1">
        <v>16.87</v>
      </c>
      <c r="C2296" s="1">
        <v>9.1300000000000008</v>
      </c>
      <c r="D2296" s="1" t="s">
        <v>2380</v>
      </c>
      <c r="E2296" s="1" t="s">
        <v>2380</v>
      </c>
      <c r="F2296" s="1" t="s">
        <v>2380</v>
      </c>
      <c r="G2296" s="7">
        <v>0</v>
      </c>
      <c r="H2296" s="1" t="s">
        <v>2380</v>
      </c>
      <c r="I2296" t="str" cm="1">
        <f t="array" ref="I2296">_xlfn.IFS(B2296&lt;18.5,"Underweight",B2296&lt;25,"Normal Weight",B2296&lt;30,"Overweight",B2296&gt;=30,"Obesity")</f>
        <v>Underweight</v>
      </c>
      <c r="J2296" t="str" cm="1">
        <f t="array" ref="J2296">_xlfn.IFS(C2296&lt;5.7,"Normal",C2296&lt;6.5,"Prediabetes",C2296&gt;=6.5,"Diabetes")</f>
        <v>Diabetes</v>
      </c>
    </row>
    <row r="2297" spans="1:10" x14ac:dyDescent="0.35">
      <c r="A2297" s="1" t="s">
        <v>62</v>
      </c>
      <c r="B2297" s="1">
        <v>30.14</v>
      </c>
      <c r="C2297" s="1">
        <v>5.49</v>
      </c>
      <c r="D2297" s="1" t="s">
        <v>2380</v>
      </c>
      <c r="E2297" s="1" t="s">
        <v>2381</v>
      </c>
      <c r="F2297" s="1" t="s">
        <v>2380</v>
      </c>
      <c r="G2297" s="7">
        <v>1</v>
      </c>
      <c r="H2297" s="1" t="s">
        <v>2380</v>
      </c>
      <c r="I2297" t="str" cm="1">
        <f t="array" ref="I2297">_xlfn.IFS(B2297&lt;18.5,"Underweight",B2297&lt;25,"Normal Weight",B2297&lt;30,"Overweight",B2297&gt;=30,"Obesity")</f>
        <v>Obesity</v>
      </c>
      <c r="J2297" t="str" cm="1">
        <f t="array" ref="J2297">_xlfn.IFS(C2297&lt;5.7,"Normal",C2297&lt;6.5,"Prediabetes",C2297&gt;=6.5,"Diabetes")</f>
        <v>Normal</v>
      </c>
    </row>
    <row r="2298" spans="1:10" x14ac:dyDescent="0.35">
      <c r="A2298" s="1" t="s">
        <v>61</v>
      </c>
      <c r="B2298" s="1">
        <v>23.21</v>
      </c>
      <c r="C2298" s="1">
        <v>4.37</v>
      </c>
      <c r="D2298" s="1" t="s">
        <v>2380</v>
      </c>
      <c r="E2298" s="1" t="s">
        <v>2381</v>
      </c>
      <c r="F2298" s="1" t="s">
        <v>2380</v>
      </c>
      <c r="G2298" s="7">
        <v>1</v>
      </c>
      <c r="H2298" s="1" t="s">
        <v>2380</v>
      </c>
      <c r="I2298" t="str" cm="1">
        <f t="array" ref="I2298">_xlfn.IFS(B2298&lt;18.5,"Underweight",B2298&lt;25,"Normal Weight",B2298&lt;30,"Overweight",B2298&gt;=30,"Obesity")</f>
        <v>Normal Weight</v>
      </c>
      <c r="J2298" t="str" cm="1">
        <f t="array" ref="J2298">_xlfn.IFS(C2298&lt;5.7,"Normal",C2298&lt;6.5,"Prediabetes",C2298&gt;=6.5,"Diabetes")</f>
        <v>Normal</v>
      </c>
    </row>
    <row r="2299" spans="1:10" x14ac:dyDescent="0.35">
      <c r="A2299" s="1" t="s">
        <v>60</v>
      </c>
      <c r="B2299" s="1">
        <v>17.170000000000002</v>
      </c>
      <c r="C2299" s="1">
        <v>8.4600000000000009</v>
      </c>
      <c r="D2299" s="1" t="s">
        <v>2380</v>
      </c>
      <c r="E2299" s="1" t="s">
        <v>2380</v>
      </c>
      <c r="F2299" s="1" t="s">
        <v>2380</v>
      </c>
      <c r="G2299" s="7">
        <v>0</v>
      </c>
      <c r="H2299" s="1" t="s">
        <v>2380</v>
      </c>
      <c r="I2299" t="str" cm="1">
        <f t="array" ref="I2299">_xlfn.IFS(B2299&lt;18.5,"Underweight",B2299&lt;25,"Normal Weight",B2299&lt;30,"Overweight",B2299&gt;=30,"Obesity")</f>
        <v>Underweight</v>
      </c>
      <c r="J2299" t="str" cm="1">
        <f t="array" ref="J2299">_xlfn.IFS(C2299&lt;5.7,"Normal",C2299&lt;6.5,"Prediabetes",C2299&gt;=6.5,"Diabetes")</f>
        <v>Diabetes</v>
      </c>
    </row>
    <row r="2300" spans="1:10" x14ac:dyDescent="0.35">
      <c r="A2300" s="1" t="s">
        <v>59</v>
      </c>
      <c r="B2300" s="1">
        <v>15.61</v>
      </c>
      <c r="C2300" s="1">
        <v>5.28</v>
      </c>
      <c r="D2300" s="1" t="s">
        <v>2380</v>
      </c>
      <c r="E2300" s="1" t="s">
        <v>2380</v>
      </c>
      <c r="F2300" s="1" t="s">
        <v>2380</v>
      </c>
      <c r="G2300" s="7">
        <v>1</v>
      </c>
      <c r="H2300" s="1" t="s">
        <v>2380</v>
      </c>
      <c r="I2300" t="str" cm="1">
        <f t="array" ref="I2300">_xlfn.IFS(B2300&lt;18.5,"Underweight",B2300&lt;25,"Normal Weight",B2300&lt;30,"Overweight",B2300&gt;=30,"Obesity")</f>
        <v>Underweight</v>
      </c>
      <c r="J2300" t="str" cm="1">
        <f t="array" ref="J2300">_xlfn.IFS(C2300&lt;5.7,"Normal",C2300&lt;6.5,"Prediabetes",C2300&gt;=6.5,"Diabetes")</f>
        <v>Normal</v>
      </c>
    </row>
    <row r="2301" spans="1:10" x14ac:dyDescent="0.35">
      <c r="A2301" s="1" t="s">
        <v>58</v>
      </c>
      <c r="B2301" s="1">
        <v>17.98</v>
      </c>
      <c r="C2301" s="1">
        <v>5.33</v>
      </c>
      <c r="D2301" s="1" t="s">
        <v>2381</v>
      </c>
      <c r="E2301" s="1" t="s">
        <v>2380</v>
      </c>
      <c r="F2301" s="1" t="s">
        <v>2381</v>
      </c>
      <c r="G2301" s="7">
        <v>1</v>
      </c>
      <c r="H2301" s="1" t="s">
        <v>2380</v>
      </c>
      <c r="I2301" t="str" cm="1">
        <f t="array" ref="I2301">_xlfn.IFS(B2301&lt;18.5,"Underweight",B2301&lt;25,"Normal Weight",B2301&lt;30,"Overweight",B2301&gt;=30,"Obesity")</f>
        <v>Underweight</v>
      </c>
      <c r="J2301" t="str" cm="1">
        <f t="array" ref="J2301">_xlfn.IFS(C2301&lt;5.7,"Normal",C2301&lt;6.5,"Prediabetes",C2301&gt;=6.5,"Diabetes")</f>
        <v>Normal</v>
      </c>
    </row>
    <row r="2302" spans="1:10" x14ac:dyDescent="0.35">
      <c r="A2302" s="1" t="s">
        <v>57</v>
      </c>
      <c r="B2302" s="1">
        <v>21.64</v>
      </c>
      <c r="C2302" s="1">
        <v>5.5</v>
      </c>
      <c r="D2302" s="1" t="s">
        <v>2380</v>
      </c>
      <c r="E2302" s="1" t="s">
        <v>2381</v>
      </c>
      <c r="F2302" s="1" t="s">
        <v>2380</v>
      </c>
      <c r="G2302" s="7">
        <v>1</v>
      </c>
      <c r="H2302" s="1" t="s">
        <v>2380</v>
      </c>
      <c r="I2302" t="str" cm="1">
        <f t="array" ref="I2302">_xlfn.IFS(B2302&lt;18.5,"Underweight",B2302&lt;25,"Normal Weight",B2302&lt;30,"Overweight",B2302&gt;=30,"Obesity")</f>
        <v>Normal Weight</v>
      </c>
      <c r="J2302" t="str" cm="1">
        <f t="array" ref="J2302">_xlfn.IFS(C2302&lt;5.7,"Normal",C2302&lt;6.5,"Prediabetes",C2302&gt;=6.5,"Diabetes")</f>
        <v>Normal</v>
      </c>
    </row>
    <row r="2303" spans="1:10" x14ac:dyDescent="0.35">
      <c r="A2303" s="1" t="s">
        <v>56</v>
      </c>
      <c r="B2303" s="1">
        <v>16.399999999999999</v>
      </c>
      <c r="C2303" s="1">
        <v>5.4</v>
      </c>
      <c r="D2303" s="1" t="s">
        <v>2380</v>
      </c>
      <c r="E2303" s="1" t="s">
        <v>2380</v>
      </c>
      <c r="F2303" s="1" t="s">
        <v>2381</v>
      </c>
      <c r="G2303" s="7">
        <v>1</v>
      </c>
      <c r="H2303" s="1" t="s">
        <v>2380</v>
      </c>
      <c r="I2303" t="str" cm="1">
        <f t="array" ref="I2303">_xlfn.IFS(B2303&lt;18.5,"Underweight",B2303&lt;25,"Normal Weight",B2303&lt;30,"Overweight",B2303&gt;=30,"Obesity")</f>
        <v>Underweight</v>
      </c>
      <c r="J2303" t="str" cm="1">
        <f t="array" ref="J2303">_xlfn.IFS(C2303&lt;5.7,"Normal",C2303&lt;6.5,"Prediabetes",C2303&gt;=6.5,"Diabetes")</f>
        <v>Normal</v>
      </c>
    </row>
    <row r="2304" spans="1:10" x14ac:dyDescent="0.35">
      <c r="A2304" s="1" t="s">
        <v>55</v>
      </c>
      <c r="B2304" s="1">
        <v>15.77</v>
      </c>
      <c r="C2304" s="1">
        <v>6.05</v>
      </c>
      <c r="D2304" s="1" t="s">
        <v>2381</v>
      </c>
      <c r="E2304" s="1" t="s">
        <v>2380</v>
      </c>
      <c r="F2304" s="1" t="s">
        <v>2380</v>
      </c>
      <c r="G2304" s="7">
        <v>1</v>
      </c>
      <c r="H2304" s="1" t="s">
        <v>2380</v>
      </c>
      <c r="I2304" t="str" cm="1">
        <f t="array" ref="I2304">_xlfn.IFS(B2304&lt;18.5,"Underweight",B2304&lt;25,"Normal Weight",B2304&lt;30,"Overweight",B2304&gt;=30,"Obesity")</f>
        <v>Underweight</v>
      </c>
      <c r="J2304" t="str" cm="1">
        <f t="array" ref="J2304">_xlfn.IFS(C2304&lt;5.7,"Normal",C2304&lt;6.5,"Prediabetes",C2304&gt;=6.5,"Diabetes")</f>
        <v>Prediabetes</v>
      </c>
    </row>
    <row r="2305" spans="1:10" x14ac:dyDescent="0.35">
      <c r="A2305" s="1" t="s">
        <v>54</v>
      </c>
      <c r="B2305" s="1">
        <v>18.27</v>
      </c>
      <c r="C2305" s="1">
        <v>11.46</v>
      </c>
      <c r="D2305" s="1" t="s">
        <v>2380</v>
      </c>
      <c r="E2305" s="1" t="s">
        <v>2380</v>
      </c>
      <c r="F2305" s="1" t="s">
        <v>2380</v>
      </c>
      <c r="G2305" s="7">
        <v>0</v>
      </c>
      <c r="H2305" s="1" t="s">
        <v>2380</v>
      </c>
      <c r="I2305" t="str" cm="1">
        <f t="array" ref="I2305">_xlfn.IFS(B2305&lt;18.5,"Underweight",B2305&lt;25,"Normal Weight",B2305&lt;30,"Overweight",B2305&gt;=30,"Obesity")</f>
        <v>Underweight</v>
      </c>
      <c r="J2305" t="str" cm="1">
        <f t="array" ref="J2305">_xlfn.IFS(C2305&lt;5.7,"Normal",C2305&lt;6.5,"Prediabetes",C2305&gt;=6.5,"Diabetes")</f>
        <v>Diabetes</v>
      </c>
    </row>
    <row r="2306" spans="1:10" x14ac:dyDescent="0.35">
      <c r="A2306" s="1" t="s">
        <v>53</v>
      </c>
      <c r="B2306" s="1">
        <v>16.489999999999998</v>
      </c>
      <c r="C2306" s="1">
        <v>8.48</v>
      </c>
      <c r="D2306" s="1" t="s">
        <v>2380</v>
      </c>
      <c r="E2306" s="1" t="s">
        <v>2380</v>
      </c>
      <c r="F2306" s="1" t="s">
        <v>2380</v>
      </c>
      <c r="G2306" s="7">
        <v>0</v>
      </c>
      <c r="H2306" s="1" t="s">
        <v>2380</v>
      </c>
      <c r="I2306" t="str" cm="1">
        <f t="array" ref="I2306">_xlfn.IFS(B2306&lt;18.5,"Underweight",B2306&lt;25,"Normal Weight",B2306&lt;30,"Overweight",B2306&gt;=30,"Obesity")</f>
        <v>Underweight</v>
      </c>
      <c r="J2306" t="str" cm="1">
        <f t="array" ref="J2306">_xlfn.IFS(C2306&lt;5.7,"Normal",C2306&lt;6.5,"Prediabetes",C2306&gt;=6.5,"Diabetes")</f>
        <v>Diabetes</v>
      </c>
    </row>
    <row r="2307" spans="1:10" x14ac:dyDescent="0.35">
      <c r="A2307" s="1" t="s">
        <v>52</v>
      </c>
      <c r="B2307" s="1">
        <v>16.14</v>
      </c>
      <c r="C2307" s="1">
        <v>4.8600000000000003</v>
      </c>
      <c r="D2307" s="1" t="s">
        <v>2380</v>
      </c>
      <c r="E2307" s="1" t="s">
        <v>2380</v>
      </c>
      <c r="F2307" s="1" t="s">
        <v>2380</v>
      </c>
      <c r="G2307" s="7">
        <v>0</v>
      </c>
      <c r="H2307" s="1" t="s">
        <v>2380</v>
      </c>
      <c r="I2307" t="str" cm="1">
        <f t="array" ref="I2307">_xlfn.IFS(B2307&lt;18.5,"Underweight",B2307&lt;25,"Normal Weight",B2307&lt;30,"Overweight",B2307&gt;=30,"Obesity")</f>
        <v>Underweight</v>
      </c>
      <c r="J2307" t="str" cm="1">
        <f t="array" ref="J2307">_xlfn.IFS(C2307&lt;5.7,"Normal",C2307&lt;6.5,"Prediabetes",C2307&gt;=6.5,"Diabetes")</f>
        <v>Normal</v>
      </c>
    </row>
    <row r="2308" spans="1:10" x14ac:dyDescent="0.35">
      <c r="A2308" s="1" t="s">
        <v>51</v>
      </c>
      <c r="B2308" s="1">
        <v>20.85</v>
      </c>
      <c r="C2308" s="1">
        <v>4.45</v>
      </c>
      <c r="D2308" s="1" t="s">
        <v>2381</v>
      </c>
      <c r="E2308" s="1" t="s">
        <v>2380</v>
      </c>
      <c r="F2308" s="1" t="s">
        <v>2380</v>
      </c>
      <c r="G2308" s="7">
        <v>1</v>
      </c>
      <c r="H2308" s="1" t="s">
        <v>2380</v>
      </c>
      <c r="I2308" t="str" cm="1">
        <f t="array" ref="I2308">_xlfn.IFS(B2308&lt;18.5,"Underweight",B2308&lt;25,"Normal Weight",B2308&lt;30,"Overweight",B2308&gt;=30,"Obesity")</f>
        <v>Normal Weight</v>
      </c>
      <c r="J2308" t="str" cm="1">
        <f t="array" ref="J2308">_xlfn.IFS(C2308&lt;5.7,"Normal",C2308&lt;6.5,"Prediabetes",C2308&gt;=6.5,"Diabetes")</f>
        <v>Normal</v>
      </c>
    </row>
    <row r="2309" spans="1:10" x14ac:dyDescent="0.35">
      <c r="A2309" s="1" t="s">
        <v>50</v>
      </c>
      <c r="B2309" s="1">
        <v>15.88</v>
      </c>
      <c r="C2309" s="1">
        <v>4.3600000000000003</v>
      </c>
      <c r="D2309" s="1" t="s">
        <v>2380</v>
      </c>
      <c r="E2309" s="1" t="s">
        <v>2380</v>
      </c>
      <c r="F2309" s="1" t="s">
        <v>2380</v>
      </c>
      <c r="G2309" s="7">
        <v>0</v>
      </c>
      <c r="H2309" s="1" t="s">
        <v>2380</v>
      </c>
      <c r="I2309" t="str" cm="1">
        <f t="array" ref="I2309">_xlfn.IFS(B2309&lt;18.5,"Underweight",B2309&lt;25,"Normal Weight",B2309&lt;30,"Overweight",B2309&gt;=30,"Obesity")</f>
        <v>Underweight</v>
      </c>
      <c r="J2309" t="str" cm="1">
        <f t="array" ref="J2309">_xlfn.IFS(C2309&lt;5.7,"Normal",C2309&lt;6.5,"Prediabetes",C2309&gt;=6.5,"Diabetes")</f>
        <v>Normal</v>
      </c>
    </row>
    <row r="2310" spans="1:10" x14ac:dyDescent="0.35">
      <c r="A2310" s="1" t="s">
        <v>49</v>
      </c>
      <c r="B2310" s="1">
        <v>20.66</v>
      </c>
      <c r="C2310" s="1">
        <v>5.8</v>
      </c>
      <c r="D2310" s="1" t="s">
        <v>2380</v>
      </c>
      <c r="E2310" s="1" t="s">
        <v>2381</v>
      </c>
      <c r="F2310" s="1" t="s">
        <v>2380</v>
      </c>
      <c r="G2310" s="7">
        <v>1</v>
      </c>
      <c r="H2310" s="1" t="s">
        <v>2380</v>
      </c>
      <c r="I2310" t="str" cm="1">
        <f t="array" ref="I2310">_xlfn.IFS(B2310&lt;18.5,"Underweight",B2310&lt;25,"Normal Weight",B2310&lt;30,"Overweight",B2310&gt;=30,"Obesity")</f>
        <v>Normal Weight</v>
      </c>
      <c r="J2310" t="str" cm="1">
        <f t="array" ref="J2310">_xlfn.IFS(C2310&lt;5.7,"Normal",C2310&lt;6.5,"Prediabetes",C2310&gt;=6.5,"Diabetes")</f>
        <v>Prediabetes</v>
      </c>
    </row>
    <row r="2311" spans="1:10" x14ac:dyDescent="0.35">
      <c r="A2311" s="1" t="s">
        <v>48</v>
      </c>
      <c r="B2311" s="1">
        <v>20.399999999999999</v>
      </c>
      <c r="C2311" s="1">
        <v>5.27</v>
      </c>
      <c r="D2311" s="1" t="s">
        <v>2380</v>
      </c>
      <c r="E2311" s="1" t="s">
        <v>2380</v>
      </c>
      <c r="F2311" s="1" t="s">
        <v>2380</v>
      </c>
      <c r="G2311" s="7">
        <v>0</v>
      </c>
      <c r="H2311" s="1" t="s">
        <v>2380</v>
      </c>
      <c r="I2311" t="str" cm="1">
        <f t="array" ref="I2311">_xlfn.IFS(B2311&lt;18.5,"Underweight",B2311&lt;25,"Normal Weight",B2311&lt;30,"Overweight",B2311&gt;=30,"Obesity")</f>
        <v>Normal Weight</v>
      </c>
      <c r="J2311" t="str" cm="1">
        <f t="array" ref="J2311">_xlfn.IFS(C2311&lt;5.7,"Normal",C2311&lt;6.5,"Prediabetes",C2311&gt;=6.5,"Diabetes")</f>
        <v>Normal</v>
      </c>
    </row>
    <row r="2312" spans="1:10" x14ac:dyDescent="0.35">
      <c r="A2312" s="1" t="s">
        <v>47</v>
      </c>
      <c r="B2312" s="1">
        <v>25.19</v>
      </c>
      <c r="C2312" s="1">
        <v>5.64</v>
      </c>
      <c r="D2312" s="1" t="s">
        <v>2381</v>
      </c>
      <c r="E2312" s="1" t="s">
        <v>2380</v>
      </c>
      <c r="F2312" s="1" t="s">
        <v>2380</v>
      </c>
      <c r="G2312" s="7">
        <v>0</v>
      </c>
      <c r="H2312" s="1" t="s">
        <v>2380</v>
      </c>
      <c r="I2312" t="str" cm="1">
        <f t="array" ref="I2312">_xlfn.IFS(B2312&lt;18.5,"Underweight",B2312&lt;25,"Normal Weight",B2312&lt;30,"Overweight",B2312&gt;=30,"Obesity")</f>
        <v>Overweight</v>
      </c>
      <c r="J2312" t="str" cm="1">
        <f t="array" ref="J2312">_xlfn.IFS(C2312&lt;5.7,"Normal",C2312&lt;6.5,"Prediabetes",C2312&gt;=6.5,"Diabetes")</f>
        <v>Normal</v>
      </c>
    </row>
    <row r="2313" spans="1:10" x14ac:dyDescent="0.35">
      <c r="A2313" s="1" t="s">
        <v>46</v>
      </c>
      <c r="B2313" s="1">
        <v>20.54</v>
      </c>
      <c r="C2313" s="1">
        <v>4.2</v>
      </c>
      <c r="D2313" s="1" t="s">
        <v>2381</v>
      </c>
      <c r="E2313" s="1" t="s">
        <v>2380</v>
      </c>
      <c r="F2313" s="1" t="s">
        <v>2380</v>
      </c>
      <c r="G2313" s="7">
        <v>1</v>
      </c>
      <c r="H2313" s="1" t="s">
        <v>2380</v>
      </c>
      <c r="I2313" t="str" cm="1">
        <f t="array" ref="I2313">_xlfn.IFS(B2313&lt;18.5,"Underweight",B2313&lt;25,"Normal Weight",B2313&lt;30,"Overweight",B2313&gt;=30,"Obesity")</f>
        <v>Normal Weight</v>
      </c>
      <c r="J2313" t="str" cm="1">
        <f t="array" ref="J2313">_xlfn.IFS(C2313&lt;5.7,"Normal",C2313&lt;6.5,"Prediabetes",C2313&gt;=6.5,"Diabetes")</f>
        <v>Normal</v>
      </c>
    </row>
    <row r="2314" spans="1:10" x14ac:dyDescent="0.35">
      <c r="A2314" s="1" t="s">
        <v>45</v>
      </c>
      <c r="B2314" s="1">
        <v>20.13</v>
      </c>
      <c r="C2314" s="1">
        <v>5.42</v>
      </c>
      <c r="D2314" s="1" t="s">
        <v>2380</v>
      </c>
      <c r="E2314" s="1" t="s">
        <v>2380</v>
      </c>
      <c r="F2314" s="1" t="s">
        <v>2380</v>
      </c>
      <c r="G2314" s="7">
        <v>0</v>
      </c>
      <c r="H2314" s="1" t="s">
        <v>2380</v>
      </c>
      <c r="I2314" t="str" cm="1">
        <f t="array" ref="I2314">_xlfn.IFS(B2314&lt;18.5,"Underweight",B2314&lt;25,"Normal Weight",B2314&lt;30,"Overweight",B2314&gt;=30,"Obesity")</f>
        <v>Normal Weight</v>
      </c>
      <c r="J2314" t="str" cm="1">
        <f t="array" ref="J2314">_xlfn.IFS(C2314&lt;5.7,"Normal",C2314&lt;6.5,"Prediabetes",C2314&gt;=6.5,"Diabetes")</f>
        <v>Normal</v>
      </c>
    </row>
    <row r="2315" spans="1:10" x14ac:dyDescent="0.35">
      <c r="A2315" s="1" t="s">
        <v>44</v>
      </c>
      <c r="B2315" s="1">
        <v>18.93</v>
      </c>
      <c r="C2315" s="1">
        <v>6.11</v>
      </c>
      <c r="D2315" s="1" t="s">
        <v>2380</v>
      </c>
      <c r="E2315" s="1" t="s">
        <v>2380</v>
      </c>
      <c r="F2315" s="1" t="s">
        <v>2381</v>
      </c>
      <c r="G2315" s="7">
        <v>1</v>
      </c>
      <c r="H2315" s="1" t="s">
        <v>2380</v>
      </c>
      <c r="I2315" t="str" cm="1">
        <f t="array" ref="I2315">_xlfn.IFS(B2315&lt;18.5,"Underweight",B2315&lt;25,"Normal Weight",B2315&lt;30,"Overweight",B2315&gt;=30,"Obesity")</f>
        <v>Normal Weight</v>
      </c>
      <c r="J2315" t="str" cm="1">
        <f t="array" ref="J2315">_xlfn.IFS(C2315&lt;5.7,"Normal",C2315&lt;6.5,"Prediabetes",C2315&gt;=6.5,"Diabetes")</f>
        <v>Prediabetes</v>
      </c>
    </row>
    <row r="2316" spans="1:10" x14ac:dyDescent="0.35">
      <c r="A2316" s="1" t="s">
        <v>43</v>
      </c>
      <c r="B2316" s="1">
        <v>24.14</v>
      </c>
      <c r="C2316" s="1">
        <v>5.29</v>
      </c>
      <c r="D2316" s="1" t="s">
        <v>2380</v>
      </c>
      <c r="E2316" s="1" t="s">
        <v>2381</v>
      </c>
      <c r="F2316" s="1" t="s">
        <v>2380</v>
      </c>
      <c r="G2316" s="7">
        <v>1</v>
      </c>
      <c r="H2316" s="1" t="s">
        <v>2380</v>
      </c>
      <c r="I2316" t="str" cm="1">
        <f t="array" ref="I2316">_xlfn.IFS(B2316&lt;18.5,"Underweight",B2316&lt;25,"Normal Weight",B2316&lt;30,"Overweight",B2316&gt;=30,"Obesity")</f>
        <v>Normal Weight</v>
      </c>
      <c r="J2316" t="str" cm="1">
        <f t="array" ref="J2316">_xlfn.IFS(C2316&lt;5.7,"Normal",C2316&lt;6.5,"Prediabetes",C2316&gt;=6.5,"Diabetes")</f>
        <v>Normal</v>
      </c>
    </row>
    <row r="2317" spans="1:10" x14ac:dyDescent="0.35">
      <c r="A2317" s="1" t="s">
        <v>41</v>
      </c>
      <c r="B2317" s="1">
        <v>25.03</v>
      </c>
      <c r="C2317" s="1">
        <v>5.91</v>
      </c>
      <c r="D2317" s="1" t="s">
        <v>2380</v>
      </c>
      <c r="E2317" s="1" t="s">
        <v>2381</v>
      </c>
      <c r="F2317" s="1" t="s">
        <v>2380</v>
      </c>
      <c r="G2317" s="7">
        <v>1</v>
      </c>
      <c r="H2317" s="1" t="s">
        <v>2380</v>
      </c>
      <c r="I2317" t="str" cm="1">
        <f t="array" ref="I2317">_xlfn.IFS(B2317&lt;18.5,"Underweight",B2317&lt;25,"Normal Weight",B2317&lt;30,"Overweight",B2317&gt;=30,"Obesity")</f>
        <v>Overweight</v>
      </c>
      <c r="J2317" t="str" cm="1">
        <f t="array" ref="J2317">_xlfn.IFS(C2317&lt;5.7,"Normal",C2317&lt;6.5,"Prediabetes",C2317&gt;=6.5,"Diabetes")</f>
        <v>Prediabetes</v>
      </c>
    </row>
    <row r="2318" spans="1:10" x14ac:dyDescent="0.35">
      <c r="A2318" s="1" t="s">
        <v>40</v>
      </c>
      <c r="B2318" s="1">
        <v>20.47</v>
      </c>
      <c r="C2318" s="1">
        <v>5.81</v>
      </c>
      <c r="D2318" s="1" t="s">
        <v>2381</v>
      </c>
      <c r="E2318" s="1" t="s">
        <v>2380</v>
      </c>
      <c r="F2318" s="1" t="s">
        <v>2380</v>
      </c>
      <c r="G2318" s="7">
        <v>1</v>
      </c>
      <c r="H2318" s="1" t="s">
        <v>2380</v>
      </c>
      <c r="I2318" t="str" cm="1">
        <f t="array" ref="I2318">_xlfn.IFS(B2318&lt;18.5,"Underweight",B2318&lt;25,"Normal Weight",B2318&lt;30,"Overweight",B2318&gt;=30,"Obesity")</f>
        <v>Normal Weight</v>
      </c>
      <c r="J2318" t="str" cm="1">
        <f t="array" ref="J2318">_xlfn.IFS(C2318&lt;5.7,"Normal",C2318&lt;6.5,"Prediabetes",C2318&gt;=6.5,"Diabetes")</f>
        <v>Prediabetes</v>
      </c>
    </row>
    <row r="2319" spans="1:10" x14ac:dyDescent="0.35">
      <c r="A2319" s="1" t="s">
        <v>39</v>
      </c>
      <c r="B2319" s="1">
        <v>18.82</v>
      </c>
      <c r="C2319" s="1">
        <v>5.51</v>
      </c>
      <c r="D2319" s="1" t="s">
        <v>2381</v>
      </c>
      <c r="E2319" s="1" t="s">
        <v>2380</v>
      </c>
      <c r="F2319" s="1" t="s">
        <v>2380</v>
      </c>
      <c r="G2319" s="7">
        <v>0</v>
      </c>
      <c r="H2319" s="1" t="s">
        <v>2380</v>
      </c>
      <c r="I2319" t="str" cm="1">
        <f t="array" ref="I2319">_xlfn.IFS(B2319&lt;18.5,"Underweight",B2319&lt;25,"Normal Weight",B2319&lt;30,"Overweight",B2319&gt;=30,"Obesity")</f>
        <v>Normal Weight</v>
      </c>
      <c r="J2319" t="str" cm="1">
        <f t="array" ref="J2319">_xlfn.IFS(C2319&lt;5.7,"Normal",C2319&lt;6.5,"Prediabetes",C2319&gt;=6.5,"Diabetes")</f>
        <v>Normal</v>
      </c>
    </row>
    <row r="2320" spans="1:10" x14ac:dyDescent="0.35">
      <c r="A2320" s="1" t="s">
        <v>38</v>
      </c>
      <c r="B2320" s="1">
        <v>17.079999999999998</v>
      </c>
      <c r="C2320" s="1">
        <v>5.73</v>
      </c>
      <c r="D2320" s="1" t="s">
        <v>2380</v>
      </c>
      <c r="E2320" s="1" t="s">
        <v>2380</v>
      </c>
      <c r="F2320" s="1" t="s">
        <v>2381</v>
      </c>
      <c r="G2320" s="7">
        <v>1</v>
      </c>
      <c r="H2320" s="1" t="s">
        <v>2380</v>
      </c>
      <c r="I2320" t="str" cm="1">
        <f t="array" ref="I2320">_xlfn.IFS(B2320&lt;18.5,"Underweight",B2320&lt;25,"Normal Weight",B2320&lt;30,"Overweight",B2320&gt;=30,"Obesity")</f>
        <v>Underweight</v>
      </c>
      <c r="J2320" t="str" cm="1">
        <f t="array" ref="J2320">_xlfn.IFS(C2320&lt;5.7,"Normal",C2320&lt;6.5,"Prediabetes",C2320&gt;=6.5,"Diabetes")</f>
        <v>Prediabetes</v>
      </c>
    </row>
    <row r="2321" spans="1:10" x14ac:dyDescent="0.35">
      <c r="A2321" s="1" t="s">
        <v>36</v>
      </c>
      <c r="B2321" s="1">
        <v>19.21</v>
      </c>
      <c r="C2321" s="1">
        <v>5.53</v>
      </c>
      <c r="D2321" s="1" t="s">
        <v>2381</v>
      </c>
      <c r="E2321" s="1" t="s">
        <v>2380</v>
      </c>
      <c r="F2321" s="1" t="s">
        <v>2380</v>
      </c>
      <c r="G2321" s="7">
        <v>0</v>
      </c>
      <c r="H2321" s="1" t="s">
        <v>2380</v>
      </c>
      <c r="I2321" t="str" cm="1">
        <f t="array" ref="I2321">_xlfn.IFS(B2321&lt;18.5,"Underweight",B2321&lt;25,"Normal Weight",B2321&lt;30,"Overweight",B2321&gt;=30,"Obesity")</f>
        <v>Normal Weight</v>
      </c>
      <c r="J2321" t="str" cm="1">
        <f t="array" ref="J2321">_xlfn.IFS(C2321&lt;5.7,"Normal",C2321&lt;6.5,"Prediabetes",C2321&gt;=6.5,"Diabetes")</f>
        <v>Normal</v>
      </c>
    </row>
    <row r="2322" spans="1:10" x14ac:dyDescent="0.35">
      <c r="A2322" s="1" t="s">
        <v>34</v>
      </c>
      <c r="B2322" s="1">
        <v>17.86</v>
      </c>
      <c r="C2322" s="1">
        <v>5.43</v>
      </c>
      <c r="D2322" s="1" t="s">
        <v>2380</v>
      </c>
      <c r="E2322" s="1" t="s">
        <v>2380</v>
      </c>
      <c r="F2322" s="1" t="s">
        <v>2381</v>
      </c>
      <c r="G2322" s="7">
        <v>1</v>
      </c>
      <c r="H2322" s="1" t="s">
        <v>2380</v>
      </c>
      <c r="I2322" t="str" cm="1">
        <f t="array" ref="I2322">_xlfn.IFS(B2322&lt;18.5,"Underweight",B2322&lt;25,"Normal Weight",B2322&lt;30,"Overweight",B2322&gt;=30,"Obesity")</f>
        <v>Underweight</v>
      </c>
      <c r="J2322" t="str" cm="1">
        <f t="array" ref="J2322">_xlfn.IFS(C2322&lt;5.7,"Normal",C2322&lt;6.5,"Prediabetes",C2322&gt;=6.5,"Diabetes")</f>
        <v>Normal</v>
      </c>
    </row>
    <row r="2323" spans="1:10" x14ac:dyDescent="0.35">
      <c r="A2323" s="1" t="s">
        <v>33</v>
      </c>
      <c r="B2323" s="1">
        <v>21.38</v>
      </c>
      <c r="C2323" s="1">
        <v>8.01</v>
      </c>
      <c r="D2323" s="1" t="s">
        <v>2380</v>
      </c>
      <c r="E2323" s="1" t="s">
        <v>2380</v>
      </c>
      <c r="F2323" s="1" t="s">
        <v>2380</v>
      </c>
      <c r="G2323" s="7">
        <v>0</v>
      </c>
      <c r="H2323" s="1" t="s">
        <v>2380</v>
      </c>
      <c r="I2323" t="str" cm="1">
        <f t="array" ref="I2323">_xlfn.IFS(B2323&lt;18.5,"Underweight",B2323&lt;25,"Normal Weight",B2323&lt;30,"Overweight",B2323&gt;=30,"Obesity")</f>
        <v>Normal Weight</v>
      </c>
      <c r="J2323" t="str" cm="1">
        <f t="array" ref="J2323">_xlfn.IFS(C2323&lt;5.7,"Normal",C2323&lt;6.5,"Prediabetes",C2323&gt;=6.5,"Diabetes")</f>
        <v>Diabetes</v>
      </c>
    </row>
    <row r="2324" spans="1:10" x14ac:dyDescent="0.35">
      <c r="A2324" s="1" t="s">
        <v>32</v>
      </c>
      <c r="B2324" s="1">
        <v>23.35</v>
      </c>
      <c r="C2324" s="1">
        <v>5.94</v>
      </c>
      <c r="D2324" s="1" t="s">
        <v>2380</v>
      </c>
      <c r="E2324" s="1" t="s">
        <v>2380</v>
      </c>
      <c r="F2324" s="1" t="s">
        <v>2380</v>
      </c>
      <c r="G2324" s="7">
        <v>0</v>
      </c>
      <c r="H2324" s="1" t="s">
        <v>2380</v>
      </c>
      <c r="I2324" t="str" cm="1">
        <f t="array" ref="I2324">_xlfn.IFS(B2324&lt;18.5,"Underweight",B2324&lt;25,"Normal Weight",B2324&lt;30,"Overweight",B2324&gt;=30,"Obesity")</f>
        <v>Normal Weight</v>
      </c>
      <c r="J2324" t="str" cm="1">
        <f t="array" ref="J2324">_xlfn.IFS(C2324&lt;5.7,"Normal",C2324&lt;6.5,"Prediabetes",C2324&gt;=6.5,"Diabetes")</f>
        <v>Prediabetes</v>
      </c>
    </row>
    <row r="2325" spans="1:10" x14ac:dyDescent="0.35">
      <c r="A2325" s="1" t="s">
        <v>29</v>
      </c>
      <c r="B2325" s="1">
        <v>22.24</v>
      </c>
      <c r="C2325" s="1">
        <v>5.04</v>
      </c>
      <c r="D2325" s="1" t="s">
        <v>2380</v>
      </c>
      <c r="E2325" s="1" t="s">
        <v>2380</v>
      </c>
      <c r="F2325" s="1" t="s">
        <v>2380</v>
      </c>
      <c r="G2325" s="7">
        <v>0</v>
      </c>
      <c r="H2325" s="1" t="s">
        <v>2380</v>
      </c>
      <c r="I2325" t="str" cm="1">
        <f t="array" ref="I2325">_xlfn.IFS(B2325&lt;18.5,"Underweight",B2325&lt;25,"Normal Weight",B2325&lt;30,"Overweight",B2325&gt;=30,"Obesity")</f>
        <v>Normal Weight</v>
      </c>
      <c r="J2325" t="str" cm="1">
        <f t="array" ref="J2325">_xlfn.IFS(C2325&lt;5.7,"Normal",C2325&lt;6.5,"Prediabetes",C2325&gt;=6.5,"Diabetes")</f>
        <v>Normal</v>
      </c>
    </row>
    <row r="2326" spans="1:10" x14ac:dyDescent="0.35">
      <c r="A2326" s="1" t="s">
        <v>28</v>
      </c>
      <c r="B2326" s="1">
        <v>24.76</v>
      </c>
      <c r="C2326" s="1">
        <v>4.54</v>
      </c>
      <c r="D2326" s="1" t="s">
        <v>2381</v>
      </c>
      <c r="E2326" s="1" t="s">
        <v>2380</v>
      </c>
      <c r="F2326" s="1" t="s">
        <v>2380</v>
      </c>
      <c r="G2326" s="7">
        <v>0</v>
      </c>
      <c r="H2326" s="1" t="s">
        <v>2380</v>
      </c>
      <c r="I2326" t="str" cm="1">
        <f t="array" ref="I2326">_xlfn.IFS(B2326&lt;18.5,"Underweight",B2326&lt;25,"Normal Weight",B2326&lt;30,"Overweight",B2326&gt;=30,"Obesity")</f>
        <v>Normal Weight</v>
      </c>
      <c r="J2326" t="str" cm="1">
        <f t="array" ref="J2326">_xlfn.IFS(C2326&lt;5.7,"Normal",C2326&lt;6.5,"Prediabetes",C2326&gt;=6.5,"Diabetes")</f>
        <v>Normal</v>
      </c>
    </row>
    <row r="2327" spans="1:10" x14ac:dyDescent="0.35">
      <c r="A2327" s="1" t="s">
        <v>27</v>
      </c>
      <c r="B2327" s="1">
        <v>20.100000000000001</v>
      </c>
      <c r="C2327" s="1">
        <v>5.6</v>
      </c>
      <c r="D2327" s="1" t="s">
        <v>2381</v>
      </c>
      <c r="E2327" s="1" t="s">
        <v>2380</v>
      </c>
      <c r="F2327" s="1" t="s">
        <v>2381</v>
      </c>
      <c r="G2327" s="7">
        <v>1</v>
      </c>
      <c r="H2327" s="1" t="s">
        <v>2380</v>
      </c>
      <c r="I2327" t="str" cm="1">
        <f t="array" ref="I2327">_xlfn.IFS(B2327&lt;18.5,"Underweight",B2327&lt;25,"Normal Weight",B2327&lt;30,"Overweight",B2327&gt;=30,"Obesity")</f>
        <v>Normal Weight</v>
      </c>
      <c r="J2327" t="str" cm="1">
        <f t="array" ref="J2327">_xlfn.IFS(C2327&lt;5.7,"Normal",C2327&lt;6.5,"Prediabetes",C2327&gt;=6.5,"Diabetes")</f>
        <v>Normal</v>
      </c>
    </row>
    <row r="2328" spans="1:10" x14ac:dyDescent="0.35">
      <c r="A2328" s="1" t="s">
        <v>26</v>
      </c>
      <c r="B2328" s="1">
        <v>21.77</v>
      </c>
      <c r="C2328" s="1">
        <v>10.67</v>
      </c>
      <c r="D2328" s="1" t="s">
        <v>2380</v>
      </c>
      <c r="E2328" s="1" t="s">
        <v>2380</v>
      </c>
      <c r="F2328" s="1" t="s">
        <v>2380</v>
      </c>
      <c r="G2328" s="7">
        <v>0</v>
      </c>
      <c r="H2328" s="1" t="s">
        <v>2380</v>
      </c>
      <c r="I2328" t="str" cm="1">
        <f t="array" ref="I2328">_xlfn.IFS(B2328&lt;18.5,"Underweight",B2328&lt;25,"Normal Weight",B2328&lt;30,"Overweight",B2328&gt;=30,"Obesity")</f>
        <v>Normal Weight</v>
      </c>
      <c r="J2328" t="str" cm="1">
        <f t="array" ref="J2328">_xlfn.IFS(C2328&lt;5.7,"Normal",C2328&lt;6.5,"Prediabetes",C2328&gt;=6.5,"Diabetes")</f>
        <v>Diabetes</v>
      </c>
    </row>
    <row r="2329" spans="1:10" x14ac:dyDescent="0.35">
      <c r="A2329" s="1" t="s">
        <v>25</v>
      </c>
      <c r="B2329" s="1">
        <v>17.82</v>
      </c>
      <c r="C2329" s="1">
        <v>5.26</v>
      </c>
      <c r="D2329" s="1" t="s">
        <v>2381</v>
      </c>
      <c r="E2329" s="1" t="s">
        <v>2380</v>
      </c>
      <c r="F2329" s="1" t="s">
        <v>2380</v>
      </c>
      <c r="G2329" s="7">
        <v>1</v>
      </c>
      <c r="H2329" s="1" t="s">
        <v>2380</v>
      </c>
      <c r="I2329" t="str" cm="1">
        <f t="array" ref="I2329">_xlfn.IFS(B2329&lt;18.5,"Underweight",B2329&lt;25,"Normal Weight",B2329&lt;30,"Overweight",B2329&gt;=30,"Obesity")</f>
        <v>Underweight</v>
      </c>
      <c r="J2329" t="str" cm="1">
        <f t="array" ref="J2329">_xlfn.IFS(C2329&lt;5.7,"Normal",C2329&lt;6.5,"Prediabetes",C2329&gt;=6.5,"Diabetes")</f>
        <v>Normal</v>
      </c>
    </row>
    <row r="2330" spans="1:10" x14ac:dyDescent="0.35">
      <c r="A2330" s="1" t="s">
        <v>24</v>
      </c>
      <c r="B2330" s="1">
        <v>17.07</v>
      </c>
      <c r="C2330" s="1">
        <v>5.22</v>
      </c>
      <c r="D2330" s="1" t="s">
        <v>2380</v>
      </c>
      <c r="E2330" s="1" t="s">
        <v>2380</v>
      </c>
      <c r="F2330" s="1" t="s">
        <v>2381</v>
      </c>
      <c r="G2330" s="7">
        <v>1</v>
      </c>
      <c r="H2330" s="1" t="s">
        <v>2380</v>
      </c>
      <c r="I2330" t="str" cm="1">
        <f t="array" ref="I2330">_xlfn.IFS(B2330&lt;18.5,"Underweight",B2330&lt;25,"Normal Weight",B2330&lt;30,"Overweight",B2330&gt;=30,"Obesity")</f>
        <v>Underweight</v>
      </c>
      <c r="J2330" t="str" cm="1">
        <f t="array" ref="J2330">_xlfn.IFS(C2330&lt;5.7,"Normal",C2330&lt;6.5,"Prediabetes",C2330&gt;=6.5,"Diabetes")</f>
        <v>Normal</v>
      </c>
    </row>
    <row r="2331" spans="1:10" x14ac:dyDescent="0.35">
      <c r="A2331" s="1" t="s">
        <v>22</v>
      </c>
      <c r="B2331" s="1">
        <v>22.24</v>
      </c>
      <c r="C2331" s="1">
        <v>4.29</v>
      </c>
      <c r="D2331" s="1" t="s">
        <v>2381</v>
      </c>
      <c r="E2331" s="1" t="s">
        <v>2380</v>
      </c>
      <c r="F2331" s="1" t="s">
        <v>2380</v>
      </c>
      <c r="G2331" s="7">
        <v>0</v>
      </c>
      <c r="H2331" s="1" t="s">
        <v>2380</v>
      </c>
      <c r="I2331" t="str" cm="1">
        <f t="array" ref="I2331">_xlfn.IFS(B2331&lt;18.5,"Underweight",B2331&lt;25,"Normal Weight",B2331&lt;30,"Overweight",B2331&gt;=30,"Obesity")</f>
        <v>Normal Weight</v>
      </c>
      <c r="J2331" t="str" cm="1">
        <f t="array" ref="J2331">_xlfn.IFS(C2331&lt;5.7,"Normal",C2331&lt;6.5,"Prediabetes",C2331&gt;=6.5,"Diabetes")</f>
        <v>Normal</v>
      </c>
    </row>
    <row r="2332" spans="1:10" x14ac:dyDescent="0.35">
      <c r="A2332" s="1" t="s">
        <v>21</v>
      </c>
      <c r="B2332" s="1">
        <v>22.34</v>
      </c>
      <c r="C2332" s="1">
        <v>5.57</v>
      </c>
      <c r="D2332" s="1" t="s">
        <v>2380</v>
      </c>
      <c r="E2332" s="1" t="s">
        <v>2380</v>
      </c>
      <c r="F2332" s="1" t="s">
        <v>2380</v>
      </c>
      <c r="G2332" s="7">
        <v>1</v>
      </c>
      <c r="H2332" s="1" t="s">
        <v>2380</v>
      </c>
      <c r="I2332" t="str" cm="1">
        <f t="array" ref="I2332">_xlfn.IFS(B2332&lt;18.5,"Underweight",B2332&lt;25,"Normal Weight",B2332&lt;30,"Overweight",B2332&gt;=30,"Obesity")</f>
        <v>Normal Weight</v>
      </c>
      <c r="J2332" t="str" cm="1">
        <f t="array" ref="J2332">_xlfn.IFS(C2332&lt;5.7,"Normal",C2332&lt;6.5,"Prediabetes",C2332&gt;=6.5,"Diabetes")</f>
        <v>Normal</v>
      </c>
    </row>
    <row r="2333" spans="1:10" x14ac:dyDescent="0.35">
      <c r="A2333" s="1" t="s">
        <v>19</v>
      </c>
      <c r="B2333" s="1">
        <v>17.7</v>
      </c>
      <c r="C2333" s="1">
        <v>6.28</v>
      </c>
      <c r="D2333" s="1" t="s">
        <v>2380</v>
      </c>
      <c r="E2333" s="1" t="s">
        <v>2380</v>
      </c>
      <c r="F2333" s="1" t="s">
        <v>2380</v>
      </c>
      <c r="G2333" s="7">
        <v>1</v>
      </c>
      <c r="H2333" s="1" t="s">
        <v>2380</v>
      </c>
      <c r="I2333" t="str" cm="1">
        <f t="array" ref="I2333">_xlfn.IFS(B2333&lt;18.5,"Underweight",B2333&lt;25,"Normal Weight",B2333&lt;30,"Overweight",B2333&gt;=30,"Obesity")</f>
        <v>Underweight</v>
      </c>
      <c r="J2333" t="str" cm="1">
        <f t="array" ref="J2333">_xlfn.IFS(C2333&lt;5.7,"Normal",C2333&lt;6.5,"Prediabetes",C2333&gt;=6.5,"Diabetes")</f>
        <v>Prediabetes</v>
      </c>
    </row>
    <row r="2334" spans="1:10" x14ac:dyDescent="0.35">
      <c r="A2334" s="1" t="s">
        <v>17</v>
      </c>
      <c r="B2334" s="1">
        <v>16.47</v>
      </c>
      <c r="C2334" s="1">
        <v>6.35</v>
      </c>
      <c r="D2334" s="1" t="s">
        <v>2380</v>
      </c>
      <c r="E2334" s="1" t="s">
        <v>2380</v>
      </c>
      <c r="F2334" s="1" t="s">
        <v>2381</v>
      </c>
      <c r="G2334" s="7">
        <v>1</v>
      </c>
      <c r="H2334" s="1" t="s">
        <v>2380</v>
      </c>
      <c r="I2334" t="str" cm="1">
        <f t="array" ref="I2334">_xlfn.IFS(B2334&lt;18.5,"Underweight",B2334&lt;25,"Normal Weight",B2334&lt;30,"Overweight",B2334&gt;=30,"Obesity")</f>
        <v>Underweight</v>
      </c>
      <c r="J2334" t="str" cm="1">
        <f t="array" ref="J2334">_xlfn.IFS(C2334&lt;5.7,"Normal",C2334&lt;6.5,"Prediabetes",C2334&gt;=6.5,"Diabetes")</f>
        <v>Prediabetes</v>
      </c>
    </row>
    <row r="2335" spans="1:10" x14ac:dyDescent="0.35">
      <c r="A2335" s="1" t="s">
        <v>14</v>
      </c>
      <c r="B2335" s="1">
        <v>17.600000000000001</v>
      </c>
      <c r="C2335" s="1">
        <v>4.3899999999999997</v>
      </c>
      <c r="D2335" s="1" t="s">
        <v>2380</v>
      </c>
      <c r="E2335" s="1" t="s">
        <v>2380</v>
      </c>
      <c r="F2335" s="1" t="s">
        <v>2380</v>
      </c>
      <c r="G2335" s="7">
        <v>1</v>
      </c>
      <c r="H2335" s="1" t="s">
        <v>2380</v>
      </c>
      <c r="I2335" t="str" cm="1">
        <f t="array" ref="I2335">_xlfn.IFS(B2335&lt;18.5,"Underweight",B2335&lt;25,"Normal Weight",B2335&lt;30,"Overweight",B2335&gt;=30,"Obesity")</f>
        <v>Underweight</v>
      </c>
      <c r="J2335" t="str" cm="1">
        <f t="array" ref="J2335">_xlfn.IFS(C2335&lt;5.7,"Normal",C2335&lt;6.5,"Prediabetes",C2335&gt;=6.5,"Diabetes")</f>
        <v>Normal</v>
      </c>
    </row>
    <row r="2336" spans="1:10" x14ac:dyDescent="0.35">
      <c r="A2336" s="1" t="s">
        <v>9</v>
      </c>
      <c r="B2336" s="1">
        <v>17.579999999999998</v>
      </c>
      <c r="C2336" s="1">
        <v>4.51</v>
      </c>
      <c r="D2336" s="1" t="s">
        <v>2380</v>
      </c>
      <c r="E2336" s="1" t="s">
        <v>2380</v>
      </c>
      <c r="F2336" s="1" t="s">
        <v>2380</v>
      </c>
      <c r="G2336" s="7">
        <v>1</v>
      </c>
      <c r="H2336" s="1" t="s">
        <v>2380</v>
      </c>
      <c r="I2336" t="str" cm="1">
        <f t="array" ref="I2336">_xlfn.IFS(B2336&lt;18.5,"Underweight",B2336&lt;25,"Normal Weight",B2336&lt;30,"Overweight",B2336&gt;=30,"Obesity")</f>
        <v>Underweight</v>
      </c>
      <c r="J2336" t="str" cm="1">
        <f t="array" ref="J2336">_xlfn.IFS(C2336&lt;5.7,"Normal",C2336&lt;6.5,"Prediabetes",C2336&gt;=6.5,"Diabetes")</f>
        <v>Normal</v>
      </c>
    </row>
    <row r="2338" spans="12:12" x14ac:dyDescent="0.35">
      <c r="L2338" t="s">
        <v>8355</v>
      </c>
    </row>
  </sheetData>
  <mergeCells count="1">
    <mergeCell ref="S15:U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344"/>
  <sheetViews>
    <sheetView topLeftCell="A881" workbookViewId="0">
      <selection activeCell="A890" sqref="A890"/>
    </sheetView>
  </sheetViews>
  <sheetFormatPr defaultRowHeight="14.5" x14ac:dyDescent="0.35"/>
  <cols>
    <col min="1" max="1" width="12.81640625" bestFit="1" customWidth="1"/>
    <col min="2" max="2" width="8.7265625" style="12"/>
    <col min="5" max="5" width="8.7265625" style="12"/>
    <col min="6" max="6" width="9.81640625" style="10" bestFit="1" customWidth="1"/>
    <col min="7" max="7" width="13.1796875" bestFit="1" customWidth="1"/>
    <col min="10" max="10" width="12.36328125" style="41" bestFit="1" customWidth="1"/>
    <col min="11" max="11" width="12.36328125" style="41" customWidth="1"/>
    <col min="17" max="17" width="10.6328125" customWidth="1"/>
    <col min="20" max="20" width="23.453125" customWidth="1"/>
  </cols>
  <sheetData>
    <row r="1" spans="1:11" s="1" customFormat="1" ht="19" customHeight="1" x14ac:dyDescent="0.35">
      <c r="A1" s="2" t="s">
        <v>0</v>
      </c>
      <c r="B1" s="11" t="s">
        <v>1</v>
      </c>
      <c r="C1" s="2" t="s">
        <v>2</v>
      </c>
      <c r="D1" s="2" t="s">
        <v>3</v>
      </c>
      <c r="E1" s="11" t="s">
        <v>4</v>
      </c>
      <c r="F1" s="9" t="s">
        <v>5</v>
      </c>
      <c r="G1" s="2" t="s">
        <v>6</v>
      </c>
      <c r="H1" s="2" t="s">
        <v>7</v>
      </c>
      <c r="I1" s="2" t="s">
        <v>8</v>
      </c>
      <c r="J1" s="43" t="s">
        <v>8360</v>
      </c>
      <c r="K1" s="43" t="s">
        <v>8361</v>
      </c>
    </row>
    <row r="2" spans="1:11" x14ac:dyDescent="0.35">
      <c r="A2" s="1" t="s">
        <v>31</v>
      </c>
      <c r="B2" s="7">
        <v>2004</v>
      </c>
      <c r="C2" s="1" t="s">
        <v>15</v>
      </c>
      <c r="D2" s="1">
        <v>6</v>
      </c>
      <c r="E2" s="7">
        <v>0</v>
      </c>
      <c r="F2" s="44">
        <v>1137.01</v>
      </c>
      <c r="G2" s="1" t="s">
        <v>12</v>
      </c>
      <c r="H2" s="1" t="s">
        <v>16</v>
      </c>
      <c r="I2" s="1" t="s">
        <v>13</v>
      </c>
      <c r="J2" s="42" t="str">
        <f>D2&amp;"-"&amp;C2&amp;"-"&amp;B2</f>
        <v>6-Nov-2004</v>
      </c>
      <c r="K2" s="7">
        <f>DATEDIF(J2,DATE(2023,6,8),"Y")</f>
        <v>18</v>
      </c>
    </row>
    <row r="3" spans="1:11" x14ac:dyDescent="0.35">
      <c r="A3" s="1" t="s">
        <v>31</v>
      </c>
      <c r="B3" s="7">
        <v>1999</v>
      </c>
      <c r="C3" s="1" t="s">
        <v>18</v>
      </c>
      <c r="D3" s="1">
        <v>9</v>
      </c>
      <c r="E3" s="7">
        <v>1</v>
      </c>
      <c r="F3" s="44">
        <v>2775.19</v>
      </c>
      <c r="G3" s="1" t="s">
        <v>11</v>
      </c>
      <c r="H3" s="1" t="s">
        <v>16</v>
      </c>
      <c r="I3" s="1" t="s">
        <v>23</v>
      </c>
      <c r="J3" s="42" t="str">
        <f>D3&amp;"-"&amp;C3&amp;"-"&amp;B3</f>
        <v>9-Jun-1999</v>
      </c>
      <c r="K3" s="7">
        <f>DATEDIF(J3,DATE(2023,6,8),"Y")</f>
        <v>23</v>
      </c>
    </row>
    <row r="4" spans="1:11" x14ac:dyDescent="0.35">
      <c r="A4" s="1" t="s">
        <v>31</v>
      </c>
      <c r="B4" s="7">
        <v>1985</v>
      </c>
      <c r="C4" s="1" t="s">
        <v>30</v>
      </c>
      <c r="D4" s="1">
        <v>20</v>
      </c>
      <c r="E4" s="7">
        <v>2</v>
      </c>
      <c r="F4" s="44">
        <v>6203.9</v>
      </c>
      <c r="G4" s="1" t="s">
        <v>16</v>
      </c>
      <c r="H4" s="1" t="s">
        <v>11</v>
      </c>
      <c r="I4" s="1" t="s">
        <v>23</v>
      </c>
      <c r="J4" s="42" t="str">
        <f>D4&amp;"-"&amp;C4&amp;"-"&amp;B4</f>
        <v>20-Dec-1985</v>
      </c>
      <c r="K4" s="7">
        <f>DATEDIF(J4,DATE(2023,6,8),"Y")</f>
        <v>37</v>
      </c>
    </row>
    <row r="5" spans="1:11" x14ac:dyDescent="0.35">
      <c r="A5" s="1" t="s">
        <v>31</v>
      </c>
      <c r="B5" s="7">
        <v>2000</v>
      </c>
      <c r="C5" s="1" t="s">
        <v>37</v>
      </c>
      <c r="D5" s="1">
        <v>13</v>
      </c>
      <c r="E5" s="7">
        <v>0</v>
      </c>
      <c r="F5" s="44">
        <v>35585.58</v>
      </c>
      <c r="G5" s="1" t="s">
        <v>16</v>
      </c>
      <c r="H5" s="1" t="s">
        <v>11</v>
      </c>
      <c r="I5" s="1" t="s">
        <v>42</v>
      </c>
      <c r="J5" s="42" t="str">
        <f>D5&amp;"-"&amp;C5&amp;"-"&amp;B5</f>
        <v>13-Oct-2000</v>
      </c>
      <c r="K5" s="7">
        <f>DATEDIF(J5,DATE(2023,6,8),"Y")</f>
        <v>22</v>
      </c>
    </row>
    <row r="6" spans="1:11" x14ac:dyDescent="0.35">
      <c r="A6" s="1" t="s">
        <v>31</v>
      </c>
      <c r="B6" s="7">
        <v>1992</v>
      </c>
      <c r="C6" s="1" t="s">
        <v>37</v>
      </c>
      <c r="D6" s="1">
        <v>6</v>
      </c>
      <c r="E6" s="7">
        <v>0</v>
      </c>
      <c r="F6" s="44">
        <v>36837.47</v>
      </c>
      <c r="G6" s="1" t="s">
        <v>16</v>
      </c>
      <c r="H6" s="1" t="s">
        <v>11</v>
      </c>
      <c r="I6" s="1" t="s">
        <v>42</v>
      </c>
      <c r="J6" s="42" t="str">
        <f>D6&amp;"-"&amp;C6&amp;"-"&amp;B6</f>
        <v>6-Oct-1992</v>
      </c>
      <c r="K6" s="7">
        <f>DATEDIF(J6,DATE(2023,6,8),"Y")</f>
        <v>30</v>
      </c>
    </row>
    <row r="7" spans="1:11" x14ac:dyDescent="0.35">
      <c r="A7" s="1" t="s">
        <v>31</v>
      </c>
      <c r="B7" s="7">
        <v>1991</v>
      </c>
      <c r="C7" s="1" t="s">
        <v>15</v>
      </c>
      <c r="D7" s="1">
        <v>22</v>
      </c>
      <c r="E7" s="7">
        <v>2</v>
      </c>
      <c r="F7" s="44">
        <v>38711</v>
      </c>
      <c r="G7" s="1" t="s">
        <v>16</v>
      </c>
      <c r="H7" s="1" t="s">
        <v>12</v>
      </c>
      <c r="I7" s="1" t="s">
        <v>42</v>
      </c>
      <c r="J7" s="42" t="str">
        <f>D7&amp;"-"&amp;C7&amp;"-"&amp;B7</f>
        <v>22-Nov-1991</v>
      </c>
      <c r="K7" s="7">
        <f>DATEDIF(J7,DATE(2023,6,8),"Y")</f>
        <v>31</v>
      </c>
    </row>
    <row r="8" spans="1:11" x14ac:dyDescent="0.35">
      <c r="A8" s="1" t="s">
        <v>2372</v>
      </c>
      <c r="B8" s="7">
        <v>1968</v>
      </c>
      <c r="C8" s="1" t="s">
        <v>37</v>
      </c>
      <c r="D8" s="1">
        <v>12</v>
      </c>
      <c r="E8" s="7">
        <v>0</v>
      </c>
      <c r="F8" s="44">
        <v>63770.43</v>
      </c>
      <c r="G8" s="1" t="s">
        <v>16</v>
      </c>
      <c r="H8" s="1" t="s">
        <v>12</v>
      </c>
      <c r="I8" s="1" t="s">
        <v>13</v>
      </c>
      <c r="J8" s="42" t="str">
        <f>D8&amp;"-"&amp;C8&amp;"-"&amp;B8</f>
        <v>12-Oct-1968</v>
      </c>
      <c r="K8" s="7">
        <f>DATEDIF(J8,DATE(2023,6,8),"Y")</f>
        <v>54</v>
      </c>
    </row>
    <row r="9" spans="1:11" x14ac:dyDescent="0.35">
      <c r="A9" s="1" t="s">
        <v>2363</v>
      </c>
      <c r="B9" s="7">
        <v>1978</v>
      </c>
      <c r="C9" s="1" t="s">
        <v>30</v>
      </c>
      <c r="D9" s="1">
        <v>29</v>
      </c>
      <c r="E9" s="7">
        <v>0</v>
      </c>
      <c r="F9" s="44">
        <v>48885.14</v>
      </c>
      <c r="G9" s="1" t="s">
        <v>16</v>
      </c>
      <c r="H9" s="1" t="s">
        <v>11</v>
      </c>
      <c r="I9" s="1" t="s">
        <v>13</v>
      </c>
      <c r="J9" s="42" t="str">
        <f>D9&amp;"-"&amp;C9&amp;"-"&amp;B9</f>
        <v>29-Dec-1978</v>
      </c>
      <c r="K9" s="7">
        <f>DATEDIF(J9,DATE(2023,6,8),"Y")</f>
        <v>44</v>
      </c>
    </row>
    <row r="10" spans="1:11" x14ac:dyDescent="0.35">
      <c r="A10" s="1" t="s">
        <v>2273</v>
      </c>
      <c r="B10" s="7">
        <v>1977</v>
      </c>
      <c r="C10" s="1" t="s">
        <v>18</v>
      </c>
      <c r="D10" s="1">
        <v>27</v>
      </c>
      <c r="E10" s="7">
        <v>2</v>
      </c>
      <c r="F10" s="44">
        <v>40284.379999999997</v>
      </c>
      <c r="G10" s="1" t="s">
        <v>16</v>
      </c>
      <c r="H10" s="1" t="s">
        <v>12</v>
      </c>
      <c r="I10" s="1" t="s">
        <v>23</v>
      </c>
      <c r="J10" s="42" t="str">
        <f>D10&amp;"-"&amp;C10&amp;"-"&amp;B10</f>
        <v>27-Jun-1977</v>
      </c>
      <c r="K10" s="7">
        <f>DATEDIF(J10,DATE(2023,6,8),"Y")</f>
        <v>45</v>
      </c>
    </row>
    <row r="11" spans="1:11" x14ac:dyDescent="0.35">
      <c r="A11" s="1" t="s">
        <v>1371</v>
      </c>
      <c r="B11" s="7">
        <v>1989</v>
      </c>
      <c r="C11" s="1" t="s">
        <v>30</v>
      </c>
      <c r="D11" s="1">
        <v>17</v>
      </c>
      <c r="E11" s="7">
        <v>3</v>
      </c>
      <c r="F11" s="44">
        <v>11250.43</v>
      </c>
      <c r="G11" s="1" t="s">
        <v>12</v>
      </c>
      <c r="H11" s="1" t="s">
        <v>11</v>
      </c>
      <c r="I11" s="1" t="s">
        <v>535</v>
      </c>
      <c r="J11" s="42" t="str">
        <f>D11&amp;"-"&amp;C11&amp;"-"&amp;B11</f>
        <v>17-Dec-1989</v>
      </c>
      <c r="K11" s="7">
        <f>DATEDIF(J11,DATE(2023,6,8),"Y")</f>
        <v>33</v>
      </c>
    </row>
    <row r="12" spans="1:11" x14ac:dyDescent="0.35">
      <c r="A12" s="1" t="s">
        <v>1370</v>
      </c>
      <c r="B12" s="7">
        <v>1969</v>
      </c>
      <c r="C12" s="1" t="s">
        <v>30</v>
      </c>
      <c r="D12" s="1">
        <v>30</v>
      </c>
      <c r="E12" s="7">
        <v>2</v>
      </c>
      <c r="F12" s="44">
        <v>11244.38</v>
      </c>
      <c r="G12" s="1" t="s">
        <v>12</v>
      </c>
      <c r="H12" s="1" t="s">
        <v>16</v>
      </c>
      <c r="I12" s="1" t="s">
        <v>168</v>
      </c>
      <c r="J12" s="42" t="str">
        <f>D12&amp;"-"&amp;C12&amp;"-"&amp;B12</f>
        <v>30-Dec-1969</v>
      </c>
      <c r="K12" s="7">
        <f>DATEDIF(J12,DATE(2023,6,8),"Y")</f>
        <v>53</v>
      </c>
    </row>
    <row r="13" spans="1:11" x14ac:dyDescent="0.35">
      <c r="A13" s="1" t="s">
        <v>1369</v>
      </c>
      <c r="B13" s="7">
        <v>1976</v>
      </c>
      <c r="C13" s="1" t="s">
        <v>18</v>
      </c>
      <c r="D13" s="1">
        <v>28</v>
      </c>
      <c r="E13" s="7">
        <v>2</v>
      </c>
      <c r="F13" s="44">
        <v>11217.35</v>
      </c>
      <c r="G13" s="1" t="s">
        <v>12</v>
      </c>
      <c r="H13" s="1" t="s">
        <v>11</v>
      </c>
      <c r="I13" s="1" t="s">
        <v>200</v>
      </c>
      <c r="J13" s="42" t="str">
        <f>D13&amp;"-"&amp;C13&amp;"-"&amp;B13</f>
        <v>28-Jun-1976</v>
      </c>
      <c r="K13" s="7">
        <f>DATEDIF(J13,DATE(2023,6,8),"Y")</f>
        <v>46</v>
      </c>
    </row>
    <row r="14" spans="1:11" x14ac:dyDescent="0.35">
      <c r="A14" s="1" t="s">
        <v>1368</v>
      </c>
      <c r="B14" s="7">
        <v>1970</v>
      </c>
      <c r="C14" s="1" t="s">
        <v>18</v>
      </c>
      <c r="D14" s="1">
        <v>14</v>
      </c>
      <c r="E14" s="7">
        <v>2</v>
      </c>
      <c r="F14" s="44">
        <v>11187.66</v>
      </c>
      <c r="G14" s="1" t="s">
        <v>12</v>
      </c>
      <c r="H14" s="1" t="s">
        <v>11</v>
      </c>
      <c r="I14" s="1" t="s">
        <v>23</v>
      </c>
      <c r="J14" s="42" t="str">
        <f>D14&amp;"-"&amp;C14&amp;"-"&amp;B14</f>
        <v>14-Jun-1970</v>
      </c>
      <c r="K14" s="7">
        <f>DATEDIF(J14,DATE(2023,6,8),"Y")</f>
        <v>52</v>
      </c>
    </row>
    <row r="15" spans="1:11" x14ac:dyDescent="0.35">
      <c r="A15" s="1" t="s">
        <v>1367</v>
      </c>
      <c r="B15" s="7">
        <v>1972</v>
      </c>
      <c r="C15" s="1" t="s">
        <v>20</v>
      </c>
      <c r="D15" s="1">
        <v>3</v>
      </c>
      <c r="E15" s="7">
        <v>0</v>
      </c>
      <c r="F15" s="44">
        <v>11186.2</v>
      </c>
      <c r="G15" s="1" t="s">
        <v>12</v>
      </c>
      <c r="H15" s="1" t="s">
        <v>11</v>
      </c>
      <c r="I15" s="1" t="s">
        <v>300</v>
      </c>
      <c r="J15" s="42" t="str">
        <f>D15&amp;"-"&amp;C15&amp;"-"&amp;B15</f>
        <v>3-Sep-1972</v>
      </c>
      <c r="K15" s="7">
        <f>DATEDIF(J15,DATE(2023,6,8),"Y")</f>
        <v>50</v>
      </c>
    </row>
    <row r="16" spans="1:11" x14ac:dyDescent="0.35">
      <c r="A16" s="1" t="s">
        <v>1366</v>
      </c>
      <c r="B16" s="7">
        <v>1966</v>
      </c>
      <c r="C16" s="1" t="s">
        <v>35</v>
      </c>
      <c r="D16" s="1">
        <v>6</v>
      </c>
      <c r="E16" s="7">
        <v>0</v>
      </c>
      <c r="F16" s="44">
        <v>11165.42</v>
      </c>
      <c r="G16" s="1" t="s">
        <v>12</v>
      </c>
      <c r="H16" s="1" t="s">
        <v>16</v>
      </c>
      <c r="I16" s="1" t="s">
        <v>168</v>
      </c>
      <c r="J16" s="42" t="str">
        <f>D16&amp;"-"&amp;C16&amp;"-"&amp;B16</f>
        <v>6-Aug-1966</v>
      </c>
      <c r="K16" s="7">
        <f>DATEDIF(J16,DATE(2023,6,8),"Y")</f>
        <v>56</v>
      </c>
    </row>
    <row r="17" spans="1:18" x14ac:dyDescent="0.35">
      <c r="A17" s="1" t="s">
        <v>1365</v>
      </c>
      <c r="B17" s="7">
        <v>1969</v>
      </c>
      <c r="C17" s="1" t="s">
        <v>18</v>
      </c>
      <c r="D17" s="1">
        <v>25</v>
      </c>
      <c r="E17" s="7">
        <v>2</v>
      </c>
      <c r="F17" s="44">
        <v>11163.57</v>
      </c>
      <c r="G17" s="1" t="s">
        <v>12</v>
      </c>
      <c r="H17" s="1" t="s">
        <v>11</v>
      </c>
      <c r="I17" s="1" t="s">
        <v>42</v>
      </c>
      <c r="J17" s="42" t="str">
        <f>D17&amp;"-"&amp;C17&amp;"-"&amp;B17</f>
        <v>25-Jun-1969</v>
      </c>
      <c r="K17" s="7">
        <f>DATEDIF(J17,DATE(2023,6,8),"Y")</f>
        <v>53</v>
      </c>
    </row>
    <row r="18" spans="1:18" x14ac:dyDescent="0.35">
      <c r="A18" s="1" t="s">
        <v>1364</v>
      </c>
      <c r="B18" s="7">
        <v>1969</v>
      </c>
      <c r="C18" s="1" t="s">
        <v>15</v>
      </c>
      <c r="D18" s="1">
        <v>30</v>
      </c>
      <c r="E18" s="7">
        <v>2</v>
      </c>
      <c r="F18" s="44">
        <v>11150.78</v>
      </c>
      <c r="G18" s="1" t="s">
        <v>12</v>
      </c>
      <c r="H18" s="1" t="s">
        <v>11</v>
      </c>
      <c r="I18" s="1" t="s">
        <v>42</v>
      </c>
      <c r="J18" s="42" t="str">
        <f>D18&amp;"-"&amp;C18&amp;"-"&amp;B18</f>
        <v>30-Nov-1969</v>
      </c>
      <c r="K18" s="7">
        <f>DATEDIF(J18,DATE(2023,6,8),"Y")</f>
        <v>53</v>
      </c>
    </row>
    <row r="19" spans="1:18" x14ac:dyDescent="0.35">
      <c r="A19" s="1" t="s">
        <v>1363</v>
      </c>
      <c r="B19" s="7">
        <v>1980</v>
      </c>
      <c r="C19" s="1" t="s">
        <v>35</v>
      </c>
      <c r="D19" s="1">
        <v>20</v>
      </c>
      <c r="E19" s="7">
        <v>2</v>
      </c>
      <c r="F19" s="44">
        <v>11103.33</v>
      </c>
      <c r="G19" s="1" t="s">
        <v>12</v>
      </c>
      <c r="H19" s="1" t="s">
        <v>16</v>
      </c>
      <c r="I19" s="1" t="s">
        <v>300</v>
      </c>
      <c r="J19" s="42" t="str">
        <f>D19&amp;"-"&amp;C19&amp;"-"&amp;B19</f>
        <v>20-Aug-1980</v>
      </c>
      <c r="K19" s="7">
        <f>DATEDIF(J19,DATE(2023,6,8),"Y")</f>
        <v>42</v>
      </c>
    </row>
    <row r="20" spans="1:18" x14ac:dyDescent="0.35">
      <c r="A20" s="1" t="s">
        <v>1362</v>
      </c>
      <c r="B20" s="7">
        <v>1966</v>
      </c>
      <c r="C20" s="1" t="s">
        <v>10</v>
      </c>
      <c r="D20" s="1">
        <v>5</v>
      </c>
      <c r="E20" s="7">
        <v>0</v>
      </c>
      <c r="F20" s="44">
        <v>11093.62</v>
      </c>
      <c r="G20" s="1" t="s">
        <v>12</v>
      </c>
      <c r="H20" s="1" t="s">
        <v>16</v>
      </c>
      <c r="I20" s="1" t="s">
        <v>13</v>
      </c>
      <c r="J20" s="42" t="str">
        <f>D20&amp;"-"&amp;C20&amp;"-"&amp;B20</f>
        <v>5-Jul-1966</v>
      </c>
      <c r="K20" s="7">
        <f>DATEDIF(J20,DATE(2023,6,8),"Y")</f>
        <v>56</v>
      </c>
    </row>
    <row r="21" spans="1:18" x14ac:dyDescent="0.35">
      <c r="A21" s="1" t="s">
        <v>2272</v>
      </c>
      <c r="B21" s="7">
        <v>1981</v>
      </c>
      <c r="C21" s="1" t="s">
        <v>37</v>
      </c>
      <c r="D21" s="1">
        <v>4</v>
      </c>
      <c r="E21" s="7">
        <v>1</v>
      </c>
      <c r="F21" s="44">
        <v>40273.65</v>
      </c>
      <c r="G21" s="1" t="s">
        <v>16</v>
      </c>
      <c r="H21" s="1" t="s">
        <v>12</v>
      </c>
      <c r="I21" s="1" t="s">
        <v>13</v>
      </c>
      <c r="J21" s="42" t="str">
        <f>D21&amp;"-"&amp;C21&amp;"-"&amp;B21</f>
        <v>4-Oct-1981</v>
      </c>
      <c r="K21" s="7">
        <f>DATEDIF(J21,DATE(2023,6,8),"Y")</f>
        <v>41</v>
      </c>
    </row>
    <row r="22" spans="1:18" x14ac:dyDescent="0.35">
      <c r="A22" s="1" t="s">
        <v>1361</v>
      </c>
      <c r="B22" s="7">
        <v>1966</v>
      </c>
      <c r="C22" s="1" t="s">
        <v>20</v>
      </c>
      <c r="D22" s="1">
        <v>9</v>
      </c>
      <c r="E22" s="7">
        <v>0</v>
      </c>
      <c r="F22" s="44">
        <v>11090.72</v>
      </c>
      <c r="G22" s="1" t="s">
        <v>12</v>
      </c>
      <c r="H22" s="1" t="s">
        <v>16</v>
      </c>
      <c r="I22" s="1" t="s">
        <v>13</v>
      </c>
      <c r="J22" s="42" t="str">
        <f>D22&amp;"-"&amp;C22&amp;"-"&amp;B22</f>
        <v>9-Sep-1966</v>
      </c>
      <c r="K22" s="7">
        <f>DATEDIF(J22,DATE(2023,6,8),"Y")</f>
        <v>56</v>
      </c>
    </row>
    <row r="23" spans="1:18" x14ac:dyDescent="0.35">
      <c r="A23" s="1" t="s">
        <v>1360</v>
      </c>
      <c r="B23" s="7">
        <v>1972</v>
      </c>
      <c r="C23" s="1" t="s">
        <v>37</v>
      </c>
      <c r="D23" s="1">
        <v>7</v>
      </c>
      <c r="E23" s="7">
        <v>3</v>
      </c>
      <c r="F23" s="44">
        <v>11085.59</v>
      </c>
      <c r="G23" s="1" t="s">
        <v>12</v>
      </c>
      <c r="H23" s="1" t="s">
        <v>11</v>
      </c>
      <c r="I23" s="1" t="s">
        <v>23</v>
      </c>
      <c r="J23" s="42" t="str">
        <f>D23&amp;"-"&amp;C23&amp;"-"&amp;B23</f>
        <v>7-Oct-1972</v>
      </c>
      <c r="K23" s="7">
        <f>DATEDIF(J23,DATE(2023,6,8),"Y")</f>
        <v>50</v>
      </c>
    </row>
    <row r="24" spans="1:18" x14ac:dyDescent="0.35">
      <c r="A24" s="1" t="s">
        <v>1359</v>
      </c>
      <c r="B24" s="7">
        <v>1967</v>
      </c>
      <c r="C24" s="1" t="s">
        <v>20</v>
      </c>
      <c r="D24" s="1">
        <v>4</v>
      </c>
      <c r="E24" s="7">
        <v>0</v>
      </c>
      <c r="F24" s="44">
        <v>11082.58</v>
      </c>
      <c r="G24" s="1" t="s">
        <v>12</v>
      </c>
      <c r="H24" s="1" t="s">
        <v>11</v>
      </c>
      <c r="I24" s="1" t="s">
        <v>23</v>
      </c>
      <c r="J24" s="42" t="str">
        <f>D24&amp;"-"&amp;C24&amp;"-"&amp;B24</f>
        <v>4-Sep-1967</v>
      </c>
      <c r="K24" s="7">
        <f>DATEDIF(J24,DATE(2023,6,8),"Y")</f>
        <v>55</v>
      </c>
    </row>
    <row r="25" spans="1:18" x14ac:dyDescent="0.35">
      <c r="A25" s="1" t="s">
        <v>1358</v>
      </c>
      <c r="B25" s="7">
        <v>1966</v>
      </c>
      <c r="C25" s="1" t="s">
        <v>15</v>
      </c>
      <c r="D25" s="1">
        <v>20</v>
      </c>
      <c r="E25" s="7">
        <v>0</v>
      </c>
      <c r="F25" s="44">
        <v>11073.18</v>
      </c>
      <c r="G25" s="1" t="s">
        <v>12</v>
      </c>
      <c r="H25" s="1" t="s">
        <v>12</v>
      </c>
      <c r="I25" s="1" t="s">
        <v>42</v>
      </c>
      <c r="J25" s="42" t="str">
        <f>D25&amp;"-"&amp;C25&amp;"-"&amp;B25</f>
        <v>20-Nov-1966</v>
      </c>
      <c r="K25" s="7">
        <f>DATEDIF(J25,DATE(2023,6,8),"Y")</f>
        <v>56</v>
      </c>
    </row>
    <row r="26" spans="1:18" x14ac:dyDescent="0.35">
      <c r="A26" s="1" t="s">
        <v>1357</v>
      </c>
      <c r="B26" s="7">
        <v>1966</v>
      </c>
      <c r="C26" s="1" t="s">
        <v>15</v>
      </c>
      <c r="D26" s="1">
        <v>7</v>
      </c>
      <c r="E26" s="7">
        <v>0</v>
      </c>
      <c r="F26" s="44">
        <v>11070.54</v>
      </c>
      <c r="G26" s="1" t="s">
        <v>12</v>
      </c>
      <c r="H26" s="1" t="s">
        <v>12</v>
      </c>
      <c r="I26" s="1" t="s">
        <v>42</v>
      </c>
      <c r="J26" s="42" t="str">
        <f>D26&amp;"-"&amp;C26&amp;"-"&amp;B26</f>
        <v>7-Nov-1966</v>
      </c>
      <c r="K26" s="7">
        <f>DATEDIF(J26,DATE(2023,6,8),"Y")</f>
        <v>56</v>
      </c>
    </row>
    <row r="27" spans="1:18" x14ac:dyDescent="0.35">
      <c r="A27" s="1" t="s">
        <v>1356</v>
      </c>
      <c r="B27" s="7">
        <v>1971</v>
      </c>
      <c r="C27" s="1" t="s">
        <v>15</v>
      </c>
      <c r="D27" s="1">
        <v>9</v>
      </c>
      <c r="E27" s="7">
        <v>0</v>
      </c>
      <c r="F27" s="44">
        <v>11068.77</v>
      </c>
      <c r="G27" s="1" t="s">
        <v>12</v>
      </c>
      <c r="H27" s="1" t="s">
        <v>11</v>
      </c>
      <c r="I27" s="1" t="s">
        <v>23</v>
      </c>
      <c r="J27" s="42" t="str">
        <f>D27&amp;"-"&amp;C27&amp;"-"&amp;B27</f>
        <v>9-Nov-1971</v>
      </c>
      <c r="K27" s="7">
        <f>DATEDIF(J27,DATE(2023,6,8),"Y")</f>
        <v>51</v>
      </c>
    </row>
    <row r="28" spans="1:18" x14ac:dyDescent="0.35">
      <c r="A28" s="1" t="s">
        <v>1355</v>
      </c>
      <c r="B28" s="7">
        <v>2000</v>
      </c>
      <c r="C28" s="1" t="s">
        <v>20</v>
      </c>
      <c r="D28" s="1">
        <v>18</v>
      </c>
      <c r="E28" s="7">
        <v>0</v>
      </c>
      <c r="F28" s="44">
        <v>11068.7</v>
      </c>
      <c r="G28" s="1" t="s">
        <v>12</v>
      </c>
      <c r="H28" s="1" t="s">
        <v>16</v>
      </c>
      <c r="I28" s="1" t="s">
        <v>42</v>
      </c>
      <c r="J28" s="42" t="str">
        <f>D28&amp;"-"&amp;C28&amp;"-"&amp;B28</f>
        <v>18-Sep-2000</v>
      </c>
      <c r="K28" s="7">
        <f>DATEDIF(J28,DATE(2023,6,8),"Y")</f>
        <v>22</v>
      </c>
    </row>
    <row r="29" spans="1:18" x14ac:dyDescent="0.35">
      <c r="A29" s="1" t="s">
        <v>1354</v>
      </c>
      <c r="B29" s="7">
        <v>2001</v>
      </c>
      <c r="C29" s="1" t="s">
        <v>30</v>
      </c>
      <c r="D29" s="1">
        <v>17</v>
      </c>
      <c r="E29" s="7">
        <v>0</v>
      </c>
      <c r="F29" s="44">
        <v>11046.02</v>
      </c>
      <c r="G29" s="1" t="s">
        <v>12</v>
      </c>
      <c r="H29" s="1" t="s">
        <v>16</v>
      </c>
      <c r="I29" s="1" t="s">
        <v>535</v>
      </c>
      <c r="J29" s="42" t="str">
        <f>D29&amp;"-"&amp;C29&amp;"-"&amp;B29</f>
        <v>17-Dec-2001</v>
      </c>
      <c r="K29" s="7">
        <f>DATEDIF(J29,DATE(2023,6,8),"Y")</f>
        <v>21</v>
      </c>
    </row>
    <row r="30" spans="1:18" x14ac:dyDescent="0.35">
      <c r="A30" s="1" t="s">
        <v>1353</v>
      </c>
      <c r="B30" s="7">
        <v>1974</v>
      </c>
      <c r="C30" s="1" t="s">
        <v>35</v>
      </c>
      <c r="D30" s="1">
        <v>30</v>
      </c>
      <c r="E30" s="7">
        <v>0</v>
      </c>
      <c r="F30" s="44">
        <v>11037.85</v>
      </c>
      <c r="G30" s="1" t="s">
        <v>12</v>
      </c>
      <c r="H30" s="1" t="s">
        <v>11</v>
      </c>
      <c r="I30" s="1" t="s">
        <v>200</v>
      </c>
      <c r="J30" s="42" t="str">
        <f>D30&amp;"-"&amp;C30&amp;"-"&amp;B30</f>
        <v>30-Aug-1974</v>
      </c>
      <c r="K30" s="7">
        <f>DATEDIF(J30,DATE(2023,6,8),"Y")</f>
        <v>48</v>
      </c>
      <c r="M30" s="49" t="s">
        <v>4720</v>
      </c>
      <c r="N30" s="50"/>
      <c r="O30" s="13">
        <f>COUNTIF(A1:I2344,"?")</f>
        <v>6</v>
      </c>
      <c r="Q30" s="19" t="s">
        <v>4722</v>
      </c>
      <c r="R30" s="20">
        <f>AVERAGE(B2:B2344)</f>
        <v>1982.8416559965856</v>
      </c>
    </row>
    <row r="31" spans="1:18" x14ac:dyDescent="0.35">
      <c r="A31" s="1" t="s">
        <v>1352</v>
      </c>
      <c r="B31" s="7">
        <v>1989</v>
      </c>
      <c r="C31" s="1" t="s">
        <v>37</v>
      </c>
      <c r="D31" s="1">
        <v>25</v>
      </c>
      <c r="E31" s="7">
        <v>3</v>
      </c>
      <c r="F31" s="44">
        <v>11037.51</v>
      </c>
      <c r="G31" s="1" t="s">
        <v>12</v>
      </c>
      <c r="H31" s="1" t="s">
        <v>16</v>
      </c>
      <c r="I31" s="1" t="s">
        <v>23</v>
      </c>
      <c r="J31" s="42" t="str">
        <f>D31&amp;"-"&amp;C31&amp;"-"&amp;B31</f>
        <v>25-Oct-1989</v>
      </c>
      <c r="K31" s="7">
        <f>DATEDIF(J31,DATE(2023,6,8),"Y")</f>
        <v>33</v>
      </c>
      <c r="M31" s="13"/>
      <c r="N31" s="13"/>
      <c r="O31" s="13"/>
      <c r="Q31" s="21" t="s">
        <v>4723</v>
      </c>
      <c r="R31" s="20">
        <f>ROUND(AVERAGE(B2:B2344),0)</f>
        <v>1983</v>
      </c>
    </row>
    <row r="32" spans="1:18" x14ac:dyDescent="0.35">
      <c r="A32" s="1" t="s">
        <v>2271</v>
      </c>
      <c r="B32" s="7">
        <v>1981</v>
      </c>
      <c r="C32" s="1" t="s">
        <v>10</v>
      </c>
      <c r="D32" s="1">
        <v>28</v>
      </c>
      <c r="E32" s="7">
        <v>1</v>
      </c>
      <c r="F32" s="44">
        <v>40208.559999999998</v>
      </c>
      <c r="G32" s="1" t="s">
        <v>16</v>
      </c>
      <c r="H32" s="1" t="s">
        <v>11</v>
      </c>
      <c r="I32" s="1" t="s">
        <v>42</v>
      </c>
      <c r="J32" s="42" t="str">
        <f>D32&amp;"-"&amp;C32&amp;"-"&amp;B32</f>
        <v>28-Jul-1981</v>
      </c>
      <c r="K32" s="7">
        <f>DATEDIF(J32,DATE(2023,6,8),"Y")</f>
        <v>41</v>
      </c>
      <c r="M32" s="17" t="s">
        <v>0</v>
      </c>
      <c r="N32" s="13"/>
      <c r="O32" s="13">
        <f>COUNTIF(A2:A2344,"?")</f>
        <v>6</v>
      </c>
    </row>
    <row r="33" spans="1:20" x14ac:dyDescent="0.35">
      <c r="A33" s="1" t="s">
        <v>1351</v>
      </c>
      <c r="B33" s="7">
        <v>1974</v>
      </c>
      <c r="C33" s="1" t="s">
        <v>30</v>
      </c>
      <c r="D33" s="1">
        <v>10</v>
      </c>
      <c r="E33" s="7">
        <v>4</v>
      </c>
      <c r="F33" s="44">
        <v>11033.66</v>
      </c>
      <c r="G33" s="1" t="s">
        <v>12</v>
      </c>
      <c r="H33" s="1" t="s">
        <v>12</v>
      </c>
      <c r="I33" s="1" t="s">
        <v>23</v>
      </c>
      <c r="J33" s="42" t="str">
        <f>D33&amp;"-"&amp;C33&amp;"-"&amp;B33</f>
        <v>10-Dec-1974</v>
      </c>
      <c r="K33" s="7">
        <f>DATEDIF(J33,DATE(2023,6,8),"Y")</f>
        <v>48</v>
      </c>
      <c r="M33" s="13" t="s">
        <v>1</v>
      </c>
      <c r="N33" s="13"/>
      <c r="O33" s="13">
        <f>COUNTIF(B2:B2344,"?")</f>
        <v>0</v>
      </c>
      <c r="Q33" s="22" t="s">
        <v>4724</v>
      </c>
      <c r="R33" s="15"/>
      <c r="S33" s="15"/>
      <c r="T33" s="16"/>
    </row>
    <row r="34" spans="1:20" x14ac:dyDescent="0.35">
      <c r="A34" s="1" t="s">
        <v>1350</v>
      </c>
      <c r="B34" s="7">
        <v>1996</v>
      </c>
      <c r="C34" s="1" t="s">
        <v>10</v>
      </c>
      <c r="D34" s="1">
        <v>21</v>
      </c>
      <c r="E34" s="7">
        <v>0</v>
      </c>
      <c r="F34" s="44">
        <v>11028.56</v>
      </c>
      <c r="G34" s="1" t="s">
        <v>12</v>
      </c>
      <c r="H34" s="1" t="s">
        <v>12</v>
      </c>
      <c r="I34" s="1" t="s">
        <v>23</v>
      </c>
      <c r="J34" s="42" t="str">
        <f>D34&amp;"-"&amp;C34&amp;"-"&amp;B34</f>
        <v>21-Jul-1996</v>
      </c>
      <c r="K34" s="7">
        <f>DATEDIF(J34,DATE(2023,6,8),"Y")</f>
        <v>26</v>
      </c>
      <c r="M34" s="17" t="s">
        <v>4721</v>
      </c>
      <c r="N34" s="13"/>
      <c r="O34" s="13">
        <f>COUNTIF(C2:C2344,"?")</f>
        <v>0</v>
      </c>
      <c r="Q34" s="13"/>
      <c r="R34" s="13"/>
      <c r="S34" s="13"/>
      <c r="T34" s="13"/>
    </row>
    <row r="35" spans="1:20" x14ac:dyDescent="0.35">
      <c r="A35" s="1" t="s">
        <v>1349</v>
      </c>
      <c r="B35" s="7">
        <v>1991</v>
      </c>
      <c r="C35" s="1" t="s">
        <v>18</v>
      </c>
      <c r="D35" s="1">
        <v>26</v>
      </c>
      <c r="E35" s="7">
        <v>3</v>
      </c>
      <c r="F35" s="44">
        <v>11018.05</v>
      </c>
      <c r="G35" s="1" t="s">
        <v>12</v>
      </c>
      <c r="H35" s="1" t="s">
        <v>11</v>
      </c>
      <c r="I35" s="1" t="s">
        <v>23</v>
      </c>
      <c r="J35" s="42" t="str">
        <f>D35&amp;"-"&amp;C35&amp;"-"&amp;B35</f>
        <v>26-Jun-1991</v>
      </c>
      <c r="K35" s="7">
        <f>DATEDIF(J35,DATE(2023,6,8),"Y")</f>
        <v>31</v>
      </c>
      <c r="M35" s="17" t="s">
        <v>3</v>
      </c>
      <c r="N35" s="13"/>
      <c r="O35" s="13">
        <f>COUNTIF(D2:D2344,"?")</f>
        <v>0</v>
      </c>
      <c r="Q35" s="14" t="s">
        <v>16</v>
      </c>
      <c r="R35" s="13">
        <f>COUNTIF(G2:G2344,G4)</f>
        <v>309</v>
      </c>
      <c r="S35" s="13"/>
      <c r="T35" s="13"/>
    </row>
    <row r="36" spans="1:20" x14ac:dyDescent="0.35">
      <c r="A36" s="1" t="s">
        <v>1348</v>
      </c>
      <c r="B36" s="7">
        <v>1974</v>
      </c>
      <c r="C36" s="1" t="s">
        <v>30</v>
      </c>
      <c r="D36" s="1">
        <v>15</v>
      </c>
      <c r="E36" s="7">
        <v>4</v>
      </c>
      <c r="F36" s="44">
        <v>11015.17</v>
      </c>
      <c r="G36" s="1" t="s">
        <v>12</v>
      </c>
      <c r="H36" s="1" t="s">
        <v>16</v>
      </c>
      <c r="I36" s="1" t="s">
        <v>23</v>
      </c>
      <c r="J36" s="42" t="str">
        <f>D36&amp;"-"&amp;C36&amp;"-"&amp;B36</f>
        <v>15-Dec-1974</v>
      </c>
      <c r="K36" s="7">
        <f>DATEDIF(J36,DATE(2023,6,8),"Y")</f>
        <v>48</v>
      </c>
      <c r="M36" s="18" t="s">
        <v>4</v>
      </c>
      <c r="N36" s="13"/>
      <c r="O36" s="13">
        <f>COUNTIF(E2:E2344,"?")</f>
        <v>0</v>
      </c>
      <c r="Q36" s="14" t="s">
        <v>11</v>
      </c>
      <c r="R36" s="13">
        <f>COUNTIF(G2:G2344,G2052)</f>
        <v>1340</v>
      </c>
      <c r="S36" s="13"/>
      <c r="T36" s="13"/>
    </row>
    <row r="37" spans="1:20" x14ac:dyDescent="0.35">
      <c r="A37" s="1" t="s">
        <v>1347</v>
      </c>
      <c r="B37" s="7">
        <v>1968</v>
      </c>
      <c r="C37" s="1" t="s">
        <v>37</v>
      </c>
      <c r="D37" s="1">
        <v>24</v>
      </c>
      <c r="E37" s="7">
        <v>2</v>
      </c>
      <c r="F37" s="44">
        <v>11013.71</v>
      </c>
      <c r="G37" s="1" t="s">
        <v>12</v>
      </c>
      <c r="H37" s="1" t="s">
        <v>16</v>
      </c>
      <c r="I37" s="1" t="s">
        <v>13</v>
      </c>
      <c r="J37" s="42" t="str">
        <f>D37&amp;"-"&amp;C37&amp;"-"&amp;B37</f>
        <v>24-Oct-1968</v>
      </c>
      <c r="K37" s="7">
        <f>DATEDIF(J37,DATE(2023,6,8),"Y")</f>
        <v>54</v>
      </c>
      <c r="M37" s="13" t="s">
        <v>5</v>
      </c>
      <c r="N37" s="13"/>
      <c r="O37" s="13">
        <f>COUNTIF(F2:F2344,"?")</f>
        <v>0</v>
      </c>
      <c r="Q37" s="14" t="s">
        <v>12</v>
      </c>
      <c r="R37" s="13">
        <f>COUNTIF(G2:G2344,G2327)</f>
        <v>694</v>
      </c>
      <c r="S37" s="13"/>
      <c r="T37" s="13"/>
    </row>
    <row r="38" spans="1:20" x14ac:dyDescent="0.35">
      <c r="A38" s="1" t="s">
        <v>1346</v>
      </c>
      <c r="B38" s="7">
        <v>2000</v>
      </c>
      <c r="C38" s="1" t="s">
        <v>20</v>
      </c>
      <c r="D38" s="1">
        <v>17</v>
      </c>
      <c r="E38" s="7">
        <v>0</v>
      </c>
      <c r="F38" s="44">
        <v>10991.58</v>
      </c>
      <c r="G38" s="1" t="s">
        <v>12</v>
      </c>
      <c r="H38" s="1" t="s">
        <v>12</v>
      </c>
      <c r="I38" s="1" t="s">
        <v>23</v>
      </c>
      <c r="J38" s="42" t="str">
        <f>D38&amp;"-"&amp;C38&amp;"-"&amp;B38</f>
        <v>17-Sep-2000</v>
      </c>
      <c r="K38" s="7">
        <f>DATEDIF(J38,DATE(2023,6,8),"Y")</f>
        <v>22</v>
      </c>
      <c r="M38" s="13" t="s">
        <v>6</v>
      </c>
      <c r="N38" s="13"/>
      <c r="O38" s="13">
        <f>COUNTIF(G2:G2344,"?")</f>
        <v>0</v>
      </c>
      <c r="Q38" s="13" t="s">
        <v>4725</v>
      </c>
      <c r="R38" s="13"/>
      <c r="S38" s="13"/>
      <c r="T38" s="13"/>
    </row>
    <row r="39" spans="1:20" x14ac:dyDescent="0.35">
      <c r="A39" s="1" t="s">
        <v>1345</v>
      </c>
      <c r="B39" s="7">
        <v>1965</v>
      </c>
      <c r="C39" s="1" t="s">
        <v>30</v>
      </c>
      <c r="D39" s="1">
        <v>18</v>
      </c>
      <c r="E39" s="7">
        <v>0</v>
      </c>
      <c r="F39" s="44">
        <v>10982.5</v>
      </c>
      <c r="G39" s="1" t="s">
        <v>12</v>
      </c>
      <c r="H39" s="1" t="s">
        <v>12</v>
      </c>
      <c r="I39" s="1" t="s">
        <v>13</v>
      </c>
      <c r="J39" s="42" t="str">
        <f>D39&amp;"-"&amp;C39&amp;"-"&amp;B39</f>
        <v>18-Dec-1965</v>
      </c>
      <c r="K39" s="7">
        <f>DATEDIF(J39,DATE(2023,6,8),"Y")</f>
        <v>57</v>
      </c>
      <c r="M39" s="13" t="s">
        <v>7</v>
      </c>
      <c r="N39" s="13"/>
      <c r="O39" s="13">
        <f>COUNTIF(H2:H2344,"?")</f>
        <v>0</v>
      </c>
    </row>
    <row r="40" spans="1:20" x14ac:dyDescent="0.35">
      <c r="A40" s="1" t="s">
        <v>1344</v>
      </c>
      <c r="B40" s="7">
        <v>1973</v>
      </c>
      <c r="C40" s="1" t="s">
        <v>37</v>
      </c>
      <c r="D40" s="1">
        <v>21</v>
      </c>
      <c r="E40" s="7">
        <v>4</v>
      </c>
      <c r="F40" s="44">
        <v>10977.21</v>
      </c>
      <c r="G40" s="1" t="s">
        <v>12</v>
      </c>
      <c r="H40" s="1" t="s">
        <v>16</v>
      </c>
      <c r="I40" s="1" t="s">
        <v>13</v>
      </c>
      <c r="J40" s="42" t="str">
        <f>D40&amp;"-"&amp;C40&amp;"-"&amp;B40</f>
        <v>21-Oct-1973</v>
      </c>
      <c r="K40" s="7">
        <f>DATEDIF(J40,DATE(2023,6,8),"Y")</f>
        <v>49</v>
      </c>
      <c r="M40" s="13" t="s">
        <v>8</v>
      </c>
      <c r="N40" s="13"/>
      <c r="O40" s="13">
        <f>COUNTIF(I2:I2344,"?")</f>
        <v>0</v>
      </c>
    </row>
    <row r="41" spans="1:20" x14ac:dyDescent="0.35">
      <c r="A41" s="1" t="s">
        <v>1343</v>
      </c>
      <c r="B41" s="7">
        <v>1966</v>
      </c>
      <c r="C41" s="1" t="s">
        <v>10</v>
      </c>
      <c r="D41" s="1">
        <v>9</v>
      </c>
      <c r="E41" s="7">
        <v>0</v>
      </c>
      <c r="F41" s="44">
        <v>10976.25</v>
      </c>
      <c r="G41" s="1" t="s">
        <v>12</v>
      </c>
      <c r="H41" s="1" t="s">
        <v>11</v>
      </c>
      <c r="I41" s="1" t="s">
        <v>23</v>
      </c>
      <c r="J41" s="42" t="str">
        <f>D41&amp;"-"&amp;C41&amp;"-"&amp;B41</f>
        <v>9-Jul-1966</v>
      </c>
      <c r="K41" s="7">
        <f>DATEDIF(J41,DATE(2023,6,8),"Y")</f>
        <v>56</v>
      </c>
      <c r="Q41" s="22" t="s">
        <v>4726</v>
      </c>
      <c r="R41" s="15"/>
      <c r="S41" s="15"/>
      <c r="T41" s="16"/>
    </row>
    <row r="42" spans="1:20" x14ac:dyDescent="0.35">
      <c r="A42" s="1" t="s">
        <v>1342</v>
      </c>
      <c r="B42" s="7">
        <v>1965</v>
      </c>
      <c r="C42" s="1" t="s">
        <v>18</v>
      </c>
      <c r="D42" s="1">
        <v>19</v>
      </c>
      <c r="E42" s="7">
        <v>0</v>
      </c>
      <c r="F42" s="44">
        <v>10965.45</v>
      </c>
      <c r="G42" s="1" t="s">
        <v>12</v>
      </c>
      <c r="H42" s="1" t="s">
        <v>11</v>
      </c>
      <c r="I42" s="1" t="s">
        <v>42</v>
      </c>
      <c r="J42" s="42" t="str">
        <f>D42&amp;"-"&amp;C42&amp;"-"&amp;B42</f>
        <v>19-Jun-1965</v>
      </c>
      <c r="K42" s="7">
        <f>DATEDIF(J42,DATE(2023,6,8),"Y")</f>
        <v>57</v>
      </c>
      <c r="Q42" s="13"/>
      <c r="R42" s="13"/>
      <c r="S42" s="13"/>
      <c r="T42" s="13"/>
    </row>
    <row r="43" spans="1:20" x14ac:dyDescent="0.35">
      <c r="A43" s="1" t="s">
        <v>2270</v>
      </c>
      <c r="B43" s="7">
        <v>1979</v>
      </c>
      <c r="C43" s="1" t="s">
        <v>35</v>
      </c>
      <c r="D43" s="1">
        <v>18</v>
      </c>
      <c r="E43" s="7">
        <v>2</v>
      </c>
      <c r="F43" s="44">
        <v>40204.83</v>
      </c>
      <c r="G43" s="1" t="s">
        <v>16</v>
      </c>
      <c r="H43" s="1" t="s">
        <v>12</v>
      </c>
      <c r="I43" s="1" t="s">
        <v>23</v>
      </c>
      <c r="J43" s="42" t="str">
        <f>D43&amp;"-"&amp;C43&amp;"-"&amp;B43</f>
        <v>18-Aug-1979</v>
      </c>
      <c r="K43" s="7">
        <f>DATEDIF(J43,DATE(2023,6,8),"Y")</f>
        <v>43</v>
      </c>
      <c r="Q43" s="14" t="s">
        <v>16</v>
      </c>
      <c r="R43" s="13">
        <f>COUNTIF(H2:H2344,H28)</f>
        <v>734</v>
      </c>
      <c r="S43" s="13"/>
      <c r="T43" s="13"/>
    </row>
    <row r="44" spans="1:20" x14ac:dyDescent="0.35">
      <c r="A44" s="1" t="s">
        <v>1341</v>
      </c>
      <c r="B44" s="7">
        <v>1969</v>
      </c>
      <c r="C44" s="1" t="s">
        <v>35</v>
      </c>
      <c r="D44" s="1">
        <v>14</v>
      </c>
      <c r="E44" s="7">
        <v>1</v>
      </c>
      <c r="F44" s="44">
        <v>10959.69</v>
      </c>
      <c r="G44" s="1" t="s">
        <v>12</v>
      </c>
      <c r="H44" s="1" t="s">
        <v>12</v>
      </c>
      <c r="I44" s="1" t="s">
        <v>23</v>
      </c>
      <c r="J44" s="42" t="str">
        <f>D44&amp;"-"&amp;C44&amp;"-"&amp;B44</f>
        <v>14-Aug-1969</v>
      </c>
      <c r="K44" s="7">
        <f>DATEDIF(J44,DATE(2023,6,8),"Y")</f>
        <v>53</v>
      </c>
      <c r="Q44" s="14" t="s">
        <v>11</v>
      </c>
      <c r="R44" s="13">
        <f>COUNTIF(H2:H2344,H32)</f>
        <v>813</v>
      </c>
      <c r="S44" s="13"/>
      <c r="T44" s="13"/>
    </row>
    <row r="45" spans="1:20" x14ac:dyDescent="0.35">
      <c r="A45" s="1" t="s">
        <v>1340</v>
      </c>
      <c r="B45" s="7">
        <v>1965</v>
      </c>
      <c r="C45" s="1" t="s">
        <v>30</v>
      </c>
      <c r="D45" s="1">
        <v>4</v>
      </c>
      <c r="E45" s="7">
        <v>0</v>
      </c>
      <c r="F45" s="44">
        <v>10959.33</v>
      </c>
      <c r="G45" s="1" t="s">
        <v>12</v>
      </c>
      <c r="H45" s="1" t="s">
        <v>12</v>
      </c>
      <c r="I45" s="1" t="s">
        <v>42</v>
      </c>
      <c r="J45" s="42" t="str">
        <f>D45&amp;"-"&amp;C45&amp;"-"&amp;B45</f>
        <v>4-Dec-1965</v>
      </c>
      <c r="K45" s="7">
        <f>DATEDIF(J45,DATE(2023,6,8),"Y")</f>
        <v>57</v>
      </c>
      <c r="Q45" s="14" t="s">
        <v>12</v>
      </c>
      <c r="R45" s="13">
        <f>COUNTIF(H2:H2344,H33)</f>
        <v>796</v>
      </c>
      <c r="S45" s="13"/>
      <c r="T45" s="13"/>
    </row>
    <row r="46" spans="1:20" x14ac:dyDescent="0.35">
      <c r="A46" s="1" t="s">
        <v>1339</v>
      </c>
      <c r="B46" s="7">
        <v>1969</v>
      </c>
      <c r="C46" s="1" t="s">
        <v>15</v>
      </c>
      <c r="D46" s="1">
        <v>10</v>
      </c>
      <c r="E46" s="7">
        <v>1</v>
      </c>
      <c r="F46" s="44">
        <v>10942.13</v>
      </c>
      <c r="G46" s="1" t="s">
        <v>12</v>
      </c>
      <c r="H46" s="1" t="s">
        <v>12</v>
      </c>
      <c r="I46" s="1" t="s">
        <v>23</v>
      </c>
      <c r="J46" s="42" t="str">
        <f>D46&amp;"-"&amp;C46&amp;"-"&amp;B46</f>
        <v>10-Nov-1969</v>
      </c>
      <c r="K46" s="7">
        <f>DATEDIF(J46,DATE(2023,6,8),"Y")</f>
        <v>53</v>
      </c>
      <c r="Q46" s="13" t="s">
        <v>4727</v>
      </c>
      <c r="R46" s="13"/>
      <c r="S46" s="13"/>
      <c r="T46" s="13"/>
    </row>
    <row r="47" spans="1:20" x14ac:dyDescent="0.35">
      <c r="A47" s="1" t="s">
        <v>1338</v>
      </c>
      <c r="B47" s="7">
        <v>1968</v>
      </c>
      <c r="C47" s="1" t="s">
        <v>15</v>
      </c>
      <c r="D47" s="1">
        <v>12</v>
      </c>
      <c r="E47" s="7">
        <v>1</v>
      </c>
      <c r="F47" s="44">
        <v>10928.85</v>
      </c>
      <c r="G47" s="1" t="s">
        <v>12</v>
      </c>
      <c r="H47" s="1" t="s">
        <v>12</v>
      </c>
      <c r="I47" s="1" t="s">
        <v>13</v>
      </c>
      <c r="J47" s="42" t="str">
        <f>D47&amp;"-"&amp;C47&amp;"-"&amp;B47</f>
        <v>12-Nov-1968</v>
      </c>
      <c r="K47" s="7">
        <f>DATEDIF(J47,DATE(2023,6,8),"Y")</f>
        <v>54</v>
      </c>
    </row>
    <row r="48" spans="1:20" x14ac:dyDescent="0.35">
      <c r="A48" s="1" t="s">
        <v>1337</v>
      </c>
      <c r="B48" s="7">
        <v>1968</v>
      </c>
      <c r="C48" s="1" t="s">
        <v>15</v>
      </c>
      <c r="D48" s="1">
        <v>13</v>
      </c>
      <c r="E48" s="7">
        <v>0</v>
      </c>
      <c r="F48" s="44">
        <v>10923.93</v>
      </c>
      <c r="G48" s="1" t="s">
        <v>12</v>
      </c>
      <c r="H48" s="1" t="s">
        <v>16</v>
      </c>
      <c r="I48" s="1" t="s">
        <v>247</v>
      </c>
      <c r="J48" s="42" t="str">
        <f>D48&amp;"-"&amp;C48&amp;"-"&amp;B48</f>
        <v>13-Nov-1968</v>
      </c>
      <c r="K48" s="7">
        <f>DATEDIF(J48,DATE(2023,6,8),"Y")</f>
        <v>54</v>
      </c>
    </row>
    <row r="49" spans="1:11" x14ac:dyDescent="0.35">
      <c r="A49" s="1" t="s">
        <v>1336</v>
      </c>
      <c r="B49" s="7">
        <v>1994</v>
      </c>
      <c r="C49" s="1" t="s">
        <v>20</v>
      </c>
      <c r="D49" s="1">
        <v>6</v>
      </c>
      <c r="E49" s="7">
        <v>0</v>
      </c>
      <c r="F49" s="44">
        <v>10886.66</v>
      </c>
      <c r="G49" s="1" t="s">
        <v>12</v>
      </c>
      <c r="H49" s="1" t="s">
        <v>12</v>
      </c>
      <c r="I49" s="1" t="s">
        <v>23</v>
      </c>
      <c r="J49" s="42" t="str">
        <f>D49&amp;"-"&amp;C49&amp;"-"&amp;B49</f>
        <v>6-Sep-1994</v>
      </c>
      <c r="K49" s="7">
        <f>DATEDIF(J49,DATE(2023,6,8),"Y")</f>
        <v>28</v>
      </c>
    </row>
    <row r="50" spans="1:11" x14ac:dyDescent="0.35">
      <c r="A50" s="1" t="s">
        <v>1335</v>
      </c>
      <c r="B50" s="7">
        <v>1971</v>
      </c>
      <c r="C50" s="1" t="s">
        <v>30</v>
      </c>
      <c r="D50" s="1">
        <v>20</v>
      </c>
      <c r="E50" s="7">
        <v>2</v>
      </c>
      <c r="F50" s="44">
        <v>10848.13</v>
      </c>
      <c r="G50" s="1" t="s">
        <v>12</v>
      </c>
      <c r="H50" s="1" t="s">
        <v>12</v>
      </c>
      <c r="I50" s="1" t="s">
        <v>23</v>
      </c>
      <c r="J50" s="42" t="str">
        <f>D50&amp;"-"&amp;C50&amp;"-"&amp;B50</f>
        <v>20-Dec-1971</v>
      </c>
      <c r="K50" s="7">
        <f>DATEDIF(J50,DATE(2023,6,8),"Y")</f>
        <v>51</v>
      </c>
    </row>
    <row r="51" spans="1:11" x14ac:dyDescent="0.35">
      <c r="A51" s="1" t="s">
        <v>1334</v>
      </c>
      <c r="B51" s="7">
        <v>1968</v>
      </c>
      <c r="C51" s="1" t="s">
        <v>10</v>
      </c>
      <c r="D51" s="1">
        <v>28</v>
      </c>
      <c r="E51" s="7">
        <v>1</v>
      </c>
      <c r="F51" s="44">
        <v>10825.25</v>
      </c>
      <c r="G51" s="1" t="s">
        <v>12</v>
      </c>
      <c r="H51" s="1" t="s">
        <v>12</v>
      </c>
      <c r="I51" s="1" t="s">
        <v>23</v>
      </c>
      <c r="J51" s="42" t="str">
        <f>D51&amp;"-"&amp;C51&amp;"-"&amp;B51</f>
        <v>28-Jul-1968</v>
      </c>
      <c r="K51" s="7">
        <f>DATEDIF(J51,DATE(2023,6,8),"Y")</f>
        <v>54</v>
      </c>
    </row>
    <row r="52" spans="1:11" x14ac:dyDescent="0.35">
      <c r="A52" s="1" t="s">
        <v>1333</v>
      </c>
      <c r="B52" s="7">
        <v>1967</v>
      </c>
      <c r="C52" s="1" t="s">
        <v>37</v>
      </c>
      <c r="D52" s="1">
        <v>2</v>
      </c>
      <c r="E52" s="7">
        <v>1</v>
      </c>
      <c r="F52" s="44">
        <v>10807.49</v>
      </c>
      <c r="G52" s="1" t="s">
        <v>12</v>
      </c>
      <c r="H52" s="1" t="s">
        <v>11</v>
      </c>
      <c r="I52" s="1" t="s">
        <v>13</v>
      </c>
      <c r="J52" s="42" t="str">
        <f>D52&amp;"-"&amp;C52&amp;"-"&amp;B52</f>
        <v>2-Oct-1967</v>
      </c>
      <c r="K52" s="7">
        <f>DATEDIF(J52,DATE(2023,6,8),"Y")</f>
        <v>55</v>
      </c>
    </row>
    <row r="53" spans="1:11" x14ac:dyDescent="0.35">
      <c r="A53" s="1" t="s">
        <v>1332</v>
      </c>
      <c r="B53" s="7">
        <v>1970</v>
      </c>
      <c r="C53" s="1" t="s">
        <v>30</v>
      </c>
      <c r="D53" s="1">
        <v>18</v>
      </c>
      <c r="E53" s="7">
        <v>2</v>
      </c>
      <c r="F53" s="44">
        <v>10806.84</v>
      </c>
      <c r="G53" s="1" t="s">
        <v>12</v>
      </c>
      <c r="H53" s="1" t="s">
        <v>11</v>
      </c>
      <c r="I53" s="1" t="s">
        <v>42</v>
      </c>
      <c r="J53" s="42" t="str">
        <f>D53&amp;"-"&amp;C53&amp;"-"&amp;B53</f>
        <v>18-Dec-1970</v>
      </c>
      <c r="K53" s="7">
        <f>DATEDIF(J53,DATE(2023,6,8),"Y")</f>
        <v>52</v>
      </c>
    </row>
    <row r="54" spans="1:11" x14ac:dyDescent="0.35">
      <c r="A54" s="1" t="s">
        <v>2269</v>
      </c>
      <c r="B54" s="7">
        <v>1985</v>
      </c>
      <c r="C54" s="1" t="s">
        <v>37</v>
      </c>
      <c r="D54" s="1">
        <v>21</v>
      </c>
      <c r="E54" s="7">
        <v>4</v>
      </c>
      <c r="F54" s="44">
        <v>40182.25</v>
      </c>
      <c r="G54" s="1" t="s">
        <v>16</v>
      </c>
      <c r="H54" s="1" t="s">
        <v>11</v>
      </c>
      <c r="I54" s="1" t="s">
        <v>42</v>
      </c>
      <c r="J54" s="42" t="str">
        <f>D54&amp;"-"&amp;C54&amp;"-"&amp;B54</f>
        <v>21-Oct-1985</v>
      </c>
      <c r="K54" s="7">
        <f>DATEDIF(J54,DATE(2023,6,8),"Y")</f>
        <v>37</v>
      </c>
    </row>
    <row r="55" spans="1:11" x14ac:dyDescent="0.35">
      <c r="A55" s="1" t="s">
        <v>1331</v>
      </c>
      <c r="B55" s="7">
        <v>1970</v>
      </c>
      <c r="C55" s="1" t="s">
        <v>37</v>
      </c>
      <c r="D55" s="1">
        <v>28</v>
      </c>
      <c r="E55" s="7">
        <v>1</v>
      </c>
      <c r="F55" s="44">
        <v>10797.34</v>
      </c>
      <c r="G55" s="1" t="s">
        <v>12</v>
      </c>
      <c r="H55" s="1" t="s">
        <v>11</v>
      </c>
      <c r="I55" s="1" t="s">
        <v>249</v>
      </c>
      <c r="J55" s="42" t="str">
        <f>D55&amp;"-"&amp;C55&amp;"-"&amp;B55</f>
        <v>28-Oct-1970</v>
      </c>
      <c r="K55" s="7">
        <f>DATEDIF(J55,DATE(2023,6,8),"Y")</f>
        <v>52</v>
      </c>
    </row>
    <row r="56" spans="1:11" x14ac:dyDescent="0.35">
      <c r="A56" s="1" t="s">
        <v>1330</v>
      </c>
      <c r="B56" s="7">
        <v>1967</v>
      </c>
      <c r="C56" s="1" t="s">
        <v>37</v>
      </c>
      <c r="D56" s="1">
        <v>23</v>
      </c>
      <c r="E56" s="7">
        <v>0</v>
      </c>
      <c r="F56" s="44">
        <v>10796.35</v>
      </c>
      <c r="G56" s="1" t="s">
        <v>12</v>
      </c>
      <c r="H56" s="1" t="s">
        <v>16</v>
      </c>
      <c r="I56" s="1" t="s">
        <v>166</v>
      </c>
      <c r="J56" s="42" t="str">
        <f>D56&amp;"-"&amp;C56&amp;"-"&amp;B56</f>
        <v>23-Oct-1967</v>
      </c>
      <c r="K56" s="7">
        <f>DATEDIF(J56,DATE(2023,6,8),"Y")</f>
        <v>55</v>
      </c>
    </row>
    <row r="57" spans="1:11" x14ac:dyDescent="0.35">
      <c r="A57" s="1" t="s">
        <v>1329</v>
      </c>
      <c r="B57" s="7">
        <v>1999</v>
      </c>
      <c r="C57" s="1" t="s">
        <v>30</v>
      </c>
      <c r="D57" s="1">
        <v>24</v>
      </c>
      <c r="E57" s="7">
        <v>0</v>
      </c>
      <c r="F57" s="44">
        <v>10795.94</v>
      </c>
      <c r="G57" s="1" t="s">
        <v>12</v>
      </c>
      <c r="H57" s="1" t="s">
        <v>16</v>
      </c>
      <c r="I57" s="1" t="s">
        <v>42</v>
      </c>
      <c r="J57" s="42" t="str">
        <f>D57&amp;"-"&amp;C57&amp;"-"&amp;B57</f>
        <v>24-Dec-1999</v>
      </c>
      <c r="K57" s="7">
        <f>DATEDIF(J57,DATE(2023,6,8),"Y")</f>
        <v>23</v>
      </c>
    </row>
    <row r="58" spans="1:11" x14ac:dyDescent="0.35">
      <c r="A58" s="1" t="s">
        <v>1328</v>
      </c>
      <c r="B58" s="7">
        <v>1967</v>
      </c>
      <c r="C58" s="1" t="s">
        <v>15</v>
      </c>
      <c r="D58" s="1">
        <v>11</v>
      </c>
      <c r="E58" s="7">
        <v>1</v>
      </c>
      <c r="F58" s="44">
        <v>10791.96</v>
      </c>
      <c r="G58" s="1" t="s">
        <v>12</v>
      </c>
      <c r="H58" s="1" t="s">
        <v>11</v>
      </c>
      <c r="I58" s="1" t="s">
        <v>42</v>
      </c>
      <c r="J58" s="42" t="str">
        <f>D58&amp;"-"&amp;C58&amp;"-"&amp;B58</f>
        <v>11-Nov-1967</v>
      </c>
      <c r="K58" s="7">
        <f>DATEDIF(J58,DATE(2023,6,8),"Y")</f>
        <v>55</v>
      </c>
    </row>
    <row r="59" spans="1:11" x14ac:dyDescent="0.35">
      <c r="A59" s="1" t="s">
        <v>1327</v>
      </c>
      <c r="B59" s="7">
        <v>1989</v>
      </c>
      <c r="C59" s="1" t="s">
        <v>15</v>
      </c>
      <c r="D59" s="1">
        <v>25</v>
      </c>
      <c r="E59" s="7">
        <v>3</v>
      </c>
      <c r="F59" s="44">
        <v>10769.75</v>
      </c>
      <c r="G59" s="1" t="s">
        <v>12</v>
      </c>
      <c r="H59" s="1" t="s">
        <v>11</v>
      </c>
      <c r="I59" s="1" t="s">
        <v>632</v>
      </c>
      <c r="J59" s="42" t="str">
        <f>D59&amp;"-"&amp;C59&amp;"-"&amp;B59</f>
        <v>25-Nov-1989</v>
      </c>
      <c r="K59" s="7">
        <f>DATEDIF(J59,DATE(2023,6,8),"Y")</f>
        <v>33</v>
      </c>
    </row>
    <row r="60" spans="1:11" x14ac:dyDescent="0.35">
      <c r="A60" s="1" t="s">
        <v>1326</v>
      </c>
      <c r="B60" s="7">
        <v>1986</v>
      </c>
      <c r="C60" s="1" t="s">
        <v>35</v>
      </c>
      <c r="D60" s="1">
        <v>29</v>
      </c>
      <c r="E60" s="7">
        <v>3</v>
      </c>
      <c r="F60" s="44">
        <v>10749.02</v>
      </c>
      <c r="G60" s="1" t="s">
        <v>12</v>
      </c>
      <c r="H60" s="1" t="s">
        <v>16</v>
      </c>
      <c r="I60" s="1" t="s">
        <v>535</v>
      </c>
      <c r="J60" s="42" t="str">
        <f>D60&amp;"-"&amp;C60&amp;"-"&amp;B60</f>
        <v>29-Aug-1986</v>
      </c>
      <c r="K60" s="7">
        <f>DATEDIF(J60,DATE(2023,6,8),"Y")</f>
        <v>36</v>
      </c>
    </row>
    <row r="61" spans="1:11" x14ac:dyDescent="0.35">
      <c r="A61" s="1" t="s">
        <v>1325</v>
      </c>
      <c r="B61" s="7">
        <v>1974</v>
      </c>
      <c r="C61" s="1" t="s">
        <v>30</v>
      </c>
      <c r="D61" s="1">
        <v>9</v>
      </c>
      <c r="E61" s="7">
        <v>4</v>
      </c>
      <c r="F61" s="44">
        <v>10736.87</v>
      </c>
      <c r="G61" s="1" t="s">
        <v>12</v>
      </c>
      <c r="H61" s="1" t="s">
        <v>16</v>
      </c>
      <c r="I61" s="1" t="s">
        <v>168</v>
      </c>
      <c r="J61" s="42" t="str">
        <f>D61&amp;"-"&amp;C61&amp;"-"&amp;B61</f>
        <v>9-Dec-1974</v>
      </c>
      <c r="K61" s="7">
        <f>DATEDIF(J61,DATE(2023,6,8),"Y")</f>
        <v>48</v>
      </c>
    </row>
    <row r="62" spans="1:11" x14ac:dyDescent="0.35">
      <c r="A62" s="1" t="s">
        <v>1324</v>
      </c>
      <c r="B62" s="7">
        <v>1992</v>
      </c>
      <c r="C62" s="1" t="s">
        <v>18</v>
      </c>
      <c r="D62" s="1">
        <v>25</v>
      </c>
      <c r="E62" s="7">
        <v>0</v>
      </c>
      <c r="F62" s="44">
        <v>10719.57</v>
      </c>
      <c r="G62" s="1" t="s">
        <v>12</v>
      </c>
      <c r="H62" s="1" t="s">
        <v>16</v>
      </c>
      <c r="I62" s="1" t="s">
        <v>23</v>
      </c>
      <c r="J62" s="42" t="str">
        <f>D62&amp;"-"&amp;C62&amp;"-"&amp;B62</f>
        <v>25-Jun-1992</v>
      </c>
      <c r="K62" s="7">
        <f>DATEDIF(J62,DATE(2023,6,8),"Y")</f>
        <v>30</v>
      </c>
    </row>
    <row r="63" spans="1:11" x14ac:dyDescent="0.35">
      <c r="A63" s="1" t="s">
        <v>1323</v>
      </c>
      <c r="B63" s="7">
        <v>1967</v>
      </c>
      <c r="C63" s="1" t="s">
        <v>37</v>
      </c>
      <c r="D63" s="1">
        <v>5</v>
      </c>
      <c r="E63" s="7">
        <v>0</v>
      </c>
      <c r="F63" s="44">
        <v>10713.64</v>
      </c>
      <c r="G63" s="1" t="s">
        <v>12</v>
      </c>
      <c r="H63" s="1" t="s">
        <v>12</v>
      </c>
      <c r="I63" s="1" t="s">
        <v>42</v>
      </c>
      <c r="J63" s="42" t="str">
        <f>D63&amp;"-"&amp;C63&amp;"-"&amp;B63</f>
        <v>5-Oct-1967</v>
      </c>
      <c r="K63" s="7">
        <f>DATEDIF(J63,DATE(2023,6,8),"Y")</f>
        <v>55</v>
      </c>
    </row>
    <row r="64" spans="1:11" x14ac:dyDescent="0.35">
      <c r="A64" s="1" t="s">
        <v>1322</v>
      </c>
      <c r="B64" s="7">
        <v>1967</v>
      </c>
      <c r="C64" s="1" t="s">
        <v>10</v>
      </c>
      <c r="D64" s="1">
        <v>30</v>
      </c>
      <c r="E64" s="7">
        <v>0</v>
      </c>
      <c r="F64" s="44">
        <v>10704.47</v>
      </c>
      <c r="G64" s="1" t="s">
        <v>12</v>
      </c>
      <c r="H64" s="1" t="s">
        <v>11</v>
      </c>
      <c r="I64" s="1" t="s">
        <v>42</v>
      </c>
      <c r="J64" s="42" t="str">
        <f>D64&amp;"-"&amp;C64&amp;"-"&amp;B64</f>
        <v>30-Jul-1967</v>
      </c>
      <c r="K64" s="7">
        <f>DATEDIF(J64,DATE(2023,6,8),"Y")</f>
        <v>55</v>
      </c>
    </row>
    <row r="65" spans="1:11" x14ac:dyDescent="0.35">
      <c r="A65" s="1" t="s">
        <v>2268</v>
      </c>
      <c r="B65" s="7">
        <v>1983</v>
      </c>
      <c r="C65" s="1" t="s">
        <v>37</v>
      </c>
      <c r="D65" s="1">
        <v>14</v>
      </c>
      <c r="E65" s="7">
        <v>2</v>
      </c>
      <c r="F65" s="44">
        <v>40103.89</v>
      </c>
      <c r="G65" s="1" t="s">
        <v>16</v>
      </c>
      <c r="H65" s="1" t="s">
        <v>11</v>
      </c>
      <c r="I65" s="1" t="s">
        <v>42</v>
      </c>
      <c r="J65" s="42" t="str">
        <f>D65&amp;"-"&amp;C65&amp;"-"&amp;B65</f>
        <v>14-Oct-1983</v>
      </c>
      <c r="K65" s="7">
        <f>DATEDIF(J65,DATE(2023,6,8),"Y")</f>
        <v>39</v>
      </c>
    </row>
    <row r="66" spans="1:11" x14ac:dyDescent="0.35">
      <c r="A66" s="1" t="s">
        <v>1321</v>
      </c>
      <c r="B66" s="7">
        <v>1972</v>
      </c>
      <c r="C66" s="1" t="s">
        <v>37</v>
      </c>
      <c r="D66" s="1">
        <v>24</v>
      </c>
      <c r="E66" s="7">
        <v>3</v>
      </c>
      <c r="F66" s="44">
        <v>10702.64</v>
      </c>
      <c r="G66" s="1" t="s">
        <v>12</v>
      </c>
      <c r="H66" s="1" t="s">
        <v>12</v>
      </c>
      <c r="I66" s="1" t="s">
        <v>13</v>
      </c>
      <c r="J66" s="42" t="str">
        <f>D66&amp;"-"&amp;C66&amp;"-"&amp;B66</f>
        <v>24-Oct-1972</v>
      </c>
      <c r="K66" s="7">
        <f>DATEDIF(J66,DATE(2023,6,8),"Y")</f>
        <v>50</v>
      </c>
    </row>
    <row r="67" spans="1:11" x14ac:dyDescent="0.35">
      <c r="A67" s="1" t="s">
        <v>1320</v>
      </c>
      <c r="B67" s="7">
        <v>1976</v>
      </c>
      <c r="C67" s="1" t="s">
        <v>20</v>
      </c>
      <c r="D67" s="1">
        <v>30</v>
      </c>
      <c r="E67" s="7">
        <v>2</v>
      </c>
      <c r="F67" s="44">
        <v>10698.38</v>
      </c>
      <c r="G67" s="1" t="s">
        <v>12</v>
      </c>
      <c r="H67" s="1" t="s">
        <v>16</v>
      </c>
      <c r="I67" s="1" t="s">
        <v>200</v>
      </c>
      <c r="J67" s="42" t="str">
        <f>D67&amp;"-"&amp;C67&amp;"-"&amp;B67</f>
        <v>30-Sep-1976</v>
      </c>
      <c r="K67" s="7">
        <f>DATEDIF(J67,DATE(2023,6,8),"Y")</f>
        <v>46</v>
      </c>
    </row>
    <row r="68" spans="1:11" x14ac:dyDescent="0.35">
      <c r="A68" s="1" t="s">
        <v>1319</v>
      </c>
      <c r="B68" s="7">
        <v>1977</v>
      </c>
      <c r="C68" s="1" t="s">
        <v>35</v>
      </c>
      <c r="D68" s="1">
        <v>2</v>
      </c>
      <c r="E68" s="7">
        <v>2</v>
      </c>
      <c r="F68" s="44">
        <v>10690.11</v>
      </c>
      <c r="G68" s="1" t="s">
        <v>12</v>
      </c>
      <c r="H68" s="1" t="s">
        <v>11</v>
      </c>
      <c r="I68" s="1" t="s">
        <v>300</v>
      </c>
      <c r="J68" s="42" t="str">
        <f>D68&amp;"-"&amp;C68&amp;"-"&amp;B68</f>
        <v>2-Aug-1977</v>
      </c>
      <c r="K68" s="7">
        <f>DATEDIF(J68,DATE(2023,6,8),"Y")</f>
        <v>45</v>
      </c>
    </row>
    <row r="69" spans="1:11" x14ac:dyDescent="0.35">
      <c r="A69" s="1" t="s">
        <v>1318</v>
      </c>
      <c r="B69" s="7">
        <v>1962</v>
      </c>
      <c r="C69" s="1" t="s">
        <v>20</v>
      </c>
      <c r="D69" s="1">
        <v>7</v>
      </c>
      <c r="E69" s="7">
        <v>0</v>
      </c>
      <c r="F69" s="44">
        <v>10676.83</v>
      </c>
      <c r="G69" s="1" t="s">
        <v>12</v>
      </c>
      <c r="H69" s="1" t="s">
        <v>12</v>
      </c>
      <c r="I69" s="1" t="s">
        <v>13</v>
      </c>
      <c r="J69" s="42" t="str">
        <f>D69&amp;"-"&amp;C69&amp;"-"&amp;B69</f>
        <v>7-Sep-1962</v>
      </c>
      <c r="K69" s="7">
        <f>DATEDIF(J69,DATE(2023,6,8),"Y")</f>
        <v>60</v>
      </c>
    </row>
    <row r="70" spans="1:11" x14ac:dyDescent="0.35">
      <c r="A70" s="1" t="s">
        <v>1317</v>
      </c>
      <c r="B70" s="7">
        <v>1976</v>
      </c>
      <c r="C70" s="1" t="s">
        <v>15</v>
      </c>
      <c r="D70" s="1">
        <v>22</v>
      </c>
      <c r="E70" s="7">
        <v>2</v>
      </c>
      <c r="F70" s="44">
        <v>10665.44</v>
      </c>
      <c r="G70" s="1" t="s">
        <v>12</v>
      </c>
      <c r="H70" s="1" t="s">
        <v>11</v>
      </c>
      <c r="I70" s="1" t="s">
        <v>300</v>
      </c>
      <c r="J70" s="42" t="str">
        <f>D70&amp;"-"&amp;C70&amp;"-"&amp;B70</f>
        <v>22-Nov-1976</v>
      </c>
      <c r="K70" s="7">
        <f>DATEDIF(J70,DATE(2023,6,8),"Y")</f>
        <v>46</v>
      </c>
    </row>
    <row r="71" spans="1:11" x14ac:dyDescent="0.35">
      <c r="A71" s="1" t="s">
        <v>1316</v>
      </c>
      <c r="B71" s="7">
        <v>1964</v>
      </c>
      <c r="C71" s="1" t="s">
        <v>35</v>
      </c>
      <c r="D71" s="1">
        <v>8</v>
      </c>
      <c r="E71" s="7">
        <v>0</v>
      </c>
      <c r="F71" s="44">
        <v>10627.81</v>
      </c>
      <c r="G71" s="1" t="s">
        <v>12</v>
      </c>
      <c r="H71" s="1" t="s">
        <v>12</v>
      </c>
      <c r="I71" s="1" t="s">
        <v>13</v>
      </c>
      <c r="J71" s="42" t="str">
        <f>D71&amp;"-"&amp;C71&amp;"-"&amp;B71</f>
        <v>8-Aug-1964</v>
      </c>
      <c r="K71" s="7">
        <f>DATEDIF(J71,DATE(2023,6,8),"Y")</f>
        <v>58</v>
      </c>
    </row>
    <row r="72" spans="1:11" x14ac:dyDescent="0.35">
      <c r="A72" s="1" t="s">
        <v>1315</v>
      </c>
      <c r="B72" s="7">
        <v>1990</v>
      </c>
      <c r="C72" s="1" t="s">
        <v>10</v>
      </c>
      <c r="D72" s="1">
        <v>6</v>
      </c>
      <c r="E72" s="7">
        <v>3</v>
      </c>
      <c r="F72" s="44">
        <v>10620.26</v>
      </c>
      <c r="G72" s="1" t="s">
        <v>12</v>
      </c>
      <c r="H72" s="1" t="s">
        <v>12</v>
      </c>
      <c r="I72" s="1" t="s">
        <v>23</v>
      </c>
      <c r="J72" s="42" t="str">
        <f>D72&amp;"-"&amp;C72&amp;"-"&amp;B72</f>
        <v>6-Jul-1990</v>
      </c>
      <c r="K72" s="7">
        <f>DATEDIF(J72,DATE(2023,6,8),"Y")</f>
        <v>32</v>
      </c>
    </row>
    <row r="73" spans="1:11" x14ac:dyDescent="0.35">
      <c r="A73" s="1" t="s">
        <v>1314</v>
      </c>
      <c r="B73" s="7">
        <v>1992</v>
      </c>
      <c r="C73" s="1" t="s">
        <v>10</v>
      </c>
      <c r="D73" s="1">
        <v>23</v>
      </c>
      <c r="E73" s="7">
        <v>0</v>
      </c>
      <c r="F73" s="44">
        <v>10617.04</v>
      </c>
      <c r="G73" s="1" t="s">
        <v>12</v>
      </c>
      <c r="H73" s="1" t="s">
        <v>12</v>
      </c>
      <c r="I73" s="1" t="s">
        <v>535</v>
      </c>
      <c r="J73" s="42" t="str">
        <f>D73&amp;"-"&amp;C73&amp;"-"&amp;B73</f>
        <v>23-Jul-1992</v>
      </c>
      <c r="K73" s="7">
        <f>DATEDIF(J73,DATE(2023,6,8),"Y")</f>
        <v>30</v>
      </c>
    </row>
    <row r="74" spans="1:11" x14ac:dyDescent="0.35">
      <c r="A74" s="1" t="s">
        <v>1313</v>
      </c>
      <c r="B74" s="7">
        <v>1965</v>
      </c>
      <c r="C74" s="1" t="s">
        <v>18</v>
      </c>
      <c r="D74" s="1">
        <v>27</v>
      </c>
      <c r="E74" s="7">
        <v>0</v>
      </c>
      <c r="F74" s="44">
        <v>10608.67</v>
      </c>
      <c r="G74" s="1" t="s">
        <v>12</v>
      </c>
      <c r="H74" s="1" t="s">
        <v>12</v>
      </c>
      <c r="I74" s="1" t="s">
        <v>23</v>
      </c>
      <c r="J74" s="42" t="str">
        <f>D74&amp;"-"&amp;C74&amp;"-"&amp;B74</f>
        <v>27-Jun-1965</v>
      </c>
      <c r="K74" s="7">
        <f>DATEDIF(J74,DATE(2023,6,8),"Y")</f>
        <v>57</v>
      </c>
    </row>
    <row r="75" spans="1:11" x14ac:dyDescent="0.35">
      <c r="A75" s="1" t="s">
        <v>1312</v>
      </c>
      <c r="B75" s="7">
        <v>1966</v>
      </c>
      <c r="C75" s="1" t="s">
        <v>10</v>
      </c>
      <c r="D75" s="1">
        <v>2</v>
      </c>
      <c r="E75" s="7">
        <v>0</v>
      </c>
      <c r="F75" s="44">
        <v>10602.39</v>
      </c>
      <c r="G75" s="1" t="s">
        <v>12</v>
      </c>
      <c r="H75" s="1" t="s">
        <v>12</v>
      </c>
      <c r="I75" s="1" t="s">
        <v>42</v>
      </c>
      <c r="J75" s="42" t="str">
        <f>D75&amp;"-"&amp;C75&amp;"-"&amp;B75</f>
        <v>2-Jul-1966</v>
      </c>
      <c r="K75" s="7">
        <f>DATEDIF(J75,DATE(2023,6,8),"Y")</f>
        <v>56</v>
      </c>
    </row>
    <row r="76" spans="1:11" x14ac:dyDescent="0.35">
      <c r="A76" s="1" t="s">
        <v>2267</v>
      </c>
      <c r="B76" s="7">
        <v>1966</v>
      </c>
      <c r="C76" s="1" t="s">
        <v>35</v>
      </c>
      <c r="D76" s="1">
        <v>12</v>
      </c>
      <c r="E76" s="7">
        <v>0</v>
      </c>
      <c r="F76" s="44">
        <v>40069.440000000002</v>
      </c>
      <c r="G76" s="1" t="s">
        <v>16</v>
      </c>
      <c r="H76" s="1" t="s">
        <v>12</v>
      </c>
      <c r="I76" s="1" t="s">
        <v>42</v>
      </c>
      <c r="J76" s="42" t="str">
        <f>D76&amp;"-"&amp;C76&amp;"-"&amp;B76</f>
        <v>12-Aug-1966</v>
      </c>
      <c r="K76" s="7">
        <f>DATEDIF(J76,DATE(2023,6,8),"Y")</f>
        <v>56</v>
      </c>
    </row>
    <row r="77" spans="1:11" x14ac:dyDescent="0.35">
      <c r="A77" s="1" t="s">
        <v>1311</v>
      </c>
      <c r="B77" s="7">
        <v>1967</v>
      </c>
      <c r="C77" s="1" t="s">
        <v>18</v>
      </c>
      <c r="D77" s="1">
        <v>23</v>
      </c>
      <c r="E77" s="7">
        <v>0</v>
      </c>
      <c r="F77" s="44">
        <v>10601.63</v>
      </c>
      <c r="G77" s="1" t="s">
        <v>12</v>
      </c>
      <c r="H77" s="1" t="s">
        <v>11</v>
      </c>
      <c r="I77" s="1" t="s">
        <v>23</v>
      </c>
      <c r="J77" s="42" t="str">
        <f>D77&amp;"-"&amp;C77&amp;"-"&amp;B77</f>
        <v>23-Jun-1967</v>
      </c>
      <c r="K77" s="7">
        <f>DATEDIF(J77,DATE(2023,6,8),"Y")</f>
        <v>55</v>
      </c>
    </row>
    <row r="78" spans="1:11" x14ac:dyDescent="0.35">
      <c r="A78" s="1" t="s">
        <v>1310</v>
      </c>
      <c r="B78" s="7">
        <v>1966</v>
      </c>
      <c r="C78" s="1" t="s">
        <v>10</v>
      </c>
      <c r="D78" s="1">
        <v>20</v>
      </c>
      <c r="E78" s="7">
        <v>0</v>
      </c>
      <c r="F78" s="44">
        <v>10601.41</v>
      </c>
      <c r="G78" s="1" t="s">
        <v>12</v>
      </c>
      <c r="H78" s="1" t="s">
        <v>11</v>
      </c>
      <c r="I78" s="1" t="s">
        <v>42</v>
      </c>
      <c r="J78" s="42" t="str">
        <f>D78&amp;"-"&amp;C78&amp;"-"&amp;B78</f>
        <v>20-Jul-1966</v>
      </c>
      <c r="K78" s="7">
        <f>DATEDIF(J78,DATE(2023,6,8),"Y")</f>
        <v>56</v>
      </c>
    </row>
    <row r="79" spans="1:11" x14ac:dyDescent="0.35">
      <c r="A79" s="1" t="s">
        <v>1309</v>
      </c>
      <c r="B79" s="7">
        <v>1972</v>
      </c>
      <c r="C79" s="1" t="s">
        <v>30</v>
      </c>
      <c r="D79" s="1">
        <v>14</v>
      </c>
      <c r="E79" s="7">
        <v>3</v>
      </c>
      <c r="F79" s="44">
        <v>10600.55</v>
      </c>
      <c r="G79" s="1" t="s">
        <v>12</v>
      </c>
      <c r="H79" s="1" t="s">
        <v>16</v>
      </c>
      <c r="I79" s="1" t="s">
        <v>23</v>
      </c>
      <c r="J79" s="42" t="str">
        <f>D79&amp;"-"&amp;C79&amp;"-"&amp;B79</f>
        <v>14-Dec-1972</v>
      </c>
      <c r="K79" s="7">
        <f>DATEDIF(J79,DATE(2023,6,8),"Y")</f>
        <v>50</v>
      </c>
    </row>
    <row r="80" spans="1:11" x14ac:dyDescent="0.35">
      <c r="A80" s="1" t="s">
        <v>1308</v>
      </c>
      <c r="B80" s="7">
        <v>1967</v>
      </c>
      <c r="C80" s="1" t="s">
        <v>15</v>
      </c>
      <c r="D80" s="1">
        <v>29</v>
      </c>
      <c r="E80" s="7">
        <v>0</v>
      </c>
      <c r="F80" s="44">
        <v>10594.5</v>
      </c>
      <c r="G80" s="1" t="s">
        <v>12</v>
      </c>
      <c r="H80" s="1" t="s">
        <v>16</v>
      </c>
      <c r="I80" s="1" t="s">
        <v>23</v>
      </c>
      <c r="J80" s="42" t="str">
        <f>D80&amp;"-"&amp;C80&amp;"-"&amp;B80</f>
        <v>29-Nov-1967</v>
      </c>
      <c r="K80" s="7">
        <f>DATEDIF(J80,DATE(2023,6,8),"Y")</f>
        <v>55</v>
      </c>
    </row>
    <row r="81" spans="1:11" x14ac:dyDescent="0.35">
      <c r="A81" s="1" t="s">
        <v>1307</v>
      </c>
      <c r="B81" s="7">
        <v>1966</v>
      </c>
      <c r="C81" s="1" t="s">
        <v>15</v>
      </c>
      <c r="D81" s="1">
        <v>3</v>
      </c>
      <c r="E81" s="7">
        <v>0</v>
      </c>
      <c r="F81" s="44">
        <v>10594.23</v>
      </c>
      <c r="G81" s="1" t="s">
        <v>12</v>
      </c>
      <c r="H81" s="1" t="s">
        <v>12</v>
      </c>
      <c r="I81" s="1" t="s">
        <v>13</v>
      </c>
      <c r="J81" s="42" t="str">
        <f>D81&amp;"-"&amp;C81&amp;"-"&amp;B81</f>
        <v>3-Nov-1966</v>
      </c>
      <c r="K81" s="7">
        <f>DATEDIF(J81,DATE(2023,6,8),"Y")</f>
        <v>56</v>
      </c>
    </row>
    <row r="82" spans="1:11" x14ac:dyDescent="0.35">
      <c r="A82" s="1" t="s">
        <v>1306</v>
      </c>
      <c r="B82" s="7">
        <v>1969</v>
      </c>
      <c r="C82" s="1" t="s">
        <v>30</v>
      </c>
      <c r="D82" s="1">
        <v>25</v>
      </c>
      <c r="E82" s="7">
        <v>1</v>
      </c>
      <c r="F82" s="44">
        <v>10579.71</v>
      </c>
      <c r="G82" s="1" t="s">
        <v>12</v>
      </c>
      <c r="H82" s="1" t="s">
        <v>12</v>
      </c>
      <c r="I82" s="1" t="s">
        <v>13</v>
      </c>
      <c r="J82" s="42" t="str">
        <f>D82&amp;"-"&amp;C82&amp;"-"&amp;B82</f>
        <v>25-Dec-1969</v>
      </c>
      <c r="K82" s="7">
        <f>DATEDIF(J82,DATE(2023,6,8),"Y")</f>
        <v>53</v>
      </c>
    </row>
    <row r="83" spans="1:11" x14ac:dyDescent="0.35">
      <c r="A83" s="1" t="s">
        <v>1305</v>
      </c>
      <c r="B83" s="7">
        <v>1966</v>
      </c>
      <c r="C83" s="1" t="s">
        <v>30</v>
      </c>
      <c r="D83" s="1">
        <v>11</v>
      </c>
      <c r="E83" s="7">
        <v>0</v>
      </c>
      <c r="F83" s="44">
        <v>10577.09</v>
      </c>
      <c r="G83" s="1" t="s">
        <v>12</v>
      </c>
      <c r="H83" s="1" t="s">
        <v>12</v>
      </c>
      <c r="I83" s="1" t="s">
        <v>42</v>
      </c>
      <c r="J83" s="42" t="str">
        <f>D83&amp;"-"&amp;C83&amp;"-"&amp;B83</f>
        <v>11-Dec-1966</v>
      </c>
      <c r="K83" s="7">
        <f>DATEDIF(J83,DATE(2023,6,8),"Y")</f>
        <v>56</v>
      </c>
    </row>
    <row r="84" spans="1:11" x14ac:dyDescent="0.35">
      <c r="A84" s="1" t="s">
        <v>1304</v>
      </c>
      <c r="B84" s="7">
        <v>1969</v>
      </c>
      <c r="C84" s="1" t="s">
        <v>10</v>
      </c>
      <c r="D84" s="1">
        <v>17</v>
      </c>
      <c r="E84" s="7">
        <v>0</v>
      </c>
      <c r="F84" s="44">
        <v>10564.88</v>
      </c>
      <c r="G84" s="1" t="s">
        <v>12</v>
      </c>
      <c r="H84" s="1" t="s">
        <v>16</v>
      </c>
      <c r="I84" s="1" t="s">
        <v>247</v>
      </c>
      <c r="J84" s="42" t="str">
        <f>D84&amp;"-"&amp;C84&amp;"-"&amp;B84</f>
        <v>17-Jul-1969</v>
      </c>
      <c r="K84" s="7">
        <f>DATEDIF(J84,DATE(2023,6,8),"Y")</f>
        <v>53</v>
      </c>
    </row>
    <row r="85" spans="1:11" x14ac:dyDescent="0.35">
      <c r="A85" s="1" t="s">
        <v>1303</v>
      </c>
      <c r="B85" s="7">
        <v>1971</v>
      </c>
      <c r="C85" s="1" t="s">
        <v>18</v>
      </c>
      <c r="D85" s="1">
        <v>29</v>
      </c>
      <c r="E85" s="7">
        <v>3</v>
      </c>
      <c r="F85" s="44">
        <v>10560.49</v>
      </c>
      <c r="G85" s="1" t="s">
        <v>12</v>
      </c>
      <c r="H85" s="1" t="s">
        <v>11</v>
      </c>
      <c r="I85" s="1" t="s">
        <v>13</v>
      </c>
      <c r="J85" s="42" t="str">
        <f>D85&amp;"-"&amp;C85&amp;"-"&amp;B85</f>
        <v>29-Jun-1971</v>
      </c>
      <c r="K85" s="7">
        <f>DATEDIF(J85,DATE(2023,6,8),"Y")</f>
        <v>51</v>
      </c>
    </row>
    <row r="86" spans="1:11" x14ac:dyDescent="0.35">
      <c r="A86" s="1" t="s">
        <v>1302</v>
      </c>
      <c r="B86" s="7">
        <v>1971</v>
      </c>
      <c r="C86" s="1" t="s">
        <v>20</v>
      </c>
      <c r="D86" s="1">
        <v>26</v>
      </c>
      <c r="E86" s="7">
        <v>0</v>
      </c>
      <c r="F86" s="44">
        <v>10546.48</v>
      </c>
      <c r="G86" s="1" t="s">
        <v>12</v>
      </c>
      <c r="H86" s="1" t="s">
        <v>12</v>
      </c>
      <c r="I86" s="1" t="s">
        <v>42</v>
      </c>
      <c r="J86" s="42" t="str">
        <f>D86&amp;"-"&amp;C86&amp;"-"&amp;B86</f>
        <v>26-Sep-1971</v>
      </c>
      <c r="K86" s="7">
        <f>DATEDIF(J86,DATE(2023,6,8),"Y")</f>
        <v>51</v>
      </c>
    </row>
    <row r="87" spans="1:11" x14ac:dyDescent="0.35">
      <c r="A87" s="1" t="s">
        <v>2266</v>
      </c>
      <c r="B87" s="7">
        <v>1978</v>
      </c>
      <c r="C87" s="1" t="s">
        <v>30</v>
      </c>
      <c r="D87" s="1">
        <v>20</v>
      </c>
      <c r="E87" s="7">
        <v>2</v>
      </c>
      <c r="F87" s="44">
        <v>40054.730000000003</v>
      </c>
      <c r="G87" s="1" t="s">
        <v>16</v>
      </c>
      <c r="H87" s="1" t="s">
        <v>12</v>
      </c>
      <c r="I87" s="1" t="s">
        <v>42</v>
      </c>
      <c r="J87" s="42" t="str">
        <f>D87&amp;"-"&amp;C87&amp;"-"&amp;B87</f>
        <v>20-Dec-1978</v>
      </c>
      <c r="K87" s="7">
        <f>DATEDIF(J87,DATE(2023,6,8),"Y")</f>
        <v>44</v>
      </c>
    </row>
    <row r="88" spans="1:11" x14ac:dyDescent="0.35">
      <c r="A88" s="1" t="s">
        <v>1301</v>
      </c>
      <c r="B88" s="7">
        <v>1977</v>
      </c>
      <c r="C88" s="1" t="s">
        <v>37</v>
      </c>
      <c r="D88" s="1">
        <v>25</v>
      </c>
      <c r="E88" s="7">
        <v>2</v>
      </c>
      <c r="F88" s="44">
        <v>10495.6</v>
      </c>
      <c r="G88" s="1" t="s">
        <v>12</v>
      </c>
      <c r="H88" s="1" t="s">
        <v>16</v>
      </c>
      <c r="I88" s="1" t="s">
        <v>23</v>
      </c>
      <c r="J88" s="42" t="str">
        <f>D88&amp;"-"&amp;C88&amp;"-"&amp;B88</f>
        <v>25-Oct-1977</v>
      </c>
      <c r="K88" s="7">
        <f>DATEDIF(J88,DATE(2023,6,8),"Y")</f>
        <v>45</v>
      </c>
    </row>
    <row r="89" spans="1:11" x14ac:dyDescent="0.35">
      <c r="A89" s="1" t="s">
        <v>1300</v>
      </c>
      <c r="B89" s="7">
        <v>1972</v>
      </c>
      <c r="C89" s="1" t="s">
        <v>37</v>
      </c>
      <c r="D89" s="1">
        <v>19</v>
      </c>
      <c r="E89" s="7">
        <v>2</v>
      </c>
      <c r="F89" s="44">
        <v>10493.95</v>
      </c>
      <c r="G89" s="1" t="s">
        <v>12</v>
      </c>
      <c r="H89" s="1" t="s">
        <v>16</v>
      </c>
      <c r="I89" s="1" t="s">
        <v>23</v>
      </c>
      <c r="J89" s="42" t="str">
        <f>D89&amp;"-"&amp;C89&amp;"-"&amp;B89</f>
        <v>19-Oct-1972</v>
      </c>
      <c r="K89" s="7">
        <f>DATEDIF(J89,DATE(2023,6,8),"Y")</f>
        <v>50</v>
      </c>
    </row>
    <row r="90" spans="1:11" x14ac:dyDescent="0.35">
      <c r="A90" s="1" t="s">
        <v>1299</v>
      </c>
      <c r="B90" s="7">
        <v>1978</v>
      </c>
      <c r="C90" s="1" t="s">
        <v>35</v>
      </c>
      <c r="D90" s="1">
        <v>21</v>
      </c>
      <c r="E90" s="7">
        <v>2</v>
      </c>
      <c r="F90" s="44">
        <v>10486.55</v>
      </c>
      <c r="G90" s="1" t="s">
        <v>12</v>
      </c>
      <c r="H90" s="1" t="s">
        <v>12</v>
      </c>
      <c r="I90" s="1" t="s">
        <v>200</v>
      </c>
      <c r="J90" s="42" t="str">
        <f>D90&amp;"-"&amp;C90&amp;"-"&amp;B90</f>
        <v>21-Aug-1978</v>
      </c>
      <c r="K90" s="7">
        <f>DATEDIF(J90,DATE(2023,6,8),"Y")</f>
        <v>44</v>
      </c>
    </row>
    <row r="91" spans="1:11" x14ac:dyDescent="0.35">
      <c r="A91" s="1" t="s">
        <v>1298</v>
      </c>
      <c r="B91" s="7">
        <v>1987</v>
      </c>
      <c r="C91" s="1" t="s">
        <v>18</v>
      </c>
      <c r="D91" s="1">
        <v>28</v>
      </c>
      <c r="E91" s="7">
        <v>3</v>
      </c>
      <c r="F91" s="44">
        <v>10464.83</v>
      </c>
      <c r="G91" s="1" t="s">
        <v>12</v>
      </c>
      <c r="H91" s="1" t="s">
        <v>16</v>
      </c>
      <c r="I91" s="1" t="s">
        <v>23</v>
      </c>
      <c r="J91" s="42" t="str">
        <f>D91&amp;"-"&amp;C91&amp;"-"&amp;B91</f>
        <v>28-Jun-1987</v>
      </c>
      <c r="K91" s="7">
        <f>DATEDIF(J91,DATE(2023,6,8),"Y")</f>
        <v>35</v>
      </c>
    </row>
    <row r="92" spans="1:11" x14ac:dyDescent="0.35">
      <c r="A92" s="1" t="s">
        <v>1297</v>
      </c>
      <c r="B92" s="7">
        <v>1969</v>
      </c>
      <c r="C92" s="1" t="s">
        <v>20</v>
      </c>
      <c r="D92" s="1">
        <v>22</v>
      </c>
      <c r="E92" s="7">
        <v>1</v>
      </c>
      <c r="F92" s="44">
        <v>10461.98</v>
      </c>
      <c r="G92" s="1" t="s">
        <v>12</v>
      </c>
      <c r="H92" s="1" t="s">
        <v>16</v>
      </c>
      <c r="I92" s="1" t="s">
        <v>23</v>
      </c>
      <c r="J92" s="42" t="str">
        <f>D92&amp;"-"&amp;C92&amp;"-"&amp;B92</f>
        <v>22-Sep-1969</v>
      </c>
      <c r="K92" s="7">
        <f>DATEDIF(J92,DATE(2023,6,8),"Y")</f>
        <v>53</v>
      </c>
    </row>
    <row r="93" spans="1:11" x14ac:dyDescent="0.35">
      <c r="A93" s="1" t="s">
        <v>1296</v>
      </c>
      <c r="B93" s="7">
        <v>1964</v>
      </c>
      <c r="C93" s="1" t="s">
        <v>10</v>
      </c>
      <c r="D93" s="1">
        <v>27</v>
      </c>
      <c r="E93" s="7">
        <v>0</v>
      </c>
      <c r="F93" s="44">
        <v>10459.19</v>
      </c>
      <c r="G93" s="1" t="s">
        <v>12</v>
      </c>
      <c r="H93" s="1" t="s">
        <v>16</v>
      </c>
      <c r="I93" s="1" t="s">
        <v>13</v>
      </c>
      <c r="J93" s="42" t="str">
        <f>D93&amp;"-"&amp;C93&amp;"-"&amp;B93</f>
        <v>27-Jul-1964</v>
      </c>
      <c r="K93" s="7">
        <f>DATEDIF(J93,DATE(2023,6,8),"Y")</f>
        <v>58</v>
      </c>
    </row>
    <row r="94" spans="1:11" x14ac:dyDescent="0.35">
      <c r="A94" s="1" t="s">
        <v>1295</v>
      </c>
      <c r="B94" s="7">
        <v>1976</v>
      </c>
      <c r="C94" s="1" t="s">
        <v>35</v>
      </c>
      <c r="D94" s="1">
        <v>3</v>
      </c>
      <c r="E94" s="7">
        <v>2</v>
      </c>
      <c r="F94" s="44">
        <v>10455.14</v>
      </c>
      <c r="G94" s="1" t="s">
        <v>12</v>
      </c>
      <c r="H94" s="1" t="s">
        <v>11</v>
      </c>
      <c r="I94" s="1" t="s">
        <v>300</v>
      </c>
      <c r="J94" s="42" t="str">
        <f>D94&amp;"-"&amp;C94&amp;"-"&amp;B94</f>
        <v>3-Aug-1976</v>
      </c>
      <c r="K94" s="7">
        <f>DATEDIF(J94,DATE(2023,6,8),"Y")</f>
        <v>46</v>
      </c>
    </row>
    <row r="95" spans="1:11" x14ac:dyDescent="0.35">
      <c r="A95" s="1" t="s">
        <v>1294</v>
      </c>
      <c r="B95" s="7">
        <v>1964</v>
      </c>
      <c r="C95" s="1" t="s">
        <v>37</v>
      </c>
      <c r="D95" s="1">
        <v>14</v>
      </c>
      <c r="E95" s="7">
        <v>0</v>
      </c>
      <c r="F95" s="44">
        <v>10455.1</v>
      </c>
      <c r="G95" s="1" t="s">
        <v>12</v>
      </c>
      <c r="H95" s="1" t="s">
        <v>16</v>
      </c>
      <c r="I95" s="1" t="s">
        <v>23</v>
      </c>
      <c r="J95" s="42" t="str">
        <f>D95&amp;"-"&amp;C95&amp;"-"&amp;B95</f>
        <v>14-Oct-1964</v>
      </c>
      <c r="K95" s="7">
        <f>DATEDIF(J95,DATE(2023,6,8),"Y")</f>
        <v>58</v>
      </c>
    </row>
    <row r="96" spans="1:11" x14ac:dyDescent="0.35">
      <c r="A96" s="1" t="s">
        <v>1293</v>
      </c>
      <c r="B96" s="7">
        <v>1968</v>
      </c>
      <c r="C96" s="1" t="s">
        <v>15</v>
      </c>
      <c r="D96" s="1">
        <v>8</v>
      </c>
      <c r="E96" s="7">
        <v>1</v>
      </c>
      <c r="F96" s="44">
        <v>10450.549999999999</v>
      </c>
      <c r="G96" s="1" t="s">
        <v>12</v>
      </c>
      <c r="H96" s="1" t="s">
        <v>16</v>
      </c>
      <c r="I96" s="1" t="s">
        <v>42</v>
      </c>
      <c r="J96" s="42" t="str">
        <f>D96&amp;"-"&amp;C96&amp;"-"&amp;B96</f>
        <v>8-Nov-1968</v>
      </c>
      <c r="K96" s="7">
        <f>DATEDIF(J96,DATE(2023,6,8),"Y")</f>
        <v>54</v>
      </c>
    </row>
    <row r="97" spans="1:11" x14ac:dyDescent="0.35">
      <c r="A97" s="1" t="s">
        <v>1292</v>
      </c>
      <c r="B97" s="7">
        <v>1968</v>
      </c>
      <c r="C97" s="1" t="s">
        <v>35</v>
      </c>
      <c r="D97" s="1">
        <v>29</v>
      </c>
      <c r="E97" s="7">
        <v>1</v>
      </c>
      <c r="F97" s="44">
        <v>10436.1</v>
      </c>
      <c r="G97" s="1" t="s">
        <v>12</v>
      </c>
      <c r="H97" s="1" t="s">
        <v>12</v>
      </c>
      <c r="I97" s="1" t="s">
        <v>42</v>
      </c>
      <c r="J97" s="42" t="str">
        <f>D97&amp;"-"&amp;C97&amp;"-"&amp;B97</f>
        <v>29-Aug-1968</v>
      </c>
      <c r="K97" s="7">
        <f>DATEDIF(J97,DATE(2023,6,8),"Y")</f>
        <v>54</v>
      </c>
    </row>
    <row r="98" spans="1:11" x14ac:dyDescent="0.35">
      <c r="A98" s="1" t="s">
        <v>2265</v>
      </c>
      <c r="B98" s="7">
        <v>1982</v>
      </c>
      <c r="C98" s="1" t="s">
        <v>30</v>
      </c>
      <c r="D98" s="1">
        <v>25</v>
      </c>
      <c r="E98" s="7">
        <v>2</v>
      </c>
      <c r="F98" s="44">
        <v>40003.33</v>
      </c>
      <c r="G98" s="1" t="s">
        <v>16</v>
      </c>
      <c r="H98" s="1" t="s">
        <v>16</v>
      </c>
      <c r="I98" s="1" t="s">
        <v>23</v>
      </c>
      <c r="J98" s="42" t="str">
        <f>D98&amp;"-"&amp;C98&amp;"-"&amp;B98</f>
        <v>25-Dec-1982</v>
      </c>
      <c r="K98" s="7">
        <f>DATEDIF(J98,DATE(2023,6,8),"Y")</f>
        <v>40</v>
      </c>
    </row>
    <row r="99" spans="1:11" x14ac:dyDescent="0.35">
      <c r="A99" s="1" t="s">
        <v>1291</v>
      </c>
      <c r="B99" s="7">
        <v>1968</v>
      </c>
      <c r="C99" s="1" t="s">
        <v>35</v>
      </c>
      <c r="D99" s="1">
        <v>23</v>
      </c>
      <c r="E99" s="7">
        <v>0</v>
      </c>
      <c r="F99" s="44">
        <v>10435.07</v>
      </c>
      <c r="G99" s="1" t="s">
        <v>12</v>
      </c>
      <c r="H99" s="1" t="s">
        <v>16</v>
      </c>
      <c r="I99" s="1" t="s">
        <v>168</v>
      </c>
      <c r="J99" s="42" t="str">
        <f>D99&amp;"-"&amp;C99&amp;"-"&amp;B99</f>
        <v>23-Aug-1968</v>
      </c>
      <c r="K99" s="7">
        <f>DATEDIF(J99,DATE(2023,6,8),"Y")</f>
        <v>54</v>
      </c>
    </row>
    <row r="100" spans="1:11" x14ac:dyDescent="0.35">
      <c r="A100" s="1" t="s">
        <v>1290</v>
      </c>
      <c r="B100" s="7">
        <v>1968</v>
      </c>
      <c r="C100" s="1" t="s">
        <v>30</v>
      </c>
      <c r="D100" s="1">
        <v>27</v>
      </c>
      <c r="E100" s="7">
        <v>0</v>
      </c>
      <c r="F100" s="44">
        <v>10422.92</v>
      </c>
      <c r="G100" s="1" t="s">
        <v>12</v>
      </c>
      <c r="H100" s="1" t="s">
        <v>16</v>
      </c>
      <c r="I100" s="1" t="s">
        <v>356</v>
      </c>
      <c r="J100" s="42" t="str">
        <f>D100&amp;"-"&amp;C100&amp;"-"&amp;B100</f>
        <v>27-Dec-1968</v>
      </c>
      <c r="K100" s="7">
        <f>DATEDIF(J100,DATE(2023,6,8),"Y")</f>
        <v>54</v>
      </c>
    </row>
    <row r="101" spans="1:11" x14ac:dyDescent="0.35">
      <c r="A101" s="1" t="s">
        <v>1289</v>
      </c>
      <c r="B101" s="7">
        <v>1979</v>
      </c>
      <c r="C101" s="1" t="s">
        <v>15</v>
      </c>
      <c r="D101" s="1">
        <v>25</v>
      </c>
      <c r="E101" s="7">
        <v>2</v>
      </c>
      <c r="F101" s="44">
        <v>10419.65</v>
      </c>
      <c r="G101" s="1" t="s">
        <v>12</v>
      </c>
      <c r="H101" s="1" t="s">
        <v>11</v>
      </c>
      <c r="I101" s="1" t="s">
        <v>200</v>
      </c>
      <c r="J101" s="42" t="str">
        <f>D101&amp;"-"&amp;C101&amp;"-"&amp;B101</f>
        <v>25-Nov-1979</v>
      </c>
      <c r="K101" s="7">
        <f>DATEDIF(J101,DATE(2023,6,8),"Y")</f>
        <v>43</v>
      </c>
    </row>
    <row r="102" spans="1:11" x14ac:dyDescent="0.35">
      <c r="A102" s="1" t="s">
        <v>1288</v>
      </c>
      <c r="B102" s="7">
        <v>1973</v>
      </c>
      <c r="C102" s="1" t="s">
        <v>37</v>
      </c>
      <c r="D102" s="1">
        <v>11</v>
      </c>
      <c r="E102" s="7">
        <v>0</v>
      </c>
      <c r="F102" s="44">
        <v>10419.59</v>
      </c>
      <c r="G102" s="1" t="s">
        <v>12</v>
      </c>
      <c r="H102" s="1" t="s">
        <v>11</v>
      </c>
      <c r="I102" s="1" t="s">
        <v>200</v>
      </c>
      <c r="J102" s="42" t="str">
        <f>D102&amp;"-"&amp;C102&amp;"-"&amp;B102</f>
        <v>11-Oct-1973</v>
      </c>
      <c r="K102" s="7">
        <f>DATEDIF(J102,DATE(2023,6,8),"Y")</f>
        <v>49</v>
      </c>
    </row>
    <row r="103" spans="1:11" x14ac:dyDescent="0.35">
      <c r="A103" s="1" t="s">
        <v>1287</v>
      </c>
      <c r="B103" s="7">
        <v>1980</v>
      </c>
      <c r="C103" s="1" t="s">
        <v>37</v>
      </c>
      <c r="D103" s="1">
        <v>24</v>
      </c>
      <c r="E103" s="7">
        <v>2</v>
      </c>
      <c r="F103" s="44">
        <v>10407.98</v>
      </c>
      <c r="G103" s="1" t="s">
        <v>12</v>
      </c>
      <c r="H103" s="1" t="s">
        <v>16</v>
      </c>
      <c r="I103" s="1" t="s">
        <v>300</v>
      </c>
      <c r="J103" s="42" t="str">
        <f>D103&amp;"-"&amp;C103&amp;"-"&amp;B103</f>
        <v>24-Oct-1980</v>
      </c>
      <c r="K103" s="7">
        <f>DATEDIF(J103,DATE(2023,6,8),"Y")</f>
        <v>42</v>
      </c>
    </row>
    <row r="104" spans="1:11" x14ac:dyDescent="0.35">
      <c r="A104" s="1" t="s">
        <v>1286</v>
      </c>
      <c r="B104" s="7">
        <v>1975</v>
      </c>
      <c r="C104" s="1" t="s">
        <v>18</v>
      </c>
      <c r="D104" s="1">
        <v>5</v>
      </c>
      <c r="E104" s="7">
        <v>4</v>
      </c>
      <c r="F104" s="44">
        <v>10407.09</v>
      </c>
      <c r="G104" s="1" t="s">
        <v>12</v>
      </c>
      <c r="H104" s="1" t="s">
        <v>16</v>
      </c>
      <c r="I104" s="1" t="s">
        <v>164</v>
      </c>
      <c r="J104" s="42" t="str">
        <f>D104&amp;"-"&amp;C104&amp;"-"&amp;B104</f>
        <v>5-Jun-1975</v>
      </c>
      <c r="K104" s="7">
        <f>DATEDIF(J104,DATE(2023,6,8),"Y")</f>
        <v>48</v>
      </c>
    </row>
    <row r="105" spans="1:11" x14ac:dyDescent="0.35">
      <c r="A105" s="1" t="s">
        <v>1285</v>
      </c>
      <c r="B105" s="7">
        <v>1969</v>
      </c>
      <c r="C105" s="1" t="s">
        <v>10</v>
      </c>
      <c r="D105" s="1">
        <v>7</v>
      </c>
      <c r="E105" s="7">
        <v>0</v>
      </c>
      <c r="F105" s="44">
        <v>10403.27</v>
      </c>
      <c r="G105" s="1" t="s">
        <v>12</v>
      </c>
      <c r="H105" s="1" t="s">
        <v>11</v>
      </c>
      <c r="I105" s="1" t="s">
        <v>516</v>
      </c>
      <c r="J105" s="42" t="str">
        <f>D105&amp;"-"&amp;C105&amp;"-"&amp;B105</f>
        <v>7-Jul-1969</v>
      </c>
      <c r="K105" s="7">
        <f>DATEDIF(J105,DATE(2023,6,8),"Y")</f>
        <v>53</v>
      </c>
    </row>
    <row r="106" spans="1:11" x14ac:dyDescent="0.35">
      <c r="A106" s="1" t="s">
        <v>1284</v>
      </c>
      <c r="B106" s="7">
        <v>1973</v>
      </c>
      <c r="C106" s="1" t="s">
        <v>20</v>
      </c>
      <c r="D106" s="1">
        <v>19</v>
      </c>
      <c r="E106" s="7">
        <v>3</v>
      </c>
      <c r="F106" s="44">
        <v>10381.48</v>
      </c>
      <c r="G106" s="1" t="s">
        <v>12</v>
      </c>
      <c r="H106" s="1" t="s">
        <v>12</v>
      </c>
      <c r="I106" s="1" t="s">
        <v>13</v>
      </c>
      <c r="J106" s="42" t="str">
        <f>D106&amp;"-"&amp;C106&amp;"-"&amp;B106</f>
        <v>19-Sep-1973</v>
      </c>
      <c r="K106" s="7">
        <f>DATEDIF(J106,DATE(2023,6,8),"Y")</f>
        <v>49</v>
      </c>
    </row>
    <row r="107" spans="1:11" x14ac:dyDescent="0.35">
      <c r="A107" s="1" t="s">
        <v>1283</v>
      </c>
      <c r="B107" s="7">
        <v>1973</v>
      </c>
      <c r="C107" s="1" t="s">
        <v>20</v>
      </c>
      <c r="D107" s="1">
        <v>29</v>
      </c>
      <c r="E107" s="7">
        <v>2</v>
      </c>
      <c r="F107" s="44">
        <v>10370.91</v>
      </c>
      <c r="G107" s="1" t="s">
        <v>12</v>
      </c>
      <c r="H107" s="1" t="s">
        <v>12</v>
      </c>
      <c r="I107" s="1" t="s">
        <v>247</v>
      </c>
      <c r="J107" s="42" t="str">
        <f>D107&amp;"-"&amp;C107&amp;"-"&amp;B107</f>
        <v>29-Sep-1973</v>
      </c>
      <c r="K107" s="7">
        <f>DATEDIF(J107,DATE(2023,6,8),"Y")</f>
        <v>49</v>
      </c>
    </row>
    <row r="108" spans="1:11" x14ac:dyDescent="0.35">
      <c r="A108" s="1" t="s">
        <v>1282</v>
      </c>
      <c r="B108" s="7">
        <v>1971</v>
      </c>
      <c r="C108" s="1" t="s">
        <v>20</v>
      </c>
      <c r="D108" s="1">
        <v>6</v>
      </c>
      <c r="E108" s="7">
        <v>0</v>
      </c>
      <c r="F108" s="44">
        <v>10356.67</v>
      </c>
      <c r="G108" s="1" t="s">
        <v>12</v>
      </c>
      <c r="H108" s="1" t="s">
        <v>16</v>
      </c>
      <c r="I108" s="1" t="s">
        <v>200</v>
      </c>
      <c r="J108" s="42" t="str">
        <f>D108&amp;"-"&amp;C108&amp;"-"&amp;B108</f>
        <v>6-Sep-1971</v>
      </c>
      <c r="K108" s="7">
        <f>DATEDIF(J108,DATE(2023,6,8),"Y")</f>
        <v>51</v>
      </c>
    </row>
    <row r="109" spans="1:11" x14ac:dyDescent="0.35">
      <c r="A109" s="1" t="s">
        <v>2264</v>
      </c>
      <c r="B109" s="7">
        <v>1987</v>
      </c>
      <c r="C109" s="1" t="s">
        <v>35</v>
      </c>
      <c r="D109" s="1">
        <v>8</v>
      </c>
      <c r="E109" s="7">
        <v>3</v>
      </c>
      <c r="F109" s="44">
        <v>39983.43</v>
      </c>
      <c r="G109" s="1" t="s">
        <v>11</v>
      </c>
      <c r="H109" s="1" t="s">
        <v>12</v>
      </c>
      <c r="I109" s="1" t="s">
        <v>23</v>
      </c>
      <c r="J109" s="42" t="str">
        <f>D109&amp;"-"&amp;C109&amp;"-"&amp;B109</f>
        <v>8-Aug-1987</v>
      </c>
      <c r="K109" s="7">
        <f>DATEDIF(J109,DATE(2023,6,8),"Y")</f>
        <v>35</v>
      </c>
    </row>
    <row r="110" spans="1:11" x14ac:dyDescent="0.35">
      <c r="A110" s="1" t="s">
        <v>1281</v>
      </c>
      <c r="B110" s="7">
        <v>1969</v>
      </c>
      <c r="C110" s="1" t="s">
        <v>18</v>
      </c>
      <c r="D110" s="1">
        <v>17</v>
      </c>
      <c r="E110" s="7">
        <v>0</v>
      </c>
      <c r="F110" s="44">
        <v>10355.64</v>
      </c>
      <c r="G110" s="1" t="s">
        <v>12</v>
      </c>
      <c r="H110" s="1" t="s">
        <v>16</v>
      </c>
      <c r="I110" s="1" t="s">
        <v>23</v>
      </c>
      <c r="J110" s="42" t="str">
        <f>D110&amp;"-"&amp;C110&amp;"-"&amp;B110</f>
        <v>17-Jun-1969</v>
      </c>
      <c r="K110" s="7">
        <f>DATEDIF(J110,DATE(2023,6,8),"Y")</f>
        <v>53</v>
      </c>
    </row>
    <row r="111" spans="1:11" x14ac:dyDescent="0.35">
      <c r="A111" s="1" t="s">
        <v>1280</v>
      </c>
      <c r="B111" s="7">
        <v>1974</v>
      </c>
      <c r="C111" s="1" t="s">
        <v>20</v>
      </c>
      <c r="D111" s="1">
        <v>29</v>
      </c>
      <c r="E111" s="7">
        <v>0</v>
      </c>
      <c r="F111" s="44">
        <v>10352.48</v>
      </c>
      <c r="G111" s="1" t="s">
        <v>12</v>
      </c>
      <c r="H111" s="1" t="s">
        <v>16</v>
      </c>
      <c r="I111" s="1" t="s">
        <v>23</v>
      </c>
      <c r="J111" s="42" t="str">
        <f>D111&amp;"-"&amp;C111&amp;"-"&amp;B111</f>
        <v>29-Sep-1974</v>
      </c>
      <c r="K111" s="7">
        <f>DATEDIF(J111,DATE(2023,6,8),"Y")</f>
        <v>48</v>
      </c>
    </row>
    <row r="112" spans="1:11" x14ac:dyDescent="0.35">
      <c r="A112" s="1" t="s">
        <v>1279</v>
      </c>
      <c r="B112" s="7">
        <v>1973</v>
      </c>
      <c r="C112" s="1" t="s">
        <v>35</v>
      </c>
      <c r="D112" s="1">
        <v>8</v>
      </c>
      <c r="E112" s="7">
        <v>0</v>
      </c>
      <c r="F112" s="44">
        <v>10345.93</v>
      </c>
      <c r="G112" s="1" t="s">
        <v>12</v>
      </c>
      <c r="H112" s="1" t="s">
        <v>11</v>
      </c>
      <c r="I112" s="1" t="s">
        <v>300</v>
      </c>
      <c r="J112" s="42" t="str">
        <f>D112&amp;"-"&amp;C112&amp;"-"&amp;B112</f>
        <v>8-Aug-1973</v>
      </c>
      <c r="K112" s="7">
        <f>DATEDIF(J112,DATE(2023,6,8),"Y")</f>
        <v>49</v>
      </c>
    </row>
    <row r="113" spans="1:11" x14ac:dyDescent="0.35">
      <c r="A113" s="1" t="s">
        <v>1278</v>
      </c>
      <c r="B113" s="7">
        <v>1968</v>
      </c>
      <c r="C113" s="1" t="s">
        <v>10</v>
      </c>
      <c r="D113" s="1">
        <v>19</v>
      </c>
      <c r="E113" s="7">
        <v>0</v>
      </c>
      <c r="F113" s="44">
        <v>10338.93</v>
      </c>
      <c r="G113" s="1" t="s">
        <v>12</v>
      </c>
      <c r="H113" s="1" t="s">
        <v>16</v>
      </c>
      <c r="I113" s="1" t="s">
        <v>13</v>
      </c>
      <c r="J113" s="42" t="str">
        <f>D113&amp;"-"&amp;C113&amp;"-"&amp;B113</f>
        <v>19-Jul-1968</v>
      </c>
      <c r="K113" s="7">
        <f>DATEDIF(J113,DATE(2023,6,8),"Y")</f>
        <v>54</v>
      </c>
    </row>
    <row r="114" spans="1:11" x14ac:dyDescent="0.35">
      <c r="A114" s="1" t="s">
        <v>1277</v>
      </c>
      <c r="B114" s="7">
        <v>1982</v>
      </c>
      <c r="C114" s="1" t="s">
        <v>10</v>
      </c>
      <c r="D114" s="1">
        <v>21</v>
      </c>
      <c r="E114" s="7">
        <v>3</v>
      </c>
      <c r="F114" s="44">
        <v>10329.06</v>
      </c>
      <c r="G114" s="1" t="s">
        <v>12</v>
      </c>
      <c r="H114" s="1" t="s">
        <v>16</v>
      </c>
      <c r="I114" s="1" t="s">
        <v>300</v>
      </c>
      <c r="J114" s="42" t="str">
        <f>D114&amp;"-"&amp;C114&amp;"-"&amp;B114</f>
        <v>21-Jul-1982</v>
      </c>
      <c r="K114" s="7">
        <f>DATEDIF(J114,DATE(2023,6,8),"Y")</f>
        <v>40</v>
      </c>
    </row>
    <row r="115" spans="1:11" x14ac:dyDescent="0.35">
      <c r="A115" s="1" t="s">
        <v>1276</v>
      </c>
      <c r="B115" s="7">
        <v>1970</v>
      </c>
      <c r="C115" s="1" t="s">
        <v>30</v>
      </c>
      <c r="D115" s="1">
        <v>1</v>
      </c>
      <c r="E115" s="7">
        <v>2</v>
      </c>
      <c r="F115" s="44">
        <v>10325.209999999999</v>
      </c>
      <c r="G115" s="1" t="s">
        <v>12</v>
      </c>
      <c r="H115" s="1" t="s">
        <v>12</v>
      </c>
      <c r="I115" s="1" t="s">
        <v>42</v>
      </c>
      <c r="J115" s="42" t="str">
        <f>D115&amp;"-"&amp;C115&amp;"-"&amp;B115</f>
        <v>1-Dec-1970</v>
      </c>
      <c r="K115" s="7">
        <f>DATEDIF(J115,DATE(2023,6,8),"Y")</f>
        <v>52</v>
      </c>
    </row>
    <row r="116" spans="1:11" x14ac:dyDescent="0.35">
      <c r="A116" s="1" t="s">
        <v>1275</v>
      </c>
      <c r="B116" s="7">
        <v>1991</v>
      </c>
      <c r="C116" s="1" t="s">
        <v>35</v>
      </c>
      <c r="D116" s="1">
        <v>21</v>
      </c>
      <c r="E116" s="7">
        <v>3</v>
      </c>
      <c r="F116" s="44">
        <v>10322.9</v>
      </c>
      <c r="G116" s="1" t="s">
        <v>12</v>
      </c>
      <c r="H116" s="1" t="s">
        <v>16</v>
      </c>
      <c r="I116" s="1" t="s">
        <v>535</v>
      </c>
      <c r="J116" s="42" t="str">
        <f>D116&amp;"-"&amp;C116&amp;"-"&amp;B116</f>
        <v>21-Aug-1991</v>
      </c>
      <c r="K116" s="7">
        <f>DATEDIF(J116,DATE(2023,6,8),"Y")</f>
        <v>31</v>
      </c>
    </row>
    <row r="117" spans="1:11" x14ac:dyDescent="0.35">
      <c r="A117" s="1" t="s">
        <v>1274</v>
      </c>
      <c r="B117" s="7">
        <v>1991</v>
      </c>
      <c r="C117" s="1" t="s">
        <v>15</v>
      </c>
      <c r="D117" s="1">
        <v>17</v>
      </c>
      <c r="E117" s="7">
        <v>3</v>
      </c>
      <c r="F117" s="44">
        <v>10315.91</v>
      </c>
      <c r="G117" s="1" t="s">
        <v>12</v>
      </c>
      <c r="H117" s="1" t="s">
        <v>11</v>
      </c>
      <c r="I117" s="1" t="s">
        <v>23</v>
      </c>
      <c r="J117" s="42" t="str">
        <f>D117&amp;"-"&amp;C117&amp;"-"&amp;B117</f>
        <v>17-Nov-1991</v>
      </c>
      <c r="K117" s="7">
        <f>DATEDIF(J117,DATE(2023,6,8),"Y")</f>
        <v>31</v>
      </c>
    </row>
    <row r="118" spans="1:11" x14ac:dyDescent="0.35">
      <c r="A118" s="1" t="s">
        <v>1273</v>
      </c>
      <c r="B118" s="7">
        <v>1962</v>
      </c>
      <c r="C118" s="1" t="s">
        <v>10</v>
      </c>
      <c r="D118" s="1">
        <v>12</v>
      </c>
      <c r="E118" s="7">
        <v>0</v>
      </c>
      <c r="F118" s="44">
        <v>10310.780000000001</v>
      </c>
      <c r="G118" s="1" t="s">
        <v>12</v>
      </c>
      <c r="H118" s="1" t="s">
        <v>12</v>
      </c>
      <c r="I118" s="1" t="s">
        <v>23</v>
      </c>
      <c r="J118" s="42" t="str">
        <f>D118&amp;"-"&amp;C118&amp;"-"&amp;B118</f>
        <v>12-Jul-1962</v>
      </c>
      <c r="K118" s="7">
        <f>DATEDIF(J118,DATE(2023,6,8),"Y")</f>
        <v>60</v>
      </c>
    </row>
    <row r="119" spans="1:11" x14ac:dyDescent="0.35">
      <c r="A119" s="1" t="s">
        <v>1272</v>
      </c>
      <c r="B119" s="7">
        <v>1963</v>
      </c>
      <c r="C119" s="1" t="s">
        <v>20</v>
      </c>
      <c r="D119" s="1">
        <v>24</v>
      </c>
      <c r="E119" s="7">
        <v>0</v>
      </c>
      <c r="F119" s="44">
        <v>10308.040000000001</v>
      </c>
      <c r="G119" s="1" t="s">
        <v>12</v>
      </c>
      <c r="H119" s="1" t="s">
        <v>16</v>
      </c>
      <c r="I119" s="1" t="s">
        <v>13</v>
      </c>
      <c r="J119" s="42" t="str">
        <f>D119&amp;"-"&amp;C119&amp;"-"&amp;B119</f>
        <v>24-Sep-1963</v>
      </c>
      <c r="K119" s="7">
        <f>DATEDIF(J119,DATE(2023,6,8),"Y")</f>
        <v>59</v>
      </c>
    </row>
    <row r="120" spans="1:11" x14ac:dyDescent="0.35">
      <c r="A120" s="1" t="s">
        <v>2362</v>
      </c>
      <c r="B120" s="7">
        <v>1959</v>
      </c>
      <c r="C120" s="1" t="s">
        <v>10</v>
      </c>
      <c r="D120" s="1">
        <v>22</v>
      </c>
      <c r="E120" s="7">
        <v>0</v>
      </c>
      <c r="F120" s="44">
        <v>48824.45</v>
      </c>
      <c r="G120" s="1" t="s">
        <v>11</v>
      </c>
      <c r="H120" s="1" t="s">
        <v>16</v>
      </c>
      <c r="I120" s="1" t="s">
        <v>42</v>
      </c>
      <c r="J120" s="42" t="str">
        <f>D120&amp;"-"&amp;C120&amp;"-"&amp;B120</f>
        <v>22-Jul-1959</v>
      </c>
      <c r="K120" s="7">
        <f>DATEDIF(J120,DATE(2023,6,8),"Y")</f>
        <v>63</v>
      </c>
    </row>
    <row r="121" spans="1:11" x14ac:dyDescent="0.35">
      <c r="A121" s="1" t="s">
        <v>2263</v>
      </c>
      <c r="B121" s="7">
        <v>1975</v>
      </c>
      <c r="C121" s="1" t="s">
        <v>30</v>
      </c>
      <c r="D121" s="1">
        <v>2</v>
      </c>
      <c r="E121" s="7">
        <v>1</v>
      </c>
      <c r="F121" s="44">
        <v>39963.120000000003</v>
      </c>
      <c r="G121" s="1" t="s">
        <v>11</v>
      </c>
      <c r="H121" s="1" t="s">
        <v>11</v>
      </c>
      <c r="I121" s="1" t="s">
        <v>42</v>
      </c>
      <c r="J121" s="42" t="str">
        <f>D121&amp;"-"&amp;C121&amp;"-"&amp;B121</f>
        <v>2-Dec-1975</v>
      </c>
      <c r="K121" s="7">
        <f>DATEDIF(J121,DATE(2023,6,8),"Y")</f>
        <v>47</v>
      </c>
    </row>
    <row r="122" spans="1:11" x14ac:dyDescent="0.35">
      <c r="A122" s="1" t="s">
        <v>1271</v>
      </c>
      <c r="B122" s="7">
        <v>1988</v>
      </c>
      <c r="C122" s="1" t="s">
        <v>20</v>
      </c>
      <c r="D122" s="1">
        <v>14</v>
      </c>
      <c r="E122" s="7">
        <v>3</v>
      </c>
      <c r="F122" s="44">
        <v>10276.99</v>
      </c>
      <c r="G122" s="1" t="s">
        <v>12</v>
      </c>
      <c r="H122" s="1" t="s">
        <v>16</v>
      </c>
      <c r="I122" s="1" t="s">
        <v>300</v>
      </c>
      <c r="J122" s="42" t="str">
        <f>D122&amp;"-"&amp;C122&amp;"-"&amp;B122</f>
        <v>14-Sep-1988</v>
      </c>
      <c r="K122" s="7">
        <f>DATEDIF(J122,DATE(2023,6,8),"Y")</f>
        <v>34</v>
      </c>
    </row>
    <row r="123" spans="1:11" x14ac:dyDescent="0.35">
      <c r="A123" s="1" t="s">
        <v>1270</v>
      </c>
      <c r="B123" s="7">
        <v>1970</v>
      </c>
      <c r="C123" s="1" t="s">
        <v>18</v>
      </c>
      <c r="D123" s="1">
        <v>21</v>
      </c>
      <c r="E123" s="7">
        <v>0</v>
      </c>
      <c r="F123" s="44">
        <v>10274.33</v>
      </c>
      <c r="G123" s="1" t="s">
        <v>12</v>
      </c>
      <c r="H123" s="1" t="s">
        <v>16</v>
      </c>
      <c r="I123" s="1" t="s">
        <v>247</v>
      </c>
      <c r="J123" s="42" t="str">
        <f>D123&amp;"-"&amp;C123&amp;"-"&amp;B123</f>
        <v>21-Jun-1970</v>
      </c>
      <c r="K123" s="7">
        <f>DATEDIF(J123,DATE(2023,6,8),"Y")</f>
        <v>52</v>
      </c>
    </row>
    <row r="124" spans="1:11" x14ac:dyDescent="0.35">
      <c r="A124" s="1" t="s">
        <v>1269</v>
      </c>
      <c r="B124" s="7">
        <v>1973</v>
      </c>
      <c r="C124" s="1" t="s">
        <v>15</v>
      </c>
      <c r="D124" s="1">
        <v>27</v>
      </c>
      <c r="E124" s="7">
        <v>3</v>
      </c>
      <c r="F124" s="44">
        <v>10269.459999999999</v>
      </c>
      <c r="G124" s="1" t="s">
        <v>12</v>
      </c>
      <c r="H124" s="1" t="s">
        <v>12</v>
      </c>
      <c r="I124" s="1" t="s">
        <v>23</v>
      </c>
      <c r="J124" s="42" t="str">
        <f>D124&amp;"-"&amp;C124&amp;"-"&amp;B124</f>
        <v>27-Nov-1973</v>
      </c>
      <c r="K124" s="7">
        <f>DATEDIF(J124,DATE(2023,6,8),"Y")</f>
        <v>49</v>
      </c>
    </row>
    <row r="125" spans="1:11" x14ac:dyDescent="0.35">
      <c r="A125" s="1" t="s">
        <v>1268</v>
      </c>
      <c r="B125" s="7">
        <v>1973</v>
      </c>
      <c r="C125" s="1" t="s">
        <v>20</v>
      </c>
      <c r="D125" s="1">
        <v>5</v>
      </c>
      <c r="E125" s="7">
        <v>3</v>
      </c>
      <c r="F125" s="44">
        <v>10264.44</v>
      </c>
      <c r="G125" s="1" t="s">
        <v>12</v>
      </c>
      <c r="H125" s="1" t="s">
        <v>11</v>
      </c>
      <c r="I125" s="1" t="s">
        <v>23</v>
      </c>
      <c r="J125" s="42" t="str">
        <f>D125&amp;"-"&amp;C125&amp;"-"&amp;B125</f>
        <v>5-Sep-1973</v>
      </c>
      <c r="K125" s="7">
        <f>DATEDIF(J125,DATE(2023,6,8),"Y")</f>
        <v>49</v>
      </c>
    </row>
    <row r="126" spans="1:11" x14ac:dyDescent="0.35">
      <c r="A126" s="1" t="s">
        <v>1267</v>
      </c>
      <c r="B126" s="7">
        <v>1975</v>
      </c>
      <c r="C126" s="1" t="s">
        <v>35</v>
      </c>
      <c r="D126" s="1">
        <v>15</v>
      </c>
      <c r="E126" s="7">
        <v>1</v>
      </c>
      <c r="F126" s="44">
        <v>10259.129999999999</v>
      </c>
      <c r="G126" s="1" t="s">
        <v>12</v>
      </c>
      <c r="H126" s="1" t="s">
        <v>11</v>
      </c>
      <c r="I126" s="1" t="s">
        <v>42</v>
      </c>
      <c r="J126" s="42" t="str">
        <f>D126&amp;"-"&amp;C126&amp;"-"&amp;B126</f>
        <v>15-Aug-1975</v>
      </c>
      <c r="K126" s="7">
        <f>DATEDIF(J126,DATE(2023,6,8),"Y")</f>
        <v>47</v>
      </c>
    </row>
    <row r="127" spans="1:11" x14ac:dyDescent="0.35">
      <c r="A127" s="1" t="s">
        <v>1266</v>
      </c>
      <c r="B127" s="7">
        <v>1968</v>
      </c>
      <c r="C127" s="1" t="s">
        <v>20</v>
      </c>
      <c r="D127" s="1">
        <v>23</v>
      </c>
      <c r="E127" s="7">
        <v>0</v>
      </c>
      <c r="F127" s="44">
        <v>10231.5</v>
      </c>
      <c r="G127" s="1" t="s">
        <v>12</v>
      </c>
      <c r="H127" s="1" t="s">
        <v>16</v>
      </c>
      <c r="I127" s="1" t="s">
        <v>23</v>
      </c>
      <c r="J127" s="42" t="str">
        <f>D127&amp;"-"&amp;C127&amp;"-"&amp;B127</f>
        <v>23-Sep-1968</v>
      </c>
      <c r="K127" s="7">
        <f>DATEDIF(J127,DATE(2023,6,8),"Y")</f>
        <v>54</v>
      </c>
    </row>
    <row r="128" spans="1:11" x14ac:dyDescent="0.35">
      <c r="A128" s="1" t="s">
        <v>1265</v>
      </c>
      <c r="B128" s="7">
        <v>1967</v>
      </c>
      <c r="C128" s="1" t="s">
        <v>18</v>
      </c>
      <c r="D128" s="1">
        <v>28</v>
      </c>
      <c r="E128" s="7">
        <v>0</v>
      </c>
      <c r="F128" s="44">
        <v>10226.280000000001</v>
      </c>
      <c r="G128" s="1" t="s">
        <v>12</v>
      </c>
      <c r="H128" s="1" t="s">
        <v>12</v>
      </c>
      <c r="I128" s="1" t="s">
        <v>13</v>
      </c>
      <c r="J128" s="42" t="str">
        <f>D128&amp;"-"&amp;C128&amp;"-"&amp;B128</f>
        <v>28-Jun-1967</v>
      </c>
      <c r="K128" s="7">
        <f>DATEDIF(J128,DATE(2023,6,8),"Y")</f>
        <v>55</v>
      </c>
    </row>
    <row r="129" spans="1:11" x14ac:dyDescent="0.35">
      <c r="A129" s="1" t="s">
        <v>1264</v>
      </c>
      <c r="B129" s="7">
        <v>1967</v>
      </c>
      <c r="C129" s="1" t="s">
        <v>20</v>
      </c>
      <c r="D129" s="1">
        <v>26</v>
      </c>
      <c r="E129" s="7">
        <v>0</v>
      </c>
      <c r="F129" s="44">
        <v>10214.64</v>
      </c>
      <c r="G129" s="1" t="s">
        <v>12</v>
      </c>
      <c r="H129" s="1" t="s">
        <v>11</v>
      </c>
      <c r="I129" s="1" t="s">
        <v>42</v>
      </c>
      <c r="J129" s="42" t="str">
        <f>D129&amp;"-"&amp;C129&amp;"-"&amp;B129</f>
        <v>26-Sep-1967</v>
      </c>
      <c r="K129" s="7">
        <f>DATEDIF(J129,DATE(2023,6,8),"Y")</f>
        <v>55</v>
      </c>
    </row>
    <row r="130" spans="1:11" x14ac:dyDescent="0.35">
      <c r="A130" s="1" t="s">
        <v>1263</v>
      </c>
      <c r="B130" s="7">
        <v>1970</v>
      </c>
      <c r="C130" s="1" t="s">
        <v>30</v>
      </c>
      <c r="D130" s="1">
        <v>24</v>
      </c>
      <c r="E130" s="7">
        <v>0</v>
      </c>
      <c r="F130" s="44">
        <v>10197.77</v>
      </c>
      <c r="G130" s="1" t="s">
        <v>12</v>
      </c>
      <c r="H130" s="1" t="s">
        <v>16</v>
      </c>
      <c r="I130" s="1" t="s">
        <v>247</v>
      </c>
      <c r="J130" s="42" t="str">
        <f>D130&amp;"-"&amp;C130&amp;"-"&amp;B130</f>
        <v>24-Dec-1970</v>
      </c>
      <c r="K130" s="7">
        <f>DATEDIF(J130,DATE(2023,6,8),"Y")</f>
        <v>52</v>
      </c>
    </row>
    <row r="131" spans="1:11" x14ac:dyDescent="0.35">
      <c r="A131" s="1" t="s">
        <v>1262</v>
      </c>
      <c r="B131" s="7">
        <v>1985</v>
      </c>
      <c r="C131" s="1" t="s">
        <v>37</v>
      </c>
      <c r="D131" s="1">
        <v>16</v>
      </c>
      <c r="E131" s="7">
        <v>3</v>
      </c>
      <c r="F131" s="44">
        <v>10191.82</v>
      </c>
      <c r="G131" s="1" t="s">
        <v>12</v>
      </c>
      <c r="H131" s="1" t="s">
        <v>11</v>
      </c>
      <c r="I131" s="1" t="s">
        <v>535</v>
      </c>
      <c r="J131" s="42" t="str">
        <f>D131&amp;"-"&amp;C131&amp;"-"&amp;B131</f>
        <v>16-Oct-1985</v>
      </c>
      <c r="K131" s="7">
        <f>DATEDIF(J131,DATE(2023,6,8),"Y")</f>
        <v>37</v>
      </c>
    </row>
    <row r="132" spans="1:11" x14ac:dyDescent="0.35">
      <c r="A132" s="1" t="s">
        <v>2262</v>
      </c>
      <c r="B132" s="7">
        <v>1985</v>
      </c>
      <c r="C132" s="1" t="s">
        <v>35</v>
      </c>
      <c r="D132" s="1">
        <v>22</v>
      </c>
      <c r="E132" s="7">
        <v>1</v>
      </c>
      <c r="F132" s="44">
        <v>39871.699999999997</v>
      </c>
      <c r="G132" s="1" t="s">
        <v>16</v>
      </c>
      <c r="H132" s="1" t="s">
        <v>11</v>
      </c>
      <c r="I132" s="1" t="s">
        <v>13</v>
      </c>
      <c r="J132" s="42" t="str">
        <f>D132&amp;"-"&amp;C132&amp;"-"&amp;B132</f>
        <v>22-Aug-1985</v>
      </c>
      <c r="K132" s="7">
        <f>DATEDIF(J132,DATE(2023,6,8),"Y")</f>
        <v>37</v>
      </c>
    </row>
    <row r="133" spans="1:11" x14ac:dyDescent="0.35">
      <c r="A133" s="1" t="s">
        <v>1261</v>
      </c>
      <c r="B133" s="7">
        <v>1972</v>
      </c>
      <c r="C133" s="1" t="s">
        <v>10</v>
      </c>
      <c r="D133" s="1">
        <v>10</v>
      </c>
      <c r="E133" s="7">
        <v>0</v>
      </c>
      <c r="F133" s="44">
        <v>10160.870000000001</v>
      </c>
      <c r="G133" s="1" t="s">
        <v>12</v>
      </c>
      <c r="H133" s="1" t="s">
        <v>12</v>
      </c>
      <c r="I133" s="1" t="s">
        <v>200</v>
      </c>
      <c r="J133" s="42" t="str">
        <f>D133&amp;"-"&amp;C133&amp;"-"&amp;B133</f>
        <v>10-Jul-1972</v>
      </c>
      <c r="K133" s="7">
        <f>DATEDIF(J133,DATE(2023,6,8),"Y")</f>
        <v>50</v>
      </c>
    </row>
    <row r="134" spans="1:11" x14ac:dyDescent="0.35">
      <c r="A134" s="1" t="s">
        <v>1260</v>
      </c>
      <c r="B134" s="7">
        <v>1973</v>
      </c>
      <c r="C134" s="1" t="s">
        <v>37</v>
      </c>
      <c r="D134" s="1">
        <v>13</v>
      </c>
      <c r="E134" s="7">
        <v>2</v>
      </c>
      <c r="F134" s="44">
        <v>10156.780000000001</v>
      </c>
      <c r="G134" s="1" t="s">
        <v>12</v>
      </c>
      <c r="H134" s="1" t="s">
        <v>11</v>
      </c>
      <c r="I134" s="1" t="s">
        <v>23</v>
      </c>
      <c r="J134" s="42" t="str">
        <f>D134&amp;"-"&amp;C134&amp;"-"&amp;B134</f>
        <v>13-Oct-1973</v>
      </c>
      <c r="K134" s="7">
        <f>DATEDIF(J134,DATE(2023,6,8),"Y")</f>
        <v>49</v>
      </c>
    </row>
    <row r="135" spans="1:11" x14ac:dyDescent="0.35">
      <c r="A135" s="1" t="s">
        <v>1259</v>
      </c>
      <c r="B135" s="7">
        <v>1981</v>
      </c>
      <c r="C135" s="1" t="s">
        <v>18</v>
      </c>
      <c r="D135" s="1">
        <v>12</v>
      </c>
      <c r="E135" s="7">
        <v>1</v>
      </c>
      <c r="F135" s="44">
        <v>10146.129999999999</v>
      </c>
      <c r="G135" s="1" t="s">
        <v>12</v>
      </c>
      <c r="H135" s="1" t="s">
        <v>16</v>
      </c>
      <c r="I135" s="1" t="s">
        <v>200</v>
      </c>
      <c r="J135" s="42" t="str">
        <f>D135&amp;"-"&amp;C135&amp;"-"&amp;B135</f>
        <v>12-Jun-1981</v>
      </c>
      <c r="K135" s="7">
        <f>DATEDIF(J135,DATE(2023,6,8),"Y")</f>
        <v>41</v>
      </c>
    </row>
    <row r="136" spans="1:11" x14ac:dyDescent="0.35">
      <c r="A136" s="1" t="s">
        <v>1258</v>
      </c>
      <c r="B136" s="7">
        <v>1974</v>
      </c>
      <c r="C136" s="1" t="s">
        <v>30</v>
      </c>
      <c r="D136" s="1">
        <v>30</v>
      </c>
      <c r="E136" s="7">
        <v>3</v>
      </c>
      <c r="F136" s="44">
        <v>10141.14</v>
      </c>
      <c r="G136" s="1" t="s">
        <v>12</v>
      </c>
      <c r="H136" s="1" t="s">
        <v>16</v>
      </c>
      <c r="I136" s="1" t="s">
        <v>168</v>
      </c>
      <c r="J136" s="42" t="str">
        <f>D136&amp;"-"&amp;C136&amp;"-"&amp;B136</f>
        <v>30-Dec-1974</v>
      </c>
      <c r="K136" s="7">
        <f>DATEDIF(J136,DATE(2023,6,8),"Y")</f>
        <v>48</v>
      </c>
    </row>
    <row r="137" spans="1:11" x14ac:dyDescent="0.35">
      <c r="A137" s="1" t="s">
        <v>1257</v>
      </c>
      <c r="B137" s="7">
        <v>1997</v>
      </c>
      <c r="C137" s="1" t="s">
        <v>20</v>
      </c>
      <c r="D137" s="1">
        <v>5</v>
      </c>
      <c r="E137" s="7">
        <v>0</v>
      </c>
      <c r="F137" s="44">
        <v>10139.84</v>
      </c>
      <c r="G137" s="1" t="s">
        <v>12</v>
      </c>
      <c r="H137" s="1" t="s">
        <v>11</v>
      </c>
      <c r="I137" s="1" t="s">
        <v>23</v>
      </c>
      <c r="J137" s="42" t="str">
        <f>D137&amp;"-"&amp;C137&amp;"-"&amp;B137</f>
        <v>5-Sep-1997</v>
      </c>
      <c r="K137" s="7">
        <f>DATEDIF(J137,DATE(2023,6,8),"Y")</f>
        <v>25</v>
      </c>
    </row>
    <row r="138" spans="1:11" x14ac:dyDescent="0.35">
      <c r="A138" s="1" t="s">
        <v>1256</v>
      </c>
      <c r="B138" s="7">
        <v>1972</v>
      </c>
      <c r="C138" s="1" t="s">
        <v>15</v>
      </c>
      <c r="D138" s="1">
        <v>16</v>
      </c>
      <c r="E138" s="7">
        <v>2</v>
      </c>
      <c r="F138" s="44">
        <v>10118.42</v>
      </c>
      <c r="G138" s="1" t="s">
        <v>12</v>
      </c>
      <c r="H138" s="1" t="s">
        <v>12</v>
      </c>
      <c r="I138" s="1" t="s">
        <v>42</v>
      </c>
      <c r="J138" s="42" t="str">
        <f>D138&amp;"-"&amp;C138&amp;"-"&amp;B138</f>
        <v>16-Nov-1972</v>
      </c>
      <c r="K138" s="7">
        <f>DATEDIF(J138,DATE(2023,6,8),"Y")</f>
        <v>50</v>
      </c>
    </row>
    <row r="139" spans="1:11" x14ac:dyDescent="0.35">
      <c r="A139" s="1" t="s">
        <v>1255</v>
      </c>
      <c r="B139" s="7">
        <v>1975</v>
      </c>
      <c r="C139" s="1" t="s">
        <v>10</v>
      </c>
      <c r="D139" s="1">
        <v>2</v>
      </c>
      <c r="E139" s="7">
        <v>3</v>
      </c>
      <c r="F139" s="44">
        <v>10115.01</v>
      </c>
      <c r="G139" s="1" t="s">
        <v>12</v>
      </c>
      <c r="H139" s="1" t="s">
        <v>12</v>
      </c>
      <c r="I139" s="1" t="s">
        <v>23</v>
      </c>
      <c r="J139" s="42" t="str">
        <f>D139&amp;"-"&amp;C139&amp;"-"&amp;B139</f>
        <v>2-Jul-1975</v>
      </c>
      <c r="K139" s="7">
        <f>DATEDIF(J139,DATE(2023,6,8),"Y")</f>
        <v>47</v>
      </c>
    </row>
    <row r="140" spans="1:11" x14ac:dyDescent="0.35">
      <c r="A140" s="1" t="s">
        <v>1254</v>
      </c>
      <c r="B140" s="7">
        <v>1972</v>
      </c>
      <c r="C140" s="1" t="s">
        <v>35</v>
      </c>
      <c r="D140" s="1">
        <v>8</v>
      </c>
      <c r="E140" s="7">
        <v>2</v>
      </c>
      <c r="F140" s="44">
        <v>10107.219999999999</v>
      </c>
      <c r="G140" s="1" t="s">
        <v>12</v>
      </c>
      <c r="H140" s="1" t="s">
        <v>16</v>
      </c>
      <c r="I140" s="1" t="s">
        <v>13</v>
      </c>
      <c r="J140" s="42" t="str">
        <f>D140&amp;"-"&amp;C140&amp;"-"&amp;B140</f>
        <v>8-Aug-1972</v>
      </c>
      <c r="K140" s="7">
        <f>DATEDIF(J140,DATE(2023,6,8),"Y")</f>
        <v>50</v>
      </c>
    </row>
    <row r="141" spans="1:11" x14ac:dyDescent="0.35">
      <c r="A141" s="1" t="s">
        <v>1253</v>
      </c>
      <c r="B141" s="7">
        <v>1972</v>
      </c>
      <c r="C141" s="1" t="s">
        <v>37</v>
      </c>
      <c r="D141" s="1">
        <v>19</v>
      </c>
      <c r="E141" s="7">
        <v>1</v>
      </c>
      <c r="F141" s="44">
        <v>10106.129999999999</v>
      </c>
      <c r="G141" s="1" t="s">
        <v>12</v>
      </c>
      <c r="H141" s="1" t="s">
        <v>16</v>
      </c>
      <c r="I141" s="1" t="s">
        <v>247</v>
      </c>
      <c r="J141" s="42" t="str">
        <f>D141&amp;"-"&amp;C141&amp;"-"&amp;B141</f>
        <v>19-Oct-1972</v>
      </c>
      <c r="K141" s="7">
        <f>DATEDIF(J141,DATE(2023,6,8),"Y")</f>
        <v>50</v>
      </c>
    </row>
    <row r="142" spans="1:11" x14ac:dyDescent="0.35">
      <c r="A142" s="1" t="s">
        <v>1252</v>
      </c>
      <c r="B142" s="7">
        <v>1976</v>
      </c>
      <c r="C142" s="1" t="s">
        <v>30</v>
      </c>
      <c r="D142" s="1">
        <v>19</v>
      </c>
      <c r="E142" s="7">
        <v>5</v>
      </c>
      <c r="F142" s="44">
        <v>10096.969999999999</v>
      </c>
      <c r="G142" s="1" t="s">
        <v>12</v>
      </c>
      <c r="H142" s="1" t="s">
        <v>11</v>
      </c>
      <c r="I142" s="1" t="s">
        <v>42</v>
      </c>
      <c r="J142" s="42" t="str">
        <f>D142&amp;"-"&amp;C142&amp;"-"&amp;B142</f>
        <v>19-Dec-1976</v>
      </c>
      <c r="K142" s="7">
        <f>DATEDIF(J142,DATE(2023,6,8),"Y")</f>
        <v>46</v>
      </c>
    </row>
    <row r="143" spans="1:11" x14ac:dyDescent="0.35">
      <c r="A143" s="1" t="s">
        <v>2261</v>
      </c>
      <c r="B143" s="7">
        <v>1983</v>
      </c>
      <c r="C143" s="1" t="s">
        <v>18</v>
      </c>
      <c r="D143" s="1">
        <v>1</v>
      </c>
      <c r="E143" s="7">
        <v>3</v>
      </c>
      <c r="F143" s="44">
        <v>39865.699999999997</v>
      </c>
      <c r="G143" s="1" t="s">
        <v>11</v>
      </c>
      <c r="H143" s="1" t="s">
        <v>11</v>
      </c>
      <c r="I143" s="1" t="s">
        <v>42</v>
      </c>
      <c r="J143" s="42" t="str">
        <f>D143&amp;"-"&amp;C143&amp;"-"&amp;B143</f>
        <v>1-Jun-1983</v>
      </c>
      <c r="K143" s="7">
        <f>DATEDIF(J143,DATE(2023,6,8),"Y")</f>
        <v>40</v>
      </c>
    </row>
    <row r="144" spans="1:11" x14ac:dyDescent="0.35">
      <c r="A144" s="1" t="s">
        <v>1251</v>
      </c>
      <c r="B144" s="7">
        <v>1969</v>
      </c>
      <c r="C144" s="1" t="s">
        <v>10</v>
      </c>
      <c r="D144" s="1">
        <v>3</v>
      </c>
      <c r="E144" s="7">
        <v>1</v>
      </c>
      <c r="F144" s="44">
        <v>10085.85</v>
      </c>
      <c r="G144" s="1" t="s">
        <v>12</v>
      </c>
      <c r="H144" s="1" t="s">
        <v>12</v>
      </c>
      <c r="I144" s="1" t="s">
        <v>42</v>
      </c>
      <c r="J144" s="42" t="str">
        <f>D144&amp;"-"&amp;C144&amp;"-"&amp;B144</f>
        <v>3-Jul-1969</v>
      </c>
      <c r="K144" s="7">
        <f>DATEDIF(J144,DATE(2023,6,8),"Y")</f>
        <v>53</v>
      </c>
    </row>
    <row r="145" spans="1:11" x14ac:dyDescent="0.35">
      <c r="A145" s="1" t="s">
        <v>1250</v>
      </c>
      <c r="B145" s="7">
        <v>1969</v>
      </c>
      <c r="C145" s="1" t="s">
        <v>37</v>
      </c>
      <c r="D145" s="1">
        <v>27</v>
      </c>
      <c r="E145" s="7">
        <v>0</v>
      </c>
      <c r="F145" s="44">
        <v>10072.06</v>
      </c>
      <c r="G145" s="1" t="s">
        <v>12</v>
      </c>
      <c r="H145" s="1" t="s">
        <v>16</v>
      </c>
      <c r="I145" s="1" t="s">
        <v>356</v>
      </c>
      <c r="J145" s="42" t="str">
        <f>D145&amp;"-"&amp;C145&amp;"-"&amp;B145</f>
        <v>27-Oct-1969</v>
      </c>
      <c r="K145" s="7">
        <f>DATEDIF(J145,DATE(2023,6,8),"Y")</f>
        <v>53</v>
      </c>
    </row>
    <row r="146" spans="1:11" x14ac:dyDescent="0.35">
      <c r="A146" s="1" t="s">
        <v>1249</v>
      </c>
      <c r="B146" s="7">
        <v>1969</v>
      </c>
      <c r="C146" s="1" t="s">
        <v>35</v>
      </c>
      <c r="D146" s="1">
        <v>22</v>
      </c>
      <c r="E146" s="7">
        <v>1</v>
      </c>
      <c r="F146" s="44">
        <v>10065.41</v>
      </c>
      <c r="G146" s="1" t="s">
        <v>12</v>
      </c>
      <c r="H146" s="1" t="s">
        <v>11</v>
      </c>
      <c r="I146" s="1" t="s">
        <v>42</v>
      </c>
      <c r="J146" s="42" t="str">
        <f>D146&amp;"-"&amp;C146&amp;"-"&amp;B146</f>
        <v>22-Aug-1969</v>
      </c>
      <c r="K146" s="7">
        <f>DATEDIF(J146,DATE(2023,6,8),"Y")</f>
        <v>53</v>
      </c>
    </row>
    <row r="147" spans="1:11" x14ac:dyDescent="0.35">
      <c r="A147" s="1" t="s">
        <v>1248</v>
      </c>
      <c r="B147" s="7">
        <v>1974</v>
      </c>
      <c r="C147" s="1" t="s">
        <v>35</v>
      </c>
      <c r="D147" s="1">
        <v>30</v>
      </c>
      <c r="E147" s="7">
        <v>2</v>
      </c>
      <c r="F147" s="44">
        <v>10043.25</v>
      </c>
      <c r="G147" s="1" t="s">
        <v>12</v>
      </c>
      <c r="H147" s="1" t="s">
        <v>11</v>
      </c>
      <c r="I147" s="1" t="s">
        <v>247</v>
      </c>
      <c r="J147" s="42" t="str">
        <f>D147&amp;"-"&amp;C147&amp;"-"&amp;B147</f>
        <v>30-Aug-1974</v>
      </c>
      <c r="K147" s="7">
        <f>DATEDIF(J147,DATE(2023,6,8),"Y")</f>
        <v>48</v>
      </c>
    </row>
    <row r="148" spans="1:11" x14ac:dyDescent="0.35">
      <c r="A148" s="1" t="s">
        <v>1247</v>
      </c>
      <c r="B148" s="7">
        <v>1979</v>
      </c>
      <c r="C148" s="1" t="s">
        <v>30</v>
      </c>
      <c r="D148" s="1">
        <v>28</v>
      </c>
      <c r="E148" s="7">
        <v>2</v>
      </c>
      <c r="F148" s="44">
        <v>10027.15</v>
      </c>
      <c r="G148" s="1" t="s">
        <v>12</v>
      </c>
      <c r="H148" s="1" t="s">
        <v>16</v>
      </c>
      <c r="I148" s="1" t="s">
        <v>300</v>
      </c>
      <c r="J148" s="42" t="str">
        <f>D148&amp;"-"&amp;C148&amp;"-"&amp;B148</f>
        <v>28-Dec-1979</v>
      </c>
      <c r="K148" s="7">
        <f>DATEDIF(J148,DATE(2023,6,8),"Y")</f>
        <v>43</v>
      </c>
    </row>
    <row r="149" spans="1:11" x14ac:dyDescent="0.35">
      <c r="A149" s="1" t="s">
        <v>1246</v>
      </c>
      <c r="B149" s="7">
        <v>1988</v>
      </c>
      <c r="C149" s="1" t="s">
        <v>10</v>
      </c>
      <c r="D149" s="1">
        <v>3</v>
      </c>
      <c r="E149" s="7">
        <v>3</v>
      </c>
      <c r="F149" s="44">
        <v>10011.44</v>
      </c>
      <c r="G149" s="1" t="s">
        <v>12</v>
      </c>
      <c r="H149" s="1" t="s">
        <v>12</v>
      </c>
      <c r="I149" s="1" t="s">
        <v>535</v>
      </c>
      <c r="J149" s="42" t="str">
        <f>D149&amp;"-"&amp;C149&amp;"-"&amp;B149</f>
        <v>3-Jul-1988</v>
      </c>
      <c r="K149" s="7">
        <f>DATEDIF(J149,DATE(2023,6,8),"Y")</f>
        <v>34</v>
      </c>
    </row>
    <row r="150" spans="1:11" x14ac:dyDescent="0.35">
      <c r="A150" s="1" t="s">
        <v>1245</v>
      </c>
      <c r="B150" s="7">
        <v>1970</v>
      </c>
      <c r="C150" s="1" t="s">
        <v>35</v>
      </c>
      <c r="D150" s="1">
        <v>11</v>
      </c>
      <c r="E150" s="7">
        <v>0</v>
      </c>
      <c r="F150" s="44">
        <v>9991.0400000000009</v>
      </c>
      <c r="G150" s="1" t="s">
        <v>11</v>
      </c>
      <c r="H150" s="1" t="s">
        <v>12</v>
      </c>
      <c r="I150" s="1" t="s">
        <v>23</v>
      </c>
      <c r="J150" s="42" t="str">
        <f>D150&amp;"-"&amp;C150&amp;"-"&amp;B150</f>
        <v>11-Aug-1970</v>
      </c>
      <c r="K150" s="7">
        <f>DATEDIF(J150,DATE(2023,6,8),"Y")</f>
        <v>52</v>
      </c>
    </row>
    <row r="151" spans="1:11" x14ac:dyDescent="0.35">
      <c r="A151" s="1" t="s">
        <v>1244</v>
      </c>
      <c r="B151" s="7">
        <v>1971</v>
      </c>
      <c r="C151" s="1" t="s">
        <v>37</v>
      </c>
      <c r="D151" s="1">
        <v>6</v>
      </c>
      <c r="E151" s="7">
        <v>1</v>
      </c>
      <c r="F151" s="44">
        <v>9964.06</v>
      </c>
      <c r="G151" s="1" t="s">
        <v>11</v>
      </c>
      <c r="H151" s="1" t="s">
        <v>11</v>
      </c>
      <c r="I151" s="1" t="s">
        <v>166</v>
      </c>
      <c r="J151" s="42" t="str">
        <f>D151&amp;"-"&amp;C151&amp;"-"&amp;B151</f>
        <v>6-Oct-1971</v>
      </c>
      <c r="K151" s="7">
        <f>DATEDIF(J151,DATE(2023,6,8),"Y")</f>
        <v>51</v>
      </c>
    </row>
    <row r="152" spans="1:11" x14ac:dyDescent="0.35">
      <c r="A152" s="1" t="s">
        <v>1243</v>
      </c>
      <c r="B152" s="7">
        <v>1971</v>
      </c>
      <c r="C152" s="1" t="s">
        <v>30</v>
      </c>
      <c r="D152" s="1">
        <v>26</v>
      </c>
      <c r="E152" s="7">
        <v>1</v>
      </c>
      <c r="F152" s="44">
        <v>9957.7199999999993</v>
      </c>
      <c r="G152" s="1" t="s">
        <v>11</v>
      </c>
      <c r="H152" s="1" t="s">
        <v>12</v>
      </c>
      <c r="I152" s="1" t="s">
        <v>170</v>
      </c>
      <c r="J152" s="42" t="str">
        <f>D152&amp;"-"&amp;C152&amp;"-"&amp;B152</f>
        <v>26-Dec-1971</v>
      </c>
      <c r="K152" s="7">
        <f>DATEDIF(J152,DATE(2023,6,8),"Y")</f>
        <v>51</v>
      </c>
    </row>
    <row r="153" spans="1:11" x14ac:dyDescent="0.35">
      <c r="A153" s="1" t="s">
        <v>1242</v>
      </c>
      <c r="B153" s="7">
        <v>1964</v>
      </c>
      <c r="C153" s="1" t="s">
        <v>20</v>
      </c>
      <c r="D153" s="1">
        <v>11</v>
      </c>
      <c r="E153" s="7">
        <v>0</v>
      </c>
      <c r="F153" s="44">
        <v>9933.44</v>
      </c>
      <c r="G153" s="1" t="s">
        <v>12</v>
      </c>
      <c r="H153" s="1" t="s">
        <v>12</v>
      </c>
      <c r="I153" s="1" t="s">
        <v>13</v>
      </c>
      <c r="J153" s="42" t="str">
        <f>D153&amp;"-"&amp;C153&amp;"-"&amp;B153</f>
        <v>11-Sep-1964</v>
      </c>
      <c r="K153" s="7">
        <f>DATEDIF(J153,DATE(2023,6,8),"Y")</f>
        <v>58</v>
      </c>
    </row>
    <row r="154" spans="1:11" x14ac:dyDescent="0.35">
      <c r="A154" s="1" t="s">
        <v>2260</v>
      </c>
      <c r="B154" s="7">
        <v>1985</v>
      </c>
      <c r="C154" s="1" t="s">
        <v>10</v>
      </c>
      <c r="D154" s="1">
        <v>17</v>
      </c>
      <c r="E154" s="7">
        <v>2</v>
      </c>
      <c r="F154" s="44">
        <v>39836.519999999997</v>
      </c>
      <c r="G154" s="1" t="s">
        <v>11</v>
      </c>
      <c r="H154" s="1" t="s">
        <v>16</v>
      </c>
      <c r="I154" s="1" t="s">
        <v>42</v>
      </c>
      <c r="J154" s="42" t="str">
        <f>D154&amp;"-"&amp;C154&amp;"-"&amp;B154</f>
        <v>17-Jul-1985</v>
      </c>
      <c r="K154" s="7">
        <f>DATEDIF(J154,DATE(2023,6,8),"Y")</f>
        <v>37</v>
      </c>
    </row>
    <row r="155" spans="1:11" x14ac:dyDescent="0.35">
      <c r="A155" s="1" t="s">
        <v>1241</v>
      </c>
      <c r="B155" s="7">
        <v>1983</v>
      </c>
      <c r="C155" s="1" t="s">
        <v>30</v>
      </c>
      <c r="D155" s="1">
        <v>3</v>
      </c>
      <c r="E155" s="7">
        <v>3</v>
      </c>
      <c r="F155" s="44">
        <v>9931.9599999999991</v>
      </c>
      <c r="G155" s="1" t="s">
        <v>11</v>
      </c>
      <c r="H155" s="1" t="s">
        <v>11</v>
      </c>
      <c r="I155" s="1" t="s">
        <v>23</v>
      </c>
      <c r="J155" s="42" t="str">
        <f>D155&amp;"-"&amp;C155&amp;"-"&amp;B155</f>
        <v>3-Dec-1983</v>
      </c>
      <c r="K155" s="7">
        <f>DATEDIF(J155,DATE(2023,6,8),"Y")</f>
        <v>39</v>
      </c>
    </row>
    <row r="156" spans="1:11" x14ac:dyDescent="0.35">
      <c r="A156" s="1" t="s">
        <v>1240</v>
      </c>
      <c r="B156" s="7">
        <v>1985</v>
      </c>
      <c r="C156" s="1" t="s">
        <v>35</v>
      </c>
      <c r="D156" s="1">
        <v>19</v>
      </c>
      <c r="E156" s="7">
        <v>3</v>
      </c>
      <c r="F156" s="44">
        <v>9930.64</v>
      </c>
      <c r="G156" s="1" t="s">
        <v>11</v>
      </c>
      <c r="H156" s="1" t="s">
        <v>12</v>
      </c>
      <c r="I156" s="1" t="s">
        <v>200</v>
      </c>
      <c r="J156" s="42" t="str">
        <f>D156&amp;"-"&amp;C156&amp;"-"&amp;B156</f>
        <v>19-Aug-1985</v>
      </c>
      <c r="K156" s="7">
        <f>DATEDIF(J156,DATE(2023,6,8),"Y")</f>
        <v>37</v>
      </c>
    </row>
    <row r="157" spans="1:11" x14ac:dyDescent="0.35">
      <c r="A157" s="1" t="s">
        <v>1239</v>
      </c>
      <c r="B157" s="7">
        <v>1972</v>
      </c>
      <c r="C157" s="1" t="s">
        <v>20</v>
      </c>
      <c r="D157" s="1">
        <v>14</v>
      </c>
      <c r="E157" s="7">
        <v>1</v>
      </c>
      <c r="F157" s="44">
        <v>9910.36</v>
      </c>
      <c r="G157" s="1" t="s">
        <v>11</v>
      </c>
      <c r="H157" s="1" t="s">
        <v>12</v>
      </c>
      <c r="I157" s="1" t="s">
        <v>23</v>
      </c>
      <c r="J157" s="42" t="str">
        <f>D157&amp;"-"&amp;C157&amp;"-"&amp;B157</f>
        <v>14-Sep-1972</v>
      </c>
      <c r="K157" s="7">
        <f>DATEDIF(J157,DATE(2023,6,8),"Y")</f>
        <v>50</v>
      </c>
    </row>
    <row r="158" spans="1:11" x14ac:dyDescent="0.35">
      <c r="A158" s="1" t="s">
        <v>1238</v>
      </c>
      <c r="B158" s="7">
        <v>1962</v>
      </c>
      <c r="C158" s="1" t="s">
        <v>35</v>
      </c>
      <c r="D158" s="1">
        <v>17</v>
      </c>
      <c r="E158" s="7">
        <v>0</v>
      </c>
      <c r="F158" s="44">
        <v>9907.83</v>
      </c>
      <c r="G158" s="1" t="s">
        <v>12</v>
      </c>
      <c r="H158" s="1" t="s">
        <v>11</v>
      </c>
      <c r="I158" s="1" t="s">
        <v>13</v>
      </c>
      <c r="J158" s="42" t="str">
        <f>D158&amp;"-"&amp;C158&amp;"-"&amp;B158</f>
        <v>17-Aug-1962</v>
      </c>
      <c r="K158" s="7">
        <f>DATEDIF(J158,DATE(2023,6,8),"Y")</f>
        <v>60</v>
      </c>
    </row>
    <row r="159" spans="1:11" x14ac:dyDescent="0.35">
      <c r="A159" s="1" t="s">
        <v>1237</v>
      </c>
      <c r="B159" s="7">
        <v>1996</v>
      </c>
      <c r="C159" s="1" t="s">
        <v>10</v>
      </c>
      <c r="D159" s="1">
        <v>8</v>
      </c>
      <c r="E159" s="7">
        <v>0</v>
      </c>
      <c r="F159" s="44">
        <v>9894.69</v>
      </c>
      <c r="G159" s="1" t="s">
        <v>11</v>
      </c>
      <c r="H159" s="1" t="s">
        <v>12</v>
      </c>
      <c r="I159" s="1" t="s">
        <v>23</v>
      </c>
      <c r="J159" s="42" t="str">
        <f>D159&amp;"-"&amp;C159&amp;"-"&amp;B159</f>
        <v>8-Jul-1996</v>
      </c>
      <c r="K159" s="7">
        <f>DATEDIF(J159,DATE(2023,6,8),"Y")</f>
        <v>26</v>
      </c>
    </row>
    <row r="160" spans="1:11" x14ac:dyDescent="0.35">
      <c r="A160" s="1" t="s">
        <v>1236</v>
      </c>
      <c r="B160" s="7">
        <v>1966</v>
      </c>
      <c r="C160" s="1" t="s">
        <v>15</v>
      </c>
      <c r="D160" s="1">
        <v>5</v>
      </c>
      <c r="E160" s="7">
        <v>0</v>
      </c>
      <c r="F160" s="44">
        <v>9890.23</v>
      </c>
      <c r="G160" s="1" t="s">
        <v>12</v>
      </c>
      <c r="H160" s="1" t="s">
        <v>12</v>
      </c>
      <c r="I160" s="1" t="s">
        <v>13</v>
      </c>
      <c r="J160" s="42" t="str">
        <f>D160&amp;"-"&amp;C160&amp;"-"&amp;B160</f>
        <v>5-Nov-1966</v>
      </c>
      <c r="K160" s="7">
        <f>DATEDIF(J160,DATE(2023,6,8),"Y")</f>
        <v>56</v>
      </c>
    </row>
    <row r="161" spans="1:11" x14ac:dyDescent="0.35">
      <c r="A161" s="1" t="s">
        <v>1235</v>
      </c>
      <c r="B161" s="7">
        <v>1971</v>
      </c>
      <c r="C161" s="1" t="s">
        <v>15</v>
      </c>
      <c r="D161" s="1">
        <v>8</v>
      </c>
      <c r="E161" s="7">
        <v>1</v>
      </c>
      <c r="F161" s="44">
        <v>9880.07</v>
      </c>
      <c r="G161" s="1" t="s">
        <v>11</v>
      </c>
      <c r="H161" s="1" t="s">
        <v>12</v>
      </c>
      <c r="I161" s="1" t="s">
        <v>42</v>
      </c>
      <c r="J161" s="42" t="str">
        <f>D161&amp;"-"&amp;C161&amp;"-"&amp;B161</f>
        <v>8-Nov-1971</v>
      </c>
      <c r="K161" s="7">
        <f>DATEDIF(J161,DATE(2023,6,8),"Y")</f>
        <v>51</v>
      </c>
    </row>
    <row r="162" spans="1:11" x14ac:dyDescent="0.35">
      <c r="A162" s="1" t="s">
        <v>1234</v>
      </c>
      <c r="B162" s="7">
        <v>1971</v>
      </c>
      <c r="C162" s="1" t="s">
        <v>37</v>
      </c>
      <c r="D162" s="1">
        <v>3</v>
      </c>
      <c r="E162" s="7">
        <v>1</v>
      </c>
      <c r="F162" s="44">
        <v>9877.61</v>
      </c>
      <c r="G162" s="1" t="s">
        <v>11</v>
      </c>
      <c r="H162" s="1" t="s">
        <v>16</v>
      </c>
      <c r="I162" s="1" t="s">
        <v>13</v>
      </c>
      <c r="J162" s="42" t="str">
        <f>D162&amp;"-"&amp;C162&amp;"-"&amp;B162</f>
        <v>3-Oct-1971</v>
      </c>
      <c r="K162" s="7">
        <f>DATEDIF(J162,DATE(2023,6,8),"Y")</f>
        <v>51</v>
      </c>
    </row>
    <row r="163" spans="1:11" x14ac:dyDescent="0.35">
      <c r="A163" s="1" t="s">
        <v>1233</v>
      </c>
      <c r="B163" s="7">
        <v>1971</v>
      </c>
      <c r="C163" s="1" t="s">
        <v>10</v>
      </c>
      <c r="D163" s="1">
        <v>3</v>
      </c>
      <c r="E163" s="7">
        <v>0</v>
      </c>
      <c r="F163" s="44">
        <v>9875.68</v>
      </c>
      <c r="G163" s="1" t="s">
        <v>11</v>
      </c>
      <c r="H163" s="1" t="s">
        <v>12</v>
      </c>
      <c r="I163" s="1" t="s">
        <v>247</v>
      </c>
      <c r="J163" s="42" t="str">
        <f>D163&amp;"-"&amp;C163&amp;"-"&amp;B163</f>
        <v>3-Jul-1971</v>
      </c>
      <c r="K163" s="7">
        <f>DATEDIF(J163,DATE(2023,6,8),"Y")</f>
        <v>51</v>
      </c>
    </row>
    <row r="164" spans="1:11" x14ac:dyDescent="0.35">
      <c r="A164" s="1" t="s">
        <v>1232</v>
      </c>
      <c r="B164" s="7">
        <v>1971</v>
      </c>
      <c r="C164" s="1" t="s">
        <v>30</v>
      </c>
      <c r="D164" s="1">
        <v>22</v>
      </c>
      <c r="E164" s="7">
        <v>1</v>
      </c>
      <c r="F164" s="44">
        <v>9872.7000000000007</v>
      </c>
      <c r="G164" s="1" t="s">
        <v>11</v>
      </c>
      <c r="H164" s="1" t="s">
        <v>11</v>
      </c>
      <c r="I164" s="1" t="s">
        <v>42</v>
      </c>
      <c r="J164" s="42" t="str">
        <f>D164&amp;"-"&amp;C164&amp;"-"&amp;B164</f>
        <v>22-Dec-1971</v>
      </c>
      <c r="K164" s="7">
        <f>DATEDIF(J164,DATE(2023,6,8),"Y")</f>
        <v>51</v>
      </c>
    </row>
    <row r="165" spans="1:11" x14ac:dyDescent="0.35">
      <c r="A165" s="1" t="s">
        <v>2259</v>
      </c>
      <c r="B165" s="7">
        <v>1987</v>
      </c>
      <c r="C165" s="1" t="s">
        <v>10</v>
      </c>
      <c r="D165" s="1">
        <v>24</v>
      </c>
      <c r="E165" s="7">
        <v>1</v>
      </c>
      <c r="F165" s="44">
        <v>39774.28</v>
      </c>
      <c r="G165" s="1" t="s">
        <v>16</v>
      </c>
      <c r="H165" s="1" t="s">
        <v>16</v>
      </c>
      <c r="I165" s="1" t="s">
        <v>276</v>
      </c>
      <c r="J165" s="42" t="str">
        <f>D165&amp;"-"&amp;C165&amp;"-"&amp;B165</f>
        <v>24-Jul-1987</v>
      </c>
      <c r="K165" s="7">
        <f>DATEDIF(J165,DATE(2023,6,8),"Y")</f>
        <v>35</v>
      </c>
    </row>
    <row r="166" spans="1:11" x14ac:dyDescent="0.35">
      <c r="A166" s="1" t="s">
        <v>1231</v>
      </c>
      <c r="B166" s="7">
        <v>1998</v>
      </c>
      <c r="C166" s="1" t="s">
        <v>10</v>
      </c>
      <c r="D166" s="1">
        <v>6</v>
      </c>
      <c r="E166" s="7">
        <v>0</v>
      </c>
      <c r="F166" s="44">
        <v>9870.59</v>
      </c>
      <c r="G166" s="1" t="s">
        <v>11</v>
      </c>
      <c r="H166" s="1" t="s">
        <v>11</v>
      </c>
      <c r="I166" s="1" t="s">
        <v>249</v>
      </c>
      <c r="J166" s="42" t="str">
        <f>D166&amp;"-"&amp;C166&amp;"-"&amp;B166</f>
        <v>6-Jul-1998</v>
      </c>
      <c r="K166" s="7">
        <f>DATEDIF(J166,DATE(2023,6,8),"Y")</f>
        <v>24</v>
      </c>
    </row>
    <row r="167" spans="1:11" x14ac:dyDescent="0.35">
      <c r="A167" s="1" t="s">
        <v>1230</v>
      </c>
      <c r="B167" s="7">
        <v>1969</v>
      </c>
      <c r="C167" s="1" t="s">
        <v>35</v>
      </c>
      <c r="D167" s="1">
        <v>13</v>
      </c>
      <c r="E167" s="7">
        <v>0</v>
      </c>
      <c r="F167" s="44">
        <v>9869.81</v>
      </c>
      <c r="G167" s="1" t="s">
        <v>12</v>
      </c>
      <c r="H167" s="1" t="s">
        <v>12</v>
      </c>
      <c r="I167" s="1" t="s">
        <v>23</v>
      </c>
      <c r="J167" s="42" t="str">
        <f>D167&amp;"-"&amp;C167&amp;"-"&amp;B167</f>
        <v>13-Aug-1969</v>
      </c>
      <c r="K167" s="7">
        <f>DATEDIF(J167,DATE(2023,6,8),"Y")</f>
        <v>53</v>
      </c>
    </row>
    <row r="168" spans="1:11" x14ac:dyDescent="0.35">
      <c r="A168" s="1" t="s">
        <v>1229</v>
      </c>
      <c r="B168" s="7">
        <v>1971</v>
      </c>
      <c r="C168" s="1" t="s">
        <v>15</v>
      </c>
      <c r="D168" s="1">
        <v>9</v>
      </c>
      <c r="E168" s="7">
        <v>0</v>
      </c>
      <c r="F168" s="44">
        <v>9866.2999999999993</v>
      </c>
      <c r="G168" s="1" t="s">
        <v>11</v>
      </c>
      <c r="H168" s="1" t="s">
        <v>12</v>
      </c>
      <c r="I168" s="1" t="s">
        <v>247</v>
      </c>
      <c r="J168" s="42" t="str">
        <f>D168&amp;"-"&amp;C168&amp;"-"&amp;B168</f>
        <v>9-Nov-1971</v>
      </c>
      <c r="K168" s="7">
        <f>DATEDIF(J168,DATE(2023,6,8),"Y")</f>
        <v>51</v>
      </c>
    </row>
    <row r="169" spans="1:11" x14ac:dyDescent="0.35">
      <c r="A169" s="1" t="s">
        <v>1228</v>
      </c>
      <c r="B169" s="7">
        <v>1969</v>
      </c>
      <c r="C169" s="1" t="s">
        <v>37</v>
      </c>
      <c r="D169" s="1">
        <v>20</v>
      </c>
      <c r="E169" s="7">
        <v>0</v>
      </c>
      <c r="F169" s="44">
        <v>9863.4699999999993</v>
      </c>
      <c r="G169" s="1" t="s">
        <v>12</v>
      </c>
      <c r="H169" s="1" t="s">
        <v>12</v>
      </c>
      <c r="I169" s="1" t="s">
        <v>23</v>
      </c>
      <c r="J169" s="42" t="str">
        <f>D169&amp;"-"&amp;C169&amp;"-"&amp;B169</f>
        <v>20-Oct-1969</v>
      </c>
      <c r="K169" s="7">
        <f>DATEDIF(J169,DATE(2023,6,8),"Y")</f>
        <v>53</v>
      </c>
    </row>
    <row r="170" spans="1:11" x14ac:dyDescent="0.35">
      <c r="A170" s="1" t="s">
        <v>1227</v>
      </c>
      <c r="B170" s="7">
        <v>1971</v>
      </c>
      <c r="C170" s="1" t="s">
        <v>10</v>
      </c>
      <c r="D170" s="1">
        <v>17</v>
      </c>
      <c r="E170" s="7">
        <v>1</v>
      </c>
      <c r="F170" s="44">
        <v>9861.0300000000007</v>
      </c>
      <c r="G170" s="1" t="s">
        <v>11</v>
      </c>
      <c r="H170" s="1" t="s">
        <v>11</v>
      </c>
      <c r="I170" s="1" t="s">
        <v>42</v>
      </c>
      <c r="J170" s="42" t="str">
        <f>D170&amp;"-"&amp;C170&amp;"-"&amp;B170</f>
        <v>17-Jul-1971</v>
      </c>
      <c r="K170" s="7">
        <f>DATEDIF(J170,DATE(2023,6,8),"Y")</f>
        <v>51</v>
      </c>
    </row>
    <row r="171" spans="1:11" x14ac:dyDescent="0.35">
      <c r="A171" s="1" t="s">
        <v>1226</v>
      </c>
      <c r="B171" s="7">
        <v>1971</v>
      </c>
      <c r="C171" s="1" t="s">
        <v>37</v>
      </c>
      <c r="D171" s="1">
        <v>23</v>
      </c>
      <c r="E171" s="7">
        <v>1</v>
      </c>
      <c r="F171" s="44">
        <v>9855.1299999999992</v>
      </c>
      <c r="G171" s="1" t="s">
        <v>11</v>
      </c>
      <c r="H171" s="1" t="s">
        <v>12</v>
      </c>
      <c r="I171" s="1" t="s">
        <v>13</v>
      </c>
      <c r="J171" s="42" t="str">
        <f>D171&amp;"-"&amp;C171&amp;"-"&amp;B171</f>
        <v>23-Oct-1971</v>
      </c>
      <c r="K171" s="7">
        <f>DATEDIF(J171,DATE(2023,6,8),"Y")</f>
        <v>51</v>
      </c>
    </row>
    <row r="172" spans="1:11" x14ac:dyDescent="0.35">
      <c r="A172" s="1" t="s">
        <v>1225</v>
      </c>
      <c r="B172" s="7">
        <v>1968</v>
      </c>
      <c r="C172" s="1" t="s">
        <v>15</v>
      </c>
      <c r="D172" s="1">
        <v>4</v>
      </c>
      <c r="E172" s="7">
        <v>0</v>
      </c>
      <c r="F172" s="44">
        <v>9850.43</v>
      </c>
      <c r="G172" s="1" t="s">
        <v>12</v>
      </c>
      <c r="H172" s="1" t="s">
        <v>12</v>
      </c>
      <c r="I172" s="1" t="s">
        <v>42</v>
      </c>
      <c r="J172" s="42" t="str">
        <f>D172&amp;"-"&amp;C172&amp;"-"&amp;B172</f>
        <v>4-Nov-1968</v>
      </c>
      <c r="K172" s="7">
        <f>DATEDIF(J172,DATE(2023,6,8),"Y")</f>
        <v>54</v>
      </c>
    </row>
    <row r="173" spans="1:11" x14ac:dyDescent="0.35">
      <c r="A173" s="1" t="s">
        <v>1224</v>
      </c>
      <c r="B173" s="7">
        <v>1992</v>
      </c>
      <c r="C173" s="1" t="s">
        <v>35</v>
      </c>
      <c r="D173" s="1">
        <v>13</v>
      </c>
      <c r="E173" s="7">
        <v>0</v>
      </c>
      <c r="F173" s="44">
        <v>9844.4500000000007</v>
      </c>
      <c r="G173" s="1" t="s">
        <v>11</v>
      </c>
      <c r="H173" s="1" t="s">
        <v>16</v>
      </c>
      <c r="I173" s="1" t="s">
        <v>23</v>
      </c>
      <c r="J173" s="42" t="str">
        <f>D173&amp;"-"&amp;C173&amp;"-"&amp;B173</f>
        <v>13-Aug-1992</v>
      </c>
      <c r="K173" s="7">
        <f>DATEDIF(J173,DATE(2023,6,8),"Y")</f>
        <v>30</v>
      </c>
    </row>
    <row r="174" spans="1:11" x14ac:dyDescent="0.35">
      <c r="A174" s="1" t="s">
        <v>1223</v>
      </c>
      <c r="B174" s="7">
        <v>1972</v>
      </c>
      <c r="C174" s="1" t="s">
        <v>20</v>
      </c>
      <c r="D174" s="1">
        <v>26</v>
      </c>
      <c r="E174" s="7">
        <v>0</v>
      </c>
      <c r="F174" s="44">
        <v>9836.2099999999991</v>
      </c>
      <c r="G174" s="1" t="s">
        <v>11</v>
      </c>
      <c r="H174" s="1" t="s">
        <v>12</v>
      </c>
      <c r="I174" s="1" t="s">
        <v>300</v>
      </c>
      <c r="J174" s="42" t="str">
        <f>D174&amp;"-"&amp;C174&amp;"-"&amp;B174</f>
        <v>26-Sep-1972</v>
      </c>
      <c r="K174" s="7">
        <f>DATEDIF(J174,DATE(2023,6,8),"Y")</f>
        <v>50</v>
      </c>
    </row>
    <row r="175" spans="1:11" x14ac:dyDescent="0.35">
      <c r="A175" s="1" t="s">
        <v>1222</v>
      </c>
      <c r="B175" s="7">
        <v>1972</v>
      </c>
      <c r="C175" s="1" t="s">
        <v>18</v>
      </c>
      <c r="D175" s="1">
        <v>28</v>
      </c>
      <c r="E175" s="7">
        <v>0</v>
      </c>
      <c r="F175" s="44">
        <v>9819.25</v>
      </c>
      <c r="G175" s="1" t="s">
        <v>11</v>
      </c>
      <c r="H175" s="1" t="s">
        <v>11</v>
      </c>
      <c r="I175" s="1" t="s">
        <v>300</v>
      </c>
      <c r="J175" s="42" t="str">
        <f>D175&amp;"-"&amp;C175&amp;"-"&amp;B175</f>
        <v>28-Jun-1972</v>
      </c>
      <c r="K175" s="7">
        <f>DATEDIF(J175,DATE(2023,6,8),"Y")</f>
        <v>50</v>
      </c>
    </row>
    <row r="176" spans="1:11" x14ac:dyDescent="0.35">
      <c r="A176" s="1" t="s">
        <v>2258</v>
      </c>
      <c r="B176" s="7">
        <v>1973</v>
      </c>
      <c r="C176" s="1" t="s">
        <v>30</v>
      </c>
      <c r="D176" s="1">
        <v>17</v>
      </c>
      <c r="E176" s="7">
        <v>0</v>
      </c>
      <c r="F176" s="44">
        <v>39727.61</v>
      </c>
      <c r="G176" s="1" t="s">
        <v>16</v>
      </c>
      <c r="H176" s="1" t="s">
        <v>11</v>
      </c>
      <c r="I176" s="1" t="s">
        <v>42</v>
      </c>
      <c r="J176" s="42" t="str">
        <f>D176&amp;"-"&amp;C176&amp;"-"&amp;B176</f>
        <v>17-Dec-1973</v>
      </c>
      <c r="K176" s="7">
        <f>DATEDIF(J176,DATE(2023,6,8),"Y")</f>
        <v>49</v>
      </c>
    </row>
    <row r="177" spans="1:11" x14ac:dyDescent="0.35">
      <c r="A177" s="1" t="s">
        <v>1221</v>
      </c>
      <c r="B177" s="7">
        <v>1973</v>
      </c>
      <c r="C177" s="1" t="s">
        <v>20</v>
      </c>
      <c r="D177" s="1">
        <v>17</v>
      </c>
      <c r="E177" s="7">
        <v>2</v>
      </c>
      <c r="F177" s="44">
        <v>9800.89</v>
      </c>
      <c r="G177" s="1" t="s">
        <v>11</v>
      </c>
      <c r="H177" s="1" t="s">
        <v>16</v>
      </c>
      <c r="I177" s="1" t="s">
        <v>13</v>
      </c>
      <c r="J177" s="42" t="str">
        <f>D177&amp;"-"&amp;C177&amp;"-"&amp;B177</f>
        <v>17-Sep-1973</v>
      </c>
      <c r="K177" s="7">
        <f>DATEDIF(J177,DATE(2023,6,8),"Y")</f>
        <v>49</v>
      </c>
    </row>
    <row r="178" spans="1:11" x14ac:dyDescent="0.35">
      <c r="A178" s="1" t="s">
        <v>1220</v>
      </c>
      <c r="B178" s="7">
        <v>1977</v>
      </c>
      <c r="C178" s="1" t="s">
        <v>18</v>
      </c>
      <c r="D178" s="1">
        <v>7</v>
      </c>
      <c r="E178" s="7">
        <v>5</v>
      </c>
      <c r="F178" s="44">
        <v>9788.8700000000008</v>
      </c>
      <c r="G178" s="1" t="s">
        <v>12</v>
      </c>
      <c r="H178" s="1" t="s">
        <v>11</v>
      </c>
      <c r="I178" s="1" t="s">
        <v>13</v>
      </c>
      <c r="J178" s="42" t="str">
        <f>D178&amp;"-"&amp;C178&amp;"-"&amp;B178</f>
        <v>7-Jun-1977</v>
      </c>
      <c r="K178" s="7">
        <f>DATEDIF(J178,DATE(2023,6,8),"Y")</f>
        <v>46</v>
      </c>
    </row>
    <row r="179" spans="1:11" x14ac:dyDescent="0.35">
      <c r="A179" s="1" t="s">
        <v>1219</v>
      </c>
      <c r="B179" s="7">
        <v>1996</v>
      </c>
      <c r="C179" s="1" t="s">
        <v>35</v>
      </c>
      <c r="D179" s="1">
        <v>8</v>
      </c>
      <c r="E179" s="7">
        <v>0</v>
      </c>
      <c r="F179" s="44">
        <v>9787.32</v>
      </c>
      <c r="G179" s="1" t="s">
        <v>11</v>
      </c>
      <c r="H179" s="1" t="s">
        <v>12</v>
      </c>
      <c r="I179" s="1" t="s">
        <v>249</v>
      </c>
      <c r="J179" s="42" t="str">
        <f>D179&amp;"-"&amp;C179&amp;"-"&amp;B179</f>
        <v>8-Aug-1996</v>
      </c>
      <c r="K179" s="7">
        <f>DATEDIF(J179,DATE(2023,6,8),"Y")</f>
        <v>26</v>
      </c>
    </row>
    <row r="180" spans="1:11" x14ac:dyDescent="0.35">
      <c r="A180" s="1" t="s">
        <v>1218</v>
      </c>
      <c r="B180" s="7">
        <v>1973</v>
      </c>
      <c r="C180" s="1" t="s">
        <v>10</v>
      </c>
      <c r="D180" s="1">
        <v>7</v>
      </c>
      <c r="E180" s="7">
        <v>1</v>
      </c>
      <c r="F180" s="44">
        <v>9778.35</v>
      </c>
      <c r="G180" s="1" t="s">
        <v>11</v>
      </c>
      <c r="H180" s="1" t="s">
        <v>11</v>
      </c>
      <c r="I180" s="1" t="s">
        <v>247</v>
      </c>
      <c r="J180" s="42" t="str">
        <f>D180&amp;"-"&amp;C180&amp;"-"&amp;B180</f>
        <v>7-Jul-1973</v>
      </c>
      <c r="K180" s="7">
        <f>DATEDIF(J180,DATE(2023,6,8),"Y")</f>
        <v>49</v>
      </c>
    </row>
    <row r="181" spans="1:11" x14ac:dyDescent="0.35">
      <c r="A181" s="1" t="s">
        <v>1217</v>
      </c>
      <c r="B181" s="7">
        <v>1965</v>
      </c>
      <c r="C181" s="1" t="s">
        <v>20</v>
      </c>
      <c r="D181" s="1">
        <v>5</v>
      </c>
      <c r="E181" s="7">
        <v>0</v>
      </c>
      <c r="F181" s="44">
        <v>9764.08</v>
      </c>
      <c r="G181" s="1" t="s">
        <v>12</v>
      </c>
      <c r="H181" s="1" t="s">
        <v>16</v>
      </c>
      <c r="I181" s="1" t="s">
        <v>23</v>
      </c>
      <c r="J181" s="42" t="str">
        <f>D181&amp;"-"&amp;C181&amp;"-"&amp;B181</f>
        <v>5-Sep-1965</v>
      </c>
      <c r="K181" s="7">
        <f>DATEDIF(J181,DATE(2023,6,8),"Y")</f>
        <v>57</v>
      </c>
    </row>
    <row r="182" spans="1:11" x14ac:dyDescent="0.35">
      <c r="A182" s="1" t="s">
        <v>1216</v>
      </c>
      <c r="B182" s="7">
        <v>2001</v>
      </c>
      <c r="C182" s="1" t="s">
        <v>10</v>
      </c>
      <c r="D182" s="1">
        <v>14</v>
      </c>
      <c r="E182" s="7">
        <v>0</v>
      </c>
      <c r="F182" s="44">
        <v>9753.49</v>
      </c>
      <c r="G182" s="1" t="s">
        <v>11</v>
      </c>
      <c r="H182" s="1" t="s">
        <v>11</v>
      </c>
      <c r="I182" s="1" t="s">
        <v>23</v>
      </c>
      <c r="J182" s="42" t="str">
        <f>D182&amp;"-"&amp;C182&amp;"-"&amp;B182</f>
        <v>14-Jul-2001</v>
      </c>
      <c r="K182" s="7">
        <f>DATEDIF(J182,DATE(2023,6,8),"Y")</f>
        <v>21</v>
      </c>
    </row>
    <row r="183" spans="1:11" x14ac:dyDescent="0.35">
      <c r="A183" s="1" t="s">
        <v>1215</v>
      </c>
      <c r="B183" s="7">
        <v>1970</v>
      </c>
      <c r="C183" s="1" t="s">
        <v>10</v>
      </c>
      <c r="D183" s="1">
        <v>4</v>
      </c>
      <c r="E183" s="7">
        <v>1</v>
      </c>
      <c r="F183" s="44">
        <v>9748.91</v>
      </c>
      <c r="G183" s="1" t="s">
        <v>11</v>
      </c>
      <c r="H183" s="1" t="s">
        <v>16</v>
      </c>
      <c r="I183" s="1" t="s">
        <v>13</v>
      </c>
      <c r="J183" s="42" t="str">
        <f>D183&amp;"-"&amp;C183&amp;"-"&amp;B183</f>
        <v>4-Jul-1970</v>
      </c>
      <c r="K183" s="7">
        <f>DATEDIF(J183,DATE(2023,6,8),"Y")</f>
        <v>52</v>
      </c>
    </row>
    <row r="184" spans="1:11" x14ac:dyDescent="0.35">
      <c r="A184" s="1" t="s">
        <v>1214</v>
      </c>
      <c r="B184" s="7">
        <v>1970</v>
      </c>
      <c r="C184" s="1" t="s">
        <v>35</v>
      </c>
      <c r="D184" s="1">
        <v>18</v>
      </c>
      <c r="E184" s="7">
        <v>1</v>
      </c>
      <c r="F184" s="44">
        <v>9724.5300000000007</v>
      </c>
      <c r="G184" s="1" t="s">
        <v>12</v>
      </c>
      <c r="H184" s="1" t="s">
        <v>16</v>
      </c>
      <c r="I184" s="1" t="s">
        <v>42</v>
      </c>
      <c r="J184" s="42" t="str">
        <f>D184&amp;"-"&amp;C184&amp;"-"&amp;B184</f>
        <v>18-Aug-1970</v>
      </c>
      <c r="K184" s="7">
        <f>DATEDIF(J184,DATE(2023,6,8),"Y")</f>
        <v>52</v>
      </c>
    </row>
    <row r="185" spans="1:11" x14ac:dyDescent="0.35">
      <c r="A185" s="1" t="s">
        <v>1213</v>
      </c>
      <c r="B185" s="7">
        <v>1970</v>
      </c>
      <c r="C185" s="1" t="s">
        <v>20</v>
      </c>
      <c r="D185" s="1">
        <v>12</v>
      </c>
      <c r="E185" s="7">
        <v>0</v>
      </c>
      <c r="F185" s="44">
        <v>9722.77</v>
      </c>
      <c r="G185" s="1" t="s">
        <v>12</v>
      </c>
      <c r="H185" s="1" t="s">
        <v>16</v>
      </c>
      <c r="I185" s="1" t="s">
        <v>168</v>
      </c>
      <c r="J185" s="42" t="str">
        <f>D185&amp;"-"&amp;C185&amp;"-"&amp;B185</f>
        <v>12-Sep-1970</v>
      </c>
      <c r="K185" s="7">
        <f>DATEDIF(J185,DATE(2023,6,8),"Y")</f>
        <v>52</v>
      </c>
    </row>
    <row r="186" spans="1:11" x14ac:dyDescent="0.35">
      <c r="A186" s="1" t="s">
        <v>1212</v>
      </c>
      <c r="B186" s="7">
        <v>1975</v>
      </c>
      <c r="C186" s="1" t="s">
        <v>18</v>
      </c>
      <c r="D186" s="1">
        <v>27</v>
      </c>
      <c r="E186" s="7">
        <v>2</v>
      </c>
      <c r="F186" s="44">
        <v>9715.84</v>
      </c>
      <c r="G186" s="1" t="s">
        <v>11</v>
      </c>
      <c r="H186" s="1" t="s">
        <v>16</v>
      </c>
      <c r="I186" s="1" t="s">
        <v>247</v>
      </c>
      <c r="J186" s="42" t="str">
        <f>D186&amp;"-"&amp;C186&amp;"-"&amp;B186</f>
        <v>27-Jun-1975</v>
      </c>
      <c r="K186" s="7">
        <f>DATEDIF(J186,DATE(2023,6,8),"Y")</f>
        <v>47</v>
      </c>
    </row>
    <row r="187" spans="1:11" x14ac:dyDescent="0.35">
      <c r="A187" s="1" t="s">
        <v>2257</v>
      </c>
      <c r="B187" s="7">
        <v>1977</v>
      </c>
      <c r="C187" s="1" t="s">
        <v>35</v>
      </c>
      <c r="D187" s="1">
        <v>12</v>
      </c>
      <c r="E187" s="7">
        <v>1</v>
      </c>
      <c r="F187" s="44">
        <v>39725.519999999997</v>
      </c>
      <c r="G187" s="1" t="s">
        <v>11</v>
      </c>
      <c r="H187" s="1" t="s">
        <v>16</v>
      </c>
      <c r="I187" s="1" t="s">
        <v>23</v>
      </c>
      <c r="J187" s="42" t="str">
        <f>D187&amp;"-"&amp;C187&amp;"-"&amp;B187</f>
        <v>12-Aug-1977</v>
      </c>
      <c r="K187" s="7">
        <f>DATEDIF(J187,DATE(2023,6,8),"Y")</f>
        <v>45</v>
      </c>
    </row>
    <row r="188" spans="1:11" x14ac:dyDescent="0.35">
      <c r="A188" s="1" t="s">
        <v>1211</v>
      </c>
      <c r="B188" s="7">
        <v>1972</v>
      </c>
      <c r="C188" s="1" t="s">
        <v>10</v>
      </c>
      <c r="D188" s="1">
        <v>10</v>
      </c>
      <c r="E188" s="7">
        <v>0</v>
      </c>
      <c r="F188" s="44">
        <v>9710.7099999999991</v>
      </c>
      <c r="G188" s="1" t="s">
        <v>11</v>
      </c>
      <c r="H188" s="1" t="s">
        <v>16</v>
      </c>
      <c r="I188" s="1" t="s">
        <v>300</v>
      </c>
      <c r="J188" s="42" t="str">
        <f>D188&amp;"-"&amp;C188&amp;"-"&amp;B188</f>
        <v>10-Jul-1972</v>
      </c>
      <c r="K188" s="7">
        <f>DATEDIF(J188,DATE(2023,6,8),"Y")</f>
        <v>50</v>
      </c>
    </row>
    <row r="189" spans="1:11" x14ac:dyDescent="0.35">
      <c r="A189" s="1" t="s">
        <v>1210</v>
      </c>
      <c r="B189" s="7">
        <v>1977</v>
      </c>
      <c r="C189" s="1" t="s">
        <v>20</v>
      </c>
      <c r="D189" s="1">
        <v>19</v>
      </c>
      <c r="E189" s="7">
        <v>3</v>
      </c>
      <c r="F189" s="44">
        <v>9704.67</v>
      </c>
      <c r="G189" s="1" t="s">
        <v>11</v>
      </c>
      <c r="H189" s="1" t="s">
        <v>12</v>
      </c>
      <c r="I189" s="1" t="s">
        <v>247</v>
      </c>
      <c r="J189" s="42" t="str">
        <f>D189&amp;"-"&amp;C189&amp;"-"&amp;B189</f>
        <v>19-Sep-1977</v>
      </c>
      <c r="K189" s="7">
        <f>DATEDIF(J189,DATE(2023,6,8),"Y")</f>
        <v>45</v>
      </c>
    </row>
    <row r="190" spans="1:11" x14ac:dyDescent="0.35">
      <c r="A190" s="1" t="s">
        <v>1209</v>
      </c>
      <c r="B190" s="7">
        <v>1964</v>
      </c>
      <c r="C190" s="1" t="s">
        <v>15</v>
      </c>
      <c r="D190" s="1">
        <v>7</v>
      </c>
      <c r="E190" s="7">
        <v>0</v>
      </c>
      <c r="F190" s="44">
        <v>9698.42</v>
      </c>
      <c r="G190" s="1" t="s">
        <v>12</v>
      </c>
      <c r="H190" s="1" t="s">
        <v>12</v>
      </c>
      <c r="I190" s="1" t="s">
        <v>13</v>
      </c>
      <c r="J190" s="42" t="str">
        <f>D190&amp;"-"&amp;C190&amp;"-"&amp;B190</f>
        <v>7-Nov-1964</v>
      </c>
      <c r="K190" s="7">
        <f>DATEDIF(J190,DATE(2023,6,8),"Y")</f>
        <v>58</v>
      </c>
    </row>
    <row r="191" spans="1:11" x14ac:dyDescent="0.35">
      <c r="A191" s="1" t="s">
        <v>1208</v>
      </c>
      <c r="B191" s="7">
        <v>1966</v>
      </c>
      <c r="C191" s="1" t="s">
        <v>20</v>
      </c>
      <c r="D191" s="1">
        <v>16</v>
      </c>
      <c r="E191" s="7">
        <v>0</v>
      </c>
      <c r="F191" s="44">
        <v>9684.2900000000009</v>
      </c>
      <c r="G191" s="1" t="s">
        <v>12</v>
      </c>
      <c r="H191" s="1" t="s">
        <v>11</v>
      </c>
      <c r="I191" s="1" t="s">
        <v>13</v>
      </c>
      <c r="J191" s="42" t="str">
        <f>D191&amp;"-"&amp;C191&amp;"-"&amp;B191</f>
        <v>16-Sep-1966</v>
      </c>
      <c r="K191" s="7">
        <f>DATEDIF(J191,DATE(2023,6,8),"Y")</f>
        <v>56</v>
      </c>
    </row>
    <row r="192" spans="1:11" x14ac:dyDescent="0.35">
      <c r="A192" s="1" t="s">
        <v>1207</v>
      </c>
      <c r="B192" s="7">
        <v>1981</v>
      </c>
      <c r="C192" s="1" t="s">
        <v>35</v>
      </c>
      <c r="D192" s="1">
        <v>8</v>
      </c>
      <c r="E192" s="7">
        <v>1</v>
      </c>
      <c r="F192" s="44">
        <v>9664.34</v>
      </c>
      <c r="G192" s="1" t="s">
        <v>11</v>
      </c>
      <c r="H192" s="1" t="s">
        <v>12</v>
      </c>
      <c r="I192" s="1" t="s">
        <v>42</v>
      </c>
      <c r="J192" s="42" t="str">
        <f>D192&amp;"-"&amp;C192&amp;"-"&amp;B192</f>
        <v>8-Aug-1981</v>
      </c>
      <c r="K192" s="7">
        <f>DATEDIF(J192,DATE(2023,6,8),"Y")</f>
        <v>41</v>
      </c>
    </row>
    <row r="193" spans="1:11" x14ac:dyDescent="0.35">
      <c r="A193" s="1" t="s">
        <v>1206</v>
      </c>
      <c r="B193" s="7">
        <v>1974</v>
      </c>
      <c r="C193" s="1" t="s">
        <v>10</v>
      </c>
      <c r="D193" s="1">
        <v>8</v>
      </c>
      <c r="E193" s="7">
        <v>0</v>
      </c>
      <c r="F193" s="44">
        <v>9653.81</v>
      </c>
      <c r="G193" s="1" t="s">
        <v>11</v>
      </c>
      <c r="H193" s="1" t="s">
        <v>11</v>
      </c>
      <c r="I193" s="1" t="s">
        <v>42</v>
      </c>
      <c r="J193" s="42" t="str">
        <f>D193&amp;"-"&amp;C193&amp;"-"&amp;B193</f>
        <v>8-Jul-1974</v>
      </c>
      <c r="K193" s="7">
        <f>DATEDIF(J193,DATE(2023,6,8),"Y")</f>
        <v>48</v>
      </c>
    </row>
    <row r="194" spans="1:11" x14ac:dyDescent="0.35">
      <c r="A194" s="1" t="s">
        <v>1205</v>
      </c>
      <c r="B194" s="7">
        <v>1971</v>
      </c>
      <c r="C194" s="1" t="s">
        <v>10</v>
      </c>
      <c r="D194" s="1">
        <v>19</v>
      </c>
      <c r="E194" s="7">
        <v>0</v>
      </c>
      <c r="F194" s="44">
        <v>9644.25</v>
      </c>
      <c r="G194" s="1" t="s">
        <v>11</v>
      </c>
      <c r="H194" s="1" t="s">
        <v>16</v>
      </c>
      <c r="I194" s="1" t="s">
        <v>23</v>
      </c>
      <c r="J194" s="42" t="str">
        <f>D194&amp;"-"&amp;C194&amp;"-"&amp;B194</f>
        <v>19-Jul-1971</v>
      </c>
      <c r="K194" s="7">
        <f>DATEDIF(J194,DATE(2023,6,8),"Y")</f>
        <v>51</v>
      </c>
    </row>
    <row r="195" spans="1:11" x14ac:dyDescent="0.35">
      <c r="A195" s="1" t="s">
        <v>1204</v>
      </c>
      <c r="B195" s="7">
        <v>1970</v>
      </c>
      <c r="C195" s="1" t="s">
        <v>20</v>
      </c>
      <c r="D195" s="1">
        <v>30</v>
      </c>
      <c r="E195" s="7">
        <v>0</v>
      </c>
      <c r="F195" s="44">
        <v>9634.5400000000009</v>
      </c>
      <c r="G195" s="1" t="s">
        <v>11</v>
      </c>
      <c r="H195" s="1" t="s">
        <v>11</v>
      </c>
      <c r="I195" s="1" t="s">
        <v>42</v>
      </c>
      <c r="J195" s="42" t="str">
        <f>D195&amp;"-"&amp;C195&amp;"-"&amp;B195</f>
        <v>30-Sep-1970</v>
      </c>
      <c r="K195" s="7">
        <f>DATEDIF(J195,DATE(2023,6,8),"Y")</f>
        <v>52</v>
      </c>
    </row>
    <row r="196" spans="1:11" x14ac:dyDescent="0.35">
      <c r="A196" s="1" t="s">
        <v>1203</v>
      </c>
      <c r="B196" s="7">
        <v>1968</v>
      </c>
      <c r="C196" s="1" t="s">
        <v>18</v>
      </c>
      <c r="D196" s="1">
        <v>22</v>
      </c>
      <c r="E196" s="7">
        <v>0</v>
      </c>
      <c r="F196" s="44">
        <v>9630.91</v>
      </c>
      <c r="G196" s="1" t="s">
        <v>12</v>
      </c>
      <c r="H196" s="1" t="s">
        <v>11</v>
      </c>
      <c r="I196" s="1" t="s">
        <v>13</v>
      </c>
      <c r="J196" s="42" t="str">
        <f>D196&amp;"-"&amp;C196&amp;"-"&amp;B196</f>
        <v>22-Jun-1968</v>
      </c>
      <c r="K196" s="7">
        <f>DATEDIF(J196,DATE(2023,6,8),"Y")</f>
        <v>54</v>
      </c>
    </row>
    <row r="197" spans="1:11" x14ac:dyDescent="0.35">
      <c r="A197" s="1" t="s">
        <v>1202</v>
      </c>
      <c r="B197" s="7">
        <v>1972</v>
      </c>
      <c r="C197" s="1" t="s">
        <v>37</v>
      </c>
      <c r="D197" s="1">
        <v>23</v>
      </c>
      <c r="E197" s="7">
        <v>2</v>
      </c>
      <c r="F197" s="44">
        <v>9630.4</v>
      </c>
      <c r="G197" s="1" t="s">
        <v>11</v>
      </c>
      <c r="H197" s="1" t="s">
        <v>11</v>
      </c>
      <c r="I197" s="1" t="s">
        <v>42</v>
      </c>
      <c r="J197" s="42" t="str">
        <f>D197&amp;"-"&amp;C197&amp;"-"&amp;B197</f>
        <v>23-Oct-1972</v>
      </c>
      <c r="K197" s="7">
        <f>DATEDIF(J197,DATE(2023,6,8),"Y")</f>
        <v>50</v>
      </c>
    </row>
    <row r="198" spans="1:11" x14ac:dyDescent="0.35">
      <c r="A198" s="1" t="s">
        <v>2256</v>
      </c>
      <c r="B198" s="7">
        <v>2003</v>
      </c>
      <c r="C198" s="1" t="s">
        <v>10</v>
      </c>
      <c r="D198" s="1">
        <v>16</v>
      </c>
      <c r="E198" s="7">
        <v>0</v>
      </c>
      <c r="F198" s="44">
        <v>39722.75</v>
      </c>
      <c r="G198" s="1" t="s">
        <v>16</v>
      </c>
      <c r="H198" s="1" t="s">
        <v>16</v>
      </c>
      <c r="I198" s="1" t="s">
        <v>13</v>
      </c>
      <c r="J198" s="42" t="str">
        <f>D198&amp;"-"&amp;C198&amp;"-"&amp;B198</f>
        <v>16-Jul-2003</v>
      </c>
      <c r="K198" s="7">
        <f>DATEDIF(J198,DATE(2023,6,8),"Y")</f>
        <v>19</v>
      </c>
    </row>
    <row r="199" spans="1:11" x14ac:dyDescent="0.35">
      <c r="A199" s="1" t="s">
        <v>1201</v>
      </c>
      <c r="B199" s="7">
        <v>1979</v>
      </c>
      <c r="C199" s="1" t="s">
        <v>30</v>
      </c>
      <c r="D199" s="1">
        <v>19</v>
      </c>
      <c r="E199" s="7">
        <v>2</v>
      </c>
      <c r="F199" s="44">
        <v>9630.2999999999993</v>
      </c>
      <c r="G199" s="1" t="s">
        <v>11</v>
      </c>
      <c r="H199" s="1" t="s">
        <v>11</v>
      </c>
      <c r="I199" s="1" t="s">
        <v>300</v>
      </c>
      <c r="J199" s="42" t="str">
        <f>D199&amp;"-"&amp;C199&amp;"-"&amp;B199</f>
        <v>19-Dec-1979</v>
      </c>
      <c r="K199" s="7">
        <f>DATEDIF(J199,DATE(2023,6,8),"Y")</f>
        <v>43</v>
      </c>
    </row>
    <row r="200" spans="1:11" x14ac:dyDescent="0.35">
      <c r="A200" s="1" t="s">
        <v>1200</v>
      </c>
      <c r="B200" s="7">
        <v>1998</v>
      </c>
      <c r="C200" s="1" t="s">
        <v>18</v>
      </c>
      <c r="D200" s="1">
        <v>23</v>
      </c>
      <c r="E200" s="7">
        <v>0</v>
      </c>
      <c r="F200" s="44">
        <v>9628.7900000000009</v>
      </c>
      <c r="G200" s="1" t="s">
        <v>11</v>
      </c>
      <c r="H200" s="1" t="s">
        <v>11</v>
      </c>
      <c r="I200" s="1" t="s">
        <v>535</v>
      </c>
      <c r="J200" s="42" t="str">
        <f>D200&amp;"-"&amp;C200&amp;"-"&amp;B200</f>
        <v>23-Jun-1998</v>
      </c>
      <c r="K200" s="7">
        <f>DATEDIF(J200,DATE(2023,6,8),"Y")</f>
        <v>24</v>
      </c>
    </row>
    <row r="201" spans="1:11" x14ac:dyDescent="0.35">
      <c r="A201" s="1" t="s">
        <v>1199</v>
      </c>
      <c r="B201" s="7">
        <v>1970</v>
      </c>
      <c r="C201" s="1" t="s">
        <v>30</v>
      </c>
      <c r="D201" s="1">
        <v>16</v>
      </c>
      <c r="E201" s="7">
        <v>0</v>
      </c>
      <c r="F201" s="44">
        <v>9625.92</v>
      </c>
      <c r="G201" s="1" t="s">
        <v>11</v>
      </c>
      <c r="H201" s="1" t="s">
        <v>12</v>
      </c>
      <c r="I201" s="1" t="s">
        <v>42</v>
      </c>
      <c r="J201" s="42" t="str">
        <f>D201&amp;"-"&amp;C201&amp;"-"&amp;B201</f>
        <v>16-Dec-1970</v>
      </c>
      <c r="K201" s="7">
        <f>DATEDIF(J201,DATE(2023,6,8),"Y")</f>
        <v>52</v>
      </c>
    </row>
    <row r="202" spans="1:11" x14ac:dyDescent="0.35">
      <c r="A202" s="1" t="s">
        <v>1198</v>
      </c>
      <c r="B202" s="7">
        <v>1975</v>
      </c>
      <c r="C202" s="1" t="s">
        <v>37</v>
      </c>
      <c r="D202" s="1">
        <v>29</v>
      </c>
      <c r="E202" s="7">
        <v>3</v>
      </c>
      <c r="F202" s="44">
        <v>9620.33</v>
      </c>
      <c r="G202" s="1" t="s">
        <v>12</v>
      </c>
      <c r="H202" s="1" t="s">
        <v>12</v>
      </c>
      <c r="I202" s="1" t="s">
        <v>23</v>
      </c>
      <c r="J202" s="42" t="str">
        <f>D202&amp;"-"&amp;C202&amp;"-"&amp;B202</f>
        <v>29-Oct-1975</v>
      </c>
      <c r="K202" s="7">
        <f>DATEDIF(J202,DATE(2023,6,8),"Y")</f>
        <v>47</v>
      </c>
    </row>
    <row r="203" spans="1:11" x14ac:dyDescent="0.35">
      <c r="A203" s="1" t="s">
        <v>1197</v>
      </c>
      <c r="B203" s="7">
        <v>1982</v>
      </c>
      <c r="C203" s="1" t="s">
        <v>35</v>
      </c>
      <c r="D203" s="1">
        <v>29</v>
      </c>
      <c r="E203" s="7">
        <v>3</v>
      </c>
      <c r="F203" s="44">
        <v>9619.18</v>
      </c>
      <c r="G203" s="1" t="s">
        <v>11</v>
      </c>
      <c r="H203" s="1" t="s">
        <v>16</v>
      </c>
      <c r="I203" s="1" t="s">
        <v>200</v>
      </c>
      <c r="J203" s="42" t="str">
        <f>D203&amp;"-"&amp;C203&amp;"-"&amp;B203</f>
        <v>29-Aug-1982</v>
      </c>
      <c r="K203" s="7">
        <f>DATEDIF(J203,DATE(2023,6,8),"Y")</f>
        <v>40</v>
      </c>
    </row>
    <row r="204" spans="1:11" x14ac:dyDescent="0.35">
      <c r="A204" s="1" t="s">
        <v>1196</v>
      </c>
      <c r="B204" s="7">
        <v>1972</v>
      </c>
      <c r="C204" s="1" t="s">
        <v>30</v>
      </c>
      <c r="D204" s="1">
        <v>27</v>
      </c>
      <c r="E204" s="7">
        <v>1</v>
      </c>
      <c r="F204" s="44">
        <v>9617.66</v>
      </c>
      <c r="G204" s="1" t="s">
        <v>12</v>
      </c>
      <c r="H204" s="1" t="s">
        <v>12</v>
      </c>
      <c r="I204" s="1" t="s">
        <v>168</v>
      </c>
      <c r="J204" s="42" t="str">
        <f>D204&amp;"-"&amp;C204&amp;"-"&amp;B204</f>
        <v>27-Dec-1972</v>
      </c>
      <c r="K204" s="7">
        <f>DATEDIF(J204,DATE(2023,6,8),"Y")</f>
        <v>50</v>
      </c>
    </row>
    <row r="205" spans="1:11" x14ac:dyDescent="0.35">
      <c r="A205" s="1" t="s">
        <v>1195</v>
      </c>
      <c r="B205" s="7">
        <v>1964</v>
      </c>
      <c r="C205" s="1" t="s">
        <v>30</v>
      </c>
      <c r="D205" s="1">
        <v>15</v>
      </c>
      <c r="E205" s="7">
        <v>0</v>
      </c>
      <c r="F205" s="44">
        <v>9597.6299999999992</v>
      </c>
      <c r="G205" s="1" t="s">
        <v>12</v>
      </c>
      <c r="H205" s="1" t="s">
        <v>12</v>
      </c>
      <c r="I205" s="1" t="s">
        <v>13</v>
      </c>
      <c r="J205" s="42" t="str">
        <f>D205&amp;"-"&amp;C205&amp;"-"&amp;B205</f>
        <v>15-Dec-1964</v>
      </c>
      <c r="K205" s="7">
        <f>DATEDIF(J205,DATE(2023,6,8),"Y")</f>
        <v>58</v>
      </c>
    </row>
    <row r="206" spans="1:11" x14ac:dyDescent="0.35">
      <c r="A206" s="1" t="s">
        <v>1194</v>
      </c>
      <c r="B206" s="7">
        <v>1981</v>
      </c>
      <c r="C206" s="1" t="s">
        <v>37</v>
      </c>
      <c r="D206" s="1">
        <v>18</v>
      </c>
      <c r="E206" s="7">
        <v>1</v>
      </c>
      <c r="F206" s="44">
        <v>9584.0400000000009</v>
      </c>
      <c r="G206" s="1" t="s">
        <v>11</v>
      </c>
      <c r="H206" s="1" t="s">
        <v>16</v>
      </c>
      <c r="I206" s="1" t="s">
        <v>300</v>
      </c>
      <c r="J206" s="42" t="str">
        <f>D206&amp;"-"&amp;C206&amp;"-"&amp;B206</f>
        <v>18-Oct-1981</v>
      </c>
      <c r="K206" s="7">
        <f>DATEDIF(J206,DATE(2023,6,8),"Y")</f>
        <v>41</v>
      </c>
    </row>
    <row r="207" spans="1:11" x14ac:dyDescent="0.35">
      <c r="A207" s="1" t="s">
        <v>1193</v>
      </c>
      <c r="B207" s="7">
        <v>1973</v>
      </c>
      <c r="C207" s="1" t="s">
        <v>15</v>
      </c>
      <c r="D207" s="1">
        <v>28</v>
      </c>
      <c r="E207" s="7">
        <v>1</v>
      </c>
      <c r="F207" s="44">
        <v>9583.89</v>
      </c>
      <c r="G207" s="1" t="s">
        <v>11</v>
      </c>
      <c r="H207" s="1" t="s">
        <v>12</v>
      </c>
      <c r="I207" s="1" t="s">
        <v>23</v>
      </c>
      <c r="J207" s="42" t="str">
        <f>D207&amp;"-"&amp;C207&amp;"-"&amp;B207</f>
        <v>28-Nov-1973</v>
      </c>
      <c r="K207" s="7">
        <f>DATEDIF(J207,DATE(2023,6,8),"Y")</f>
        <v>49</v>
      </c>
    </row>
    <row r="208" spans="1:11" x14ac:dyDescent="0.35">
      <c r="A208" s="1" t="s">
        <v>1192</v>
      </c>
      <c r="B208" s="7">
        <v>1966</v>
      </c>
      <c r="C208" s="1" t="s">
        <v>30</v>
      </c>
      <c r="D208" s="1">
        <v>4</v>
      </c>
      <c r="E208" s="7">
        <v>0</v>
      </c>
      <c r="F208" s="44">
        <v>9582.5400000000009</v>
      </c>
      <c r="G208" s="1" t="s">
        <v>12</v>
      </c>
      <c r="H208" s="1" t="s">
        <v>11</v>
      </c>
      <c r="I208" s="1" t="s">
        <v>13</v>
      </c>
      <c r="J208" s="42" t="str">
        <f>D208&amp;"-"&amp;C208&amp;"-"&amp;B208</f>
        <v>4-Dec-1966</v>
      </c>
      <c r="K208" s="7">
        <f>DATEDIF(J208,DATE(2023,6,8),"Y")</f>
        <v>56</v>
      </c>
    </row>
    <row r="209" spans="1:11" x14ac:dyDescent="0.35">
      <c r="A209" s="1" t="s">
        <v>2255</v>
      </c>
      <c r="B209" s="7">
        <v>1968</v>
      </c>
      <c r="C209" s="1" t="s">
        <v>20</v>
      </c>
      <c r="D209" s="1">
        <v>29</v>
      </c>
      <c r="E209" s="7">
        <v>0</v>
      </c>
      <c r="F209" s="44">
        <v>39721.93</v>
      </c>
      <c r="G209" s="1" t="s">
        <v>11</v>
      </c>
      <c r="H209" s="1" t="s">
        <v>11</v>
      </c>
      <c r="I209" s="1" t="s">
        <v>42</v>
      </c>
      <c r="J209" s="42" t="str">
        <f>D209&amp;"-"&amp;C209&amp;"-"&amp;B209</f>
        <v>29-Sep-1968</v>
      </c>
      <c r="K209" s="7">
        <f>DATEDIF(J209,DATE(2023,6,8),"Y")</f>
        <v>54</v>
      </c>
    </row>
    <row r="210" spans="1:11" x14ac:dyDescent="0.35">
      <c r="A210" s="1" t="s">
        <v>1191</v>
      </c>
      <c r="B210" s="7">
        <v>1973</v>
      </c>
      <c r="C210" s="1" t="s">
        <v>30</v>
      </c>
      <c r="D210" s="1">
        <v>1</v>
      </c>
      <c r="E210" s="7">
        <v>1</v>
      </c>
      <c r="F210" s="44">
        <v>9566.99</v>
      </c>
      <c r="G210" s="1" t="s">
        <v>11</v>
      </c>
      <c r="H210" s="1" t="s">
        <v>16</v>
      </c>
      <c r="I210" s="1" t="s">
        <v>23</v>
      </c>
      <c r="J210" s="42" t="str">
        <f>D210&amp;"-"&amp;C210&amp;"-"&amp;B210</f>
        <v>1-Dec-1973</v>
      </c>
      <c r="K210" s="7">
        <f>DATEDIF(J210,DATE(2023,6,8),"Y")</f>
        <v>49</v>
      </c>
    </row>
    <row r="211" spans="1:11" x14ac:dyDescent="0.35">
      <c r="A211" s="1" t="s">
        <v>1190</v>
      </c>
      <c r="B211" s="7">
        <v>1974</v>
      </c>
      <c r="C211" s="1" t="s">
        <v>35</v>
      </c>
      <c r="D211" s="1">
        <v>14</v>
      </c>
      <c r="E211" s="7">
        <v>3</v>
      </c>
      <c r="F211" s="44">
        <v>9563.0300000000007</v>
      </c>
      <c r="G211" s="1" t="s">
        <v>12</v>
      </c>
      <c r="H211" s="1" t="s">
        <v>16</v>
      </c>
      <c r="I211" s="1" t="s">
        <v>42</v>
      </c>
      <c r="J211" s="42" t="str">
        <f>D211&amp;"-"&amp;C211&amp;"-"&amp;B211</f>
        <v>14-Aug-1974</v>
      </c>
      <c r="K211" s="7">
        <f>DATEDIF(J211,DATE(2023,6,8),"Y")</f>
        <v>48</v>
      </c>
    </row>
    <row r="212" spans="1:11" x14ac:dyDescent="0.35">
      <c r="A212" s="1" t="s">
        <v>1189</v>
      </c>
      <c r="B212" s="7">
        <v>1972</v>
      </c>
      <c r="C212" s="1" t="s">
        <v>20</v>
      </c>
      <c r="D212" s="1">
        <v>22</v>
      </c>
      <c r="E212" s="7">
        <v>1</v>
      </c>
      <c r="F212" s="44">
        <v>9549.57</v>
      </c>
      <c r="G212" s="1" t="s">
        <v>11</v>
      </c>
      <c r="H212" s="1" t="s">
        <v>16</v>
      </c>
      <c r="I212" s="1" t="s">
        <v>13</v>
      </c>
      <c r="J212" s="42" t="str">
        <f>D212&amp;"-"&amp;C212&amp;"-"&amp;B212</f>
        <v>22-Sep-1972</v>
      </c>
      <c r="K212" s="7">
        <f>DATEDIF(J212,DATE(2023,6,8),"Y")</f>
        <v>50</v>
      </c>
    </row>
    <row r="213" spans="1:11" x14ac:dyDescent="0.35">
      <c r="A213" s="1" t="s">
        <v>1188</v>
      </c>
      <c r="B213" s="7">
        <v>1972</v>
      </c>
      <c r="C213" s="1" t="s">
        <v>20</v>
      </c>
      <c r="D213" s="1">
        <v>22</v>
      </c>
      <c r="E213" s="7">
        <v>0</v>
      </c>
      <c r="F213" s="44">
        <v>9541.7000000000007</v>
      </c>
      <c r="G213" s="1" t="s">
        <v>11</v>
      </c>
      <c r="H213" s="1" t="s">
        <v>16</v>
      </c>
      <c r="I213" s="1" t="s">
        <v>247</v>
      </c>
      <c r="J213" s="42" t="str">
        <f>D213&amp;"-"&amp;C213&amp;"-"&amp;B213</f>
        <v>22-Sep-1972</v>
      </c>
      <c r="K213" s="7">
        <f>DATEDIF(J213,DATE(2023,6,8),"Y")</f>
        <v>50</v>
      </c>
    </row>
    <row r="214" spans="1:11" x14ac:dyDescent="0.35">
      <c r="A214" s="1" t="s">
        <v>1187</v>
      </c>
      <c r="B214" s="7">
        <v>1975</v>
      </c>
      <c r="C214" s="1" t="s">
        <v>10</v>
      </c>
      <c r="D214" s="1">
        <v>28</v>
      </c>
      <c r="E214" s="7">
        <v>1</v>
      </c>
      <c r="F214" s="44">
        <v>9540.17</v>
      </c>
      <c r="G214" s="1" t="s">
        <v>11</v>
      </c>
      <c r="H214" s="1" t="s">
        <v>11</v>
      </c>
      <c r="I214" s="1" t="s">
        <v>247</v>
      </c>
      <c r="J214" s="42" t="str">
        <f>D214&amp;"-"&amp;C214&amp;"-"&amp;B214</f>
        <v>28-Jul-1975</v>
      </c>
      <c r="K214" s="7">
        <f>DATEDIF(J214,DATE(2023,6,8),"Y")</f>
        <v>47</v>
      </c>
    </row>
    <row r="215" spans="1:11" x14ac:dyDescent="0.35">
      <c r="A215" s="1" t="s">
        <v>1186</v>
      </c>
      <c r="B215" s="7">
        <v>1973</v>
      </c>
      <c r="C215" s="1" t="s">
        <v>30</v>
      </c>
      <c r="D215" s="1">
        <v>21</v>
      </c>
      <c r="E215" s="7">
        <v>0</v>
      </c>
      <c r="F215" s="44">
        <v>9538.65</v>
      </c>
      <c r="G215" s="1" t="s">
        <v>11</v>
      </c>
      <c r="H215" s="1" t="s">
        <v>12</v>
      </c>
      <c r="I215" s="1" t="s">
        <v>300</v>
      </c>
      <c r="J215" s="42" t="str">
        <f>D215&amp;"-"&amp;C215&amp;"-"&amp;B215</f>
        <v>21-Dec-1973</v>
      </c>
      <c r="K215" s="7">
        <f>DATEDIF(J215,DATE(2023,6,8),"Y")</f>
        <v>49</v>
      </c>
    </row>
    <row r="216" spans="1:11" x14ac:dyDescent="0.35">
      <c r="A216" s="1" t="s">
        <v>1185</v>
      </c>
      <c r="B216" s="7">
        <v>1971</v>
      </c>
      <c r="C216" s="1" t="s">
        <v>15</v>
      </c>
      <c r="D216" s="1">
        <v>29</v>
      </c>
      <c r="E216" s="7">
        <v>0</v>
      </c>
      <c r="F216" s="44">
        <v>9528.9</v>
      </c>
      <c r="G216" s="1" t="s">
        <v>11</v>
      </c>
      <c r="H216" s="1" t="s">
        <v>11</v>
      </c>
      <c r="I216" s="1" t="s">
        <v>42</v>
      </c>
      <c r="J216" s="42" t="str">
        <f>D216&amp;"-"&amp;C216&amp;"-"&amp;B216</f>
        <v>29-Nov-1971</v>
      </c>
      <c r="K216" s="7">
        <f>DATEDIF(J216,DATE(2023,6,8),"Y")</f>
        <v>51</v>
      </c>
    </row>
    <row r="217" spans="1:11" x14ac:dyDescent="0.35">
      <c r="A217" s="1" t="s">
        <v>1184</v>
      </c>
      <c r="B217" s="7">
        <v>1992</v>
      </c>
      <c r="C217" s="1" t="s">
        <v>35</v>
      </c>
      <c r="D217" s="1">
        <v>22</v>
      </c>
      <c r="E217" s="7">
        <v>0</v>
      </c>
      <c r="F217" s="44">
        <v>9507.68</v>
      </c>
      <c r="G217" s="1" t="s">
        <v>11</v>
      </c>
      <c r="H217" s="1" t="s">
        <v>16</v>
      </c>
      <c r="I217" s="1" t="s">
        <v>23</v>
      </c>
      <c r="J217" s="42" t="str">
        <f>D217&amp;"-"&amp;C217&amp;"-"&amp;B217</f>
        <v>22-Aug-1992</v>
      </c>
      <c r="K217" s="7">
        <f>DATEDIF(J217,DATE(2023,6,8),"Y")</f>
        <v>30</v>
      </c>
    </row>
    <row r="218" spans="1:11" x14ac:dyDescent="0.35">
      <c r="A218" s="1" t="s">
        <v>1183</v>
      </c>
      <c r="B218" s="7">
        <v>1969</v>
      </c>
      <c r="C218" s="1" t="s">
        <v>35</v>
      </c>
      <c r="D218" s="1">
        <v>24</v>
      </c>
      <c r="E218" s="7">
        <v>0</v>
      </c>
      <c r="F218" s="44">
        <v>9504.31</v>
      </c>
      <c r="G218" s="1" t="s">
        <v>12</v>
      </c>
      <c r="H218" s="1" t="s">
        <v>11</v>
      </c>
      <c r="I218" s="1" t="s">
        <v>13</v>
      </c>
      <c r="J218" s="42" t="str">
        <f>D218&amp;"-"&amp;C218&amp;"-"&amp;B218</f>
        <v>24-Aug-1969</v>
      </c>
      <c r="K218" s="7">
        <f>DATEDIF(J218,DATE(2023,6,8),"Y")</f>
        <v>53</v>
      </c>
    </row>
    <row r="219" spans="1:11" x14ac:dyDescent="0.35">
      <c r="A219" s="1" t="s">
        <v>1182</v>
      </c>
      <c r="B219" s="7">
        <v>1976</v>
      </c>
      <c r="C219" s="1" t="s">
        <v>15</v>
      </c>
      <c r="D219" s="1">
        <v>28</v>
      </c>
      <c r="E219" s="7">
        <v>3</v>
      </c>
      <c r="F219" s="44">
        <v>9500.57</v>
      </c>
      <c r="G219" s="1" t="s">
        <v>11</v>
      </c>
      <c r="H219" s="1" t="s">
        <v>12</v>
      </c>
      <c r="I219" s="1" t="s">
        <v>356</v>
      </c>
      <c r="J219" s="42" t="str">
        <f>D219&amp;"-"&amp;C219&amp;"-"&amp;B219</f>
        <v>28-Nov-1976</v>
      </c>
      <c r="K219" s="7">
        <f>DATEDIF(J219,DATE(2023,6,8),"Y")</f>
        <v>46</v>
      </c>
    </row>
    <row r="220" spans="1:11" x14ac:dyDescent="0.35">
      <c r="A220" s="1" t="s">
        <v>2254</v>
      </c>
      <c r="B220" s="7">
        <v>1977</v>
      </c>
      <c r="C220" s="1" t="s">
        <v>30</v>
      </c>
      <c r="D220" s="1">
        <v>17</v>
      </c>
      <c r="E220" s="7">
        <v>2</v>
      </c>
      <c r="F220" s="44">
        <v>39670.44</v>
      </c>
      <c r="G220" s="1" t="s">
        <v>11</v>
      </c>
      <c r="H220" s="1" t="s">
        <v>16</v>
      </c>
      <c r="I220" s="1" t="s">
        <v>23</v>
      </c>
      <c r="J220" s="42" t="str">
        <f>D220&amp;"-"&amp;C220&amp;"-"&amp;B220</f>
        <v>17-Dec-1977</v>
      </c>
      <c r="K220" s="7">
        <f>DATEDIF(J220,DATE(2023,6,8),"Y")</f>
        <v>45</v>
      </c>
    </row>
    <row r="221" spans="1:11" x14ac:dyDescent="0.35">
      <c r="A221" s="1" t="s">
        <v>1181</v>
      </c>
      <c r="B221" s="7">
        <v>1969</v>
      </c>
      <c r="C221" s="1" t="s">
        <v>18</v>
      </c>
      <c r="D221" s="1">
        <v>4</v>
      </c>
      <c r="E221" s="7">
        <v>0</v>
      </c>
      <c r="F221" s="44">
        <v>9487.64</v>
      </c>
      <c r="G221" s="1" t="s">
        <v>11</v>
      </c>
      <c r="H221" s="1" t="s">
        <v>11</v>
      </c>
      <c r="I221" s="1" t="s">
        <v>13</v>
      </c>
      <c r="J221" s="42" t="str">
        <f>D221&amp;"-"&amp;C221&amp;"-"&amp;B221</f>
        <v>4-Jun-1969</v>
      </c>
      <c r="K221" s="7">
        <f>DATEDIF(J221,DATE(2023,6,8),"Y")</f>
        <v>54</v>
      </c>
    </row>
    <row r="222" spans="1:11" x14ac:dyDescent="0.35">
      <c r="A222" s="1" t="s">
        <v>1180</v>
      </c>
      <c r="B222" s="7">
        <v>1979</v>
      </c>
      <c r="C222" s="1" t="s">
        <v>10</v>
      </c>
      <c r="D222" s="1">
        <v>17</v>
      </c>
      <c r="E222" s="7">
        <v>2</v>
      </c>
      <c r="F222" s="44">
        <v>9453.92</v>
      </c>
      <c r="G222" s="1" t="s">
        <v>11</v>
      </c>
      <c r="H222" s="1" t="s">
        <v>11</v>
      </c>
      <c r="I222" s="1" t="s">
        <v>300</v>
      </c>
      <c r="J222" s="42" t="str">
        <f>D222&amp;"-"&amp;C222&amp;"-"&amp;B222</f>
        <v>17-Jul-1979</v>
      </c>
      <c r="K222" s="7">
        <f>DATEDIF(J222,DATE(2023,6,8),"Y")</f>
        <v>43</v>
      </c>
    </row>
    <row r="223" spans="1:11" x14ac:dyDescent="0.35">
      <c r="A223" s="1" t="s">
        <v>1179</v>
      </c>
      <c r="B223" s="7">
        <v>1987</v>
      </c>
      <c r="C223" s="1" t="s">
        <v>15</v>
      </c>
      <c r="D223" s="1">
        <v>14</v>
      </c>
      <c r="E223" s="7">
        <v>3</v>
      </c>
      <c r="F223" s="44">
        <v>9448.42</v>
      </c>
      <c r="G223" s="1" t="s">
        <v>11</v>
      </c>
      <c r="H223" s="1" t="s">
        <v>12</v>
      </c>
      <c r="I223" s="1" t="s">
        <v>300</v>
      </c>
      <c r="J223" s="42" t="str">
        <f>D223&amp;"-"&amp;C223&amp;"-"&amp;B223</f>
        <v>14-Nov-1987</v>
      </c>
      <c r="K223" s="7">
        <f>DATEDIF(J223,DATE(2023,6,8),"Y")</f>
        <v>35</v>
      </c>
    </row>
    <row r="224" spans="1:11" x14ac:dyDescent="0.35">
      <c r="A224" s="1" t="s">
        <v>1178</v>
      </c>
      <c r="B224" s="7">
        <v>1974</v>
      </c>
      <c r="C224" s="1" t="s">
        <v>18</v>
      </c>
      <c r="D224" s="1">
        <v>8</v>
      </c>
      <c r="E224" s="7">
        <v>1</v>
      </c>
      <c r="F224" s="44">
        <v>9447.3799999999992</v>
      </c>
      <c r="G224" s="1" t="s">
        <v>11</v>
      </c>
      <c r="H224" s="1" t="s">
        <v>12</v>
      </c>
      <c r="I224" s="1" t="s">
        <v>247</v>
      </c>
      <c r="J224" s="42" t="str">
        <f>D224&amp;"-"&amp;C224&amp;"-"&amp;B224</f>
        <v>8-Jun-1974</v>
      </c>
      <c r="K224" s="7">
        <f>DATEDIF(J224,DATE(2023,6,8),"Y")</f>
        <v>49</v>
      </c>
    </row>
    <row r="225" spans="1:11" x14ac:dyDescent="0.35">
      <c r="A225" s="1" t="s">
        <v>1177</v>
      </c>
      <c r="B225" s="7">
        <v>1974</v>
      </c>
      <c r="C225" s="1" t="s">
        <v>15</v>
      </c>
      <c r="D225" s="1">
        <v>27</v>
      </c>
      <c r="E225" s="7">
        <v>1</v>
      </c>
      <c r="F225" s="44">
        <v>9447.25</v>
      </c>
      <c r="G225" s="1" t="s">
        <v>11</v>
      </c>
      <c r="H225" s="1" t="s">
        <v>16</v>
      </c>
      <c r="I225" s="1" t="s">
        <v>247</v>
      </c>
      <c r="J225" s="42" t="str">
        <f>D225&amp;"-"&amp;C225&amp;"-"&amp;B225</f>
        <v>27-Nov-1974</v>
      </c>
      <c r="K225" s="7">
        <f>DATEDIF(J225,DATE(2023,6,8),"Y")</f>
        <v>48</v>
      </c>
    </row>
    <row r="226" spans="1:11" x14ac:dyDescent="0.35">
      <c r="A226" s="1" t="s">
        <v>1176</v>
      </c>
      <c r="B226" s="7">
        <v>1976</v>
      </c>
      <c r="C226" s="1" t="s">
        <v>15</v>
      </c>
      <c r="D226" s="1">
        <v>3</v>
      </c>
      <c r="E226" s="7">
        <v>2</v>
      </c>
      <c r="F226" s="44">
        <v>9432.93</v>
      </c>
      <c r="G226" s="1" t="s">
        <v>11</v>
      </c>
      <c r="H226" s="1" t="s">
        <v>16</v>
      </c>
      <c r="I226" s="1" t="s">
        <v>247</v>
      </c>
      <c r="J226" s="42" t="str">
        <f>D226&amp;"-"&amp;C226&amp;"-"&amp;B226</f>
        <v>3-Nov-1976</v>
      </c>
      <c r="K226" s="7">
        <f>DATEDIF(J226,DATE(2023,6,8),"Y")</f>
        <v>46</v>
      </c>
    </row>
    <row r="227" spans="1:11" x14ac:dyDescent="0.35">
      <c r="A227" s="1" t="s">
        <v>1175</v>
      </c>
      <c r="B227" s="7">
        <v>1976</v>
      </c>
      <c r="C227" s="1" t="s">
        <v>37</v>
      </c>
      <c r="D227" s="1">
        <v>30</v>
      </c>
      <c r="E227" s="7">
        <v>3</v>
      </c>
      <c r="F227" s="44">
        <v>9414.92</v>
      </c>
      <c r="G227" s="1" t="s">
        <v>11</v>
      </c>
      <c r="H227" s="1" t="s">
        <v>11</v>
      </c>
      <c r="I227" s="1" t="s">
        <v>42</v>
      </c>
      <c r="J227" s="42" t="str">
        <f>D227&amp;"-"&amp;C227&amp;"-"&amp;B227</f>
        <v>30-Oct-1976</v>
      </c>
      <c r="K227" s="7">
        <f>DATEDIF(J227,DATE(2023,6,8),"Y")</f>
        <v>46</v>
      </c>
    </row>
    <row r="228" spans="1:11" x14ac:dyDescent="0.35">
      <c r="A228" s="1" t="s">
        <v>1174</v>
      </c>
      <c r="B228" s="7">
        <v>1976</v>
      </c>
      <c r="C228" s="1" t="s">
        <v>37</v>
      </c>
      <c r="D228" s="1">
        <v>17</v>
      </c>
      <c r="E228" s="7">
        <v>2</v>
      </c>
      <c r="F228" s="44">
        <v>9411.01</v>
      </c>
      <c r="G228" s="1" t="s">
        <v>11</v>
      </c>
      <c r="H228" s="1" t="s">
        <v>12</v>
      </c>
      <c r="I228" s="1" t="s">
        <v>247</v>
      </c>
      <c r="J228" s="42" t="str">
        <f>D228&amp;"-"&amp;C228&amp;"-"&amp;B228</f>
        <v>17-Oct-1976</v>
      </c>
      <c r="K228" s="7">
        <f>DATEDIF(J228,DATE(2023,6,8),"Y")</f>
        <v>46</v>
      </c>
    </row>
    <row r="229" spans="1:11" x14ac:dyDescent="0.35">
      <c r="A229" s="1" t="s">
        <v>1173</v>
      </c>
      <c r="B229" s="7">
        <v>1971</v>
      </c>
      <c r="C229" s="1" t="s">
        <v>37</v>
      </c>
      <c r="D229" s="1">
        <v>20</v>
      </c>
      <c r="E229" s="7">
        <v>1</v>
      </c>
      <c r="F229" s="44">
        <v>9391.35</v>
      </c>
      <c r="G229" s="1" t="s">
        <v>12</v>
      </c>
      <c r="H229" s="1" t="s">
        <v>12</v>
      </c>
      <c r="I229" s="1" t="s">
        <v>42</v>
      </c>
      <c r="J229" s="42" t="str">
        <f>D229&amp;"-"&amp;C229&amp;"-"&amp;B229</f>
        <v>20-Oct-1971</v>
      </c>
      <c r="K229" s="7">
        <f>DATEDIF(J229,DATE(2023,6,8),"Y")</f>
        <v>51</v>
      </c>
    </row>
    <row r="230" spans="1:11" x14ac:dyDescent="0.35">
      <c r="A230" s="1" t="s">
        <v>1172</v>
      </c>
      <c r="B230" s="7">
        <v>1971</v>
      </c>
      <c r="C230" s="1" t="s">
        <v>30</v>
      </c>
      <c r="D230" s="1">
        <v>29</v>
      </c>
      <c r="E230" s="7">
        <v>1</v>
      </c>
      <c r="F230" s="44">
        <v>9386.16</v>
      </c>
      <c r="G230" s="1" t="s">
        <v>12</v>
      </c>
      <c r="H230" s="1" t="s">
        <v>11</v>
      </c>
      <c r="I230" s="1" t="s">
        <v>13</v>
      </c>
      <c r="J230" s="42" t="str">
        <f>D230&amp;"-"&amp;C230&amp;"-"&amp;B230</f>
        <v>29-Dec-1971</v>
      </c>
      <c r="K230" s="7">
        <f>DATEDIF(J230,DATE(2023,6,8),"Y")</f>
        <v>51</v>
      </c>
    </row>
    <row r="231" spans="1:11" x14ac:dyDescent="0.35">
      <c r="A231" s="1" t="s">
        <v>2361</v>
      </c>
      <c r="B231" s="7">
        <v>1965</v>
      </c>
      <c r="C231" s="1" t="s">
        <v>37</v>
      </c>
      <c r="D231" s="1">
        <v>27</v>
      </c>
      <c r="E231" s="7">
        <v>1</v>
      </c>
      <c r="F231" s="44">
        <v>48675.519999999997</v>
      </c>
      <c r="G231" s="1" t="s">
        <v>16</v>
      </c>
      <c r="H231" s="1" t="s">
        <v>11</v>
      </c>
      <c r="I231" s="1" t="s">
        <v>13</v>
      </c>
      <c r="J231" s="42" t="str">
        <f>D231&amp;"-"&amp;C231&amp;"-"&amp;B231</f>
        <v>27-Oct-1965</v>
      </c>
      <c r="K231" s="7">
        <f>DATEDIF(J231,DATE(2023,6,8),"Y")</f>
        <v>57</v>
      </c>
    </row>
    <row r="232" spans="1:11" x14ac:dyDescent="0.35">
      <c r="A232" s="1" t="s">
        <v>2253</v>
      </c>
      <c r="B232" s="7">
        <v>1995</v>
      </c>
      <c r="C232" s="1" t="s">
        <v>35</v>
      </c>
      <c r="D232" s="1">
        <v>7</v>
      </c>
      <c r="E232" s="7">
        <v>0</v>
      </c>
      <c r="F232" s="44">
        <v>39611.760000000002</v>
      </c>
      <c r="G232" s="1" t="s">
        <v>16</v>
      </c>
      <c r="H232" s="1" t="s">
        <v>12</v>
      </c>
      <c r="I232" s="1" t="s">
        <v>13</v>
      </c>
      <c r="J232" s="42" t="str">
        <f>D232&amp;"-"&amp;C232&amp;"-"&amp;B232</f>
        <v>7-Aug-1995</v>
      </c>
      <c r="K232" s="7">
        <f>DATEDIF(J232,DATE(2023,6,8),"Y")</f>
        <v>27</v>
      </c>
    </row>
    <row r="233" spans="1:11" x14ac:dyDescent="0.35">
      <c r="A233" s="1" t="s">
        <v>1171</v>
      </c>
      <c r="B233" s="7">
        <v>1975</v>
      </c>
      <c r="C233" s="1" t="s">
        <v>30</v>
      </c>
      <c r="D233" s="1">
        <v>2</v>
      </c>
      <c r="E233" s="7">
        <v>1</v>
      </c>
      <c r="F233" s="44">
        <v>9380.75</v>
      </c>
      <c r="G233" s="1" t="s">
        <v>11</v>
      </c>
      <c r="H233" s="1" t="s">
        <v>11</v>
      </c>
      <c r="I233" s="1" t="s">
        <v>247</v>
      </c>
      <c r="J233" s="42" t="str">
        <f>D233&amp;"-"&amp;C233&amp;"-"&amp;B233</f>
        <v>2-Dec-1975</v>
      </c>
      <c r="K233" s="7">
        <f>DATEDIF(J233,DATE(2023,6,8),"Y")</f>
        <v>47</v>
      </c>
    </row>
    <row r="234" spans="1:11" x14ac:dyDescent="0.35">
      <c r="A234" s="1" t="s">
        <v>1170</v>
      </c>
      <c r="B234" s="7">
        <v>1971</v>
      </c>
      <c r="C234" s="1" t="s">
        <v>15</v>
      </c>
      <c r="D234" s="1">
        <v>26</v>
      </c>
      <c r="E234" s="7">
        <v>1</v>
      </c>
      <c r="F234" s="44">
        <v>9377.9</v>
      </c>
      <c r="G234" s="1" t="s">
        <v>11</v>
      </c>
      <c r="H234" s="1" t="s">
        <v>16</v>
      </c>
      <c r="I234" s="1" t="s">
        <v>13</v>
      </c>
      <c r="J234" s="42" t="str">
        <f>D234&amp;"-"&amp;C234&amp;"-"&amp;B234</f>
        <v>26-Nov-1971</v>
      </c>
      <c r="K234" s="7">
        <f>DATEDIF(J234,DATE(2023,6,8),"Y")</f>
        <v>51</v>
      </c>
    </row>
    <row r="235" spans="1:11" x14ac:dyDescent="0.35">
      <c r="A235" s="1" t="s">
        <v>1169</v>
      </c>
      <c r="B235" s="7">
        <v>1969</v>
      </c>
      <c r="C235" s="1" t="s">
        <v>15</v>
      </c>
      <c r="D235" s="1">
        <v>24</v>
      </c>
      <c r="E235" s="7">
        <v>0</v>
      </c>
      <c r="F235" s="44">
        <v>9377.4500000000007</v>
      </c>
      <c r="G235" s="1" t="s">
        <v>11</v>
      </c>
      <c r="H235" s="1" t="s">
        <v>12</v>
      </c>
      <c r="I235" s="1" t="s">
        <v>13</v>
      </c>
      <c r="J235" s="42" t="str">
        <f>D235&amp;"-"&amp;C235&amp;"-"&amp;B235</f>
        <v>24-Nov-1969</v>
      </c>
      <c r="K235" s="7">
        <f>DATEDIF(J235,DATE(2023,6,8),"Y")</f>
        <v>53</v>
      </c>
    </row>
    <row r="236" spans="1:11" x14ac:dyDescent="0.35">
      <c r="A236" s="1" t="s">
        <v>1168</v>
      </c>
      <c r="B236" s="7">
        <v>1971</v>
      </c>
      <c r="C236" s="1" t="s">
        <v>37</v>
      </c>
      <c r="D236" s="1">
        <v>8</v>
      </c>
      <c r="E236" s="7">
        <v>0</v>
      </c>
      <c r="F236" s="44">
        <v>9361.33</v>
      </c>
      <c r="G236" s="1" t="s">
        <v>12</v>
      </c>
      <c r="H236" s="1" t="s">
        <v>16</v>
      </c>
      <c r="I236" s="1" t="s">
        <v>168</v>
      </c>
      <c r="J236" s="42" t="str">
        <f>D236&amp;"-"&amp;C236&amp;"-"&amp;B236</f>
        <v>8-Oct-1971</v>
      </c>
      <c r="K236" s="7">
        <f>DATEDIF(J236,DATE(2023,6,8),"Y")</f>
        <v>51</v>
      </c>
    </row>
    <row r="237" spans="1:11" x14ac:dyDescent="0.35">
      <c r="A237" s="1" t="s">
        <v>1167</v>
      </c>
      <c r="B237" s="7">
        <v>1988</v>
      </c>
      <c r="C237" s="1" t="s">
        <v>10</v>
      </c>
      <c r="D237" s="1">
        <v>1</v>
      </c>
      <c r="E237" s="7">
        <v>3</v>
      </c>
      <c r="F237" s="44">
        <v>9344.2000000000007</v>
      </c>
      <c r="G237" s="1" t="s">
        <v>11</v>
      </c>
      <c r="H237" s="1" t="s">
        <v>16</v>
      </c>
      <c r="I237" s="1" t="s">
        <v>300</v>
      </c>
      <c r="J237" s="42" t="str">
        <f>D237&amp;"-"&amp;C237&amp;"-"&amp;B237</f>
        <v>1-Jul-1988</v>
      </c>
      <c r="K237" s="7">
        <f>DATEDIF(J237,DATE(2023,6,8),"Y")</f>
        <v>34</v>
      </c>
    </row>
    <row r="238" spans="1:11" x14ac:dyDescent="0.35">
      <c r="A238" s="1" t="s">
        <v>1166</v>
      </c>
      <c r="B238" s="7">
        <v>1996</v>
      </c>
      <c r="C238" s="1" t="s">
        <v>37</v>
      </c>
      <c r="D238" s="1">
        <v>12</v>
      </c>
      <c r="E238" s="7">
        <v>0</v>
      </c>
      <c r="F238" s="44">
        <v>9338.61</v>
      </c>
      <c r="G238" s="1" t="s">
        <v>11</v>
      </c>
      <c r="H238" s="1" t="s">
        <v>16</v>
      </c>
      <c r="I238" s="1" t="s">
        <v>535</v>
      </c>
      <c r="J238" s="42" t="str">
        <f>D238&amp;"-"&amp;C238&amp;"-"&amp;B238</f>
        <v>12-Oct-1996</v>
      </c>
      <c r="K238" s="7">
        <f>DATEDIF(J238,DATE(2023,6,8),"Y")</f>
        <v>26</v>
      </c>
    </row>
    <row r="239" spans="1:11" x14ac:dyDescent="0.35">
      <c r="A239" s="1" t="s">
        <v>1165</v>
      </c>
      <c r="B239" s="7">
        <v>1988</v>
      </c>
      <c r="C239" s="1" t="s">
        <v>10</v>
      </c>
      <c r="D239" s="1">
        <v>9</v>
      </c>
      <c r="E239" s="7">
        <v>3</v>
      </c>
      <c r="F239" s="44">
        <v>9320.26</v>
      </c>
      <c r="G239" s="1" t="s">
        <v>11</v>
      </c>
      <c r="H239" s="1" t="s">
        <v>16</v>
      </c>
      <c r="I239" s="1" t="s">
        <v>23</v>
      </c>
      <c r="J239" s="42" t="str">
        <f>D239&amp;"-"&amp;C239&amp;"-"&amp;B239</f>
        <v>9-Jul-1988</v>
      </c>
      <c r="K239" s="7">
        <f>DATEDIF(J239,DATE(2023,6,8),"Y")</f>
        <v>34</v>
      </c>
    </row>
    <row r="240" spans="1:11" x14ac:dyDescent="0.35">
      <c r="A240" s="1" t="s">
        <v>1164</v>
      </c>
      <c r="B240" s="7">
        <v>1977</v>
      </c>
      <c r="C240" s="1" t="s">
        <v>37</v>
      </c>
      <c r="D240" s="1">
        <v>12</v>
      </c>
      <c r="E240" s="7">
        <v>2</v>
      </c>
      <c r="F240" s="44">
        <v>9315.41</v>
      </c>
      <c r="G240" s="1" t="s">
        <v>11</v>
      </c>
      <c r="H240" s="1" t="s">
        <v>16</v>
      </c>
      <c r="I240" s="1" t="s">
        <v>247</v>
      </c>
      <c r="J240" s="42" t="str">
        <f>D240&amp;"-"&amp;C240&amp;"-"&amp;B240</f>
        <v>12-Oct-1977</v>
      </c>
      <c r="K240" s="7">
        <f>DATEDIF(J240,DATE(2023,6,8),"Y")</f>
        <v>45</v>
      </c>
    </row>
    <row r="241" spans="1:11" x14ac:dyDescent="0.35">
      <c r="A241" s="1" t="s">
        <v>1163</v>
      </c>
      <c r="B241" s="7">
        <v>1963</v>
      </c>
      <c r="C241" s="1" t="s">
        <v>18</v>
      </c>
      <c r="D241" s="1">
        <v>8</v>
      </c>
      <c r="E241" s="7">
        <v>0</v>
      </c>
      <c r="F241" s="44">
        <v>9310.81</v>
      </c>
      <c r="G241" s="1" t="s">
        <v>12</v>
      </c>
      <c r="H241" s="1" t="s">
        <v>16</v>
      </c>
      <c r="I241" s="1" t="s">
        <v>13</v>
      </c>
      <c r="J241" s="42" t="str">
        <f>D241&amp;"-"&amp;C241&amp;"-"&amp;B241</f>
        <v>8-Jun-1963</v>
      </c>
      <c r="K241" s="7">
        <f>DATEDIF(J241,DATE(2023,6,8),"Y")</f>
        <v>60</v>
      </c>
    </row>
    <row r="242" spans="1:11" x14ac:dyDescent="0.35">
      <c r="A242" s="1" t="s">
        <v>1162</v>
      </c>
      <c r="B242" s="7">
        <v>1973</v>
      </c>
      <c r="C242" s="1" t="s">
        <v>37</v>
      </c>
      <c r="D242" s="1">
        <v>16</v>
      </c>
      <c r="E242" s="7">
        <v>2</v>
      </c>
      <c r="F242" s="44">
        <v>9304.7000000000007</v>
      </c>
      <c r="G242" s="1" t="s">
        <v>12</v>
      </c>
      <c r="H242" s="1" t="s">
        <v>12</v>
      </c>
      <c r="I242" s="1" t="s">
        <v>13</v>
      </c>
      <c r="J242" s="42" t="str">
        <f>D242&amp;"-"&amp;C242&amp;"-"&amp;B242</f>
        <v>16-Oct-1973</v>
      </c>
      <c r="K242" s="7">
        <f>DATEDIF(J242,DATE(2023,6,8),"Y")</f>
        <v>49</v>
      </c>
    </row>
    <row r="243" spans="1:11" x14ac:dyDescent="0.35">
      <c r="A243" s="1" t="s">
        <v>2252</v>
      </c>
      <c r="B243" s="7">
        <v>1981</v>
      </c>
      <c r="C243" s="1" t="s">
        <v>10</v>
      </c>
      <c r="D243" s="1">
        <v>5</v>
      </c>
      <c r="E243" s="7">
        <v>3</v>
      </c>
      <c r="F243" s="44">
        <v>39597.410000000003</v>
      </c>
      <c r="G243" s="1" t="s">
        <v>16</v>
      </c>
      <c r="H243" s="1" t="s">
        <v>11</v>
      </c>
      <c r="I243" s="1" t="s">
        <v>356</v>
      </c>
      <c r="J243" s="42" t="str">
        <f>D243&amp;"-"&amp;C243&amp;"-"&amp;B243</f>
        <v>5-Jul-1981</v>
      </c>
      <c r="K243" s="7">
        <f>DATEDIF(J243,DATE(2023,6,8),"Y")</f>
        <v>41</v>
      </c>
    </row>
    <row r="244" spans="1:11" x14ac:dyDescent="0.35">
      <c r="A244" s="1" t="s">
        <v>1161</v>
      </c>
      <c r="B244" s="7">
        <v>1976</v>
      </c>
      <c r="C244" s="1" t="s">
        <v>15</v>
      </c>
      <c r="D244" s="1">
        <v>3</v>
      </c>
      <c r="E244" s="7">
        <v>3</v>
      </c>
      <c r="F244" s="44">
        <v>9301.89</v>
      </c>
      <c r="G244" s="1" t="s">
        <v>11</v>
      </c>
      <c r="H244" s="1" t="s">
        <v>16</v>
      </c>
      <c r="I244" s="1" t="s">
        <v>23</v>
      </c>
      <c r="J244" s="42" t="str">
        <f>D244&amp;"-"&amp;C244&amp;"-"&amp;B244</f>
        <v>3-Nov-1976</v>
      </c>
      <c r="K244" s="7">
        <f>DATEDIF(J244,DATE(2023,6,8),"Y")</f>
        <v>46</v>
      </c>
    </row>
    <row r="245" spans="1:11" x14ac:dyDescent="0.35">
      <c r="A245" s="1" t="s">
        <v>1160</v>
      </c>
      <c r="B245" s="7">
        <v>1973</v>
      </c>
      <c r="C245" s="1" t="s">
        <v>20</v>
      </c>
      <c r="D245" s="1">
        <v>18</v>
      </c>
      <c r="E245" s="7">
        <v>1</v>
      </c>
      <c r="F245" s="44">
        <v>9290.14</v>
      </c>
      <c r="G245" s="1" t="s">
        <v>12</v>
      </c>
      <c r="H245" s="1" t="s">
        <v>12</v>
      </c>
      <c r="I245" s="1" t="s">
        <v>168</v>
      </c>
      <c r="J245" s="42" t="str">
        <f>D245&amp;"-"&amp;C245&amp;"-"&amp;B245</f>
        <v>18-Sep-1973</v>
      </c>
      <c r="K245" s="7">
        <f>DATEDIF(J245,DATE(2023,6,8),"Y")</f>
        <v>49</v>
      </c>
    </row>
    <row r="246" spans="1:11" x14ac:dyDescent="0.35">
      <c r="A246" s="1" t="s">
        <v>1159</v>
      </c>
      <c r="B246" s="7">
        <v>1973</v>
      </c>
      <c r="C246" s="1" t="s">
        <v>37</v>
      </c>
      <c r="D246" s="1">
        <v>16</v>
      </c>
      <c r="E246" s="7">
        <v>1</v>
      </c>
      <c r="F246" s="44">
        <v>9288.0300000000007</v>
      </c>
      <c r="G246" s="1" t="s">
        <v>11</v>
      </c>
      <c r="H246" s="1" t="s">
        <v>12</v>
      </c>
      <c r="I246" s="1" t="s">
        <v>170</v>
      </c>
      <c r="J246" s="42" t="str">
        <f>D246&amp;"-"&amp;C246&amp;"-"&amp;B246</f>
        <v>16-Oct-1973</v>
      </c>
      <c r="K246" s="7">
        <f>DATEDIF(J246,DATE(2023,6,8),"Y")</f>
        <v>49</v>
      </c>
    </row>
    <row r="247" spans="1:11" x14ac:dyDescent="0.35">
      <c r="A247" s="1" t="s">
        <v>1158</v>
      </c>
      <c r="B247" s="7">
        <v>1969</v>
      </c>
      <c r="C247" s="1" t="s">
        <v>15</v>
      </c>
      <c r="D247" s="1">
        <v>26</v>
      </c>
      <c r="E247" s="7">
        <v>0</v>
      </c>
      <c r="F247" s="44">
        <v>9285.8700000000008</v>
      </c>
      <c r="G247" s="1" t="s">
        <v>11</v>
      </c>
      <c r="H247" s="1" t="s">
        <v>12</v>
      </c>
      <c r="I247" s="1" t="s">
        <v>13</v>
      </c>
      <c r="J247" s="42" t="str">
        <f>D247&amp;"-"&amp;C247&amp;"-"&amp;B247</f>
        <v>26-Nov-1969</v>
      </c>
      <c r="K247" s="7">
        <f>DATEDIF(J247,DATE(2023,6,8),"Y")</f>
        <v>53</v>
      </c>
    </row>
    <row r="248" spans="1:11" x14ac:dyDescent="0.35">
      <c r="A248" s="1" t="s">
        <v>1157</v>
      </c>
      <c r="B248" s="7">
        <v>1971</v>
      </c>
      <c r="C248" s="1" t="s">
        <v>10</v>
      </c>
      <c r="D248" s="1">
        <v>2</v>
      </c>
      <c r="E248" s="7">
        <v>0</v>
      </c>
      <c r="F248" s="44">
        <v>9283.56</v>
      </c>
      <c r="G248" s="1" t="s">
        <v>11</v>
      </c>
      <c r="H248" s="1" t="s">
        <v>12</v>
      </c>
      <c r="I248" s="1" t="s">
        <v>13</v>
      </c>
      <c r="J248" s="42" t="str">
        <f>D248&amp;"-"&amp;C248&amp;"-"&amp;B248</f>
        <v>2-Jul-1971</v>
      </c>
      <c r="K248" s="7">
        <f>DATEDIF(J248,DATE(2023,6,8),"Y")</f>
        <v>51</v>
      </c>
    </row>
    <row r="249" spans="1:11" x14ac:dyDescent="0.35">
      <c r="A249" s="1" t="s">
        <v>1156</v>
      </c>
      <c r="B249" s="7">
        <v>1973</v>
      </c>
      <c r="C249" s="1" t="s">
        <v>37</v>
      </c>
      <c r="D249" s="1">
        <v>27</v>
      </c>
      <c r="E249" s="7">
        <v>1</v>
      </c>
      <c r="F249" s="44">
        <v>9282.48</v>
      </c>
      <c r="G249" s="1" t="s">
        <v>12</v>
      </c>
      <c r="H249" s="1" t="s">
        <v>11</v>
      </c>
      <c r="I249" s="1" t="s">
        <v>168</v>
      </c>
      <c r="J249" s="42" t="str">
        <f>D249&amp;"-"&amp;C249&amp;"-"&amp;B249</f>
        <v>27-Oct-1973</v>
      </c>
      <c r="K249" s="7">
        <f>DATEDIF(J249,DATE(2023,6,8),"Y")</f>
        <v>49</v>
      </c>
    </row>
    <row r="250" spans="1:11" x14ac:dyDescent="0.35">
      <c r="A250" s="1" t="s">
        <v>1155</v>
      </c>
      <c r="B250" s="7">
        <v>1971</v>
      </c>
      <c r="C250" s="1" t="s">
        <v>35</v>
      </c>
      <c r="D250" s="1">
        <v>6</v>
      </c>
      <c r="E250" s="7">
        <v>0</v>
      </c>
      <c r="F250" s="44">
        <v>9264.7999999999993</v>
      </c>
      <c r="G250" s="1" t="s">
        <v>11</v>
      </c>
      <c r="H250" s="1" t="s">
        <v>16</v>
      </c>
      <c r="I250" s="1" t="s">
        <v>42</v>
      </c>
      <c r="J250" s="42" t="str">
        <f>D250&amp;"-"&amp;C250&amp;"-"&amp;B250</f>
        <v>6-Aug-1971</v>
      </c>
      <c r="K250" s="7">
        <f>DATEDIF(J250,DATE(2023,6,8),"Y")</f>
        <v>51</v>
      </c>
    </row>
    <row r="251" spans="1:11" x14ac:dyDescent="0.35">
      <c r="A251" s="1" t="s">
        <v>1154</v>
      </c>
      <c r="B251" s="7">
        <v>1974</v>
      </c>
      <c r="C251" s="1" t="s">
        <v>35</v>
      </c>
      <c r="D251" s="1">
        <v>21</v>
      </c>
      <c r="E251" s="7">
        <v>1</v>
      </c>
      <c r="F251" s="44">
        <v>9249.5</v>
      </c>
      <c r="G251" s="1" t="s">
        <v>11</v>
      </c>
      <c r="H251" s="1" t="s">
        <v>16</v>
      </c>
      <c r="I251" s="1" t="s">
        <v>23</v>
      </c>
      <c r="J251" s="42" t="str">
        <f>D251&amp;"-"&amp;C251&amp;"-"&amp;B251</f>
        <v>21-Aug-1974</v>
      </c>
      <c r="K251" s="7">
        <f>DATEDIF(J251,DATE(2023,6,8),"Y")</f>
        <v>48</v>
      </c>
    </row>
    <row r="252" spans="1:11" x14ac:dyDescent="0.35">
      <c r="A252" s="1" t="s">
        <v>1153</v>
      </c>
      <c r="B252" s="7">
        <v>1980</v>
      </c>
      <c r="C252" s="1" t="s">
        <v>37</v>
      </c>
      <c r="D252" s="1">
        <v>5</v>
      </c>
      <c r="E252" s="7">
        <v>2</v>
      </c>
      <c r="F252" s="44">
        <v>9247.94</v>
      </c>
      <c r="G252" s="1" t="s">
        <v>11</v>
      </c>
      <c r="H252" s="1" t="s">
        <v>16</v>
      </c>
      <c r="I252" s="1" t="s">
        <v>300</v>
      </c>
      <c r="J252" s="42" t="str">
        <f>D252&amp;"-"&amp;C252&amp;"-"&amp;B252</f>
        <v>5-Oct-1980</v>
      </c>
      <c r="K252" s="7">
        <f>DATEDIF(J252,DATE(2023,6,8),"Y")</f>
        <v>42</v>
      </c>
    </row>
    <row r="253" spans="1:11" x14ac:dyDescent="0.35">
      <c r="A253" s="1" t="s">
        <v>1152</v>
      </c>
      <c r="B253" s="7">
        <v>1975</v>
      </c>
      <c r="C253" s="1" t="s">
        <v>30</v>
      </c>
      <c r="D253" s="1">
        <v>6</v>
      </c>
      <c r="E253" s="7">
        <v>2</v>
      </c>
      <c r="F253" s="44">
        <v>9225.26</v>
      </c>
      <c r="G253" s="1" t="s">
        <v>12</v>
      </c>
      <c r="H253" s="1" t="s">
        <v>12</v>
      </c>
      <c r="I253" s="1" t="s">
        <v>164</v>
      </c>
      <c r="J253" s="42" t="str">
        <f>D253&amp;"-"&amp;C253&amp;"-"&amp;B253</f>
        <v>6-Dec-1975</v>
      </c>
      <c r="K253" s="7">
        <f>DATEDIF(J253,DATE(2023,6,8),"Y")</f>
        <v>47</v>
      </c>
    </row>
    <row r="254" spans="1:11" x14ac:dyDescent="0.35">
      <c r="A254" s="1" t="s">
        <v>2251</v>
      </c>
      <c r="B254" s="7">
        <v>1978</v>
      </c>
      <c r="C254" s="1" t="s">
        <v>10</v>
      </c>
      <c r="D254" s="1">
        <v>12</v>
      </c>
      <c r="E254" s="7">
        <v>1</v>
      </c>
      <c r="F254" s="44">
        <v>39556.49</v>
      </c>
      <c r="G254" s="1" t="s">
        <v>16</v>
      </c>
      <c r="H254" s="1" t="s">
        <v>11</v>
      </c>
      <c r="I254" s="1" t="s">
        <v>164</v>
      </c>
      <c r="J254" s="42" t="str">
        <f>D254&amp;"-"&amp;C254&amp;"-"&amp;B254</f>
        <v>12-Jul-1978</v>
      </c>
      <c r="K254" s="7">
        <f>DATEDIF(J254,DATE(2023,6,8),"Y")</f>
        <v>44</v>
      </c>
    </row>
    <row r="255" spans="1:11" x14ac:dyDescent="0.35">
      <c r="A255" s="1" t="s">
        <v>1151</v>
      </c>
      <c r="B255" s="7">
        <v>1981</v>
      </c>
      <c r="C255" s="1" t="s">
        <v>30</v>
      </c>
      <c r="D255" s="1">
        <v>5</v>
      </c>
      <c r="E255" s="7">
        <v>5</v>
      </c>
      <c r="F255" s="44">
        <v>9222.4</v>
      </c>
      <c r="G255" s="1" t="s">
        <v>11</v>
      </c>
      <c r="H255" s="1" t="s">
        <v>12</v>
      </c>
      <c r="I255" s="1" t="s">
        <v>166</v>
      </c>
      <c r="J255" s="42" t="str">
        <f>D255&amp;"-"&amp;C255&amp;"-"&amp;B255</f>
        <v>5-Dec-1981</v>
      </c>
      <c r="K255" s="7">
        <f>DATEDIF(J255,DATE(2023,6,8),"Y")</f>
        <v>41</v>
      </c>
    </row>
    <row r="256" spans="1:11" x14ac:dyDescent="0.35">
      <c r="A256" s="1" t="s">
        <v>1150</v>
      </c>
      <c r="B256" s="7">
        <v>1986</v>
      </c>
      <c r="C256" s="1" t="s">
        <v>30</v>
      </c>
      <c r="D256" s="1">
        <v>25</v>
      </c>
      <c r="E256" s="7">
        <v>3</v>
      </c>
      <c r="F256" s="44">
        <v>9210.06</v>
      </c>
      <c r="G256" s="1" t="s">
        <v>11</v>
      </c>
      <c r="H256" s="1" t="s">
        <v>12</v>
      </c>
      <c r="I256" s="1" t="s">
        <v>300</v>
      </c>
      <c r="J256" s="42" t="str">
        <f>D256&amp;"-"&amp;C256&amp;"-"&amp;B256</f>
        <v>25-Dec-1986</v>
      </c>
      <c r="K256" s="7">
        <f>DATEDIF(J256,DATE(2023,6,8),"Y")</f>
        <v>36</v>
      </c>
    </row>
    <row r="257" spans="1:11" x14ac:dyDescent="0.35">
      <c r="A257" s="1" t="s">
        <v>1149</v>
      </c>
      <c r="B257" s="7">
        <v>1976</v>
      </c>
      <c r="C257" s="1" t="s">
        <v>20</v>
      </c>
      <c r="D257" s="1">
        <v>10</v>
      </c>
      <c r="E257" s="7">
        <v>2</v>
      </c>
      <c r="F257" s="44">
        <v>9193.84</v>
      </c>
      <c r="G257" s="1" t="s">
        <v>11</v>
      </c>
      <c r="H257" s="1" t="s">
        <v>16</v>
      </c>
      <c r="I257" s="1" t="s">
        <v>23</v>
      </c>
      <c r="J257" s="42" t="str">
        <f>D257&amp;"-"&amp;C257&amp;"-"&amp;B257</f>
        <v>10-Sep-1976</v>
      </c>
      <c r="K257" s="7">
        <f>DATEDIF(J257,DATE(2023,6,8),"Y")</f>
        <v>46</v>
      </c>
    </row>
    <row r="258" spans="1:11" x14ac:dyDescent="0.35">
      <c r="A258" s="1" t="s">
        <v>1148</v>
      </c>
      <c r="B258" s="7">
        <v>1973</v>
      </c>
      <c r="C258" s="1" t="s">
        <v>30</v>
      </c>
      <c r="D258" s="1">
        <v>25</v>
      </c>
      <c r="E258" s="7">
        <v>1</v>
      </c>
      <c r="F258" s="44">
        <v>9182.17</v>
      </c>
      <c r="G258" s="1" t="s">
        <v>11</v>
      </c>
      <c r="H258" s="1" t="s">
        <v>12</v>
      </c>
      <c r="I258" s="1" t="s">
        <v>42</v>
      </c>
      <c r="J258" s="42" t="str">
        <f>D258&amp;"-"&amp;C258&amp;"-"&amp;B258</f>
        <v>25-Dec-1973</v>
      </c>
      <c r="K258" s="7">
        <f>DATEDIF(J258,DATE(2023,6,8),"Y")</f>
        <v>49</v>
      </c>
    </row>
    <row r="259" spans="1:11" x14ac:dyDescent="0.35">
      <c r="A259" s="1" t="s">
        <v>1147</v>
      </c>
      <c r="B259" s="7">
        <v>1971</v>
      </c>
      <c r="C259" s="1" t="s">
        <v>30</v>
      </c>
      <c r="D259" s="1">
        <v>29</v>
      </c>
      <c r="E259" s="7">
        <v>0</v>
      </c>
      <c r="F259" s="44">
        <v>9174.14</v>
      </c>
      <c r="G259" s="1" t="s">
        <v>12</v>
      </c>
      <c r="H259" s="1" t="s">
        <v>16</v>
      </c>
      <c r="I259" s="1" t="s">
        <v>23</v>
      </c>
      <c r="J259" s="42" t="str">
        <f>D259&amp;"-"&amp;C259&amp;"-"&amp;B259</f>
        <v>29-Dec-1971</v>
      </c>
      <c r="K259" s="7">
        <f>DATEDIF(J259,DATE(2023,6,8),"Y")</f>
        <v>51</v>
      </c>
    </row>
    <row r="260" spans="1:11" x14ac:dyDescent="0.35">
      <c r="A260" s="1" t="s">
        <v>1146</v>
      </c>
      <c r="B260" s="7">
        <v>1970</v>
      </c>
      <c r="C260" s="1" t="s">
        <v>37</v>
      </c>
      <c r="D260" s="1">
        <v>24</v>
      </c>
      <c r="E260" s="7">
        <v>0</v>
      </c>
      <c r="F260" s="44">
        <v>9171.75</v>
      </c>
      <c r="G260" s="1" t="s">
        <v>11</v>
      </c>
      <c r="H260" s="1" t="s">
        <v>11</v>
      </c>
      <c r="I260" s="1" t="s">
        <v>23</v>
      </c>
      <c r="J260" s="42" t="str">
        <f>D260&amp;"-"&amp;C260&amp;"-"&amp;B260</f>
        <v>24-Oct-1970</v>
      </c>
      <c r="K260" s="7">
        <f>DATEDIF(J260,DATE(2023,6,8),"Y")</f>
        <v>52</v>
      </c>
    </row>
    <row r="261" spans="1:11" x14ac:dyDescent="0.35">
      <c r="A261" s="1" t="s">
        <v>1145</v>
      </c>
      <c r="B261" s="7">
        <v>1990</v>
      </c>
      <c r="C261" s="1" t="s">
        <v>35</v>
      </c>
      <c r="D261" s="1">
        <v>23</v>
      </c>
      <c r="E261" s="7">
        <v>3</v>
      </c>
      <c r="F261" s="44">
        <v>9159.51</v>
      </c>
      <c r="G261" s="1" t="s">
        <v>11</v>
      </c>
      <c r="H261" s="1" t="s">
        <v>11</v>
      </c>
      <c r="I261" s="1" t="s">
        <v>300</v>
      </c>
      <c r="J261" s="42" t="str">
        <f>D261&amp;"-"&amp;C261&amp;"-"&amp;B261</f>
        <v>23-Aug-1990</v>
      </c>
      <c r="K261" s="7">
        <f>DATEDIF(J261,DATE(2023,6,8),"Y")</f>
        <v>32</v>
      </c>
    </row>
    <row r="262" spans="1:11" x14ac:dyDescent="0.35">
      <c r="A262" s="1" t="s">
        <v>1144</v>
      </c>
      <c r="B262" s="7">
        <v>1982</v>
      </c>
      <c r="C262" s="1" t="s">
        <v>30</v>
      </c>
      <c r="D262" s="1">
        <v>8</v>
      </c>
      <c r="E262" s="7">
        <v>3</v>
      </c>
      <c r="F262" s="44">
        <v>9147.5</v>
      </c>
      <c r="G262" s="1" t="s">
        <v>11</v>
      </c>
      <c r="H262" s="1" t="s">
        <v>16</v>
      </c>
      <c r="I262" s="1" t="s">
        <v>23</v>
      </c>
      <c r="J262" s="42" t="str">
        <f>D262&amp;"-"&amp;C262&amp;"-"&amp;B262</f>
        <v>8-Dec-1982</v>
      </c>
      <c r="K262" s="7">
        <f>DATEDIF(J262,DATE(2023,6,8),"Y")</f>
        <v>40</v>
      </c>
    </row>
    <row r="263" spans="1:11" x14ac:dyDescent="0.35">
      <c r="A263" s="1" t="s">
        <v>1143</v>
      </c>
      <c r="B263" s="7">
        <v>1970</v>
      </c>
      <c r="C263" s="1" t="s">
        <v>37</v>
      </c>
      <c r="D263" s="1">
        <v>18</v>
      </c>
      <c r="E263" s="7">
        <v>0</v>
      </c>
      <c r="F263" s="44">
        <v>9144.57</v>
      </c>
      <c r="G263" s="1" t="s">
        <v>12</v>
      </c>
      <c r="H263" s="1" t="s">
        <v>11</v>
      </c>
      <c r="I263" s="1" t="s">
        <v>42</v>
      </c>
      <c r="J263" s="42" t="str">
        <f>D263&amp;"-"&amp;C263&amp;"-"&amp;B263</f>
        <v>18-Oct-1970</v>
      </c>
      <c r="K263" s="7">
        <f>DATEDIF(J263,DATE(2023,6,8),"Y")</f>
        <v>52</v>
      </c>
    </row>
    <row r="264" spans="1:11" x14ac:dyDescent="0.35">
      <c r="A264" s="1" t="s">
        <v>1142</v>
      </c>
      <c r="B264" s="7">
        <v>1970</v>
      </c>
      <c r="C264" s="1" t="s">
        <v>35</v>
      </c>
      <c r="D264" s="1">
        <v>12</v>
      </c>
      <c r="E264" s="7">
        <v>0</v>
      </c>
      <c r="F264" s="44">
        <v>9140.9500000000007</v>
      </c>
      <c r="G264" s="1" t="s">
        <v>12</v>
      </c>
      <c r="H264" s="1" t="s">
        <v>12</v>
      </c>
      <c r="I264" s="1" t="s">
        <v>13</v>
      </c>
      <c r="J264" s="42" t="str">
        <f>D264&amp;"-"&amp;C264&amp;"-"&amp;B264</f>
        <v>12-Aug-1970</v>
      </c>
      <c r="K264" s="7">
        <f>DATEDIF(J264,DATE(2023,6,8),"Y")</f>
        <v>52</v>
      </c>
    </row>
    <row r="265" spans="1:11" x14ac:dyDescent="0.35">
      <c r="A265" s="1" t="s">
        <v>2250</v>
      </c>
      <c r="B265" s="7">
        <v>1966</v>
      </c>
      <c r="C265" s="1" t="s">
        <v>18</v>
      </c>
      <c r="D265" s="1">
        <v>24</v>
      </c>
      <c r="E265" s="7">
        <v>0</v>
      </c>
      <c r="F265" s="44">
        <v>39396.86</v>
      </c>
      <c r="G265" s="1" t="s">
        <v>11</v>
      </c>
      <c r="H265" s="1" t="s">
        <v>11</v>
      </c>
      <c r="I265" s="1" t="s">
        <v>42</v>
      </c>
      <c r="J265" s="42" t="str">
        <f>D265&amp;"-"&amp;C265&amp;"-"&amp;B265</f>
        <v>24-Jun-1966</v>
      </c>
      <c r="K265" s="7">
        <f>DATEDIF(J265,DATE(2023,6,8),"Y")</f>
        <v>56</v>
      </c>
    </row>
    <row r="266" spans="1:11" x14ac:dyDescent="0.35">
      <c r="A266" s="1" t="s">
        <v>1141</v>
      </c>
      <c r="B266" s="7">
        <v>1977</v>
      </c>
      <c r="C266" s="1" t="s">
        <v>30</v>
      </c>
      <c r="D266" s="1">
        <v>2</v>
      </c>
      <c r="E266" s="7">
        <v>3</v>
      </c>
      <c r="F266" s="44">
        <v>9101.7999999999993</v>
      </c>
      <c r="G266" s="1" t="s">
        <v>11</v>
      </c>
      <c r="H266" s="1" t="s">
        <v>16</v>
      </c>
      <c r="I266" s="1" t="s">
        <v>42</v>
      </c>
      <c r="J266" s="42" t="str">
        <f>D266&amp;"-"&amp;C266&amp;"-"&amp;B266</f>
        <v>2-Dec-1977</v>
      </c>
      <c r="K266" s="7">
        <f>DATEDIF(J266,DATE(2023,6,8),"Y")</f>
        <v>45</v>
      </c>
    </row>
    <row r="267" spans="1:11" x14ac:dyDescent="0.35">
      <c r="A267" s="1" t="s">
        <v>1140</v>
      </c>
      <c r="B267" s="7">
        <v>1965</v>
      </c>
      <c r="C267" s="1" t="s">
        <v>15</v>
      </c>
      <c r="D267" s="1">
        <v>9</v>
      </c>
      <c r="E267" s="7">
        <v>0</v>
      </c>
      <c r="F267" s="44">
        <v>9095.94</v>
      </c>
      <c r="G267" s="1" t="s">
        <v>12</v>
      </c>
      <c r="H267" s="1" t="s">
        <v>16</v>
      </c>
      <c r="I267" s="1" t="s">
        <v>42</v>
      </c>
      <c r="J267" s="42" t="str">
        <f>D267&amp;"-"&amp;C267&amp;"-"&amp;B267</f>
        <v>9-Nov-1965</v>
      </c>
      <c r="K267" s="7">
        <f>DATEDIF(J267,DATE(2023,6,8),"Y")</f>
        <v>57</v>
      </c>
    </row>
    <row r="268" spans="1:11" x14ac:dyDescent="0.35">
      <c r="A268" s="1" t="s">
        <v>1139</v>
      </c>
      <c r="B268" s="7">
        <v>1977</v>
      </c>
      <c r="C268" s="1" t="s">
        <v>15</v>
      </c>
      <c r="D268" s="1">
        <v>4</v>
      </c>
      <c r="E268" s="7">
        <v>2</v>
      </c>
      <c r="F268" s="44">
        <v>9095.07</v>
      </c>
      <c r="G268" s="1" t="s">
        <v>11</v>
      </c>
      <c r="H268" s="1" t="s">
        <v>11</v>
      </c>
      <c r="I268" s="1" t="s">
        <v>247</v>
      </c>
      <c r="J268" s="42" t="str">
        <f>D268&amp;"-"&amp;C268&amp;"-"&amp;B268</f>
        <v>4-Nov-1977</v>
      </c>
      <c r="K268" s="7">
        <f>DATEDIF(J268,DATE(2023,6,8),"Y")</f>
        <v>45</v>
      </c>
    </row>
    <row r="269" spans="1:11" x14ac:dyDescent="0.35">
      <c r="A269" s="1" t="s">
        <v>1138</v>
      </c>
      <c r="B269" s="7">
        <v>1972</v>
      </c>
      <c r="C269" s="1" t="s">
        <v>30</v>
      </c>
      <c r="D269" s="1">
        <v>2</v>
      </c>
      <c r="E269" s="7">
        <v>1</v>
      </c>
      <c r="F269" s="44">
        <v>9058.73</v>
      </c>
      <c r="G269" s="1" t="s">
        <v>12</v>
      </c>
      <c r="H269" s="1" t="s">
        <v>11</v>
      </c>
      <c r="I269" s="1" t="s">
        <v>13</v>
      </c>
      <c r="J269" s="42" t="str">
        <f>D269&amp;"-"&amp;C269&amp;"-"&amp;B269</f>
        <v>2-Dec-1972</v>
      </c>
      <c r="K269" s="7">
        <f>DATEDIF(J269,DATE(2023,6,8),"Y")</f>
        <v>50</v>
      </c>
    </row>
    <row r="270" spans="1:11" x14ac:dyDescent="0.35">
      <c r="A270" s="1" t="s">
        <v>1137</v>
      </c>
      <c r="B270" s="7">
        <v>1972</v>
      </c>
      <c r="C270" s="1" t="s">
        <v>30</v>
      </c>
      <c r="D270" s="1">
        <v>7</v>
      </c>
      <c r="E270" s="7">
        <v>1</v>
      </c>
      <c r="F270" s="44">
        <v>9048.0300000000007</v>
      </c>
      <c r="G270" s="1" t="s">
        <v>11</v>
      </c>
      <c r="H270" s="1" t="s">
        <v>11</v>
      </c>
      <c r="I270" s="1" t="s">
        <v>13</v>
      </c>
      <c r="J270" s="42" t="str">
        <f>D270&amp;"-"&amp;C270&amp;"-"&amp;B270</f>
        <v>7-Dec-1972</v>
      </c>
      <c r="K270" s="7">
        <f>DATEDIF(J270,DATE(2023,6,8),"Y")</f>
        <v>50</v>
      </c>
    </row>
    <row r="271" spans="1:11" x14ac:dyDescent="0.35">
      <c r="A271" s="1" t="s">
        <v>1136</v>
      </c>
      <c r="B271" s="7">
        <v>1993</v>
      </c>
      <c r="C271" s="1" t="s">
        <v>30</v>
      </c>
      <c r="D271" s="1">
        <v>1</v>
      </c>
      <c r="E271" s="7">
        <v>0</v>
      </c>
      <c r="F271" s="44">
        <v>9010.2000000000007</v>
      </c>
      <c r="G271" s="1" t="s">
        <v>11</v>
      </c>
      <c r="H271" s="1" t="s">
        <v>12</v>
      </c>
      <c r="I271" s="1" t="s">
        <v>535</v>
      </c>
      <c r="J271" s="42" t="str">
        <f>D271&amp;"-"&amp;C271&amp;"-"&amp;B271</f>
        <v>1-Dec-1993</v>
      </c>
      <c r="K271" s="7">
        <f>DATEDIF(J271,DATE(2023,6,8),"Y")</f>
        <v>29</v>
      </c>
    </row>
    <row r="272" spans="1:11" x14ac:dyDescent="0.35">
      <c r="A272" s="1" t="s">
        <v>1135</v>
      </c>
      <c r="B272" s="7">
        <v>1979</v>
      </c>
      <c r="C272" s="1" t="s">
        <v>30</v>
      </c>
      <c r="D272" s="1">
        <v>16</v>
      </c>
      <c r="E272" s="7">
        <v>2</v>
      </c>
      <c r="F272" s="44">
        <v>8998.43</v>
      </c>
      <c r="G272" s="1" t="s">
        <v>11</v>
      </c>
      <c r="H272" s="1" t="s">
        <v>16</v>
      </c>
      <c r="I272" s="1" t="s">
        <v>200</v>
      </c>
      <c r="J272" s="42" t="str">
        <f>D272&amp;"-"&amp;C272&amp;"-"&amp;B272</f>
        <v>16-Dec-1979</v>
      </c>
      <c r="K272" s="7">
        <f>DATEDIF(J272,DATE(2023,6,8),"Y")</f>
        <v>43</v>
      </c>
    </row>
    <row r="273" spans="1:11" x14ac:dyDescent="0.35">
      <c r="A273" s="1" t="s">
        <v>1134</v>
      </c>
      <c r="B273" s="7">
        <v>1973</v>
      </c>
      <c r="C273" s="1" t="s">
        <v>37</v>
      </c>
      <c r="D273" s="1">
        <v>11</v>
      </c>
      <c r="E273" s="7">
        <v>0</v>
      </c>
      <c r="F273" s="44">
        <v>8988.16</v>
      </c>
      <c r="G273" s="1" t="s">
        <v>11</v>
      </c>
      <c r="H273" s="1" t="s">
        <v>16</v>
      </c>
      <c r="I273" s="1" t="s">
        <v>23</v>
      </c>
      <c r="J273" s="42" t="str">
        <f>D273&amp;"-"&amp;C273&amp;"-"&amp;B273</f>
        <v>11-Oct-1973</v>
      </c>
      <c r="K273" s="7">
        <f>DATEDIF(J273,DATE(2023,6,8),"Y")</f>
        <v>49</v>
      </c>
    </row>
    <row r="274" spans="1:11" x14ac:dyDescent="0.35">
      <c r="A274" s="1" t="s">
        <v>1133</v>
      </c>
      <c r="B274" s="7">
        <v>1974</v>
      </c>
      <c r="C274" s="1" t="s">
        <v>10</v>
      </c>
      <c r="D274" s="1">
        <v>21</v>
      </c>
      <c r="E274" s="7">
        <v>2</v>
      </c>
      <c r="F274" s="44">
        <v>8978.19</v>
      </c>
      <c r="G274" s="1" t="s">
        <v>11</v>
      </c>
      <c r="H274" s="1" t="s">
        <v>11</v>
      </c>
      <c r="I274" s="1" t="s">
        <v>13</v>
      </c>
      <c r="J274" s="42" t="str">
        <f>D274&amp;"-"&amp;C274&amp;"-"&amp;B274</f>
        <v>21-Jul-1974</v>
      </c>
      <c r="K274" s="7">
        <f>DATEDIF(J274,DATE(2023,6,8),"Y")</f>
        <v>48</v>
      </c>
    </row>
    <row r="275" spans="1:11" x14ac:dyDescent="0.35">
      <c r="A275" s="1" t="s">
        <v>1132</v>
      </c>
      <c r="B275" s="7">
        <v>1974</v>
      </c>
      <c r="C275" s="1" t="s">
        <v>20</v>
      </c>
      <c r="D275" s="1">
        <v>8</v>
      </c>
      <c r="E275" s="7">
        <v>2</v>
      </c>
      <c r="F275" s="44">
        <v>8968.33</v>
      </c>
      <c r="G275" s="1" t="s">
        <v>12</v>
      </c>
      <c r="H275" s="1" t="s">
        <v>11</v>
      </c>
      <c r="I275" s="1" t="s">
        <v>42</v>
      </c>
      <c r="J275" s="42" t="str">
        <f>D275&amp;"-"&amp;C275&amp;"-"&amp;B275</f>
        <v>8-Sep-1974</v>
      </c>
      <c r="K275" s="7">
        <f>DATEDIF(J275,DATE(2023,6,8),"Y")</f>
        <v>48</v>
      </c>
    </row>
    <row r="276" spans="1:11" x14ac:dyDescent="0.35">
      <c r="A276" s="1" t="s">
        <v>2249</v>
      </c>
      <c r="B276" s="7">
        <v>1978</v>
      </c>
      <c r="C276" s="1" t="s">
        <v>35</v>
      </c>
      <c r="D276" s="1">
        <v>5</v>
      </c>
      <c r="E276" s="7">
        <v>2</v>
      </c>
      <c r="F276" s="44">
        <v>39352.6</v>
      </c>
      <c r="G276" s="1" t="s">
        <v>11</v>
      </c>
      <c r="H276" s="1" t="s">
        <v>12</v>
      </c>
      <c r="I276" s="1" t="s">
        <v>42</v>
      </c>
      <c r="J276" s="42" t="str">
        <f>D276&amp;"-"&amp;C276&amp;"-"&amp;B276</f>
        <v>5-Aug-1978</v>
      </c>
      <c r="K276" s="7">
        <f>DATEDIF(J276,DATE(2023,6,8),"Y")</f>
        <v>44</v>
      </c>
    </row>
    <row r="277" spans="1:11" x14ac:dyDescent="0.35">
      <c r="A277" s="1" t="s">
        <v>1131</v>
      </c>
      <c r="B277" s="7">
        <v>1983</v>
      </c>
      <c r="C277" s="1" t="s">
        <v>10</v>
      </c>
      <c r="D277" s="1">
        <v>15</v>
      </c>
      <c r="E277" s="7">
        <v>5</v>
      </c>
      <c r="F277" s="44">
        <v>8965.7999999999993</v>
      </c>
      <c r="G277" s="1" t="s">
        <v>11</v>
      </c>
      <c r="H277" s="1" t="s">
        <v>12</v>
      </c>
      <c r="I277" s="1" t="s">
        <v>23</v>
      </c>
      <c r="J277" s="42" t="str">
        <f>D277&amp;"-"&amp;C277&amp;"-"&amp;B277</f>
        <v>15-Jul-1983</v>
      </c>
      <c r="K277" s="7">
        <f>DATEDIF(J277,DATE(2023,6,8),"Y")</f>
        <v>39</v>
      </c>
    </row>
    <row r="278" spans="1:11" x14ac:dyDescent="0.35">
      <c r="A278" s="1" t="s">
        <v>1130</v>
      </c>
      <c r="B278" s="7">
        <v>1974</v>
      </c>
      <c r="C278" s="1" t="s">
        <v>35</v>
      </c>
      <c r="D278" s="1">
        <v>17</v>
      </c>
      <c r="E278" s="7">
        <v>1</v>
      </c>
      <c r="F278" s="44">
        <v>8964.06</v>
      </c>
      <c r="G278" s="1" t="s">
        <v>12</v>
      </c>
      <c r="H278" s="1" t="s">
        <v>11</v>
      </c>
      <c r="I278" s="1" t="s">
        <v>168</v>
      </c>
      <c r="J278" s="42" t="str">
        <f>D278&amp;"-"&amp;C278&amp;"-"&amp;B278</f>
        <v>17-Aug-1974</v>
      </c>
      <c r="K278" s="7">
        <f>DATEDIF(J278,DATE(2023,6,8),"Y")</f>
        <v>48</v>
      </c>
    </row>
    <row r="279" spans="1:11" x14ac:dyDescent="0.35">
      <c r="A279" s="1" t="s">
        <v>1129</v>
      </c>
      <c r="B279" s="7">
        <v>1992</v>
      </c>
      <c r="C279" s="1" t="s">
        <v>20</v>
      </c>
      <c r="D279" s="1">
        <v>27</v>
      </c>
      <c r="E279" s="7">
        <v>0</v>
      </c>
      <c r="F279" s="44">
        <v>8954.99</v>
      </c>
      <c r="G279" s="1" t="s">
        <v>11</v>
      </c>
      <c r="H279" s="1" t="s">
        <v>12</v>
      </c>
      <c r="I279" s="1" t="s">
        <v>535</v>
      </c>
      <c r="J279" s="42" t="str">
        <f>D279&amp;"-"&amp;C279&amp;"-"&amp;B279</f>
        <v>27-Sep-1992</v>
      </c>
      <c r="K279" s="7">
        <f>DATEDIF(J279,DATE(2023,6,8),"Y")</f>
        <v>30</v>
      </c>
    </row>
    <row r="280" spans="1:11" x14ac:dyDescent="0.35">
      <c r="A280" s="1" t="s">
        <v>1128</v>
      </c>
      <c r="B280" s="7">
        <v>1976</v>
      </c>
      <c r="C280" s="1" t="s">
        <v>30</v>
      </c>
      <c r="D280" s="1">
        <v>25</v>
      </c>
      <c r="E280" s="7">
        <v>3</v>
      </c>
      <c r="F280" s="44">
        <v>8944.1200000000008</v>
      </c>
      <c r="G280" s="1" t="s">
        <v>12</v>
      </c>
      <c r="H280" s="1" t="s">
        <v>11</v>
      </c>
      <c r="I280" s="1" t="s">
        <v>13</v>
      </c>
      <c r="J280" s="42" t="str">
        <f>D280&amp;"-"&amp;C280&amp;"-"&amp;B280</f>
        <v>25-Dec-1976</v>
      </c>
      <c r="K280" s="7">
        <f>DATEDIF(J280,DATE(2023,6,8),"Y")</f>
        <v>46</v>
      </c>
    </row>
    <row r="281" spans="1:11" x14ac:dyDescent="0.35">
      <c r="A281" s="1" t="s">
        <v>1127</v>
      </c>
      <c r="B281" s="7">
        <v>1972</v>
      </c>
      <c r="C281" s="1" t="s">
        <v>18</v>
      </c>
      <c r="D281" s="1">
        <v>6</v>
      </c>
      <c r="E281" s="7">
        <v>0</v>
      </c>
      <c r="F281" s="44">
        <v>8932.08</v>
      </c>
      <c r="G281" s="1" t="s">
        <v>11</v>
      </c>
      <c r="H281" s="1" t="s">
        <v>16</v>
      </c>
      <c r="I281" s="1" t="s">
        <v>42</v>
      </c>
      <c r="J281" s="42" t="str">
        <f>D281&amp;"-"&amp;C281&amp;"-"&amp;B281</f>
        <v>6-Jun-1972</v>
      </c>
      <c r="K281" s="7">
        <f>DATEDIF(J281,DATE(2023,6,8),"Y")</f>
        <v>51</v>
      </c>
    </row>
    <row r="282" spans="1:11" x14ac:dyDescent="0.35">
      <c r="A282" s="1" t="s">
        <v>1126</v>
      </c>
      <c r="B282" s="7">
        <v>1975</v>
      </c>
      <c r="C282" s="1" t="s">
        <v>10</v>
      </c>
      <c r="D282" s="1">
        <v>7</v>
      </c>
      <c r="E282" s="7">
        <v>1</v>
      </c>
      <c r="F282" s="44">
        <v>8930.93</v>
      </c>
      <c r="G282" s="1" t="s">
        <v>11</v>
      </c>
      <c r="H282" s="1" t="s">
        <v>11</v>
      </c>
      <c r="I282" s="1" t="s">
        <v>23</v>
      </c>
      <c r="J282" s="42" t="str">
        <f>D282&amp;"-"&amp;C282&amp;"-"&amp;B282</f>
        <v>7-Jul-1975</v>
      </c>
      <c r="K282" s="7">
        <f>DATEDIF(J282,DATE(2023,6,8),"Y")</f>
        <v>47</v>
      </c>
    </row>
    <row r="283" spans="1:11" x14ac:dyDescent="0.35">
      <c r="A283" s="1" t="s">
        <v>1125</v>
      </c>
      <c r="B283" s="7">
        <v>1967</v>
      </c>
      <c r="C283" s="1" t="s">
        <v>20</v>
      </c>
      <c r="D283" s="1">
        <v>6</v>
      </c>
      <c r="E283" s="7">
        <v>0</v>
      </c>
      <c r="F283" s="44">
        <v>8908.4699999999993</v>
      </c>
      <c r="G283" s="1" t="s">
        <v>12</v>
      </c>
      <c r="H283" s="1" t="s">
        <v>11</v>
      </c>
      <c r="I283" s="1" t="s">
        <v>13</v>
      </c>
      <c r="J283" s="42" t="str">
        <f>D283&amp;"-"&amp;C283&amp;"-"&amp;B283</f>
        <v>6-Sep-1967</v>
      </c>
      <c r="K283" s="7">
        <f>DATEDIF(J283,DATE(2023,6,8),"Y")</f>
        <v>55</v>
      </c>
    </row>
    <row r="284" spans="1:11" x14ac:dyDescent="0.35">
      <c r="A284" s="1" t="s">
        <v>1124</v>
      </c>
      <c r="B284" s="7">
        <v>1997</v>
      </c>
      <c r="C284" s="1" t="s">
        <v>15</v>
      </c>
      <c r="D284" s="1">
        <v>28</v>
      </c>
      <c r="E284" s="7">
        <v>0</v>
      </c>
      <c r="F284" s="44">
        <v>8906.14</v>
      </c>
      <c r="G284" s="1" t="s">
        <v>11</v>
      </c>
      <c r="H284" s="1" t="s">
        <v>11</v>
      </c>
      <c r="I284" s="1" t="s">
        <v>23</v>
      </c>
      <c r="J284" s="42" t="str">
        <f>D284&amp;"-"&amp;C284&amp;"-"&amp;B284</f>
        <v>28-Nov-1997</v>
      </c>
      <c r="K284" s="7">
        <f>DATEDIF(J284,DATE(2023,6,8),"Y")</f>
        <v>25</v>
      </c>
    </row>
    <row r="285" spans="1:11" x14ac:dyDescent="0.35">
      <c r="A285" s="1" t="s">
        <v>1123</v>
      </c>
      <c r="B285" s="7">
        <v>1978</v>
      </c>
      <c r="C285" s="1" t="s">
        <v>30</v>
      </c>
      <c r="D285" s="1">
        <v>16</v>
      </c>
      <c r="E285" s="7">
        <v>3</v>
      </c>
      <c r="F285" s="44">
        <v>8891.14</v>
      </c>
      <c r="G285" s="1" t="s">
        <v>11</v>
      </c>
      <c r="H285" s="1" t="s">
        <v>12</v>
      </c>
      <c r="I285" s="1" t="s">
        <v>356</v>
      </c>
      <c r="J285" s="42" t="str">
        <f>D285&amp;"-"&amp;C285&amp;"-"&amp;B285</f>
        <v>16-Dec-1978</v>
      </c>
      <c r="K285" s="7">
        <f>DATEDIF(J285,DATE(2023,6,8),"Y")</f>
        <v>44</v>
      </c>
    </row>
    <row r="286" spans="1:11" x14ac:dyDescent="0.35">
      <c r="A286" s="1" t="s">
        <v>1122</v>
      </c>
      <c r="B286" s="7">
        <v>1973</v>
      </c>
      <c r="C286" s="1" t="s">
        <v>20</v>
      </c>
      <c r="D286" s="1">
        <v>9</v>
      </c>
      <c r="E286" s="7">
        <v>0</v>
      </c>
      <c r="F286" s="44">
        <v>8890.59</v>
      </c>
      <c r="G286" s="1" t="s">
        <v>11</v>
      </c>
      <c r="H286" s="1" t="s">
        <v>12</v>
      </c>
      <c r="I286" s="1" t="s">
        <v>23</v>
      </c>
      <c r="J286" s="42" t="str">
        <f>D286&amp;"-"&amp;C286&amp;"-"&amp;B286</f>
        <v>9-Sep-1973</v>
      </c>
      <c r="K286" s="7">
        <f>DATEDIF(J286,DATE(2023,6,8),"Y")</f>
        <v>49</v>
      </c>
    </row>
    <row r="287" spans="1:11" x14ac:dyDescent="0.35">
      <c r="A287" s="1" t="s">
        <v>2248</v>
      </c>
      <c r="B287" s="7">
        <v>1982</v>
      </c>
      <c r="C287" s="1" t="s">
        <v>35</v>
      </c>
      <c r="D287" s="1">
        <v>16</v>
      </c>
      <c r="E287" s="7">
        <v>3</v>
      </c>
      <c r="F287" s="44">
        <v>39315.279999999999</v>
      </c>
      <c r="G287" s="1" t="s">
        <v>11</v>
      </c>
      <c r="H287" s="1" t="s">
        <v>12</v>
      </c>
      <c r="I287" s="1" t="s">
        <v>42</v>
      </c>
      <c r="J287" s="42" t="str">
        <f>D287&amp;"-"&amp;C287&amp;"-"&amp;B287</f>
        <v>16-Aug-1982</v>
      </c>
      <c r="K287" s="7">
        <f>DATEDIF(J287,DATE(2023,6,8),"Y")</f>
        <v>40</v>
      </c>
    </row>
    <row r="288" spans="1:11" x14ac:dyDescent="0.35">
      <c r="A288" s="1" t="s">
        <v>1121</v>
      </c>
      <c r="B288" s="7">
        <v>1974</v>
      </c>
      <c r="C288" s="1" t="s">
        <v>18</v>
      </c>
      <c r="D288" s="1">
        <v>18</v>
      </c>
      <c r="E288" s="7">
        <v>1</v>
      </c>
      <c r="F288" s="44">
        <v>8871.15</v>
      </c>
      <c r="G288" s="1" t="s">
        <v>11</v>
      </c>
      <c r="H288" s="1" t="s">
        <v>12</v>
      </c>
      <c r="I288" s="1" t="s">
        <v>13</v>
      </c>
      <c r="J288" s="42" t="str">
        <f>D288&amp;"-"&amp;C288&amp;"-"&amp;B288</f>
        <v>18-Jun-1974</v>
      </c>
      <c r="K288" s="7">
        <f>DATEDIF(J288,DATE(2023,6,8),"Y")</f>
        <v>48</v>
      </c>
    </row>
    <row r="289" spans="1:11" x14ac:dyDescent="0.35">
      <c r="A289" s="1" t="s">
        <v>1120</v>
      </c>
      <c r="B289" s="7">
        <v>1972</v>
      </c>
      <c r="C289" s="1" t="s">
        <v>15</v>
      </c>
      <c r="D289" s="1">
        <v>22</v>
      </c>
      <c r="E289" s="7">
        <v>0</v>
      </c>
      <c r="F289" s="44">
        <v>8835.26</v>
      </c>
      <c r="G289" s="1" t="s">
        <v>12</v>
      </c>
      <c r="H289" s="1" t="s">
        <v>11</v>
      </c>
      <c r="I289" s="1" t="s">
        <v>23</v>
      </c>
      <c r="J289" s="42" t="str">
        <f>D289&amp;"-"&amp;C289&amp;"-"&amp;B289</f>
        <v>22-Nov-1972</v>
      </c>
      <c r="K289" s="7">
        <f>DATEDIF(J289,DATE(2023,6,8),"Y")</f>
        <v>50</v>
      </c>
    </row>
    <row r="290" spans="1:11" x14ac:dyDescent="0.35">
      <c r="A290" s="1" t="s">
        <v>1119</v>
      </c>
      <c r="B290" s="7">
        <v>1972</v>
      </c>
      <c r="C290" s="1" t="s">
        <v>15</v>
      </c>
      <c r="D290" s="1">
        <v>14</v>
      </c>
      <c r="E290" s="7">
        <v>0</v>
      </c>
      <c r="F290" s="44">
        <v>8827.2099999999991</v>
      </c>
      <c r="G290" s="1" t="s">
        <v>12</v>
      </c>
      <c r="H290" s="1" t="s">
        <v>16</v>
      </c>
      <c r="I290" s="1" t="s">
        <v>23</v>
      </c>
      <c r="J290" s="42" t="str">
        <f>D290&amp;"-"&amp;C290&amp;"-"&amp;B290</f>
        <v>14-Nov-1972</v>
      </c>
      <c r="K290" s="7">
        <f>DATEDIF(J290,DATE(2023,6,8),"Y")</f>
        <v>50</v>
      </c>
    </row>
    <row r="291" spans="1:11" x14ac:dyDescent="0.35">
      <c r="A291" s="1" t="s">
        <v>1118</v>
      </c>
      <c r="B291" s="7">
        <v>1976</v>
      </c>
      <c r="C291" s="1" t="s">
        <v>10</v>
      </c>
      <c r="D291" s="1">
        <v>14</v>
      </c>
      <c r="E291" s="7">
        <v>2</v>
      </c>
      <c r="F291" s="44">
        <v>8825.09</v>
      </c>
      <c r="G291" s="1" t="s">
        <v>11</v>
      </c>
      <c r="H291" s="1" t="s">
        <v>12</v>
      </c>
      <c r="I291" s="1" t="s">
        <v>42</v>
      </c>
      <c r="J291" s="42" t="str">
        <f>D291&amp;"-"&amp;C291&amp;"-"&amp;B291</f>
        <v>14-Jul-1976</v>
      </c>
      <c r="K291" s="7">
        <f>DATEDIF(J291,DATE(2023,6,8),"Y")</f>
        <v>46</v>
      </c>
    </row>
    <row r="292" spans="1:11" x14ac:dyDescent="0.35">
      <c r="A292" s="1" t="s">
        <v>1117</v>
      </c>
      <c r="B292" s="7">
        <v>1988</v>
      </c>
      <c r="C292" s="1" t="s">
        <v>35</v>
      </c>
      <c r="D292" s="1">
        <v>22</v>
      </c>
      <c r="E292" s="7">
        <v>3</v>
      </c>
      <c r="F292" s="44">
        <v>8824.27</v>
      </c>
      <c r="G292" s="1" t="s">
        <v>11</v>
      </c>
      <c r="H292" s="1" t="s">
        <v>16</v>
      </c>
      <c r="I292" s="1" t="s">
        <v>200</v>
      </c>
      <c r="J292" s="42" t="str">
        <f>D292&amp;"-"&amp;C292&amp;"-"&amp;B292</f>
        <v>22-Aug-1988</v>
      </c>
      <c r="K292" s="7">
        <f>DATEDIF(J292,DATE(2023,6,8),"Y")</f>
        <v>34</v>
      </c>
    </row>
    <row r="293" spans="1:11" x14ac:dyDescent="0.35">
      <c r="A293" s="1" t="s">
        <v>1116</v>
      </c>
      <c r="B293" s="7">
        <v>1976</v>
      </c>
      <c r="C293" s="1" t="s">
        <v>37</v>
      </c>
      <c r="D293" s="1">
        <v>19</v>
      </c>
      <c r="E293" s="7">
        <v>1</v>
      </c>
      <c r="F293" s="44">
        <v>8823.99</v>
      </c>
      <c r="G293" s="1" t="s">
        <v>11</v>
      </c>
      <c r="H293" s="1" t="s">
        <v>12</v>
      </c>
      <c r="I293" s="1" t="s">
        <v>247</v>
      </c>
      <c r="J293" s="42" t="str">
        <f>D293&amp;"-"&amp;C293&amp;"-"&amp;B293</f>
        <v>19-Oct-1976</v>
      </c>
      <c r="K293" s="7">
        <f>DATEDIF(J293,DATE(2023,6,8),"Y")</f>
        <v>46</v>
      </c>
    </row>
    <row r="294" spans="1:11" x14ac:dyDescent="0.35">
      <c r="A294" s="1" t="s">
        <v>1115</v>
      </c>
      <c r="B294" s="7">
        <v>1976</v>
      </c>
      <c r="C294" s="1" t="s">
        <v>18</v>
      </c>
      <c r="D294" s="1">
        <v>14</v>
      </c>
      <c r="E294" s="7">
        <v>2</v>
      </c>
      <c r="F294" s="44">
        <v>8823.2800000000007</v>
      </c>
      <c r="G294" s="1" t="s">
        <v>11</v>
      </c>
      <c r="H294" s="1" t="s">
        <v>16</v>
      </c>
      <c r="I294" s="1" t="s">
        <v>42</v>
      </c>
      <c r="J294" s="42" t="str">
        <f>D294&amp;"-"&amp;C294&amp;"-"&amp;B294</f>
        <v>14-Jun-1976</v>
      </c>
      <c r="K294" s="7">
        <f>DATEDIF(J294,DATE(2023,6,8),"Y")</f>
        <v>46</v>
      </c>
    </row>
    <row r="295" spans="1:11" x14ac:dyDescent="0.35">
      <c r="A295" s="1" t="s">
        <v>1114</v>
      </c>
      <c r="B295" s="7">
        <v>2001</v>
      </c>
      <c r="C295" s="1" t="s">
        <v>15</v>
      </c>
      <c r="D295" s="1">
        <v>7</v>
      </c>
      <c r="E295" s="7">
        <v>0</v>
      </c>
      <c r="F295" s="44">
        <v>8821.8799999999992</v>
      </c>
      <c r="G295" s="1" t="s">
        <v>11</v>
      </c>
      <c r="H295" s="1" t="s">
        <v>12</v>
      </c>
      <c r="I295" s="1" t="s">
        <v>249</v>
      </c>
      <c r="J295" s="42" t="str">
        <f>D295&amp;"-"&amp;C295&amp;"-"&amp;B295</f>
        <v>7-Nov-2001</v>
      </c>
      <c r="K295" s="7">
        <f>DATEDIF(J295,DATE(2023,6,8),"Y")</f>
        <v>21</v>
      </c>
    </row>
    <row r="296" spans="1:11" x14ac:dyDescent="0.35">
      <c r="A296" s="1" t="s">
        <v>1113</v>
      </c>
      <c r="B296" s="7">
        <v>1965</v>
      </c>
      <c r="C296" s="1" t="s">
        <v>35</v>
      </c>
      <c r="D296" s="1">
        <v>29</v>
      </c>
      <c r="E296" s="7">
        <v>0</v>
      </c>
      <c r="F296" s="44">
        <v>8800.49</v>
      </c>
      <c r="G296" s="1" t="s">
        <v>12</v>
      </c>
      <c r="H296" s="1" t="s">
        <v>11</v>
      </c>
      <c r="I296" s="1" t="s">
        <v>13</v>
      </c>
      <c r="J296" s="42" t="str">
        <f>D296&amp;"-"&amp;C296&amp;"-"&amp;B296</f>
        <v>29-Aug-1965</v>
      </c>
      <c r="K296" s="7">
        <f>DATEDIF(J296,DATE(2023,6,8),"Y")</f>
        <v>57</v>
      </c>
    </row>
    <row r="297" spans="1:11" x14ac:dyDescent="0.35">
      <c r="A297" s="1" t="s">
        <v>1112</v>
      </c>
      <c r="B297" s="7">
        <v>1971</v>
      </c>
      <c r="C297" s="1" t="s">
        <v>18</v>
      </c>
      <c r="D297" s="1">
        <v>18</v>
      </c>
      <c r="E297" s="7">
        <v>0</v>
      </c>
      <c r="F297" s="44">
        <v>8798.59</v>
      </c>
      <c r="G297" s="1" t="s">
        <v>11</v>
      </c>
      <c r="H297" s="1" t="s">
        <v>16</v>
      </c>
      <c r="I297" s="1" t="s">
        <v>42</v>
      </c>
      <c r="J297" s="42" t="str">
        <f>D297&amp;"-"&amp;C297&amp;"-"&amp;B297</f>
        <v>18-Jun-1971</v>
      </c>
      <c r="K297" s="7">
        <f>DATEDIF(J297,DATE(2023,6,8),"Y")</f>
        <v>51</v>
      </c>
    </row>
    <row r="298" spans="1:11" x14ac:dyDescent="0.35">
      <c r="A298" s="1" t="s">
        <v>2247</v>
      </c>
      <c r="B298" s="7">
        <v>1992</v>
      </c>
      <c r="C298" s="1" t="s">
        <v>15</v>
      </c>
      <c r="D298" s="1">
        <v>30</v>
      </c>
      <c r="E298" s="7">
        <v>2</v>
      </c>
      <c r="F298" s="44">
        <v>39241.440000000002</v>
      </c>
      <c r="G298" s="1" t="s">
        <v>16</v>
      </c>
      <c r="H298" s="1" t="s">
        <v>12</v>
      </c>
      <c r="I298" s="1" t="s">
        <v>42</v>
      </c>
      <c r="J298" s="42" t="str">
        <f>D298&amp;"-"&amp;C298&amp;"-"&amp;B298</f>
        <v>30-Nov-1992</v>
      </c>
      <c r="K298" s="7">
        <f>DATEDIF(J298,DATE(2023,6,8),"Y")</f>
        <v>30</v>
      </c>
    </row>
    <row r="299" spans="1:11" x14ac:dyDescent="0.35">
      <c r="A299" s="1" t="s">
        <v>1111</v>
      </c>
      <c r="B299" s="7">
        <v>1971</v>
      </c>
      <c r="C299" s="1" t="s">
        <v>35</v>
      </c>
      <c r="D299" s="1">
        <v>23</v>
      </c>
      <c r="E299" s="7">
        <v>0</v>
      </c>
      <c r="F299" s="44">
        <v>8782.4699999999993</v>
      </c>
      <c r="G299" s="1" t="s">
        <v>11</v>
      </c>
      <c r="H299" s="1" t="s">
        <v>12</v>
      </c>
      <c r="I299" s="1" t="s">
        <v>42</v>
      </c>
      <c r="J299" s="42" t="str">
        <f>D299&amp;"-"&amp;C299&amp;"-"&amp;B299</f>
        <v>23-Aug-1971</v>
      </c>
      <c r="K299" s="7">
        <f>DATEDIF(J299,DATE(2023,6,8),"Y")</f>
        <v>51</v>
      </c>
    </row>
    <row r="300" spans="1:11" x14ac:dyDescent="0.35">
      <c r="A300" s="1" t="s">
        <v>1110</v>
      </c>
      <c r="B300" s="7">
        <v>1974</v>
      </c>
      <c r="C300" s="1" t="s">
        <v>20</v>
      </c>
      <c r="D300" s="1">
        <v>6</v>
      </c>
      <c r="E300" s="7">
        <v>1</v>
      </c>
      <c r="F300" s="44">
        <v>8765.25</v>
      </c>
      <c r="G300" s="1" t="s">
        <v>11</v>
      </c>
      <c r="H300" s="1" t="s">
        <v>12</v>
      </c>
      <c r="I300" s="1" t="s">
        <v>23</v>
      </c>
      <c r="J300" s="42" t="str">
        <f>D300&amp;"-"&amp;C300&amp;"-"&amp;B300</f>
        <v>6-Sep-1974</v>
      </c>
      <c r="K300" s="7">
        <f>DATEDIF(J300,DATE(2023,6,8),"Y")</f>
        <v>48</v>
      </c>
    </row>
    <row r="301" spans="1:11" x14ac:dyDescent="0.35">
      <c r="A301" s="1" t="s">
        <v>1109</v>
      </c>
      <c r="B301" s="7">
        <v>1969</v>
      </c>
      <c r="C301" s="1" t="s">
        <v>20</v>
      </c>
      <c r="D301" s="1">
        <v>9</v>
      </c>
      <c r="E301" s="7">
        <v>0</v>
      </c>
      <c r="F301" s="44">
        <v>8760.1200000000008</v>
      </c>
      <c r="G301" s="1" t="s">
        <v>11</v>
      </c>
      <c r="H301" s="1" t="s">
        <v>16</v>
      </c>
      <c r="I301" s="1" t="s">
        <v>13</v>
      </c>
      <c r="J301" s="42" t="str">
        <f>D301&amp;"-"&amp;C301&amp;"-"&amp;B301</f>
        <v>9-Sep-1969</v>
      </c>
      <c r="K301" s="7">
        <f>DATEDIF(J301,DATE(2023,6,8),"Y")</f>
        <v>53</v>
      </c>
    </row>
    <row r="302" spans="1:11" x14ac:dyDescent="0.35">
      <c r="A302" s="1" t="s">
        <v>1108</v>
      </c>
      <c r="B302" s="7">
        <v>1999</v>
      </c>
      <c r="C302" s="1" t="s">
        <v>35</v>
      </c>
      <c r="D302" s="1">
        <v>23</v>
      </c>
      <c r="E302" s="7">
        <v>0</v>
      </c>
      <c r="F302" s="44">
        <v>8747.68</v>
      </c>
      <c r="G302" s="1" t="s">
        <v>11</v>
      </c>
      <c r="H302" s="1" t="s">
        <v>12</v>
      </c>
      <c r="I302" s="1" t="s">
        <v>42</v>
      </c>
      <c r="J302" s="42" t="str">
        <f>D302&amp;"-"&amp;C302&amp;"-"&amp;B302</f>
        <v>23-Aug-1999</v>
      </c>
      <c r="K302" s="7">
        <f>DATEDIF(J302,DATE(2023,6,8),"Y")</f>
        <v>23</v>
      </c>
    </row>
    <row r="303" spans="1:11" x14ac:dyDescent="0.35">
      <c r="A303" s="1" t="s">
        <v>1107</v>
      </c>
      <c r="B303" s="7">
        <v>1976</v>
      </c>
      <c r="C303" s="1" t="s">
        <v>18</v>
      </c>
      <c r="D303" s="1">
        <v>17</v>
      </c>
      <c r="E303" s="7">
        <v>2</v>
      </c>
      <c r="F303" s="44">
        <v>8733.23</v>
      </c>
      <c r="G303" s="1" t="s">
        <v>11</v>
      </c>
      <c r="H303" s="1" t="s">
        <v>12</v>
      </c>
      <c r="I303" s="1" t="s">
        <v>23</v>
      </c>
      <c r="J303" s="42" t="str">
        <f>D303&amp;"-"&amp;C303&amp;"-"&amp;B303</f>
        <v>17-Jun-1976</v>
      </c>
      <c r="K303" s="7">
        <f>DATEDIF(J303,DATE(2023,6,8),"Y")</f>
        <v>46</v>
      </c>
    </row>
    <row r="304" spans="1:11" x14ac:dyDescent="0.35">
      <c r="A304" s="1" t="s">
        <v>1106</v>
      </c>
      <c r="B304" s="7">
        <v>1973</v>
      </c>
      <c r="C304" s="1" t="s">
        <v>18</v>
      </c>
      <c r="D304" s="1">
        <v>25</v>
      </c>
      <c r="E304" s="7">
        <v>1</v>
      </c>
      <c r="F304" s="44">
        <v>8703.4599999999991</v>
      </c>
      <c r="G304" s="1" t="s">
        <v>12</v>
      </c>
      <c r="H304" s="1" t="s">
        <v>12</v>
      </c>
      <c r="I304" s="1" t="s">
        <v>42</v>
      </c>
      <c r="J304" s="42" t="str">
        <f>D304&amp;"-"&amp;C304&amp;"-"&amp;B304</f>
        <v>25-Jun-1973</v>
      </c>
      <c r="K304" s="7">
        <f>DATEDIF(J304,DATE(2023,6,8),"Y")</f>
        <v>49</v>
      </c>
    </row>
    <row r="305" spans="1:11" x14ac:dyDescent="0.35">
      <c r="A305" s="1" t="s">
        <v>1105</v>
      </c>
      <c r="B305" s="7">
        <v>1980</v>
      </c>
      <c r="C305" s="1" t="s">
        <v>37</v>
      </c>
      <c r="D305" s="1">
        <v>28</v>
      </c>
      <c r="E305" s="7">
        <v>2</v>
      </c>
      <c r="F305" s="44">
        <v>8701.84</v>
      </c>
      <c r="G305" s="1" t="s">
        <v>11</v>
      </c>
      <c r="H305" s="1" t="s">
        <v>12</v>
      </c>
      <c r="I305" s="1" t="s">
        <v>300</v>
      </c>
      <c r="J305" s="42" t="str">
        <f>D305&amp;"-"&amp;C305&amp;"-"&amp;B305</f>
        <v>28-Oct-1980</v>
      </c>
      <c r="K305" s="7">
        <f>DATEDIF(J305,DATE(2023,6,8),"Y")</f>
        <v>42</v>
      </c>
    </row>
    <row r="306" spans="1:11" x14ac:dyDescent="0.35">
      <c r="A306" s="1" t="s">
        <v>1104</v>
      </c>
      <c r="B306" s="7">
        <v>1973</v>
      </c>
      <c r="C306" s="1" t="s">
        <v>37</v>
      </c>
      <c r="D306" s="1">
        <v>11</v>
      </c>
      <c r="E306" s="7">
        <v>0</v>
      </c>
      <c r="F306" s="44">
        <v>8688.86</v>
      </c>
      <c r="G306" s="1" t="s">
        <v>11</v>
      </c>
      <c r="H306" s="1" t="s">
        <v>16</v>
      </c>
      <c r="I306" s="1" t="s">
        <v>356</v>
      </c>
      <c r="J306" s="42" t="str">
        <f>D306&amp;"-"&amp;C306&amp;"-"&amp;B306</f>
        <v>11-Oct-1973</v>
      </c>
      <c r="K306" s="7">
        <f>DATEDIF(J306,DATE(2023,6,8),"Y")</f>
        <v>49</v>
      </c>
    </row>
    <row r="307" spans="1:11" x14ac:dyDescent="0.35">
      <c r="A307" s="1" t="s">
        <v>1103</v>
      </c>
      <c r="B307" s="7">
        <v>1974</v>
      </c>
      <c r="C307" s="1" t="s">
        <v>35</v>
      </c>
      <c r="D307" s="1">
        <v>16</v>
      </c>
      <c r="E307" s="7">
        <v>0</v>
      </c>
      <c r="F307" s="44">
        <v>8671.19</v>
      </c>
      <c r="G307" s="1" t="s">
        <v>11</v>
      </c>
      <c r="H307" s="1" t="s">
        <v>16</v>
      </c>
      <c r="I307" s="1" t="s">
        <v>23</v>
      </c>
      <c r="J307" s="42" t="str">
        <f>D307&amp;"-"&amp;C307&amp;"-"&amp;B307</f>
        <v>16-Aug-1974</v>
      </c>
      <c r="K307" s="7">
        <f>DATEDIF(J307,DATE(2023,6,8),"Y")</f>
        <v>48</v>
      </c>
    </row>
    <row r="308" spans="1:11" x14ac:dyDescent="0.35">
      <c r="A308" s="1" t="s">
        <v>1102</v>
      </c>
      <c r="B308" s="7">
        <v>1969</v>
      </c>
      <c r="C308" s="1" t="s">
        <v>35</v>
      </c>
      <c r="D308" s="1">
        <v>10</v>
      </c>
      <c r="E308" s="7">
        <v>0</v>
      </c>
      <c r="F308" s="44">
        <v>8665.14</v>
      </c>
      <c r="G308" s="1" t="s">
        <v>11</v>
      </c>
      <c r="H308" s="1" t="s">
        <v>12</v>
      </c>
      <c r="I308" s="1" t="s">
        <v>13</v>
      </c>
      <c r="J308" s="42" t="str">
        <f>D308&amp;"-"&amp;C308&amp;"-"&amp;B308</f>
        <v>10-Aug-1969</v>
      </c>
      <c r="K308" s="7">
        <f>DATEDIF(J308,DATE(2023,6,8),"Y")</f>
        <v>53</v>
      </c>
    </row>
    <row r="309" spans="1:11" x14ac:dyDescent="0.35">
      <c r="A309" s="1" t="s">
        <v>2246</v>
      </c>
      <c r="B309" s="7">
        <v>1962</v>
      </c>
      <c r="C309" s="1" t="s">
        <v>10</v>
      </c>
      <c r="D309" s="1">
        <v>7</v>
      </c>
      <c r="E309" s="7">
        <v>0</v>
      </c>
      <c r="F309" s="44">
        <v>39221.120000000003</v>
      </c>
      <c r="G309" s="1" t="s">
        <v>11</v>
      </c>
      <c r="H309" s="1" t="s">
        <v>16</v>
      </c>
      <c r="I309" s="1" t="s">
        <v>42</v>
      </c>
      <c r="J309" s="42" t="str">
        <f>D309&amp;"-"&amp;C309&amp;"-"&amp;B309</f>
        <v>7-Jul-1962</v>
      </c>
      <c r="K309" s="7">
        <f>DATEDIF(J309,DATE(2023,6,8),"Y")</f>
        <v>60</v>
      </c>
    </row>
    <row r="310" spans="1:11" x14ac:dyDescent="0.35">
      <c r="A310" s="1" t="s">
        <v>1101</v>
      </c>
      <c r="B310" s="7">
        <v>1965</v>
      </c>
      <c r="C310" s="1" t="s">
        <v>37</v>
      </c>
      <c r="D310" s="1">
        <v>21</v>
      </c>
      <c r="E310" s="7">
        <v>0</v>
      </c>
      <c r="F310" s="44">
        <v>8665.09</v>
      </c>
      <c r="G310" s="1" t="s">
        <v>12</v>
      </c>
      <c r="H310" s="1" t="s">
        <v>11</v>
      </c>
      <c r="I310" s="1" t="s">
        <v>23</v>
      </c>
      <c r="J310" s="42" t="str">
        <f>D310&amp;"-"&amp;C310&amp;"-"&amp;B310</f>
        <v>21-Oct-1965</v>
      </c>
      <c r="K310" s="7">
        <f>DATEDIF(J310,DATE(2023,6,8),"Y")</f>
        <v>57</v>
      </c>
    </row>
    <row r="311" spans="1:11" x14ac:dyDescent="0.35">
      <c r="A311" s="1" t="s">
        <v>1100</v>
      </c>
      <c r="B311" s="7">
        <v>1975</v>
      </c>
      <c r="C311" s="1" t="s">
        <v>35</v>
      </c>
      <c r="D311" s="1">
        <v>3</v>
      </c>
      <c r="E311" s="7">
        <v>1</v>
      </c>
      <c r="F311" s="44">
        <v>8627.5400000000009</v>
      </c>
      <c r="G311" s="1" t="s">
        <v>11</v>
      </c>
      <c r="H311" s="1" t="s">
        <v>11</v>
      </c>
      <c r="I311" s="1" t="s">
        <v>356</v>
      </c>
      <c r="J311" s="42" t="str">
        <f>D311&amp;"-"&amp;C311&amp;"-"&amp;B311</f>
        <v>3-Aug-1975</v>
      </c>
      <c r="K311" s="7">
        <f>DATEDIF(J311,DATE(2023,6,8),"Y")</f>
        <v>47</v>
      </c>
    </row>
    <row r="312" spans="1:11" x14ac:dyDescent="0.35">
      <c r="A312" s="1" t="s">
        <v>1099</v>
      </c>
      <c r="B312" s="7">
        <v>1977</v>
      </c>
      <c r="C312" s="1" t="s">
        <v>20</v>
      </c>
      <c r="D312" s="1">
        <v>2</v>
      </c>
      <c r="E312" s="7">
        <v>3</v>
      </c>
      <c r="F312" s="44">
        <v>8615.2999999999993</v>
      </c>
      <c r="G312" s="1" t="s">
        <v>11</v>
      </c>
      <c r="H312" s="1" t="s">
        <v>12</v>
      </c>
      <c r="I312" s="1" t="s">
        <v>42</v>
      </c>
      <c r="J312" s="42" t="str">
        <f>D312&amp;"-"&amp;C312&amp;"-"&amp;B312</f>
        <v>2-Sep-1977</v>
      </c>
      <c r="K312" s="7">
        <f>DATEDIF(J312,DATE(2023,6,8),"Y")</f>
        <v>45</v>
      </c>
    </row>
    <row r="313" spans="1:11" x14ac:dyDescent="0.35">
      <c r="A313" s="1" t="s">
        <v>1098</v>
      </c>
      <c r="B313" s="7">
        <v>1979</v>
      </c>
      <c r="C313" s="1" t="s">
        <v>10</v>
      </c>
      <c r="D313" s="1">
        <v>17</v>
      </c>
      <c r="E313" s="7">
        <v>3</v>
      </c>
      <c r="F313" s="44">
        <v>8606.2199999999993</v>
      </c>
      <c r="G313" s="1" t="s">
        <v>16</v>
      </c>
      <c r="H313" s="1" t="s">
        <v>11</v>
      </c>
      <c r="I313" s="1" t="s">
        <v>276</v>
      </c>
      <c r="J313" s="42" t="str">
        <f>D313&amp;"-"&amp;C313&amp;"-"&amp;B313</f>
        <v>17-Jul-1979</v>
      </c>
      <c r="K313" s="7">
        <f>DATEDIF(J313,DATE(2023,6,8),"Y")</f>
        <v>43</v>
      </c>
    </row>
    <row r="314" spans="1:11" x14ac:dyDescent="0.35">
      <c r="A314" s="1" t="s">
        <v>1097</v>
      </c>
      <c r="B314" s="7">
        <v>1977</v>
      </c>
      <c r="C314" s="1" t="s">
        <v>37</v>
      </c>
      <c r="D314" s="1">
        <v>15</v>
      </c>
      <c r="E314" s="7">
        <v>3</v>
      </c>
      <c r="F314" s="44">
        <v>8605.36</v>
      </c>
      <c r="G314" s="1" t="s">
        <v>11</v>
      </c>
      <c r="H314" s="1" t="s">
        <v>11</v>
      </c>
      <c r="I314" s="1" t="s">
        <v>13</v>
      </c>
      <c r="J314" s="42" t="str">
        <f>D314&amp;"-"&amp;C314&amp;"-"&amp;B314</f>
        <v>15-Oct-1977</v>
      </c>
      <c r="K314" s="7">
        <f>DATEDIF(J314,DATE(2023,6,8),"Y")</f>
        <v>45</v>
      </c>
    </row>
    <row r="315" spans="1:11" x14ac:dyDescent="0.35">
      <c r="A315" s="1" t="s">
        <v>1096</v>
      </c>
      <c r="B315" s="7">
        <v>1977</v>
      </c>
      <c r="C315" s="1" t="s">
        <v>15</v>
      </c>
      <c r="D315" s="1">
        <v>12</v>
      </c>
      <c r="E315" s="7">
        <v>2</v>
      </c>
      <c r="F315" s="44">
        <v>8604.48</v>
      </c>
      <c r="G315" s="1" t="s">
        <v>12</v>
      </c>
      <c r="H315" s="1" t="s">
        <v>11</v>
      </c>
      <c r="I315" s="1" t="s">
        <v>168</v>
      </c>
      <c r="J315" s="42" t="str">
        <f>D315&amp;"-"&amp;C315&amp;"-"&amp;B315</f>
        <v>12-Nov-1977</v>
      </c>
      <c r="K315" s="7">
        <f>DATEDIF(J315,DATE(2023,6,8),"Y")</f>
        <v>45</v>
      </c>
    </row>
    <row r="316" spans="1:11" x14ac:dyDescent="0.35">
      <c r="A316" s="1" t="s">
        <v>1095</v>
      </c>
      <c r="B316" s="7">
        <v>1977</v>
      </c>
      <c r="C316" s="1" t="s">
        <v>20</v>
      </c>
      <c r="D316" s="1">
        <v>24</v>
      </c>
      <c r="E316" s="7">
        <v>2</v>
      </c>
      <c r="F316" s="44">
        <v>8603.82</v>
      </c>
      <c r="G316" s="1" t="s">
        <v>11</v>
      </c>
      <c r="H316" s="1" t="s">
        <v>16</v>
      </c>
      <c r="I316" s="1" t="s">
        <v>166</v>
      </c>
      <c r="J316" s="42" t="str">
        <f>D316&amp;"-"&amp;C316&amp;"-"&amp;B316</f>
        <v>24-Sep-1977</v>
      </c>
      <c r="K316" s="7">
        <f>DATEDIF(J316,DATE(2023,6,8),"Y")</f>
        <v>45</v>
      </c>
    </row>
    <row r="317" spans="1:11" x14ac:dyDescent="0.35">
      <c r="A317" s="1" t="s">
        <v>1094</v>
      </c>
      <c r="B317" s="7">
        <v>1973</v>
      </c>
      <c r="C317" s="1" t="s">
        <v>10</v>
      </c>
      <c r="D317" s="1">
        <v>11</v>
      </c>
      <c r="E317" s="7">
        <v>0</v>
      </c>
      <c r="F317" s="44">
        <v>8601.33</v>
      </c>
      <c r="G317" s="1" t="s">
        <v>11</v>
      </c>
      <c r="H317" s="1" t="s">
        <v>16</v>
      </c>
      <c r="I317" s="1" t="s">
        <v>13</v>
      </c>
      <c r="J317" s="42" t="str">
        <f>D317&amp;"-"&amp;C317&amp;"-"&amp;B317</f>
        <v>11-Jul-1973</v>
      </c>
      <c r="K317" s="7">
        <f>DATEDIF(J317,DATE(2023,6,8),"Y")</f>
        <v>49</v>
      </c>
    </row>
    <row r="318" spans="1:11" x14ac:dyDescent="0.35">
      <c r="A318" s="1" t="s">
        <v>1093</v>
      </c>
      <c r="B318" s="7">
        <v>1983</v>
      </c>
      <c r="C318" s="1" t="s">
        <v>10</v>
      </c>
      <c r="D318" s="1">
        <v>25</v>
      </c>
      <c r="E318" s="7">
        <v>5</v>
      </c>
      <c r="F318" s="44">
        <v>8596.83</v>
      </c>
      <c r="G318" s="1" t="s">
        <v>11</v>
      </c>
      <c r="H318" s="1" t="s">
        <v>12</v>
      </c>
      <c r="I318" s="1" t="s">
        <v>13</v>
      </c>
      <c r="J318" s="42" t="str">
        <f>D318&amp;"-"&amp;C318&amp;"-"&amp;B318</f>
        <v>25-Jul-1983</v>
      </c>
      <c r="K318" s="7">
        <f>DATEDIF(J318,DATE(2023,6,8),"Y")</f>
        <v>39</v>
      </c>
    </row>
    <row r="319" spans="1:11" x14ac:dyDescent="0.35">
      <c r="A319" s="1" t="s">
        <v>1092</v>
      </c>
      <c r="B319" s="7">
        <v>1983</v>
      </c>
      <c r="C319" s="1" t="s">
        <v>30</v>
      </c>
      <c r="D319" s="1">
        <v>30</v>
      </c>
      <c r="E319" s="7">
        <v>5</v>
      </c>
      <c r="F319" s="44">
        <v>8582.2999999999993</v>
      </c>
      <c r="G319" s="1" t="s">
        <v>11</v>
      </c>
      <c r="H319" s="1" t="s">
        <v>16</v>
      </c>
      <c r="I319" s="1" t="s">
        <v>13</v>
      </c>
      <c r="J319" s="42" t="str">
        <f>D319&amp;"-"&amp;C319&amp;"-"&amp;B319</f>
        <v>30-Dec-1983</v>
      </c>
      <c r="K319" s="7">
        <f>DATEDIF(J319,DATE(2023,6,8),"Y")</f>
        <v>39</v>
      </c>
    </row>
    <row r="320" spans="1:11" x14ac:dyDescent="0.35">
      <c r="A320" s="1" t="s">
        <v>2245</v>
      </c>
      <c r="B320" s="7">
        <v>1982</v>
      </c>
      <c r="C320" s="1" t="s">
        <v>35</v>
      </c>
      <c r="D320" s="1">
        <v>4</v>
      </c>
      <c r="E320" s="7">
        <v>1</v>
      </c>
      <c r="F320" s="44">
        <v>39125.33</v>
      </c>
      <c r="G320" s="1" t="s">
        <v>16</v>
      </c>
      <c r="H320" s="1" t="s">
        <v>16</v>
      </c>
      <c r="I320" s="1" t="s">
        <v>168</v>
      </c>
      <c r="J320" s="42" t="str">
        <f>D320&amp;"-"&amp;C320&amp;"-"&amp;B320</f>
        <v>4-Aug-1982</v>
      </c>
      <c r="K320" s="7">
        <f>DATEDIF(J320,DATE(2023,6,8),"Y")</f>
        <v>40</v>
      </c>
    </row>
    <row r="321" spans="1:11" x14ac:dyDescent="0.35">
      <c r="A321" s="1" t="s">
        <v>1091</v>
      </c>
      <c r="B321" s="7">
        <v>1987</v>
      </c>
      <c r="C321" s="1" t="s">
        <v>15</v>
      </c>
      <c r="D321" s="1">
        <v>11</v>
      </c>
      <c r="E321" s="7">
        <v>3</v>
      </c>
      <c r="F321" s="44">
        <v>8573.2999999999993</v>
      </c>
      <c r="G321" s="1" t="s">
        <v>11</v>
      </c>
      <c r="H321" s="1" t="s">
        <v>11</v>
      </c>
      <c r="I321" s="1" t="s">
        <v>300</v>
      </c>
      <c r="J321" s="42" t="str">
        <f>D321&amp;"-"&amp;C321&amp;"-"&amp;B321</f>
        <v>11-Nov-1987</v>
      </c>
      <c r="K321" s="7">
        <f>DATEDIF(J321,DATE(2023,6,8),"Y")</f>
        <v>35</v>
      </c>
    </row>
    <row r="322" spans="1:11" x14ac:dyDescent="0.35">
      <c r="A322" s="1" t="s">
        <v>1090</v>
      </c>
      <c r="B322" s="7">
        <v>1982</v>
      </c>
      <c r="C322" s="1" t="s">
        <v>30</v>
      </c>
      <c r="D322" s="1">
        <v>6</v>
      </c>
      <c r="E322" s="7">
        <v>3</v>
      </c>
      <c r="F322" s="44">
        <v>8572.0400000000009</v>
      </c>
      <c r="G322" s="1" t="s">
        <v>11</v>
      </c>
      <c r="H322" s="1" t="s">
        <v>11</v>
      </c>
      <c r="I322" s="1" t="s">
        <v>300</v>
      </c>
      <c r="J322" s="42" t="str">
        <f>D322&amp;"-"&amp;C322&amp;"-"&amp;B322</f>
        <v>6-Dec-1982</v>
      </c>
      <c r="K322" s="7">
        <f>DATEDIF(J322,DATE(2023,6,8),"Y")</f>
        <v>40</v>
      </c>
    </row>
    <row r="323" spans="1:11" x14ac:dyDescent="0.35">
      <c r="A323" s="1" t="s">
        <v>1089</v>
      </c>
      <c r="B323" s="7">
        <v>1975</v>
      </c>
      <c r="C323" s="1" t="s">
        <v>20</v>
      </c>
      <c r="D323" s="1">
        <v>26</v>
      </c>
      <c r="E323" s="7">
        <v>1</v>
      </c>
      <c r="F323" s="44">
        <v>8569.86</v>
      </c>
      <c r="G323" s="1" t="s">
        <v>11</v>
      </c>
      <c r="H323" s="1" t="s">
        <v>12</v>
      </c>
      <c r="I323" s="1" t="s">
        <v>13</v>
      </c>
      <c r="J323" s="42" t="str">
        <f>D323&amp;"-"&amp;C323&amp;"-"&amp;B323</f>
        <v>26-Sep-1975</v>
      </c>
      <c r="K323" s="7">
        <f>DATEDIF(J323,DATE(2023,6,8),"Y")</f>
        <v>47</v>
      </c>
    </row>
    <row r="324" spans="1:11" x14ac:dyDescent="0.35">
      <c r="A324" s="1" t="s">
        <v>1088</v>
      </c>
      <c r="B324" s="7">
        <v>1988</v>
      </c>
      <c r="C324" s="1" t="s">
        <v>20</v>
      </c>
      <c r="D324" s="1">
        <v>21</v>
      </c>
      <c r="E324" s="7">
        <v>3</v>
      </c>
      <c r="F324" s="44">
        <v>8567.25</v>
      </c>
      <c r="G324" s="1" t="s">
        <v>11</v>
      </c>
      <c r="H324" s="1" t="s">
        <v>16</v>
      </c>
      <c r="I324" s="1" t="s">
        <v>23</v>
      </c>
      <c r="J324" s="42" t="str">
        <f>D324&amp;"-"&amp;C324&amp;"-"&amp;B324</f>
        <v>21-Sep-1988</v>
      </c>
      <c r="K324" s="7">
        <f>DATEDIF(J324,DATE(2023,6,8),"Y")</f>
        <v>34</v>
      </c>
    </row>
    <row r="325" spans="1:11" x14ac:dyDescent="0.35">
      <c r="A325" s="1" t="s">
        <v>1087</v>
      </c>
      <c r="B325" s="7">
        <v>1975</v>
      </c>
      <c r="C325" s="1" t="s">
        <v>35</v>
      </c>
      <c r="D325" s="1">
        <v>21</v>
      </c>
      <c r="E325" s="7">
        <v>1</v>
      </c>
      <c r="F325" s="44">
        <v>8556.91</v>
      </c>
      <c r="G325" s="1" t="s">
        <v>11</v>
      </c>
      <c r="H325" s="1" t="s">
        <v>16</v>
      </c>
      <c r="I325" s="1" t="s">
        <v>42</v>
      </c>
      <c r="J325" s="42" t="str">
        <f>D325&amp;"-"&amp;C325&amp;"-"&amp;B325</f>
        <v>21-Aug-1975</v>
      </c>
      <c r="K325" s="7">
        <f>DATEDIF(J325,DATE(2023,6,8),"Y")</f>
        <v>47</v>
      </c>
    </row>
    <row r="326" spans="1:11" x14ac:dyDescent="0.35">
      <c r="A326" s="1" t="s">
        <v>1086</v>
      </c>
      <c r="B326" s="7">
        <v>1975</v>
      </c>
      <c r="C326" s="1" t="s">
        <v>35</v>
      </c>
      <c r="D326" s="1">
        <v>6</v>
      </c>
      <c r="E326" s="7">
        <v>1</v>
      </c>
      <c r="F326" s="44">
        <v>8551.35</v>
      </c>
      <c r="G326" s="1" t="s">
        <v>11</v>
      </c>
      <c r="H326" s="1" t="s">
        <v>11</v>
      </c>
      <c r="I326" s="1" t="s">
        <v>42</v>
      </c>
      <c r="J326" s="42" t="str">
        <f>D326&amp;"-"&amp;C326&amp;"-"&amp;B326</f>
        <v>6-Aug-1975</v>
      </c>
      <c r="K326" s="7">
        <f>DATEDIF(J326,DATE(2023,6,8),"Y")</f>
        <v>47</v>
      </c>
    </row>
    <row r="327" spans="1:11" x14ac:dyDescent="0.35">
      <c r="A327" s="1" t="s">
        <v>1085</v>
      </c>
      <c r="B327" s="7">
        <f>B319</f>
        <v>1983</v>
      </c>
      <c r="C327" s="1" t="s">
        <v>30</v>
      </c>
      <c r="D327" s="1">
        <v>12</v>
      </c>
      <c r="E327" s="7">
        <v>1</v>
      </c>
      <c r="F327" s="44">
        <v>8547.69</v>
      </c>
      <c r="G327" s="1" t="s">
        <v>11</v>
      </c>
      <c r="H327" s="1" t="s">
        <v>16</v>
      </c>
      <c r="I327" s="1" t="s">
        <v>13</v>
      </c>
      <c r="J327" s="42" t="str">
        <f>D327&amp;"-"&amp;C327&amp;"-"&amp;B327</f>
        <v>12-Dec-1983</v>
      </c>
      <c r="K327" s="7">
        <f>DATEDIF(J327,DATE(2023,6,8),"Y")</f>
        <v>39</v>
      </c>
    </row>
    <row r="328" spans="1:11" x14ac:dyDescent="0.35">
      <c r="A328" s="1" t="s">
        <v>1084</v>
      </c>
      <c r="B328" s="7">
        <v>1975</v>
      </c>
      <c r="C328" s="1" t="s">
        <v>15</v>
      </c>
      <c r="D328" s="1">
        <v>6</v>
      </c>
      <c r="E328" s="7">
        <v>1</v>
      </c>
      <c r="F328" s="44">
        <v>8539.67</v>
      </c>
      <c r="G328" s="1" t="s">
        <v>11</v>
      </c>
      <c r="H328" s="1" t="s">
        <v>12</v>
      </c>
      <c r="I328" s="1" t="s">
        <v>42</v>
      </c>
      <c r="J328" s="42" t="str">
        <f>D328&amp;"-"&amp;C328&amp;"-"&amp;B328</f>
        <v>6-Nov-1975</v>
      </c>
      <c r="K328" s="7">
        <f>DATEDIF(J328,DATE(2023,6,8),"Y")</f>
        <v>47</v>
      </c>
    </row>
    <row r="329" spans="1:11" x14ac:dyDescent="0.35">
      <c r="A329" s="1" t="s">
        <v>1083</v>
      </c>
      <c r="B329" s="7">
        <v>1981</v>
      </c>
      <c r="C329" s="1" t="s">
        <v>30</v>
      </c>
      <c r="D329" s="1">
        <v>27</v>
      </c>
      <c r="E329" s="7">
        <v>3</v>
      </c>
      <c r="F329" s="44">
        <v>8538.2900000000009</v>
      </c>
      <c r="G329" s="1" t="s">
        <v>11</v>
      </c>
      <c r="H329" s="1" t="s">
        <v>12</v>
      </c>
      <c r="I329" s="1" t="s">
        <v>247</v>
      </c>
      <c r="J329" s="42" t="str">
        <f>D329&amp;"-"&amp;C329&amp;"-"&amp;B329</f>
        <v>27-Dec-1981</v>
      </c>
      <c r="K329" s="7">
        <f>DATEDIF(J329,DATE(2023,6,8),"Y")</f>
        <v>41</v>
      </c>
    </row>
    <row r="330" spans="1:11" x14ac:dyDescent="0.35">
      <c r="A330" s="1" t="s">
        <v>1082</v>
      </c>
      <c r="B330" s="7">
        <f>B318</f>
        <v>1983</v>
      </c>
      <c r="C330" s="1" t="s">
        <v>10</v>
      </c>
      <c r="D330" s="1">
        <v>24</v>
      </c>
      <c r="E330" s="7">
        <v>0</v>
      </c>
      <c r="F330" s="44">
        <v>8534.67</v>
      </c>
      <c r="G330" s="1" t="s">
        <v>11</v>
      </c>
      <c r="H330" s="1" t="s">
        <v>12</v>
      </c>
      <c r="I330" s="1" t="s">
        <v>247</v>
      </c>
      <c r="J330" s="42" t="str">
        <f>D330&amp;"-"&amp;C330&amp;"-"&amp;B330</f>
        <v>24-Jul-1983</v>
      </c>
      <c r="K330" s="7">
        <f>DATEDIF(J330,DATE(2023,6,8),"Y")</f>
        <v>39</v>
      </c>
    </row>
    <row r="331" spans="1:11" x14ac:dyDescent="0.35">
      <c r="A331" s="1" t="s">
        <v>2244</v>
      </c>
      <c r="B331" s="7">
        <v>1985</v>
      </c>
      <c r="C331" s="1" t="s">
        <v>20</v>
      </c>
      <c r="D331" s="1">
        <v>20</v>
      </c>
      <c r="E331" s="7">
        <v>1</v>
      </c>
      <c r="F331" s="44">
        <v>39047.29</v>
      </c>
      <c r="G331" s="1" t="s">
        <v>16</v>
      </c>
      <c r="H331" s="1" t="s">
        <v>12</v>
      </c>
      <c r="I331" s="1" t="s">
        <v>356</v>
      </c>
      <c r="J331" s="42" t="str">
        <f>D331&amp;"-"&amp;C331&amp;"-"&amp;B331</f>
        <v>20-Sep-1985</v>
      </c>
      <c r="K331" s="7">
        <f>DATEDIF(J331,DATE(2023,6,8),"Y")</f>
        <v>37</v>
      </c>
    </row>
    <row r="332" spans="1:11" x14ac:dyDescent="0.35">
      <c r="A332" s="1" t="s">
        <v>1081</v>
      </c>
      <c r="B332" s="7">
        <v>1977</v>
      </c>
      <c r="C332" s="1" t="s">
        <v>10</v>
      </c>
      <c r="D332" s="1">
        <v>26</v>
      </c>
      <c r="E332" s="7">
        <v>2</v>
      </c>
      <c r="F332" s="44">
        <v>8527.5300000000007</v>
      </c>
      <c r="G332" s="1" t="s">
        <v>11</v>
      </c>
      <c r="H332" s="1" t="s">
        <v>11</v>
      </c>
      <c r="I332" s="1" t="s">
        <v>13</v>
      </c>
      <c r="J332" s="42" t="str">
        <f>D332&amp;"-"&amp;C332&amp;"-"&amp;B332</f>
        <v>26-Jul-1977</v>
      </c>
      <c r="K332" s="7">
        <f>DATEDIF(J332,DATE(2023,6,8),"Y")</f>
        <v>45</v>
      </c>
    </row>
    <row r="333" spans="1:11" x14ac:dyDescent="0.35">
      <c r="A333" s="1" t="s">
        <v>1080</v>
      </c>
      <c r="B333" s="7">
        <v>1979</v>
      </c>
      <c r="C333" s="1" t="s">
        <v>35</v>
      </c>
      <c r="D333" s="1">
        <v>13</v>
      </c>
      <c r="E333" s="7">
        <v>3</v>
      </c>
      <c r="F333" s="44">
        <v>8522</v>
      </c>
      <c r="G333" s="1" t="s">
        <v>11</v>
      </c>
      <c r="H333" s="1" t="s">
        <v>11</v>
      </c>
      <c r="I333" s="1" t="s">
        <v>42</v>
      </c>
      <c r="J333" s="42" t="str">
        <f>D333&amp;"-"&amp;C333&amp;"-"&amp;B333</f>
        <v>13-Aug-1979</v>
      </c>
      <c r="K333" s="7">
        <f>DATEDIF(J333,DATE(2023,6,8),"Y")</f>
        <v>43</v>
      </c>
    </row>
    <row r="334" spans="1:11" x14ac:dyDescent="0.35">
      <c r="A334" s="1" t="s">
        <v>1079</v>
      </c>
      <c r="B334" s="7">
        <v>1977</v>
      </c>
      <c r="C334" s="1" t="s">
        <v>30</v>
      </c>
      <c r="D334" s="1">
        <v>29</v>
      </c>
      <c r="E334" s="7">
        <v>2</v>
      </c>
      <c r="F334" s="44">
        <v>8520.0300000000007</v>
      </c>
      <c r="G334" s="1" t="s">
        <v>11</v>
      </c>
      <c r="H334" s="1" t="s">
        <v>12</v>
      </c>
      <c r="I334" s="1" t="s">
        <v>42</v>
      </c>
      <c r="J334" s="42" t="str">
        <f>D334&amp;"-"&amp;C334&amp;"-"&amp;B334</f>
        <v>29-Dec-1977</v>
      </c>
      <c r="K334" s="7">
        <f>DATEDIF(J334,DATE(2023,6,8),"Y")</f>
        <v>45</v>
      </c>
    </row>
    <row r="335" spans="1:11" x14ac:dyDescent="0.35">
      <c r="A335" s="1" t="s">
        <v>1078</v>
      </c>
      <c r="B335" s="7">
        <v>1977</v>
      </c>
      <c r="C335" s="1" t="s">
        <v>18</v>
      </c>
      <c r="D335" s="1">
        <v>21</v>
      </c>
      <c r="E335" s="7">
        <v>2</v>
      </c>
      <c r="F335" s="44">
        <v>8516.83</v>
      </c>
      <c r="G335" s="1" t="s">
        <v>11</v>
      </c>
      <c r="H335" s="1" t="s">
        <v>16</v>
      </c>
      <c r="I335" s="1" t="s">
        <v>13</v>
      </c>
      <c r="J335" s="42" t="str">
        <f>D335&amp;"-"&amp;C335&amp;"-"&amp;B335</f>
        <v>21-Jun-1977</v>
      </c>
      <c r="K335" s="7">
        <f>DATEDIF(J335,DATE(2023,6,8),"Y")</f>
        <v>45</v>
      </c>
    </row>
    <row r="336" spans="1:11" x14ac:dyDescent="0.35">
      <c r="A336" s="1" t="s">
        <v>1077</v>
      </c>
      <c r="B336" s="7">
        <v>1977</v>
      </c>
      <c r="C336" s="1" t="s">
        <v>30</v>
      </c>
      <c r="D336" s="1">
        <v>26</v>
      </c>
      <c r="E336" s="7">
        <v>2</v>
      </c>
      <c r="F336" s="44">
        <v>8515.76</v>
      </c>
      <c r="G336" s="1" t="s">
        <v>11</v>
      </c>
      <c r="H336" s="1" t="s">
        <v>11</v>
      </c>
      <c r="I336" s="1" t="s">
        <v>13</v>
      </c>
      <c r="J336" s="42" t="str">
        <f>D336&amp;"-"&amp;C336&amp;"-"&amp;B336</f>
        <v>26-Dec-1977</v>
      </c>
      <c r="K336" s="7">
        <f>DATEDIF(J336,DATE(2023,6,8),"Y")</f>
        <v>45</v>
      </c>
    </row>
    <row r="337" spans="1:11" x14ac:dyDescent="0.35">
      <c r="A337" s="1" t="s">
        <v>1076</v>
      </c>
      <c r="B337" s="7">
        <v>1993</v>
      </c>
      <c r="C337" s="1" t="s">
        <v>15</v>
      </c>
      <c r="D337" s="1">
        <v>10</v>
      </c>
      <c r="E337" s="7">
        <v>0</v>
      </c>
      <c r="F337" s="44">
        <v>8471.65</v>
      </c>
      <c r="G337" s="1" t="s">
        <v>11</v>
      </c>
      <c r="H337" s="1" t="s">
        <v>16</v>
      </c>
      <c r="I337" s="1" t="s">
        <v>23</v>
      </c>
      <c r="J337" s="42" t="str">
        <f>D337&amp;"-"&amp;C337&amp;"-"&amp;B337</f>
        <v>10-Nov-1993</v>
      </c>
      <c r="K337" s="7">
        <f>DATEDIF(J337,DATE(2023,6,8),"Y")</f>
        <v>29</v>
      </c>
    </row>
    <row r="338" spans="1:11" x14ac:dyDescent="0.35">
      <c r="A338" s="1" t="s">
        <v>1075</v>
      </c>
      <c r="B338" s="7">
        <v>1992</v>
      </c>
      <c r="C338" s="1" t="s">
        <v>20</v>
      </c>
      <c r="D338" s="1">
        <v>9</v>
      </c>
      <c r="E338" s="7">
        <v>0</v>
      </c>
      <c r="F338" s="44">
        <v>8466.35</v>
      </c>
      <c r="G338" s="1" t="s">
        <v>11</v>
      </c>
      <c r="H338" s="1" t="s">
        <v>11</v>
      </c>
      <c r="I338" s="1" t="s">
        <v>23</v>
      </c>
      <c r="J338" s="42" t="str">
        <f>D338&amp;"-"&amp;C338&amp;"-"&amp;B338</f>
        <v>9-Sep-1992</v>
      </c>
      <c r="K338" s="7">
        <f>DATEDIF(J338,DATE(2023,6,8),"Y")</f>
        <v>30</v>
      </c>
    </row>
    <row r="339" spans="1:11" x14ac:dyDescent="0.35">
      <c r="A339" s="1" t="s">
        <v>1074</v>
      </c>
      <c r="B339" s="7">
        <v>1972</v>
      </c>
      <c r="C339" s="1" t="s">
        <v>30</v>
      </c>
      <c r="D339" s="1">
        <v>26</v>
      </c>
      <c r="E339" s="7">
        <v>0</v>
      </c>
      <c r="F339" s="44">
        <v>8457.82</v>
      </c>
      <c r="G339" s="1" t="s">
        <v>11</v>
      </c>
      <c r="H339" s="1" t="s">
        <v>12</v>
      </c>
      <c r="I339" s="1" t="s">
        <v>42</v>
      </c>
      <c r="J339" s="42" t="str">
        <f>D339&amp;"-"&amp;C339&amp;"-"&amp;B339</f>
        <v>26-Dec-1972</v>
      </c>
      <c r="K339" s="7">
        <f>DATEDIF(J339,DATE(2023,6,8),"Y")</f>
        <v>50</v>
      </c>
    </row>
    <row r="340" spans="1:11" x14ac:dyDescent="0.35">
      <c r="A340" s="1" t="s">
        <v>1073</v>
      </c>
      <c r="B340" s="7">
        <v>1984</v>
      </c>
      <c r="C340" s="1" t="s">
        <v>18</v>
      </c>
      <c r="D340" s="1">
        <v>19</v>
      </c>
      <c r="E340" s="7">
        <v>3</v>
      </c>
      <c r="F340" s="44">
        <v>8450.82</v>
      </c>
      <c r="G340" s="1" t="s">
        <v>11</v>
      </c>
      <c r="H340" s="1" t="s">
        <v>11</v>
      </c>
      <c r="I340" s="1" t="s">
        <v>200</v>
      </c>
      <c r="J340" s="42" t="str">
        <f>D340&amp;"-"&amp;C340&amp;"-"&amp;B340</f>
        <v>19-Jun-1984</v>
      </c>
      <c r="K340" s="7">
        <f>DATEDIF(J340,DATE(2023,6,8),"Y")</f>
        <v>38</v>
      </c>
    </row>
    <row r="341" spans="1:11" x14ac:dyDescent="0.35">
      <c r="A341" s="1" t="s">
        <v>1072</v>
      </c>
      <c r="B341" s="7">
        <v>1966</v>
      </c>
      <c r="C341" s="1" t="s">
        <v>18</v>
      </c>
      <c r="D341" s="1">
        <v>12</v>
      </c>
      <c r="E341" s="7">
        <v>0</v>
      </c>
      <c r="F341" s="44">
        <v>8448.66</v>
      </c>
      <c r="G341" s="1" t="s">
        <v>12</v>
      </c>
      <c r="H341" s="1" t="s">
        <v>16</v>
      </c>
      <c r="I341" s="1" t="s">
        <v>13</v>
      </c>
      <c r="J341" s="42" t="str">
        <f>D341&amp;"-"&amp;C341&amp;"-"&amp;B341</f>
        <v>12-Jun-1966</v>
      </c>
      <c r="K341" s="7">
        <f>DATEDIF(J341,DATE(2023,6,8),"Y")</f>
        <v>56</v>
      </c>
    </row>
    <row r="342" spans="1:11" x14ac:dyDescent="0.35">
      <c r="A342" s="1" t="s">
        <v>2360</v>
      </c>
      <c r="B342" s="7">
        <v>1962</v>
      </c>
      <c r="C342" s="1" t="s">
        <v>37</v>
      </c>
      <c r="D342" s="1">
        <v>11</v>
      </c>
      <c r="E342" s="7">
        <v>0</v>
      </c>
      <c r="F342" s="44">
        <v>48673.56</v>
      </c>
      <c r="G342" s="1" t="s">
        <v>16</v>
      </c>
      <c r="H342" s="1" t="s">
        <v>11</v>
      </c>
      <c r="I342" s="1" t="s">
        <v>13</v>
      </c>
      <c r="J342" s="42" t="str">
        <f>D342&amp;"-"&amp;C342&amp;"-"&amp;B342</f>
        <v>11-Oct-1962</v>
      </c>
      <c r="K342" s="7">
        <f>DATEDIF(J342,DATE(2023,6,8),"Y")</f>
        <v>60</v>
      </c>
    </row>
    <row r="343" spans="1:11" x14ac:dyDescent="0.35">
      <c r="A343" s="1" t="s">
        <v>2243</v>
      </c>
      <c r="B343" s="7">
        <v>1978</v>
      </c>
      <c r="C343" s="1" t="s">
        <v>37</v>
      </c>
      <c r="D343" s="1">
        <v>12</v>
      </c>
      <c r="E343" s="7">
        <v>2</v>
      </c>
      <c r="F343" s="44">
        <v>38998.550000000003</v>
      </c>
      <c r="G343" s="1" t="s">
        <v>16</v>
      </c>
      <c r="H343" s="1" t="s">
        <v>16</v>
      </c>
      <c r="I343" s="1" t="s">
        <v>42</v>
      </c>
      <c r="J343" s="42" t="str">
        <f>D343&amp;"-"&amp;C343&amp;"-"&amp;B343</f>
        <v>12-Oct-1978</v>
      </c>
      <c r="K343" s="7">
        <f>DATEDIF(J343,DATE(2023,6,8),"Y")</f>
        <v>44</v>
      </c>
    </row>
    <row r="344" spans="1:11" x14ac:dyDescent="0.35">
      <c r="A344" s="1" t="s">
        <v>1071</v>
      </c>
      <c r="B344" s="7">
        <v>1972</v>
      </c>
      <c r="C344" s="1" t="s">
        <v>20</v>
      </c>
      <c r="D344" s="1">
        <v>4</v>
      </c>
      <c r="E344" s="7">
        <v>0</v>
      </c>
      <c r="F344" s="44">
        <v>8444.4699999999993</v>
      </c>
      <c r="G344" s="1" t="s">
        <v>12</v>
      </c>
      <c r="H344" s="1" t="s">
        <v>16</v>
      </c>
      <c r="I344" s="1" t="s">
        <v>42</v>
      </c>
      <c r="J344" s="42" t="str">
        <f>D344&amp;"-"&amp;C344&amp;"-"&amp;B344</f>
        <v>4-Sep-1972</v>
      </c>
      <c r="K344" s="7">
        <f>DATEDIF(J344,DATE(2023,6,8),"Y")</f>
        <v>50</v>
      </c>
    </row>
    <row r="345" spans="1:11" x14ac:dyDescent="0.35">
      <c r="A345" s="1" t="s">
        <v>1070</v>
      </c>
      <c r="B345" s="7">
        <v>1972</v>
      </c>
      <c r="C345" s="1" t="s">
        <v>20</v>
      </c>
      <c r="D345" s="1">
        <v>9</v>
      </c>
      <c r="E345" s="7">
        <v>0</v>
      </c>
      <c r="F345" s="44">
        <v>8442.67</v>
      </c>
      <c r="G345" s="1" t="s">
        <v>11</v>
      </c>
      <c r="H345" s="1" t="s">
        <v>12</v>
      </c>
      <c r="I345" s="1" t="s">
        <v>13</v>
      </c>
      <c r="J345" s="42" t="str">
        <f>D345&amp;"-"&amp;C345&amp;"-"&amp;B345</f>
        <v>9-Sep-1972</v>
      </c>
      <c r="K345" s="7">
        <f>DATEDIF(J345,DATE(2023,6,8),"Y")</f>
        <v>50</v>
      </c>
    </row>
    <row r="346" spans="1:11" x14ac:dyDescent="0.35">
      <c r="A346" s="1" t="s">
        <v>1069</v>
      </c>
      <c r="B346" s="7">
        <v>1963</v>
      </c>
      <c r="C346" s="1" t="s">
        <v>20</v>
      </c>
      <c r="D346" s="1">
        <v>24</v>
      </c>
      <c r="E346" s="7">
        <v>0</v>
      </c>
      <c r="F346" s="44">
        <v>8440.0499999999993</v>
      </c>
      <c r="G346" s="1" t="s">
        <v>12</v>
      </c>
      <c r="H346" s="1" t="s">
        <v>11</v>
      </c>
      <c r="I346" s="1" t="s">
        <v>13</v>
      </c>
      <c r="J346" s="42" t="str">
        <f>D346&amp;"-"&amp;C346&amp;"-"&amp;B346</f>
        <v>24-Sep-1963</v>
      </c>
      <c r="K346" s="7">
        <f>DATEDIF(J346,DATE(2023,6,8),"Y")</f>
        <v>59</v>
      </c>
    </row>
    <row r="347" spans="1:11" x14ac:dyDescent="0.35">
      <c r="A347" s="1" t="s">
        <v>1068</v>
      </c>
      <c r="B347" s="7">
        <v>1975</v>
      </c>
      <c r="C347" s="1" t="s">
        <v>20</v>
      </c>
      <c r="D347" s="1">
        <v>28</v>
      </c>
      <c r="E347" s="7">
        <v>1</v>
      </c>
      <c r="F347" s="44">
        <v>8428.07</v>
      </c>
      <c r="G347" s="1" t="s">
        <v>12</v>
      </c>
      <c r="H347" s="1" t="s">
        <v>11</v>
      </c>
      <c r="I347" s="1" t="s">
        <v>23</v>
      </c>
      <c r="J347" s="42" t="str">
        <f>D347&amp;"-"&amp;C347&amp;"-"&amp;B347</f>
        <v>28-Sep-1975</v>
      </c>
      <c r="K347" s="7">
        <f>DATEDIF(J347,DATE(2023,6,8),"Y")</f>
        <v>47</v>
      </c>
    </row>
    <row r="348" spans="1:11" x14ac:dyDescent="0.35">
      <c r="A348" s="1" t="s">
        <v>1067</v>
      </c>
      <c r="B348" s="7">
        <v>1977</v>
      </c>
      <c r="C348" s="1" t="s">
        <v>20</v>
      </c>
      <c r="D348" s="1">
        <v>4</v>
      </c>
      <c r="E348" s="7">
        <v>2</v>
      </c>
      <c r="F348" s="44">
        <v>8413.4599999999991</v>
      </c>
      <c r="G348" s="1" t="s">
        <v>12</v>
      </c>
      <c r="H348" s="1" t="s">
        <v>16</v>
      </c>
      <c r="I348" s="1" t="s">
        <v>23</v>
      </c>
      <c r="J348" s="42" t="str">
        <f>D348&amp;"-"&amp;C348&amp;"-"&amp;B348</f>
        <v>4-Sep-1977</v>
      </c>
      <c r="K348" s="7">
        <f>DATEDIF(J348,DATE(2023,6,8),"Y")</f>
        <v>45</v>
      </c>
    </row>
    <row r="349" spans="1:11" x14ac:dyDescent="0.35">
      <c r="A349" s="1" t="s">
        <v>1066</v>
      </c>
      <c r="B349" s="7">
        <v>1979</v>
      </c>
      <c r="C349" s="1" t="s">
        <v>18</v>
      </c>
      <c r="D349" s="1">
        <v>11</v>
      </c>
      <c r="E349" s="7">
        <v>3</v>
      </c>
      <c r="F349" s="44">
        <v>8410.0499999999993</v>
      </c>
      <c r="G349" s="1" t="s">
        <v>11</v>
      </c>
      <c r="H349" s="1" t="s">
        <v>11</v>
      </c>
      <c r="I349" s="1" t="s">
        <v>23</v>
      </c>
      <c r="J349" s="42" t="str">
        <f>D349&amp;"-"&amp;C349&amp;"-"&amp;B349</f>
        <v>11-Jun-1979</v>
      </c>
      <c r="K349" s="7">
        <f>DATEDIF(J349,DATE(2023,6,8),"Y")</f>
        <v>43</v>
      </c>
    </row>
    <row r="350" spans="1:11" x14ac:dyDescent="0.35">
      <c r="A350" s="1" t="s">
        <v>1065</v>
      </c>
      <c r="B350" s="7">
        <v>1971</v>
      </c>
      <c r="C350" s="1" t="s">
        <v>20</v>
      </c>
      <c r="D350" s="1">
        <v>18</v>
      </c>
      <c r="E350" s="7">
        <v>0</v>
      </c>
      <c r="F350" s="44">
        <v>8400.01</v>
      </c>
      <c r="G350" s="1" t="s">
        <v>11</v>
      </c>
      <c r="H350" s="1" t="s">
        <v>12</v>
      </c>
      <c r="I350" s="1" t="s">
        <v>13</v>
      </c>
      <c r="J350" s="42" t="str">
        <f>D350&amp;"-"&amp;C350&amp;"-"&amp;B350</f>
        <v>18-Sep-1971</v>
      </c>
      <c r="K350" s="7">
        <f>DATEDIF(J350,DATE(2023,6,8),"Y")</f>
        <v>51</v>
      </c>
    </row>
    <row r="351" spans="1:11" x14ac:dyDescent="0.35">
      <c r="A351" s="1" t="s">
        <v>1064</v>
      </c>
      <c r="B351" s="7">
        <v>1971</v>
      </c>
      <c r="C351" s="1" t="s">
        <v>20</v>
      </c>
      <c r="D351" s="1">
        <v>4</v>
      </c>
      <c r="E351" s="7">
        <v>0</v>
      </c>
      <c r="F351" s="44">
        <v>8396.6200000000008</v>
      </c>
      <c r="G351" s="1" t="s">
        <v>11</v>
      </c>
      <c r="H351" s="1" t="s">
        <v>12</v>
      </c>
      <c r="I351" s="1" t="s">
        <v>13</v>
      </c>
      <c r="J351" s="42" t="str">
        <f>D351&amp;"-"&amp;C351&amp;"-"&amp;B351</f>
        <v>4-Sep-1971</v>
      </c>
      <c r="K351" s="7">
        <f>DATEDIF(J351,DATE(2023,6,8),"Y")</f>
        <v>51</v>
      </c>
    </row>
    <row r="352" spans="1:11" x14ac:dyDescent="0.35">
      <c r="A352" s="1" t="s">
        <v>1063</v>
      </c>
      <c r="B352" s="7">
        <v>1963</v>
      </c>
      <c r="C352" s="1" t="s">
        <v>20</v>
      </c>
      <c r="D352" s="1">
        <v>21</v>
      </c>
      <c r="E352" s="7">
        <v>0</v>
      </c>
      <c r="F352" s="44">
        <v>8355.5400000000009</v>
      </c>
      <c r="G352" s="1" t="s">
        <v>12</v>
      </c>
      <c r="H352" s="1" t="s">
        <v>12</v>
      </c>
      <c r="I352" s="1" t="s">
        <v>23</v>
      </c>
      <c r="J352" s="42" t="str">
        <f>D352&amp;"-"&amp;C352&amp;"-"&amp;B352</f>
        <v>21-Sep-1963</v>
      </c>
      <c r="K352" s="7">
        <f>DATEDIF(J352,DATE(2023,6,8),"Y")</f>
        <v>59</v>
      </c>
    </row>
    <row r="353" spans="1:11" x14ac:dyDescent="0.35">
      <c r="A353" s="1" t="s">
        <v>1062</v>
      </c>
      <c r="B353" s="7">
        <v>1976</v>
      </c>
      <c r="C353" s="1" t="s">
        <v>18</v>
      </c>
      <c r="D353" s="1">
        <v>12</v>
      </c>
      <c r="E353" s="7">
        <v>2</v>
      </c>
      <c r="F353" s="44">
        <v>8347.16</v>
      </c>
      <c r="G353" s="1" t="s">
        <v>11</v>
      </c>
      <c r="H353" s="1" t="s">
        <v>16</v>
      </c>
      <c r="I353" s="1" t="s">
        <v>13</v>
      </c>
      <c r="J353" s="42" t="str">
        <f>D353&amp;"-"&amp;C353&amp;"-"&amp;B353</f>
        <v>12-Jun-1976</v>
      </c>
      <c r="K353" s="7">
        <f>DATEDIF(J353,DATE(2023,6,8),"Y")</f>
        <v>46</v>
      </c>
    </row>
    <row r="354" spans="1:11" x14ac:dyDescent="0.35">
      <c r="A354" s="1" t="s">
        <v>2242</v>
      </c>
      <c r="B354" s="7">
        <v>1980</v>
      </c>
      <c r="C354" s="1" t="s">
        <v>20</v>
      </c>
      <c r="D354" s="1">
        <v>24</v>
      </c>
      <c r="E354" s="7">
        <v>2</v>
      </c>
      <c r="F354" s="44">
        <v>38947.43</v>
      </c>
      <c r="G354" s="1" t="s">
        <v>11</v>
      </c>
      <c r="H354" s="1" t="s">
        <v>12</v>
      </c>
      <c r="I354" s="1" t="s">
        <v>42</v>
      </c>
      <c r="J354" s="42" t="str">
        <f>D354&amp;"-"&amp;C354&amp;"-"&amp;B354</f>
        <v>24-Sep-1980</v>
      </c>
      <c r="K354" s="7">
        <f>DATEDIF(J354,DATE(2023,6,8),"Y")</f>
        <v>42</v>
      </c>
    </row>
    <row r="355" spans="1:11" x14ac:dyDescent="0.35">
      <c r="A355" s="1" t="s">
        <v>1061</v>
      </c>
      <c r="B355" s="7">
        <v>1976</v>
      </c>
      <c r="C355" s="1" t="s">
        <v>10</v>
      </c>
      <c r="D355" s="1">
        <v>7</v>
      </c>
      <c r="E355" s="7">
        <v>1</v>
      </c>
      <c r="F355" s="44">
        <v>8342.91</v>
      </c>
      <c r="G355" s="1" t="s">
        <v>12</v>
      </c>
      <c r="H355" s="1" t="s">
        <v>16</v>
      </c>
      <c r="I355" s="1" t="s">
        <v>168</v>
      </c>
      <c r="J355" s="42" t="str">
        <f>D355&amp;"-"&amp;C355&amp;"-"&amp;B355</f>
        <v>7-Jul-1976</v>
      </c>
      <c r="K355" s="7">
        <f>DATEDIF(J355,DATE(2023,6,8),"Y")</f>
        <v>46</v>
      </c>
    </row>
    <row r="356" spans="1:11" x14ac:dyDescent="0.35">
      <c r="A356" s="1" t="s">
        <v>1060</v>
      </c>
      <c r="B356" s="7">
        <v>1976</v>
      </c>
      <c r="C356" s="1" t="s">
        <v>10</v>
      </c>
      <c r="D356" s="1">
        <v>20</v>
      </c>
      <c r="E356" s="7">
        <v>1</v>
      </c>
      <c r="F356" s="44">
        <v>8334.59</v>
      </c>
      <c r="G356" s="1" t="s">
        <v>12</v>
      </c>
      <c r="H356" s="1" t="s">
        <v>11</v>
      </c>
      <c r="I356" s="1" t="s">
        <v>168</v>
      </c>
      <c r="J356" s="42" t="str">
        <f>D356&amp;"-"&amp;C356&amp;"-"&amp;B356</f>
        <v>20-Jul-1976</v>
      </c>
      <c r="K356" s="7">
        <f>DATEDIF(J356,DATE(2023,6,8),"Y")</f>
        <v>46</v>
      </c>
    </row>
    <row r="357" spans="1:11" x14ac:dyDescent="0.35">
      <c r="A357" s="1" t="s">
        <v>1059</v>
      </c>
      <c r="B357" s="7">
        <v>1976</v>
      </c>
      <c r="C357" s="1" t="s">
        <v>10</v>
      </c>
      <c r="D357" s="1">
        <v>12</v>
      </c>
      <c r="E357" s="7">
        <v>1</v>
      </c>
      <c r="F357" s="44">
        <v>8334.4599999999991</v>
      </c>
      <c r="G357" s="1" t="s">
        <v>12</v>
      </c>
      <c r="H357" s="1" t="s">
        <v>11</v>
      </c>
      <c r="I357" s="1" t="s">
        <v>168</v>
      </c>
      <c r="J357" s="42" t="str">
        <f>D357&amp;"-"&amp;C357&amp;"-"&amp;B357</f>
        <v>12-Jul-1976</v>
      </c>
      <c r="K357" s="7">
        <f>DATEDIF(J357,DATE(2023,6,8),"Y")</f>
        <v>46</v>
      </c>
    </row>
    <row r="358" spans="1:11" x14ac:dyDescent="0.35">
      <c r="A358" s="1" t="s">
        <v>1058</v>
      </c>
      <c r="B358" s="7">
        <v>1993</v>
      </c>
      <c r="C358" s="1" t="s">
        <v>18</v>
      </c>
      <c r="D358" s="1">
        <v>22</v>
      </c>
      <c r="E358" s="7">
        <v>0</v>
      </c>
      <c r="F358" s="44">
        <v>8314.65</v>
      </c>
      <c r="G358" s="1" t="s">
        <v>11</v>
      </c>
      <c r="H358" s="1" t="s">
        <v>16</v>
      </c>
      <c r="I358" s="1" t="s">
        <v>23</v>
      </c>
      <c r="J358" s="42" t="str">
        <f>D358&amp;"-"&amp;C358&amp;"-"&amp;B358</f>
        <v>22-Jun-1993</v>
      </c>
      <c r="K358" s="7">
        <f>DATEDIF(J358,DATE(2023,6,8),"Y")</f>
        <v>29</v>
      </c>
    </row>
    <row r="359" spans="1:11" x14ac:dyDescent="0.35">
      <c r="A359" s="1" t="s">
        <v>1057</v>
      </c>
      <c r="B359" s="7">
        <v>1979</v>
      </c>
      <c r="C359" s="1" t="s">
        <v>35</v>
      </c>
      <c r="D359" s="1">
        <v>7</v>
      </c>
      <c r="E359" s="7">
        <v>2</v>
      </c>
      <c r="F359" s="44">
        <v>8310.84</v>
      </c>
      <c r="G359" s="1" t="s">
        <v>11</v>
      </c>
      <c r="H359" s="1" t="s">
        <v>11</v>
      </c>
      <c r="I359" s="1" t="s">
        <v>23</v>
      </c>
      <c r="J359" s="42" t="str">
        <f>D359&amp;"-"&amp;C359&amp;"-"&amp;B359</f>
        <v>7-Aug-1979</v>
      </c>
      <c r="K359" s="7">
        <f>DATEDIF(J359,DATE(2023,6,8),"Y")</f>
        <v>43</v>
      </c>
    </row>
    <row r="360" spans="1:11" x14ac:dyDescent="0.35">
      <c r="A360" s="1" t="s">
        <v>1056</v>
      </c>
      <c r="B360" s="7">
        <v>1978</v>
      </c>
      <c r="C360" s="1" t="s">
        <v>18</v>
      </c>
      <c r="D360" s="1">
        <v>26</v>
      </c>
      <c r="E360" s="7">
        <v>2</v>
      </c>
      <c r="F360" s="44">
        <v>8302.5400000000009</v>
      </c>
      <c r="G360" s="1" t="s">
        <v>12</v>
      </c>
      <c r="H360" s="1" t="s">
        <v>12</v>
      </c>
      <c r="I360" s="1" t="s">
        <v>168</v>
      </c>
      <c r="J360" s="42" t="str">
        <f>D360&amp;"-"&amp;C360&amp;"-"&amp;B360</f>
        <v>26-Jun-1978</v>
      </c>
      <c r="K360" s="7">
        <f>DATEDIF(J360,DATE(2023,6,8),"Y")</f>
        <v>44</v>
      </c>
    </row>
    <row r="361" spans="1:11" x14ac:dyDescent="0.35">
      <c r="A361" s="1" t="s">
        <v>1055</v>
      </c>
      <c r="B361" s="7">
        <v>1974</v>
      </c>
      <c r="C361" s="1" t="s">
        <v>18</v>
      </c>
      <c r="D361" s="1">
        <v>6</v>
      </c>
      <c r="E361" s="7">
        <v>0</v>
      </c>
      <c r="F361" s="44">
        <v>8283.68</v>
      </c>
      <c r="G361" s="1" t="s">
        <v>11</v>
      </c>
      <c r="H361" s="1" t="s">
        <v>12</v>
      </c>
      <c r="I361" s="1" t="s">
        <v>13</v>
      </c>
      <c r="J361" s="42" t="str">
        <f>D361&amp;"-"&amp;C361&amp;"-"&amp;B361</f>
        <v>6-Jun-1974</v>
      </c>
      <c r="K361" s="7">
        <f>DATEDIF(J361,DATE(2023,6,8),"Y")</f>
        <v>49</v>
      </c>
    </row>
    <row r="362" spans="1:11" x14ac:dyDescent="0.35">
      <c r="A362" s="1" t="s">
        <v>1054</v>
      </c>
      <c r="B362" s="7">
        <v>1974</v>
      </c>
      <c r="C362" s="1" t="s">
        <v>30</v>
      </c>
      <c r="D362" s="1">
        <v>22</v>
      </c>
      <c r="E362" s="7">
        <v>0</v>
      </c>
      <c r="F362" s="44">
        <v>8280.6200000000008</v>
      </c>
      <c r="G362" s="1" t="s">
        <v>11</v>
      </c>
      <c r="H362" s="1" t="s">
        <v>11</v>
      </c>
      <c r="I362" s="1" t="s">
        <v>13</v>
      </c>
      <c r="J362" s="42" t="str">
        <f>D362&amp;"-"&amp;C362&amp;"-"&amp;B362</f>
        <v>22-Dec-1974</v>
      </c>
      <c r="K362" s="7">
        <f>DATEDIF(J362,DATE(2023,6,8),"Y")</f>
        <v>48</v>
      </c>
    </row>
    <row r="363" spans="1:11" x14ac:dyDescent="0.35">
      <c r="A363" s="1" t="s">
        <v>1053</v>
      </c>
      <c r="B363" s="7">
        <v>1974</v>
      </c>
      <c r="C363" s="1" t="s">
        <v>20</v>
      </c>
      <c r="D363" s="1">
        <v>26</v>
      </c>
      <c r="E363" s="7">
        <v>0</v>
      </c>
      <c r="F363" s="44">
        <v>8277.52</v>
      </c>
      <c r="G363" s="1" t="s">
        <v>11</v>
      </c>
      <c r="H363" s="1" t="s">
        <v>11</v>
      </c>
      <c r="I363" s="1" t="s">
        <v>42</v>
      </c>
      <c r="J363" s="42" t="str">
        <f>D363&amp;"-"&amp;C363&amp;"-"&amp;B363</f>
        <v>26-Sep-1974</v>
      </c>
      <c r="K363" s="7">
        <f>DATEDIF(J363,DATE(2023,6,8),"Y")</f>
        <v>48</v>
      </c>
    </row>
    <row r="364" spans="1:11" x14ac:dyDescent="0.35">
      <c r="A364" s="1" t="s">
        <v>1052</v>
      </c>
      <c r="B364" s="7">
        <v>2000</v>
      </c>
      <c r="C364" s="1" t="s">
        <v>15</v>
      </c>
      <c r="D364" s="1">
        <v>28</v>
      </c>
      <c r="E364" s="7">
        <v>0</v>
      </c>
      <c r="F364" s="44">
        <v>8271.4599999999991</v>
      </c>
      <c r="G364" s="1" t="s">
        <v>11</v>
      </c>
      <c r="H364" s="1" t="s">
        <v>16</v>
      </c>
      <c r="I364" s="1" t="s">
        <v>249</v>
      </c>
      <c r="J364" s="42" t="str">
        <f>D364&amp;"-"&amp;C364&amp;"-"&amp;B364</f>
        <v>28-Nov-2000</v>
      </c>
      <c r="K364" s="7">
        <f>DATEDIF(J364,DATE(2023,6,8),"Y")</f>
        <v>22</v>
      </c>
    </row>
    <row r="365" spans="1:11" x14ac:dyDescent="0.35">
      <c r="A365" s="1" t="s">
        <v>2241</v>
      </c>
      <c r="B365" s="7">
        <v>1976</v>
      </c>
      <c r="C365" s="1" t="s">
        <v>30</v>
      </c>
      <c r="D365" s="1">
        <v>15</v>
      </c>
      <c r="E365" s="7">
        <v>2</v>
      </c>
      <c r="F365" s="44">
        <v>38932.559999999998</v>
      </c>
      <c r="G365" s="1" t="s">
        <v>11</v>
      </c>
      <c r="H365" s="1" t="s">
        <v>12</v>
      </c>
      <c r="I365" s="1" t="s">
        <v>42</v>
      </c>
      <c r="J365" s="42" t="str">
        <f>D365&amp;"-"&amp;C365&amp;"-"&amp;B365</f>
        <v>15-Dec-1976</v>
      </c>
      <c r="K365" s="7">
        <f>DATEDIF(J365,DATE(2023,6,8),"Y")</f>
        <v>46</v>
      </c>
    </row>
    <row r="366" spans="1:11" x14ac:dyDescent="0.35">
      <c r="A366" s="1" t="s">
        <v>1051</v>
      </c>
      <c r="B366" s="7">
        <v>1974</v>
      </c>
      <c r="C366" s="1" t="s">
        <v>35</v>
      </c>
      <c r="D366" s="1">
        <v>5</v>
      </c>
      <c r="E366" s="7">
        <v>0</v>
      </c>
      <c r="F366" s="44">
        <v>8269.0400000000009</v>
      </c>
      <c r="G366" s="1" t="s">
        <v>11</v>
      </c>
      <c r="H366" s="1" t="s">
        <v>16</v>
      </c>
      <c r="I366" s="1" t="s">
        <v>42</v>
      </c>
      <c r="J366" s="42" t="str">
        <f>D366&amp;"-"&amp;C366&amp;"-"&amp;B366</f>
        <v>5-Aug-1974</v>
      </c>
      <c r="K366" s="7">
        <f>DATEDIF(J366,DATE(2023,6,8),"Y")</f>
        <v>48</v>
      </c>
    </row>
    <row r="367" spans="1:11" x14ac:dyDescent="0.35">
      <c r="A367" s="1" t="s">
        <v>1050</v>
      </c>
      <c r="B367" s="7">
        <v>1964</v>
      </c>
      <c r="C367" s="1" t="s">
        <v>20</v>
      </c>
      <c r="D367" s="1">
        <v>5</v>
      </c>
      <c r="E367" s="7">
        <v>0</v>
      </c>
      <c r="F367" s="44">
        <v>8268</v>
      </c>
      <c r="G367" s="1" t="s">
        <v>12</v>
      </c>
      <c r="H367" s="1" t="s">
        <v>12</v>
      </c>
      <c r="I367" s="1" t="s">
        <v>13</v>
      </c>
      <c r="J367" s="42" t="str">
        <f>D367&amp;"-"&amp;C367&amp;"-"&amp;B367</f>
        <v>5-Sep-1964</v>
      </c>
      <c r="K367" s="7">
        <f>DATEDIF(J367,DATE(2023,6,8),"Y")</f>
        <v>58</v>
      </c>
    </row>
    <row r="368" spans="1:11" x14ac:dyDescent="0.35">
      <c r="A368" s="1" t="s">
        <v>1049</v>
      </c>
      <c r="B368" s="7">
        <v>1982</v>
      </c>
      <c r="C368" s="1" t="s">
        <v>20</v>
      </c>
      <c r="D368" s="1">
        <v>27</v>
      </c>
      <c r="E368" s="7">
        <v>3</v>
      </c>
      <c r="F368" s="44">
        <v>8252.2800000000007</v>
      </c>
      <c r="G368" s="1" t="s">
        <v>11</v>
      </c>
      <c r="H368" s="1" t="s">
        <v>11</v>
      </c>
      <c r="I368" s="1" t="s">
        <v>247</v>
      </c>
      <c r="J368" s="42" t="str">
        <f>D368&amp;"-"&amp;C368&amp;"-"&amp;B368</f>
        <v>27-Sep-1982</v>
      </c>
      <c r="K368" s="7">
        <f>DATEDIF(J368,DATE(2023,6,8),"Y")</f>
        <v>40</v>
      </c>
    </row>
    <row r="369" spans="1:11" x14ac:dyDescent="0.35">
      <c r="A369" s="1" t="s">
        <v>1048</v>
      </c>
      <c r="B369" s="7">
        <v>1976</v>
      </c>
      <c r="C369" s="1" t="s">
        <v>20</v>
      </c>
      <c r="D369" s="1">
        <v>2</v>
      </c>
      <c r="E369" s="7">
        <v>1</v>
      </c>
      <c r="F369" s="44">
        <v>8240.59</v>
      </c>
      <c r="G369" s="1" t="s">
        <v>11</v>
      </c>
      <c r="H369" s="1" t="s">
        <v>11</v>
      </c>
      <c r="I369" s="1" t="s">
        <v>13</v>
      </c>
      <c r="J369" s="42" t="str">
        <f>D369&amp;"-"&amp;C369&amp;"-"&amp;B369</f>
        <v>2-Sep-1976</v>
      </c>
      <c r="K369" s="7">
        <f>DATEDIF(J369,DATE(2023,6,8),"Y")</f>
        <v>46</v>
      </c>
    </row>
    <row r="370" spans="1:11" x14ac:dyDescent="0.35">
      <c r="A370" s="1" t="s">
        <v>1047</v>
      </c>
      <c r="B370" s="7">
        <v>1976</v>
      </c>
      <c r="C370" s="1" t="s">
        <v>18</v>
      </c>
      <c r="D370" s="1">
        <v>30</v>
      </c>
      <c r="E370" s="7">
        <v>1</v>
      </c>
      <c r="F370" s="44">
        <v>8233.1</v>
      </c>
      <c r="G370" s="1" t="s">
        <v>11</v>
      </c>
      <c r="H370" s="1" t="s">
        <v>11</v>
      </c>
      <c r="I370" s="1" t="s">
        <v>13</v>
      </c>
      <c r="J370" s="42" t="str">
        <f>D370&amp;"-"&amp;C370&amp;"-"&amp;B370</f>
        <v>30-Jun-1976</v>
      </c>
      <c r="K370" s="7">
        <f>DATEDIF(J370,DATE(2023,6,8),"Y")</f>
        <v>46</v>
      </c>
    </row>
    <row r="371" spans="1:11" x14ac:dyDescent="0.35">
      <c r="A371" s="1" t="s">
        <v>1046</v>
      </c>
      <c r="B371" s="7">
        <v>1976</v>
      </c>
      <c r="C371" s="1" t="s">
        <v>20</v>
      </c>
      <c r="D371" s="1">
        <v>3</v>
      </c>
      <c r="E371" s="7">
        <v>1</v>
      </c>
      <c r="F371" s="44">
        <v>8232.64</v>
      </c>
      <c r="G371" s="1" t="s">
        <v>11</v>
      </c>
      <c r="H371" s="1" t="s">
        <v>12</v>
      </c>
      <c r="I371" s="1" t="s">
        <v>13</v>
      </c>
      <c r="J371" s="42" t="str">
        <f>D371&amp;"-"&amp;C371&amp;"-"&amp;B371</f>
        <v>3-Sep-1976</v>
      </c>
      <c r="K371" s="7">
        <f>DATEDIF(J371,DATE(2023,6,8),"Y")</f>
        <v>46</v>
      </c>
    </row>
    <row r="372" spans="1:11" x14ac:dyDescent="0.35">
      <c r="A372" s="1" t="s">
        <v>1045</v>
      </c>
      <c r="B372" s="7">
        <v>1978</v>
      </c>
      <c r="C372" s="1" t="s">
        <v>18</v>
      </c>
      <c r="D372" s="1">
        <v>30</v>
      </c>
      <c r="E372" s="7">
        <v>2</v>
      </c>
      <c r="F372" s="44">
        <v>8219.2000000000007</v>
      </c>
      <c r="G372" s="1" t="s">
        <v>11</v>
      </c>
      <c r="H372" s="1" t="s">
        <v>11</v>
      </c>
      <c r="I372" s="1" t="s">
        <v>13</v>
      </c>
      <c r="J372" s="42" t="str">
        <f>D372&amp;"-"&amp;C372&amp;"-"&amp;B372</f>
        <v>30-Jun-1978</v>
      </c>
      <c r="K372" s="7">
        <f>DATEDIF(J372,DATE(2023,6,8),"Y")</f>
        <v>44</v>
      </c>
    </row>
    <row r="373" spans="1:11" x14ac:dyDescent="0.35">
      <c r="A373" s="1" t="s">
        <v>1044</v>
      </c>
      <c r="B373" s="7">
        <v>1978</v>
      </c>
      <c r="C373" s="1" t="s">
        <v>37</v>
      </c>
      <c r="D373" s="1">
        <v>24</v>
      </c>
      <c r="E373" s="7">
        <v>2</v>
      </c>
      <c r="F373" s="44">
        <v>8211.1</v>
      </c>
      <c r="G373" s="1" t="s">
        <v>11</v>
      </c>
      <c r="H373" s="1" t="s">
        <v>12</v>
      </c>
      <c r="I373" s="1" t="s">
        <v>13</v>
      </c>
      <c r="J373" s="42" t="str">
        <f>D373&amp;"-"&amp;C373&amp;"-"&amp;B373</f>
        <v>24-Oct-1978</v>
      </c>
      <c r="K373" s="7">
        <f>DATEDIF(J373,DATE(2023,6,8),"Y")</f>
        <v>44</v>
      </c>
    </row>
    <row r="374" spans="1:11" x14ac:dyDescent="0.35">
      <c r="A374" s="1" t="s">
        <v>1043</v>
      </c>
      <c r="B374" s="7">
        <v>1962</v>
      </c>
      <c r="C374" s="1" t="s">
        <v>15</v>
      </c>
      <c r="D374" s="1">
        <v>23</v>
      </c>
      <c r="E374" s="7">
        <v>0</v>
      </c>
      <c r="F374" s="44">
        <v>8188.12</v>
      </c>
      <c r="G374" s="1" t="s">
        <v>12</v>
      </c>
      <c r="H374" s="1" t="s">
        <v>12</v>
      </c>
      <c r="I374" s="1" t="s">
        <v>13</v>
      </c>
      <c r="J374" s="42" t="str">
        <f>D374&amp;"-"&amp;C374&amp;"-"&amp;B374</f>
        <v>23-Nov-1962</v>
      </c>
      <c r="K374" s="7">
        <f>DATEDIF(J374,DATE(2023,6,8),"Y")</f>
        <v>60</v>
      </c>
    </row>
    <row r="375" spans="1:11" x14ac:dyDescent="0.35">
      <c r="A375" s="1" t="s">
        <v>1042</v>
      </c>
      <c r="B375" s="7">
        <v>1997</v>
      </c>
      <c r="C375" s="1" t="s">
        <v>37</v>
      </c>
      <c r="D375" s="1">
        <v>21</v>
      </c>
      <c r="E375" s="7">
        <v>0</v>
      </c>
      <c r="F375" s="44">
        <v>8182.89</v>
      </c>
      <c r="G375" s="1" t="s">
        <v>11</v>
      </c>
      <c r="H375" s="1" t="s">
        <v>16</v>
      </c>
      <c r="I375" s="1" t="s">
        <v>535</v>
      </c>
      <c r="J375" s="42" t="str">
        <f>D375&amp;"-"&amp;C375&amp;"-"&amp;B375</f>
        <v>21-Oct-1997</v>
      </c>
      <c r="K375" s="7">
        <f>DATEDIF(J375,DATE(2023,6,8),"Y")</f>
        <v>25</v>
      </c>
    </row>
    <row r="376" spans="1:11" x14ac:dyDescent="0.35">
      <c r="A376" s="1" t="s">
        <v>2240</v>
      </c>
      <c r="B376" s="7">
        <v>1987</v>
      </c>
      <c r="C376" s="1" t="s">
        <v>18</v>
      </c>
      <c r="D376" s="1">
        <v>16</v>
      </c>
      <c r="E376" s="7">
        <v>3</v>
      </c>
      <c r="F376" s="44">
        <v>38924.04</v>
      </c>
      <c r="G376" s="1" t="s">
        <v>11</v>
      </c>
      <c r="H376" s="1" t="s">
        <v>11</v>
      </c>
      <c r="I376" s="1" t="s">
        <v>42</v>
      </c>
      <c r="J376" s="42" t="str">
        <f>D376&amp;"-"&amp;C376&amp;"-"&amp;B376</f>
        <v>16-Jun-1987</v>
      </c>
      <c r="K376" s="7">
        <f>DATEDIF(J376,DATE(2023,6,8),"Y")</f>
        <v>35</v>
      </c>
    </row>
    <row r="377" spans="1:11" x14ac:dyDescent="0.35">
      <c r="A377" s="1" t="s">
        <v>1041</v>
      </c>
      <c r="B377" s="7">
        <v>1983</v>
      </c>
      <c r="C377" s="1" t="s">
        <v>18</v>
      </c>
      <c r="D377" s="1">
        <v>8</v>
      </c>
      <c r="E377" s="7">
        <v>3</v>
      </c>
      <c r="F377" s="44">
        <v>8179.51</v>
      </c>
      <c r="G377" s="1" t="s">
        <v>11</v>
      </c>
      <c r="H377" s="1" t="s">
        <v>11</v>
      </c>
      <c r="I377" s="1" t="s">
        <v>516</v>
      </c>
      <c r="J377" s="42" t="str">
        <f>D377&amp;"-"&amp;C377&amp;"-"&amp;B377</f>
        <v>8-Jun-1983</v>
      </c>
      <c r="K377" s="7">
        <f>DATEDIF(J377,DATE(2023,6,8),"Y")</f>
        <v>40</v>
      </c>
    </row>
    <row r="378" spans="1:11" x14ac:dyDescent="0.35">
      <c r="A378" s="1" t="s">
        <v>1040</v>
      </c>
      <c r="B378" s="7">
        <v>1963</v>
      </c>
      <c r="C378" s="1" t="s">
        <v>15</v>
      </c>
      <c r="D378" s="1">
        <v>5</v>
      </c>
      <c r="E378" s="7">
        <v>0</v>
      </c>
      <c r="F378" s="44">
        <v>8177.9</v>
      </c>
      <c r="G378" s="1" t="s">
        <v>12</v>
      </c>
      <c r="H378" s="1" t="s">
        <v>16</v>
      </c>
      <c r="I378" s="1" t="s">
        <v>13</v>
      </c>
      <c r="J378" s="42" t="str">
        <f>D378&amp;"-"&amp;C378&amp;"-"&amp;B378</f>
        <v>5-Nov-1963</v>
      </c>
      <c r="K378" s="7">
        <f>DATEDIF(J378,DATE(2023,6,8),"Y")</f>
        <v>59</v>
      </c>
    </row>
    <row r="379" spans="1:11" x14ac:dyDescent="0.35">
      <c r="A379" s="1" t="s">
        <v>1039</v>
      </c>
      <c r="B379" s="7">
        <v>1982</v>
      </c>
      <c r="C379" s="1" t="s">
        <v>18</v>
      </c>
      <c r="D379" s="1">
        <v>28</v>
      </c>
      <c r="E379" s="7">
        <v>4</v>
      </c>
      <c r="F379" s="44">
        <v>8162.72</v>
      </c>
      <c r="G379" s="1" t="s">
        <v>12</v>
      </c>
      <c r="H379" s="1" t="s">
        <v>12</v>
      </c>
      <c r="I379" s="1" t="s">
        <v>23</v>
      </c>
      <c r="J379" s="42" t="str">
        <f>D379&amp;"-"&amp;C379&amp;"-"&amp;B379</f>
        <v>28-Jun-1982</v>
      </c>
      <c r="K379" s="7">
        <f>DATEDIF(J379,DATE(2023,6,8),"Y")</f>
        <v>40</v>
      </c>
    </row>
    <row r="380" spans="1:11" x14ac:dyDescent="0.35">
      <c r="A380" s="1" t="s">
        <v>1038</v>
      </c>
      <c r="B380" s="7">
        <v>1990</v>
      </c>
      <c r="C380" s="1" t="s">
        <v>18</v>
      </c>
      <c r="D380" s="1">
        <v>21</v>
      </c>
      <c r="E380" s="7">
        <v>3</v>
      </c>
      <c r="F380" s="44">
        <v>8157.92</v>
      </c>
      <c r="G380" s="1" t="s">
        <v>11</v>
      </c>
      <c r="H380" s="1" t="s">
        <v>12</v>
      </c>
      <c r="I380" s="1" t="s">
        <v>200</v>
      </c>
      <c r="J380" s="42" t="str">
        <f>D380&amp;"-"&amp;C380&amp;"-"&amp;B380</f>
        <v>21-Jun-1990</v>
      </c>
      <c r="K380" s="7">
        <f>DATEDIF(J380,DATE(2023,6,8),"Y")</f>
        <v>32</v>
      </c>
    </row>
    <row r="381" spans="1:11" x14ac:dyDescent="0.35">
      <c r="A381" s="1" t="s">
        <v>1037</v>
      </c>
      <c r="B381" s="7">
        <v>1973</v>
      </c>
      <c r="C381" s="1" t="s">
        <v>20</v>
      </c>
      <c r="D381" s="1">
        <v>3</v>
      </c>
      <c r="E381" s="7">
        <v>0</v>
      </c>
      <c r="F381" s="44">
        <v>8125.78</v>
      </c>
      <c r="G381" s="1" t="s">
        <v>11</v>
      </c>
      <c r="H381" s="1" t="s">
        <v>11</v>
      </c>
      <c r="I381" s="1" t="s">
        <v>13</v>
      </c>
      <c r="J381" s="42" t="str">
        <f>D381&amp;"-"&amp;C381&amp;"-"&amp;B381</f>
        <v>3-Sep-1973</v>
      </c>
      <c r="K381" s="7">
        <f>DATEDIF(J381,DATE(2023,6,8),"Y")</f>
        <v>49</v>
      </c>
    </row>
    <row r="382" spans="1:11" x14ac:dyDescent="0.35">
      <c r="A382" s="1" t="s">
        <v>1036</v>
      </c>
      <c r="B382" s="7">
        <v>1973</v>
      </c>
      <c r="C382" s="1" t="s">
        <v>35</v>
      </c>
      <c r="D382" s="1">
        <v>30</v>
      </c>
      <c r="E382" s="7">
        <v>0</v>
      </c>
      <c r="F382" s="44">
        <v>8124.41</v>
      </c>
      <c r="G382" s="1" t="s">
        <v>12</v>
      </c>
      <c r="H382" s="1" t="s">
        <v>16</v>
      </c>
      <c r="I382" s="1" t="s">
        <v>13</v>
      </c>
      <c r="J382" s="42" t="str">
        <f>D382&amp;"-"&amp;C382&amp;"-"&amp;B382</f>
        <v>30-Aug-1973</v>
      </c>
      <c r="K382" s="7">
        <f>DATEDIF(J382,DATE(2023,6,8),"Y")</f>
        <v>49</v>
      </c>
    </row>
    <row r="383" spans="1:11" x14ac:dyDescent="0.35">
      <c r="A383" s="1" t="s">
        <v>1035</v>
      </c>
      <c r="B383" s="7">
        <v>1973</v>
      </c>
      <c r="C383" s="1" t="s">
        <v>30</v>
      </c>
      <c r="D383" s="1">
        <v>16</v>
      </c>
      <c r="E383" s="7">
        <v>0</v>
      </c>
      <c r="F383" s="44">
        <v>8116.68</v>
      </c>
      <c r="G383" s="1" t="s">
        <v>12</v>
      </c>
      <c r="H383" s="1" t="s">
        <v>16</v>
      </c>
      <c r="I383" s="1" t="s">
        <v>42</v>
      </c>
      <c r="J383" s="42" t="str">
        <f>D383&amp;"-"&amp;C383&amp;"-"&amp;B383</f>
        <v>16-Dec-1973</v>
      </c>
      <c r="K383" s="7">
        <f>DATEDIF(J383,DATE(2023,6,8),"Y")</f>
        <v>49</v>
      </c>
    </row>
    <row r="384" spans="1:11" x14ac:dyDescent="0.35">
      <c r="A384" s="1" t="s">
        <v>1034</v>
      </c>
      <c r="B384" s="7">
        <v>1978</v>
      </c>
      <c r="C384" s="1" t="s">
        <v>20</v>
      </c>
      <c r="D384" s="1">
        <v>1</v>
      </c>
      <c r="E384" s="7">
        <v>2</v>
      </c>
      <c r="F384" s="44">
        <v>8116.27</v>
      </c>
      <c r="G384" s="1" t="s">
        <v>12</v>
      </c>
      <c r="H384" s="1" t="s">
        <v>16</v>
      </c>
      <c r="I384" s="1" t="s">
        <v>23</v>
      </c>
      <c r="J384" s="42" t="str">
        <f>D384&amp;"-"&amp;C384&amp;"-"&amp;B384</f>
        <v>1-Sep-1978</v>
      </c>
      <c r="K384" s="7">
        <f>DATEDIF(J384,DATE(2023,6,8),"Y")</f>
        <v>44</v>
      </c>
    </row>
    <row r="385" spans="1:11" x14ac:dyDescent="0.35">
      <c r="A385" s="1" t="s">
        <v>1033</v>
      </c>
      <c r="B385" s="7">
        <v>1973</v>
      </c>
      <c r="C385" s="1" t="s">
        <v>37</v>
      </c>
      <c r="D385" s="1">
        <v>11</v>
      </c>
      <c r="E385" s="7">
        <v>0</v>
      </c>
      <c r="F385" s="44">
        <v>8112.59</v>
      </c>
      <c r="G385" s="1" t="s">
        <v>11</v>
      </c>
      <c r="H385" s="1" t="s">
        <v>11</v>
      </c>
      <c r="I385" s="1" t="s">
        <v>13</v>
      </c>
      <c r="J385" s="42" t="str">
        <f>D385&amp;"-"&amp;C385&amp;"-"&amp;B385</f>
        <v>11-Oct-1973</v>
      </c>
      <c r="K385" s="7">
        <f>DATEDIF(J385,DATE(2023,6,8),"Y")</f>
        <v>49</v>
      </c>
    </row>
    <row r="386" spans="1:11" x14ac:dyDescent="0.35">
      <c r="A386" s="1" t="s">
        <v>1032</v>
      </c>
      <c r="B386" s="7">
        <v>1967</v>
      </c>
      <c r="C386" s="1" t="s">
        <v>18</v>
      </c>
      <c r="D386" s="1">
        <v>10</v>
      </c>
      <c r="E386" s="7">
        <v>0</v>
      </c>
      <c r="F386" s="44">
        <v>8091.3</v>
      </c>
      <c r="G386" s="1" t="s">
        <v>12</v>
      </c>
      <c r="H386" s="1" t="s">
        <v>16</v>
      </c>
      <c r="I386" s="1" t="s">
        <v>23</v>
      </c>
      <c r="J386" s="42" t="str">
        <f>D386&amp;"-"&amp;C386&amp;"-"&amp;B386</f>
        <v>10-Jun-1967</v>
      </c>
      <c r="K386" s="7">
        <f>DATEDIF(J386,DATE(2023,6,8),"Y")</f>
        <v>55</v>
      </c>
    </row>
    <row r="387" spans="1:11" x14ac:dyDescent="0.35">
      <c r="A387" s="1" t="s">
        <v>2239</v>
      </c>
      <c r="B387" s="7">
        <v>1967</v>
      </c>
      <c r="C387" s="1" t="s">
        <v>10</v>
      </c>
      <c r="D387" s="1">
        <v>30</v>
      </c>
      <c r="E387" s="7">
        <v>0</v>
      </c>
      <c r="F387" s="44">
        <v>38893.360000000001</v>
      </c>
      <c r="G387" s="1" t="s">
        <v>16</v>
      </c>
      <c r="H387" s="1" t="s">
        <v>11</v>
      </c>
      <c r="I387" s="1" t="s">
        <v>42</v>
      </c>
      <c r="J387" s="42" t="str">
        <f>D387&amp;"-"&amp;C387&amp;"-"&amp;B387</f>
        <v>30-Jul-1967</v>
      </c>
      <c r="K387" s="7">
        <f>DATEDIF(J387,DATE(2023,6,8),"Y")</f>
        <v>55</v>
      </c>
    </row>
    <row r="388" spans="1:11" x14ac:dyDescent="0.35">
      <c r="A388" s="1" t="s">
        <v>1031</v>
      </c>
      <c r="B388" s="7">
        <v>1975</v>
      </c>
      <c r="C388" s="1" t="s">
        <v>30</v>
      </c>
      <c r="D388" s="1">
        <v>21</v>
      </c>
      <c r="E388" s="7">
        <v>1</v>
      </c>
      <c r="F388" s="44">
        <v>8083.92</v>
      </c>
      <c r="G388" s="1" t="s">
        <v>12</v>
      </c>
      <c r="H388" s="1" t="s">
        <v>12</v>
      </c>
      <c r="I388" s="1" t="s">
        <v>13</v>
      </c>
      <c r="J388" s="42" t="str">
        <f>D388&amp;"-"&amp;C388&amp;"-"&amp;B388</f>
        <v>21-Dec-1975</v>
      </c>
      <c r="K388" s="7">
        <f>DATEDIF(J388,DATE(2023,6,8),"Y")</f>
        <v>47</v>
      </c>
    </row>
    <row r="389" spans="1:11" x14ac:dyDescent="0.35">
      <c r="A389" s="1" t="s">
        <v>1030</v>
      </c>
      <c r="B389" s="7">
        <v>1994</v>
      </c>
      <c r="C389" s="1" t="s">
        <v>37</v>
      </c>
      <c r="D389" s="1">
        <v>12</v>
      </c>
      <c r="E389" s="7">
        <v>0</v>
      </c>
      <c r="F389" s="44">
        <v>8081.74</v>
      </c>
      <c r="G389" s="1" t="s">
        <v>11</v>
      </c>
      <c r="H389" s="1" t="s">
        <v>11</v>
      </c>
      <c r="I389" s="1" t="s">
        <v>535</v>
      </c>
      <c r="J389" s="42" t="str">
        <f>D389&amp;"-"&amp;C389&amp;"-"&amp;B389</f>
        <v>12-Oct-1994</v>
      </c>
      <c r="K389" s="7">
        <f>DATEDIF(J389,DATE(2023,6,8),"Y")</f>
        <v>28</v>
      </c>
    </row>
    <row r="390" spans="1:11" x14ac:dyDescent="0.35">
      <c r="A390" s="1" t="s">
        <v>1029</v>
      </c>
      <c r="B390" s="7">
        <v>2001</v>
      </c>
      <c r="C390" s="1" t="s">
        <v>35</v>
      </c>
      <c r="D390" s="1">
        <v>28</v>
      </c>
      <c r="E390" s="7">
        <v>0</v>
      </c>
      <c r="F390" s="44">
        <v>8081.26</v>
      </c>
      <c r="G390" s="1" t="s">
        <v>11</v>
      </c>
      <c r="H390" s="1" t="s">
        <v>11</v>
      </c>
      <c r="I390" s="1" t="s">
        <v>23</v>
      </c>
      <c r="J390" s="42" t="str">
        <f>D390&amp;"-"&amp;C390&amp;"-"&amp;B390</f>
        <v>28-Aug-2001</v>
      </c>
      <c r="K390" s="7">
        <f>DATEDIF(J390,DATE(2023,6,8),"Y")</f>
        <v>21</v>
      </c>
    </row>
    <row r="391" spans="1:11" x14ac:dyDescent="0.35">
      <c r="A391" s="1" t="s">
        <v>1028</v>
      </c>
      <c r="B391" s="7">
        <v>1993</v>
      </c>
      <c r="C391" s="1" t="s">
        <v>15</v>
      </c>
      <c r="D391" s="1">
        <v>7</v>
      </c>
      <c r="E391" s="7">
        <v>0</v>
      </c>
      <c r="F391" s="44">
        <v>8077.41</v>
      </c>
      <c r="G391" s="1" t="s">
        <v>11</v>
      </c>
      <c r="H391" s="1" t="s">
        <v>16</v>
      </c>
      <c r="I391" s="1" t="s">
        <v>535</v>
      </c>
      <c r="J391" s="42" t="str">
        <f>D391&amp;"-"&amp;C391&amp;"-"&amp;B391</f>
        <v>7-Nov-1993</v>
      </c>
      <c r="K391" s="7">
        <f>DATEDIF(J391,DATE(2023,6,8),"Y")</f>
        <v>29</v>
      </c>
    </row>
    <row r="392" spans="1:11" x14ac:dyDescent="0.35">
      <c r="A392" s="1" t="s">
        <v>1027</v>
      </c>
      <c r="B392" s="7">
        <v>1965</v>
      </c>
      <c r="C392" s="1" t="s">
        <v>37</v>
      </c>
      <c r="D392" s="1">
        <v>21</v>
      </c>
      <c r="E392" s="7">
        <v>0</v>
      </c>
      <c r="F392" s="44">
        <v>8071.57</v>
      </c>
      <c r="G392" s="1" t="s">
        <v>12</v>
      </c>
      <c r="H392" s="1" t="s">
        <v>16</v>
      </c>
      <c r="I392" s="1" t="s">
        <v>42</v>
      </c>
      <c r="J392" s="42" t="str">
        <f>D392&amp;"-"&amp;C392&amp;"-"&amp;B392</f>
        <v>21-Oct-1965</v>
      </c>
      <c r="K392" s="7">
        <f>DATEDIF(J392,DATE(2023,6,8),"Y")</f>
        <v>57</v>
      </c>
    </row>
    <row r="393" spans="1:11" x14ac:dyDescent="0.35">
      <c r="A393" s="1" t="s">
        <v>1026</v>
      </c>
      <c r="B393" s="7">
        <v>1975</v>
      </c>
      <c r="C393" s="1" t="s">
        <v>30</v>
      </c>
      <c r="D393" s="1">
        <v>15</v>
      </c>
      <c r="E393" s="7">
        <v>1</v>
      </c>
      <c r="F393" s="44">
        <v>8068.19</v>
      </c>
      <c r="G393" s="1" t="s">
        <v>12</v>
      </c>
      <c r="H393" s="1" t="s">
        <v>11</v>
      </c>
      <c r="I393" s="1" t="s">
        <v>42</v>
      </c>
      <c r="J393" s="42" t="str">
        <f>D393&amp;"-"&amp;C393&amp;"-"&amp;B393</f>
        <v>15-Dec-1975</v>
      </c>
      <c r="K393" s="7">
        <f>DATEDIF(J393,DATE(2023,6,8),"Y")</f>
        <v>47</v>
      </c>
    </row>
    <row r="394" spans="1:11" x14ac:dyDescent="0.35">
      <c r="A394" s="1" t="s">
        <v>1025</v>
      </c>
      <c r="B394" s="7">
        <v>1965</v>
      </c>
      <c r="C394" s="1" t="s">
        <v>35</v>
      </c>
      <c r="D394" s="1">
        <v>11</v>
      </c>
      <c r="E394" s="7">
        <v>0</v>
      </c>
      <c r="F394" s="44">
        <v>8067.83</v>
      </c>
      <c r="G394" s="1" t="s">
        <v>12</v>
      </c>
      <c r="H394" s="1" t="s">
        <v>16</v>
      </c>
      <c r="I394" s="1" t="s">
        <v>13</v>
      </c>
      <c r="J394" s="42" t="str">
        <f>D394&amp;"-"&amp;C394&amp;"-"&amp;B394</f>
        <v>11-Aug-1965</v>
      </c>
      <c r="K394" s="7">
        <f>DATEDIF(J394,DATE(2023,6,8),"Y")</f>
        <v>57</v>
      </c>
    </row>
    <row r="395" spans="1:11" x14ac:dyDescent="0.35">
      <c r="A395" s="1" t="s">
        <v>1024</v>
      </c>
      <c r="B395" s="7">
        <v>1975</v>
      </c>
      <c r="C395" s="1" t="s">
        <v>18</v>
      </c>
      <c r="D395" s="1">
        <v>28</v>
      </c>
      <c r="E395" s="7">
        <v>1</v>
      </c>
      <c r="F395" s="44">
        <v>8062.76</v>
      </c>
      <c r="G395" s="1" t="s">
        <v>12</v>
      </c>
      <c r="H395" s="1" t="s">
        <v>12</v>
      </c>
      <c r="I395" s="1" t="s">
        <v>42</v>
      </c>
      <c r="J395" s="42" t="str">
        <f>D395&amp;"-"&amp;C395&amp;"-"&amp;B395</f>
        <v>28-Jun-1975</v>
      </c>
      <c r="K395" s="7">
        <f>DATEDIF(J395,DATE(2023,6,8),"Y")</f>
        <v>47</v>
      </c>
    </row>
    <row r="396" spans="1:11" x14ac:dyDescent="0.35">
      <c r="A396" s="1" t="s">
        <v>1023</v>
      </c>
      <c r="B396" s="7">
        <v>1970</v>
      </c>
      <c r="C396" s="1" t="s">
        <v>30</v>
      </c>
      <c r="D396" s="1">
        <v>12</v>
      </c>
      <c r="E396" s="7">
        <v>0</v>
      </c>
      <c r="F396" s="44">
        <v>8062.31</v>
      </c>
      <c r="G396" s="1" t="s">
        <v>11</v>
      </c>
      <c r="H396" s="1" t="s">
        <v>16</v>
      </c>
      <c r="I396" s="1" t="s">
        <v>13</v>
      </c>
      <c r="J396" s="42" t="str">
        <f>D396&amp;"-"&amp;C396&amp;"-"&amp;B396</f>
        <v>12-Dec-1970</v>
      </c>
      <c r="K396" s="7">
        <f>DATEDIF(J396,DATE(2023,6,8),"Y")</f>
        <v>52</v>
      </c>
    </row>
    <row r="397" spans="1:11" x14ac:dyDescent="0.35">
      <c r="A397" s="1" t="s">
        <v>1022</v>
      </c>
      <c r="B397" s="7">
        <v>1982</v>
      </c>
      <c r="C397" s="1" t="s">
        <v>30</v>
      </c>
      <c r="D397" s="1">
        <v>27</v>
      </c>
      <c r="E397" s="7">
        <v>3</v>
      </c>
      <c r="F397" s="44">
        <v>8059.68</v>
      </c>
      <c r="G397" s="1" t="s">
        <v>11</v>
      </c>
      <c r="H397" s="1" t="s">
        <v>12</v>
      </c>
      <c r="I397" s="1" t="s">
        <v>23</v>
      </c>
      <c r="J397" s="42" t="str">
        <f>D397&amp;"-"&amp;C397&amp;"-"&amp;B397</f>
        <v>27-Dec-1982</v>
      </c>
      <c r="K397" s="7">
        <f>DATEDIF(J397,DATE(2023,6,8),"Y")</f>
        <v>40</v>
      </c>
    </row>
    <row r="398" spans="1:11" x14ac:dyDescent="0.35">
      <c r="A398" s="1" t="s">
        <v>2238</v>
      </c>
      <c r="B398" s="7">
        <v>1964</v>
      </c>
      <c r="C398" s="1" t="s">
        <v>18</v>
      </c>
      <c r="D398" s="1">
        <v>6</v>
      </c>
      <c r="E398" s="7">
        <v>0</v>
      </c>
      <c r="F398" s="44">
        <v>38869.25</v>
      </c>
      <c r="G398" s="1" t="s">
        <v>11</v>
      </c>
      <c r="H398" s="1" t="s">
        <v>11</v>
      </c>
      <c r="I398" s="1" t="s">
        <v>42</v>
      </c>
      <c r="J398" s="42" t="str">
        <f>D398&amp;"-"&amp;C398&amp;"-"&amp;B398</f>
        <v>6-Jun-1964</v>
      </c>
      <c r="K398" s="7">
        <f>DATEDIF(J398,DATE(2023,6,8),"Y")</f>
        <v>59</v>
      </c>
    </row>
    <row r="399" spans="1:11" x14ac:dyDescent="0.35">
      <c r="A399" s="1" t="s">
        <v>1021</v>
      </c>
      <c r="B399" s="7">
        <v>1985</v>
      </c>
      <c r="C399" s="1" t="s">
        <v>15</v>
      </c>
      <c r="D399" s="1">
        <v>28</v>
      </c>
      <c r="E399" s="7">
        <v>3</v>
      </c>
      <c r="F399" s="44">
        <v>8059.06</v>
      </c>
      <c r="G399" s="1" t="s">
        <v>11</v>
      </c>
      <c r="H399" s="1" t="s">
        <v>12</v>
      </c>
      <c r="I399" s="1" t="s">
        <v>23</v>
      </c>
      <c r="J399" s="42" t="str">
        <f>D399&amp;"-"&amp;C399&amp;"-"&amp;B399</f>
        <v>28-Nov-1985</v>
      </c>
      <c r="K399" s="7">
        <f>DATEDIF(J399,DATE(2023,6,8),"Y")</f>
        <v>37</v>
      </c>
    </row>
    <row r="400" spans="1:11" x14ac:dyDescent="0.35">
      <c r="A400" s="1" t="s">
        <v>1020</v>
      </c>
      <c r="B400" s="7">
        <v>2003</v>
      </c>
      <c r="C400" s="1" t="s">
        <v>30</v>
      </c>
      <c r="D400" s="1">
        <v>12</v>
      </c>
      <c r="E400" s="7">
        <v>0</v>
      </c>
      <c r="F400" s="44">
        <v>8035.64</v>
      </c>
      <c r="G400" s="1" t="s">
        <v>11</v>
      </c>
      <c r="H400" s="1" t="s">
        <v>11</v>
      </c>
      <c r="I400" s="1" t="s">
        <v>23</v>
      </c>
      <c r="J400" s="42" t="str">
        <f>D400&amp;"-"&amp;C400&amp;"-"&amp;B400</f>
        <v>12-Dec-2003</v>
      </c>
      <c r="K400" s="7">
        <f>DATEDIF(J400,DATE(2023,6,8),"Y")</f>
        <v>19</v>
      </c>
    </row>
    <row r="401" spans="1:11" x14ac:dyDescent="0.35">
      <c r="A401" s="1" t="s">
        <v>1019</v>
      </c>
      <c r="B401" s="7">
        <v>1977</v>
      </c>
      <c r="C401" s="1" t="s">
        <v>15</v>
      </c>
      <c r="D401" s="1">
        <v>6</v>
      </c>
      <c r="E401" s="7">
        <v>2</v>
      </c>
      <c r="F401" s="44">
        <v>8027.97</v>
      </c>
      <c r="G401" s="1" t="s">
        <v>12</v>
      </c>
      <c r="H401" s="1" t="s">
        <v>11</v>
      </c>
      <c r="I401" s="1" t="s">
        <v>42</v>
      </c>
      <c r="J401" s="42" t="str">
        <f>D401&amp;"-"&amp;C401&amp;"-"&amp;B401</f>
        <v>6-Nov-1977</v>
      </c>
      <c r="K401" s="7">
        <f>DATEDIF(J401,DATE(2023,6,8),"Y")</f>
        <v>45</v>
      </c>
    </row>
    <row r="402" spans="1:11" x14ac:dyDescent="0.35">
      <c r="A402" s="1" t="s">
        <v>1018</v>
      </c>
      <c r="B402" s="7">
        <v>1976</v>
      </c>
      <c r="C402" s="1" t="s">
        <v>30</v>
      </c>
      <c r="D402" s="1">
        <v>20</v>
      </c>
      <c r="E402" s="7">
        <v>0</v>
      </c>
      <c r="F402" s="44">
        <v>8026.67</v>
      </c>
      <c r="G402" s="1" t="s">
        <v>11</v>
      </c>
      <c r="H402" s="1" t="s">
        <v>11</v>
      </c>
      <c r="I402" s="1" t="s">
        <v>23</v>
      </c>
      <c r="J402" s="42" t="str">
        <f>D402&amp;"-"&amp;C402&amp;"-"&amp;B402</f>
        <v>20-Dec-1976</v>
      </c>
      <c r="K402" s="7">
        <f>DATEDIF(J402,DATE(2023,6,8),"Y")</f>
        <v>46</v>
      </c>
    </row>
    <row r="403" spans="1:11" x14ac:dyDescent="0.35">
      <c r="A403" s="1" t="s">
        <v>1017</v>
      </c>
      <c r="B403" s="7">
        <v>1978</v>
      </c>
      <c r="C403" s="1" t="s">
        <v>10</v>
      </c>
      <c r="D403" s="1">
        <v>17</v>
      </c>
      <c r="E403" s="7">
        <v>1</v>
      </c>
      <c r="F403" s="44">
        <v>8023.14</v>
      </c>
      <c r="G403" s="1" t="s">
        <v>11</v>
      </c>
      <c r="H403" s="1" t="s">
        <v>12</v>
      </c>
      <c r="I403" s="1" t="s">
        <v>23</v>
      </c>
      <c r="J403" s="42" t="str">
        <f>D403&amp;"-"&amp;C403&amp;"-"&amp;B403</f>
        <v>17-Jul-1978</v>
      </c>
      <c r="K403" s="7">
        <f>DATEDIF(J403,DATE(2023,6,8),"Y")</f>
        <v>44</v>
      </c>
    </row>
    <row r="404" spans="1:11" x14ac:dyDescent="0.35">
      <c r="A404" s="1" t="s">
        <v>1016</v>
      </c>
      <c r="B404" s="7">
        <v>1989</v>
      </c>
      <c r="C404" s="1" t="s">
        <v>15</v>
      </c>
      <c r="D404" s="1">
        <v>3</v>
      </c>
      <c r="E404" s="7">
        <v>3</v>
      </c>
      <c r="F404" s="44">
        <v>8021.11</v>
      </c>
      <c r="G404" s="1" t="s">
        <v>11</v>
      </c>
      <c r="H404" s="1" t="s">
        <v>16</v>
      </c>
      <c r="I404" s="1" t="s">
        <v>23</v>
      </c>
      <c r="J404" s="42" t="str">
        <f>D404&amp;"-"&amp;C404&amp;"-"&amp;B404</f>
        <v>3-Nov-1989</v>
      </c>
      <c r="K404" s="7">
        <f>DATEDIF(J404,DATE(2023,6,8),"Y")</f>
        <v>33</v>
      </c>
    </row>
    <row r="405" spans="1:11" x14ac:dyDescent="0.35">
      <c r="A405" s="1" t="s">
        <v>1015</v>
      </c>
      <c r="B405" s="7">
        <v>1980</v>
      </c>
      <c r="C405" s="1" t="s">
        <v>15</v>
      </c>
      <c r="D405" s="1">
        <v>8</v>
      </c>
      <c r="E405" s="7">
        <v>2</v>
      </c>
      <c r="F405" s="44">
        <v>8017.06</v>
      </c>
      <c r="G405" s="1" t="s">
        <v>11</v>
      </c>
      <c r="H405" s="1" t="s">
        <v>11</v>
      </c>
      <c r="I405" s="1" t="s">
        <v>23</v>
      </c>
      <c r="J405" s="42" t="str">
        <f>D405&amp;"-"&amp;C405&amp;"-"&amp;B405</f>
        <v>8-Nov-1980</v>
      </c>
      <c r="K405" s="7">
        <f>DATEDIF(J405,DATE(2023,6,8),"Y")</f>
        <v>42</v>
      </c>
    </row>
    <row r="406" spans="1:11" x14ac:dyDescent="0.35">
      <c r="A406" s="1" t="s">
        <v>1014</v>
      </c>
      <c r="B406" s="7">
        <v>1995</v>
      </c>
      <c r="C406" s="1" t="s">
        <v>20</v>
      </c>
      <c r="D406" s="1">
        <v>18</v>
      </c>
      <c r="E406" s="7">
        <v>0</v>
      </c>
      <c r="F406" s="44">
        <v>8014.62</v>
      </c>
      <c r="G406" s="1" t="s">
        <v>11</v>
      </c>
      <c r="H406" s="1" t="s">
        <v>12</v>
      </c>
      <c r="I406" s="1" t="s">
        <v>23</v>
      </c>
      <c r="J406" s="42" t="str">
        <f>D406&amp;"-"&amp;C406&amp;"-"&amp;B406</f>
        <v>18-Sep-1995</v>
      </c>
      <c r="K406" s="7">
        <f>DATEDIF(J406,DATE(2023,6,8),"Y")</f>
        <v>27</v>
      </c>
    </row>
    <row r="407" spans="1:11" x14ac:dyDescent="0.35">
      <c r="A407" s="1" t="s">
        <v>1013</v>
      </c>
      <c r="B407" s="7">
        <v>1962</v>
      </c>
      <c r="C407" s="1" t="s">
        <v>35</v>
      </c>
      <c r="D407" s="1">
        <v>22</v>
      </c>
      <c r="E407" s="7">
        <v>0</v>
      </c>
      <c r="F407" s="44">
        <v>8004.96</v>
      </c>
      <c r="G407" s="1" t="s">
        <v>12</v>
      </c>
      <c r="H407" s="1" t="s">
        <v>16</v>
      </c>
      <c r="I407" s="1" t="s">
        <v>13</v>
      </c>
      <c r="J407" s="42" t="str">
        <f>D407&amp;"-"&amp;C407&amp;"-"&amp;B407</f>
        <v>22-Aug-1962</v>
      </c>
      <c r="K407" s="7">
        <f>DATEDIF(J407,DATE(2023,6,8),"Y")</f>
        <v>60</v>
      </c>
    </row>
    <row r="408" spans="1:11" x14ac:dyDescent="0.35">
      <c r="A408" s="1" t="s">
        <v>1012</v>
      </c>
      <c r="B408" s="7">
        <v>1983</v>
      </c>
      <c r="C408" s="1" t="s">
        <v>35</v>
      </c>
      <c r="D408" s="1">
        <v>20</v>
      </c>
      <c r="E408" s="7">
        <v>3</v>
      </c>
      <c r="F408" s="44">
        <v>7986.48</v>
      </c>
      <c r="G408" s="1" t="s">
        <v>11</v>
      </c>
      <c r="H408" s="1" t="s">
        <v>12</v>
      </c>
      <c r="I408" s="1" t="s">
        <v>247</v>
      </c>
      <c r="J408" s="42" t="str">
        <f>D408&amp;"-"&amp;C408&amp;"-"&amp;B408</f>
        <v>20-Aug-1983</v>
      </c>
      <c r="K408" s="7">
        <f>DATEDIF(J408,DATE(2023,6,8),"Y")</f>
        <v>39</v>
      </c>
    </row>
    <row r="409" spans="1:11" x14ac:dyDescent="0.35">
      <c r="A409" s="1" t="s">
        <v>2237</v>
      </c>
      <c r="B409" s="7">
        <v>1979</v>
      </c>
      <c r="C409" s="1" t="s">
        <v>30</v>
      </c>
      <c r="D409" s="1">
        <v>3</v>
      </c>
      <c r="E409" s="7">
        <v>2</v>
      </c>
      <c r="F409" s="44">
        <v>38836.980000000003</v>
      </c>
      <c r="G409" s="1" t="s">
        <v>11</v>
      </c>
      <c r="H409" s="1" t="s">
        <v>16</v>
      </c>
      <c r="I409" s="1" t="s">
        <v>42</v>
      </c>
      <c r="J409" s="42" t="str">
        <f>D409&amp;"-"&amp;C409&amp;"-"&amp;B409</f>
        <v>3-Dec-1979</v>
      </c>
      <c r="K409" s="7">
        <f>DATEDIF(J409,DATE(2023,6,8),"Y")</f>
        <v>43</v>
      </c>
    </row>
    <row r="410" spans="1:11" x14ac:dyDescent="0.35">
      <c r="A410" s="1" t="s">
        <v>1011</v>
      </c>
      <c r="B410" s="7">
        <v>1983</v>
      </c>
      <c r="C410" s="1" t="s">
        <v>35</v>
      </c>
      <c r="D410" s="1">
        <v>28</v>
      </c>
      <c r="E410" s="7">
        <v>3</v>
      </c>
      <c r="F410" s="44">
        <v>7985.82</v>
      </c>
      <c r="G410" s="1" t="s">
        <v>11</v>
      </c>
      <c r="H410" s="1" t="s">
        <v>16</v>
      </c>
      <c r="I410" s="1" t="s">
        <v>247</v>
      </c>
      <c r="J410" s="42" t="str">
        <f>D410&amp;"-"&amp;C410&amp;"-"&amp;B410</f>
        <v>28-Aug-1983</v>
      </c>
      <c r="K410" s="7">
        <f>DATEDIF(J410,DATE(2023,6,8),"Y")</f>
        <v>39</v>
      </c>
    </row>
    <row r="411" spans="1:11" x14ac:dyDescent="0.35">
      <c r="A411" s="1" t="s">
        <v>1010</v>
      </c>
      <c r="B411" s="7">
        <v>1972</v>
      </c>
      <c r="C411" s="1" t="s">
        <v>15</v>
      </c>
      <c r="D411" s="1">
        <v>23</v>
      </c>
      <c r="E411" s="7">
        <v>0</v>
      </c>
      <c r="F411" s="44">
        <v>7980.34</v>
      </c>
      <c r="G411" s="1" t="s">
        <v>11</v>
      </c>
      <c r="H411" s="1" t="s">
        <v>11</v>
      </c>
      <c r="I411" s="1" t="s">
        <v>13</v>
      </c>
      <c r="J411" s="42" t="str">
        <f>D411&amp;"-"&amp;C411&amp;"-"&amp;B411</f>
        <v>23-Nov-1972</v>
      </c>
      <c r="K411" s="7">
        <f>DATEDIF(J411,DATE(2023,6,8),"Y")</f>
        <v>50</v>
      </c>
    </row>
    <row r="412" spans="1:11" x14ac:dyDescent="0.35">
      <c r="A412" s="1" t="s">
        <v>1009</v>
      </c>
      <c r="B412" s="7">
        <v>1975</v>
      </c>
      <c r="C412" s="1" t="s">
        <v>35</v>
      </c>
      <c r="D412" s="1">
        <v>10</v>
      </c>
      <c r="E412" s="7">
        <v>1</v>
      </c>
      <c r="F412" s="44">
        <v>7966.81</v>
      </c>
      <c r="G412" s="1" t="s">
        <v>11</v>
      </c>
      <c r="H412" s="1" t="s">
        <v>11</v>
      </c>
      <c r="I412" s="1" t="s">
        <v>13</v>
      </c>
      <c r="J412" s="42" t="str">
        <f>D412&amp;"-"&amp;C412&amp;"-"&amp;B412</f>
        <v>10-Aug-1975</v>
      </c>
      <c r="K412" s="7">
        <f>DATEDIF(J412,DATE(2023,6,8),"Y")</f>
        <v>47</v>
      </c>
    </row>
    <row r="413" spans="1:11" x14ac:dyDescent="0.35">
      <c r="A413" s="1" t="s">
        <v>1008</v>
      </c>
      <c r="B413" s="7">
        <v>1970</v>
      </c>
      <c r="C413" s="1" t="s">
        <v>18</v>
      </c>
      <c r="D413" s="1">
        <v>19</v>
      </c>
      <c r="E413" s="7">
        <v>0</v>
      </c>
      <c r="F413" s="44">
        <v>7958.13</v>
      </c>
      <c r="G413" s="1" t="s">
        <v>11</v>
      </c>
      <c r="H413" s="1" t="s">
        <v>11</v>
      </c>
      <c r="I413" s="1" t="s">
        <v>13</v>
      </c>
      <c r="J413" s="42" t="str">
        <f>D413&amp;"-"&amp;C413&amp;"-"&amp;B413</f>
        <v>19-Jun-1970</v>
      </c>
      <c r="K413" s="7">
        <f>DATEDIF(J413,DATE(2023,6,8),"Y")</f>
        <v>52</v>
      </c>
    </row>
    <row r="414" spans="1:11" x14ac:dyDescent="0.35">
      <c r="A414" s="1" t="s">
        <v>1007</v>
      </c>
      <c r="B414" s="7">
        <v>1981</v>
      </c>
      <c r="C414" s="1" t="s">
        <v>30</v>
      </c>
      <c r="D414" s="1">
        <v>28</v>
      </c>
      <c r="E414" s="7">
        <v>3</v>
      </c>
      <c r="F414" s="44">
        <v>7954.52</v>
      </c>
      <c r="G414" s="1" t="s">
        <v>11</v>
      </c>
      <c r="H414" s="1" t="s">
        <v>11</v>
      </c>
      <c r="I414" s="1" t="s">
        <v>42</v>
      </c>
      <c r="J414" s="42" t="str">
        <f>D414&amp;"-"&amp;C414&amp;"-"&amp;B414</f>
        <v>28-Dec-1981</v>
      </c>
      <c r="K414" s="7">
        <f>DATEDIF(J414,DATE(2023,6,8),"Y")</f>
        <v>41</v>
      </c>
    </row>
    <row r="415" spans="1:11" x14ac:dyDescent="0.35">
      <c r="A415" s="1" t="s">
        <v>1006</v>
      </c>
      <c r="B415" s="7">
        <v>1966</v>
      </c>
      <c r="C415" s="1" t="s">
        <v>10</v>
      </c>
      <c r="D415" s="1">
        <v>9</v>
      </c>
      <c r="E415" s="7">
        <v>0</v>
      </c>
      <c r="F415" s="44">
        <v>7953.72</v>
      </c>
      <c r="G415" s="1" t="s">
        <v>12</v>
      </c>
      <c r="H415" s="1" t="s">
        <v>12</v>
      </c>
      <c r="I415" s="1" t="s">
        <v>23</v>
      </c>
      <c r="J415" s="42" t="str">
        <f>D415&amp;"-"&amp;C415&amp;"-"&amp;B415</f>
        <v>9-Jul-1966</v>
      </c>
      <c r="K415" s="7">
        <f>DATEDIF(J415,DATE(2023,6,8),"Y")</f>
        <v>56</v>
      </c>
    </row>
    <row r="416" spans="1:11" x14ac:dyDescent="0.35">
      <c r="A416" s="1" t="s">
        <v>1005</v>
      </c>
      <c r="B416" s="7">
        <v>1987</v>
      </c>
      <c r="C416" s="1" t="s">
        <v>37</v>
      </c>
      <c r="D416" s="1">
        <v>29</v>
      </c>
      <c r="E416" s="7">
        <v>3</v>
      </c>
      <c r="F416" s="44">
        <v>7948.22</v>
      </c>
      <c r="G416" s="1" t="s">
        <v>11</v>
      </c>
      <c r="H416" s="1" t="s">
        <v>12</v>
      </c>
      <c r="I416" s="1" t="s">
        <v>200</v>
      </c>
      <c r="J416" s="42" t="str">
        <f>D416&amp;"-"&amp;C416&amp;"-"&amp;B416</f>
        <v>29-Oct-1987</v>
      </c>
      <c r="K416" s="7">
        <f>DATEDIF(J416,DATE(2023,6,8),"Y")</f>
        <v>35</v>
      </c>
    </row>
    <row r="417" spans="1:11" x14ac:dyDescent="0.35">
      <c r="A417" s="1" t="s">
        <v>1004</v>
      </c>
      <c r="B417" s="7">
        <v>1977</v>
      </c>
      <c r="C417" s="1" t="s">
        <v>10</v>
      </c>
      <c r="D417" s="1">
        <v>20</v>
      </c>
      <c r="E417" s="7">
        <v>0</v>
      </c>
      <c r="F417" s="44">
        <v>7935.29</v>
      </c>
      <c r="G417" s="1" t="s">
        <v>11</v>
      </c>
      <c r="H417" s="1" t="s">
        <v>16</v>
      </c>
      <c r="I417" s="1" t="s">
        <v>247</v>
      </c>
      <c r="J417" s="42" t="str">
        <f>D417&amp;"-"&amp;C417&amp;"-"&amp;B417</f>
        <v>20-Jul-1977</v>
      </c>
      <c r="K417" s="7">
        <f>DATEDIF(J417,DATE(2023,6,8),"Y")</f>
        <v>45</v>
      </c>
    </row>
    <row r="418" spans="1:11" x14ac:dyDescent="0.35">
      <c r="A418" s="1" t="s">
        <v>1003</v>
      </c>
      <c r="B418" s="7">
        <v>1962</v>
      </c>
      <c r="C418" s="1" t="s">
        <v>37</v>
      </c>
      <c r="D418" s="1">
        <v>10</v>
      </c>
      <c r="E418" s="7">
        <v>0</v>
      </c>
      <c r="F418" s="44">
        <v>7896.41</v>
      </c>
      <c r="G418" s="1" t="s">
        <v>12</v>
      </c>
      <c r="H418" s="1" t="s">
        <v>11</v>
      </c>
      <c r="I418" s="1" t="s">
        <v>13</v>
      </c>
      <c r="J418" s="42" t="str">
        <f>D418&amp;"-"&amp;C418&amp;"-"&amp;B418</f>
        <v>10-Oct-1962</v>
      </c>
      <c r="K418" s="7">
        <f>DATEDIF(J418,DATE(2023,6,8),"Y")</f>
        <v>60</v>
      </c>
    </row>
    <row r="419" spans="1:11" x14ac:dyDescent="0.35">
      <c r="A419" s="1" t="s">
        <v>1002</v>
      </c>
      <c r="B419" s="7">
        <v>1994</v>
      </c>
      <c r="C419" s="1" t="s">
        <v>15</v>
      </c>
      <c r="D419" s="1">
        <v>17</v>
      </c>
      <c r="E419" s="7">
        <v>0</v>
      </c>
      <c r="F419" s="44">
        <v>7851.85</v>
      </c>
      <c r="G419" s="1" t="s">
        <v>11</v>
      </c>
      <c r="H419" s="1" t="s">
        <v>12</v>
      </c>
      <c r="I419" s="1" t="s">
        <v>23</v>
      </c>
      <c r="J419" s="42" t="str">
        <f>D419&amp;"-"&amp;C419&amp;"-"&amp;B419</f>
        <v>17-Nov-1994</v>
      </c>
      <c r="K419" s="7">
        <f>DATEDIF(J419,DATE(2023,6,8),"Y")</f>
        <v>28</v>
      </c>
    </row>
    <row r="420" spans="1:11" x14ac:dyDescent="0.35">
      <c r="A420" s="1" t="s">
        <v>2236</v>
      </c>
      <c r="B420" s="7">
        <v>2004</v>
      </c>
      <c r="C420" s="1" t="s">
        <v>30</v>
      </c>
      <c r="D420" s="1">
        <v>5</v>
      </c>
      <c r="E420" s="7">
        <v>0</v>
      </c>
      <c r="F420" s="44">
        <v>38792.69</v>
      </c>
      <c r="G420" s="1" t="s">
        <v>11</v>
      </c>
      <c r="H420" s="1" t="s">
        <v>11</v>
      </c>
      <c r="I420" s="1" t="s">
        <v>13</v>
      </c>
      <c r="J420" s="42" t="str">
        <f>D420&amp;"-"&amp;C420&amp;"-"&amp;B420</f>
        <v>5-Dec-2004</v>
      </c>
      <c r="K420" s="7">
        <f>DATEDIF(J420,DATE(2023,6,8),"Y")</f>
        <v>18</v>
      </c>
    </row>
    <row r="421" spans="1:11" x14ac:dyDescent="0.35">
      <c r="A421" s="1" t="s">
        <v>1001</v>
      </c>
      <c r="B421" s="7">
        <v>2001</v>
      </c>
      <c r="C421" s="1" t="s">
        <v>37</v>
      </c>
      <c r="D421" s="1">
        <v>5</v>
      </c>
      <c r="E421" s="7">
        <v>0</v>
      </c>
      <c r="F421" s="44">
        <v>7844.8</v>
      </c>
      <c r="G421" s="1" t="s">
        <v>11</v>
      </c>
      <c r="H421" s="1" t="s">
        <v>11</v>
      </c>
      <c r="I421" s="1" t="s">
        <v>23</v>
      </c>
      <c r="J421" s="42" t="str">
        <f>D421&amp;"-"&amp;C421&amp;"-"&amp;B421</f>
        <v>5-Oct-2001</v>
      </c>
      <c r="K421" s="7">
        <f>DATEDIF(J421,DATE(2023,6,8),"Y")</f>
        <v>21</v>
      </c>
    </row>
    <row r="422" spans="1:11" x14ac:dyDescent="0.35">
      <c r="A422" s="1" t="s">
        <v>1000</v>
      </c>
      <c r="B422" s="7">
        <v>1989</v>
      </c>
      <c r="C422" s="1" t="s">
        <v>37</v>
      </c>
      <c r="D422" s="1">
        <v>12</v>
      </c>
      <c r="E422" s="7">
        <v>3</v>
      </c>
      <c r="F422" s="44">
        <v>7824.37</v>
      </c>
      <c r="G422" s="1" t="s">
        <v>11</v>
      </c>
      <c r="H422" s="1" t="s">
        <v>11</v>
      </c>
      <c r="I422" s="1" t="s">
        <v>23</v>
      </c>
      <c r="J422" s="42" t="str">
        <f>D422&amp;"-"&amp;C422&amp;"-"&amp;B422</f>
        <v>12-Oct-1989</v>
      </c>
      <c r="K422" s="7">
        <f>DATEDIF(J422,DATE(2023,6,8),"Y")</f>
        <v>33</v>
      </c>
    </row>
    <row r="423" spans="1:11" x14ac:dyDescent="0.35">
      <c r="A423" s="1" t="s">
        <v>999</v>
      </c>
      <c r="B423" s="7">
        <v>1991</v>
      </c>
      <c r="C423" s="1" t="s">
        <v>30</v>
      </c>
      <c r="D423" s="1">
        <v>21</v>
      </c>
      <c r="E423" s="7">
        <v>3</v>
      </c>
      <c r="F423" s="44">
        <v>7812.67</v>
      </c>
      <c r="G423" s="1" t="s">
        <v>11</v>
      </c>
      <c r="H423" s="1" t="s">
        <v>16</v>
      </c>
      <c r="I423" s="1" t="s">
        <v>23</v>
      </c>
      <c r="J423" s="42" t="str">
        <f>D423&amp;"-"&amp;C423&amp;"-"&amp;B423</f>
        <v>21-Dec-1991</v>
      </c>
      <c r="K423" s="7">
        <f>DATEDIF(J423,DATE(2023,6,8),"Y")</f>
        <v>31</v>
      </c>
    </row>
    <row r="424" spans="1:11" x14ac:dyDescent="0.35">
      <c r="A424" s="1" t="s">
        <v>998</v>
      </c>
      <c r="B424" s="7">
        <v>1974</v>
      </c>
      <c r="C424" s="1" t="s">
        <v>15</v>
      </c>
      <c r="D424" s="1">
        <v>9</v>
      </c>
      <c r="E424" s="7">
        <v>0</v>
      </c>
      <c r="F424" s="44">
        <v>7804.16</v>
      </c>
      <c r="G424" s="1" t="s">
        <v>11</v>
      </c>
      <c r="H424" s="1" t="s">
        <v>12</v>
      </c>
      <c r="I424" s="1" t="s">
        <v>13</v>
      </c>
      <c r="J424" s="42" t="str">
        <f>D424&amp;"-"&amp;C424&amp;"-"&amp;B424</f>
        <v>9-Nov-1974</v>
      </c>
      <c r="K424" s="7">
        <f>DATEDIF(J424,DATE(2023,6,8),"Y")</f>
        <v>48</v>
      </c>
    </row>
    <row r="425" spans="1:11" x14ac:dyDescent="0.35">
      <c r="A425" s="1" t="s">
        <v>997</v>
      </c>
      <c r="B425" s="7">
        <v>1997</v>
      </c>
      <c r="C425" s="1" t="s">
        <v>30</v>
      </c>
      <c r="D425" s="1">
        <v>2</v>
      </c>
      <c r="E425" s="7">
        <v>0</v>
      </c>
      <c r="F425" s="44">
        <v>7803.77</v>
      </c>
      <c r="G425" s="1" t="s">
        <v>11</v>
      </c>
      <c r="H425" s="1" t="s">
        <v>12</v>
      </c>
      <c r="I425" s="1" t="s">
        <v>23</v>
      </c>
      <c r="J425" s="42" t="str">
        <f>D425&amp;"-"&amp;C425&amp;"-"&amp;B425</f>
        <v>2-Dec-1997</v>
      </c>
      <c r="K425" s="7">
        <f>DATEDIF(J425,DATE(2023,6,8),"Y")</f>
        <v>25</v>
      </c>
    </row>
    <row r="426" spans="1:11" x14ac:dyDescent="0.35">
      <c r="A426" s="1" t="s">
        <v>996</v>
      </c>
      <c r="B426" s="7">
        <v>1999</v>
      </c>
      <c r="C426" s="1" t="s">
        <v>30</v>
      </c>
      <c r="D426" s="1">
        <v>25</v>
      </c>
      <c r="E426" s="7">
        <v>0</v>
      </c>
      <c r="F426" s="44">
        <v>7794.68</v>
      </c>
      <c r="G426" s="1" t="s">
        <v>11</v>
      </c>
      <c r="H426" s="1" t="s">
        <v>11</v>
      </c>
      <c r="I426" s="1" t="s">
        <v>535</v>
      </c>
      <c r="J426" s="42" t="str">
        <f>D426&amp;"-"&amp;C426&amp;"-"&amp;B426</f>
        <v>25-Dec-1999</v>
      </c>
      <c r="K426" s="7">
        <f>DATEDIF(J426,DATE(2023,6,8),"Y")</f>
        <v>23</v>
      </c>
    </row>
    <row r="427" spans="1:11" x14ac:dyDescent="0.35">
      <c r="A427" s="1" t="s">
        <v>995</v>
      </c>
      <c r="B427" s="7">
        <v>1974</v>
      </c>
      <c r="C427" s="1" t="s">
        <v>30</v>
      </c>
      <c r="D427" s="1">
        <v>6</v>
      </c>
      <c r="E427" s="7">
        <v>0</v>
      </c>
      <c r="F427" s="44">
        <v>7789.64</v>
      </c>
      <c r="G427" s="1" t="s">
        <v>16</v>
      </c>
      <c r="H427" s="1" t="s">
        <v>12</v>
      </c>
      <c r="I427" s="1" t="s">
        <v>13</v>
      </c>
      <c r="J427" s="42" t="str">
        <f>D427&amp;"-"&amp;C427&amp;"-"&amp;B427</f>
        <v>6-Dec-1974</v>
      </c>
      <c r="K427" s="7">
        <f>DATEDIF(J427,DATE(2023,6,8),"Y")</f>
        <v>48</v>
      </c>
    </row>
    <row r="428" spans="1:11" x14ac:dyDescent="0.35">
      <c r="A428" s="1" t="s">
        <v>994</v>
      </c>
      <c r="B428" s="7">
        <v>1997</v>
      </c>
      <c r="C428" s="1" t="s">
        <v>30</v>
      </c>
      <c r="D428" s="1">
        <v>21</v>
      </c>
      <c r="E428" s="7">
        <v>0</v>
      </c>
      <c r="F428" s="44">
        <v>7763.06</v>
      </c>
      <c r="G428" s="1" t="s">
        <v>11</v>
      </c>
      <c r="H428" s="1" t="s">
        <v>16</v>
      </c>
      <c r="I428" s="1" t="s">
        <v>23</v>
      </c>
      <c r="J428" s="42" t="str">
        <f>D428&amp;"-"&amp;C428&amp;"-"&amp;B428</f>
        <v>21-Dec-1997</v>
      </c>
      <c r="K428" s="7">
        <f>DATEDIF(J428,DATE(2023,6,8),"Y")</f>
        <v>25</v>
      </c>
    </row>
    <row r="429" spans="1:11" x14ac:dyDescent="0.35">
      <c r="A429" s="1" t="s">
        <v>993</v>
      </c>
      <c r="B429" s="7">
        <v>1981</v>
      </c>
      <c r="C429" s="1" t="s">
        <v>18</v>
      </c>
      <c r="D429" s="1">
        <v>30</v>
      </c>
      <c r="E429" s="7">
        <v>2</v>
      </c>
      <c r="F429" s="44">
        <v>7749.16</v>
      </c>
      <c r="G429" s="1" t="s">
        <v>11</v>
      </c>
      <c r="H429" s="1" t="s">
        <v>16</v>
      </c>
      <c r="I429" s="1" t="s">
        <v>23</v>
      </c>
      <c r="J429" s="42" t="str">
        <f>D429&amp;"-"&amp;C429&amp;"-"&amp;B429</f>
        <v>30-Jun-1981</v>
      </c>
      <c r="K429" s="7">
        <f>DATEDIF(J429,DATE(2023,6,8),"Y")</f>
        <v>41</v>
      </c>
    </row>
    <row r="430" spans="1:11" x14ac:dyDescent="0.35">
      <c r="A430" s="1" t="s">
        <v>992</v>
      </c>
      <c r="B430" s="7">
        <v>1976</v>
      </c>
      <c r="C430" s="1" t="s">
        <v>30</v>
      </c>
      <c r="D430" s="1">
        <v>12</v>
      </c>
      <c r="E430" s="7">
        <v>1</v>
      </c>
      <c r="F430" s="44">
        <v>7742.11</v>
      </c>
      <c r="G430" s="1" t="s">
        <v>12</v>
      </c>
      <c r="H430" s="1" t="s">
        <v>11</v>
      </c>
      <c r="I430" s="1" t="s">
        <v>13</v>
      </c>
      <c r="J430" s="42" t="str">
        <f>D430&amp;"-"&amp;C430&amp;"-"&amp;B430</f>
        <v>12-Dec-1976</v>
      </c>
      <c r="K430" s="7">
        <f>DATEDIF(J430,DATE(2023,6,8),"Y")</f>
        <v>46</v>
      </c>
    </row>
    <row r="431" spans="1:11" x14ac:dyDescent="0.35">
      <c r="A431" s="1" t="s">
        <v>2235</v>
      </c>
      <c r="B431" s="7">
        <v>1991</v>
      </c>
      <c r="C431" s="1" t="s">
        <v>15</v>
      </c>
      <c r="D431" s="1">
        <v>8</v>
      </c>
      <c r="E431" s="7">
        <v>3</v>
      </c>
      <c r="F431" s="44">
        <v>38746.36</v>
      </c>
      <c r="G431" s="1" t="s">
        <v>16</v>
      </c>
      <c r="H431" s="1" t="s">
        <v>11</v>
      </c>
      <c r="I431" s="1" t="s">
        <v>23</v>
      </c>
      <c r="J431" s="42" t="str">
        <f>D431&amp;"-"&amp;C431&amp;"-"&amp;B431</f>
        <v>8-Nov-1991</v>
      </c>
      <c r="K431" s="7">
        <f>DATEDIF(J431,DATE(2023,6,8),"Y")</f>
        <v>31</v>
      </c>
    </row>
    <row r="432" spans="1:11" x14ac:dyDescent="0.35">
      <c r="A432" s="1" t="s">
        <v>991</v>
      </c>
      <c r="B432" s="7">
        <v>1978</v>
      </c>
      <c r="C432" s="1" t="s">
        <v>20</v>
      </c>
      <c r="D432" s="1">
        <v>4</v>
      </c>
      <c r="E432" s="7">
        <v>2</v>
      </c>
      <c r="F432" s="44">
        <v>7740.34</v>
      </c>
      <c r="G432" s="1" t="s">
        <v>16</v>
      </c>
      <c r="H432" s="1" t="s">
        <v>16</v>
      </c>
      <c r="I432" s="1" t="s">
        <v>42</v>
      </c>
      <c r="J432" s="42" t="str">
        <f>D432&amp;"-"&amp;C432&amp;"-"&amp;B432</f>
        <v>4-Sep-1978</v>
      </c>
      <c r="K432" s="7">
        <f>DATEDIF(J432,DATE(2023,6,8),"Y")</f>
        <v>44</v>
      </c>
    </row>
    <row r="433" spans="1:11" x14ac:dyDescent="0.35">
      <c r="A433" s="1" t="s">
        <v>990</v>
      </c>
      <c r="B433" s="7">
        <v>1965</v>
      </c>
      <c r="C433" s="1" t="s">
        <v>10</v>
      </c>
      <c r="D433" s="1">
        <v>18</v>
      </c>
      <c r="E433" s="7">
        <v>0</v>
      </c>
      <c r="F433" s="44">
        <v>7736.39</v>
      </c>
      <c r="G433" s="1" t="s">
        <v>12</v>
      </c>
      <c r="H433" s="1" t="s">
        <v>11</v>
      </c>
      <c r="I433" s="1" t="s">
        <v>13</v>
      </c>
      <c r="J433" s="42" t="str">
        <f>D433&amp;"-"&amp;C433&amp;"-"&amp;B433</f>
        <v>18-Jul-1965</v>
      </c>
      <c r="K433" s="7">
        <f>DATEDIF(J433,DATE(2023,6,8),"Y")</f>
        <v>57</v>
      </c>
    </row>
    <row r="434" spans="1:11" x14ac:dyDescent="0.35">
      <c r="A434" s="1" t="s">
        <v>989</v>
      </c>
      <c r="B434" s="7">
        <v>1977</v>
      </c>
      <c r="C434" s="1" t="s">
        <v>35</v>
      </c>
      <c r="D434" s="1">
        <v>29</v>
      </c>
      <c r="E434" s="7">
        <v>0</v>
      </c>
      <c r="F434" s="44">
        <v>7731.86</v>
      </c>
      <c r="G434" s="1" t="s">
        <v>11</v>
      </c>
      <c r="H434" s="1" t="s">
        <v>12</v>
      </c>
      <c r="I434" s="1" t="s">
        <v>23</v>
      </c>
      <c r="J434" s="42" t="str">
        <f>D434&amp;"-"&amp;C434&amp;"-"&amp;B434</f>
        <v>29-Aug-1977</v>
      </c>
      <c r="K434" s="7">
        <f>DATEDIF(J434,DATE(2023,6,8),"Y")</f>
        <v>45</v>
      </c>
    </row>
    <row r="435" spans="1:11" x14ac:dyDescent="0.35">
      <c r="A435" s="1" t="s">
        <v>988</v>
      </c>
      <c r="B435" s="7">
        <v>1978</v>
      </c>
      <c r="C435" s="1" t="s">
        <v>30</v>
      </c>
      <c r="D435" s="1">
        <v>4</v>
      </c>
      <c r="E435" s="7">
        <v>2</v>
      </c>
      <c r="F435" s="44">
        <v>7731.43</v>
      </c>
      <c r="G435" s="1" t="s">
        <v>12</v>
      </c>
      <c r="H435" s="1" t="s">
        <v>11</v>
      </c>
      <c r="I435" s="1" t="s">
        <v>13</v>
      </c>
      <c r="J435" s="42" t="str">
        <f>D435&amp;"-"&amp;C435&amp;"-"&amp;B435</f>
        <v>4-Dec-1978</v>
      </c>
      <c r="K435" s="7">
        <f>DATEDIF(J435,DATE(2023,6,8),"Y")</f>
        <v>44</v>
      </c>
    </row>
    <row r="436" spans="1:11" x14ac:dyDescent="0.35">
      <c r="A436" s="1" t="s">
        <v>987</v>
      </c>
      <c r="B436" s="7">
        <v>1980</v>
      </c>
      <c r="C436" s="1" t="s">
        <v>20</v>
      </c>
      <c r="D436" s="1">
        <v>10</v>
      </c>
      <c r="E436" s="7">
        <v>2</v>
      </c>
      <c r="F436" s="44">
        <v>7729.65</v>
      </c>
      <c r="G436" s="1" t="s">
        <v>12</v>
      </c>
      <c r="H436" s="1" t="s">
        <v>16</v>
      </c>
      <c r="I436" s="1" t="s">
        <v>168</v>
      </c>
      <c r="J436" s="42" t="str">
        <f>D436&amp;"-"&amp;C436&amp;"-"&amp;B436</f>
        <v>10-Sep-1980</v>
      </c>
      <c r="K436" s="7">
        <f>DATEDIF(J436,DATE(2023,6,8),"Y")</f>
        <v>42</v>
      </c>
    </row>
    <row r="437" spans="1:11" x14ac:dyDescent="0.35">
      <c r="A437" s="1" t="s">
        <v>986</v>
      </c>
      <c r="B437" s="7">
        <v>1979</v>
      </c>
      <c r="C437" s="1" t="s">
        <v>18</v>
      </c>
      <c r="D437" s="1">
        <v>2</v>
      </c>
      <c r="E437" s="7">
        <v>1</v>
      </c>
      <c r="F437" s="44">
        <v>7727.25</v>
      </c>
      <c r="G437" s="1" t="s">
        <v>11</v>
      </c>
      <c r="H437" s="1" t="s">
        <v>12</v>
      </c>
      <c r="I437" s="1" t="s">
        <v>23</v>
      </c>
      <c r="J437" s="42" t="str">
        <f>D437&amp;"-"&amp;C437&amp;"-"&amp;B437</f>
        <v>2-Jun-1979</v>
      </c>
      <c r="K437" s="7">
        <f>DATEDIF(J437,DATE(2023,6,8),"Y")</f>
        <v>44</v>
      </c>
    </row>
    <row r="438" spans="1:11" x14ac:dyDescent="0.35">
      <c r="A438" s="1" t="s">
        <v>985</v>
      </c>
      <c r="B438" s="7">
        <v>1978</v>
      </c>
      <c r="C438" s="1" t="s">
        <v>30</v>
      </c>
      <c r="D438" s="1">
        <v>29</v>
      </c>
      <c r="E438" s="7">
        <v>2</v>
      </c>
      <c r="F438" s="44">
        <v>7726.85</v>
      </c>
      <c r="G438" s="1" t="s">
        <v>16</v>
      </c>
      <c r="H438" s="1" t="s">
        <v>11</v>
      </c>
      <c r="I438" s="1" t="s">
        <v>42</v>
      </c>
      <c r="J438" s="42" t="str">
        <f>D438&amp;"-"&amp;C438&amp;"-"&amp;B438</f>
        <v>29-Dec-1978</v>
      </c>
      <c r="K438" s="7">
        <f>DATEDIF(J438,DATE(2023,6,8),"Y")</f>
        <v>44</v>
      </c>
    </row>
    <row r="439" spans="1:11" x14ac:dyDescent="0.35">
      <c r="A439" s="1" t="s">
        <v>984</v>
      </c>
      <c r="B439" s="7">
        <v>1987</v>
      </c>
      <c r="C439" s="1" t="s">
        <v>10</v>
      </c>
      <c r="D439" s="1">
        <v>12</v>
      </c>
      <c r="E439" s="7">
        <v>3</v>
      </c>
      <c r="F439" s="44">
        <v>7684.62</v>
      </c>
      <c r="G439" s="1" t="s">
        <v>11</v>
      </c>
      <c r="H439" s="1" t="s">
        <v>12</v>
      </c>
      <c r="I439" s="1" t="s">
        <v>300</v>
      </c>
      <c r="J439" s="42" t="str">
        <f>D439&amp;"-"&amp;C439&amp;"-"&amp;B439</f>
        <v>12-Jul-1987</v>
      </c>
      <c r="K439" s="7">
        <f>DATEDIF(J439,DATE(2023,6,8),"Y")</f>
        <v>35</v>
      </c>
    </row>
    <row r="440" spans="1:11" x14ac:dyDescent="0.35">
      <c r="A440" s="1" t="s">
        <v>983</v>
      </c>
      <c r="B440" s="7">
        <v>1982</v>
      </c>
      <c r="C440" s="1" t="s">
        <v>30</v>
      </c>
      <c r="D440" s="1">
        <v>18</v>
      </c>
      <c r="E440" s="7">
        <v>3</v>
      </c>
      <c r="F440" s="44">
        <v>7682.67</v>
      </c>
      <c r="G440" s="1" t="s">
        <v>11</v>
      </c>
      <c r="H440" s="1" t="s">
        <v>16</v>
      </c>
      <c r="I440" s="1" t="s">
        <v>13</v>
      </c>
      <c r="J440" s="42" t="str">
        <f>D440&amp;"-"&amp;C440&amp;"-"&amp;B440</f>
        <v>18-Dec-1982</v>
      </c>
      <c r="K440" s="7">
        <f>DATEDIF(J440,DATE(2023,6,8),"Y")</f>
        <v>40</v>
      </c>
    </row>
    <row r="441" spans="1:11" x14ac:dyDescent="0.35">
      <c r="A441" s="1" t="s">
        <v>982</v>
      </c>
      <c r="B441" s="7">
        <v>1981</v>
      </c>
      <c r="C441" s="1" t="s">
        <v>30</v>
      </c>
      <c r="D441" s="1">
        <v>19</v>
      </c>
      <c r="E441" s="7">
        <v>1</v>
      </c>
      <c r="F441" s="44">
        <v>7681.17</v>
      </c>
      <c r="G441" s="1" t="s">
        <v>11</v>
      </c>
      <c r="H441" s="1" t="s">
        <v>11</v>
      </c>
      <c r="I441" s="1" t="s">
        <v>516</v>
      </c>
      <c r="J441" s="42" t="str">
        <f>D441&amp;"-"&amp;C441&amp;"-"&amp;B441</f>
        <v>19-Dec-1981</v>
      </c>
      <c r="K441" s="7">
        <f>DATEDIF(J441,DATE(2023,6,8),"Y")</f>
        <v>41</v>
      </c>
    </row>
    <row r="442" spans="1:11" x14ac:dyDescent="0.35">
      <c r="A442" s="1" t="s">
        <v>2234</v>
      </c>
      <c r="B442" s="7">
        <v>1976</v>
      </c>
      <c r="C442" s="1" t="s">
        <v>18</v>
      </c>
      <c r="D442" s="1">
        <v>15</v>
      </c>
      <c r="E442" s="7">
        <v>2</v>
      </c>
      <c r="F442" s="44">
        <v>38740.120000000003</v>
      </c>
      <c r="G442" s="1" t="s">
        <v>11</v>
      </c>
      <c r="H442" s="1" t="s">
        <v>11</v>
      </c>
      <c r="I442" s="1" t="s">
        <v>23</v>
      </c>
      <c r="J442" s="42" t="str">
        <f>D442&amp;"-"&amp;C442&amp;"-"&amp;B442</f>
        <v>15-Jun-1976</v>
      </c>
      <c r="K442" s="7">
        <f>DATEDIF(J442,DATE(2023,6,8),"Y")</f>
        <v>46</v>
      </c>
    </row>
    <row r="443" spans="1:11" x14ac:dyDescent="0.35">
      <c r="A443" s="1" t="s">
        <v>981</v>
      </c>
      <c r="B443" s="7">
        <v>1971</v>
      </c>
      <c r="C443" s="1" t="s">
        <v>37</v>
      </c>
      <c r="D443" s="1">
        <v>11</v>
      </c>
      <c r="E443" s="7">
        <v>0</v>
      </c>
      <c r="F443" s="44">
        <v>7680.92</v>
      </c>
      <c r="G443" s="1" t="s">
        <v>11</v>
      </c>
      <c r="H443" s="1" t="s">
        <v>16</v>
      </c>
      <c r="I443" s="1" t="s">
        <v>13</v>
      </c>
      <c r="J443" s="42" t="str">
        <f>D443&amp;"-"&amp;C443&amp;"-"&amp;B443</f>
        <v>11-Oct-1971</v>
      </c>
      <c r="K443" s="7">
        <f>DATEDIF(J443,DATE(2023,6,8),"Y")</f>
        <v>51</v>
      </c>
    </row>
    <row r="444" spans="1:11" x14ac:dyDescent="0.35">
      <c r="A444" s="1" t="s">
        <v>980</v>
      </c>
      <c r="B444" s="7">
        <v>1995</v>
      </c>
      <c r="C444" s="1" t="s">
        <v>20</v>
      </c>
      <c r="D444" s="1">
        <v>13</v>
      </c>
      <c r="E444" s="7">
        <v>0</v>
      </c>
      <c r="F444" s="44">
        <v>7676.4</v>
      </c>
      <c r="G444" s="1" t="s">
        <v>11</v>
      </c>
      <c r="H444" s="1" t="s">
        <v>16</v>
      </c>
      <c r="I444" s="1" t="s">
        <v>23</v>
      </c>
      <c r="J444" s="42" t="str">
        <f>D444&amp;"-"&amp;C444&amp;"-"&amp;B444</f>
        <v>13-Sep-1995</v>
      </c>
      <c r="K444" s="7">
        <f>DATEDIF(J444,DATE(2023,6,8),"Y")</f>
        <v>27</v>
      </c>
    </row>
    <row r="445" spans="1:11" x14ac:dyDescent="0.35">
      <c r="A445" s="1" t="s">
        <v>979</v>
      </c>
      <c r="B445" s="7">
        <v>1996</v>
      </c>
      <c r="C445" s="1" t="s">
        <v>15</v>
      </c>
      <c r="D445" s="1">
        <v>24</v>
      </c>
      <c r="E445" s="7">
        <v>0</v>
      </c>
      <c r="F445" s="44">
        <v>7670.75</v>
      </c>
      <c r="G445" s="1" t="s">
        <v>11</v>
      </c>
      <c r="H445" s="1" t="s">
        <v>11</v>
      </c>
      <c r="I445" s="1" t="s">
        <v>632</v>
      </c>
      <c r="J445" s="42" t="str">
        <f>D445&amp;"-"&amp;C445&amp;"-"&amp;B445</f>
        <v>24-Nov-1996</v>
      </c>
      <c r="K445" s="7">
        <f>DATEDIF(J445,DATE(2023,6,8),"Y")</f>
        <v>26</v>
      </c>
    </row>
    <row r="446" spans="1:11" x14ac:dyDescent="0.35">
      <c r="A446" s="1" t="s">
        <v>978</v>
      </c>
      <c r="B446" s="7">
        <v>1976</v>
      </c>
      <c r="C446" s="1" t="s">
        <v>37</v>
      </c>
      <c r="D446" s="1">
        <v>9</v>
      </c>
      <c r="E446" s="7">
        <v>2</v>
      </c>
      <c r="F446" s="44">
        <v>7662.47</v>
      </c>
      <c r="G446" s="1" t="s">
        <v>11</v>
      </c>
      <c r="H446" s="1" t="s">
        <v>16</v>
      </c>
      <c r="I446" s="1" t="s">
        <v>42</v>
      </c>
      <c r="J446" s="42" t="str">
        <f>D446&amp;"-"&amp;C446&amp;"-"&amp;B446</f>
        <v>9-Oct-1976</v>
      </c>
      <c r="K446" s="7">
        <f>DATEDIF(J446,DATE(2023,6,8),"Y")</f>
        <v>46</v>
      </c>
    </row>
    <row r="447" spans="1:11" x14ac:dyDescent="0.35">
      <c r="A447" s="1" t="s">
        <v>977</v>
      </c>
      <c r="B447" s="7">
        <v>1965</v>
      </c>
      <c r="C447" s="1" t="s">
        <v>30</v>
      </c>
      <c r="D447" s="1">
        <v>27</v>
      </c>
      <c r="E447" s="7">
        <v>0</v>
      </c>
      <c r="F447" s="44">
        <v>7657.69</v>
      </c>
      <c r="G447" s="1" t="s">
        <v>12</v>
      </c>
      <c r="H447" s="1" t="s">
        <v>12</v>
      </c>
      <c r="I447" s="1" t="s">
        <v>23</v>
      </c>
      <c r="J447" s="42" t="str">
        <f>D447&amp;"-"&amp;C447&amp;"-"&amp;B447</f>
        <v>27-Dec-1965</v>
      </c>
      <c r="K447" s="7">
        <f>DATEDIF(J447,DATE(2023,6,8),"Y")</f>
        <v>57</v>
      </c>
    </row>
    <row r="448" spans="1:11" x14ac:dyDescent="0.35">
      <c r="A448" s="1" t="s">
        <v>976</v>
      </c>
      <c r="B448" s="7">
        <v>1998</v>
      </c>
      <c r="C448" s="1" t="s">
        <v>20</v>
      </c>
      <c r="D448" s="1">
        <v>30</v>
      </c>
      <c r="E448" s="7">
        <v>0</v>
      </c>
      <c r="F448" s="44">
        <v>7652.26</v>
      </c>
      <c r="G448" s="1" t="s">
        <v>11</v>
      </c>
      <c r="H448" s="1" t="s">
        <v>12</v>
      </c>
      <c r="I448" s="1" t="s">
        <v>249</v>
      </c>
      <c r="J448" s="42" t="str">
        <f>D448&amp;"-"&amp;C448&amp;"-"&amp;B448</f>
        <v>30-Sep-1998</v>
      </c>
      <c r="K448" s="7">
        <f>DATEDIF(J448,DATE(2023,6,8),"Y")</f>
        <v>24</v>
      </c>
    </row>
    <row r="449" spans="1:11" x14ac:dyDescent="0.35">
      <c r="A449" s="1" t="s">
        <v>975</v>
      </c>
      <c r="B449" s="7">
        <v>1993</v>
      </c>
      <c r="C449" s="1" t="s">
        <v>35</v>
      </c>
      <c r="D449" s="1">
        <v>10</v>
      </c>
      <c r="E449" s="7">
        <v>0</v>
      </c>
      <c r="F449" s="44">
        <v>7650.8</v>
      </c>
      <c r="G449" s="1" t="s">
        <v>11</v>
      </c>
      <c r="H449" s="1" t="s">
        <v>11</v>
      </c>
      <c r="I449" s="1" t="s">
        <v>23</v>
      </c>
      <c r="J449" s="42" t="str">
        <f>D449&amp;"-"&amp;C449&amp;"-"&amp;B449</f>
        <v>10-Aug-1993</v>
      </c>
      <c r="K449" s="7">
        <f>DATEDIF(J449,DATE(2023,6,8),"Y")</f>
        <v>29</v>
      </c>
    </row>
    <row r="450" spans="1:11" x14ac:dyDescent="0.35">
      <c r="A450" s="1" t="s">
        <v>974</v>
      </c>
      <c r="B450" s="7">
        <v>1980</v>
      </c>
      <c r="C450" s="1" t="s">
        <v>37</v>
      </c>
      <c r="D450" s="1">
        <v>16</v>
      </c>
      <c r="E450" s="7">
        <v>1</v>
      </c>
      <c r="F450" s="44">
        <v>7650.77</v>
      </c>
      <c r="G450" s="1" t="s">
        <v>11</v>
      </c>
      <c r="H450" s="1" t="s">
        <v>11</v>
      </c>
      <c r="I450" s="1" t="s">
        <v>247</v>
      </c>
      <c r="J450" s="42" t="str">
        <f>D450&amp;"-"&amp;C450&amp;"-"&amp;B450</f>
        <v>16-Oct-1980</v>
      </c>
      <c r="K450" s="7">
        <f>DATEDIF(J450,DATE(2023,6,8),"Y")</f>
        <v>42</v>
      </c>
    </row>
    <row r="451" spans="1:11" x14ac:dyDescent="0.35">
      <c r="A451" s="1" t="s">
        <v>973</v>
      </c>
      <c r="B451" s="7">
        <v>1999</v>
      </c>
      <c r="C451" s="1" t="s">
        <v>18</v>
      </c>
      <c r="D451" s="1">
        <v>15</v>
      </c>
      <c r="E451" s="7">
        <v>0</v>
      </c>
      <c r="F451" s="44">
        <v>7642.05</v>
      </c>
      <c r="G451" s="1" t="s">
        <v>11</v>
      </c>
      <c r="H451" s="1" t="s">
        <v>11</v>
      </c>
      <c r="I451" s="1" t="s">
        <v>535</v>
      </c>
      <c r="J451" s="42" t="str">
        <f>D451&amp;"-"&amp;C451&amp;"-"&amp;B451</f>
        <v>15-Jun-1999</v>
      </c>
      <c r="K451" s="7">
        <f>DATEDIF(J451,DATE(2023,6,8),"Y")</f>
        <v>23</v>
      </c>
    </row>
    <row r="452" spans="1:11" x14ac:dyDescent="0.35">
      <c r="A452" s="1" t="s">
        <v>972</v>
      </c>
      <c r="B452" s="7">
        <v>1980</v>
      </c>
      <c r="C452" s="1" t="s">
        <v>10</v>
      </c>
      <c r="D452" s="1">
        <v>24</v>
      </c>
      <c r="E452" s="7">
        <v>2</v>
      </c>
      <c r="F452" s="44">
        <v>7640.31</v>
      </c>
      <c r="G452" s="1" t="s">
        <v>11</v>
      </c>
      <c r="H452" s="1" t="s">
        <v>16</v>
      </c>
      <c r="I452" s="1" t="s">
        <v>13</v>
      </c>
      <c r="J452" s="42" t="str">
        <f>D452&amp;"-"&amp;C452&amp;"-"&amp;B452</f>
        <v>24-Jul-1980</v>
      </c>
      <c r="K452" s="7">
        <f>DATEDIF(J452,DATE(2023,6,8),"Y")</f>
        <v>42</v>
      </c>
    </row>
    <row r="453" spans="1:11" x14ac:dyDescent="0.35">
      <c r="A453" s="1" t="s">
        <v>2359</v>
      </c>
      <c r="B453" s="7">
        <v>1968</v>
      </c>
      <c r="C453" s="1" t="s">
        <v>30</v>
      </c>
      <c r="D453" s="1">
        <v>1</v>
      </c>
      <c r="E453" s="7">
        <v>3</v>
      </c>
      <c r="F453" s="44">
        <v>48549.18</v>
      </c>
      <c r="G453" s="1" t="s">
        <v>16</v>
      </c>
      <c r="H453" s="1" t="s">
        <v>12</v>
      </c>
      <c r="I453" s="1" t="s">
        <v>168</v>
      </c>
      <c r="J453" s="42" t="str">
        <f>D453&amp;"-"&amp;C453&amp;"-"&amp;B453</f>
        <v>1-Dec-1968</v>
      </c>
      <c r="K453" s="7">
        <f>DATEDIF(J453,DATE(2023,6,8),"Y")</f>
        <v>54</v>
      </c>
    </row>
    <row r="454" spans="1:11" x14ac:dyDescent="0.35">
      <c r="A454" s="1" t="s">
        <v>2233</v>
      </c>
      <c r="B454" s="7">
        <v>1991</v>
      </c>
      <c r="C454" s="1" t="s">
        <v>15</v>
      </c>
      <c r="D454" s="1">
        <v>2</v>
      </c>
      <c r="E454" s="7">
        <v>2</v>
      </c>
      <c r="F454" s="44">
        <v>38711</v>
      </c>
      <c r="G454" s="1" t="s">
        <v>11</v>
      </c>
      <c r="H454" s="1" t="s">
        <v>11</v>
      </c>
      <c r="I454" s="1" t="s">
        <v>42</v>
      </c>
      <c r="J454" s="42" t="str">
        <f>D454&amp;"-"&amp;C454&amp;"-"&amp;B454</f>
        <v>2-Nov-1991</v>
      </c>
      <c r="K454" s="7">
        <f>DATEDIF(J454,DATE(2023,6,8),"Y")</f>
        <v>31</v>
      </c>
    </row>
    <row r="455" spans="1:11" x14ac:dyDescent="0.35">
      <c r="A455" s="1" t="s">
        <v>971</v>
      </c>
      <c r="B455" s="7">
        <v>1980</v>
      </c>
      <c r="C455" s="1" t="s">
        <v>18</v>
      </c>
      <c r="D455" s="1">
        <v>20</v>
      </c>
      <c r="E455" s="7">
        <v>1</v>
      </c>
      <c r="F455" s="44">
        <v>7639.42</v>
      </c>
      <c r="G455" s="1" t="s">
        <v>11</v>
      </c>
      <c r="H455" s="1" t="s">
        <v>11</v>
      </c>
      <c r="I455" s="1" t="s">
        <v>247</v>
      </c>
      <c r="J455" s="42" t="str">
        <f>D455&amp;"-"&amp;C455&amp;"-"&amp;B455</f>
        <v>20-Jun-1980</v>
      </c>
      <c r="K455" s="7">
        <f>DATEDIF(J455,DATE(2023,6,8),"Y")</f>
        <v>42</v>
      </c>
    </row>
    <row r="456" spans="1:11" x14ac:dyDescent="0.35">
      <c r="A456" s="1" t="s">
        <v>970</v>
      </c>
      <c r="B456" s="7">
        <v>2001</v>
      </c>
      <c r="C456" s="1" t="s">
        <v>30</v>
      </c>
      <c r="D456" s="1">
        <v>13</v>
      </c>
      <c r="E456" s="7">
        <v>0</v>
      </c>
      <c r="F456" s="44">
        <v>7636.92</v>
      </c>
      <c r="G456" s="1" t="s">
        <v>11</v>
      </c>
      <c r="H456" s="1" t="s">
        <v>12</v>
      </c>
      <c r="I456" s="1" t="s">
        <v>23</v>
      </c>
      <c r="J456" s="42" t="str">
        <f>D456&amp;"-"&amp;C456&amp;"-"&amp;B456</f>
        <v>13-Dec-2001</v>
      </c>
      <c r="K456" s="7">
        <f>DATEDIF(J456,DATE(2023,6,8),"Y")</f>
        <v>21</v>
      </c>
    </row>
    <row r="457" spans="1:11" x14ac:dyDescent="0.35">
      <c r="A457" s="1" t="s">
        <v>969</v>
      </c>
      <c r="B457" s="7">
        <v>1978</v>
      </c>
      <c r="C457" s="1" t="s">
        <v>35</v>
      </c>
      <c r="D457" s="1">
        <v>24</v>
      </c>
      <c r="E457" s="7">
        <v>1</v>
      </c>
      <c r="F457" s="44">
        <v>7633.72</v>
      </c>
      <c r="G457" s="1" t="s">
        <v>11</v>
      </c>
      <c r="H457" s="1" t="s">
        <v>16</v>
      </c>
      <c r="I457" s="1" t="s">
        <v>13</v>
      </c>
      <c r="J457" s="42" t="str">
        <f>D457&amp;"-"&amp;C457&amp;"-"&amp;B457</f>
        <v>24-Aug-1978</v>
      </c>
      <c r="K457" s="7">
        <f>DATEDIF(J457,DATE(2023,6,8),"Y")</f>
        <v>44</v>
      </c>
    </row>
    <row r="458" spans="1:11" x14ac:dyDescent="0.35">
      <c r="A458" s="1" t="s">
        <v>968</v>
      </c>
      <c r="B458" s="7">
        <v>1978</v>
      </c>
      <c r="C458" s="1" t="s">
        <v>15</v>
      </c>
      <c r="D458" s="1">
        <v>29</v>
      </c>
      <c r="E458" s="7">
        <v>1</v>
      </c>
      <c r="F458" s="44">
        <v>7626.99</v>
      </c>
      <c r="G458" s="1" t="s">
        <v>11</v>
      </c>
      <c r="H458" s="1" t="s">
        <v>11</v>
      </c>
      <c r="I458" s="1" t="s">
        <v>42</v>
      </c>
      <c r="J458" s="42" t="str">
        <f>D458&amp;"-"&amp;C458&amp;"-"&amp;B458</f>
        <v>29-Nov-1978</v>
      </c>
      <c r="K458" s="7">
        <f>DATEDIF(J458,DATE(2023,6,8),"Y")</f>
        <v>44</v>
      </c>
    </row>
    <row r="459" spans="1:11" x14ac:dyDescent="0.35">
      <c r="A459" s="1" t="s">
        <v>967</v>
      </c>
      <c r="B459" s="7">
        <v>1978</v>
      </c>
      <c r="C459" s="1" t="s">
        <v>15</v>
      </c>
      <c r="D459" s="1">
        <v>6</v>
      </c>
      <c r="E459" s="7">
        <v>1</v>
      </c>
      <c r="F459" s="44">
        <v>7624.63</v>
      </c>
      <c r="G459" s="1" t="s">
        <v>11</v>
      </c>
      <c r="H459" s="1" t="s">
        <v>16</v>
      </c>
      <c r="I459" s="1" t="s">
        <v>42</v>
      </c>
      <c r="J459" s="42" t="str">
        <f>D459&amp;"-"&amp;C459&amp;"-"&amp;B459</f>
        <v>6-Nov-1978</v>
      </c>
      <c r="K459" s="7">
        <f>DATEDIF(J459,DATE(2023,6,8),"Y")</f>
        <v>44</v>
      </c>
    </row>
    <row r="460" spans="1:11" x14ac:dyDescent="0.35">
      <c r="A460" s="1" t="s">
        <v>966</v>
      </c>
      <c r="B460" s="7">
        <v>1978</v>
      </c>
      <c r="C460" s="1" t="s">
        <v>15</v>
      </c>
      <c r="D460" s="1">
        <v>28</v>
      </c>
      <c r="E460" s="7">
        <v>1</v>
      </c>
      <c r="F460" s="44">
        <v>7623.52</v>
      </c>
      <c r="G460" s="1" t="s">
        <v>11</v>
      </c>
      <c r="H460" s="1" t="s">
        <v>16</v>
      </c>
      <c r="I460" s="1" t="s">
        <v>42</v>
      </c>
      <c r="J460" s="42" t="str">
        <f>D460&amp;"-"&amp;C460&amp;"-"&amp;B460</f>
        <v>28-Nov-1978</v>
      </c>
      <c r="K460" s="7">
        <f>DATEDIF(J460,DATE(2023,6,8),"Y")</f>
        <v>44</v>
      </c>
    </row>
    <row r="461" spans="1:11" x14ac:dyDescent="0.35">
      <c r="A461" s="1" t="s">
        <v>965</v>
      </c>
      <c r="B461" s="7">
        <v>1996</v>
      </c>
      <c r="C461" s="1" t="s">
        <v>20</v>
      </c>
      <c r="D461" s="1">
        <v>17</v>
      </c>
      <c r="E461" s="7">
        <v>0</v>
      </c>
      <c r="F461" s="44">
        <v>7623.13</v>
      </c>
      <c r="G461" s="1" t="s">
        <v>11</v>
      </c>
      <c r="H461" s="1" t="s">
        <v>12</v>
      </c>
      <c r="I461" s="1" t="s">
        <v>42</v>
      </c>
      <c r="J461" s="42" t="str">
        <f>D461&amp;"-"&amp;C461&amp;"-"&amp;B461</f>
        <v>17-Sep-1996</v>
      </c>
      <c r="K461" s="7">
        <f>DATEDIF(J461,DATE(2023,6,8),"Y")</f>
        <v>26</v>
      </c>
    </row>
    <row r="462" spans="1:11" x14ac:dyDescent="0.35">
      <c r="A462" s="1" t="s">
        <v>964</v>
      </c>
      <c r="B462" s="7">
        <v>1968</v>
      </c>
      <c r="C462" s="1" t="s">
        <v>10</v>
      </c>
      <c r="D462" s="1">
        <v>3</v>
      </c>
      <c r="E462" s="7">
        <v>0</v>
      </c>
      <c r="F462" s="44">
        <v>7609.6</v>
      </c>
      <c r="G462" s="1" t="s">
        <v>12</v>
      </c>
      <c r="H462" s="1" t="s">
        <v>11</v>
      </c>
      <c r="I462" s="1" t="s">
        <v>23</v>
      </c>
      <c r="J462" s="42" t="str">
        <f>D462&amp;"-"&amp;C462&amp;"-"&amp;B462</f>
        <v>3-Jul-1968</v>
      </c>
      <c r="K462" s="7">
        <f>DATEDIF(J462,DATE(2023,6,8),"Y")</f>
        <v>54</v>
      </c>
    </row>
    <row r="463" spans="1:11" x14ac:dyDescent="0.35">
      <c r="A463" s="1" t="s">
        <v>963</v>
      </c>
      <c r="B463" s="7">
        <v>1997</v>
      </c>
      <c r="C463" s="1" t="s">
        <v>20</v>
      </c>
      <c r="D463" s="1">
        <v>30</v>
      </c>
      <c r="E463" s="7">
        <v>0</v>
      </c>
      <c r="F463" s="44">
        <v>7607.03</v>
      </c>
      <c r="G463" s="1" t="s">
        <v>11</v>
      </c>
      <c r="H463" s="1" t="s">
        <v>11</v>
      </c>
      <c r="I463" s="1" t="s">
        <v>23</v>
      </c>
      <c r="J463" s="42" t="str">
        <f>D463&amp;"-"&amp;C463&amp;"-"&amp;B463</f>
        <v>30-Sep-1997</v>
      </c>
      <c r="K463" s="7">
        <f>DATEDIF(J463,DATE(2023,6,8),"Y")</f>
        <v>25</v>
      </c>
    </row>
    <row r="464" spans="1:11" x14ac:dyDescent="0.35">
      <c r="A464" s="1" t="s">
        <v>962</v>
      </c>
      <c r="B464" s="7">
        <v>1967</v>
      </c>
      <c r="C464" s="1" t="s">
        <v>10</v>
      </c>
      <c r="D464" s="1">
        <v>17</v>
      </c>
      <c r="E464" s="7">
        <v>0</v>
      </c>
      <c r="F464" s="44">
        <v>7585.62</v>
      </c>
      <c r="G464" s="1" t="s">
        <v>12</v>
      </c>
      <c r="H464" s="1" t="s">
        <v>11</v>
      </c>
      <c r="I464" s="1" t="s">
        <v>13</v>
      </c>
      <c r="J464" s="42" t="str">
        <f>D464&amp;"-"&amp;C464&amp;"-"&amp;B464</f>
        <v>17-Jul-1967</v>
      </c>
      <c r="K464" s="7">
        <f>DATEDIF(J464,DATE(2023,6,8),"Y")</f>
        <v>55</v>
      </c>
    </row>
    <row r="465" spans="1:11" x14ac:dyDescent="0.35">
      <c r="A465" s="1" t="s">
        <v>2232</v>
      </c>
      <c r="B465" s="7">
        <v>1986</v>
      </c>
      <c r="C465" s="1" t="s">
        <v>10</v>
      </c>
      <c r="D465" s="1">
        <v>20</v>
      </c>
      <c r="E465" s="7">
        <v>1</v>
      </c>
      <c r="F465" s="44">
        <v>38709.18</v>
      </c>
      <c r="G465" s="1" t="s">
        <v>16</v>
      </c>
      <c r="H465" s="1" t="s">
        <v>12</v>
      </c>
      <c r="I465" s="1" t="s">
        <v>13</v>
      </c>
      <c r="J465" s="42" t="str">
        <f>D465&amp;"-"&amp;C465&amp;"-"&amp;B465</f>
        <v>20-Jul-1986</v>
      </c>
      <c r="K465" s="7">
        <f>DATEDIF(J465,DATE(2023,6,8),"Y")</f>
        <v>36</v>
      </c>
    </row>
    <row r="466" spans="1:11" x14ac:dyDescent="0.35">
      <c r="A466" s="1" t="s">
        <v>961</v>
      </c>
      <c r="B466" s="7">
        <v>1994</v>
      </c>
      <c r="C466" s="1" t="s">
        <v>35</v>
      </c>
      <c r="D466" s="1">
        <v>14</v>
      </c>
      <c r="E466" s="7">
        <v>0</v>
      </c>
      <c r="F466" s="44">
        <v>7567.13</v>
      </c>
      <c r="G466" s="1" t="s">
        <v>11</v>
      </c>
      <c r="H466" s="1" t="s">
        <v>11</v>
      </c>
      <c r="I466" s="1" t="s">
        <v>300</v>
      </c>
      <c r="J466" s="42" t="str">
        <f>D466&amp;"-"&amp;C466&amp;"-"&amp;B466</f>
        <v>14-Aug-1994</v>
      </c>
      <c r="K466" s="7">
        <f>DATEDIF(J466,DATE(2023,6,8),"Y")</f>
        <v>28</v>
      </c>
    </row>
    <row r="467" spans="1:11" x14ac:dyDescent="0.35">
      <c r="A467" s="1" t="s">
        <v>960</v>
      </c>
      <c r="B467" s="7">
        <v>1988</v>
      </c>
      <c r="C467" s="1" t="s">
        <v>30</v>
      </c>
      <c r="D467" s="1">
        <v>15</v>
      </c>
      <c r="E467" s="7">
        <v>3</v>
      </c>
      <c r="F467" s="44">
        <v>7538.52</v>
      </c>
      <c r="G467" s="1" t="s">
        <v>11</v>
      </c>
      <c r="H467" s="1" t="s">
        <v>11</v>
      </c>
      <c r="I467" s="1" t="s">
        <v>23</v>
      </c>
      <c r="J467" s="42" t="str">
        <f>D467&amp;"-"&amp;C467&amp;"-"&amp;B467</f>
        <v>15-Dec-1988</v>
      </c>
      <c r="K467" s="7">
        <f>DATEDIF(J467,DATE(2023,6,8),"Y")</f>
        <v>34</v>
      </c>
    </row>
    <row r="468" spans="1:11" x14ac:dyDescent="0.35">
      <c r="A468" s="1" t="s">
        <v>959</v>
      </c>
      <c r="B468" s="7">
        <v>1984</v>
      </c>
      <c r="C468" s="1" t="s">
        <v>35</v>
      </c>
      <c r="D468" s="1">
        <v>22</v>
      </c>
      <c r="E468" s="7">
        <v>3</v>
      </c>
      <c r="F468" s="44">
        <v>7537.16</v>
      </c>
      <c r="G468" s="1" t="s">
        <v>11</v>
      </c>
      <c r="H468" s="1" t="s">
        <v>11</v>
      </c>
      <c r="I468" s="1" t="s">
        <v>23</v>
      </c>
      <c r="J468" s="42" t="str">
        <f>D468&amp;"-"&amp;C468&amp;"-"&amp;B468</f>
        <v>22-Aug-1984</v>
      </c>
      <c r="K468" s="7">
        <f>DATEDIF(J468,DATE(2023,6,8),"Y")</f>
        <v>38</v>
      </c>
    </row>
    <row r="469" spans="1:11" x14ac:dyDescent="0.35">
      <c r="A469" s="1" t="s">
        <v>958</v>
      </c>
      <c r="B469" s="7">
        <v>1978</v>
      </c>
      <c r="C469" s="1" t="s">
        <v>30</v>
      </c>
      <c r="D469" s="1">
        <v>14</v>
      </c>
      <c r="E469" s="7">
        <v>2</v>
      </c>
      <c r="F469" s="44">
        <v>7531.7</v>
      </c>
      <c r="G469" s="1" t="s">
        <v>11</v>
      </c>
      <c r="H469" s="1" t="s">
        <v>16</v>
      </c>
      <c r="I469" s="1" t="s">
        <v>13</v>
      </c>
      <c r="J469" s="42" t="str">
        <f>D469&amp;"-"&amp;C469&amp;"-"&amp;B469</f>
        <v>14-Dec-1978</v>
      </c>
      <c r="K469" s="7">
        <f>DATEDIF(J469,DATE(2023,6,8),"Y")</f>
        <v>44</v>
      </c>
    </row>
    <row r="470" spans="1:11" x14ac:dyDescent="0.35">
      <c r="A470" s="1" t="s">
        <v>957</v>
      </c>
      <c r="B470" s="7">
        <v>1976</v>
      </c>
      <c r="C470" s="1" t="s">
        <v>37</v>
      </c>
      <c r="D470" s="1">
        <v>10</v>
      </c>
      <c r="E470" s="7">
        <v>0</v>
      </c>
      <c r="F470" s="44">
        <v>7526.71</v>
      </c>
      <c r="G470" s="1" t="s">
        <v>12</v>
      </c>
      <c r="H470" s="1" t="s">
        <v>16</v>
      </c>
      <c r="I470" s="1" t="s">
        <v>23</v>
      </c>
      <c r="J470" s="42" t="str">
        <f>D470&amp;"-"&amp;C470&amp;"-"&amp;B470</f>
        <v>10-Oct-1976</v>
      </c>
      <c r="K470" s="7">
        <f>DATEDIF(J470,DATE(2023,6,8),"Y")</f>
        <v>46</v>
      </c>
    </row>
    <row r="471" spans="1:11" x14ac:dyDescent="0.35">
      <c r="A471" s="1" t="s">
        <v>956</v>
      </c>
      <c r="B471" s="7">
        <v>1978</v>
      </c>
      <c r="C471" s="1" t="s">
        <v>37</v>
      </c>
      <c r="D471" s="1">
        <v>18</v>
      </c>
      <c r="E471" s="7">
        <v>1</v>
      </c>
      <c r="F471" s="44">
        <v>7518.03</v>
      </c>
      <c r="G471" s="1" t="s">
        <v>11</v>
      </c>
      <c r="H471" s="1" t="s">
        <v>12</v>
      </c>
      <c r="I471" s="1" t="s">
        <v>23</v>
      </c>
      <c r="J471" s="42" t="str">
        <f>D471&amp;"-"&amp;C471&amp;"-"&amp;B471</f>
        <v>18-Oct-1978</v>
      </c>
      <c r="K471" s="7">
        <f>DATEDIF(J471,DATE(2023,6,8),"Y")</f>
        <v>44</v>
      </c>
    </row>
    <row r="472" spans="1:11" x14ac:dyDescent="0.35">
      <c r="A472" s="1" t="s">
        <v>955</v>
      </c>
      <c r="B472" s="7">
        <v>1983</v>
      </c>
      <c r="C472" s="1" t="s">
        <v>10</v>
      </c>
      <c r="D472" s="1">
        <v>10</v>
      </c>
      <c r="E472" s="7">
        <v>4</v>
      </c>
      <c r="F472" s="44">
        <v>7512.27</v>
      </c>
      <c r="G472" s="1" t="s">
        <v>12</v>
      </c>
      <c r="H472" s="1" t="s">
        <v>11</v>
      </c>
      <c r="I472" s="1" t="s">
        <v>42</v>
      </c>
      <c r="J472" s="42" t="str">
        <f>D472&amp;"-"&amp;C472&amp;"-"&amp;B472</f>
        <v>10-Jul-1983</v>
      </c>
      <c r="K472" s="7">
        <f>DATEDIF(J472,DATE(2023,6,8),"Y")</f>
        <v>39</v>
      </c>
    </row>
    <row r="473" spans="1:11" x14ac:dyDescent="0.35">
      <c r="A473" s="1" t="s">
        <v>954</v>
      </c>
      <c r="B473" s="7">
        <v>1997</v>
      </c>
      <c r="C473" s="1" t="s">
        <v>37</v>
      </c>
      <c r="D473" s="1">
        <v>28</v>
      </c>
      <c r="E473" s="7">
        <v>0</v>
      </c>
      <c r="F473" s="44">
        <v>7504.3</v>
      </c>
      <c r="G473" s="1" t="s">
        <v>11</v>
      </c>
      <c r="H473" s="1" t="s">
        <v>16</v>
      </c>
      <c r="I473" s="1" t="s">
        <v>23</v>
      </c>
      <c r="J473" s="42" t="str">
        <f>D473&amp;"-"&amp;C473&amp;"-"&amp;B473</f>
        <v>28-Oct-1997</v>
      </c>
      <c r="K473" s="7">
        <f>DATEDIF(J473,DATE(2023,6,8),"Y")</f>
        <v>25</v>
      </c>
    </row>
    <row r="474" spans="1:11" x14ac:dyDescent="0.35">
      <c r="A474" s="1" t="s">
        <v>953</v>
      </c>
      <c r="B474" s="7">
        <v>1988</v>
      </c>
      <c r="C474" s="1" t="s">
        <v>30</v>
      </c>
      <c r="D474" s="1">
        <v>15</v>
      </c>
      <c r="E474" s="7">
        <v>3</v>
      </c>
      <c r="F474" s="44">
        <v>7494.63</v>
      </c>
      <c r="G474" s="1" t="s">
        <v>11</v>
      </c>
      <c r="H474" s="1" t="s">
        <v>12</v>
      </c>
      <c r="I474" s="1" t="s">
        <v>200</v>
      </c>
      <c r="J474" s="42" t="str">
        <f>D474&amp;"-"&amp;C474&amp;"-"&amp;B474</f>
        <v>15-Dec-1988</v>
      </c>
      <c r="K474" s="7">
        <f>DATEDIF(J474,DATE(2023,6,8),"Y")</f>
        <v>34</v>
      </c>
    </row>
    <row r="475" spans="1:11" x14ac:dyDescent="0.35">
      <c r="A475" s="1" t="s">
        <v>952</v>
      </c>
      <c r="B475" s="7">
        <v>1996</v>
      </c>
      <c r="C475" s="1" t="s">
        <v>18</v>
      </c>
      <c r="D475" s="1">
        <v>14</v>
      </c>
      <c r="E475" s="7">
        <v>0</v>
      </c>
      <c r="F475" s="44">
        <v>7487.38</v>
      </c>
      <c r="G475" s="1" t="s">
        <v>11</v>
      </c>
      <c r="H475" s="1" t="s">
        <v>12</v>
      </c>
      <c r="I475" s="1" t="s">
        <v>23</v>
      </c>
      <c r="J475" s="42" t="str">
        <f>D475&amp;"-"&amp;C475&amp;"-"&amp;B475</f>
        <v>14-Jun-1996</v>
      </c>
      <c r="K475" s="7">
        <f>DATEDIF(J475,DATE(2023,6,8),"Y")</f>
        <v>26</v>
      </c>
    </row>
    <row r="476" spans="1:11" x14ac:dyDescent="0.35">
      <c r="A476" s="1" t="s">
        <v>2231</v>
      </c>
      <c r="B476" s="7">
        <v>1990</v>
      </c>
      <c r="C476" s="1" t="s">
        <v>10</v>
      </c>
      <c r="D476" s="1">
        <v>13</v>
      </c>
      <c r="E476" s="7">
        <v>3</v>
      </c>
      <c r="F476" s="44">
        <v>38652.089999999997</v>
      </c>
      <c r="G476" s="1" t="s">
        <v>11</v>
      </c>
      <c r="H476" s="1" t="s">
        <v>11</v>
      </c>
      <c r="I476" s="1" t="s">
        <v>42</v>
      </c>
      <c r="J476" s="42" t="str">
        <f>D476&amp;"-"&amp;C476&amp;"-"&amp;B476</f>
        <v>13-Jul-1990</v>
      </c>
      <c r="K476" s="7">
        <f>DATEDIF(J476,DATE(2023,6,8),"Y")</f>
        <v>32</v>
      </c>
    </row>
    <row r="477" spans="1:11" x14ac:dyDescent="0.35">
      <c r="A477" s="1" t="s">
        <v>951</v>
      </c>
      <c r="B477" s="7">
        <v>1967</v>
      </c>
      <c r="C477" s="1" t="s">
        <v>35</v>
      </c>
      <c r="D477" s="1">
        <v>4</v>
      </c>
      <c r="E477" s="7">
        <v>0</v>
      </c>
      <c r="F477" s="44">
        <v>7463.51</v>
      </c>
      <c r="G477" s="1" t="s">
        <v>12</v>
      </c>
      <c r="H477" s="1" t="s">
        <v>12</v>
      </c>
      <c r="I477" s="1" t="s">
        <v>13</v>
      </c>
      <c r="J477" s="42" t="str">
        <f>D477&amp;"-"&amp;C477&amp;"-"&amp;B477</f>
        <v>4-Aug-1967</v>
      </c>
      <c r="K477" s="7">
        <f>DATEDIF(J477,DATE(2023,6,8),"Y")</f>
        <v>55</v>
      </c>
    </row>
    <row r="478" spans="1:11" x14ac:dyDescent="0.35">
      <c r="A478" s="1" t="s">
        <v>950</v>
      </c>
      <c r="B478" s="7">
        <v>2001</v>
      </c>
      <c r="C478" s="1" t="s">
        <v>18</v>
      </c>
      <c r="D478" s="1">
        <v>1</v>
      </c>
      <c r="E478" s="7">
        <v>0</v>
      </c>
      <c r="F478" s="44">
        <v>7450.36</v>
      </c>
      <c r="G478" s="1" t="s">
        <v>11</v>
      </c>
      <c r="H478" s="1" t="s">
        <v>11</v>
      </c>
      <c r="I478" s="1" t="s">
        <v>23</v>
      </c>
      <c r="J478" s="42" t="str">
        <f>D478&amp;"-"&amp;C478&amp;"-"&amp;B478</f>
        <v>1-Jun-2001</v>
      </c>
      <c r="K478" s="7">
        <f>DATEDIF(J478,DATE(2023,6,8),"Y")</f>
        <v>22</v>
      </c>
    </row>
    <row r="479" spans="1:11" x14ac:dyDescent="0.35">
      <c r="A479" s="1" t="s">
        <v>949</v>
      </c>
      <c r="B479" s="7">
        <v>1977</v>
      </c>
      <c r="C479" s="1" t="s">
        <v>20</v>
      </c>
      <c r="D479" s="1">
        <v>30</v>
      </c>
      <c r="E479" s="7">
        <v>0</v>
      </c>
      <c r="F479" s="44">
        <v>7448.4</v>
      </c>
      <c r="G479" s="1" t="s">
        <v>12</v>
      </c>
      <c r="H479" s="1" t="s">
        <v>12</v>
      </c>
      <c r="I479" s="1" t="s">
        <v>356</v>
      </c>
      <c r="J479" s="42" t="str">
        <f>D479&amp;"-"&amp;C479&amp;"-"&amp;B479</f>
        <v>30-Sep-1977</v>
      </c>
      <c r="K479" s="7">
        <f>DATEDIF(J479,DATE(2023,6,8),"Y")</f>
        <v>45</v>
      </c>
    </row>
    <row r="480" spans="1:11" x14ac:dyDescent="0.35">
      <c r="A480" s="1" t="s">
        <v>948</v>
      </c>
      <c r="B480" s="7">
        <v>1977</v>
      </c>
      <c r="C480" s="1" t="s">
        <v>20</v>
      </c>
      <c r="D480" s="1">
        <v>25</v>
      </c>
      <c r="E480" s="7">
        <v>1</v>
      </c>
      <c r="F480" s="44">
        <v>7445.92</v>
      </c>
      <c r="G480" s="1" t="s">
        <v>12</v>
      </c>
      <c r="H480" s="1" t="s">
        <v>16</v>
      </c>
      <c r="I480" s="1" t="s">
        <v>42</v>
      </c>
      <c r="J480" s="42" t="str">
        <f>D480&amp;"-"&amp;C480&amp;"-"&amp;B480</f>
        <v>25-Sep-1977</v>
      </c>
      <c r="K480" s="7">
        <f>DATEDIF(J480,DATE(2023,6,8),"Y")</f>
        <v>45</v>
      </c>
    </row>
    <row r="481" spans="1:11" x14ac:dyDescent="0.35">
      <c r="A481" s="1" t="s">
        <v>947</v>
      </c>
      <c r="B481" s="7">
        <v>1980</v>
      </c>
      <c r="C481" s="1" t="s">
        <v>10</v>
      </c>
      <c r="D481" s="1">
        <v>7</v>
      </c>
      <c r="E481" s="7">
        <v>1</v>
      </c>
      <c r="F481" s="44">
        <v>7443.64</v>
      </c>
      <c r="G481" s="1" t="s">
        <v>11</v>
      </c>
      <c r="H481" s="1" t="s">
        <v>12</v>
      </c>
      <c r="I481" s="1" t="s">
        <v>23</v>
      </c>
      <c r="J481" s="42" t="str">
        <f>D481&amp;"-"&amp;C481&amp;"-"&amp;B481</f>
        <v>7-Jul-1980</v>
      </c>
      <c r="K481" s="7">
        <f>DATEDIF(J481,DATE(2023,6,8),"Y")</f>
        <v>42</v>
      </c>
    </row>
    <row r="482" spans="1:11" x14ac:dyDescent="0.35">
      <c r="A482" s="1" t="s">
        <v>946</v>
      </c>
      <c r="B482" s="7">
        <v>1979</v>
      </c>
      <c r="C482" s="1" t="s">
        <v>20</v>
      </c>
      <c r="D482" s="1">
        <v>1</v>
      </c>
      <c r="E482" s="7">
        <v>2</v>
      </c>
      <c r="F482" s="44">
        <v>7441.5</v>
      </c>
      <c r="G482" s="1" t="s">
        <v>12</v>
      </c>
      <c r="H482" s="1" t="s">
        <v>11</v>
      </c>
      <c r="I482" s="1" t="s">
        <v>42</v>
      </c>
      <c r="J482" s="42" t="str">
        <f>D482&amp;"-"&amp;C482&amp;"-"&amp;B482</f>
        <v>1-Sep-1979</v>
      </c>
      <c r="K482" s="7">
        <f>DATEDIF(J482,DATE(2023,6,8),"Y")</f>
        <v>43</v>
      </c>
    </row>
    <row r="483" spans="1:11" x14ac:dyDescent="0.35">
      <c r="A483" s="1" t="s">
        <v>945</v>
      </c>
      <c r="B483" s="7">
        <v>1977</v>
      </c>
      <c r="C483" s="1" t="s">
        <v>35</v>
      </c>
      <c r="D483" s="1">
        <v>25</v>
      </c>
      <c r="E483" s="7">
        <v>1</v>
      </c>
      <c r="F483" s="44">
        <v>7441.05</v>
      </c>
      <c r="G483" s="1" t="s">
        <v>12</v>
      </c>
      <c r="H483" s="1" t="s">
        <v>11</v>
      </c>
      <c r="I483" s="1" t="s">
        <v>42</v>
      </c>
      <c r="J483" s="42" t="str">
        <f>D483&amp;"-"&amp;C483&amp;"-"&amp;B483</f>
        <v>25-Aug-1977</v>
      </c>
      <c r="K483" s="7">
        <f>DATEDIF(J483,DATE(2023,6,8),"Y")</f>
        <v>45</v>
      </c>
    </row>
    <row r="484" spans="1:11" x14ac:dyDescent="0.35">
      <c r="A484" s="1" t="s">
        <v>944</v>
      </c>
      <c r="B484" s="7">
        <v>1978</v>
      </c>
      <c r="C484" s="1" t="s">
        <v>30</v>
      </c>
      <c r="D484" s="1">
        <v>2</v>
      </c>
      <c r="E484" s="7">
        <v>0</v>
      </c>
      <c r="F484" s="44">
        <v>7421.19</v>
      </c>
      <c r="G484" s="1" t="s">
        <v>11</v>
      </c>
      <c r="H484" s="1" t="s">
        <v>12</v>
      </c>
      <c r="I484" s="1" t="s">
        <v>23</v>
      </c>
      <c r="J484" s="42" t="str">
        <f>D484&amp;"-"&amp;C484&amp;"-"&amp;B484</f>
        <v>2-Dec-1978</v>
      </c>
      <c r="K484" s="7">
        <f>DATEDIF(J484,DATE(2023,6,8),"Y")</f>
        <v>44</v>
      </c>
    </row>
    <row r="485" spans="1:11" x14ac:dyDescent="0.35">
      <c r="A485" s="1" t="s">
        <v>943</v>
      </c>
      <c r="B485" s="7">
        <v>1978</v>
      </c>
      <c r="C485" s="1" t="s">
        <v>15</v>
      </c>
      <c r="D485" s="1">
        <v>12</v>
      </c>
      <c r="E485" s="7">
        <v>0</v>
      </c>
      <c r="F485" s="44">
        <v>7419.48</v>
      </c>
      <c r="G485" s="1" t="s">
        <v>11</v>
      </c>
      <c r="H485" s="1" t="s">
        <v>11</v>
      </c>
      <c r="I485" s="1" t="s">
        <v>23</v>
      </c>
      <c r="J485" s="42" t="str">
        <f>D485&amp;"-"&amp;C485&amp;"-"&amp;B485</f>
        <v>12-Nov-1978</v>
      </c>
      <c r="K485" s="7">
        <f>DATEDIF(J485,DATE(2023,6,8),"Y")</f>
        <v>44</v>
      </c>
    </row>
    <row r="486" spans="1:11" x14ac:dyDescent="0.35">
      <c r="A486" s="1" t="s">
        <v>942</v>
      </c>
      <c r="B486" s="7">
        <v>1983</v>
      </c>
      <c r="C486" s="1" t="s">
        <v>20</v>
      </c>
      <c r="D486" s="1">
        <v>19</v>
      </c>
      <c r="E486" s="7">
        <v>3</v>
      </c>
      <c r="F486" s="44">
        <v>7418.52</v>
      </c>
      <c r="G486" s="1" t="s">
        <v>11</v>
      </c>
      <c r="H486" s="1" t="s">
        <v>11</v>
      </c>
      <c r="I486" s="1" t="s">
        <v>42</v>
      </c>
      <c r="J486" s="42" t="str">
        <f>D486&amp;"-"&amp;C486&amp;"-"&amp;B486</f>
        <v>19-Sep-1983</v>
      </c>
      <c r="K486" s="7">
        <f>DATEDIF(J486,DATE(2023,6,8),"Y")</f>
        <v>39</v>
      </c>
    </row>
    <row r="487" spans="1:11" x14ac:dyDescent="0.35">
      <c r="A487" s="1" t="s">
        <v>2230</v>
      </c>
      <c r="B487" s="7">
        <v>1999</v>
      </c>
      <c r="C487" s="1" t="s">
        <v>15</v>
      </c>
      <c r="D487" s="1">
        <v>12</v>
      </c>
      <c r="E487" s="7">
        <v>2</v>
      </c>
      <c r="F487" s="44">
        <v>38511.629999999997</v>
      </c>
      <c r="G487" s="1" t="s">
        <v>11</v>
      </c>
      <c r="H487" s="1" t="s">
        <v>11</v>
      </c>
      <c r="I487" s="1" t="s">
        <v>247</v>
      </c>
      <c r="J487" s="42" t="str">
        <f>D487&amp;"-"&amp;C487&amp;"-"&amp;B487</f>
        <v>12-Nov-1999</v>
      </c>
      <c r="K487" s="7">
        <f>DATEDIF(J487,DATE(2023,6,8),"Y")</f>
        <v>23</v>
      </c>
    </row>
    <row r="488" spans="1:11" x14ac:dyDescent="0.35">
      <c r="A488" s="1" t="s">
        <v>941</v>
      </c>
      <c r="B488" s="7">
        <v>1965</v>
      </c>
      <c r="C488" s="1" t="s">
        <v>30</v>
      </c>
      <c r="D488" s="1">
        <v>5</v>
      </c>
      <c r="E488" s="7">
        <v>0</v>
      </c>
      <c r="F488" s="44">
        <v>7403.98</v>
      </c>
      <c r="G488" s="1" t="s">
        <v>12</v>
      </c>
      <c r="H488" s="1" t="s">
        <v>11</v>
      </c>
      <c r="I488" s="1" t="s">
        <v>13</v>
      </c>
      <c r="J488" s="42" t="str">
        <f>D488&amp;"-"&amp;C488&amp;"-"&amp;B488</f>
        <v>5-Dec-1965</v>
      </c>
      <c r="K488" s="7">
        <f>DATEDIF(J488,DATE(2023,6,8),"Y")</f>
        <v>57</v>
      </c>
    </row>
    <row r="489" spans="1:11" x14ac:dyDescent="0.35">
      <c r="A489" s="1" t="s">
        <v>940</v>
      </c>
      <c r="B489" s="7">
        <v>1993</v>
      </c>
      <c r="C489" s="1" t="s">
        <v>10</v>
      </c>
      <c r="D489" s="1">
        <v>22</v>
      </c>
      <c r="E489" s="7">
        <v>0</v>
      </c>
      <c r="F489" s="44">
        <v>7388.85</v>
      </c>
      <c r="G489" s="1" t="s">
        <v>11</v>
      </c>
      <c r="H489" s="1" t="s">
        <v>11</v>
      </c>
      <c r="I489" s="1" t="s">
        <v>535</v>
      </c>
      <c r="J489" s="42" t="str">
        <f>D489&amp;"-"&amp;C489&amp;"-"&amp;B489</f>
        <v>22-Jul-1993</v>
      </c>
      <c r="K489" s="7">
        <f>DATEDIF(J489,DATE(2023,6,8),"Y")</f>
        <v>29</v>
      </c>
    </row>
    <row r="490" spans="1:11" x14ac:dyDescent="0.35">
      <c r="A490" s="1" t="s">
        <v>939</v>
      </c>
      <c r="B490" s="7">
        <v>1981</v>
      </c>
      <c r="C490" s="1" t="s">
        <v>15</v>
      </c>
      <c r="D490" s="1">
        <v>24</v>
      </c>
      <c r="E490" s="7">
        <v>2</v>
      </c>
      <c r="F490" s="44">
        <v>7371.77</v>
      </c>
      <c r="G490" s="1" t="s">
        <v>11</v>
      </c>
      <c r="H490" s="1" t="s">
        <v>16</v>
      </c>
      <c r="I490" s="1" t="s">
        <v>42</v>
      </c>
      <c r="J490" s="42" t="str">
        <f>D490&amp;"-"&amp;C490&amp;"-"&amp;B490</f>
        <v>24-Nov-1981</v>
      </c>
      <c r="K490" s="7">
        <f>DATEDIF(J490,DATE(2023,6,8),"Y")</f>
        <v>41</v>
      </c>
    </row>
    <row r="491" spans="1:11" x14ac:dyDescent="0.35">
      <c r="A491" s="1" t="s">
        <v>938</v>
      </c>
      <c r="B491" s="7">
        <v>1965</v>
      </c>
      <c r="C491" s="1" t="s">
        <v>30</v>
      </c>
      <c r="D491" s="1">
        <v>9</v>
      </c>
      <c r="E491" s="7">
        <v>0</v>
      </c>
      <c r="F491" s="44">
        <v>7362.31</v>
      </c>
      <c r="G491" s="1" t="s">
        <v>12</v>
      </c>
      <c r="H491" s="1" t="s">
        <v>12</v>
      </c>
      <c r="I491" s="1" t="s">
        <v>13</v>
      </c>
      <c r="J491" s="42" t="str">
        <f>D491&amp;"-"&amp;C491&amp;"-"&amp;B491</f>
        <v>9-Dec-1965</v>
      </c>
      <c r="K491" s="7">
        <f>DATEDIF(J491,DATE(2023,6,8),"Y")</f>
        <v>57</v>
      </c>
    </row>
    <row r="492" spans="1:11" x14ac:dyDescent="0.35">
      <c r="A492" s="1" t="s">
        <v>937</v>
      </c>
      <c r="B492" s="7">
        <v>1981</v>
      </c>
      <c r="C492" s="1" t="s">
        <v>10</v>
      </c>
      <c r="D492" s="1">
        <v>16</v>
      </c>
      <c r="E492" s="7">
        <v>1</v>
      </c>
      <c r="F492" s="44">
        <v>7358.18</v>
      </c>
      <c r="G492" s="1" t="s">
        <v>11</v>
      </c>
      <c r="H492" s="1" t="s">
        <v>12</v>
      </c>
      <c r="I492" s="1" t="s">
        <v>247</v>
      </c>
      <c r="J492" s="42" t="str">
        <f>D492&amp;"-"&amp;C492&amp;"-"&amp;B492</f>
        <v>16-Jul-1981</v>
      </c>
      <c r="K492" s="7">
        <f>DATEDIF(J492,DATE(2023,6,8),"Y")</f>
        <v>41</v>
      </c>
    </row>
    <row r="493" spans="1:11" x14ac:dyDescent="0.35">
      <c r="A493" s="1" t="s">
        <v>936</v>
      </c>
      <c r="B493" s="7">
        <v>1983</v>
      </c>
      <c r="C493" s="1" t="s">
        <v>18</v>
      </c>
      <c r="D493" s="1">
        <v>21</v>
      </c>
      <c r="E493" s="7">
        <v>3</v>
      </c>
      <c r="F493" s="44">
        <v>7357.49</v>
      </c>
      <c r="G493" s="1" t="s">
        <v>11</v>
      </c>
      <c r="H493" s="1" t="s">
        <v>11</v>
      </c>
      <c r="I493" s="1" t="s">
        <v>23</v>
      </c>
      <c r="J493" s="42" t="str">
        <f>D493&amp;"-"&amp;C493&amp;"-"&amp;B493</f>
        <v>21-Jun-1983</v>
      </c>
      <c r="K493" s="7">
        <f>DATEDIF(J493,DATE(2023,6,8),"Y")</f>
        <v>39</v>
      </c>
    </row>
    <row r="494" spans="1:11" x14ac:dyDescent="0.35">
      <c r="A494" s="1" t="s">
        <v>935</v>
      </c>
      <c r="B494" s="7">
        <v>1993</v>
      </c>
      <c r="C494" s="1" t="s">
        <v>37</v>
      </c>
      <c r="D494" s="1">
        <v>5</v>
      </c>
      <c r="E494" s="7">
        <v>0</v>
      </c>
      <c r="F494" s="44">
        <v>7349.12</v>
      </c>
      <c r="G494" s="1" t="s">
        <v>11</v>
      </c>
      <c r="H494" s="1" t="s">
        <v>11</v>
      </c>
      <c r="I494" s="1" t="s">
        <v>300</v>
      </c>
      <c r="J494" s="42" t="str">
        <f>D494&amp;"-"&amp;C494&amp;"-"&amp;B494</f>
        <v>5-Oct-1993</v>
      </c>
      <c r="K494" s="7">
        <f>DATEDIF(J494,DATE(2023,6,8),"Y")</f>
        <v>29</v>
      </c>
    </row>
    <row r="495" spans="1:11" x14ac:dyDescent="0.35">
      <c r="A495" s="1" t="s">
        <v>934</v>
      </c>
      <c r="B495" s="7">
        <v>1977</v>
      </c>
      <c r="C495" s="1" t="s">
        <v>30</v>
      </c>
      <c r="D495" s="1">
        <v>1</v>
      </c>
      <c r="E495" s="7">
        <v>0</v>
      </c>
      <c r="F495" s="44">
        <v>7348.14</v>
      </c>
      <c r="G495" s="1" t="s">
        <v>11</v>
      </c>
      <c r="H495" s="1" t="s">
        <v>16</v>
      </c>
      <c r="I495" s="1" t="s">
        <v>42</v>
      </c>
      <c r="J495" s="42" t="str">
        <f>D495&amp;"-"&amp;C495&amp;"-"&amp;B495</f>
        <v>1-Dec-1977</v>
      </c>
      <c r="K495" s="7">
        <f>DATEDIF(J495,DATE(2023,6,8),"Y")</f>
        <v>45</v>
      </c>
    </row>
    <row r="496" spans="1:11" x14ac:dyDescent="0.35">
      <c r="A496" s="1" t="s">
        <v>933</v>
      </c>
      <c r="B496" s="7">
        <v>1979</v>
      </c>
      <c r="C496" s="1" t="s">
        <v>18</v>
      </c>
      <c r="D496" s="1">
        <v>26</v>
      </c>
      <c r="E496" s="7">
        <v>1</v>
      </c>
      <c r="F496" s="44">
        <v>7345.73</v>
      </c>
      <c r="G496" s="1" t="s">
        <v>11</v>
      </c>
      <c r="H496" s="1" t="s">
        <v>16</v>
      </c>
      <c r="I496" s="1" t="s">
        <v>13</v>
      </c>
      <c r="J496" s="42" t="str">
        <f>D496&amp;"-"&amp;C496&amp;"-"&amp;B496</f>
        <v>26-Jun-1979</v>
      </c>
      <c r="K496" s="7">
        <f>DATEDIF(J496,DATE(2023,6,8),"Y")</f>
        <v>43</v>
      </c>
    </row>
    <row r="497" spans="1:11" x14ac:dyDescent="0.35">
      <c r="A497" s="1" t="s">
        <v>932</v>
      </c>
      <c r="B497" s="7">
        <v>1977</v>
      </c>
      <c r="C497" s="1" t="s">
        <v>30</v>
      </c>
      <c r="D497" s="1">
        <v>18</v>
      </c>
      <c r="E497" s="7">
        <v>0</v>
      </c>
      <c r="F497" s="44">
        <v>7345.08</v>
      </c>
      <c r="G497" s="1" t="s">
        <v>11</v>
      </c>
      <c r="H497" s="1" t="s">
        <v>16</v>
      </c>
      <c r="I497" s="1" t="s">
        <v>42</v>
      </c>
      <c r="J497" s="42" t="str">
        <f>D497&amp;"-"&amp;C497&amp;"-"&amp;B497</f>
        <v>18-Dec-1977</v>
      </c>
      <c r="K497" s="7">
        <f>DATEDIF(J497,DATE(2023,6,8),"Y")</f>
        <v>45</v>
      </c>
    </row>
    <row r="498" spans="1:11" x14ac:dyDescent="0.35">
      <c r="A498" s="1" t="s">
        <v>2229</v>
      </c>
      <c r="B498" s="7">
        <v>1986</v>
      </c>
      <c r="C498" s="1" t="s">
        <v>18</v>
      </c>
      <c r="D498" s="1">
        <v>21</v>
      </c>
      <c r="E498" s="7">
        <v>2</v>
      </c>
      <c r="F498" s="44">
        <v>38415.47</v>
      </c>
      <c r="G498" s="1" t="s">
        <v>16</v>
      </c>
      <c r="H498" s="1" t="s">
        <v>11</v>
      </c>
      <c r="I498" s="1" t="s">
        <v>42</v>
      </c>
      <c r="J498" s="42" t="str">
        <f>D498&amp;"-"&amp;C498&amp;"-"&amp;B498</f>
        <v>21-Jun-1986</v>
      </c>
      <c r="K498" s="7">
        <f>DATEDIF(J498,DATE(2023,6,8),"Y")</f>
        <v>36</v>
      </c>
    </row>
    <row r="499" spans="1:11" x14ac:dyDescent="0.35">
      <c r="A499" s="1" t="s">
        <v>931</v>
      </c>
      <c r="B499" s="7">
        <v>1986</v>
      </c>
      <c r="C499" s="1" t="s">
        <v>18</v>
      </c>
      <c r="D499" s="1">
        <v>15</v>
      </c>
      <c r="E499" s="7">
        <v>3</v>
      </c>
      <c r="F499" s="44">
        <v>7339.93</v>
      </c>
      <c r="G499" s="1" t="s">
        <v>11</v>
      </c>
      <c r="H499" s="1" t="s">
        <v>11</v>
      </c>
      <c r="I499" s="1" t="s">
        <v>23</v>
      </c>
      <c r="J499" s="42" t="str">
        <f>D499&amp;"-"&amp;C499&amp;"-"&amp;B499</f>
        <v>15-Jun-1986</v>
      </c>
      <c r="K499" s="7">
        <f>DATEDIF(J499,DATE(2023,6,8),"Y")</f>
        <v>36</v>
      </c>
    </row>
    <row r="500" spans="1:11" x14ac:dyDescent="0.35">
      <c r="A500" s="1" t="s">
        <v>930</v>
      </c>
      <c r="B500" s="7">
        <v>1979</v>
      </c>
      <c r="C500" s="1" t="s">
        <v>20</v>
      </c>
      <c r="D500" s="1">
        <v>19</v>
      </c>
      <c r="E500" s="7">
        <v>1</v>
      </c>
      <c r="F500" s="44">
        <v>7337.75</v>
      </c>
      <c r="G500" s="1" t="s">
        <v>11</v>
      </c>
      <c r="H500" s="1" t="s">
        <v>12</v>
      </c>
      <c r="I500" s="1" t="s">
        <v>42</v>
      </c>
      <c r="J500" s="42" t="str">
        <f>D500&amp;"-"&amp;C500&amp;"-"&amp;B500</f>
        <v>19-Sep-1979</v>
      </c>
      <c r="K500" s="7">
        <f>DATEDIF(J500,DATE(2023,6,8),"Y")</f>
        <v>43</v>
      </c>
    </row>
    <row r="501" spans="1:11" x14ac:dyDescent="0.35">
      <c r="A501" s="1" t="s">
        <v>929</v>
      </c>
      <c r="B501" s="7">
        <v>1984</v>
      </c>
      <c r="C501" s="1" t="s">
        <v>10</v>
      </c>
      <c r="D501" s="1">
        <v>25</v>
      </c>
      <c r="E501" s="7">
        <v>3</v>
      </c>
      <c r="F501" s="44">
        <v>7325.47</v>
      </c>
      <c r="G501" s="1" t="s">
        <v>11</v>
      </c>
      <c r="H501" s="1" t="s">
        <v>16</v>
      </c>
      <c r="I501" s="1" t="s">
        <v>23</v>
      </c>
      <c r="J501" s="42" t="str">
        <f>D501&amp;"-"&amp;C501&amp;"-"&amp;B501</f>
        <v>25-Jul-1984</v>
      </c>
      <c r="K501" s="7">
        <f>DATEDIF(J501,DATE(2023,6,8),"Y")</f>
        <v>38</v>
      </c>
    </row>
    <row r="502" spans="1:11" x14ac:dyDescent="0.35">
      <c r="A502" s="1" t="s">
        <v>928</v>
      </c>
      <c r="B502" s="7">
        <v>1979</v>
      </c>
      <c r="C502" s="1" t="s">
        <v>18</v>
      </c>
      <c r="D502" s="1">
        <v>19</v>
      </c>
      <c r="E502" s="7">
        <v>0</v>
      </c>
      <c r="F502" s="44">
        <v>7325.05</v>
      </c>
      <c r="G502" s="1" t="s">
        <v>11</v>
      </c>
      <c r="H502" s="1" t="s">
        <v>12</v>
      </c>
      <c r="I502" s="1" t="s">
        <v>247</v>
      </c>
      <c r="J502" s="42" t="str">
        <f>D502&amp;"-"&amp;C502&amp;"-"&amp;B502</f>
        <v>19-Jun-1979</v>
      </c>
      <c r="K502" s="7">
        <f>DATEDIF(J502,DATE(2023,6,8),"Y")</f>
        <v>43</v>
      </c>
    </row>
    <row r="503" spans="1:11" x14ac:dyDescent="0.35">
      <c r="A503" s="1" t="s">
        <v>927</v>
      </c>
      <c r="B503" s="7">
        <v>2004</v>
      </c>
      <c r="C503" s="1" t="s">
        <v>15</v>
      </c>
      <c r="D503" s="1">
        <v>15</v>
      </c>
      <c r="E503" s="7">
        <v>0</v>
      </c>
      <c r="F503" s="44">
        <v>7323.73</v>
      </c>
      <c r="G503" s="1" t="s">
        <v>11</v>
      </c>
      <c r="H503" s="1" t="s">
        <v>11</v>
      </c>
      <c r="I503" s="1" t="s">
        <v>247</v>
      </c>
      <c r="J503" s="42" t="str">
        <f>D503&amp;"-"&amp;C503&amp;"-"&amp;B503</f>
        <v>15-Nov-2004</v>
      </c>
      <c r="K503" s="7">
        <f>DATEDIF(J503,DATE(2023,6,8),"Y")</f>
        <v>18</v>
      </c>
    </row>
    <row r="504" spans="1:11" x14ac:dyDescent="0.35">
      <c r="A504" s="1" t="s">
        <v>926</v>
      </c>
      <c r="B504" s="7">
        <v>1965</v>
      </c>
      <c r="C504" s="1" t="s">
        <v>10</v>
      </c>
      <c r="D504" s="1">
        <v>11</v>
      </c>
      <c r="E504" s="7">
        <v>0</v>
      </c>
      <c r="F504" s="44">
        <v>7322.86</v>
      </c>
      <c r="G504" s="1" t="s">
        <v>12</v>
      </c>
      <c r="H504" s="1" t="s">
        <v>12</v>
      </c>
      <c r="I504" s="1" t="s">
        <v>23</v>
      </c>
      <c r="J504" s="42" t="str">
        <f>D504&amp;"-"&amp;C504&amp;"-"&amp;B504</f>
        <v>11-Jul-1965</v>
      </c>
      <c r="K504" s="7">
        <f>DATEDIF(J504,DATE(2023,6,8),"Y")</f>
        <v>57</v>
      </c>
    </row>
    <row r="505" spans="1:11" x14ac:dyDescent="0.35">
      <c r="A505" s="1" t="s">
        <v>925</v>
      </c>
      <c r="B505" s="7">
        <v>1972</v>
      </c>
      <c r="C505" s="1" t="s">
        <v>35</v>
      </c>
      <c r="D505" s="1">
        <v>11</v>
      </c>
      <c r="E505" s="7">
        <v>0</v>
      </c>
      <c r="F505" s="44">
        <v>7318.22</v>
      </c>
      <c r="G505" s="1" t="s">
        <v>11</v>
      </c>
      <c r="H505" s="1" t="s">
        <v>12</v>
      </c>
      <c r="I505" s="1" t="s">
        <v>23</v>
      </c>
      <c r="J505" s="42" t="str">
        <f>D505&amp;"-"&amp;C505&amp;"-"&amp;B505</f>
        <v>11-Aug-1972</v>
      </c>
      <c r="K505" s="7">
        <f>DATEDIF(J505,DATE(2023,6,8),"Y")</f>
        <v>50</v>
      </c>
    </row>
    <row r="506" spans="1:11" x14ac:dyDescent="0.35">
      <c r="A506" s="1" t="s">
        <v>924</v>
      </c>
      <c r="B506" s="7">
        <v>1965</v>
      </c>
      <c r="C506" s="1" t="s">
        <v>18</v>
      </c>
      <c r="D506" s="1">
        <v>25</v>
      </c>
      <c r="E506" s="7">
        <v>0</v>
      </c>
      <c r="F506" s="44">
        <v>7318.21</v>
      </c>
      <c r="G506" s="1" t="s">
        <v>12</v>
      </c>
      <c r="H506" s="1" t="s">
        <v>16</v>
      </c>
      <c r="I506" s="1" t="s">
        <v>13</v>
      </c>
      <c r="J506" s="42" t="str">
        <f>D506&amp;"-"&amp;C506&amp;"-"&amp;B506</f>
        <v>25-Jun-1965</v>
      </c>
      <c r="K506" s="7">
        <f>DATEDIF(J506,DATE(2023,6,8),"Y")</f>
        <v>57</v>
      </c>
    </row>
    <row r="507" spans="1:11" x14ac:dyDescent="0.35">
      <c r="A507" s="1" t="s">
        <v>923</v>
      </c>
      <c r="B507" s="7">
        <v>1965</v>
      </c>
      <c r="C507" s="1" t="s">
        <v>18</v>
      </c>
      <c r="D507" s="1">
        <v>6</v>
      </c>
      <c r="E507" s="7">
        <v>0</v>
      </c>
      <c r="F507" s="44">
        <v>7304.65</v>
      </c>
      <c r="G507" s="1" t="s">
        <v>12</v>
      </c>
      <c r="H507" s="1" t="s">
        <v>12</v>
      </c>
      <c r="I507" s="1" t="s">
        <v>13</v>
      </c>
      <c r="J507" s="42" t="str">
        <f>D507&amp;"-"&amp;C507&amp;"-"&amp;B507</f>
        <v>6-Jun-1965</v>
      </c>
      <c r="K507" s="7">
        <f>DATEDIF(J507,DATE(2023,6,8),"Y")</f>
        <v>58</v>
      </c>
    </row>
    <row r="508" spans="1:11" x14ac:dyDescent="0.35">
      <c r="A508" s="1" t="s">
        <v>922</v>
      </c>
      <c r="B508" s="7">
        <v>1966</v>
      </c>
      <c r="C508" s="1" t="s">
        <v>30</v>
      </c>
      <c r="D508" s="1">
        <v>26</v>
      </c>
      <c r="E508" s="7">
        <v>0</v>
      </c>
      <c r="F508" s="44">
        <v>7302.46</v>
      </c>
      <c r="G508" s="1" t="s">
        <v>12</v>
      </c>
      <c r="H508" s="1" t="s">
        <v>16</v>
      </c>
      <c r="I508" s="1" t="s">
        <v>23</v>
      </c>
      <c r="J508" s="42" t="str">
        <f>D508&amp;"-"&amp;C508&amp;"-"&amp;B508</f>
        <v>26-Dec-1966</v>
      </c>
      <c r="K508" s="7">
        <f>DATEDIF(J508,DATE(2023,6,8),"Y")</f>
        <v>56</v>
      </c>
    </row>
    <row r="509" spans="1:11" x14ac:dyDescent="0.35">
      <c r="A509" s="1" t="s">
        <v>2228</v>
      </c>
      <c r="B509" s="7">
        <v>1971</v>
      </c>
      <c r="C509" s="1" t="s">
        <v>30</v>
      </c>
      <c r="D509" s="1">
        <v>23</v>
      </c>
      <c r="E509" s="7">
        <v>0</v>
      </c>
      <c r="F509" s="44">
        <v>38405.26</v>
      </c>
      <c r="G509" s="1" t="s">
        <v>11</v>
      </c>
      <c r="H509" s="1" t="s">
        <v>16</v>
      </c>
      <c r="I509" s="1" t="s">
        <v>42</v>
      </c>
      <c r="J509" s="42" t="str">
        <f>D509&amp;"-"&amp;C509&amp;"-"&amp;B509</f>
        <v>23-Dec-1971</v>
      </c>
      <c r="K509" s="7">
        <f>DATEDIF(J509,DATE(2023,6,8),"Y")</f>
        <v>51</v>
      </c>
    </row>
    <row r="510" spans="1:11" x14ac:dyDescent="0.35">
      <c r="A510" s="1" t="s">
        <v>921</v>
      </c>
      <c r="B510" s="7">
        <v>1985</v>
      </c>
      <c r="C510" s="1" t="s">
        <v>15</v>
      </c>
      <c r="D510" s="1">
        <v>2</v>
      </c>
      <c r="E510" s="7">
        <v>3</v>
      </c>
      <c r="F510" s="44">
        <v>7281.51</v>
      </c>
      <c r="G510" s="1" t="s">
        <v>11</v>
      </c>
      <c r="H510" s="1" t="s">
        <v>16</v>
      </c>
      <c r="I510" s="1" t="s">
        <v>23</v>
      </c>
      <c r="J510" s="42" t="str">
        <f>D510&amp;"-"&amp;C510&amp;"-"&amp;B510</f>
        <v>2-Nov-1985</v>
      </c>
      <c r="K510" s="7">
        <f>DATEDIF(J510,DATE(2023,6,8),"Y")</f>
        <v>37</v>
      </c>
    </row>
    <row r="511" spans="1:11" x14ac:dyDescent="0.35">
      <c r="A511" s="1" t="s">
        <v>920</v>
      </c>
      <c r="B511" s="7">
        <v>1976</v>
      </c>
      <c r="C511" s="1" t="s">
        <v>30</v>
      </c>
      <c r="D511" s="1">
        <v>18</v>
      </c>
      <c r="E511" s="7">
        <v>2</v>
      </c>
      <c r="F511" s="44">
        <v>7273.02</v>
      </c>
      <c r="G511" s="1" t="s">
        <v>11</v>
      </c>
      <c r="H511" s="1" t="s">
        <v>16</v>
      </c>
      <c r="I511" s="1" t="s">
        <v>13</v>
      </c>
      <c r="J511" s="42" t="str">
        <f>D511&amp;"-"&amp;C511&amp;"-"&amp;B511</f>
        <v>18-Dec-1976</v>
      </c>
      <c r="K511" s="7">
        <f>DATEDIF(J511,DATE(2023,6,8),"Y")</f>
        <v>46</v>
      </c>
    </row>
    <row r="512" spans="1:11" x14ac:dyDescent="0.35">
      <c r="A512" s="1" t="s">
        <v>919</v>
      </c>
      <c r="B512" s="7">
        <v>1981</v>
      </c>
      <c r="C512" s="1" t="s">
        <v>35</v>
      </c>
      <c r="D512" s="1">
        <v>4</v>
      </c>
      <c r="E512" s="7">
        <v>2</v>
      </c>
      <c r="F512" s="44">
        <v>7265.7</v>
      </c>
      <c r="G512" s="1" t="s">
        <v>12</v>
      </c>
      <c r="H512" s="1" t="s">
        <v>12</v>
      </c>
      <c r="I512" s="1" t="s">
        <v>23</v>
      </c>
      <c r="J512" s="42" t="str">
        <f>D512&amp;"-"&amp;C512&amp;"-"&amp;B512</f>
        <v>4-Aug-1981</v>
      </c>
      <c r="K512" s="7">
        <f>DATEDIF(J512,DATE(2023,6,8),"Y")</f>
        <v>41</v>
      </c>
    </row>
    <row r="513" spans="1:11" x14ac:dyDescent="0.35">
      <c r="A513" s="1" t="s">
        <v>918</v>
      </c>
      <c r="B513" s="7">
        <v>1973</v>
      </c>
      <c r="C513" s="1" t="s">
        <v>37</v>
      </c>
      <c r="D513" s="1">
        <v>25</v>
      </c>
      <c r="E513" s="7">
        <v>0</v>
      </c>
      <c r="F513" s="44">
        <v>7265.58</v>
      </c>
      <c r="G513" s="1" t="s">
        <v>11</v>
      </c>
      <c r="H513" s="1" t="s">
        <v>11</v>
      </c>
      <c r="I513" s="1" t="s">
        <v>13</v>
      </c>
      <c r="J513" s="42" t="str">
        <f>D513&amp;"-"&amp;C513&amp;"-"&amp;B513</f>
        <v>25-Oct-1973</v>
      </c>
      <c r="K513" s="7">
        <f>DATEDIF(J513,DATE(2023,6,8),"Y")</f>
        <v>49</v>
      </c>
    </row>
    <row r="514" spans="1:11" x14ac:dyDescent="0.35">
      <c r="A514" s="1" t="s">
        <v>917</v>
      </c>
      <c r="B514" s="7">
        <v>1981</v>
      </c>
      <c r="C514" s="1" t="s">
        <v>18</v>
      </c>
      <c r="D514" s="1">
        <v>13</v>
      </c>
      <c r="E514" s="7">
        <v>2</v>
      </c>
      <c r="F514" s="44">
        <v>7261.74</v>
      </c>
      <c r="G514" s="1" t="s">
        <v>12</v>
      </c>
      <c r="H514" s="1" t="s">
        <v>12</v>
      </c>
      <c r="I514" s="1" t="s">
        <v>23</v>
      </c>
      <c r="J514" s="42" t="str">
        <f>D514&amp;"-"&amp;C514&amp;"-"&amp;B514</f>
        <v>13-Jun-1981</v>
      </c>
      <c r="K514" s="7">
        <f>DATEDIF(J514,DATE(2023,6,8),"Y")</f>
        <v>41</v>
      </c>
    </row>
    <row r="515" spans="1:11" x14ac:dyDescent="0.35">
      <c r="A515" s="1" t="s">
        <v>916</v>
      </c>
      <c r="B515" s="7">
        <v>1981</v>
      </c>
      <c r="C515" s="1" t="s">
        <v>35</v>
      </c>
      <c r="D515" s="1">
        <v>14</v>
      </c>
      <c r="E515" s="7">
        <v>2</v>
      </c>
      <c r="F515" s="44">
        <v>7256.72</v>
      </c>
      <c r="G515" s="1" t="s">
        <v>12</v>
      </c>
      <c r="H515" s="1" t="s">
        <v>11</v>
      </c>
      <c r="I515" s="1" t="s">
        <v>23</v>
      </c>
      <c r="J515" s="42" t="str">
        <f>D515&amp;"-"&amp;C515&amp;"-"&amp;B515</f>
        <v>14-Aug-1981</v>
      </c>
      <c r="K515" s="7">
        <f>DATEDIF(J515,DATE(2023,6,8),"Y")</f>
        <v>41</v>
      </c>
    </row>
    <row r="516" spans="1:11" x14ac:dyDescent="0.35">
      <c r="A516" s="1" t="s">
        <v>915</v>
      </c>
      <c r="B516" s="7">
        <v>1982</v>
      </c>
      <c r="C516" s="1" t="s">
        <v>10</v>
      </c>
      <c r="D516" s="1">
        <v>24</v>
      </c>
      <c r="E516" s="7">
        <v>3</v>
      </c>
      <c r="F516" s="44">
        <v>7248.71</v>
      </c>
      <c r="G516" s="1" t="s">
        <v>11</v>
      </c>
      <c r="H516" s="1" t="s">
        <v>16</v>
      </c>
      <c r="I516" s="1" t="s">
        <v>13</v>
      </c>
      <c r="J516" s="42" t="str">
        <f>D516&amp;"-"&amp;C516&amp;"-"&amp;B516</f>
        <v>24-Jul-1982</v>
      </c>
      <c r="K516" s="7">
        <f>DATEDIF(J516,DATE(2023,6,8),"Y")</f>
        <v>40</v>
      </c>
    </row>
    <row r="517" spans="1:11" x14ac:dyDescent="0.35">
      <c r="A517" s="1" t="s">
        <v>914</v>
      </c>
      <c r="B517" s="7">
        <v>1986</v>
      </c>
      <c r="C517" s="1" t="s">
        <v>20</v>
      </c>
      <c r="D517" s="1">
        <v>2</v>
      </c>
      <c r="E517" s="7">
        <v>4</v>
      </c>
      <c r="F517" s="44">
        <v>7243.81</v>
      </c>
      <c r="G517" s="1" t="s">
        <v>11</v>
      </c>
      <c r="H517" s="1" t="s">
        <v>12</v>
      </c>
      <c r="I517" s="1" t="s">
        <v>13</v>
      </c>
      <c r="J517" s="42" t="str">
        <f>D517&amp;"-"&amp;C517&amp;"-"&amp;B517</f>
        <v>2-Sep-1986</v>
      </c>
      <c r="K517" s="7">
        <f>DATEDIF(J517,DATE(2023,6,8),"Y")</f>
        <v>36</v>
      </c>
    </row>
    <row r="518" spans="1:11" x14ac:dyDescent="0.35">
      <c r="A518" s="1" t="s">
        <v>913</v>
      </c>
      <c r="B518" s="7">
        <v>1986</v>
      </c>
      <c r="C518" s="1" t="s">
        <v>10</v>
      </c>
      <c r="D518" s="1">
        <v>13</v>
      </c>
      <c r="E518" s="7">
        <v>3</v>
      </c>
      <c r="F518" s="44">
        <v>7228.22</v>
      </c>
      <c r="G518" s="1" t="s">
        <v>11</v>
      </c>
      <c r="H518" s="1" t="s">
        <v>16</v>
      </c>
      <c r="I518" s="1" t="s">
        <v>247</v>
      </c>
      <c r="J518" s="42" t="str">
        <f>D518&amp;"-"&amp;C518&amp;"-"&amp;B518</f>
        <v>13-Jul-1986</v>
      </c>
      <c r="K518" s="7">
        <f>DATEDIF(J518,DATE(2023,6,8),"Y")</f>
        <v>36</v>
      </c>
    </row>
    <row r="519" spans="1:11" x14ac:dyDescent="0.35">
      <c r="A519" s="1" t="s">
        <v>912</v>
      </c>
      <c r="B519" s="7">
        <v>1977</v>
      </c>
      <c r="C519" s="1" t="s">
        <v>20</v>
      </c>
      <c r="D519" s="1">
        <v>15</v>
      </c>
      <c r="E519" s="7">
        <v>0</v>
      </c>
      <c r="F519" s="44">
        <v>7222.79</v>
      </c>
      <c r="G519" s="1" t="s">
        <v>12</v>
      </c>
      <c r="H519" s="1" t="s">
        <v>12</v>
      </c>
      <c r="I519" s="1" t="s">
        <v>23</v>
      </c>
      <c r="J519" s="42" t="str">
        <f>D519&amp;"-"&amp;C519&amp;"-"&amp;B519</f>
        <v>15-Sep-1977</v>
      </c>
      <c r="K519" s="7">
        <f>DATEDIF(J519,DATE(2023,6,8),"Y")</f>
        <v>45</v>
      </c>
    </row>
    <row r="520" spans="1:11" x14ac:dyDescent="0.35">
      <c r="A520" s="1" t="s">
        <v>2227</v>
      </c>
      <c r="B520" s="7">
        <v>1970</v>
      </c>
      <c r="C520" s="1" t="s">
        <v>35</v>
      </c>
      <c r="D520" s="1">
        <v>22</v>
      </c>
      <c r="E520" s="7">
        <v>0</v>
      </c>
      <c r="F520" s="44">
        <v>38389.79</v>
      </c>
      <c r="G520" s="1" t="s">
        <v>11</v>
      </c>
      <c r="H520" s="1" t="s">
        <v>12</v>
      </c>
      <c r="I520" s="1" t="s">
        <v>42</v>
      </c>
      <c r="J520" s="42" t="str">
        <f>D520&amp;"-"&amp;C520&amp;"-"&amp;B520</f>
        <v>22-Aug-1970</v>
      </c>
      <c r="K520" s="7">
        <f>DATEDIF(J520,DATE(2023,6,8),"Y")</f>
        <v>52</v>
      </c>
    </row>
    <row r="521" spans="1:11" x14ac:dyDescent="0.35">
      <c r="A521" s="1" t="s">
        <v>911</v>
      </c>
      <c r="B521" s="7">
        <v>1991</v>
      </c>
      <c r="C521" s="1" t="s">
        <v>18</v>
      </c>
      <c r="D521" s="1">
        <v>28</v>
      </c>
      <c r="E521" s="7">
        <v>3</v>
      </c>
      <c r="F521" s="44">
        <v>7220.25</v>
      </c>
      <c r="G521" s="1" t="s">
        <v>11</v>
      </c>
      <c r="H521" s="1" t="s">
        <v>11</v>
      </c>
      <c r="I521" s="1" t="s">
        <v>300</v>
      </c>
      <c r="J521" s="42" t="str">
        <f>D521&amp;"-"&amp;C521&amp;"-"&amp;B521</f>
        <v>28-Jun-1991</v>
      </c>
      <c r="K521" s="7">
        <f>DATEDIF(J521,DATE(2023,6,8),"Y")</f>
        <v>31</v>
      </c>
    </row>
    <row r="522" spans="1:11" x14ac:dyDescent="0.35">
      <c r="A522" s="1" t="s">
        <v>910</v>
      </c>
      <c r="B522" s="7">
        <v>1983</v>
      </c>
      <c r="C522" s="1" t="s">
        <v>15</v>
      </c>
      <c r="D522" s="1">
        <v>21</v>
      </c>
      <c r="E522" s="7">
        <v>2</v>
      </c>
      <c r="F522" s="44">
        <v>7209.49</v>
      </c>
      <c r="G522" s="1" t="s">
        <v>11</v>
      </c>
      <c r="H522" s="1" t="s">
        <v>12</v>
      </c>
      <c r="I522" s="1" t="s">
        <v>23</v>
      </c>
      <c r="J522" s="42" t="str">
        <f>D522&amp;"-"&amp;C522&amp;"-"&amp;B522</f>
        <v>21-Nov-1983</v>
      </c>
      <c r="K522" s="7">
        <f>DATEDIF(J522,DATE(2023,6,8),"Y")</f>
        <v>39</v>
      </c>
    </row>
    <row r="523" spans="1:11" x14ac:dyDescent="0.35">
      <c r="A523" s="1" t="s">
        <v>909</v>
      </c>
      <c r="B523" s="7">
        <v>1983</v>
      </c>
      <c r="C523" s="1" t="s">
        <v>35</v>
      </c>
      <c r="D523" s="1">
        <v>11</v>
      </c>
      <c r="E523" s="7">
        <v>2</v>
      </c>
      <c r="F523" s="44">
        <v>7201.7</v>
      </c>
      <c r="G523" s="1" t="s">
        <v>11</v>
      </c>
      <c r="H523" s="1" t="s">
        <v>12</v>
      </c>
      <c r="I523" s="1" t="s">
        <v>23</v>
      </c>
      <c r="J523" s="42" t="str">
        <f>D523&amp;"-"&amp;C523&amp;"-"&amp;B523</f>
        <v>11-Aug-1983</v>
      </c>
      <c r="K523" s="7">
        <f>DATEDIF(J523,DATE(2023,6,8),"Y")</f>
        <v>39</v>
      </c>
    </row>
    <row r="524" spans="1:11" x14ac:dyDescent="0.35">
      <c r="A524" s="1" t="s">
        <v>908</v>
      </c>
      <c r="B524" s="7">
        <v>1982</v>
      </c>
      <c r="C524" s="1" t="s">
        <v>20</v>
      </c>
      <c r="D524" s="1">
        <v>14</v>
      </c>
      <c r="E524" s="7">
        <v>3</v>
      </c>
      <c r="F524" s="44">
        <v>7196.87</v>
      </c>
      <c r="G524" s="1" t="s">
        <v>12</v>
      </c>
      <c r="H524" s="1" t="s">
        <v>11</v>
      </c>
      <c r="I524" s="1" t="s">
        <v>42</v>
      </c>
      <c r="J524" s="42" t="str">
        <f>D524&amp;"-"&amp;C524&amp;"-"&amp;B524</f>
        <v>14-Sep-1982</v>
      </c>
      <c r="K524" s="7">
        <f>DATEDIF(J524,DATE(2023,6,8),"Y")</f>
        <v>40</v>
      </c>
    </row>
    <row r="525" spans="1:11" x14ac:dyDescent="0.35">
      <c r="A525" s="1" t="s">
        <v>907</v>
      </c>
      <c r="B525" s="7">
        <v>1968</v>
      </c>
      <c r="C525" s="1" t="s">
        <v>35</v>
      </c>
      <c r="D525" s="1">
        <v>26</v>
      </c>
      <c r="E525" s="7">
        <v>0</v>
      </c>
      <c r="F525" s="44">
        <v>7179.52</v>
      </c>
      <c r="G525" s="1" t="s">
        <v>12</v>
      </c>
      <c r="H525" s="1" t="s">
        <v>12</v>
      </c>
      <c r="I525" s="1" t="s">
        <v>13</v>
      </c>
      <c r="J525" s="42" t="str">
        <f>D525&amp;"-"&amp;C525&amp;"-"&amp;B525</f>
        <v>26-Aug-1968</v>
      </c>
      <c r="K525" s="7">
        <f>DATEDIF(J525,DATE(2023,6,8),"Y")</f>
        <v>54</v>
      </c>
    </row>
    <row r="526" spans="1:11" x14ac:dyDescent="0.35">
      <c r="A526" s="1" t="s">
        <v>906</v>
      </c>
      <c r="B526" s="7">
        <v>1975</v>
      </c>
      <c r="C526" s="1" t="s">
        <v>10</v>
      </c>
      <c r="D526" s="1">
        <v>19</v>
      </c>
      <c r="E526" s="7">
        <v>1</v>
      </c>
      <c r="F526" s="44">
        <v>7175.51</v>
      </c>
      <c r="G526" s="1" t="s">
        <v>11</v>
      </c>
      <c r="H526" s="1" t="s">
        <v>12</v>
      </c>
      <c r="I526" s="1" t="s">
        <v>13</v>
      </c>
      <c r="J526" s="42" t="str">
        <f>D526&amp;"-"&amp;C526&amp;"-"&amp;B526</f>
        <v>19-Jul-1975</v>
      </c>
      <c r="K526" s="7">
        <f>DATEDIF(J526,DATE(2023,6,8),"Y")</f>
        <v>47</v>
      </c>
    </row>
    <row r="527" spans="1:11" x14ac:dyDescent="0.35">
      <c r="A527" s="1" t="s">
        <v>905</v>
      </c>
      <c r="B527" s="7">
        <v>1982</v>
      </c>
      <c r="C527" s="1" t="s">
        <v>35</v>
      </c>
      <c r="D527" s="1">
        <v>16</v>
      </c>
      <c r="E527" s="7">
        <v>2</v>
      </c>
      <c r="F527" s="44">
        <v>7173.36</v>
      </c>
      <c r="G527" s="1" t="s">
        <v>12</v>
      </c>
      <c r="H527" s="1" t="s">
        <v>11</v>
      </c>
      <c r="I527" s="1" t="s">
        <v>168</v>
      </c>
      <c r="J527" s="42" t="str">
        <f>D527&amp;"-"&amp;C527&amp;"-"&amp;B527</f>
        <v>16-Aug-1982</v>
      </c>
      <c r="K527" s="7">
        <f>DATEDIF(J527,DATE(2023,6,8),"Y")</f>
        <v>40</v>
      </c>
    </row>
    <row r="528" spans="1:11" x14ac:dyDescent="0.35">
      <c r="A528" s="1" t="s">
        <v>904</v>
      </c>
      <c r="B528" s="7">
        <v>1980</v>
      </c>
      <c r="C528" s="1" t="s">
        <v>20</v>
      </c>
      <c r="D528" s="1">
        <v>30</v>
      </c>
      <c r="E528" s="7">
        <v>2</v>
      </c>
      <c r="F528" s="44">
        <v>7162.01</v>
      </c>
      <c r="G528" s="1" t="s">
        <v>11</v>
      </c>
      <c r="H528" s="1" t="s">
        <v>12</v>
      </c>
      <c r="I528" s="1" t="s">
        <v>13</v>
      </c>
      <c r="J528" s="42" t="str">
        <f>D528&amp;"-"&amp;C528&amp;"-"&amp;B528</f>
        <v>30-Sep-1980</v>
      </c>
      <c r="K528" s="7">
        <f>DATEDIF(J528,DATE(2023,6,8),"Y")</f>
        <v>42</v>
      </c>
    </row>
    <row r="529" spans="1:11" x14ac:dyDescent="0.35">
      <c r="A529" s="1" t="s">
        <v>903</v>
      </c>
      <c r="B529" s="7">
        <v>1980</v>
      </c>
      <c r="C529" s="1" t="s">
        <v>37</v>
      </c>
      <c r="D529" s="1">
        <v>7</v>
      </c>
      <c r="E529" s="7">
        <v>2</v>
      </c>
      <c r="F529" s="44">
        <v>7160.33</v>
      </c>
      <c r="G529" s="1" t="s">
        <v>11</v>
      </c>
      <c r="H529" s="1" t="s">
        <v>16</v>
      </c>
      <c r="I529" s="1" t="s">
        <v>13</v>
      </c>
      <c r="J529" s="42" t="str">
        <f>D529&amp;"-"&amp;C529&amp;"-"&amp;B529</f>
        <v>7-Oct-1980</v>
      </c>
      <c r="K529" s="7">
        <f>DATEDIF(J529,DATE(2023,6,8),"Y")</f>
        <v>42</v>
      </c>
    </row>
    <row r="530" spans="1:11" x14ac:dyDescent="0.35">
      <c r="A530" s="1" t="s">
        <v>902</v>
      </c>
      <c r="B530" s="7">
        <v>1980</v>
      </c>
      <c r="C530" s="1" t="s">
        <v>18</v>
      </c>
      <c r="D530" s="1">
        <v>22</v>
      </c>
      <c r="E530" s="7">
        <v>2</v>
      </c>
      <c r="F530" s="44">
        <v>7160.09</v>
      </c>
      <c r="G530" s="1" t="s">
        <v>11</v>
      </c>
      <c r="H530" s="1" t="s">
        <v>11</v>
      </c>
      <c r="I530" s="1" t="s">
        <v>42</v>
      </c>
      <c r="J530" s="42" t="str">
        <f>D530&amp;"-"&amp;C530&amp;"-"&amp;B530</f>
        <v>22-Jun-1980</v>
      </c>
      <c r="K530" s="7">
        <f>DATEDIF(J530,DATE(2023,6,8),"Y")</f>
        <v>42</v>
      </c>
    </row>
    <row r="531" spans="1:11" x14ac:dyDescent="0.35">
      <c r="A531" s="1" t="s">
        <v>2226</v>
      </c>
      <c r="B531" s="7">
        <v>2002</v>
      </c>
      <c r="C531" s="1" t="s">
        <v>20</v>
      </c>
      <c r="D531" s="1">
        <v>17</v>
      </c>
      <c r="E531" s="7">
        <v>2</v>
      </c>
      <c r="F531" s="44">
        <v>38344.57</v>
      </c>
      <c r="G531" s="1" t="s">
        <v>16</v>
      </c>
      <c r="H531" s="1" t="s">
        <v>12</v>
      </c>
      <c r="I531" s="1" t="s">
        <v>42</v>
      </c>
      <c r="J531" s="42" t="str">
        <f>D531&amp;"-"&amp;C531&amp;"-"&amp;B531</f>
        <v>17-Sep-2002</v>
      </c>
      <c r="K531" s="7">
        <f>DATEDIF(J531,DATE(2023,6,8),"Y")</f>
        <v>20</v>
      </c>
    </row>
    <row r="532" spans="1:11" x14ac:dyDescent="0.35">
      <c r="A532" s="1" t="s">
        <v>901</v>
      </c>
      <c r="B532" s="7">
        <v>1981</v>
      </c>
      <c r="C532" s="1" t="s">
        <v>10</v>
      </c>
      <c r="D532" s="1">
        <v>17</v>
      </c>
      <c r="E532" s="7">
        <v>1</v>
      </c>
      <c r="F532" s="44">
        <v>7153.55</v>
      </c>
      <c r="G532" s="1" t="s">
        <v>11</v>
      </c>
      <c r="H532" s="1" t="s">
        <v>16</v>
      </c>
      <c r="I532" s="1" t="s">
        <v>23</v>
      </c>
      <c r="J532" s="42" t="str">
        <f>D532&amp;"-"&amp;C532&amp;"-"&amp;B532</f>
        <v>17-Jul-1981</v>
      </c>
      <c r="K532" s="7">
        <f>DATEDIF(J532,DATE(2023,6,8),"Y")</f>
        <v>41</v>
      </c>
    </row>
    <row r="533" spans="1:11" x14ac:dyDescent="0.35">
      <c r="A533" s="1" t="s">
        <v>900</v>
      </c>
      <c r="B533" s="7">
        <v>1978</v>
      </c>
      <c r="C533" s="1" t="s">
        <v>20</v>
      </c>
      <c r="D533" s="1">
        <v>6</v>
      </c>
      <c r="E533" s="7">
        <v>1</v>
      </c>
      <c r="F533" s="44">
        <v>7152.67</v>
      </c>
      <c r="G533" s="1" t="s">
        <v>12</v>
      </c>
      <c r="H533" s="1" t="s">
        <v>11</v>
      </c>
      <c r="I533" s="1" t="s">
        <v>13</v>
      </c>
      <c r="J533" s="42" t="str">
        <f>D533&amp;"-"&amp;C533&amp;"-"&amp;B533</f>
        <v>6-Sep-1978</v>
      </c>
      <c r="K533" s="7">
        <f>DATEDIF(J533,DATE(2023,6,8),"Y")</f>
        <v>44</v>
      </c>
    </row>
    <row r="534" spans="1:11" x14ac:dyDescent="0.35">
      <c r="A534" s="1" t="s">
        <v>899</v>
      </c>
      <c r="B534" s="7">
        <v>1984</v>
      </c>
      <c r="C534" s="1" t="s">
        <v>18</v>
      </c>
      <c r="D534" s="1">
        <v>29</v>
      </c>
      <c r="E534" s="7">
        <v>3</v>
      </c>
      <c r="F534" s="44">
        <v>7151.09</v>
      </c>
      <c r="G534" s="1" t="s">
        <v>11</v>
      </c>
      <c r="H534" s="1" t="s">
        <v>11</v>
      </c>
      <c r="I534" s="1" t="s">
        <v>42</v>
      </c>
      <c r="J534" s="42" t="str">
        <f>D534&amp;"-"&amp;C534&amp;"-"&amp;B534</f>
        <v>29-Jun-1984</v>
      </c>
      <c r="K534" s="7">
        <f>DATEDIF(J534,DATE(2023,6,8),"Y")</f>
        <v>38</v>
      </c>
    </row>
    <row r="535" spans="1:11" x14ac:dyDescent="0.35">
      <c r="A535" s="1" t="s">
        <v>898</v>
      </c>
      <c r="B535" s="7">
        <v>1978</v>
      </c>
      <c r="C535" s="1" t="s">
        <v>10</v>
      </c>
      <c r="D535" s="1">
        <v>30</v>
      </c>
      <c r="E535" s="7">
        <v>1</v>
      </c>
      <c r="F535" s="44">
        <v>7147.47</v>
      </c>
      <c r="G535" s="1" t="s">
        <v>11</v>
      </c>
      <c r="H535" s="1" t="s">
        <v>12</v>
      </c>
      <c r="I535" s="1" t="s">
        <v>13</v>
      </c>
      <c r="J535" s="42" t="str">
        <f>D535&amp;"-"&amp;C535&amp;"-"&amp;B535</f>
        <v>30-Jul-1978</v>
      </c>
      <c r="K535" s="7">
        <f>DATEDIF(J535,DATE(2023,6,8),"Y")</f>
        <v>44</v>
      </c>
    </row>
    <row r="536" spans="1:11" x14ac:dyDescent="0.35">
      <c r="A536" s="1" t="s">
        <v>897</v>
      </c>
      <c r="B536" s="7">
        <v>1976</v>
      </c>
      <c r="C536" s="1" t="s">
        <v>18</v>
      </c>
      <c r="D536" s="1">
        <v>24</v>
      </c>
      <c r="E536" s="7">
        <v>0</v>
      </c>
      <c r="F536" s="44">
        <v>7147.11</v>
      </c>
      <c r="G536" s="1" t="s">
        <v>12</v>
      </c>
      <c r="H536" s="1" t="s">
        <v>11</v>
      </c>
      <c r="I536" s="1" t="s">
        <v>42</v>
      </c>
      <c r="J536" s="42" t="str">
        <f>D536&amp;"-"&amp;C536&amp;"-"&amp;B536</f>
        <v>24-Jun-1976</v>
      </c>
      <c r="K536" s="7">
        <f>DATEDIF(J536,DATE(2023,6,8),"Y")</f>
        <v>46</v>
      </c>
    </row>
    <row r="537" spans="1:11" x14ac:dyDescent="0.35">
      <c r="A537" s="1" t="s">
        <v>896</v>
      </c>
      <c r="B537" s="7">
        <v>1984</v>
      </c>
      <c r="C537" s="1" t="s">
        <v>15</v>
      </c>
      <c r="D537" s="1">
        <v>21</v>
      </c>
      <c r="E537" s="7">
        <v>2</v>
      </c>
      <c r="F537" s="44">
        <v>7144.86</v>
      </c>
      <c r="G537" s="1" t="s">
        <v>11</v>
      </c>
      <c r="H537" s="1" t="s">
        <v>11</v>
      </c>
      <c r="I537" s="1" t="s">
        <v>247</v>
      </c>
      <c r="J537" s="42" t="str">
        <f>D537&amp;"-"&amp;C537&amp;"-"&amp;B537</f>
        <v>21-Nov-1984</v>
      </c>
      <c r="K537" s="7">
        <f>DATEDIF(J537,DATE(2023,6,8),"Y")</f>
        <v>38</v>
      </c>
    </row>
    <row r="538" spans="1:11" x14ac:dyDescent="0.35">
      <c r="A538" s="1" t="s">
        <v>895</v>
      </c>
      <c r="B538" s="7">
        <v>1999</v>
      </c>
      <c r="C538" s="1" t="s">
        <v>35</v>
      </c>
      <c r="D538" s="1">
        <v>8</v>
      </c>
      <c r="E538" s="7">
        <v>0</v>
      </c>
      <c r="F538" s="44">
        <v>7144.4</v>
      </c>
      <c r="G538" s="1" t="s">
        <v>11</v>
      </c>
      <c r="H538" s="1" t="s">
        <v>16</v>
      </c>
      <c r="I538" s="1" t="s">
        <v>632</v>
      </c>
      <c r="J538" s="42" t="str">
        <f>D538&amp;"-"&amp;C538&amp;"-"&amp;B538</f>
        <v>8-Aug-1999</v>
      </c>
      <c r="K538" s="7">
        <f>DATEDIF(J538,DATE(2023,6,8),"Y")</f>
        <v>23</v>
      </c>
    </row>
    <row r="539" spans="1:11" x14ac:dyDescent="0.35">
      <c r="A539" s="1" t="s">
        <v>894</v>
      </c>
      <c r="B539" s="7">
        <v>1984</v>
      </c>
      <c r="C539" s="1" t="s">
        <v>10</v>
      </c>
      <c r="D539" s="1">
        <v>7</v>
      </c>
      <c r="E539" s="7">
        <v>2</v>
      </c>
      <c r="F539" s="44">
        <v>7133.9</v>
      </c>
      <c r="G539" s="1" t="s">
        <v>11</v>
      </c>
      <c r="H539" s="1" t="s">
        <v>16</v>
      </c>
      <c r="I539" s="1" t="s">
        <v>247</v>
      </c>
      <c r="J539" s="42" t="str">
        <f>D539&amp;"-"&amp;C539&amp;"-"&amp;B539</f>
        <v>7-Jul-1984</v>
      </c>
      <c r="K539" s="7">
        <f>DATEDIF(J539,DATE(2023,6,8),"Y")</f>
        <v>38</v>
      </c>
    </row>
    <row r="540" spans="1:11" x14ac:dyDescent="0.35">
      <c r="A540" s="1" t="s">
        <v>893</v>
      </c>
      <c r="B540" s="7">
        <v>1993</v>
      </c>
      <c r="C540" s="1" t="s">
        <v>35</v>
      </c>
      <c r="D540" s="1">
        <v>1</v>
      </c>
      <c r="E540" s="7">
        <v>0</v>
      </c>
      <c r="F540" s="44">
        <v>7128.64</v>
      </c>
      <c r="G540" s="1" t="s">
        <v>11</v>
      </c>
      <c r="H540" s="1" t="s">
        <v>11</v>
      </c>
      <c r="I540" s="1" t="s">
        <v>300</v>
      </c>
      <c r="J540" s="42" t="str">
        <f>D540&amp;"-"&amp;C540&amp;"-"&amp;B540</f>
        <v>1-Aug-1993</v>
      </c>
      <c r="K540" s="7">
        <f>DATEDIF(J540,DATE(2023,6,8),"Y")</f>
        <v>29</v>
      </c>
    </row>
    <row r="541" spans="1:11" x14ac:dyDescent="0.35">
      <c r="A541" s="1" t="s">
        <v>892</v>
      </c>
      <c r="B541" s="7">
        <v>1968</v>
      </c>
      <c r="C541" s="1" t="s">
        <v>18</v>
      </c>
      <c r="D541" s="1">
        <v>29</v>
      </c>
      <c r="E541" s="7">
        <v>0</v>
      </c>
      <c r="F541" s="44">
        <v>7125.25</v>
      </c>
      <c r="G541" s="1" t="s">
        <v>12</v>
      </c>
      <c r="H541" s="1" t="s">
        <v>11</v>
      </c>
      <c r="I541" s="1" t="s">
        <v>13</v>
      </c>
      <c r="J541" s="42" t="str">
        <f>D541&amp;"-"&amp;C541&amp;"-"&amp;B541</f>
        <v>29-Jun-1968</v>
      </c>
      <c r="K541" s="7">
        <f>DATEDIF(J541,DATE(2023,6,8),"Y")</f>
        <v>54</v>
      </c>
    </row>
    <row r="542" spans="1:11" x14ac:dyDescent="0.35">
      <c r="A542" s="1" t="s">
        <v>2225</v>
      </c>
      <c r="B542" s="7">
        <v>1980</v>
      </c>
      <c r="C542" s="1" t="s">
        <v>18</v>
      </c>
      <c r="D542" s="1">
        <v>12</v>
      </c>
      <c r="E542" s="7">
        <v>2</v>
      </c>
      <c r="F542" s="44">
        <v>38313.129999999997</v>
      </c>
      <c r="G542" s="1" t="s">
        <v>16</v>
      </c>
      <c r="H542" s="1" t="s">
        <v>12</v>
      </c>
      <c r="I542" s="1" t="s">
        <v>42</v>
      </c>
      <c r="J542" s="42" t="str">
        <f>D542&amp;"-"&amp;C542&amp;"-"&amp;B542</f>
        <v>12-Jun-1980</v>
      </c>
      <c r="K542" s="7">
        <f>DATEDIF(J542,DATE(2023,6,8),"Y")</f>
        <v>42</v>
      </c>
    </row>
    <row r="543" spans="1:11" x14ac:dyDescent="0.35">
      <c r="A543" s="1" t="s">
        <v>891</v>
      </c>
      <c r="B543" s="7">
        <v>1987</v>
      </c>
      <c r="C543" s="1" t="s">
        <v>35</v>
      </c>
      <c r="D543" s="1">
        <v>11</v>
      </c>
      <c r="E543" s="7">
        <v>3</v>
      </c>
      <c r="F543" s="44">
        <v>7106.81</v>
      </c>
      <c r="G543" s="1" t="s">
        <v>11</v>
      </c>
      <c r="H543" s="1" t="s">
        <v>16</v>
      </c>
      <c r="I543" s="1" t="s">
        <v>23</v>
      </c>
      <c r="J543" s="42" t="str">
        <f>D543&amp;"-"&amp;C543&amp;"-"&amp;B543</f>
        <v>11-Aug-1987</v>
      </c>
      <c r="K543" s="7">
        <f>DATEDIF(J543,DATE(2023,6,8),"Y")</f>
        <v>35</v>
      </c>
    </row>
    <row r="544" spans="1:11" x14ac:dyDescent="0.35">
      <c r="A544" s="1" t="s">
        <v>890</v>
      </c>
      <c r="B544" s="7">
        <v>1992</v>
      </c>
      <c r="C544" s="1" t="s">
        <v>18</v>
      </c>
      <c r="D544" s="1">
        <v>18</v>
      </c>
      <c r="E544" s="7">
        <v>0</v>
      </c>
      <c r="F544" s="44">
        <v>7096.98</v>
      </c>
      <c r="G544" s="1" t="s">
        <v>11</v>
      </c>
      <c r="H544" s="1" t="s">
        <v>11</v>
      </c>
      <c r="I544" s="1" t="s">
        <v>23</v>
      </c>
      <c r="J544" s="42" t="str">
        <f>D544&amp;"-"&amp;C544&amp;"-"&amp;B544</f>
        <v>18-Jun-1992</v>
      </c>
      <c r="K544" s="7">
        <f>DATEDIF(J544,DATE(2023,6,8),"Y")</f>
        <v>30</v>
      </c>
    </row>
    <row r="545" spans="1:11" x14ac:dyDescent="0.35">
      <c r="A545" s="1" t="s">
        <v>889</v>
      </c>
      <c r="B545" s="7">
        <v>1982</v>
      </c>
      <c r="C545" s="1" t="s">
        <v>37</v>
      </c>
      <c r="D545" s="1">
        <v>6</v>
      </c>
      <c r="E545" s="7">
        <v>1</v>
      </c>
      <c r="F545" s="44">
        <v>7077.19</v>
      </c>
      <c r="G545" s="1" t="s">
        <v>11</v>
      </c>
      <c r="H545" s="1" t="s">
        <v>12</v>
      </c>
      <c r="I545" s="1" t="s">
        <v>247</v>
      </c>
      <c r="J545" s="42" t="str">
        <f>D545&amp;"-"&amp;C545&amp;"-"&amp;B545</f>
        <v>6-Oct-1982</v>
      </c>
      <c r="K545" s="7">
        <f>DATEDIF(J545,DATE(2023,6,8),"Y")</f>
        <v>40</v>
      </c>
    </row>
    <row r="546" spans="1:11" x14ac:dyDescent="0.35">
      <c r="A546" s="1" t="s">
        <v>888</v>
      </c>
      <c r="B546" s="7">
        <v>1978</v>
      </c>
      <c r="C546" s="1" t="s">
        <v>18</v>
      </c>
      <c r="D546" s="1">
        <v>24</v>
      </c>
      <c r="E546" s="7">
        <v>2</v>
      </c>
      <c r="F546" s="44">
        <v>7054.41</v>
      </c>
      <c r="G546" s="1" t="s">
        <v>11</v>
      </c>
      <c r="H546" s="1" t="s">
        <v>11</v>
      </c>
      <c r="I546" s="1" t="s">
        <v>13</v>
      </c>
      <c r="J546" s="42" t="str">
        <f>D546&amp;"-"&amp;C546&amp;"-"&amp;B546</f>
        <v>24-Jun-1978</v>
      </c>
      <c r="K546" s="7">
        <f>DATEDIF(J546,DATE(2023,6,8),"Y")</f>
        <v>44</v>
      </c>
    </row>
    <row r="547" spans="1:11" x14ac:dyDescent="0.35">
      <c r="A547" s="1" t="s">
        <v>887</v>
      </c>
      <c r="B547" s="7">
        <v>1980</v>
      </c>
      <c r="C547" s="1" t="s">
        <v>18</v>
      </c>
      <c r="D547" s="1">
        <v>28</v>
      </c>
      <c r="E547" s="7">
        <v>1</v>
      </c>
      <c r="F547" s="44">
        <v>7050.64</v>
      </c>
      <c r="G547" s="1" t="s">
        <v>11</v>
      </c>
      <c r="H547" s="1" t="s">
        <v>12</v>
      </c>
      <c r="I547" s="1" t="s">
        <v>42</v>
      </c>
      <c r="J547" s="42" t="str">
        <f>D547&amp;"-"&amp;C547&amp;"-"&amp;B547</f>
        <v>28-Jun-1980</v>
      </c>
      <c r="K547" s="7">
        <f>DATEDIF(J547,DATE(2023,6,8),"Y")</f>
        <v>42</v>
      </c>
    </row>
    <row r="548" spans="1:11" x14ac:dyDescent="0.35">
      <c r="A548" s="1" t="s">
        <v>886</v>
      </c>
      <c r="B548" s="7">
        <v>1980</v>
      </c>
      <c r="C548" s="1" t="s">
        <v>10</v>
      </c>
      <c r="D548" s="1">
        <v>21</v>
      </c>
      <c r="E548" s="7">
        <v>0</v>
      </c>
      <c r="F548" s="44">
        <v>7050.02</v>
      </c>
      <c r="G548" s="1" t="s">
        <v>11</v>
      </c>
      <c r="H548" s="1" t="s">
        <v>16</v>
      </c>
      <c r="I548" s="1" t="s">
        <v>247</v>
      </c>
      <c r="J548" s="42" t="str">
        <f>D548&amp;"-"&amp;C548&amp;"-"&amp;B548</f>
        <v>21-Jul-1980</v>
      </c>
      <c r="K548" s="7">
        <f>DATEDIF(J548,DATE(2023,6,8),"Y")</f>
        <v>42</v>
      </c>
    </row>
    <row r="549" spans="1:11" x14ac:dyDescent="0.35">
      <c r="A549" s="1" t="s">
        <v>885</v>
      </c>
      <c r="B549" s="7">
        <v>1980</v>
      </c>
      <c r="C549" s="1" t="s">
        <v>37</v>
      </c>
      <c r="D549" s="1">
        <v>22</v>
      </c>
      <c r="E549" s="7">
        <v>1</v>
      </c>
      <c r="F549" s="44">
        <v>7046.72</v>
      </c>
      <c r="G549" s="1" t="s">
        <v>11</v>
      </c>
      <c r="H549" s="1" t="s">
        <v>12</v>
      </c>
      <c r="I549" s="1" t="s">
        <v>13</v>
      </c>
      <c r="J549" s="42" t="str">
        <f>D549&amp;"-"&amp;C549&amp;"-"&amp;B549</f>
        <v>22-Oct-1980</v>
      </c>
      <c r="K549" s="7">
        <f>DATEDIF(J549,DATE(2023,6,8),"Y")</f>
        <v>42</v>
      </c>
    </row>
    <row r="550" spans="1:11" x14ac:dyDescent="0.35">
      <c r="A550" s="1" t="s">
        <v>884</v>
      </c>
      <c r="B550" s="7">
        <v>1980</v>
      </c>
      <c r="C550" s="1" t="s">
        <v>10</v>
      </c>
      <c r="D550" s="1">
        <v>26</v>
      </c>
      <c r="E550" s="7">
        <v>1</v>
      </c>
      <c r="F550" s="44">
        <v>7045.5</v>
      </c>
      <c r="G550" s="1" t="s">
        <v>11</v>
      </c>
      <c r="H550" s="1" t="s">
        <v>16</v>
      </c>
      <c r="I550" s="1" t="s">
        <v>42</v>
      </c>
      <c r="J550" s="42" t="str">
        <f>D550&amp;"-"&amp;C550&amp;"-"&amp;B550</f>
        <v>26-Jul-1980</v>
      </c>
      <c r="K550" s="7">
        <f>DATEDIF(J550,DATE(2023,6,8),"Y")</f>
        <v>42</v>
      </c>
    </row>
    <row r="551" spans="1:11" x14ac:dyDescent="0.35">
      <c r="A551" s="1" t="s">
        <v>883</v>
      </c>
      <c r="B551" s="7">
        <v>1995</v>
      </c>
      <c r="C551" s="1" t="s">
        <v>37</v>
      </c>
      <c r="D551" s="1">
        <v>29</v>
      </c>
      <c r="E551" s="7">
        <v>0</v>
      </c>
      <c r="F551" s="44">
        <v>7042.11</v>
      </c>
      <c r="G551" s="1" t="s">
        <v>11</v>
      </c>
      <c r="H551" s="1" t="s">
        <v>12</v>
      </c>
      <c r="I551" s="1" t="s">
        <v>23</v>
      </c>
      <c r="J551" s="42" t="str">
        <f>D551&amp;"-"&amp;C551&amp;"-"&amp;B551</f>
        <v>29-Oct-1995</v>
      </c>
      <c r="K551" s="7">
        <f>DATEDIF(J551,DATE(2023,6,8),"Y")</f>
        <v>27</v>
      </c>
    </row>
    <row r="552" spans="1:11" x14ac:dyDescent="0.35">
      <c r="A552" s="1" t="s">
        <v>882</v>
      </c>
      <c r="B552" s="7">
        <v>1978</v>
      </c>
      <c r="C552" s="1" t="s">
        <v>18</v>
      </c>
      <c r="D552" s="1">
        <v>2</v>
      </c>
      <c r="E552" s="7">
        <v>2</v>
      </c>
      <c r="F552" s="44">
        <v>7033.08</v>
      </c>
      <c r="G552" s="1" t="s">
        <v>11</v>
      </c>
      <c r="H552" s="1" t="s">
        <v>11</v>
      </c>
      <c r="I552" s="1" t="s">
        <v>13</v>
      </c>
      <c r="J552" s="42" t="str">
        <f>D552&amp;"-"&amp;C552&amp;"-"&amp;B552</f>
        <v>2-Jun-1978</v>
      </c>
      <c r="K552" s="7">
        <f>DATEDIF(J552,DATE(2023,6,8),"Y")</f>
        <v>45</v>
      </c>
    </row>
    <row r="553" spans="1:11" x14ac:dyDescent="0.35">
      <c r="A553" s="1" t="s">
        <v>2224</v>
      </c>
      <c r="B553" s="7">
        <v>1989</v>
      </c>
      <c r="C553" s="1" t="s">
        <v>37</v>
      </c>
      <c r="D553" s="1">
        <v>30</v>
      </c>
      <c r="E553" s="7">
        <v>1</v>
      </c>
      <c r="F553" s="44">
        <v>38282.75</v>
      </c>
      <c r="G553" s="1" t="s">
        <v>16</v>
      </c>
      <c r="H553" s="1" t="s">
        <v>11</v>
      </c>
      <c r="I553" s="1" t="s">
        <v>13</v>
      </c>
      <c r="J553" s="42" t="str">
        <f>D553&amp;"-"&amp;C553&amp;"-"&amp;B553</f>
        <v>30-Oct-1989</v>
      </c>
      <c r="K553" s="7">
        <f>DATEDIF(J553,DATE(2023,6,8),"Y")</f>
        <v>33</v>
      </c>
    </row>
    <row r="554" spans="1:11" x14ac:dyDescent="0.35">
      <c r="A554" s="1" t="s">
        <v>881</v>
      </c>
      <c r="B554" s="7">
        <v>1969</v>
      </c>
      <c r="C554" s="1" t="s">
        <v>10</v>
      </c>
      <c r="D554" s="1">
        <v>6</v>
      </c>
      <c r="E554" s="7">
        <v>0</v>
      </c>
      <c r="F554" s="44">
        <v>7003.1</v>
      </c>
      <c r="G554" s="1" t="s">
        <v>11</v>
      </c>
      <c r="H554" s="1" t="s">
        <v>12</v>
      </c>
      <c r="I554" s="1" t="s">
        <v>13</v>
      </c>
      <c r="J554" s="42" t="str">
        <f>D554&amp;"-"&amp;C554&amp;"-"&amp;B554</f>
        <v>6-Jul-1969</v>
      </c>
      <c r="K554" s="7">
        <f>DATEDIF(J554,DATE(2023,6,8),"Y")</f>
        <v>53</v>
      </c>
    </row>
    <row r="555" spans="1:11" x14ac:dyDescent="0.35">
      <c r="A555" s="1" t="s">
        <v>880</v>
      </c>
      <c r="B555" s="7">
        <v>1982</v>
      </c>
      <c r="C555" s="1" t="s">
        <v>20</v>
      </c>
      <c r="D555" s="1">
        <v>1</v>
      </c>
      <c r="E555" s="7">
        <v>3</v>
      </c>
      <c r="F555" s="44">
        <v>6989.95</v>
      </c>
      <c r="G555" s="1" t="s">
        <v>11</v>
      </c>
      <c r="H555" s="1" t="s">
        <v>16</v>
      </c>
      <c r="I555" s="1" t="s">
        <v>13</v>
      </c>
      <c r="J555" s="42" t="str">
        <f>D555&amp;"-"&amp;C555&amp;"-"&amp;B555</f>
        <v>1-Sep-1982</v>
      </c>
      <c r="K555" s="7">
        <f>DATEDIF(J555,DATE(2023,6,8),"Y")</f>
        <v>40</v>
      </c>
    </row>
    <row r="556" spans="1:11" x14ac:dyDescent="0.35">
      <c r="A556" s="1" t="s">
        <v>879</v>
      </c>
      <c r="B556" s="7">
        <v>1982</v>
      </c>
      <c r="C556" s="1" t="s">
        <v>37</v>
      </c>
      <c r="D556" s="1">
        <v>18</v>
      </c>
      <c r="E556" s="7">
        <v>2</v>
      </c>
      <c r="F556" s="44">
        <v>6986.7</v>
      </c>
      <c r="G556" s="1" t="s">
        <v>12</v>
      </c>
      <c r="H556" s="1" t="s">
        <v>16</v>
      </c>
      <c r="I556" s="1" t="s">
        <v>23</v>
      </c>
      <c r="J556" s="42" t="str">
        <f>D556&amp;"-"&amp;C556&amp;"-"&amp;B556</f>
        <v>18-Oct-1982</v>
      </c>
      <c r="K556" s="7">
        <f>DATEDIF(J556,DATE(2023,6,8),"Y")</f>
        <v>40</v>
      </c>
    </row>
    <row r="557" spans="1:11" x14ac:dyDescent="0.35">
      <c r="A557" s="1" t="s">
        <v>878</v>
      </c>
      <c r="B557" s="7">
        <v>1985</v>
      </c>
      <c r="C557" s="1" t="s">
        <v>30</v>
      </c>
      <c r="D557" s="1">
        <v>10</v>
      </c>
      <c r="E557" s="7">
        <v>3</v>
      </c>
      <c r="F557" s="44">
        <v>6985.51</v>
      </c>
      <c r="G557" s="1" t="s">
        <v>11</v>
      </c>
      <c r="H557" s="1" t="s">
        <v>11</v>
      </c>
      <c r="I557" s="1" t="s">
        <v>166</v>
      </c>
      <c r="J557" s="42" t="str">
        <f>D557&amp;"-"&amp;C557&amp;"-"&amp;B557</f>
        <v>10-Dec-1985</v>
      </c>
      <c r="K557" s="7">
        <f>DATEDIF(J557,DATE(2023,6,8),"Y")</f>
        <v>37</v>
      </c>
    </row>
    <row r="558" spans="1:11" x14ac:dyDescent="0.35">
      <c r="A558" s="1" t="s">
        <v>877</v>
      </c>
      <c r="B558" s="7">
        <v>1975</v>
      </c>
      <c r="C558" s="1" t="s">
        <v>18</v>
      </c>
      <c r="D558" s="1">
        <v>3</v>
      </c>
      <c r="E558" s="7">
        <v>1</v>
      </c>
      <c r="F558" s="44">
        <v>6965.21</v>
      </c>
      <c r="G558" s="1" t="s">
        <v>11</v>
      </c>
      <c r="H558" s="1" t="s">
        <v>12</v>
      </c>
      <c r="I558" s="1" t="s">
        <v>13</v>
      </c>
      <c r="J558" s="42" t="str">
        <f>D558&amp;"-"&amp;C558&amp;"-"&amp;B558</f>
        <v>3-Jun-1975</v>
      </c>
      <c r="K558" s="7">
        <f>DATEDIF(J558,DATE(2023,6,8),"Y")</f>
        <v>48</v>
      </c>
    </row>
    <row r="559" spans="1:11" x14ac:dyDescent="0.35">
      <c r="A559" s="1" t="s">
        <v>876</v>
      </c>
      <c r="B559" s="7">
        <v>1980</v>
      </c>
      <c r="C559" s="1" t="s">
        <v>35</v>
      </c>
      <c r="D559" s="1">
        <v>18</v>
      </c>
      <c r="E559" s="7">
        <v>2</v>
      </c>
      <c r="F559" s="44">
        <v>6951.12</v>
      </c>
      <c r="G559" s="1" t="s">
        <v>11</v>
      </c>
      <c r="H559" s="1" t="s">
        <v>11</v>
      </c>
      <c r="I559" s="1" t="s">
        <v>13</v>
      </c>
      <c r="J559" s="42" t="str">
        <f>D559&amp;"-"&amp;C559&amp;"-"&amp;B559</f>
        <v>18-Aug-1980</v>
      </c>
      <c r="K559" s="7">
        <f>DATEDIF(J559,DATE(2023,6,8),"Y")</f>
        <v>42</v>
      </c>
    </row>
    <row r="560" spans="1:11" x14ac:dyDescent="0.35">
      <c r="A560" s="1" t="s">
        <v>875</v>
      </c>
      <c r="B560" s="7">
        <v>1978</v>
      </c>
      <c r="C560" s="1" t="s">
        <v>30</v>
      </c>
      <c r="D560" s="1">
        <v>15</v>
      </c>
      <c r="E560" s="7">
        <v>0</v>
      </c>
      <c r="F560" s="44">
        <v>6948.7</v>
      </c>
      <c r="G560" s="1" t="s">
        <v>16</v>
      </c>
      <c r="H560" s="1" t="s">
        <v>11</v>
      </c>
      <c r="I560" s="1" t="s">
        <v>23</v>
      </c>
      <c r="J560" s="42" t="str">
        <f>D560&amp;"-"&amp;C560&amp;"-"&amp;B560</f>
        <v>15-Dec-1978</v>
      </c>
      <c r="K560" s="7">
        <f>DATEDIF(J560,DATE(2023,6,8),"Y")</f>
        <v>44</v>
      </c>
    </row>
    <row r="561" spans="1:11" x14ac:dyDescent="0.35">
      <c r="A561" s="1" t="s">
        <v>874</v>
      </c>
      <c r="B561" s="7">
        <v>1980</v>
      </c>
      <c r="C561" s="1" t="s">
        <v>37</v>
      </c>
      <c r="D561" s="1">
        <v>5</v>
      </c>
      <c r="E561" s="7">
        <v>2</v>
      </c>
      <c r="F561" s="44">
        <v>6940.94</v>
      </c>
      <c r="G561" s="1" t="s">
        <v>11</v>
      </c>
      <c r="H561" s="1" t="s">
        <v>12</v>
      </c>
      <c r="I561" s="1" t="s">
        <v>13</v>
      </c>
      <c r="J561" s="42" t="str">
        <f>D561&amp;"-"&amp;C561&amp;"-"&amp;B561</f>
        <v>5-Oct-1980</v>
      </c>
      <c r="K561" s="7">
        <f>DATEDIF(J561,DATE(2023,6,8),"Y")</f>
        <v>42</v>
      </c>
    </row>
    <row r="562" spans="1:11" x14ac:dyDescent="0.35">
      <c r="A562" s="1" t="s">
        <v>873</v>
      </c>
      <c r="B562" s="7">
        <v>1980</v>
      </c>
      <c r="C562" s="1" t="s">
        <v>35</v>
      </c>
      <c r="D562" s="1">
        <v>30</v>
      </c>
      <c r="E562" s="7">
        <v>1</v>
      </c>
      <c r="F562" s="44">
        <v>6940.91</v>
      </c>
      <c r="G562" s="1" t="s">
        <v>11</v>
      </c>
      <c r="H562" s="1" t="s">
        <v>11</v>
      </c>
      <c r="I562" s="1" t="s">
        <v>23</v>
      </c>
      <c r="J562" s="42" t="str">
        <f>D562&amp;"-"&amp;C562&amp;"-"&amp;B562</f>
        <v>30-Aug-1980</v>
      </c>
      <c r="K562" s="7">
        <f>DATEDIF(J562,DATE(2023,6,8),"Y")</f>
        <v>42</v>
      </c>
    </row>
    <row r="563" spans="1:11" x14ac:dyDescent="0.35">
      <c r="A563" s="1" t="s">
        <v>872</v>
      </c>
      <c r="B563" s="7">
        <v>1978</v>
      </c>
      <c r="C563" s="1" t="s">
        <v>15</v>
      </c>
      <c r="D563" s="1">
        <v>29</v>
      </c>
      <c r="E563" s="7">
        <v>2</v>
      </c>
      <c r="F563" s="44">
        <v>6938.11</v>
      </c>
      <c r="G563" s="1" t="s">
        <v>11</v>
      </c>
      <c r="H563" s="1" t="s">
        <v>11</v>
      </c>
      <c r="I563" s="1" t="s">
        <v>13</v>
      </c>
      <c r="J563" s="42" t="str">
        <f>D563&amp;"-"&amp;C563&amp;"-"&amp;B563</f>
        <v>29-Nov-1978</v>
      </c>
      <c r="K563" s="7">
        <f>DATEDIF(J563,DATE(2023,6,8),"Y")</f>
        <v>44</v>
      </c>
    </row>
    <row r="564" spans="1:11" x14ac:dyDescent="0.35">
      <c r="A564" s="1" t="s">
        <v>2358</v>
      </c>
      <c r="B564" s="7">
        <v>1961</v>
      </c>
      <c r="C564" s="1" t="s">
        <v>30</v>
      </c>
      <c r="D564" s="1">
        <v>21</v>
      </c>
      <c r="E564" s="7">
        <v>1</v>
      </c>
      <c r="F564" s="44">
        <v>48517.56</v>
      </c>
      <c r="G564" s="1" t="s">
        <v>16</v>
      </c>
      <c r="H564" s="1" t="s">
        <v>12</v>
      </c>
      <c r="I564" s="1" t="s">
        <v>247</v>
      </c>
      <c r="J564" s="42" t="str">
        <f>D564&amp;"-"&amp;C564&amp;"-"&amp;B564</f>
        <v>21-Dec-1961</v>
      </c>
      <c r="K564" s="7">
        <f>DATEDIF(J564,DATE(2023,6,8),"Y")</f>
        <v>61</v>
      </c>
    </row>
    <row r="565" spans="1:11" x14ac:dyDescent="0.35">
      <c r="A565" s="1" t="s">
        <v>2223</v>
      </c>
      <c r="B565" s="7">
        <v>1980</v>
      </c>
      <c r="C565" s="1" t="s">
        <v>35</v>
      </c>
      <c r="D565" s="1">
        <v>16</v>
      </c>
      <c r="E565" s="7">
        <v>1</v>
      </c>
      <c r="F565" s="44">
        <v>38245.589999999997</v>
      </c>
      <c r="G565" s="1" t="s">
        <v>16</v>
      </c>
      <c r="H565" s="1" t="s">
        <v>11</v>
      </c>
      <c r="I565" s="1" t="s">
        <v>13</v>
      </c>
      <c r="J565" s="42" t="str">
        <f>D565&amp;"-"&amp;C565&amp;"-"&amp;B565</f>
        <v>16-Aug-1980</v>
      </c>
      <c r="K565" s="7">
        <f>DATEDIF(J565,DATE(2023,6,8),"Y")</f>
        <v>42</v>
      </c>
    </row>
    <row r="566" spans="1:11" x14ac:dyDescent="0.35">
      <c r="A566" s="1" t="s">
        <v>871</v>
      </c>
      <c r="B566" s="7">
        <v>1984</v>
      </c>
      <c r="C566" s="1" t="s">
        <v>20</v>
      </c>
      <c r="D566" s="1">
        <v>5</v>
      </c>
      <c r="E566" s="7">
        <v>2</v>
      </c>
      <c r="F566" s="44">
        <v>6933.24</v>
      </c>
      <c r="G566" s="1" t="s">
        <v>11</v>
      </c>
      <c r="H566" s="1" t="s">
        <v>12</v>
      </c>
      <c r="I566" s="1" t="s">
        <v>23</v>
      </c>
      <c r="J566" s="42" t="str">
        <f>D566&amp;"-"&amp;C566&amp;"-"&amp;B566</f>
        <v>5-Sep-1984</v>
      </c>
      <c r="K566" s="7">
        <f>DATEDIF(J566,DATE(2023,6,8),"Y")</f>
        <v>38</v>
      </c>
    </row>
    <row r="567" spans="1:11" x14ac:dyDescent="0.35">
      <c r="A567" s="1" t="s">
        <v>870</v>
      </c>
      <c r="B567" s="7">
        <v>1989</v>
      </c>
      <c r="C567" s="1" t="s">
        <v>30</v>
      </c>
      <c r="D567" s="1">
        <v>21</v>
      </c>
      <c r="E567" s="7">
        <v>3</v>
      </c>
      <c r="F567" s="44">
        <v>6895.19</v>
      </c>
      <c r="G567" s="1" t="s">
        <v>11</v>
      </c>
      <c r="H567" s="1" t="s">
        <v>12</v>
      </c>
      <c r="I567" s="1" t="s">
        <v>247</v>
      </c>
      <c r="J567" s="42" t="str">
        <f>D567&amp;"-"&amp;C567&amp;"-"&amp;B567</f>
        <v>21-Dec-1989</v>
      </c>
      <c r="K567" s="7">
        <f>DATEDIF(J567,DATE(2023,6,8),"Y")</f>
        <v>33</v>
      </c>
    </row>
    <row r="568" spans="1:11" x14ac:dyDescent="0.35">
      <c r="A568" s="1" t="s">
        <v>869</v>
      </c>
      <c r="B568" s="7">
        <v>1985</v>
      </c>
      <c r="C568" s="1" t="s">
        <v>20</v>
      </c>
      <c r="D568" s="1">
        <v>10</v>
      </c>
      <c r="E568" s="7">
        <v>2</v>
      </c>
      <c r="F568" s="44">
        <v>6877.98</v>
      </c>
      <c r="G568" s="1" t="s">
        <v>11</v>
      </c>
      <c r="H568" s="1" t="s">
        <v>16</v>
      </c>
      <c r="I568" s="1" t="s">
        <v>247</v>
      </c>
      <c r="J568" s="42" t="str">
        <f>D568&amp;"-"&amp;C568&amp;"-"&amp;B568</f>
        <v>10-Sep-1985</v>
      </c>
      <c r="K568" s="7">
        <f>DATEDIF(J568,DATE(2023,6,8),"Y")</f>
        <v>37</v>
      </c>
    </row>
    <row r="569" spans="1:11" x14ac:dyDescent="0.35">
      <c r="A569" s="1" t="s">
        <v>868</v>
      </c>
      <c r="B569" s="7">
        <v>2004</v>
      </c>
      <c r="C569" s="1" t="s">
        <v>30</v>
      </c>
      <c r="D569" s="1">
        <v>24</v>
      </c>
      <c r="E569" s="7">
        <v>0</v>
      </c>
      <c r="F569" s="44">
        <v>6876.53</v>
      </c>
      <c r="G569" s="1" t="s">
        <v>11</v>
      </c>
      <c r="H569" s="1" t="s">
        <v>16</v>
      </c>
      <c r="I569" s="1" t="s">
        <v>23</v>
      </c>
      <c r="J569" s="42" t="str">
        <f>D569&amp;"-"&amp;C569&amp;"-"&amp;B569</f>
        <v>24-Dec-2004</v>
      </c>
      <c r="K569" s="7">
        <f>DATEDIF(J569,DATE(2023,6,8),"Y")</f>
        <v>18</v>
      </c>
    </row>
    <row r="570" spans="1:11" x14ac:dyDescent="0.35">
      <c r="A570" s="1" t="s">
        <v>867</v>
      </c>
      <c r="B570" s="7">
        <v>1981</v>
      </c>
      <c r="C570" s="1" t="s">
        <v>18</v>
      </c>
      <c r="D570" s="1">
        <v>23</v>
      </c>
      <c r="E570" s="7">
        <v>2</v>
      </c>
      <c r="F570" s="44">
        <v>6875.96</v>
      </c>
      <c r="G570" s="1" t="s">
        <v>11</v>
      </c>
      <c r="H570" s="1" t="s">
        <v>11</v>
      </c>
      <c r="I570" s="1" t="s">
        <v>42</v>
      </c>
      <c r="J570" s="42" t="str">
        <f>D570&amp;"-"&amp;C570&amp;"-"&amp;B570</f>
        <v>23-Jun-1981</v>
      </c>
      <c r="K570" s="7">
        <f>DATEDIF(J570,DATE(2023,6,8),"Y")</f>
        <v>41</v>
      </c>
    </row>
    <row r="571" spans="1:11" x14ac:dyDescent="0.35">
      <c r="A571" s="1" t="s">
        <v>866</v>
      </c>
      <c r="B571" s="7">
        <v>1969</v>
      </c>
      <c r="C571" s="1" t="s">
        <v>37</v>
      </c>
      <c r="D571" s="1">
        <v>23</v>
      </c>
      <c r="E571" s="7">
        <v>0</v>
      </c>
      <c r="F571" s="44">
        <v>6868.39</v>
      </c>
      <c r="G571" s="1" t="s">
        <v>11</v>
      </c>
      <c r="H571" s="1" t="s">
        <v>11</v>
      </c>
      <c r="I571" s="1" t="s">
        <v>13</v>
      </c>
      <c r="J571" s="42" t="str">
        <f>D571&amp;"-"&amp;C571&amp;"-"&amp;B571</f>
        <v>23-Oct-1969</v>
      </c>
      <c r="K571" s="7">
        <f>DATEDIF(J571,DATE(2023,6,8),"Y")</f>
        <v>53</v>
      </c>
    </row>
    <row r="572" spans="1:11" x14ac:dyDescent="0.35">
      <c r="A572" s="1" t="s">
        <v>865</v>
      </c>
      <c r="B572" s="7">
        <v>1978</v>
      </c>
      <c r="C572" s="1" t="s">
        <v>35</v>
      </c>
      <c r="D572" s="1">
        <v>5</v>
      </c>
      <c r="E572" s="7">
        <v>2</v>
      </c>
      <c r="F572" s="44">
        <v>6863.49</v>
      </c>
      <c r="G572" s="1" t="s">
        <v>11</v>
      </c>
      <c r="H572" s="1" t="s">
        <v>16</v>
      </c>
      <c r="I572" s="1" t="s">
        <v>13</v>
      </c>
      <c r="J572" s="42" t="str">
        <f>D572&amp;"-"&amp;C572&amp;"-"&amp;B572</f>
        <v>5-Aug-1978</v>
      </c>
      <c r="K572" s="7">
        <f>DATEDIF(J572,DATE(2023,6,8),"Y")</f>
        <v>44</v>
      </c>
    </row>
    <row r="573" spans="1:11" x14ac:dyDescent="0.35">
      <c r="A573" s="1" t="s">
        <v>864</v>
      </c>
      <c r="B573" s="7">
        <v>1981</v>
      </c>
      <c r="C573" s="1" t="s">
        <v>18</v>
      </c>
      <c r="D573" s="1">
        <v>19</v>
      </c>
      <c r="E573" s="7">
        <v>1</v>
      </c>
      <c r="F573" s="44">
        <v>6858.48</v>
      </c>
      <c r="G573" s="1" t="s">
        <v>11</v>
      </c>
      <c r="H573" s="1" t="s">
        <v>11</v>
      </c>
      <c r="I573" s="1" t="s">
        <v>166</v>
      </c>
      <c r="J573" s="42" t="str">
        <f>D573&amp;"-"&amp;C573&amp;"-"&amp;B573</f>
        <v>19-Jun-1981</v>
      </c>
      <c r="K573" s="7">
        <f>DATEDIF(J573,DATE(2023,6,8),"Y")</f>
        <v>41</v>
      </c>
    </row>
    <row r="574" spans="1:11" x14ac:dyDescent="0.35">
      <c r="A574" s="1" t="s">
        <v>863</v>
      </c>
      <c r="B574" s="7">
        <v>1979</v>
      </c>
      <c r="C574" s="1" t="s">
        <v>15</v>
      </c>
      <c r="D574" s="1">
        <v>4</v>
      </c>
      <c r="E574" s="7">
        <v>1</v>
      </c>
      <c r="F574" s="44">
        <v>6849.03</v>
      </c>
      <c r="G574" s="1" t="s">
        <v>11</v>
      </c>
      <c r="H574" s="1" t="s">
        <v>11</v>
      </c>
      <c r="I574" s="1" t="s">
        <v>42</v>
      </c>
      <c r="J574" s="42" t="str">
        <f>D574&amp;"-"&amp;C574&amp;"-"&amp;B574</f>
        <v>4-Nov-1979</v>
      </c>
      <c r="K574" s="7">
        <f>DATEDIF(J574,DATE(2023,6,8),"Y")</f>
        <v>43</v>
      </c>
    </row>
    <row r="575" spans="1:11" x14ac:dyDescent="0.35">
      <c r="A575" s="1" t="s">
        <v>862</v>
      </c>
      <c r="B575" s="7">
        <v>1977</v>
      </c>
      <c r="C575" s="1" t="s">
        <v>18</v>
      </c>
      <c r="D575" s="1">
        <v>15</v>
      </c>
      <c r="E575" s="7">
        <v>2</v>
      </c>
      <c r="F575" s="44">
        <v>6843.17</v>
      </c>
      <c r="G575" s="1" t="s">
        <v>11</v>
      </c>
      <c r="H575" s="1" t="s">
        <v>16</v>
      </c>
      <c r="I575" s="1" t="s">
        <v>13</v>
      </c>
      <c r="J575" s="42" t="str">
        <f>D575&amp;"-"&amp;C575&amp;"-"&amp;B575</f>
        <v>15-Jun-1977</v>
      </c>
      <c r="K575" s="7">
        <f>DATEDIF(J575,DATE(2023,6,8),"Y")</f>
        <v>45</v>
      </c>
    </row>
    <row r="576" spans="1:11" x14ac:dyDescent="0.35">
      <c r="A576" s="1" t="s">
        <v>2222</v>
      </c>
      <c r="B576" s="7">
        <v>1964</v>
      </c>
      <c r="C576" s="1" t="s">
        <v>18</v>
      </c>
      <c r="D576" s="1">
        <v>16</v>
      </c>
      <c r="E576" s="7">
        <v>0</v>
      </c>
      <c r="F576" s="44">
        <v>38241.74</v>
      </c>
      <c r="G576" s="1" t="s">
        <v>11</v>
      </c>
      <c r="H576" s="1" t="s">
        <v>12</v>
      </c>
      <c r="I576" s="1" t="s">
        <v>42</v>
      </c>
      <c r="J576" s="42" t="str">
        <f>D576&amp;"-"&amp;C576&amp;"-"&amp;B576</f>
        <v>16-Jun-1964</v>
      </c>
      <c r="K576" s="7">
        <f>DATEDIF(J576,DATE(2023,6,8),"Y")</f>
        <v>58</v>
      </c>
    </row>
    <row r="577" spans="1:11" x14ac:dyDescent="0.35">
      <c r="A577" s="1" t="s">
        <v>861</v>
      </c>
      <c r="B577" s="7">
        <v>2000</v>
      </c>
      <c r="C577" s="1" t="s">
        <v>15</v>
      </c>
      <c r="D577" s="1">
        <v>30</v>
      </c>
      <c r="E577" s="7">
        <v>0</v>
      </c>
      <c r="F577" s="44">
        <v>6842.28</v>
      </c>
      <c r="G577" s="1" t="s">
        <v>11</v>
      </c>
      <c r="H577" s="1" t="s">
        <v>16</v>
      </c>
      <c r="I577" s="1" t="s">
        <v>23</v>
      </c>
      <c r="J577" s="42" t="str">
        <f>D577&amp;"-"&amp;C577&amp;"-"&amp;B577</f>
        <v>30-Nov-2000</v>
      </c>
      <c r="K577" s="7">
        <f>DATEDIF(J577,DATE(2023,6,8),"Y")</f>
        <v>22</v>
      </c>
    </row>
    <row r="578" spans="1:11" x14ac:dyDescent="0.35">
      <c r="A578" s="1" t="s">
        <v>860</v>
      </c>
      <c r="B578" s="7">
        <v>1979</v>
      </c>
      <c r="C578" s="1" t="s">
        <v>10</v>
      </c>
      <c r="D578" s="1">
        <v>15</v>
      </c>
      <c r="E578" s="7">
        <v>0</v>
      </c>
      <c r="F578" s="44">
        <v>6837.37</v>
      </c>
      <c r="G578" s="1" t="s">
        <v>12</v>
      </c>
      <c r="H578" s="1" t="s">
        <v>16</v>
      </c>
      <c r="I578" s="1" t="s">
        <v>168</v>
      </c>
      <c r="J578" s="42" t="str">
        <f>D578&amp;"-"&amp;C578&amp;"-"&amp;B578</f>
        <v>15-Jul-1979</v>
      </c>
      <c r="K578" s="7">
        <f>DATEDIF(J578,DATE(2023,6,8),"Y")</f>
        <v>43</v>
      </c>
    </row>
    <row r="579" spans="1:11" x14ac:dyDescent="0.35">
      <c r="A579" s="1" t="s">
        <v>859</v>
      </c>
      <c r="B579" s="7">
        <v>1994</v>
      </c>
      <c r="C579" s="1" t="s">
        <v>10</v>
      </c>
      <c r="D579" s="1">
        <v>8</v>
      </c>
      <c r="E579" s="7">
        <v>0</v>
      </c>
      <c r="F579" s="44">
        <v>6827.69</v>
      </c>
      <c r="G579" s="1" t="s">
        <v>11</v>
      </c>
      <c r="H579" s="1" t="s">
        <v>11</v>
      </c>
      <c r="I579" s="1" t="s">
        <v>300</v>
      </c>
      <c r="J579" s="42" t="str">
        <f>D579&amp;"-"&amp;C579&amp;"-"&amp;B579</f>
        <v>8-Jul-1994</v>
      </c>
      <c r="K579" s="7">
        <f>DATEDIF(J579,DATE(2023,6,8),"Y")</f>
        <v>28</v>
      </c>
    </row>
    <row r="580" spans="1:11" x14ac:dyDescent="0.35">
      <c r="A580" s="1" t="s">
        <v>858</v>
      </c>
      <c r="B580" s="7">
        <v>1975</v>
      </c>
      <c r="C580" s="1" t="s">
        <v>35</v>
      </c>
      <c r="D580" s="1">
        <v>17</v>
      </c>
      <c r="E580" s="7">
        <v>1</v>
      </c>
      <c r="F580" s="44">
        <v>6809.46</v>
      </c>
      <c r="G580" s="1" t="s">
        <v>11</v>
      </c>
      <c r="H580" s="1" t="s">
        <v>16</v>
      </c>
      <c r="I580" s="1" t="s">
        <v>23</v>
      </c>
      <c r="J580" s="42" t="str">
        <f>D580&amp;"-"&amp;C580&amp;"-"&amp;B580</f>
        <v>17-Aug-1975</v>
      </c>
      <c r="K580" s="7">
        <f>DATEDIF(J580,DATE(2023,6,8),"Y")</f>
        <v>47</v>
      </c>
    </row>
    <row r="581" spans="1:11" x14ac:dyDescent="0.35">
      <c r="A581" s="1" t="s">
        <v>857</v>
      </c>
      <c r="B581" s="7">
        <v>1991</v>
      </c>
      <c r="C581" s="1" t="s">
        <v>18</v>
      </c>
      <c r="D581" s="1">
        <v>29</v>
      </c>
      <c r="E581" s="7">
        <v>5</v>
      </c>
      <c r="F581" s="44">
        <v>6799.46</v>
      </c>
      <c r="G581" s="1" t="s">
        <v>16</v>
      </c>
      <c r="H581" s="1" t="s">
        <v>11</v>
      </c>
      <c r="I581" s="1" t="s">
        <v>276</v>
      </c>
      <c r="J581" s="42" t="str">
        <f>D581&amp;"-"&amp;C581&amp;"-"&amp;B581</f>
        <v>29-Jun-1991</v>
      </c>
      <c r="K581" s="7">
        <f>DATEDIF(J581,DATE(2023,6,8),"Y")</f>
        <v>31</v>
      </c>
    </row>
    <row r="582" spans="1:11" x14ac:dyDescent="0.35">
      <c r="A582" s="1" t="s">
        <v>856</v>
      </c>
      <c r="B582" s="7">
        <v>1985</v>
      </c>
      <c r="C582" s="1" t="s">
        <v>30</v>
      </c>
      <c r="D582" s="1">
        <v>24</v>
      </c>
      <c r="E582" s="7">
        <v>3</v>
      </c>
      <c r="F582" s="44">
        <v>6796.86</v>
      </c>
      <c r="G582" s="1" t="s">
        <v>12</v>
      </c>
      <c r="H582" s="1" t="s">
        <v>12</v>
      </c>
      <c r="I582" s="1" t="s">
        <v>23</v>
      </c>
      <c r="J582" s="42" t="str">
        <f>D582&amp;"-"&amp;C582&amp;"-"&amp;B582</f>
        <v>24-Dec-1985</v>
      </c>
      <c r="K582" s="7">
        <f>DATEDIF(J582,DATE(2023,6,8),"Y")</f>
        <v>37</v>
      </c>
    </row>
    <row r="583" spans="1:11" x14ac:dyDescent="0.35">
      <c r="A583" s="1" t="s">
        <v>855</v>
      </c>
      <c r="B583" s="7">
        <v>1980</v>
      </c>
      <c r="C583" s="1" t="s">
        <v>15</v>
      </c>
      <c r="D583" s="1">
        <v>23</v>
      </c>
      <c r="E583" s="7">
        <v>2</v>
      </c>
      <c r="F583" s="44">
        <v>6781.52</v>
      </c>
      <c r="G583" s="1" t="s">
        <v>11</v>
      </c>
      <c r="H583" s="1" t="s">
        <v>11</v>
      </c>
      <c r="I583" s="1" t="s">
        <v>13</v>
      </c>
      <c r="J583" s="42" t="str">
        <f>D583&amp;"-"&amp;C583&amp;"-"&amp;B583</f>
        <v>23-Nov-1980</v>
      </c>
      <c r="K583" s="7">
        <f>DATEDIF(J583,DATE(2023,6,8),"Y")</f>
        <v>42</v>
      </c>
    </row>
    <row r="584" spans="1:11" x14ac:dyDescent="0.35">
      <c r="A584" s="1" t="s">
        <v>854</v>
      </c>
      <c r="B584" s="7">
        <v>1981</v>
      </c>
      <c r="C584" s="1" t="s">
        <v>37</v>
      </c>
      <c r="D584" s="1">
        <v>8</v>
      </c>
      <c r="E584" s="7">
        <v>1</v>
      </c>
      <c r="F584" s="44">
        <v>6781.35</v>
      </c>
      <c r="G584" s="1" t="s">
        <v>11</v>
      </c>
      <c r="H584" s="1" t="s">
        <v>16</v>
      </c>
      <c r="I584" s="1" t="s">
        <v>13</v>
      </c>
      <c r="J584" s="42" t="str">
        <f>D584&amp;"-"&amp;C584&amp;"-"&amp;B584</f>
        <v>8-Oct-1981</v>
      </c>
      <c r="K584" s="7">
        <f>DATEDIF(J584,DATE(2023,6,8),"Y")</f>
        <v>41</v>
      </c>
    </row>
    <row r="585" spans="1:11" x14ac:dyDescent="0.35">
      <c r="A585" s="1" t="s">
        <v>853</v>
      </c>
      <c r="B585" s="7">
        <v>1981</v>
      </c>
      <c r="C585" s="1" t="s">
        <v>20</v>
      </c>
      <c r="D585" s="1">
        <v>3</v>
      </c>
      <c r="E585" s="7">
        <v>1</v>
      </c>
      <c r="F585" s="44">
        <v>6775.96</v>
      </c>
      <c r="G585" s="1" t="s">
        <v>11</v>
      </c>
      <c r="H585" s="1" t="s">
        <v>12</v>
      </c>
      <c r="I585" s="1" t="s">
        <v>42</v>
      </c>
      <c r="J585" s="42" t="str">
        <f>D585&amp;"-"&amp;C585&amp;"-"&amp;B585</f>
        <v>3-Sep-1981</v>
      </c>
      <c r="K585" s="7">
        <f>DATEDIF(J585,DATE(2023,6,8),"Y")</f>
        <v>41</v>
      </c>
    </row>
    <row r="586" spans="1:11" x14ac:dyDescent="0.35">
      <c r="A586" s="1" t="s">
        <v>852</v>
      </c>
      <c r="B586" s="7">
        <v>1981</v>
      </c>
      <c r="C586" s="1" t="s">
        <v>20</v>
      </c>
      <c r="D586" s="1">
        <v>21</v>
      </c>
      <c r="E586" s="7">
        <v>1</v>
      </c>
      <c r="F586" s="44">
        <v>6770.19</v>
      </c>
      <c r="G586" s="1" t="s">
        <v>11</v>
      </c>
      <c r="H586" s="1" t="s">
        <v>12</v>
      </c>
      <c r="I586" s="1" t="s">
        <v>13</v>
      </c>
      <c r="J586" s="42" t="str">
        <f>D586&amp;"-"&amp;C586&amp;"-"&amp;B586</f>
        <v>21-Sep-1981</v>
      </c>
      <c r="K586" s="7">
        <f>DATEDIF(J586,DATE(2023,6,8),"Y")</f>
        <v>41</v>
      </c>
    </row>
    <row r="587" spans="1:11" x14ac:dyDescent="0.35">
      <c r="A587" s="1" t="s">
        <v>2221</v>
      </c>
      <c r="B587" s="7">
        <v>1989</v>
      </c>
      <c r="C587" s="1" t="s">
        <v>20</v>
      </c>
      <c r="D587" s="1">
        <v>8</v>
      </c>
      <c r="E587" s="7">
        <v>3</v>
      </c>
      <c r="F587" s="44">
        <v>38237.339999999997</v>
      </c>
      <c r="G587" s="1" t="s">
        <v>11</v>
      </c>
      <c r="H587" s="1" t="s">
        <v>12</v>
      </c>
      <c r="I587" s="1" t="s">
        <v>42</v>
      </c>
      <c r="J587" s="42" t="str">
        <f>D587&amp;"-"&amp;C587&amp;"-"&amp;B587</f>
        <v>8-Sep-1989</v>
      </c>
      <c r="K587" s="7">
        <f>DATEDIF(J587,DATE(2023,6,8),"Y")</f>
        <v>33</v>
      </c>
    </row>
    <row r="588" spans="1:11" x14ac:dyDescent="0.35">
      <c r="A588" s="1" t="s">
        <v>851</v>
      </c>
      <c r="B588" s="7">
        <v>1988</v>
      </c>
      <c r="C588" s="1" t="s">
        <v>37</v>
      </c>
      <c r="D588" s="1">
        <v>10</v>
      </c>
      <c r="E588" s="7">
        <v>3</v>
      </c>
      <c r="F588" s="44">
        <v>6753.04</v>
      </c>
      <c r="G588" s="1" t="s">
        <v>11</v>
      </c>
      <c r="H588" s="1" t="s">
        <v>11</v>
      </c>
      <c r="I588" s="1" t="s">
        <v>247</v>
      </c>
      <c r="J588" s="42" t="str">
        <f>D588&amp;"-"&amp;C588&amp;"-"&amp;B588</f>
        <v>10-Oct-1988</v>
      </c>
      <c r="K588" s="7">
        <f>DATEDIF(J588,DATE(2023,6,8),"Y")</f>
        <v>34</v>
      </c>
    </row>
    <row r="589" spans="1:11" x14ac:dyDescent="0.35">
      <c r="A589" s="1" t="s">
        <v>850</v>
      </c>
      <c r="B589" s="7">
        <v>1966</v>
      </c>
      <c r="C589" s="1" t="s">
        <v>30</v>
      </c>
      <c r="D589" s="1">
        <v>9</v>
      </c>
      <c r="E589" s="7">
        <v>0</v>
      </c>
      <c r="F589" s="44">
        <v>6750.27</v>
      </c>
      <c r="G589" s="1" t="s">
        <v>12</v>
      </c>
      <c r="H589" s="1" t="s">
        <v>11</v>
      </c>
      <c r="I589" s="1" t="s">
        <v>13</v>
      </c>
      <c r="J589" s="42" t="str">
        <f>D589&amp;"-"&amp;C589&amp;"-"&amp;B589</f>
        <v>9-Dec-1966</v>
      </c>
      <c r="K589" s="7">
        <f>DATEDIF(J589,DATE(2023,6,8),"Y")</f>
        <v>56</v>
      </c>
    </row>
    <row r="590" spans="1:11" x14ac:dyDescent="0.35">
      <c r="A590" s="1" t="s">
        <v>849</v>
      </c>
      <c r="B590" s="7">
        <v>1970</v>
      </c>
      <c r="C590" s="1" t="s">
        <v>18</v>
      </c>
      <c r="D590" s="1">
        <v>17</v>
      </c>
      <c r="E590" s="7">
        <v>0</v>
      </c>
      <c r="F590" s="44">
        <v>6749.63</v>
      </c>
      <c r="G590" s="1" t="s">
        <v>11</v>
      </c>
      <c r="H590" s="1" t="s">
        <v>16</v>
      </c>
      <c r="I590" s="1" t="s">
        <v>13</v>
      </c>
      <c r="J590" s="42" t="str">
        <f>D590&amp;"-"&amp;C590&amp;"-"&amp;B590</f>
        <v>17-Jun-1970</v>
      </c>
      <c r="K590" s="7">
        <f>DATEDIF(J590,DATE(2023,6,8),"Y")</f>
        <v>52</v>
      </c>
    </row>
    <row r="591" spans="1:11" x14ac:dyDescent="0.35">
      <c r="A591" s="1" t="s">
        <v>848</v>
      </c>
      <c r="B591" s="7">
        <v>1986</v>
      </c>
      <c r="C591" s="1" t="s">
        <v>18</v>
      </c>
      <c r="D591" s="1">
        <v>5</v>
      </c>
      <c r="E591" s="7">
        <v>3</v>
      </c>
      <c r="F591" s="44">
        <v>6748.59</v>
      </c>
      <c r="G591" s="1" t="s">
        <v>12</v>
      </c>
      <c r="H591" s="1" t="s">
        <v>16</v>
      </c>
      <c r="I591" s="1" t="s">
        <v>168</v>
      </c>
      <c r="J591" s="42" t="str">
        <f>D591&amp;"-"&amp;C591&amp;"-"&amp;B591</f>
        <v>5-Jun-1986</v>
      </c>
      <c r="K591" s="7">
        <f>DATEDIF(J591,DATE(2023,6,8),"Y")</f>
        <v>37</v>
      </c>
    </row>
    <row r="592" spans="1:11" x14ac:dyDescent="0.35">
      <c r="A592" s="1" t="s">
        <v>847</v>
      </c>
      <c r="B592" s="7">
        <v>1986</v>
      </c>
      <c r="C592" s="1" t="s">
        <v>35</v>
      </c>
      <c r="D592" s="1">
        <v>7</v>
      </c>
      <c r="E592" s="7">
        <v>3</v>
      </c>
      <c r="F592" s="44">
        <v>6746.74</v>
      </c>
      <c r="G592" s="1" t="s">
        <v>12</v>
      </c>
      <c r="H592" s="1" t="s">
        <v>11</v>
      </c>
      <c r="I592" s="1" t="s">
        <v>168</v>
      </c>
      <c r="J592" s="42" t="str">
        <f>D592&amp;"-"&amp;C592&amp;"-"&amp;B592</f>
        <v>7-Aug-1986</v>
      </c>
      <c r="K592" s="7">
        <f>DATEDIF(J592,DATE(2023,6,8),"Y")</f>
        <v>36</v>
      </c>
    </row>
    <row r="593" spans="1:11" x14ac:dyDescent="0.35">
      <c r="A593" s="1" t="s">
        <v>846</v>
      </c>
      <c r="B593" s="7">
        <v>1968</v>
      </c>
      <c r="C593" s="1" t="s">
        <v>10</v>
      </c>
      <c r="D593" s="1">
        <v>18</v>
      </c>
      <c r="E593" s="7">
        <v>0</v>
      </c>
      <c r="F593" s="44">
        <v>6738.84</v>
      </c>
      <c r="G593" s="1" t="s">
        <v>12</v>
      </c>
      <c r="H593" s="1" t="s">
        <v>16</v>
      </c>
      <c r="I593" s="1" t="s">
        <v>23</v>
      </c>
      <c r="J593" s="42" t="str">
        <f>D593&amp;"-"&amp;C593&amp;"-"&amp;B593</f>
        <v>18-Jul-1968</v>
      </c>
      <c r="K593" s="7">
        <f>DATEDIF(J593,DATE(2023,6,8),"Y")</f>
        <v>54</v>
      </c>
    </row>
    <row r="594" spans="1:11" x14ac:dyDescent="0.35">
      <c r="A594" s="1" t="s">
        <v>845</v>
      </c>
      <c r="B594" s="7">
        <v>1978</v>
      </c>
      <c r="C594" s="1" t="s">
        <v>37</v>
      </c>
      <c r="D594" s="1">
        <v>21</v>
      </c>
      <c r="E594" s="7">
        <v>2</v>
      </c>
      <c r="F594" s="44">
        <v>6737.98</v>
      </c>
      <c r="G594" s="1" t="s">
        <v>11</v>
      </c>
      <c r="H594" s="1" t="s">
        <v>12</v>
      </c>
      <c r="I594" s="1" t="s">
        <v>13</v>
      </c>
      <c r="J594" s="42" t="str">
        <f>D594&amp;"-"&amp;C594&amp;"-"&amp;B594</f>
        <v>21-Oct-1978</v>
      </c>
      <c r="K594" s="7">
        <f>DATEDIF(J594,DATE(2023,6,8),"Y")</f>
        <v>44</v>
      </c>
    </row>
    <row r="595" spans="1:11" x14ac:dyDescent="0.35">
      <c r="A595" s="1" t="s">
        <v>844</v>
      </c>
      <c r="B595" s="7">
        <v>1994</v>
      </c>
      <c r="C595" s="1" t="s">
        <v>18</v>
      </c>
      <c r="D595" s="1">
        <v>13</v>
      </c>
      <c r="E595" s="7">
        <v>0</v>
      </c>
      <c r="F595" s="44">
        <v>6721.37</v>
      </c>
      <c r="G595" s="1" t="s">
        <v>11</v>
      </c>
      <c r="H595" s="1" t="s">
        <v>16</v>
      </c>
      <c r="I595" s="1" t="s">
        <v>23</v>
      </c>
      <c r="J595" s="42" t="str">
        <f>D595&amp;"-"&amp;C595&amp;"-"&amp;B595</f>
        <v>13-Jun-1994</v>
      </c>
      <c r="K595" s="7">
        <f>DATEDIF(J595,DATE(2023,6,8),"Y")</f>
        <v>28</v>
      </c>
    </row>
    <row r="596" spans="1:11" x14ac:dyDescent="0.35">
      <c r="A596" s="1" t="s">
        <v>843</v>
      </c>
      <c r="B596" s="7">
        <v>1983</v>
      </c>
      <c r="C596" s="1" t="s">
        <v>18</v>
      </c>
      <c r="D596" s="1">
        <v>12</v>
      </c>
      <c r="E596" s="7">
        <v>2</v>
      </c>
      <c r="F596" s="44">
        <v>6710.19</v>
      </c>
      <c r="G596" s="1" t="s">
        <v>12</v>
      </c>
      <c r="H596" s="1" t="s">
        <v>12</v>
      </c>
      <c r="I596" s="1" t="s">
        <v>23</v>
      </c>
      <c r="J596" s="42" t="str">
        <f>D596&amp;"-"&amp;C596&amp;"-"&amp;B596</f>
        <v>12-Jun-1983</v>
      </c>
      <c r="K596" s="7">
        <f>DATEDIF(J596,DATE(2023,6,8),"Y")</f>
        <v>39</v>
      </c>
    </row>
    <row r="597" spans="1:11" x14ac:dyDescent="0.35">
      <c r="A597" s="1" t="s">
        <v>842</v>
      </c>
      <c r="B597" s="7">
        <v>1971</v>
      </c>
      <c r="C597" s="1" t="s">
        <v>30</v>
      </c>
      <c r="D597" s="1">
        <v>12</v>
      </c>
      <c r="E597" s="7">
        <v>0</v>
      </c>
      <c r="F597" s="44">
        <v>6706.47</v>
      </c>
      <c r="G597" s="1" t="s">
        <v>11</v>
      </c>
      <c r="H597" s="1" t="s">
        <v>16</v>
      </c>
      <c r="I597" s="1" t="s">
        <v>13</v>
      </c>
      <c r="J597" s="42" t="str">
        <f>D597&amp;"-"&amp;C597&amp;"-"&amp;B597</f>
        <v>12-Dec-1971</v>
      </c>
      <c r="K597" s="7">
        <f>DATEDIF(J597,DATE(2023,6,8),"Y")</f>
        <v>51</v>
      </c>
    </row>
    <row r="598" spans="1:11" x14ac:dyDescent="0.35">
      <c r="A598" s="1" t="s">
        <v>2220</v>
      </c>
      <c r="B598" s="7">
        <v>1972</v>
      </c>
      <c r="C598" s="1" t="s">
        <v>15</v>
      </c>
      <c r="D598" s="1">
        <v>19</v>
      </c>
      <c r="E598" s="7">
        <v>0</v>
      </c>
      <c r="F598" s="44">
        <v>38189.1</v>
      </c>
      <c r="G598" s="1" t="s">
        <v>11</v>
      </c>
      <c r="H598" s="1" t="s">
        <v>11</v>
      </c>
      <c r="I598" s="1" t="s">
        <v>42</v>
      </c>
      <c r="J598" s="42" t="str">
        <f>D598&amp;"-"&amp;C598&amp;"-"&amp;B598</f>
        <v>19-Nov-1972</v>
      </c>
      <c r="K598" s="7">
        <f>DATEDIF(J598,DATE(2023,6,8),"Y")</f>
        <v>50</v>
      </c>
    </row>
    <row r="599" spans="1:11" x14ac:dyDescent="0.35">
      <c r="A599" s="1" t="s">
        <v>841</v>
      </c>
      <c r="B599" s="7">
        <v>1968</v>
      </c>
      <c r="C599" s="1" t="s">
        <v>10</v>
      </c>
      <c r="D599" s="1">
        <v>13</v>
      </c>
      <c r="E599" s="7">
        <v>0</v>
      </c>
      <c r="F599" s="44">
        <v>6700.56</v>
      </c>
      <c r="G599" s="1" t="s">
        <v>12</v>
      </c>
      <c r="H599" s="1" t="s">
        <v>16</v>
      </c>
      <c r="I599" s="1" t="s">
        <v>23</v>
      </c>
      <c r="J599" s="42" t="str">
        <f>D599&amp;"-"&amp;C599&amp;"-"&amp;B599</f>
        <v>13-Jul-1968</v>
      </c>
      <c r="K599" s="7">
        <f>DATEDIF(J599,DATE(2023,6,8),"Y")</f>
        <v>54</v>
      </c>
    </row>
    <row r="600" spans="1:11" x14ac:dyDescent="0.35">
      <c r="A600" s="1" t="s">
        <v>840</v>
      </c>
      <c r="B600" s="7">
        <v>1985</v>
      </c>
      <c r="C600" s="1" t="s">
        <v>10</v>
      </c>
      <c r="D600" s="1">
        <v>9</v>
      </c>
      <c r="E600" s="7">
        <v>2</v>
      </c>
      <c r="F600" s="44">
        <v>6686.43</v>
      </c>
      <c r="G600" s="1" t="s">
        <v>11</v>
      </c>
      <c r="H600" s="1" t="s">
        <v>12</v>
      </c>
      <c r="I600" s="1" t="s">
        <v>23</v>
      </c>
      <c r="J600" s="42" t="str">
        <f>D600&amp;"-"&amp;C600&amp;"-"&amp;B600</f>
        <v>9-Jul-1985</v>
      </c>
      <c r="K600" s="7">
        <f>DATEDIF(J600,DATE(2023,6,8),"Y")</f>
        <v>37</v>
      </c>
    </row>
    <row r="601" spans="1:11" x14ac:dyDescent="0.35">
      <c r="A601" s="1" t="s">
        <v>839</v>
      </c>
      <c r="B601" s="7">
        <v>1989</v>
      </c>
      <c r="C601" s="1" t="s">
        <v>37</v>
      </c>
      <c r="D601" s="1">
        <v>20</v>
      </c>
      <c r="E601" s="7">
        <v>5</v>
      </c>
      <c r="F601" s="44">
        <v>6666.24</v>
      </c>
      <c r="G601" s="1" t="s">
        <v>12</v>
      </c>
      <c r="H601" s="1" t="s">
        <v>16</v>
      </c>
      <c r="I601" s="1" t="s">
        <v>42</v>
      </c>
      <c r="J601" s="42" t="str">
        <f>D601&amp;"-"&amp;C601&amp;"-"&amp;B601</f>
        <v>20-Oct-1989</v>
      </c>
      <c r="K601" s="7">
        <f>DATEDIF(J601,DATE(2023,6,8),"Y")</f>
        <v>33</v>
      </c>
    </row>
    <row r="602" spans="1:11" x14ac:dyDescent="0.35">
      <c r="A602" s="1" t="s">
        <v>838</v>
      </c>
      <c r="B602" s="7">
        <v>1981</v>
      </c>
      <c r="C602" s="1" t="s">
        <v>20</v>
      </c>
      <c r="D602" s="1">
        <v>17</v>
      </c>
      <c r="E602" s="7">
        <v>1</v>
      </c>
      <c r="F602" s="44">
        <v>6664.69</v>
      </c>
      <c r="G602" s="1" t="s">
        <v>12</v>
      </c>
      <c r="H602" s="1" t="s">
        <v>16</v>
      </c>
      <c r="I602" s="1" t="s">
        <v>23</v>
      </c>
      <c r="J602" s="42" t="str">
        <f>D602&amp;"-"&amp;C602&amp;"-"&amp;B602</f>
        <v>17-Sep-1981</v>
      </c>
      <c r="K602" s="7">
        <f>DATEDIF(J602,DATE(2023,6,8),"Y")</f>
        <v>41</v>
      </c>
    </row>
    <row r="603" spans="1:11" x14ac:dyDescent="0.35">
      <c r="A603" s="1" t="s">
        <v>837</v>
      </c>
      <c r="B603" s="7">
        <v>1982</v>
      </c>
      <c r="C603" s="1" t="s">
        <v>20</v>
      </c>
      <c r="D603" s="1">
        <v>27</v>
      </c>
      <c r="E603" s="7">
        <v>3</v>
      </c>
      <c r="F603" s="44">
        <v>6664.32</v>
      </c>
      <c r="G603" s="1" t="s">
        <v>11</v>
      </c>
      <c r="H603" s="1" t="s">
        <v>11</v>
      </c>
      <c r="I603" s="1" t="s">
        <v>13</v>
      </c>
      <c r="J603" s="42" t="str">
        <f>D603&amp;"-"&amp;C603&amp;"-"&amp;B603</f>
        <v>27-Sep-1982</v>
      </c>
      <c r="K603" s="7">
        <f>DATEDIF(J603,DATE(2023,6,8),"Y")</f>
        <v>40</v>
      </c>
    </row>
    <row r="604" spans="1:11" x14ac:dyDescent="0.35">
      <c r="A604" s="1" t="s">
        <v>836</v>
      </c>
      <c r="B604" s="7">
        <v>1989</v>
      </c>
      <c r="C604" s="1" t="s">
        <v>15</v>
      </c>
      <c r="D604" s="1">
        <v>19</v>
      </c>
      <c r="E604" s="7">
        <v>5</v>
      </c>
      <c r="F604" s="44">
        <v>6653.79</v>
      </c>
      <c r="G604" s="1" t="s">
        <v>11</v>
      </c>
      <c r="H604" s="1" t="s">
        <v>16</v>
      </c>
      <c r="I604" s="1" t="s">
        <v>13</v>
      </c>
      <c r="J604" s="42" t="str">
        <f>D604&amp;"-"&amp;C604&amp;"-"&amp;B604</f>
        <v>19-Nov-1989</v>
      </c>
      <c r="K604" s="7">
        <f>DATEDIF(J604,DATE(2023,6,8),"Y")</f>
        <v>33</v>
      </c>
    </row>
    <row r="605" spans="1:11" x14ac:dyDescent="0.35">
      <c r="A605" s="1" t="s">
        <v>835</v>
      </c>
      <c r="B605" s="7">
        <v>1984</v>
      </c>
      <c r="C605" s="1" t="s">
        <v>10</v>
      </c>
      <c r="D605" s="1">
        <v>1</v>
      </c>
      <c r="E605" s="7">
        <v>3</v>
      </c>
      <c r="F605" s="44">
        <v>6652.53</v>
      </c>
      <c r="G605" s="1" t="s">
        <v>12</v>
      </c>
      <c r="H605" s="1" t="s">
        <v>11</v>
      </c>
      <c r="I605" s="1" t="s">
        <v>13</v>
      </c>
      <c r="J605" s="42" t="str">
        <f>D605&amp;"-"&amp;C605&amp;"-"&amp;B605</f>
        <v>1-Jul-1984</v>
      </c>
      <c r="K605" s="7">
        <f>DATEDIF(J605,DATE(2023,6,8),"Y")</f>
        <v>38</v>
      </c>
    </row>
    <row r="606" spans="1:11" x14ac:dyDescent="0.35">
      <c r="A606" s="1" t="s">
        <v>834</v>
      </c>
      <c r="B606" s="7">
        <v>1970</v>
      </c>
      <c r="C606" s="1" t="s">
        <v>15</v>
      </c>
      <c r="D606" s="1">
        <v>8</v>
      </c>
      <c r="E606" s="7">
        <v>0</v>
      </c>
      <c r="F606" s="44">
        <v>6651.26</v>
      </c>
      <c r="G606" s="1" t="s">
        <v>11</v>
      </c>
      <c r="H606" s="1" t="s">
        <v>12</v>
      </c>
      <c r="I606" s="1" t="s">
        <v>13</v>
      </c>
      <c r="J606" s="42" t="str">
        <f>D606&amp;"-"&amp;C606&amp;"-"&amp;B606</f>
        <v>8-Nov-1970</v>
      </c>
      <c r="K606" s="7">
        <f>DATEDIF(J606,DATE(2023,6,8),"Y")</f>
        <v>52</v>
      </c>
    </row>
    <row r="607" spans="1:11" x14ac:dyDescent="0.35">
      <c r="A607" s="1" t="s">
        <v>833</v>
      </c>
      <c r="B607" s="7">
        <v>1984</v>
      </c>
      <c r="C607" s="1" t="s">
        <v>30</v>
      </c>
      <c r="D607" s="1">
        <v>8</v>
      </c>
      <c r="E607" s="7">
        <v>2</v>
      </c>
      <c r="F607" s="44">
        <v>6640.54</v>
      </c>
      <c r="G607" s="1" t="s">
        <v>11</v>
      </c>
      <c r="H607" s="1" t="s">
        <v>12</v>
      </c>
      <c r="I607" s="1" t="s">
        <v>166</v>
      </c>
      <c r="J607" s="42" t="str">
        <f>D607&amp;"-"&amp;C607&amp;"-"&amp;B607</f>
        <v>8-Dec-1984</v>
      </c>
      <c r="K607" s="7">
        <f>DATEDIF(J607,DATE(2023,6,8),"Y")</f>
        <v>38</v>
      </c>
    </row>
    <row r="608" spans="1:11" x14ac:dyDescent="0.35">
      <c r="A608" s="1" t="s">
        <v>832</v>
      </c>
      <c r="B608" s="7">
        <v>1990</v>
      </c>
      <c r="C608" s="1" t="s">
        <v>18</v>
      </c>
      <c r="D608" s="1">
        <v>6</v>
      </c>
      <c r="E608" s="7">
        <v>3</v>
      </c>
      <c r="F608" s="44">
        <v>6639.3</v>
      </c>
      <c r="G608" s="1" t="s">
        <v>11</v>
      </c>
      <c r="H608" s="1" t="s">
        <v>11</v>
      </c>
      <c r="I608" s="1" t="s">
        <v>300</v>
      </c>
      <c r="J608" s="42" t="str">
        <f>D608&amp;"-"&amp;C608&amp;"-"&amp;B608</f>
        <v>6-Jun-1990</v>
      </c>
      <c r="K608" s="7">
        <f>DATEDIF(J608,DATE(2023,6,8),"Y")</f>
        <v>33</v>
      </c>
    </row>
    <row r="609" spans="1:11" x14ac:dyDescent="0.35">
      <c r="A609" s="1" t="s">
        <v>2219</v>
      </c>
      <c r="B609" s="7">
        <v>1998</v>
      </c>
      <c r="C609" s="1" t="s">
        <v>10</v>
      </c>
      <c r="D609" s="1">
        <v>29</v>
      </c>
      <c r="E609" s="7">
        <v>0</v>
      </c>
      <c r="F609" s="44">
        <v>38126.25</v>
      </c>
      <c r="G609" s="1" t="s">
        <v>16</v>
      </c>
      <c r="H609" s="1" t="s">
        <v>12</v>
      </c>
      <c r="I609" s="1" t="s">
        <v>13</v>
      </c>
      <c r="J609" s="42" t="str">
        <f>D609&amp;"-"&amp;C609&amp;"-"&amp;B609</f>
        <v>29-Jul-1998</v>
      </c>
      <c r="K609" s="7">
        <f>DATEDIF(J609,DATE(2023,6,8),"Y")</f>
        <v>24</v>
      </c>
    </row>
    <row r="610" spans="1:11" x14ac:dyDescent="0.35">
      <c r="A610" s="1" t="s">
        <v>831</v>
      </c>
      <c r="B610" s="7">
        <v>2003</v>
      </c>
      <c r="C610" s="1" t="s">
        <v>20</v>
      </c>
      <c r="D610" s="1">
        <v>4</v>
      </c>
      <c r="E610" s="7">
        <v>0</v>
      </c>
      <c r="F610" s="44">
        <v>6638.16</v>
      </c>
      <c r="G610" s="1" t="s">
        <v>11</v>
      </c>
      <c r="H610" s="1" t="s">
        <v>16</v>
      </c>
      <c r="I610" s="1" t="s">
        <v>23</v>
      </c>
      <c r="J610" s="42" t="str">
        <f>D610&amp;"-"&amp;C610&amp;"-"&amp;B610</f>
        <v>4-Sep-2003</v>
      </c>
      <c r="K610" s="7">
        <f>DATEDIF(J610,DATE(2023,6,8),"Y")</f>
        <v>19</v>
      </c>
    </row>
    <row r="611" spans="1:11" x14ac:dyDescent="0.35">
      <c r="A611" s="1" t="s">
        <v>830</v>
      </c>
      <c r="B611" s="7">
        <v>1973</v>
      </c>
      <c r="C611" s="1" t="s">
        <v>35</v>
      </c>
      <c r="D611" s="1">
        <v>29</v>
      </c>
      <c r="E611" s="7">
        <v>0</v>
      </c>
      <c r="F611" s="44">
        <v>6630.31</v>
      </c>
      <c r="G611" s="1" t="s">
        <v>11</v>
      </c>
      <c r="H611" s="1" t="s">
        <v>16</v>
      </c>
      <c r="I611" s="1" t="s">
        <v>13</v>
      </c>
      <c r="J611" s="42" t="str">
        <f>D611&amp;"-"&amp;C611&amp;"-"&amp;B611</f>
        <v>29-Aug-1973</v>
      </c>
      <c r="K611" s="7">
        <f>DATEDIF(J611,DATE(2023,6,8),"Y")</f>
        <v>49</v>
      </c>
    </row>
    <row r="612" spans="1:11" x14ac:dyDescent="0.35">
      <c r="A612" s="1" t="s">
        <v>829</v>
      </c>
      <c r="B612" s="7">
        <v>1982</v>
      </c>
      <c r="C612" s="1" t="s">
        <v>35</v>
      </c>
      <c r="D612" s="1">
        <v>28</v>
      </c>
      <c r="E612" s="7">
        <v>1</v>
      </c>
      <c r="F612" s="44">
        <v>6610.11</v>
      </c>
      <c r="G612" s="1" t="s">
        <v>12</v>
      </c>
      <c r="H612" s="1" t="s">
        <v>11</v>
      </c>
      <c r="I612" s="1" t="s">
        <v>164</v>
      </c>
      <c r="J612" s="42" t="str">
        <f>D612&amp;"-"&amp;C612&amp;"-"&amp;B612</f>
        <v>28-Aug-1982</v>
      </c>
      <c r="K612" s="7">
        <f>DATEDIF(J612,DATE(2023,6,8),"Y")</f>
        <v>40</v>
      </c>
    </row>
    <row r="613" spans="1:11" x14ac:dyDescent="0.35">
      <c r="A613" s="1" t="s">
        <v>828</v>
      </c>
      <c r="B613" s="7">
        <v>1982</v>
      </c>
      <c r="C613" s="1" t="s">
        <v>15</v>
      </c>
      <c r="D613" s="1">
        <v>7</v>
      </c>
      <c r="E613" s="7">
        <v>2</v>
      </c>
      <c r="F613" s="44">
        <v>6600.36</v>
      </c>
      <c r="G613" s="1" t="s">
        <v>11</v>
      </c>
      <c r="H613" s="1" t="s">
        <v>12</v>
      </c>
      <c r="I613" s="1" t="s">
        <v>42</v>
      </c>
      <c r="J613" s="42" t="str">
        <f>D613&amp;"-"&amp;C613&amp;"-"&amp;B613</f>
        <v>7-Nov-1982</v>
      </c>
      <c r="K613" s="7">
        <f>DATEDIF(J613,DATE(2023,6,8),"Y")</f>
        <v>40</v>
      </c>
    </row>
    <row r="614" spans="1:11" x14ac:dyDescent="0.35">
      <c r="A614" s="1" t="s">
        <v>827</v>
      </c>
      <c r="B614" s="7">
        <v>1982</v>
      </c>
      <c r="C614" s="1" t="s">
        <v>30</v>
      </c>
      <c r="D614" s="1">
        <v>29</v>
      </c>
      <c r="E614" s="7">
        <v>1</v>
      </c>
      <c r="F614" s="44">
        <v>6600.21</v>
      </c>
      <c r="G614" s="1" t="s">
        <v>12</v>
      </c>
      <c r="H614" s="1" t="s">
        <v>11</v>
      </c>
      <c r="I614" s="1" t="s">
        <v>168</v>
      </c>
      <c r="J614" s="42" t="str">
        <f>D614&amp;"-"&amp;C614&amp;"-"&amp;B614</f>
        <v>29-Dec-1982</v>
      </c>
      <c r="K614" s="7">
        <f>DATEDIF(J614,DATE(2023,6,8),"Y")</f>
        <v>40</v>
      </c>
    </row>
    <row r="615" spans="1:11" x14ac:dyDescent="0.35">
      <c r="A615" s="1" t="s">
        <v>826</v>
      </c>
      <c r="B615" s="7">
        <v>1982</v>
      </c>
      <c r="C615" s="1" t="s">
        <v>15</v>
      </c>
      <c r="D615" s="1">
        <v>22</v>
      </c>
      <c r="E615" s="7">
        <v>2</v>
      </c>
      <c r="F615" s="44">
        <v>6593.51</v>
      </c>
      <c r="G615" s="1" t="s">
        <v>11</v>
      </c>
      <c r="H615" s="1" t="s">
        <v>16</v>
      </c>
      <c r="I615" s="1" t="s">
        <v>13</v>
      </c>
      <c r="J615" s="42" t="str">
        <f>D615&amp;"-"&amp;C615&amp;"-"&amp;B615</f>
        <v>22-Nov-1982</v>
      </c>
      <c r="K615" s="7">
        <f>DATEDIF(J615,DATE(2023,6,8),"Y")</f>
        <v>40</v>
      </c>
    </row>
    <row r="616" spans="1:11" x14ac:dyDescent="0.35">
      <c r="A616" s="1" t="s">
        <v>825</v>
      </c>
      <c r="B616" s="7">
        <v>1984</v>
      </c>
      <c r="C616" s="1" t="s">
        <v>37</v>
      </c>
      <c r="D616" s="1">
        <v>5</v>
      </c>
      <c r="E616" s="7">
        <v>2</v>
      </c>
      <c r="F616" s="44">
        <v>6571.54</v>
      </c>
      <c r="G616" s="1" t="s">
        <v>11</v>
      </c>
      <c r="H616" s="1" t="s">
        <v>12</v>
      </c>
      <c r="I616" s="1" t="s">
        <v>42</v>
      </c>
      <c r="J616" s="42" t="str">
        <f>D616&amp;"-"&amp;C616&amp;"-"&amp;B616</f>
        <v>5-Oct-1984</v>
      </c>
      <c r="K616" s="7">
        <f>DATEDIF(J616,DATE(2023,6,8),"Y")</f>
        <v>38</v>
      </c>
    </row>
    <row r="617" spans="1:11" x14ac:dyDescent="0.35">
      <c r="A617" s="1" t="s">
        <v>824</v>
      </c>
      <c r="B617" s="7">
        <v>1981</v>
      </c>
      <c r="C617" s="1" t="s">
        <v>10</v>
      </c>
      <c r="D617" s="1">
        <v>20</v>
      </c>
      <c r="E617" s="7">
        <v>0</v>
      </c>
      <c r="F617" s="44">
        <v>6571.02</v>
      </c>
      <c r="G617" s="1" t="s">
        <v>11</v>
      </c>
      <c r="H617" s="1" t="s">
        <v>16</v>
      </c>
      <c r="I617" s="1" t="s">
        <v>23</v>
      </c>
      <c r="J617" s="42" t="str">
        <f>D617&amp;"-"&amp;C617&amp;"-"&amp;B617</f>
        <v>20-Jul-1981</v>
      </c>
      <c r="K617" s="7">
        <f>DATEDIF(J617,DATE(2023,6,8),"Y")</f>
        <v>41</v>
      </c>
    </row>
    <row r="618" spans="1:11" x14ac:dyDescent="0.35">
      <c r="A618" s="1" t="s">
        <v>823</v>
      </c>
      <c r="B618" s="7">
        <v>1984</v>
      </c>
      <c r="C618" s="1" t="s">
        <v>20</v>
      </c>
      <c r="D618" s="1">
        <v>20</v>
      </c>
      <c r="E618" s="7">
        <v>1</v>
      </c>
      <c r="F618" s="44">
        <v>6555.07</v>
      </c>
      <c r="G618" s="1" t="s">
        <v>11</v>
      </c>
      <c r="H618" s="1" t="s">
        <v>11</v>
      </c>
      <c r="I618" s="1" t="s">
        <v>247</v>
      </c>
      <c r="J618" s="42" t="str">
        <f>D618&amp;"-"&amp;C618&amp;"-"&amp;B618</f>
        <v>20-Sep-1984</v>
      </c>
      <c r="K618" s="7">
        <f>DATEDIF(J618,DATE(2023,6,8),"Y")</f>
        <v>38</v>
      </c>
    </row>
    <row r="619" spans="1:11" x14ac:dyDescent="0.35">
      <c r="A619" s="1" t="s">
        <v>822</v>
      </c>
      <c r="B619" s="7">
        <v>1968</v>
      </c>
      <c r="C619" s="1" t="s">
        <v>30</v>
      </c>
      <c r="D619" s="1">
        <v>11</v>
      </c>
      <c r="E619" s="7">
        <v>0</v>
      </c>
      <c r="F619" s="44">
        <v>6552.01</v>
      </c>
      <c r="G619" s="1" t="s">
        <v>12</v>
      </c>
      <c r="H619" s="1" t="s">
        <v>11</v>
      </c>
      <c r="I619" s="1" t="s">
        <v>13</v>
      </c>
      <c r="J619" s="42" t="str">
        <f>D619&amp;"-"&amp;C619&amp;"-"&amp;B619</f>
        <v>11-Dec-1968</v>
      </c>
      <c r="K619" s="7">
        <f>DATEDIF(J619,DATE(2023,6,8),"Y")</f>
        <v>54</v>
      </c>
    </row>
    <row r="620" spans="1:11" x14ac:dyDescent="0.35">
      <c r="A620" s="1" t="s">
        <v>2218</v>
      </c>
      <c r="B620" s="7">
        <v>1979</v>
      </c>
      <c r="C620" s="1" t="s">
        <v>20</v>
      </c>
      <c r="D620" s="1">
        <v>9</v>
      </c>
      <c r="E620" s="7">
        <v>0</v>
      </c>
      <c r="F620" s="44">
        <v>37829.72</v>
      </c>
      <c r="G620" s="1" t="s">
        <v>16</v>
      </c>
      <c r="H620" s="1" t="s">
        <v>11</v>
      </c>
      <c r="I620" s="1" t="s">
        <v>42</v>
      </c>
      <c r="J620" s="42" t="str">
        <f>D620&amp;"-"&amp;C620&amp;"-"&amp;B620</f>
        <v>9-Sep-1979</v>
      </c>
      <c r="K620" s="7">
        <f>DATEDIF(J620,DATE(2023,6,8),"Y")</f>
        <v>43</v>
      </c>
    </row>
    <row r="621" spans="1:11" x14ac:dyDescent="0.35">
      <c r="A621" s="1" t="s">
        <v>821</v>
      </c>
      <c r="B621" s="7">
        <v>1989</v>
      </c>
      <c r="C621" s="1" t="s">
        <v>35</v>
      </c>
      <c r="D621" s="1">
        <v>6</v>
      </c>
      <c r="E621" s="7">
        <v>3</v>
      </c>
      <c r="F621" s="44">
        <v>6551.75</v>
      </c>
      <c r="G621" s="1" t="s">
        <v>11</v>
      </c>
      <c r="H621" s="1" t="s">
        <v>11</v>
      </c>
      <c r="I621" s="1" t="s">
        <v>247</v>
      </c>
      <c r="J621" s="42" t="str">
        <f>D621&amp;"-"&amp;C621&amp;"-"&amp;B621</f>
        <v>6-Aug-1989</v>
      </c>
      <c r="K621" s="7">
        <f>DATEDIF(J621,DATE(2023,6,8),"Y")</f>
        <v>33</v>
      </c>
    </row>
    <row r="622" spans="1:11" x14ac:dyDescent="0.35">
      <c r="A622" s="1" t="s">
        <v>820</v>
      </c>
      <c r="B622" s="7">
        <v>1986</v>
      </c>
      <c r="C622" s="1" t="s">
        <v>30</v>
      </c>
      <c r="D622" s="1">
        <v>18</v>
      </c>
      <c r="E622" s="7">
        <v>3</v>
      </c>
      <c r="F622" s="44">
        <v>6548.2</v>
      </c>
      <c r="G622" s="1" t="s">
        <v>11</v>
      </c>
      <c r="H622" s="1" t="s">
        <v>12</v>
      </c>
      <c r="I622" s="1" t="s">
        <v>23</v>
      </c>
      <c r="J622" s="42" t="str">
        <f>D622&amp;"-"&amp;C622&amp;"-"&amp;B622</f>
        <v>18-Dec-1986</v>
      </c>
      <c r="K622" s="7">
        <f>DATEDIF(J622,DATE(2023,6,8),"Y")</f>
        <v>36</v>
      </c>
    </row>
    <row r="623" spans="1:11" x14ac:dyDescent="0.35">
      <c r="A623" s="1" t="s">
        <v>819</v>
      </c>
      <c r="B623" s="7">
        <v>1969</v>
      </c>
      <c r="C623" s="1" t="s">
        <v>30</v>
      </c>
      <c r="D623" s="1">
        <v>3</v>
      </c>
      <c r="E623" s="7">
        <v>0</v>
      </c>
      <c r="F623" s="44">
        <v>6546.16</v>
      </c>
      <c r="G623" s="1" t="s">
        <v>11</v>
      </c>
      <c r="H623" s="1" t="s">
        <v>12</v>
      </c>
      <c r="I623" s="1" t="s">
        <v>13</v>
      </c>
      <c r="J623" s="42" t="str">
        <f>D623&amp;"-"&amp;C623&amp;"-"&amp;B623</f>
        <v>3-Dec-1969</v>
      </c>
      <c r="K623" s="7">
        <f>DATEDIF(J623,DATE(2023,6,8),"Y")</f>
        <v>53</v>
      </c>
    </row>
    <row r="624" spans="1:11" x14ac:dyDescent="0.35">
      <c r="A624" s="1" t="s">
        <v>818</v>
      </c>
      <c r="B624" s="7">
        <v>1982</v>
      </c>
      <c r="C624" s="1" t="s">
        <v>37</v>
      </c>
      <c r="D624" s="1">
        <v>2</v>
      </c>
      <c r="E624" s="7">
        <v>3</v>
      </c>
      <c r="F624" s="44">
        <v>6536.68</v>
      </c>
      <c r="G624" s="1" t="s">
        <v>11</v>
      </c>
      <c r="H624" s="1" t="s">
        <v>11</v>
      </c>
      <c r="I624" s="1" t="s">
        <v>23</v>
      </c>
      <c r="J624" s="42" t="str">
        <f>D624&amp;"-"&amp;C624&amp;"-"&amp;B624</f>
        <v>2-Oct-1982</v>
      </c>
      <c r="K624" s="7">
        <f>DATEDIF(J624,DATE(2023,6,8),"Y")</f>
        <v>40</v>
      </c>
    </row>
    <row r="625" spans="1:11" x14ac:dyDescent="0.35">
      <c r="A625" s="1" t="s">
        <v>817</v>
      </c>
      <c r="B625" s="7">
        <v>1982</v>
      </c>
      <c r="C625" s="1" t="s">
        <v>35</v>
      </c>
      <c r="D625" s="1">
        <v>12</v>
      </c>
      <c r="E625" s="7">
        <v>3</v>
      </c>
      <c r="F625" s="44">
        <v>6532.04</v>
      </c>
      <c r="G625" s="1" t="s">
        <v>11</v>
      </c>
      <c r="H625" s="1" t="s">
        <v>16</v>
      </c>
      <c r="I625" s="1" t="s">
        <v>13</v>
      </c>
      <c r="J625" s="42" t="str">
        <f>D625&amp;"-"&amp;C625&amp;"-"&amp;B625</f>
        <v>12-Aug-1982</v>
      </c>
      <c r="K625" s="7">
        <f>DATEDIF(J625,DATE(2023,6,8),"Y")</f>
        <v>40</v>
      </c>
    </row>
    <row r="626" spans="1:11" x14ac:dyDescent="0.35">
      <c r="A626" s="1" t="s">
        <v>816</v>
      </c>
      <c r="B626" s="7">
        <v>1976</v>
      </c>
      <c r="C626" s="1" t="s">
        <v>37</v>
      </c>
      <c r="D626" s="1">
        <v>23</v>
      </c>
      <c r="E626" s="7">
        <v>2</v>
      </c>
      <c r="F626" s="44">
        <v>6529.21</v>
      </c>
      <c r="G626" s="1" t="s">
        <v>11</v>
      </c>
      <c r="H626" s="1" t="s">
        <v>16</v>
      </c>
      <c r="I626" s="1" t="s">
        <v>13</v>
      </c>
      <c r="J626" s="42" t="str">
        <f>D626&amp;"-"&amp;C626&amp;"-"&amp;B626</f>
        <v>23-Oct-1976</v>
      </c>
      <c r="K626" s="7">
        <f>DATEDIF(J626,DATE(2023,6,8),"Y")</f>
        <v>46</v>
      </c>
    </row>
    <row r="627" spans="1:11" x14ac:dyDescent="0.35">
      <c r="A627" s="1" t="s">
        <v>815</v>
      </c>
      <c r="B627" s="7">
        <v>1994</v>
      </c>
      <c r="C627" s="1" t="s">
        <v>10</v>
      </c>
      <c r="D627" s="1">
        <v>7</v>
      </c>
      <c r="E627" s="7">
        <v>0</v>
      </c>
      <c r="F627" s="44">
        <v>6512.24</v>
      </c>
      <c r="G627" s="1" t="s">
        <v>11</v>
      </c>
      <c r="H627" s="1" t="s">
        <v>16</v>
      </c>
      <c r="I627" s="1" t="s">
        <v>300</v>
      </c>
      <c r="J627" s="42" t="str">
        <f>D627&amp;"-"&amp;C627&amp;"-"&amp;B627</f>
        <v>7-Jul-1994</v>
      </c>
      <c r="K627" s="7">
        <f>DATEDIF(J627,DATE(2023,6,8),"Y")</f>
        <v>28</v>
      </c>
    </row>
    <row r="628" spans="1:11" x14ac:dyDescent="0.35">
      <c r="A628" s="1" t="s">
        <v>814</v>
      </c>
      <c r="B628" s="7">
        <v>1982</v>
      </c>
      <c r="C628" s="1" t="s">
        <v>35</v>
      </c>
      <c r="D628" s="1">
        <v>28</v>
      </c>
      <c r="E628" s="7">
        <v>1</v>
      </c>
      <c r="F628" s="44">
        <v>6500.24</v>
      </c>
      <c r="G628" s="1" t="s">
        <v>11</v>
      </c>
      <c r="H628" s="1" t="s">
        <v>11</v>
      </c>
      <c r="I628" s="1" t="s">
        <v>13</v>
      </c>
      <c r="J628" s="42" t="str">
        <f>D628&amp;"-"&amp;C628&amp;"-"&amp;B628</f>
        <v>28-Aug-1982</v>
      </c>
      <c r="K628" s="7">
        <f>DATEDIF(J628,DATE(2023,6,8),"Y")</f>
        <v>40</v>
      </c>
    </row>
    <row r="629" spans="1:11" x14ac:dyDescent="0.35">
      <c r="A629" s="1" t="s">
        <v>813</v>
      </c>
      <c r="B629" s="7">
        <v>1982</v>
      </c>
      <c r="C629" s="1" t="s">
        <v>37</v>
      </c>
      <c r="D629" s="1">
        <v>9</v>
      </c>
      <c r="E629" s="7">
        <v>1</v>
      </c>
      <c r="F629" s="44">
        <v>6496.89</v>
      </c>
      <c r="G629" s="1" t="s">
        <v>11</v>
      </c>
      <c r="H629" s="1" t="s">
        <v>12</v>
      </c>
      <c r="I629" s="1" t="s">
        <v>42</v>
      </c>
      <c r="J629" s="42" t="str">
        <f>D629&amp;"-"&amp;C629&amp;"-"&amp;B629</f>
        <v>9-Oct-1982</v>
      </c>
      <c r="K629" s="7">
        <f>DATEDIF(J629,DATE(2023,6,8),"Y")</f>
        <v>40</v>
      </c>
    </row>
    <row r="630" spans="1:11" x14ac:dyDescent="0.35">
      <c r="A630" s="1" t="s">
        <v>812</v>
      </c>
      <c r="B630" s="7">
        <v>1970</v>
      </c>
      <c r="C630" s="1" t="s">
        <v>30</v>
      </c>
      <c r="D630" s="1">
        <v>1</v>
      </c>
      <c r="E630" s="7">
        <v>0</v>
      </c>
      <c r="F630" s="44">
        <v>6481.67</v>
      </c>
      <c r="G630" s="1" t="s">
        <v>11</v>
      </c>
      <c r="H630" s="1" t="s">
        <v>11</v>
      </c>
      <c r="I630" s="1" t="s">
        <v>13</v>
      </c>
      <c r="J630" s="42" t="str">
        <f>D630&amp;"-"&amp;C630&amp;"-"&amp;B630</f>
        <v>1-Dec-1970</v>
      </c>
      <c r="K630" s="7">
        <f>DATEDIF(J630,DATE(2023,6,8),"Y")</f>
        <v>52</v>
      </c>
    </row>
    <row r="631" spans="1:11" x14ac:dyDescent="0.35">
      <c r="A631" s="1" t="s">
        <v>2217</v>
      </c>
      <c r="B631" s="7">
        <v>1983</v>
      </c>
      <c r="C631" s="1" t="s">
        <v>10</v>
      </c>
      <c r="D631" s="1">
        <v>26</v>
      </c>
      <c r="E631" s="7">
        <v>3</v>
      </c>
      <c r="F631" s="44">
        <v>37800.980000000003</v>
      </c>
      <c r="G631" s="1" t="s">
        <v>11</v>
      </c>
      <c r="H631" s="1" t="s">
        <v>11</v>
      </c>
      <c r="I631" s="1" t="s">
        <v>42</v>
      </c>
      <c r="J631" s="42" t="str">
        <f>D631&amp;"-"&amp;C631&amp;"-"&amp;B631</f>
        <v>26-Jul-1983</v>
      </c>
      <c r="K631" s="7">
        <f>DATEDIF(J631,DATE(2023,6,8),"Y")</f>
        <v>39</v>
      </c>
    </row>
    <row r="632" spans="1:11" x14ac:dyDescent="0.35">
      <c r="A632" s="1" t="s">
        <v>811</v>
      </c>
      <c r="B632" s="7">
        <v>1980</v>
      </c>
      <c r="C632" s="1" t="s">
        <v>18</v>
      </c>
      <c r="D632" s="1">
        <v>8</v>
      </c>
      <c r="E632" s="7">
        <v>0</v>
      </c>
      <c r="F632" s="44">
        <v>6474.01</v>
      </c>
      <c r="G632" s="1" t="s">
        <v>11</v>
      </c>
      <c r="H632" s="1" t="s">
        <v>12</v>
      </c>
      <c r="I632" s="1" t="s">
        <v>42</v>
      </c>
      <c r="J632" s="42" t="str">
        <f>D632&amp;"-"&amp;C632&amp;"-"&amp;B632</f>
        <v>8-Jun-1980</v>
      </c>
      <c r="K632" s="7">
        <f>DATEDIF(J632,DATE(2023,6,8),"Y")</f>
        <v>43</v>
      </c>
    </row>
    <row r="633" spans="1:11" x14ac:dyDescent="0.35">
      <c r="A633" s="1" t="s">
        <v>810</v>
      </c>
      <c r="B633" s="7">
        <v>1981</v>
      </c>
      <c r="C633" s="1" t="s">
        <v>10</v>
      </c>
      <c r="D633" s="1">
        <v>27</v>
      </c>
      <c r="E633" s="7">
        <v>1</v>
      </c>
      <c r="F633" s="44">
        <v>6473.15</v>
      </c>
      <c r="G633" s="1" t="s">
        <v>11</v>
      </c>
      <c r="H633" s="1" t="s">
        <v>11</v>
      </c>
      <c r="I633" s="1" t="s">
        <v>13</v>
      </c>
      <c r="J633" s="42" t="str">
        <f>D633&amp;"-"&amp;C633&amp;"-"&amp;B633</f>
        <v>27-Jul-1981</v>
      </c>
      <c r="K633" s="7">
        <f>DATEDIF(J633,DATE(2023,6,8),"Y")</f>
        <v>41</v>
      </c>
    </row>
    <row r="634" spans="1:11" x14ac:dyDescent="0.35">
      <c r="A634" s="1" t="s">
        <v>809</v>
      </c>
      <c r="B634" s="7">
        <v>1984</v>
      </c>
      <c r="C634" s="1" t="s">
        <v>15</v>
      </c>
      <c r="D634" s="1">
        <v>1</v>
      </c>
      <c r="E634" s="7">
        <v>2</v>
      </c>
      <c r="F634" s="44">
        <v>6457.84</v>
      </c>
      <c r="G634" s="1" t="s">
        <v>11</v>
      </c>
      <c r="H634" s="1" t="s">
        <v>12</v>
      </c>
      <c r="I634" s="1" t="s">
        <v>23</v>
      </c>
      <c r="J634" s="42" t="str">
        <f>D634&amp;"-"&amp;C634&amp;"-"&amp;B634</f>
        <v>1-Nov-1984</v>
      </c>
      <c r="K634" s="7">
        <f>DATEDIF(J634,DATE(2023,6,8),"Y")</f>
        <v>38</v>
      </c>
    </row>
    <row r="635" spans="1:11" x14ac:dyDescent="0.35">
      <c r="A635" s="1" t="s">
        <v>808</v>
      </c>
      <c r="B635" s="7">
        <v>1984</v>
      </c>
      <c r="C635" s="1" t="s">
        <v>35</v>
      </c>
      <c r="D635" s="1">
        <v>26</v>
      </c>
      <c r="E635" s="7">
        <v>2</v>
      </c>
      <c r="F635" s="44">
        <v>6455.86</v>
      </c>
      <c r="G635" s="1" t="s">
        <v>12</v>
      </c>
      <c r="H635" s="1" t="s">
        <v>12</v>
      </c>
      <c r="I635" s="1" t="s">
        <v>23</v>
      </c>
      <c r="J635" s="42" t="str">
        <f>D635&amp;"-"&amp;C635&amp;"-"&amp;B635</f>
        <v>26-Aug-1984</v>
      </c>
      <c r="K635" s="7">
        <f>DATEDIF(J635,DATE(2023,6,8),"Y")</f>
        <v>38</v>
      </c>
    </row>
    <row r="636" spans="1:11" x14ac:dyDescent="0.35">
      <c r="A636" s="1" t="s">
        <v>807</v>
      </c>
      <c r="B636" s="7">
        <v>1985</v>
      </c>
      <c r="C636" s="1" t="s">
        <v>10</v>
      </c>
      <c r="D636" s="1">
        <v>22</v>
      </c>
      <c r="E636" s="7">
        <v>3</v>
      </c>
      <c r="F636" s="44">
        <v>6435.62</v>
      </c>
      <c r="G636" s="1" t="s">
        <v>12</v>
      </c>
      <c r="H636" s="1" t="s">
        <v>11</v>
      </c>
      <c r="I636" s="1" t="s">
        <v>13</v>
      </c>
      <c r="J636" s="42" t="str">
        <f>D636&amp;"-"&amp;C636&amp;"-"&amp;B636</f>
        <v>22-Jul-1985</v>
      </c>
      <c r="K636" s="7">
        <f>DATEDIF(J636,DATE(2023,6,8),"Y")</f>
        <v>37</v>
      </c>
    </row>
    <row r="637" spans="1:11" x14ac:dyDescent="0.35">
      <c r="A637" s="1" t="s">
        <v>806</v>
      </c>
      <c r="B637" s="7">
        <v>1975</v>
      </c>
      <c r="C637" s="1" t="s">
        <v>35</v>
      </c>
      <c r="D637" s="1">
        <v>5</v>
      </c>
      <c r="E637" s="7">
        <v>1</v>
      </c>
      <c r="F637" s="44">
        <v>6423.48</v>
      </c>
      <c r="G637" s="1" t="s">
        <v>11</v>
      </c>
      <c r="H637" s="1" t="s">
        <v>12</v>
      </c>
      <c r="I637" s="1" t="s">
        <v>13</v>
      </c>
      <c r="J637" s="42" t="str">
        <f>D637&amp;"-"&amp;C637&amp;"-"&amp;B637</f>
        <v>5-Aug-1975</v>
      </c>
      <c r="K637" s="7">
        <f>DATEDIF(J637,DATE(2023,6,8),"Y")</f>
        <v>47</v>
      </c>
    </row>
    <row r="638" spans="1:11" x14ac:dyDescent="0.35">
      <c r="A638" s="1" t="s">
        <v>805</v>
      </c>
      <c r="B638" s="7">
        <v>1976</v>
      </c>
      <c r="C638" s="1" t="s">
        <v>30</v>
      </c>
      <c r="D638" s="1">
        <v>30</v>
      </c>
      <c r="E638" s="7">
        <v>2</v>
      </c>
      <c r="F638" s="44">
        <v>6417.28</v>
      </c>
      <c r="G638" s="1" t="s">
        <v>11</v>
      </c>
      <c r="H638" s="1" t="s">
        <v>12</v>
      </c>
      <c r="I638" s="1" t="s">
        <v>13</v>
      </c>
      <c r="J638" s="42" t="str">
        <f>D638&amp;"-"&amp;C638&amp;"-"&amp;B638</f>
        <v>30-Dec-1976</v>
      </c>
      <c r="K638" s="7">
        <f>DATEDIF(J638,DATE(2023,6,8),"Y")</f>
        <v>46</v>
      </c>
    </row>
    <row r="639" spans="1:11" x14ac:dyDescent="0.35">
      <c r="A639" s="1" t="s">
        <v>804</v>
      </c>
      <c r="B639" s="7">
        <v>1987</v>
      </c>
      <c r="C639" s="1" t="s">
        <v>20</v>
      </c>
      <c r="D639" s="1">
        <v>4</v>
      </c>
      <c r="E639" s="7">
        <v>3</v>
      </c>
      <c r="F639" s="44">
        <v>6414.18</v>
      </c>
      <c r="G639" s="1" t="s">
        <v>11</v>
      </c>
      <c r="H639" s="1" t="s">
        <v>11</v>
      </c>
      <c r="I639" s="1" t="s">
        <v>42</v>
      </c>
      <c r="J639" s="42" t="str">
        <f>D639&amp;"-"&amp;C639&amp;"-"&amp;B639</f>
        <v>4-Sep-1987</v>
      </c>
      <c r="K639" s="7">
        <f>DATEDIF(J639,DATE(2023,6,8),"Y")</f>
        <v>35</v>
      </c>
    </row>
    <row r="640" spans="1:11" x14ac:dyDescent="0.35">
      <c r="A640" s="1" t="s">
        <v>803</v>
      </c>
      <c r="B640" s="7">
        <v>1971</v>
      </c>
      <c r="C640" s="1" t="s">
        <v>35</v>
      </c>
      <c r="D640" s="1">
        <v>22</v>
      </c>
      <c r="E640" s="7">
        <v>0</v>
      </c>
      <c r="F640" s="44">
        <v>6412.34</v>
      </c>
      <c r="G640" s="1" t="s">
        <v>11</v>
      </c>
      <c r="H640" s="1" t="s">
        <v>12</v>
      </c>
      <c r="I640" s="1" t="s">
        <v>13</v>
      </c>
      <c r="J640" s="42" t="str">
        <f>D640&amp;"-"&amp;C640&amp;"-"&amp;B640</f>
        <v>22-Aug-1971</v>
      </c>
      <c r="K640" s="7">
        <f>DATEDIF(J640,DATE(2023,6,8),"Y")</f>
        <v>51</v>
      </c>
    </row>
    <row r="641" spans="1:11" x14ac:dyDescent="0.35">
      <c r="A641" s="1" t="s">
        <v>802</v>
      </c>
      <c r="B641" s="7">
        <v>1970</v>
      </c>
      <c r="C641" s="1" t="s">
        <v>35</v>
      </c>
      <c r="D641" s="1">
        <v>20</v>
      </c>
      <c r="E641" s="7">
        <v>0</v>
      </c>
      <c r="F641" s="44">
        <v>6407.05</v>
      </c>
      <c r="G641" s="1" t="s">
        <v>11</v>
      </c>
      <c r="H641" s="1" t="s">
        <v>16</v>
      </c>
      <c r="I641" s="1" t="s">
        <v>13</v>
      </c>
      <c r="J641" s="42" t="str">
        <f>D641&amp;"-"&amp;C641&amp;"-"&amp;B641</f>
        <v>20-Aug-1970</v>
      </c>
      <c r="K641" s="7">
        <f>DATEDIF(J641,DATE(2023,6,8),"Y")</f>
        <v>52</v>
      </c>
    </row>
    <row r="642" spans="1:11" x14ac:dyDescent="0.35">
      <c r="A642" s="1" t="s">
        <v>2216</v>
      </c>
      <c r="B642" s="7">
        <v>1986</v>
      </c>
      <c r="C642" s="1" t="s">
        <v>35</v>
      </c>
      <c r="D642" s="1">
        <v>15</v>
      </c>
      <c r="E642" s="7">
        <v>0</v>
      </c>
      <c r="F642" s="44">
        <v>37742.58</v>
      </c>
      <c r="G642" s="1" t="s">
        <v>16</v>
      </c>
      <c r="H642" s="1" t="s">
        <v>16</v>
      </c>
      <c r="I642" s="1" t="s">
        <v>13</v>
      </c>
      <c r="J642" s="42" t="str">
        <f>D642&amp;"-"&amp;C642&amp;"-"&amp;B642</f>
        <v>15-Aug-1986</v>
      </c>
      <c r="K642" s="7">
        <f>DATEDIF(J642,DATE(2023,6,8),"Y")</f>
        <v>36</v>
      </c>
    </row>
    <row r="643" spans="1:11" x14ac:dyDescent="0.35">
      <c r="A643" s="1" t="s">
        <v>801</v>
      </c>
      <c r="B643" s="7">
        <v>1985</v>
      </c>
      <c r="C643" s="1" t="s">
        <v>30</v>
      </c>
      <c r="D643" s="1">
        <v>10</v>
      </c>
      <c r="E643" s="7">
        <v>2</v>
      </c>
      <c r="F643" s="44">
        <v>6406.41</v>
      </c>
      <c r="G643" s="1" t="s">
        <v>16</v>
      </c>
      <c r="H643" s="1" t="s">
        <v>12</v>
      </c>
      <c r="I643" s="1" t="s">
        <v>276</v>
      </c>
      <c r="J643" s="42" t="str">
        <f>D643&amp;"-"&amp;C643&amp;"-"&amp;B643</f>
        <v>10-Dec-1985</v>
      </c>
      <c r="K643" s="7">
        <f>DATEDIF(J643,DATE(2023,6,8),"Y")</f>
        <v>37</v>
      </c>
    </row>
    <row r="644" spans="1:11" x14ac:dyDescent="0.35">
      <c r="A644" s="1" t="s">
        <v>800</v>
      </c>
      <c r="B644" s="7">
        <v>1987</v>
      </c>
      <c r="C644" s="1" t="s">
        <v>20</v>
      </c>
      <c r="D644" s="1">
        <v>9</v>
      </c>
      <c r="E644" s="7">
        <v>2</v>
      </c>
      <c r="F644" s="44">
        <v>6402.29</v>
      </c>
      <c r="G644" s="1" t="s">
        <v>11</v>
      </c>
      <c r="H644" s="1" t="s">
        <v>12</v>
      </c>
      <c r="I644" s="1" t="s">
        <v>247</v>
      </c>
      <c r="J644" s="42" t="str">
        <f>D644&amp;"-"&amp;C644&amp;"-"&amp;B644</f>
        <v>9-Sep-1987</v>
      </c>
      <c r="K644" s="7">
        <f>DATEDIF(J644,DATE(2023,6,8),"Y")</f>
        <v>35</v>
      </c>
    </row>
    <row r="645" spans="1:11" x14ac:dyDescent="0.35">
      <c r="A645" s="1" t="s">
        <v>799</v>
      </c>
      <c r="B645" s="7">
        <v>1982</v>
      </c>
      <c r="C645" s="1" t="s">
        <v>37</v>
      </c>
      <c r="D645" s="1">
        <v>28</v>
      </c>
      <c r="E645" s="7">
        <v>1</v>
      </c>
      <c r="F645" s="44">
        <v>6393.6</v>
      </c>
      <c r="G645" s="1" t="s">
        <v>11</v>
      </c>
      <c r="H645" s="1" t="s">
        <v>16</v>
      </c>
      <c r="I645" s="1" t="s">
        <v>23</v>
      </c>
      <c r="J645" s="42" t="str">
        <f>D645&amp;"-"&amp;C645&amp;"-"&amp;B645</f>
        <v>28-Oct-1982</v>
      </c>
      <c r="K645" s="7">
        <f>DATEDIF(J645,DATE(2023,6,8),"Y")</f>
        <v>40</v>
      </c>
    </row>
    <row r="646" spans="1:11" x14ac:dyDescent="0.35">
      <c r="A646" s="1" t="s">
        <v>798</v>
      </c>
      <c r="B646" s="7">
        <v>1997</v>
      </c>
      <c r="C646" s="1" t="s">
        <v>35</v>
      </c>
      <c r="D646" s="1">
        <v>16</v>
      </c>
      <c r="E646" s="7">
        <v>0</v>
      </c>
      <c r="F646" s="44">
        <v>6389.53</v>
      </c>
      <c r="G646" s="1" t="s">
        <v>11</v>
      </c>
      <c r="H646" s="1" t="s">
        <v>11</v>
      </c>
      <c r="I646" s="1" t="s">
        <v>300</v>
      </c>
      <c r="J646" s="42" t="str">
        <f>D646&amp;"-"&amp;C646&amp;"-"&amp;B646</f>
        <v>16-Aug-1997</v>
      </c>
      <c r="K646" s="7">
        <f>DATEDIF(J646,DATE(2023,6,8),"Y")</f>
        <v>25</v>
      </c>
    </row>
    <row r="647" spans="1:11" x14ac:dyDescent="0.35">
      <c r="A647" s="1" t="s">
        <v>797</v>
      </c>
      <c r="B647" s="7">
        <v>1982</v>
      </c>
      <c r="C647" s="1" t="s">
        <v>35</v>
      </c>
      <c r="D647" s="1">
        <v>6</v>
      </c>
      <c r="E647" s="7">
        <v>1</v>
      </c>
      <c r="F647" s="44">
        <v>6389.38</v>
      </c>
      <c r="G647" s="1" t="s">
        <v>16</v>
      </c>
      <c r="H647" s="1" t="s">
        <v>11</v>
      </c>
      <c r="I647" s="1" t="s">
        <v>23</v>
      </c>
      <c r="J647" s="42" t="str">
        <f>D647&amp;"-"&amp;C647&amp;"-"&amp;B647</f>
        <v>6-Aug-1982</v>
      </c>
      <c r="K647" s="7">
        <f>DATEDIF(J647,DATE(2023,6,8),"Y")</f>
        <v>40</v>
      </c>
    </row>
    <row r="648" spans="1:11" x14ac:dyDescent="0.35">
      <c r="A648" s="1" t="s">
        <v>796</v>
      </c>
      <c r="B648" s="7">
        <v>1976</v>
      </c>
      <c r="C648" s="1" t="s">
        <v>15</v>
      </c>
      <c r="D648" s="1">
        <v>18</v>
      </c>
      <c r="E648" s="7">
        <v>2</v>
      </c>
      <c r="F648" s="44">
        <v>6374.16</v>
      </c>
      <c r="G648" s="1" t="s">
        <v>11</v>
      </c>
      <c r="H648" s="1" t="s">
        <v>11</v>
      </c>
      <c r="I648" s="1" t="s">
        <v>13</v>
      </c>
      <c r="J648" s="42" t="str">
        <f>D648&amp;"-"&amp;C648&amp;"-"&amp;B648</f>
        <v>18-Nov-1976</v>
      </c>
      <c r="K648" s="7">
        <f>DATEDIF(J648,DATE(2023,6,8),"Y")</f>
        <v>46</v>
      </c>
    </row>
    <row r="649" spans="1:11" x14ac:dyDescent="0.35">
      <c r="A649" s="1" t="s">
        <v>795</v>
      </c>
      <c r="B649" s="7">
        <v>1984</v>
      </c>
      <c r="C649" s="1" t="s">
        <v>35</v>
      </c>
      <c r="D649" s="1">
        <v>13</v>
      </c>
      <c r="E649" s="7">
        <v>1</v>
      </c>
      <c r="F649" s="44">
        <v>6373.56</v>
      </c>
      <c r="G649" s="1" t="s">
        <v>11</v>
      </c>
      <c r="H649" s="1" t="s">
        <v>16</v>
      </c>
      <c r="I649" s="1" t="s">
        <v>23</v>
      </c>
      <c r="J649" s="42" t="str">
        <f>D649&amp;"-"&amp;C649&amp;"-"&amp;B649</f>
        <v>13-Aug-1984</v>
      </c>
      <c r="K649" s="7">
        <f>DATEDIF(J649,DATE(2023,6,8),"Y")</f>
        <v>38</v>
      </c>
    </row>
    <row r="650" spans="1:11" x14ac:dyDescent="0.35">
      <c r="A650" s="1" t="s">
        <v>794</v>
      </c>
      <c r="B650" s="7">
        <v>1970</v>
      </c>
      <c r="C650" s="1" t="s">
        <v>15</v>
      </c>
      <c r="D650" s="1">
        <v>9</v>
      </c>
      <c r="E650" s="7">
        <v>0</v>
      </c>
      <c r="F650" s="44">
        <v>6367.31</v>
      </c>
      <c r="G650" s="1" t="s">
        <v>11</v>
      </c>
      <c r="H650" s="1" t="s">
        <v>16</v>
      </c>
      <c r="I650" s="1" t="s">
        <v>13</v>
      </c>
      <c r="J650" s="42" t="str">
        <f>D650&amp;"-"&amp;C650&amp;"-"&amp;B650</f>
        <v>9-Nov-1970</v>
      </c>
      <c r="K650" s="7">
        <f>DATEDIF(J650,DATE(2023,6,8),"Y")</f>
        <v>52</v>
      </c>
    </row>
    <row r="651" spans="1:11" x14ac:dyDescent="0.35">
      <c r="A651" s="1" t="s">
        <v>793</v>
      </c>
      <c r="B651" s="7">
        <v>1996</v>
      </c>
      <c r="C651" s="1" t="s">
        <v>10</v>
      </c>
      <c r="D651" s="1">
        <v>7</v>
      </c>
      <c r="E651" s="7">
        <v>0</v>
      </c>
      <c r="F651" s="44">
        <v>6361.47</v>
      </c>
      <c r="G651" s="1" t="s">
        <v>11</v>
      </c>
      <c r="H651" s="1" t="s">
        <v>12</v>
      </c>
      <c r="I651" s="1" t="s">
        <v>300</v>
      </c>
      <c r="J651" s="42" t="str">
        <f>D651&amp;"-"&amp;C651&amp;"-"&amp;B651</f>
        <v>7-Jul-1996</v>
      </c>
      <c r="K651" s="7">
        <f>DATEDIF(J651,DATE(2023,6,8),"Y")</f>
        <v>26</v>
      </c>
    </row>
    <row r="652" spans="1:11" x14ac:dyDescent="0.35">
      <c r="A652" s="1" t="s">
        <v>792</v>
      </c>
      <c r="B652" s="7">
        <v>1989</v>
      </c>
      <c r="C652" s="1" t="s">
        <v>18</v>
      </c>
      <c r="D652" s="1">
        <v>24</v>
      </c>
      <c r="E652" s="7">
        <v>3</v>
      </c>
      <c r="F652" s="44">
        <v>6360.99</v>
      </c>
      <c r="G652" s="1" t="s">
        <v>11</v>
      </c>
      <c r="H652" s="1" t="s">
        <v>11</v>
      </c>
      <c r="I652" s="1" t="s">
        <v>23</v>
      </c>
      <c r="J652" s="42" t="str">
        <f>D652&amp;"-"&amp;C652&amp;"-"&amp;B652</f>
        <v>24-Jun-1989</v>
      </c>
      <c r="K652" s="7">
        <f>DATEDIF(J652,DATE(2023,6,8),"Y")</f>
        <v>33</v>
      </c>
    </row>
    <row r="653" spans="1:11" x14ac:dyDescent="0.35">
      <c r="A653" s="1" t="s">
        <v>2215</v>
      </c>
      <c r="B653" s="7">
        <v>1976</v>
      </c>
      <c r="C653" s="1" t="s">
        <v>20</v>
      </c>
      <c r="D653" s="1">
        <v>18</v>
      </c>
      <c r="E653" s="7">
        <v>2</v>
      </c>
      <c r="F653" s="44">
        <v>37735.199999999997</v>
      </c>
      <c r="G653" s="1" t="s">
        <v>11</v>
      </c>
      <c r="H653" s="1" t="s">
        <v>11</v>
      </c>
      <c r="I653" s="1" t="s">
        <v>42</v>
      </c>
      <c r="J653" s="42" t="str">
        <f>D653&amp;"-"&amp;C653&amp;"-"&amp;B653</f>
        <v>18-Sep-1976</v>
      </c>
      <c r="K653" s="7">
        <f>DATEDIF(J653,DATE(2023,6,8),"Y")</f>
        <v>46</v>
      </c>
    </row>
    <row r="654" spans="1:11" x14ac:dyDescent="0.35">
      <c r="A654" s="1" t="s">
        <v>791</v>
      </c>
      <c r="B654" s="7">
        <v>1980</v>
      </c>
      <c r="C654" s="1" t="s">
        <v>37</v>
      </c>
      <c r="D654" s="1">
        <v>30</v>
      </c>
      <c r="E654" s="7">
        <v>0</v>
      </c>
      <c r="F654" s="44">
        <v>6358.78</v>
      </c>
      <c r="G654" s="1" t="s">
        <v>11</v>
      </c>
      <c r="H654" s="1" t="s">
        <v>16</v>
      </c>
      <c r="I654" s="1" t="s">
        <v>23</v>
      </c>
      <c r="J654" s="42" t="str">
        <f>D654&amp;"-"&amp;C654&amp;"-"&amp;B654</f>
        <v>30-Oct-1980</v>
      </c>
      <c r="K654" s="7">
        <f>DATEDIF(J654,DATE(2023,6,8),"Y")</f>
        <v>42</v>
      </c>
    </row>
    <row r="655" spans="1:11" x14ac:dyDescent="0.35">
      <c r="A655" s="1" t="s">
        <v>790</v>
      </c>
      <c r="B655" s="7">
        <v>1983</v>
      </c>
      <c r="C655" s="1" t="s">
        <v>35</v>
      </c>
      <c r="D655" s="1">
        <v>19</v>
      </c>
      <c r="E655" s="7">
        <v>2</v>
      </c>
      <c r="F655" s="44">
        <v>6356.27</v>
      </c>
      <c r="G655" s="1" t="s">
        <v>12</v>
      </c>
      <c r="H655" s="1" t="s">
        <v>11</v>
      </c>
      <c r="I655" s="1" t="s">
        <v>13</v>
      </c>
      <c r="J655" s="42" t="str">
        <f>D655&amp;"-"&amp;C655&amp;"-"&amp;B655</f>
        <v>19-Aug-1983</v>
      </c>
      <c r="K655" s="7">
        <f>DATEDIF(J655,DATE(2023,6,8),"Y")</f>
        <v>39</v>
      </c>
    </row>
    <row r="656" spans="1:11" x14ac:dyDescent="0.35">
      <c r="A656" s="1" t="s">
        <v>789</v>
      </c>
      <c r="B656" s="7">
        <v>1983</v>
      </c>
      <c r="C656" s="1" t="s">
        <v>37</v>
      </c>
      <c r="D656" s="1">
        <v>21</v>
      </c>
      <c r="E656" s="7">
        <v>2</v>
      </c>
      <c r="F656" s="44">
        <v>6338.08</v>
      </c>
      <c r="G656" s="1" t="s">
        <v>11</v>
      </c>
      <c r="H656" s="1" t="s">
        <v>16</v>
      </c>
      <c r="I656" s="1" t="s">
        <v>13</v>
      </c>
      <c r="J656" s="42" t="str">
        <f>D656&amp;"-"&amp;C656&amp;"-"&amp;B656</f>
        <v>21-Oct-1983</v>
      </c>
      <c r="K656" s="7">
        <f>DATEDIF(J656,DATE(2023,6,8),"Y")</f>
        <v>39</v>
      </c>
    </row>
    <row r="657" spans="1:11" x14ac:dyDescent="0.35">
      <c r="A657" s="1" t="s">
        <v>788</v>
      </c>
      <c r="B657" s="7">
        <v>1986</v>
      </c>
      <c r="C657" s="1" t="s">
        <v>20</v>
      </c>
      <c r="D657" s="1">
        <v>25</v>
      </c>
      <c r="E657" s="7">
        <v>3</v>
      </c>
      <c r="F657" s="44">
        <v>6335.64</v>
      </c>
      <c r="G657" s="1" t="s">
        <v>11</v>
      </c>
      <c r="H657" s="1" t="s">
        <v>11</v>
      </c>
      <c r="I657" s="1" t="s">
        <v>13</v>
      </c>
      <c r="J657" s="42" t="str">
        <f>D657&amp;"-"&amp;C657&amp;"-"&amp;B657</f>
        <v>25-Sep-1986</v>
      </c>
      <c r="K657" s="7">
        <f>DATEDIF(J657,DATE(2023,6,8),"Y")</f>
        <v>36</v>
      </c>
    </row>
    <row r="658" spans="1:11" x14ac:dyDescent="0.35">
      <c r="A658" s="1" t="s">
        <v>787</v>
      </c>
      <c r="B658" s="7">
        <v>1990</v>
      </c>
      <c r="C658" s="1" t="s">
        <v>35</v>
      </c>
      <c r="D658" s="1">
        <v>13</v>
      </c>
      <c r="E658" s="7">
        <v>3</v>
      </c>
      <c r="F658" s="44">
        <v>6334.34</v>
      </c>
      <c r="G658" s="1" t="s">
        <v>11</v>
      </c>
      <c r="H658" s="1" t="s">
        <v>11</v>
      </c>
      <c r="I658" s="1" t="s">
        <v>247</v>
      </c>
      <c r="J658" s="42" t="str">
        <f>D658&amp;"-"&amp;C658&amp;"-"&amp;B658</f>
        <v>13-Aug-1990</v>
      </c>
      <c r="K658" s="7">
        <f>DATEDIF(J658,DATE(2023,6,8),"Y")</f>
        <v>32</v>
      </c>
    </row>
    <row r="659" spans="1:11" x14ac:dyDescent="0.35">
      <c r="A659" s="1" t="s">
        <v>786</v>
      </c>
      <c r="B659" s="7">
        <v>1985</v>
      </c>
      <c r="C659" s="1" t="s">
        <v>30</v>
      </c>
      <c r="D659" s="1">
        <v>15</v>
      </c>
      <c r="E659" s="7">
        <v>2</v>
      </c>
      <c r="F659" s="44">
        <v>6313.76</v>
      </c>
      <c r="G659" s="1" t="s">
        <v>11</v>
      </c>
      <c r="H659" s="1" t="s">
        <v>16</v>
      </c>
      <c r="I659" s="1" t="s">
        <v>13</v>
      </c>
      <c r="J659" s="42" t="str">
        <f>D659&amp;"-"&amp;C659&amp;"-"&amp;B659</f>
        <v>15-Dec-1985</v>
      </c>
      <c r="K659" s="7">
        <f>DATEDIF(J659,DATE(2023,6,8),"Y")</f>
        <v>37</v>
      </c>
    </row>
    <row r="660" spans="1:11" x14ac:dyDescent="0.35">
      <c r="A660" s="1" t="s">
        <v>785</v>
      </c>
      <c r="B660" s="7">
        <v>1985</v>
      </c>
      <c r="C660" s="1" t="s">
        <v>15</v>
      </c>
      <c r="D660" s="1">
        <v>19</v>
      </c>
      <c r="E660" s="7">
        <v>2</v>
      </c>
      <c r="F660" s="44">
        <v>6311.95</v>
      </c>
      <c r="G660" s="1" t="s">
        <v>11</v>
      </c>
      <c r="H660" s="1" t="s">
        <v>16</v>
      </c>
      <c r="I660" s="1" t="s">
        <v>42</v>
      </c>
      <c r="J660" s="42" t="str">
        <f>D660&amp;"-"&amp;C660&amp;"-"&amp;B660</f>
        <v>19-Nov-1985</v>
      </c>
      <c r="K660" s="7">
        <f>DATEDIF(J660,DATE(2023,6,8),"Y")</f>
        <v>37</v>
      </c>
    </row>
    <row r="661" spans="1:11" x14ac:dyDescent="0.35">
      <c r="A661" s="1" t="s">
        <v>784</v>
      </c>
      <c r="B661" s="7">
        <v>2004</v>
      </c>
      <c r="C661" s="1" t="s">
        <v>10</v>
      </c>
      <c r="D661" s="1">
        <v>27</v>
      </c>
      <c r="E661" s="7">
        <v>0</v>
      </c>
      <c r="F661" s="44">
        <v>6311.11</v>
      </c>
      <c r="G661" s="1" t="s">
        <v>11</v>
      </c>
      <c r="H661" s="1" t="s">
        <v>11</v>
      </c>
      <c r="I661" s="1" t="s">
        <v>42</v>
      </c>
      <c r="J661" s="42" t="str">
        <f>D661&amp;"-"&amp;C661&amp;"-"&amp;B661</f>
        <v>27-Jul-2004</v>
      </c>
      <c r="K661" s="7">
        <f>DATEDIF(J661,DATE(2023,6,8),"Y")</f>
        <v>18</v>
      </c>
    </row>
    <row r="662" spans="1:11" x14ac:dyDescent="0.35">
      <c r="A662" s="1" t="s">
        <v>783</v>
      </c>
      <c r="B662" s="7">
        <v>1969</v>
      </c>
      <c r="C662" s="1" t="s">
        <v>20</v>
      </c>
      <c r="D662" s="1">
        <v>4</v>
      </c>
      <c r="E662" s="7">
        <v>0</v>
      </c>
      <c r="F662" s="44">
        <v>6305.61</v>
      </c>
      <c r="G662" s="1" t="s">
        <v>11</v>
      </c>
      <c r="H662" s="1" t="s">
        <v>11</v>
      </c>
      <c r="I662" s="1" t="s">
        <v>23</v>
      </c>
      <c r="J662" s="42" t="str">
        <f>D662&amp;"-"&amp;C662&amp;"-"&amp;B662</f>
        <v>4-Sep-1969</v>
      </c>
      <c r="K662" s="7">
        <f>DATEDIF(J662,DATE(2023,6,8),"Y")</f>
        <v>53</v>
      </c>
    </row>
    <row r="663" spans="1:11" x14ac:dyDescent="0.35">
      <c r="A663" s="1" t="s">
        <v>782</v>
      </c>
      <c r="B663" s="7">
        <v>1974</v>
      </c>
      <c r="C663" s="1" t="s">
        <v>20</v>
      </c>
      <c r="D663" s="1">
        <v>17</v>
      </c>
      <c r="E663" s="7">
        <v>0</v>
      </c>
      <c r="F663" s="44">
        <v>6302.23</v>
      </c>
      <c r="G663" s="1" t="s">
        <v>11</v>
      </c>
      <c r="H663" s="1" t="s">
        <v>16</v>
      </c>
      <c r="I663" s="1" t="s">
        <v>13</v>
      </c>
      <c r="J663" s="42" t="str">
        <f>D663&amp;"-"&amp;C663&amp;"-"&amp;B663</f>
        <v>17-Sep-1974</v>
      </c>
      <c r="K663" s="7">
        <f>DATEDIF(J663,DATE(2023,6,8),"Y")</f>
        <v>48</v>
      </c>
    </row>
    <row r="664" spans="1:11" x14ac:dyDescent="0.35">
      <c r="A664" s="1" t="s">
        <v>2214</v>
      </c>
      <c r="B664" s="7">
        <v>1988</v>
      </c>
      <c r="C664" s="1" t="s">
        <v>37</v>
      </c>
      <c r="D664" s="1">
        <v>10</v>
      </c>
      <c r="E664" s="7">
        <v>1</v>
      </c>
      <c r="F664" s="44">
        <v>37701.879999999997</v>
      </c>
      <c r="G664" s="1" t="s">
        <v>11</v>
      </c>
      <c r="H664" s="1" t="s">
        <v>12</v>
      </c>
      <c r="I664" s="1" t="s">
        <v>249</v>
      </c>
      <c r="J664" s="42" t="str">
        <f>D664&amp;"-"&amp;C664&amp;"-"&amp;B664</f>
        <v>10-Oct-1988</v>
      </c>
      <c r="K664" s="7">
        <f>DATEDIF(J664,DATE(2023,6,8),"Y")</f>
        <v>34</v>
      </c>
    </row>
    <row r="665" spans="1:11" x14ac:dyDescent="0.35">
      <c r="A665" s="1" t="s">
        <v>781</v>
      </c>
      <c r="B665" s="7">
        <v>1996</v>
      </c>
      <c r="C665" s="1" t="s">
        <v>10</v>
      </c>
      <c r="D665" s="1">
        <v>4</v>
      </c>
      <c r="E665" s="7">
        <v>0</v>
      </c>
      <c r="F665" s="44">
        <v>6293.63</v>
      </c>
      <c r="G665" s="1" t="s">
        <v>11</v>
      </c>
      <c r="H665" s="1" t="s">
        <v>12</v>
      </c>
      <c r="I665" s="1" t="s">
        <v>300</v>
      </c>
      <c r="J665" s="42" t="str">
        <f>D665&amp;"-"&amp;C665&amp;"-"&amp;B665</f>
        <v>4-Jul-1996</v>
      </c>
      <c r="K665" s="7">
        <f>DATEDIF(J665,DATE(2023,6,8),"Y")</f>
        <v>26</v>
      </c>
    </row>
    <row r="666" spans="1:11" x14ac:dyDescent="0.35">
      <c r="A666" s="1" t="s">
        <v>780</v>
      </c>
      <c r="B666" s="7">
        <v>1981</v>
      </c>
      <c r="C666" s="1" t="s">
        <v>35</v>
      </c>
      <c r="D666" s="1">
        <v>26</v>
      </c>
      <c r="E666" s="7">
        <v>1</v>
      </c>
      <c r="F666" s="44">
        <v>6289.75</v>
      </c>
      <c r="G666" s="1" t="s">
        <v>11</v>
      </c>
      <c r="H666" s="1" t="s">
        <v>12</v>
      </c>
      <c r="I666" s="1" t="s">
        <v>13</v>
      </c>
      <c r="J666" s="42" t="str">
        <f>D666&amp;"-"&amp;C666&amp;"-"&amp;B666</f>
        <v>26-Aug-1981</v>
      </c>
      <c r="K666" s="7">
        <f>DATEDIF(J666,DATE(2023,6,8),"Y")</f>
        <v>41</v>
      </c>
    </row>
    <row r="667" spans="1:11" x14ac:dyDescent="0.35">
      <c r="A667" s="1" t="s">
        <v>779</v>
      </c>
      <c r="B667" s="7">
        <v>1981</v>
      </c>
      <c r="C667" s="1" t="s">
        <v>15</v>
      </c>
      <c r="D667" s="1">
        <v>24</v>
      </c>
      <c r="E667" s="7">
        <v>1</v>
      </c>
      <c r="F667" s="44">
        <v>6282.24</v>
      </c>
      <c r="G667" s="1" t="s">
        <v>11</v>
      </c>
      <c r="H667" s="1" t="s">
        <v>16</v>
      </c>
      <c r="I667" s="1" t="s">
        <v>42</v>
      </c>
      <c r="J667" s="42" t="str">
        <f>D667&amp;"-"&amp;C667&amp;"-"&amp;B667</f>
        <v>24-Nov-1981</v>
      </c>
      <c r="K667" s="7">
        <f>DATEDIF(J667,DATE(2023,6,8),"Y")</f>
        <v>41</v>
      </c>
    </row>
    <row r="668" spans="1:11" x14ac:dyDescent="0.35">
      <c r="A668" s="1" t="s">
        <v>778</v>
      </c>
      <c r="B668" s="7">
        <v>1993</v>
      </c>
      <c r="C668" s="1" t="s">
        <v>37</v>
      </c>
      <c r="D668" s="1">
        <v>16</v>
      </c>
      <c r="E668" s="7">
        <v>0</v>
      </c>
      <c r="F668" s="44">
        <v>6276.3</v>
      </c>
      <c r="G668" s="1" t="s">
        <v>11</v>
      </c>
      <c r="H668" s="1" t="s">
        <v>16</v>
      </c>
      <c r="I668" s="1" t="s">
        <v>200</v>
      </c>
      <c r="J668" s="42" t="str">
        <f>D668&amp;"-"&amp;C668&amp;"-"&amp;B668</f>
        <v>16-Oct-1993</v>
      </c>
      <c r="K668" s="7">
        <f>DATEDIF(J668,DATE(2023,6,8),"Y")</f>
        <v>29</v>
      </c>
    </row>
    <row r="669" spans="1:11" x14ac:dyDescent="0.35">
      <c r="A669" s="1" t="s">
        <v>777</v>
      </c>
      <c r="B669" s="7">
        <v>1981</v>
      </c>
      <c r="C669" s="1" t="s">
        <v>18</v>
      </c>
      <c r="D669" s="1">
        <v>30</v>
      </c>
      <c r="E669" s="7">
        <v>1</v>
      </c>
      <c r="F669" s="44">
        <v>6272.48</v>
      </c>
      <c r="G669" s="1" t="s">
        <v>16</v>
      </c>
      <c r="H669" s="1" t="s">
        <v>12</v>
      </c>
      <c r="I669" s="1" t="s">
        <v>13</v>
      </c>
      <c r="J669" s="42" t="str">
        <f>D669&amp;"-"&amp;C669&amp;"-"&amp;B669</f>
        <v>30-Jun-1981</v>
      </c>
      <c r="K669" s="7">
        <f>DATEDIF(J669,DATE(2023,6,8),"Y")</f>
        <v>41</v>
      </c>
    </row>
    <row r="670" spans="1:11" x14ac:dyDescent="0.35">
      <c r="A670" s="1" t="s">
        <v>776</v>
      </c>
      <c r="B670" s="7">
        <v>1984</v>
      </c>
      <c r="C670" s="1" t="s">
        <v>20</v>
      </c>
      <c r="D670" s="1">
        <v>25</v>
      </c>
      <c r="E670" s="7">
        <v>3</v>
      </c>
      <c r="F670" s="44">
        <v>6269.33</v>
      </c>
      <c r="G670" s="1" t="s">
        <v>11</v>
      </c>
      <c r="H670" s="1" t="s">
        <v>16</v>
      </c>
      <c r="I670" s="1" t="s">
        <v>13</v>
      </c>
      <c r="J670" s="42" t="str">
        <f>D670&amp;"-"&amp;C670&amp;"-"&amp;B670</f>
        <v>25-Sep-1984</v>
      </c>
      <c r="K670" s="7">
        <f>DATEDIF(J670,DATE(2023,6,8),"Y")</f>
        <v>38</v>
      </c>
    </row>
    <row r="671" spans="1:11" x14ac:dyDescent="0.35">
      <c r="A671" s="1" t="s">
        <v>775</v>
      </c>
      <c r="B671" s="7">
        <v>1995</v>
      </c>
      <c r="C671" s="1" t="s">
        <v>37</v>
      </c>
      <c r="D671" s="1">
        <v>17</v>
      </c>
      <c r="E671" s="7">
        <v>0</v>
      </c>
      <c r="F671" s="44">
        <v>6261.2</v>
      </c>
      <c r="G671" s="1" t="s">
        <v>11</v>
      </c>
      <c r="H671" s="1" t="s">
        <v>16</v>
      </c>
      <c r="I671" s="1" t="s">
        <v>535</v>
      </c>
      <c r="J671" s="42" t="str">
        <f>D671&amp;"-"&amp;C671&amp;"-"&amp;B671</f>
        <v>17-Oct-1995</v>
      </c>
      <c r="K671" s="7">
        <f>DATEDIF(J671,DATE(2023,6,8),"Y")</f>
        <v>27</v>
      </c>
    </row>
    <row r="672" spans="1:11" x14ac:dyDescent="0.35">
      <c r="A672" s="1" t="s">
        <v>774</v>
      </c>
      <c r="B672" s="7">
        <v>1970</v>
      </c>
      <c r="C672" s="1" t="s">
        <v>37</v>
      </c>
      <c r="D672" s="1">
        <v>11</v>
      </c>
      <c r="E672" s="7">
        <v>0</v>
      </c>
      <c r="F672" s="44">
        <v>6255.38</v>
      </c>
      <c r="G672" s="1" t="s">
        <v>11</v>
      </c>
      <c r="H672" s="1" t="s">
        <v>11</v>
      </c>
      <c r="I672" s="1" t="s">
        <v>13</v>
      </c>
      <c r="J672" s="42" t="str">
        <f>D672&amp;"-"&amp;C672&amp;"-"&amp;B672</f>
        <v>11-Oct-1970</v>
      </c>
      <c r="K672" s="7">
        <f>DATEDIF(J672,DATE(2023,6,8),"Y")</f>
        <v>52</v>
      </c>
    </row>
    <row r="673" spans="1:11" x14ac:dyDescent="0.35">
      <c r="A673" s="1" t="s">
        <v>773</v>
      </c>
      <c r="B673" s="7">
        <v>1972</v>
      </c>
      <c r="C673" s="1" t="s">
        <v>20</v>
      </c>
      <c r="D673" s="1">
        <v>8</v>
      </c>
      <c r="E673" s="7">
        <v>0</v>
      </c>
      <c r="F673" s="44">
        <v>6254.13</v>
      </c>
      <c r="G673" s="1" t="s">
        <v>11</v>
      </c>
      <c r="H673" s="1" t="s">
        <v>11</v>
      </c>
      <c r="I673" s="1" t="s">
        <v>23</v>
      </c>
      <c r="J673" s="42" t="str">
        <f>D673&amp;"-"&amp;C673&amp;"-"&amp;B673</f>
        <v>8-Sep-1972</v>
      </c>
      <c r="K673" s="7">
        <f>DATEDIF(J673,DATE(2023,6,8),"Y")</f>
        <v>50</v>
      </c>
    </row>
    <row r="674" spans="1:11" x14ac:dyDescent="0.35">
      <c r="A674" s="1" t="s">
        <v>772</v>
      </c>
      <c r="B674" s="7">
        <v>1972</v>
      </c>
      <c r="C674" s="1" t="s">
        <v>15</v>
      </c>
      <c r="D674" s="1">
        <v>11</v>
      </c>
      <c r="E674" s="7">
        <v>0</v>
      </c>
      <c r="F674" s="44">
        <v>6253.85</v>
      </c>
      <c r="G674" s="1" t="s">
        <v>11</v>
      </c>
      <c r="H674" s="1" t="s">
        <v>11</v>
      </c>
      <c r="I674" s="1" t="s">
        <v>13</v>
      </c>
      <c r="J674" s="42" t="str">
        <f>D674&amp;"-"&amp;C674&amp;"-"&amp;B674</f>
        <v>11-Nov-1972</v>
      </c>
      <c r="K674" s="7">
        <f>DATEDIF(J674,DATE(2023,6,8),"Y")</f>
        <v>50</v>
      </c>
    </row>
    <row r="675" spans="1:11" x14ac:dyDescent="0.35">
      <c r="A675" s="1" t="s">
        <v>2357</v>
      </c>
      <c r="B675" s="7">
        <v>1962</v>
      </c>
      <c r="C675" s="1" t="s">
        <v>35</v>
      </c>
      <c r="D675" s="1">
        <v>27</v>
      </c>
      <c r="E675" s="7">
        <v>0</v>
      </c>
      <c r="F675" s="44">
        <v>48173.36</v>
      </c>
      <c r="G675" s="1" t="s">
        <v>16</v>
      </c>
      <c r="H675" s="1" t="s">
        <v>12</v>
      </c>
      <c r="I675" s="1" t="s">
        <v>42</v>
      </c>
      <c r="J675" s="42" t="str">
        <f>D675&amp;"-"&amp;C675&amp;"-"&amp;B675</f>
        <v>27-Aug-1962</v>
      </c>
      <c r="K675" s="7">
        <f>DATEDIF(J675,DATE(2023,6,8),"Y")</f>
        <v>60</v>
      </c>
    </row>
    <row r="676" spans="1:11" x14ac:dyDescent="0.35">
      <c r="A676" s="1" t="s">
        <v>2213</v>
      </c>
      <c r="B676" s="7">
        <v>1970</v>
      </c>
      <c r="C676" s="1" t="s">
        <v>37</v>
      </c>
      <c r="D676" s="1">
        <v>28</v>
      </c>
      <c r="E676" s="7">
        <v>0</v>
      </c>
      <c r="F676" s="44">
        <v>37675.06</v>
      </c>
      <c r="G676" s="1" t="s">
        <v>11</v>
      </c>
      <c r="H676" s="1" t="s">
        <v>12</v>
      </c>
      <c r="I676" s="1" t="s">
        <v>42</v>
      </c>
      <c r="J676" s="42" t="str">
        <f>D676&amp;"-"&amp;C676&amp;"-"&amp;B676</f>
        <v>28-Oct-1970</v>
      </c>
      <c r="K676" s="7">
        <f>DATEDIF(J676,DATE(2023,6,8),"Y")</f>
        <v>52</v>
      </c>
    </row>
    <row r="677" spans="1:11" x14ac:dyDescent="0.35">
      <c r="A677" s="1" t="s">
        <v>771</v>
      </c>
      <c r="B677" s="7">
        <v>1979</v>
      </c>
      <c r="C677" s="1" t="s">
        <v>37</v>
      </c>
      <c r="D677" s="1">
        <v>10</v>
      </c>
      <c r="E677" s="7">
        <v>0</v>
      </c>
      <c r="F677" s="44">
        <v>6250.44</v>
      </c>
      <c r="G677" s="1" t="s">
        <v>11</v>
      </c>
      <c r="H677" s="1" t="s">
        <v>16</v>
      </c>
      <c r="I677" s="1" t="s">
        <v>42</v>
      </c>
      <c r="J677" s="42" t="str">
        <f>D677&amp;"-"&amp;C677&amp;"-"&amp;B677</f>
        <v>10-Oct-1979</v>
      </c>
      <c r="K677" s="7">
        <f>DATEDIF(J677,DATE(2023,6,8),"Y")</f>
        <v>43</v>
      </c>
    </row>
    <row r="678" spans="1:11" x14ac:dyDescent="0.35">
      <c r="A678" s="1" t="s">
        <v>770</v>
      </c>
      <c r="B678" s="7">
        <v>1983</v>
      </c>
      <c r="C678" s="1" t="s">
        <v>35</v>
      </c>
      <c r="D678" s="1">
        <v>11</v>
      </c>
      <c r="E678" s="7">
        <v>1</v>
      </c>
      <c r="F678" s="44">
        <v>6238.3</v>
      </c>
      <c r="G678" s="1" t="s">
        <v>11</v>
      </c>
      <c r="H678" s="1" t="s">
        <v>16</v>
      </c>
      <c r="I678" s="1" t="s">
        <v>42</v>
      </c>
      <c r="J678" s="42" t="str">
        <f>D678&amp;"-"&amp;C678&amp;"-"&amp;B678</f>
        <v>11-Aug-1983</v>
      </c>
      <c r="K678" s="7">
        <f>DATEDIF(J678,DATE(2023,6,8),"Y")</f>
        <v>39</v>
      </c>
    </row>
    <row r="679" spans="1:11" x14ac:dyDescent="0.35">
      <c r="A679" s="1" t="s">
        <v>769</v>
      </c>
      <c r="B679" s="7">
        <v>1978</v>
      </c>
      <c r="C679" s="1" t="s">
        <v>20</v>
      </c>
      <c r="D679" s="1">
        <v>19</v>
      </c>
      <c r="E679" s="7">
        <v>2</v>
      </c>
      <c r="F679" s="44">
        <v>6236.95</v>
      </c>
      <c r="G679" s="1" t="s">
        <v>11</v>
      </c>
      <c r="H679" s="1" t="s">
        <v>11</v>
      </c>
      <c r="I679" s="1" t="s">
        <v>13</v>
      </c>
      <c r="J679" s="42" t="str">
        <f>D679&amp;"-"&amp;C679&amp;"-"&amp;B679</f>
        <v>19-Sep-1978</v>
      </c>
      <c r="K679" s="7">
        <f>DATEDIF(J679,DATE(2023,6,8),"Y")</f>
        <v>44</v>
      </c>
    </row>
    <row r="680" spans="1:11" x14ac:dyDescent="0.35">
      <c r="A680" s="1" t="s">
        <v>768</v>
      </c>
      <c r="B680" s="7">
        <v>1972</v>
      </c>
      <c r="C680" s="1" t="s">
        <v>18</v>
      </c>
      <c r="D680" s="1">
        <v>29</v>
      </c>
      <c r="E680" s="7">
        <v>0</v>
      </c>
      <c r="F680" s="44">
        <v>6219.93</v>
      </c>
      <c r="G680" s="1" t="s">
        <v>11</v>
      </c>
      <c r="H680" s="1" t="s">
        <v>11</v>
      </c>
      <c r="I680" s="1" t="s">
        <v>13</v>
      </c>
      <c r="J680" s="42" t="str">
        <f>D680&amp;"-"&amp;C680&amp;"-"&amp;B680</f>
        <v>29-Jun-1972</v>
      </c>
      <c r="K680" s="7">
        <f>DATEDIF(J680,DATE(2023,6,8),"Y")</f>
        <v>50</v>
      </c>
    </row>
    <row r="681" spans="1:11" x14ac:dyDescent="0.35">
      <c r="A681" s="1" t="s">
        <v>767</v>
      </c>
      <c r="B681" s="7">
        <v>1992</v>
      </c>
      <c r="C681" s="1" t="s">
        <v>35</v>
      </c>
      <c r="D681" s="1">
        <v>12</v>
      </c>
      <c r="E681" s="7">
        <v>0</v>
      </c>
      <c r="F681" s="44">
        <v>6208.5</v>
      </c>
      <c r="G681" s="1" t="s">
        <v>11</v>
      </c>
      <c r="H681" s="1" t="s">
        <v>16</v>
      </c>
      <c r="I681" s="1" t="s">
        <v>300</v>
      </c>
      <c r="J681" s="42" t="str">
        <f>D681&amp;"-"&amp;C681&amp;"-"&amp;B681</f>
        <v>12-Aug-1992</v>
      </c>
      <c r="K681" s="7">
        <f>DATEDIF(J681,DATE(2023,6,8),"Y")</f>
        <v>30</v>
      </c>
    </row>
    <row r="682" spans="1:11" x14ac:dyDescent="0.35">
      <c r="A682" s="1" t="s">
        <v>766</v>
      </c>
      <c r="B682" s="7">
        <v>1999</v>
      </c>
      <c r="C682" s="1" t="s">
        <v>20</v>
      </c>
      <c r="D682" s="1">
        <v>10</v>
      </c>
      <c r="E682" s="7">
        <v>0</v>
      </c>
      <c r="F682" s="44">
        <v>6207.26</v>
      </c>
      <c r="G682" s="1" t="s">
        <v>11</v>
      </c>
      <c r="H682" s="1" t="s">
        <v>11</v>
      </c>
      <c r="I682" s="1" t="s">
        <v>535</v>
      </c>
      <c r="J682" s="42" t="str">
        <f>D682&amp;"-"&amp;C682&amp;"-"&amp;B682</f>
        <v>10-Sep-1999</v>
      </c>
      <c r="K682" s="7">
        <f>DATEDIF(J682,DATE(2023,6,8),"Y")</f>
        <v>23</v>
      </c>
    </row>
    <row r="683" spans="1:11" x14ac:dyDescent="0.35">
      <c r="A683" s="1" t="s">
        <v>765</v>
      </c>
      <c r="B683" s="7">
        <v>1985</v>
      </c>
      <c r="C683" s="1" t="s">
        <v>20</v>
      </c>
      <c r="D683" s="1">
        <v>22</v>
      </c>
      <c r="E683" s="7">
        <v>2</v>
      </c>
      <c r="F683" s="44">
        <v>6203.9</v>
      </c>
      <c r="G683" s="1" t="s">
        <v>11</v>
      </c>
      <c r="H683" s="1" t="s">
        <v>11</v>
      </c>
      <c r="I683" s="1" t="s">
        <v>23</v>
      </c>
      <c r="J683" s="42" t="str">
        <f>D683&amp;"-"&amp;C683&amp;"-"&amp;B683</f>
        <v>22-Sep-1985</v>
      </c>
      <c r="K683" s="7">
        <f>DATEDIF(J683,DATE(2023,6,8),"Y")</f>
        <v>37</v>
      </c>
    </row>
    <row r="684" spans="1:11" x14ac:dyDescent="0.35">
      <c r="A684" s="1" t="s">
        <v>764</v>
      </c>
      <c r="B684" s="7">
        <v>1985</v>
      </c>
      <c r="C684" s="1" t="s">
        <v>10</v>
      </c>
      <c r="D684" s="1">
        <v>22</v>
      </c>
      <c r="E684" s="7">
        <v>2</v>
      </c>
      <c r="F684" s="44">
        <v>6198.75</v>
      </c>
      <c r="G684" s="1" t="s">
        <v>11</v>
      </c>
      <c r="H684" s="1" t="s">
        <v>16</v>
      </c>
      <c r="I684" s="1" t="s">
        <v>23</v>
      </c>
      <c r="J684" s="42" t="str">
        <f>D684&amp;"-"&amp;C684&amp;"-"&amp;B684</f>
        <v>22-Jul-1985</v>
      </c>
      <c r="K684" s="7">
        <f>DATEDIF(J684,DATE(2023,6,8),"Y")</f>
        <v>37</v>
      </c>
    </row>
    <row r="685" spans="1:11" x14ac:dyDescent="0.35">
      <c r="A685" s="1" t="s">
        <v>763</v>
      </c>
      <c r="B685" s="7">
        <v>1988</v>
      </c>
      <c r="C685" s="1" t="s">
        <v>37</v>
      </c>
      <c r="D685" s="1">
        <v>23</v>
      </c>
      <c r="E685" s="7">
        <v>3</v>
      </c>
      <c r="F685" s="44">
        <v>6196.45</v>
      </c>
      <c r="G685" s="1" t="s">
        <v>11</v>
      </c>
      <c r="H685" s="1" t="s">
        <v>16</v>
      </c>
      <c r="I685" s="1" t="s">
        <v>42</v>
      </c>
      <c r="J685" s="42" t="str">
        <f>D685&amp;"-"&amp;C685&amp;"-"&amp;B685</f>
        <v>23-Oct-1988</v>
      </c>
      <c r="K685" s="7">
        <f>DATEDIF(J685,DATE(2023,6,8),"Y")</f>
        <v>34</v>
      </c>
    </row>
    <row r="686" spans="1:11" x14ac:dyDescent="0.35">
      <c r="A686" s="1" t="s">
        <v>762</v>
      </c>
      <c r="B686" s="7">
        <v>1981</v>
      </c>
      <c r="C686" s="1" t="s">
        <v>37</v>
      </c>
      <c r="D686" s="1">
        <v>1</v>
      </c>
      <c r="E686" s="7">
        <v>0</v>
      </c>
      <c r="F686" s="44">
        <v>6186.13</v>
      </c>
      <c r="G686" s="1" t="s">
        <v>11</v>
      </c>
      <c r="H686" s="1" t="s">
        <v>12</v>
      </c>
      <c r="I686" s="1" t="s">
        <v>42</v>
      </c>
      <c r="J686" s="42" t="str">
        <f>D686&amp;"-"&amp;C686&amp;"-"&amp;B686</f>
        <v>1-Oct-1981</v>
      </c>
      <c r="K686" s="7">
        <f>DATEDIF(J686,DATE(2023,6,8),"Y")</f>
        <v>41</v>
      </c>
    </row>
    <row r="687" spans="1:11" x14ac:dyDescent="0.35">
      <c r="A687" s="1" t="s">
        <v>2212</v>
      </c>
      <c r="B687" s="7">
        <v>1982</v>
      </c>
      <c r="C687" s="1" t="s">
        <v>18</v>
      </c>
      <c r="D687" s="1">
        <v>20</v>
      </c>
      <c r="E687" s="7">
        <v>3</v>
      </c>
      <c r="F687" s="44">
        <v>37650.74</v>
      </c>
      <c r="G687" s="1" t="s">
        <v>11</v>
      </c>
      <c r="H687" s="1" t="s">
        <v>11</v>
      </c>
      <c r="I687" s="1" t="s">
        <v>23</v>
      </c>
      <c r="J687" s="42" t="str">
        <f>D687&amp;"-"&amp;C687&amp;"-"&amp;B687</f>
        <v>20-Jun-1982</v>
      </c>
      <c r="K687" s="7">
        <f>DATEDIF(J687,DATE(2023,6,8),"Y")</f>
        <v>40</v>
      </c>
    </row>
    <row r="688" spans="1:11" x14ac:dyDescent="0.35">
      <c r="A688" s="1" t="s">
        <v>761</v>
      </c>
      <c r="B688" s="7">
        <v>1981</v>
      </c>
      <c r="C688" s="1" t="s">
        <v>15</v>
      </c>
      <c r="D688" s="1">
        <v>22</v>
      </c>
      <c r="E688" s="7">
        <v>0</v>
      </c>
      <c r="F688" s="44">
        <v>6185.32</v>
      </c>
      <c r="G688" s="1" t="s">
        <v>11</v>
      </c>
      <c r="H688" s="1" t="s">
        <v>16</v>
      </c>
      <c r="I688" s="1" t="s">
        <v>13</v>
      </c>
      <c r="J688" s="42" t="str">
        <f>D688&amp;"-"&amp;C688&amp;"-"&amp;B688</f>
        <v>22-Nov-1981</v>
      </c>
      <c r="K688" s="7">
        <f>DATEDIF(J688,DATE(2023,6,8),"Y")</f>
        <v>41</v>
      </c>
    </row>
    <row r="689" spans="1:11" x14ac:dyDescent="0.35">
      <c r="A689" s="1" t="s">
        <v>760</v>
      </c>
      <c r="B689" s="7">
        <v>1988</v>
      </c>
      <c r="C689" s="1" t="s">
        <v>15</v>
      </c>
      <c r="D689" s="1">
        <v>1</v>
      </c>
      <c r="E689" s="7">
        <v>3</v>
      </c>
      <c r="F689" s="44">
        <v>6184.3</v>
      </c>
      <c r="G689" s="1" t="s">
        <v>11</v>
      </c>
      <c r="H689" s="1" t="s">
        <v>12</v>
      </c>
      <c r="I689" s="1" t="s">
        <v>13</v>
      </c>
      <c r="J689" s="42" t="str">
        <f>D689&amp;"-"&amp;C689&amp;"-"&amp;B689</f>
        <v>1-Nov-1988</v>
      </c>
      <c r="K689" s="7">
        <f>DATEDIF(J689,DATE(2023,6,8),"Y")</f>
        <v>34</v>
      </c>
    </row>
    <row r="690" spans="1:11" x14ac:dyDescent="0.35">
      <c r="A690" s="1" t="s">
        <v>759</v>
      </c>
      <c r="B690" s="7">
        <v>1970</v>
      </c>
      <c r="C690" s="1" t="s">
        <v>37</v>
      </c>
      <c r="D690" s="1">
        <v>5</v>
      </c>
      <c r="E690" s="7">
        <v>0</v>
      </c>
      <c r="F690" s="44">
        <v>6183.46</v>
      </c>
      <c r="G690" s="1" t="s">
        <v>11</v>
      </c>
      <c r="H690" s="1" t="s">
        <v>11</v>
      </c>
      <c r="I690" s="1" t="s">
        <v>23</v>
      </c>
      <c r="J690" s="42" t="str">
        <f>D690&amp;"-"&amp;C690&amp;"-"&amp;B690</f>
        <v>5-Oct-1970</v>
      </c>
      <c r="K690" s="7">
        <f>DATEDIF(J690,DATE(2023,6,8),"Y")</f>
        <v>52</v>
      </c>
    </row>
    <row r="691" spans="1:11" x14ac:dyDescent="0.35">
      <c r="A691" s="1" t="s">
        <v>758</v>
      </c>
      <c r="B691" s="7">
        <v>1985</v>
      </c>
      <c r="C691" s="1" t="s">
        <v>35</v>
      </c>
      <c r="D691" s="1">
        <v>9</v>
      </c>
      <c r="E691" s="7">
        <v>3</v>
      </c>
      <c r="F691" s="44">
        <v>6183.32</v>
      </c>
      <c r="G691" s="1" t="s">
        <v>11</v>
      </c>
      <c r="H691" s="1" t="s">
        <v>11</v>
      </c>
      <c r="I691" s="1" t="s">
        <v>23</v>
      </c>
      <c r="J691" s="42" t="str">
        <f>D691&amp;"-"&amp;C691&amp;"-"&amp;B691</f>
        <v>9-Aug-1985</v>
      </c>
      <c r="K691" s="7">
        <f>DATEDIF(J691,DATE(2023,6,8),"Y")</f>
        <v>37</v>
      </c>
    </row>
    <row r="692" spans="1:11" x14ac:dyDescent="0.35">
      <c r="A692" s="1" t="s">
        <v>757</v>
      </c>
      <c r="B692" s="7">
        <v>1984</v>
      </c>
      <c r="C692" s="1" t="s">
        <v>37</v>
      </c>
      <c r="D692" s="1">
        <v>6</v>
      </c>
      <c r="E692" s="7">
        <v>3</v>
      </c>
      <c r="F692" s="44">
        <v>6170.96</v>
      </c>
      <c r="G692" s="1" t="s">
        <v>11</v>
      </c>
      <c r="H692" s="1" t="s">
        <v>16</v>
      </c>
      <c r="I692" s="1" t="s">
        <v>13</v>
      </c>
      <c r="J692" s="42" t="str">
        <f>D692&amp;"-"&amp;C692&amp;"-"&amp;B692</f>
        <v>6-Oct-1984</v>
      </c>
      <c r="K692" s="7">
        <f>DATEDIF(J692,DATE(2023,6,8),"Y")</f>
        <v>38</v>
      </c>
    </row>
    <row r="693" spans="1:11" x14ac:dyDescent="0.35">
      <c r="A693" s="1" t="s">
        <v>756</v>
      </c>
      <c r="B693" s="7">
        <v>1985</v>
      </c>
      <c r="C693" s="1" t="s">
        <v>37</v>
      </c>
      <c r="D693" s="1">
        <v>15</v>
      </c>
      <c r="E693" s="7">
        <v>3</v>
      </c>
      <c r="F693" s="44">
        <v>6159.57</v>
      </c>
      <c r="G693" s="1" t="s">
        <v>11</v>
      </c>
      <c r="H693" s="1" t="s">
        <v>16</v>
      </c>
      <c r="I693" s="1" t="s">
        <v>23</v>
      </c>
      <c r="J693" s="42" t="str">
        <f>D693&amp;"-"&amp;C693&amp;"-"&amp;B693</f>
        <v>15-Oct-1985</v>
      </c>
      <c r="K693" s="7">
        <f>DATEDIF(J693,DATE(2023,6,8),"Y")</f>
        <v>37</v>
      </c>
    </row>
    <row r="694" spans="1:11" x14ac:dyDescent="0.35">
      <c r="A694" s="1" t="s">
        <v>755</v>
      </c>
      <c r="B694" s="7">
        <v>1973</v>
      </c>
      <c r="C694" s="1" t="s">
        <v>15</v>
      </c>
      <c r="D694" s="1">
        <v>6</v>
      </c>
      <c r="E694" s="7">
        <v>0</v>
      </c>
      <c r="F694" s="44">
        <v>6152.05</v>
      </c>
      <c r="G694" s="1" t="s">
        <v>11</v>
      </c>
      <c r="H694" s="1" t="s">
        <v>12</v>
      </c>
      <c r="I694" s="1" t="s">
        <v>13</v>
      </c>
      <c r="J694" s="42" t="str">
        <f>D694&amp;"-"&amp;C694&amp;"-"&amp;B694</f>
        <v>6-Nov-1973</v>
      </c>
      <c r="K694" s="7">
        <f>DATEDIF(J694,DATE(2023,6,8),"Y")</f>
        <v>49</v>
      </c>
    </row>
    <row r="695" spans="1:11" x14ac:dyDescent="0.35">
      <c r="A695" s="1" t="s">
        <v>754</v>
      </c>
      <c r="B695" s="7">
        <v>1970</v>
      </c>
      <c r="C695" s="1" t="s">
        <v>37</v>
      </c>
      <c r="D695" s="1">
        <v>14</v>
      </c>
      <c r="E695" s="7">
        <v>0</v>
      </c>
      <c r="F695" s="44">
        <v>6147.12</v>
      </c>
      <c r="G695" s="1" t="s">
        <v>11</v>
      </c>
      <c r="H695" s="1" t="s">
        <v>12</v>
      </c>
      <c r="I695" s="1" t="s">
        <v>23</v>
      </c>
      <c r="J695" s="42" t="str">
        <f>D695&amp;"-"&amp;C695&amp;"-"&amp;B695</f>
        <v>14-Oct-1970</v>
      </c>
      <c r="K695" s="7">
        <f>DATEDIF(J695,DATE(2023,6,8),"Y")</f>
        <v>52</v>
      </c>
    </row>
    <row r="696" spans="1:11" x14ac:dyDescent="0.35">
      <c r="A696" s="1" t="s">
        <v>753</v>
      </c>
      <c r="B696" s="7">
        <v>1976</v>
      </c>
      <c r="C696" s="1" t="s">
        <v>30</v>
      </c>
      <c r="D696" s="1">
        <v>12</v>
      </c>
      <c r="E696" s="7">
        <v>2</v>
      </c>
      <c r="F696" s="44">
        <v>6139.14</v>
      </c>
      <c r="G696" s="1" t="s">
        <v>11</v>
      </c>
      <c r="H696" s="1" t="s">
        <v>12</v>
      </c>
      <c r="I696" s="1" t="s">
        <v>13</v>
      </c>
      <c r="J696" s="42" t="str">
        <f>D696&amp;"-"&amp;C696&amp;"-"&amp;B696</f>
        <v>12-Dec-1976</v>
      </c>
      <c r="K696" s="7">
        <f>DATEDIF(J696,DATE(2023,6,8),"Y")</f>
        <v>46</v>
      </c>
    </row>
    <row r="697" spans="1:11" x14ac:dyDescent="0.35">
      <c r="A697" s="1" t="s">
        <v>752</v>
      </c>
      <c r="B697" s="7">
        <v>1978</v>
      </c>
      <c r="C697" s="1" t="s">
        <v>20</v>
      </c>
      <c r="D697" s="1">
        <v>5</v>
      </c>
      <c r="E697" s="7">
        <v>2</v>
      </c>
      <c r="F697" s="44">
        <v>6138.58</v>
      </c>
      <c r="G697" s="1" t="s">
        <v>11</v>
      </c>
      <c r="H697" s="1" t="s">
        <v>16</v>
      </c>
      <c r="I697" s="1" t="s">
        <v>13</v>
      </c>
      <c r="J697" s="42" t="str">
        <f>D697&amp;"-"&amp;C697&amp;"-"&amp;B697</f>
        <v>5-Sep-1978</v>
      </c>
      <c r="K697" s="7">
        <f>DATEDIF(J697,DATE(2023,6,8),"Y")</f>
        <v>44</v>
      </c>
    </row>
    <row r="698" spans="1:11" x14ac:dyDescent="0.35">
      <c r="A698" s="1" t="s">
        <v>2211</v>
      </c>
      <c r="B698" s="7">
        <v>1990</v>
      </c>
      <c r="C698" s="1" t="s">
        <v>15</v>
      </c>
      <c r="D698" s="1">
        <v>16</v>
      </c>
      <c r="E698" s="7">
        <v>1</v>
      </c>
      <c r="F698" s="44">
        <v>37607.53</v>
      </c>
      <c r="G698" s="1" t="s">
        <v>16</v>
      </c>
      <c r="H698" s="1" t="s">
        <v>11</v>
      </c>
      <c r="I698" s="1" t="s">
        <v>166</v>
      </c>
      <c r="J698" s="42" t="str">
        <f>D698&amp;"-"&amp;C698&amp;"-"&amp;B698</f>
        <v>16-Nov-1990</v>
      </c>
      <c r="K698" s="7">
        <f>DATEDIF(J698,DATE(2023,6,8),"Y")</f>
        <v>32</v>
      </c>
    </row>
    <row r="699" spans="1:11" x14ac:dyDescent="0.35">
      <c r="A699" s="1" t="s">
        <v>751</v>
      </c>
      <c r="B699" s="7">
        <v>1969</v>
      </c>
      <c r="C699" s="1" t="s">
        <v>15</v>
      </c>
      <c r="D699" s="1">
        <v>9</v>
      </c>
      <c r="E699" s="7">
        <v>0</v>
      </c>
      <c r="F699" s="44">
        <v>6138.5</v>
      </c>
      <c r="G699" s="1" t="s">
        <v>11</v>
      </c>
      <c r="H699" s="1" t="s">
        <v>11</v>
      </c>
      <c r="I699" s="1" t="s">
        <v>42</v>
      </c>
      <c r="J699" s="42" t="str">
        <f>D699&amp;"-"&amp;C699&amp;"-"&amp;B699</f>
        <v>9-Nov-1969</v>
      </c>
      <c r="K699" s="7">
        <f>DATEDIF(J699,DATE(2023,6,8),"Y")</f>
        <v>53</v>
      </c>
    </row>
    <row r="700" spans="1:11" x14ac:dyDescent="0.35">
      <c r="A700" s="1" t="s">
        <v>750</v>
      </c>
      <c r="B700" s="7">
        <v>1990</v>
      </c>
      <c r="C700" s="1" t="s">
        <v>35</v>
      </c>
      <c r="D700" s="1">
        <v>18</v>
      </c>
      <c r="E700" s="7">
        <v>3</v>
      </c>
      <c r="F700" s="44">
        <v>6128.8</v>
      </c>
      <c r="G700" s="1" t="s">
        <v>11</v>
      </c>
      <c r="H700" s="1" t="s">
        <v>12</v>
      </c>
      <c r="I700" s="1" t="s">
        <v>23</v>
      </c>
      <c r="J700" s="42" t="str">
        <f>D700&amp;"-"&amp;C700&amp;"-"&amp;B700</f>
        <v>18-Aug-1990</v>
      </c>
      <c r="K700" s="7">
        <f>DATEDIF(J700,DATE(2023,6,8),"Y")</f>
        <v>32</v>
      </c>
    </row>
    <row r="701" spans="1:11" x14ac:dyDescent="0.35">
      <c r="A701" s="1" t="s">
        <v>749</v>
      </c>
      <c r="B701" s="7">
        <v>1983</v>
      </c>
      <c r="C701" s="1" t="s">
        <v>15</v>
      </c>
      <c r="D701" s="1">
        <v>16</v>
      </c>
      <c r="E701" s="7">
        <v>1</v>
      </c>
      <c r="F701" s="44">
        <v>6123.57</v>
      </c>
      <c r="G701" s="1" t="s">
        <v>12</v>
      </c>
      <c r="H701" s="1" t="s">
        <v>11</v>
      </c>
      <c r="I701" s="1" t="s">
        <v>23</v>
      </c>
      <c r="J701" s="42" t="str">
        <f>D701&amp;"-"&amp;C701&amp;"-"&amp;B701</f>
        <v>16-Nov-1983</v>
      </c>
      <c r="K701" s="7">
        <f>DATEDIF(J701,DATE(2023,6,8),"Y")</f>
        <v>39</v>
      </c>
    </row>
    <row r="702" spans="1:11" x14ac:dyDescent="0.35">
      <c r="A702" s="1" t="s">
        <v>748</v>
      </c>
      <c r="B702" s="7">
        <v>1983</v>
      </c>
      <c r="C702" s="1" t="s">
        <v>35</v>
      </c>
      <c r="D702" s="1">
        <v>11</v>
      </c>
      <c r="E702" s="7">
        <v>1</v>
      </c>
      <c r="F702" s="44">
        <v>6117.49</v>
      </c>
      <c r="G702" s="1" t="s">
        <v>11</v>
      </c>
      <c r="H702" s="1" t="s">
        <v>12</v>
      </c>
      <c r="I702" s="1" t="s">
        <v>23</v>
      </c>
      <c r="J702" s="42" t="str">
        <f>D702&amp;"-"&amp;C702&amp;"-"&amp;B702</f>
        <v>11-Aug-1983</v>
      </c>
      <c r="K702" s="7">
        <f>DATEDIF(J702,DATE(2023,6,8),"Y")</f>
        <v>39</v>
      </c>
    </row>
    <row r="703" spans="1:11" x14ac:dyDescent="0.35">
      <c r="A703" s="1" t="s">
        <v>747</v>
      </c>
      <c r="B703" s="7">
        <v>1991</v>
      </c>
      <c r="C703" s="1" t="s">
        <v>10</v>
      </c>
      <c r="D703" s="1">
        <v>25</v>
      </c>
      <c r="E703" s="7">
        <v>3</v>
      </c>
      <c r="F703" s="44">
        <v>6113.23</v>
      </c>
      <c r="G703" s="1" t="s">
        <v>11</v>
      </c>
      <c r="H703" s="1" t="s">
        <v>11</v>
      </c>
      <c r="I703" s="1" t="s">
        <v>247</v>
      </c>
      <c r="J703" s="42" t="str">
        <f>D703&amp;"-"&amp;C703&amp;"-"&amp;B703</f>
        <v>25-Jul-1991</v>
      </c>
      <c r="K703" s="7">
        <f>DATEDIF(J703,DATE(2023,6,8),"Y")</f>
        <v>31</v>
      </c>
    </row>
    <row r="704" spans="1:11" x14ac:dyDescent="0.35">
      <c r="A704" s="1" t="s">
        <v>746</v>
      </c>
      <c r="B704" s="7">
        <v>1985</v>
      </c>
      <c r="C704" s="1" t="s">
        <v>10</v>
      </c>
      <c r="D704" s="1">
        <v>21</v>
      </c>
      <c r="E704" s="7">
        <v>1</v>
      </c>
      <c r="F704" s="44">
        <v>6112.35</v>
      </c>
      <c r="G704" s="1" t="s">
        <v>11</v>
      </c>
      <c r="H704" s="1" t="s">
        <v>16</v>
      </c>
      <c r="I704" s="1" t="s">
        <v>23</v>
      </c>
      <c r="J704" s="42" t="str">
        <f>D704&amp;"-"&amp;C704&amp;"-"&amp;B704</f>
        <v>21-Jul-1985</v>
      </c>
      <c r="K704" s="7">
        <f>DATEDIF(J704,DATE(2023,6,8),"Y")</f>
        <v>37</v>
      </c>
    </row>
    <row r="705" spans="1:11" x14ac:dyDescent="0.35">
      <c r="A705" s="1" t="s">
        <v>745</v>
      </c>
      <c r="B705" s="7">
        <v>1995</v>
      </c>
      <c r="C705" s="1" t="s">
        <v>20</v>
      </c>
      <c r="D705" s="1">
        <v>9</v>
      </c>
      <c r="E705" s="7">
        <v>0</v>
      </c>
      <c r="F705" s="44">
        <v>6111.95</v>
      </c>
      <c r="G705" s="1" t="s">
        <v>11</v>
      </c>
      <c r="H705" s="1" t="s">
        <v>12</v>
      </c>
      <c r="I705" s="1" t="s">
        <v>535</v>
      </c>
      <c r="J705" s="42" t="str">
        <f>D705&amp;"-"&amp;C705&amp;"-"&amp;B705</f>
        <v>9-Sep-1995</v>
      </c>
      <c r="K705" s="7">
        <f>DATEDIF(J705,DATE(2023,6,8),"Y")</f>
        <v>27</v>
      </c>
    </row>
    <row r="706" spans="1:11" x14ac:dyDescent="0.35">
      <c r="A706" s="1" t="s">
        <v>744</v>
      </c>
      <c r="B706" s="7">
        <v>1970</v>
      </c>
      <c r="C706" s="1" t="s">
        <v>18</v>
      </c>
      <c r="D706" s="1">
        <v>9</v>
      </c>
      <c r="E706" s="7">
        <v>0</v>
      </c>
      <c r="F706" s="44">
        <v>6098.38</v>
      </c>
      <c r="G706" s="1" t="s">
        <v>11</v>
      </c>
      <c r="H706" s="1" t="s">
        <v>11</v>
      </c>
      <c r="I706" s="1" t="s">
        <v>13</v>
      </c>
      <c r="J706" s="42" t="str">
        <f>D706&amp;"-"&amp;C706&amp;"-"&amp;B706</f>
        <v>9-Jun-1970</v>
      </c>
      <c r="K706" s="7">
        <f>DATEDIF(J706,DATE(2023,6,8),"Y")</f>
        <v>52</v>
      </c>
    </row>
    <row r="707" spans="1:11" x14ac:dyDescent="0.35">
      <c r="A707" s="1" t="s">
        <v>743</v>
      </c>
      <c r="B707" s="7">
        <v>1984</v>
      </c>
      <c r="C707" s="1" t="s">
        <v>10</v>
      </c>
      <c r="D707" s="1">
        <v>25</v>
      </c>
      <c r="E707" s="7">
        <v>2</v>
      </c>
      <c r="F707" s="44">
        <v>6082.41</v>
      </c>
      <c r="G707" s="1" t="s">
        <v>16</v>
      </c>
      <c r="H707" s="1" t="s">
        <v>11</v>
      </c>
      <c r="I707" s="1" t="s">
        <v>42</v>
      </c>
      <c r="J707" s="42" t="str">
        <f>D707&amp;"-"&amp;C707&amp;"-"&amp;B707</f>
        <v>25-Jul-1984</v>
      </c>
      <c r="K707" s="7">
        <f>DATEDIF(J707,DATE(2023,6,8),"Y")</f>
        <v>38</v>
      </c>
    </row>
    <row r="708" spans="1:11" x14ac:dyDescent="0.35">
      <c r="A708" s="1" t="s">
        <v>742</v>
      </c>
      <c r="B708" s="7">
        <v>1984</v>
      </c>
      <c r="C708" s="1" t="s">
        <v>37</v>
      </c>
      <c r="D708" s="1">
        <v>14</v>
      </c>
      <c r="E708" s="7">
        <v>1</v>
      </c>
      <c r="F708" s="44">
        <v>6079.67</v>
      </c>
      <c r="G708" s="1" t="s">
        <v>16</v>
      </c>
      <c r="H708" s="1" t="s">
        <v>16</v>
      </c>
      <c r="I708" s="1" t="s">
        <v>276</v>
      </c>
      <c r="J708" s="42" t="str">
        <f>D708&amp;"-"&amp;C708&amp;"-"&amp;B708</f>
        <v>14-Oct-1984</v>
      </c>
      <c r="K708" s="7">
        <f>DATEDIF(J708,DATE(2023,6,8),"Y")</f>
        <v>38</v>
      </c>
    </row>
    <row r="709" spans="1:11" x14ac:dyDescent="0.35">
      <c r="A709" s="1" t="s">
        <v>2210</v>
      </c>
      <c r="B709" s="7">
        <v>2000</v>
      </c>
      <c r="C709" s="1" t="s">
        <v>37</v>
      </c>
      <c r="D709" s="1">
        <v>12</v>
      </c>
      <c r="E709" s="7">
        <v>2</v>
      </c>
      <c r="F709" s="44">
        <v>37484.449999999997</v>
      </c>
      <c r="G709" s="1" t="s">
        <v>16</v>
      </c>
      <c r="H709" s="1" t="s">
        <v>16</v>
      </c>
      <c r="I709" s="1" t="s">
        <v>13</v>
      </c>
      <c r="J709" s="42" t="str">
        <f>D709&amp;"-"&amp;C709&amp;"-"&amp;B709</f>
        <v>12-Oct-2000</v>
      </c>
      <c r="K709" s="7">
        <f>DATEDIF(J709,DATE(2023,6,8),"Y")</f>
        <v>22</v>
      </c>
    </row>
    <row r="710" spans="1:11" x14ac:dyDescent="0.35">
      <c r="A710" s="1" t="s">
        <v>741</v>
      </c>
      <c r="B710" s="7">
        <v>1979</v>
      </c>
      <c r="C710" s="1" t="s">
        <v>35</v>
      </c>
      <c r="D710" s="1">
        <v>8</v>
      </c>
      <c r="E710" s="7">
        <v>2</v>
      </c>
      <c r="F710" s="44">
        <v>6074.37</v>
      </c>
      <c r="G710" s="1" t="s">
        <v>11</v>
      </c>
      <c r="H710" s="1" t="s">
        <v>11</v>
      </c>
      <c r="I710" s="1" t="s">
        <v>23</v>
      </c>
      <c r="J710" s="42" t="str">
        <f>D710&amp;"-"&amp;C710&amp;"-"&amp;B710</f>
        <v>8-Aug-1979</v>
      </c>
      <c r="K710" s="7">
        <f>DATEDIF(J710,DATE(2023,6,8),"Y")</f>
        <v>43</v>
      </c>
    </row>
    <row r="711" spans="1:11" x14ac:dyDescent="0.35">
      <c r="A711" s="1" t="s">
        <v>740</v>
      </c>
      <c r="B711" s="7">
        <v>1984</v>
      </c>
      <c r="C711" s="1" t="s">
        <v>20</v>
      </c>
      <c r="D711" s="1">
        <v>21</v>
      </c>
      <c r="E711" s="7">
        <v>1</v>
      </c>
      <c r="F711" s="44">
        <v>6067.13</v>
      </c>
      <c r="G711" s="1" t="s">
        <v>12</v>
      </c>
      <c r="H711" s="1" t="s">
        <v>16</v>
      </c>
      <c r="I711" s="1" t="s">
        <v>168</v>
      </c>
      <c r="J711" s="42" t="str">
        <f>D711&amp;"-"&amp;C711&amp;"-"&amp;B711</f>
        <v>21-Sep-1984</v>
      </c>
      <c r="K711" s="7">
        <f>DATEDIF(J711,DATE(2023,6,8),"Y")</f>
        <v>38</v>
      </c>
    </row>
    <row r="712" spans="1:11" x14ac:dyDescent="0.35">
      <c r="A712" s="1" t="s">
        <v>739</v>
      </c>
      <c r="B712" s="7">
        <v>1994</v>
      </c>
      <c r="C712" s="1" t="s">
        <v>15</v>
      </c>
      <c r="D712" s="1">
        <v>8</v>
      </c>
      <c r="E712" s="7">
        <v>0</v>
      </c>
      <c r="F712" s="44">
        <v>6064.37</v>
      </c>
      <c r="G712" s="1" t="s">
        <v>11</v>
      </c>
      <c r="H712" s="1" t="s">
        <v>11</v>
      </c>
      <c r="I712" s="1" t="s">
        <v>42</v>
      </c>
      <c r="J712" s="42" t="str">
        <f>D712&amp;"-"&amp;C712&amp;"-"&amp;B712</f>
        <v>8-Nov-1994</v>
      </c>
      <c r="K712" s="7">
        <f>DATEDIF(J712,DATE(2023,6,8),"Y")</f>
        <v>28</v>
      </c>
    </row>
    <row r="713" spans="1:11" x14ac:dyDescent="0.35">
      <c r="A713" s="1" t="s">
        <v>738</v>
      </c>
      <c r="B713" s="7">
        <v>1996</v>
      </c>
      <c r="C713" s="1" t="s">
        <v>10</v>
      </c>
      <c r="D713" s="1">
        <v>28</v>
      </c>
      <c r="E713" s="7">
        <v>0</v>
      </c>
      <c r="F713" s="44">
        <v>6061.8</v>
      </c>
      <c r="G713" s="1" t="s">
        <v>11</v>
      </c>
      <c r="H713" s="1" t="s">
        <v>12</v>
      </c>
      <c r="I713" s="1" t="s">
        <v>23</v>
      </c>
      <c r="J713" s="42" t="str">
        <f>D713&amp;"-"&amp;C713&amp;"-"&amp;B713</f>
        <v>28-Jul-1996</v>
      </c>
      <c r="K713" s="7">
        <f>DATEDIF(J713,DATE(2023,6,8),"Y")</f>
        <v>26</v>
      </c>
    </row>
    <row r="714" spans="1:11" x14ac:dyDescent="0.35">
      <c r="A714" s="1" t="s">
        <v>737</v>
      </c>
      <c r="B714" s="7">
        <v>1989</v>
      </c>
      <c r="C714" s="1" t="s">
        <v>35</v>
      </c>
      <c r="D714" s="1">
        <v>16</v>
      </c>
      <c r="E714" s="7">
        <v>4</v>
      </c>
      <c r="F714" s="44">
        <v>6059.17</v>
      </c>
      <c r="G714" s="1" t="s">
        <v>11</v>
      </c>
      <c r="H714" s="1" t="s">
        <v>16</v>
      </c>
      <c r="I714" s="1" t="s">
        <v>42</v>
      </c>
      <c r="J714" s="42" t="str">
        <f>D714&amp;"-"&amp;C714&amp;"-"&amp;B714</f>
        <v>16-Aug-1989</v>
      </c>
      <c r="K714" s="7">
        <f>DATEDIF(J714,DATE(2023,6,8),"Y")</f>
        <v>33</v>
      </c>
    </row>
    <row r="715" spans="1:11" x14ac:dyDescent="0.35">
      <c r="A715" s="1" t="s">
        <v>736</v>
      </c>
      <c r="B715" s="7">
        <v>1980</v>
      </c>
      <c r="C715" s="1" t="s">
        <v>35</v>
      </c>
      <c r="D715" s="1">
        <v>8</v>
      </c>
      <c r="E715" s="7">
        <v>2</v>
      </c>
      <c r="F715" s="44">
        <v>5993.62</v>
      </c>
      <c r="G715" s="1" t="s">
        <v>11</v>
      </c>
      <c r="H715" s="1" t="s">
        <v>12</v>
      </c>
      <c r="I715" s="1" t="s">
        <v>13</v>
      </c>
      <c r="J715" s="42" t="str">
        <f>D715&amp;"-"&amp;C715&amp;"-"&amp;B715</f>
        <v>8-Aug-1980</v>
      </c>
      <c r="K715" s="7">
        <f>DATEDIF(J715,DATE(2023,6,8),"Y")</f>
        <v>42</v>
      </c>
    </row>
    <row r="716" spans="1:11" x14ac:dyDescent="0.35">
      <c r="A716" s="1" t="s">
        <v>735</v>
      </c>
      <c r="B716" s="7">
        <v>1974</v>
      </c>
      <c r="C716" s="1" t="s">
        <v>35</v>
      </c>
      <c r="D716" s="1">
        <v>17</v>
      </c>
      <c r="E716" s="7">
        <v>0</v>
      </c>
      <c r="F716" s="44">
        <v>5990.17</v>
      </c>
      <c r="G716" s="1" t="s">
        <v>11</v>
      </c>
      <c r="H716" s="1" t="s">
        <v>11</v>
      </c>
      <c r="I716" s="1" t="s">
        <v>13</v>
      </c>
      <c r="J716" s="42" t="str">
        <f>D716&amp;"-"&amp;C716&amp;"-"&amp;B716</f>
        <v>17-Aug-1974</v>
      </c>
      <c r="K716" s="7">
        <f>DATEDIF(J716,DATE(2023,6,8),"Y")</f>
        <v>48</v>
      </c>
    </row>
    <row r="717" spans="1:11" x14ac:dyDescent="0.35">
      <c r="A717" s="1" t="s">
        <v>734</v>
      </c>
      <c r="B717" s="7">
        <v>1988</v>
      </c>
      <c r="C717" s="1" t="s">
        <v>18</v>
      </c>
      <c r="D717" s="1">
        <v>10</v>
      </c>
      <c r="E717" s="7">
        <v>2</v>
      </c>
      <c r="F717" s="44">
        <v>5989.52</v>
      </c>
      <c r="G717" s="1" t="s">
        <v>11</v>
      </c>
      <c r="H717" s="1" t="s">
        <v>16</v>
      </c>
      <c r="I717" s="1" t="s">
        <v>23</v>
      </c>
      <c r="J717" s="42" t="str">
        <f>D717&amp;"-"&amp;C717&amp;"-"&amp;B717</f>
        <v>10-Jun-1988</v>
      </c>
      <c r="K717" s="7">
        <f>DATEDIF(J717,DATE(2023,6,8),"Y")</f>
        <v>34</v>
      </c>
    </row>
    <row r="718" spans="1:11" x14ac:dyDescent="0.35">
      <c r="A718" s="1" t="s">
        <v>733</v>
      </c>
      <c r="B718" s="7">
        <v>1974</v>
      </c>
      <c r="C718" s="1" t="s">
        <v>37</v>
      </c>
      <c r="D718" s="1">
        <v>11</v>
      </c>
      <c r="E718" s="7">
        <v>0</v>
      </c>
      <c r="F718" s="44">
        <v>5979.99</v>
      </c>
      <c r="G718" s="1" t="s">
        <v>11</v>
      </c>
      <c r="H718" s="1" t="s">
        <v>12</v>
      </c>
      <c r="I718" s="1" t="s">
        <v>13</v>
      </c>
      <c r="J718" s="42" t="str">
        <f>D718&amp;"-"&amp;C718&amp;"-"&amp;B718</f>
        <v>11-Oct-1974</v>
      </c>
      <c r="K718" s="7">
        <f>DATEDIF(J718,DATE(2023,6,8),"Y")</f>
        <v>48</v>
      </c>
    </row>
    <row r="719" spans="1:11" x14ac:dyDescent="0.35">
      <c r="A719" s="1" t="s">
        <v>732</v>
      </c>
      <c r="B719" s="7">
        <v>1980</v>
      </c>
      <c r="C719" s="1" t="s">
        <v>37</v>
      </c>
      <c r="D719" s="1">
        <v>10</v>
      </c>
      <c r="E719" s="7">
        <v>0</v>
      </c>
      <c r="F719" s="44">
        <v>5979.73</v>
      </c>
      <c r="G719" s="1" t="s">
        <v>11</v>
      </c>
      <c r="H719" s="1" t="s">
        <v>11</v>
      </c>
      <c r="I719" s="1" t="s">
        <v>42</v>
      </c>
      <c r="J719" s="42" t="str">
        <f>D719&amp;"-"&amp;C719&amp;"-"&amp;B719</f>
        <v>10-Oct-1980</v>
      </c>
      <c r="K719" s="7">
        <f>DATEDIF(J719,DATE(2023,6,8),"Y")</f>
        <v>42</v>
      </c>
    </row>
    <row r="720" spans="1:11" x14ac:dyDescent="0.35">
      <c r="A720" s="1" t="s">
        <v>2209</v>
      </c>
      <c r="B720" s="7">
        <v>2002</v>
      </c>
      <c r="C720" s="1" t="s">
        <v>20</v>
      </c>
      <c r="D720" s="1">
        <v>27</v>
      </c>
      <c r="E720" s="7">
        <v>3</v>
      </c>
      <c r="F720" s="44">
        <v>37465.339999999997</v>
      </c>
      <c r="G720" s="1" t="s">
        <v>16</v>
      </c>
      <c r="H720" s="1" t="s">
        <v>11</v>
      </c>
      <c r="I720" s="1" t="s">
        <v>23</v>
      </c>
      <c r="J720" s="42" t="str">
        <f>D720&amp;"-"&amp;C720&amp;"-"&amp;B720</f>
        <v>27-Sep-2002</v>
      </c>
      <c r="K720" s="7">
        <f>DATEDIF(J720,DATE(2023,6,8),"Y")</f>
        <v>20</v>
      </c>
    </row>
    <row r="721" spans="1:11" x14ac:dyDescent="0.35">
      <c r="A721" s="1" t="s">
        <v>731</v>
      </c>
      <c r="B721" s="7">
        <v>1970</v>
      </c>
      <c r="C721" s="1" t="s">
        <v>18</v>
      </c>
      <c r="D721" s="1">
        <v>25</v>
      </c>
      <c r="E721" s="7">
        <v>0</v>
      </c>
      <c r="F721" s="44">
        <v>5979.66</v>
      </c>
      <c r="G721" s="1" t="s">
        <v>11</v>
      </c>
      <c r="H721" s="1" t="s">
        <v>12</v>
      </c>
      <c r="I721" s="1" t="s">
        <v>13</v>
      </c>
      <c r="J721" s="42" t="str">
        <f>D721&amp;"-"&amp;C721&amp;"-"&amp;B721</f>
        <v>25-Jun-1970</v>
      </c>
      <c r="K721" s="7">
        <f>DATEDIF(J721,DATE(2023,6,8),"Y")</f>
        <v>52</v>
      </c>
    </row>
    <row r="722" spans="1:11" x14ac:dyDescent="0.35">
      <c r="A722" s="1" t="s">
        <v>730</v>
      </c>
      <c r="B722" s="7">
        <v>1984</v>
      </c>
      <c r="C722" s="1" t="s">
        <v>15</v>
      </c>
      <c r="D722" s="1">
        <v>11</v>
      </c>
      <c r="E722" s="7">
        <v>1</v>
      </c>
      <c r="F722" s="44">
        <v>5976.83</v>
      </c>
      <c r="G722" s="1" t="s">
        <v>11</v>
      </c>
      <c r="H722" s="1" t="s">
        <v>11</v>
      </c>
      <c r="I722" s="1" t="s">
        <v>13</v>
      </c>
      <c r="J722" s="42" t="str">
        <f>D722&amp;"-"&amp;C722&amp;"-"&amp;B722</f>
        <v>11-Nov-1984</v>
      </c>
      <c r="K722" s="7">
        <f>DATEDIF(J722,DATE(2023,6,8),"Y")</f>
        <v>38</v>
      </c>
    </row>
    <row r="723" spans="1:11" x14ac:dyDescent="0.35">
      <c r="A723" s="1" t="s">
        <v>729</v>
      </c>
      <c r="B723" s="7">
        <v>1984</v>
      </c>
      <c r="C723" s="1" t="s">
        <v>20</v>
      </c>
      <c r="D723" s="1">
        <v>19</v>
      </c>
      <c r="E723" s="7">
        <v>1</v>
      </c>
      <c r="F723" s="44">
        <v>5974.38</v>
      </c>
      <c r="G723" s="1" t="s">
        <v>11</v>
      </c>
      <c r="H723" s="1" t="s">
        <v>12</v>
      </c>
      <c r="I723" s="1" t="s">
        <v>13</v>
      </c>
      <c r="J723" s="42" t="str">
        <f>D723&amp;"-"&amp;C723&amp;"-"&amp;B723</f>
        <v>19-Sep-1984</v>
      </c>
      <c r="K723" s="7">
        <f>DATEDIF(J723,DATE(2023,6,8),"Y")</f>
        <v>38</v>
      </c>
    </row>
    <row r="724" spans="1:11" x14ac:dyDescent="0.35">
      <c r="A724" s="1" t="s">
        <v>728</v>
      </c>
      <c r="B724" s="7">
        <v>1989</v>
      </c>
      <c r="C724" s="1" t="s">
        <v>10</v>
      </c>
      <c r="D724" s="1">
        <v>22</v>
      </c>
      <c r="E724" s="7">
        <v>3</v>
      </c>
      <c r="F724" s="44">
        <v>5972.38</v>
      </c>
      <c r="G724" s="1" t="s">
        <v>11</v>
      </c>
      <c r="H724" s="1" t="s">
        <v>11</v>
      </c>
      <c r="I724" s="1" t="s">
        <v>42</v>
      </c>
      <c r="J724" s="42" t="str">
        <f>D724&amp;"-"&amp;C724&amp;"-"&amp;B724</f>
        <v>22-Jul-1989</v>
      </c>
      <c r="K724" s="7">
        <f>DATEDIF(J724,DATE(2023,6,8),"Y")</f>
        <v>33</v>
      </c>
    </row>
    <row r="725" spans="1:11" x14ac:dyDescent="0.35">
      <c r="A725" s="1" t="s">
        <v>727</v>
      </c>
      <c r="B725" s="7">
        <v>1980</v>
      </c>
      <c r="C725" s="1" t="s">
        <v>10</v>
      </c>
      <c r="D725" s="1">
        <v>21</v>
      </c>
      <c r="E725" s="7">
        <v>0</v>
      </c>
      <c r="F725" s="44">
        <v>5969.72</v>
      </c>
      <c r="G725" s="1" t="s">
        <v>12</v>
      </c>
      <c r="H725" s="1" t="s">
        <v>12</v>
      </c>
      <c r="I725" s="1" t="s">
        <v>42</v>
      </c>
      <c r="J725" s="42" t="str">
        <f>D725&amp;"-"&amp;C725&amp;"-"&amp;B725</f>
        <v>21-Jul-1980</v>
      </c>
      <c r="K725" s="7">
        <f>DATEDIF(J725,DATE(2023,6,8),"Y")</f>
        <v>42</v>
      </c>
    </row>
    <row r="726" spans="1:11" x14ac:dyDescent="0.35">
      <c r="A726" s="1" t="s">
        <v>726</v>
      </c>
      <c r="B726" s="7">
        <v>1980</v>
      </c>
      <c r="C726" s="1" t="s">
        <v>35</v>
      </c>
      <c r="D726" s="1">
        <v>5</v>
      </c>
      <c r="E726" s="7">
        <v>0</v>
      </c>
      <c r="F726" s="44">
        <v>5966.89</v>
      </c>
      <c r="G726" s="1" t="s">
        <v>11</v>
      </c>
      <c r="H726" s="1" t="s">
        <v>12</v>
      </c>
      <c r="I726" s="1" t="s">
        <v>13</v>
      </c>
      <c r="J726" s="42" t="str">
        <f>D726&amp;"-"&amp;C726&amp;"-"&amp;B726</f>
        <v>5-Aug-1980</v>
      </c>
      <c r="K726" s="7">
        <f>DATEDIF(J726,DATE(2023,6,8),"Y")</f>
        <v>42</v>
      </c>
    </row>
    <row r="727" spans="1:11" x14ac:dyDescent="0.35">
      <c r="A727" s="1" t="s">
        <v>725</v>
      </c>
      <c r="B727" s="7">
        <v>2004</v>
      </c>
      <c r="C727" s="1" t="s">
        <v>10</v>
      </c>
      <c r="D727" s="1">
        <v>15</v>
      </c>
      <c r="E727" s="7">
        <v>0</v>
      </c>
      <c r="F727" s="44">
        <v>5960.91</v>
      </c>
      <c r="G727" s="1" t="s">
        <v>11</v>
      </c>
      <c r="H727" s="1" t="s">
        <v>16</v>
      </c>
      <c r="I727" s="1" t="s">
        <v>535</v>
      </c>
      <c r="J727" s="42" t="str">
        <f>D727&amp;"-"&amp;C727&amp;"-"&amp;B727</f>
        <v>15-Jul-2004</v>
      </c>
      <c r="K727" s="7">
        <f>DATEDIF(J727,DATE(2023,6,8),"Y")</f>
        <v>18</v>
      </c>
    </row>
    <row r="728" spans="1:11" x14ac:dyDescent="0.35">
      <c r="A728" s="1" t="s">
        <v>724</v>
      </c>
      <c r="B728" s="7">
        <v>2003</v>
      </c>
      <c r="C728" s="1" t="s">
        <v>35</v>
      </c>
      <c r="D728" s="1">
        <v>13</v>
      </c>
      <c r="E728" s="7">
        <v>0</v>
      </c>
      <c r="F728" s="44">
        <v>5957.35</v>
      </c>
      <c r="G728" s="1" t="s">
        <v>11</v>
      </c>
      <c r="H728" s="1" t="s">
        <v>11</v>
      </c>
      <c r="I728" s="1" t="s">
        <v>23</v>
      </c>
      <c r="J728" s="42" t="str">
        <f>D728&amp;"-"&amp;C728&amp;"-"&amp;B728</f>
        <v>13-Aug-2003</v>
      </c>
      <c r="K728" s="7">
        <f>DATEDIF(J728,DATE(2023,6,8),"Y")</f>
        <v>19</v>
      </c>
    </row>
    <row r="729" spans="1:11" x14ac:dyDescent="0.35">
      <c r="A729" s="1" t="s">
        <v>723</v>
      </c>
      <c r="B729" s="7">
        <v>1987</v>
      </c>
      <c r="C729" s="1" t="s">
        <v>10</v>
      </c>
      <c r="D729" s="1">
        <v>14</v>
      </c>
      <c r="E729" s="7">
        <v>3</v>
      </c>
      <c r="F729" s="44">
        <v>5934.38</v>
      </c>
      <c r="G729" s="1" t="s">
        <v>12</v>
      </c>
      <c r="H729" s="1" t="s">
        <v>11</v>
      </c>
      <c r="I729" s="1" t="s">
        <v>13</v>
      </c>
      <c r="J729" s="42" t="str">
        <f>D729&amp;"-"&amp;C729&amp;"-"&amp;B729</f>
        <v>14-Jul-1987</v>
      </c>
      <c r="K729" s="7">
        <f>DATEDIF(J729,DATE(2023,6,8),"Y")</f>
        <v>35</v>
      </c>
    </row>
    <row r="730" spans="1:11" x14ac:dyDescent="0.35">
      <c r="A730" s="1" t="s">
        <v>722</v>
      </c>
      <c r="B730" s="7">
        <v>1994</v>
      </c>
      <c r="C730" s="1" t="s">
        <v>10</v>
      </c>
      <c r="D730" s="1">
        <v>30</v>
      </c>
      <c r="E730" s="7">
        <v>0</v>
      </c>
      <c r="F730" s="44">
        <v>5927.65</v>
      </c>
      <c r="G730" s="1" t="s">
        <v>11</v>
      </c>
      <c r="H730" s="1" t="s">
        <v>16</v>
      </c>
      <c r="I730" s="1" t="s">
        <v>23</v>
      </c>
      <c r="J730" s="42" t="str">
        <f>D730&amp;"-"&amp;C730&amp;"-"&amp;B730</f>
        <v>30-Jul-1994</v>
      </c>
      <c r="K730" s="7">
        <f>DATEDIF(J730,DATE(2023,6,8),"Y")</f>
        <v>28</v>
      </c>
    </row>
    <row r="731" spans="1:11" x14ac:dyDescent="0.35">
      <c r="A731" s="1" t="s">
        <v>2208</v>
      </c>
      <c r="B731" s="7">
        <v>1979</v>
      </c>
      <c r="C731" s="1" t="s">
        <v>35</v>
      </c>
      <c r="D731" s="1">
        <v>3</v>
      </c>
      <c r="E731" s="7">
        <v>2</v>
      </c>
      <c r="F731" s="44">
        <v>37425.94</v>
      </c>
      <c r="G731" s="1" t="s">
        <v>11</v>
      </c>
      <c r="H731" s="1" t="s">
        <v>16</v>
      </c>
      <c r="I731" s="1" t="s">
        <v>42</v>
      </c>
      <c r="J731" s="42" t="str">
        <f>D731&amp;"-"&amp;C731&amp;"-"&amp;B731</f>
        <v>3-Aug-1979</v>
      </c>
      <c r="K731" s="7">
        <f>DATEDIF(J731,DATE(2023,6,8),"Y")</f>
        <v>43</v>
      </c>
    </row>
    <row r="732" spans="1:11" x14ac:dyDescent="0.35">
      <c r="A732" s="1" t="s">
        <v>721</v>
      </c>
      <c r="B732" s="7">
        <v>1993</v>
      </c>
      <c r="C732" s="1" t="s">
        <v>35</v>
      </c>
      <c r="D732" s="1">
        <v>13</v>
      </c>
      <c r="E732" s="7">
        <v>0</v>
      </c>
      <c r="F732" s="44">
        <v>5926.93</v>
      </c>
      <c r="G732" s="1" t="s">
        <v>11</v>
      </c>
      <c r="H732" s="1" t="s">
        <v>11</v>
      </c>
      <c r="I732" s="1" t="s">
        <v>200</v>
      </c>
      <c r="J732" s="42" t="str">
        <f>D732&amp;"-"&amp;C732&amp;"-"&amp;B732</f>
        <v>13-Aug-1993</v>
      </c>
      <c r="K732" s="7">
        <f>DATEDIF(J732,DATE(2023,6,8),"Y")</f>
        <v>29</v>
      </c>
    </row>
    <row r="733" spans="1:11" x14ac:dyDescent="0.35">
      <c r="A733" s="1" t="s">
        <v>720</v>
      </c>
      <c r="B733" s="7">
        <v>1987</v>
      </c>
      <c r="C733" s="1" t="s">
        <v>10</v>
      </c>
      <c r="D733" s="1">
        <v>29</v>
      </c>
      <c r="E733" s="7">
        <v>3</v>
      </c>
      <c r="F733" s="44">
        <v>5926.85</v>
      </c>
      <c r="G733" s="1" t="s">
        <v>12</v>
      </c>
      <c r="H733" s="1" t="s">
        <v>12</v>
      </c>
      <c r="I733" s="1" t="s">
        <v>42</v>
      </c>
      <c r="J733" s="42" t="str">
        <f>D733&amp;"-"&amp;C733&amp;"-"&amp;B733</f>
        <v>29-Jul-1987</v>
      </c>
      <c r="K733" s="7">
        <f>DATEDIF(J733,DATE(2023,6,8),"Y")</f>
        <v>35</v>
      </c>
    </row>
    <row r="734" spans="1:11" x14ac:dyDescent="0.35">
      <c r="A734" s="1" t="s">
        <v>719</v>
      </c>
      <c r="B734" s="7">
        <v>1982</v>
      </c>
      <c r="C734" s="1" t="s">
        <v>30</v>
      </c>
      <c r="D734" s="1">
        <v>21</v>
      </c>
      <c r="E734" s="7">
        <v>0</v>
      </c>
      <c r="F734" s="44">
        <v>5920.1</v>
      </c>
      <c r="G734" s="1" t="s">
        <v>11</v>
      </c>
      <c r="H734" s="1" t="s">
        <v>16</v>
      </c>
      <c r="I734" s="1" t="s">
        <v>13</v>
      </c>
      <c r="J734" s="42" t="str">
        <f>D734&amp;"-"&amp;C734&amp;"-"&amp;B734</f>
        <v>21-Dec-1982</v>
      </c>
      <c r="K734" s="7">
        <f>DATEDIF(J734,DATE(2023,6,8),"Y")</f>
        <v>40</v>
      </c>
    </row>
    <row r="735" spans="1:11" x14ac:dyDescent="0.35">
      <c r="A735" s="1" t="s">
        <v>718</v>
      </c>
      <c r="B735" s="7">
        <v>1982</v>
      </c>
      <c r="C735" s="1" t="s">
        <v>10</v>
      </c>
      <c r="D735" s="1">
        <v>8</v>
      </c>
      <c r="E735" s="7">
        <v>0</v>
      </c>
      <c r="F735" s="44">
        <v>5910.94</v>
      </c>
      <c r="G735" s="1" t="s">
        <v>11</v>
      </c>
      <c r="H735" s="1" t="s">
        <v>16</v>
      </c>
      <c r="I735" s="1" t="s">
        <v>42</v>
      </c>
      <c r="J735" s="42" t="str">
        <f>D735&amp;"-"&amp;C735&amp;"-"&amp;B735</f>
        <v>8-Jul-1982</v>
      </c>
      <c r="K735" s="7">
        <f>DATEDIF(J735,DATE(2023,6,8),"Y")</f>
        <v>40</v>
      </c>
    </row>
    <row r="736" spans="1:11" x14ac:dyDescent="0.35">
      <c r="A736" s="1" t="s">
        <v>717</v>
      </c>
      <c r="B736" s="7">
        <v>1993</v>
      </c>
      <c r="C736" s="1" t="s">
        <v>37</v>
      </c>
      <c r="D736" s="1">
        <v>19</v>
      </c>
      <c r="E736" s="7">
        <v>0</v>
      </c>
      <c r="F736" s="44">
        <v>5877.02</v>
      </c>
      <c r="G736" s="1" t="s">
        <v>11</v>
      </c>
      <c r="H736" s="1" t="s">
        <v>11</v>
      </c>
      <c r="I736" s="1" t="s">
        <v>300</v>
      </c>
      <c r="J736" s="42" t="str">
        <f>D736&amp;"-"&amp;C736&amp;"-"&amp;B736</f>
        <v>19-Oct-1993</v>
      </c>
      <c r="K736" s="7">
        <f>DATEDIF(J736,DATE(2023,6,8),"Y")</f>
        <v>29</v>
      </c>
    </row>
    <row r="737" spans="1:11" x14ac:dyDescent="0.35">
      <c r="A737" s="1" t="s">
        <v>716</v>
      </c>
      <c r="B737" s="7">
        <v>1984</v>
      </c>
      <c r="C737" s="1" t="s">
        <v>15</v>
      </c>
      <c r="D737" s="1">
        <v>22</v>
      </c>
      <c r="E737" s="7">
        <v>1</v>
      </c>
      <c r="F737" s="44">
        <v>5855.9</v>
      </c>
      <c r="G737" s="1" t="s">
        <v>11</v>
      </c>
      <c r="H737" s="1" t="s">
        <v>12</v>
      </c>
      <c r="I737" s="1" t="s">
        <v>23</v>
      </c>
      <c r="J737" s="42" t="str">
        <f>D737&amp;"-"&amp;C737&amp;"-"&amp;B737</f>
        <v>22-Nov-1984</v>
      </c>
      <c r="K737" s="7">
        <f>DATEDIF(J737,DATE(2023,6,8),"Y")</f>
        <v>38</v>
      </c>
    </row>
    <row r="738" spans="1:11" x14ac:dyDescent="0.35">
      <c r="A738" s="1" t="s">
        <v>715</v>
      </c>
      <c r="B738" s="7">
        <v>1985</v>
      </c>
      <c r="C738" s="1" t="s">
        <v>18</v>
      </c>
      <c r="D738" s="1">
        <v>18</v>
      </c>
      <c r="E738" s="7">
        <v>3</v>
      </c>
      <c r="F738" s="44">
        <v>5847.24</v>
      </c>
      <c r="G738" s="1" t="s">
        <v>11</v>
      </c>
      <c r="H738" s="1" t="s">
        <v>16</v>
      </c>
      <c r="I738" s="1" t="s">
        <v>13</v>
      </c>
      <c r="J738" s="42" t="str">
        <f>D738&amp;"-"&amp;C738&amp;"-"&amp;B738</f>
        <v>18-Jun-1985</v>
      </c>
      <c r="K738" s="7">
        <f>DATEDIF(J738,DATE(2023,6,8),"Y")</f>
        <v>37</v>
      </c>
    </row>
    <row r="739" spans="1:11" x14ac:dyDescent="0.35">
      <c r="A739" s="1" t="s">
        <v>714</v>
      </c>
      <c r="B739" s="7">
        <v>1987</v>
      </c>
      <c r="C739" s="1" t="s">
        <v>20</v>
      </c>
      <c r="D739" s="1">
        <v>30</v>
      </c>
      <c r="E739" s="7">
        <v>2</v>
      </c>
      <c r="F739" s="44">
        <v>5846.92</v>
      </c>
      <c r="G739" s="1" t="s">
        <v>11</v>
      </c>
      <c r="H739" s="1" t="s">
        <v>11</v>
      </c>
      <c r="I739" s="1" t="s">
        <v>13</v>
      </c>
      <c r="J739" s="42" t="str">
        <f>D739&amp;"-"&amp;C739&amp;"-"&amp;B739</f>
        <v>30-Sep-1987</v>
      </c>
      <c r="K739" s="7">
        <f>DATEDIF(J739,DATE(2023,6,8),"Y")</f>
        <v>35</v>
      </c>
    </row>
    <row r="740" spans="1:11" x14ac:dyDescent="0.35">
      <c r="A740" s="1" t="s">
        <v>713</v>
      </c>
      <c r="B740" s="7">
        <v>1995</v>
      </c>
      <c r="C740" s="1" t="s">
        <v>35</v>
      </c>
      <c r="D740" s="1">
        <v>20</v>
      </c>
      <c r="E740" s="7">
        <v>0</v>
      </c>
      <c r="F740" s="44">
        <v>5843.99</v>
      </c>
      <c r="G740" s="1" t="s">
        <v>11</v>
      </c>
      <c r="H740" s="1" t="s">
        <v>11</v>
      </c>
      <c r="I740" s="1" t="s">
        <v>200</v>
      </c>
      <c r="J740" s="42" t="str">
        <f>D740&amp;"-"&amp;C740&amp;"-"&amp;B740</f>
        <v>20-Aug-1995</v>
      </c>
      <c r="K740" s="7">
        <f>DATEDIF(J740,DATE(2023,6,8),"Y")</f>
        <v>27</v>
      </c>
    </row>
    <row r="741" spans="1:11" x14ac:dyDescent="0.35">
      <c r="A741" s="1" t="s">
        <v>712</v>
      </c>
      <c r="B741" s="7">
        <v>1987</v>
      </c>
      <c r="C741" s="1" t="s">
        <v>10</v>
      </c>
      <c r="D741" s="1">
        <v>27</v>
      </c>
      <c r="E741" s="7">
        <v>2</v>
      </c>
      <c r="F741" s="44">
        <v>5836.52</v>
      </c>
      <c r="G741" s="1" t="s">
        <v>11</v>
      </c>
      <c r="H741" s="1" t="s">
        <v>12</v>
      </c>
      <c r="I741" s="1" t="s">
        <v>13</v>
      </c>
      <c r="J741" s="42" t="str">
        <f>D741&amp;"-"&amp;C741&amp;"-"&amp;B741</f>
        <v>27-Jul-1987</v>
      </c>
      <c r="K741" s="7">
        <f>DATEDIF(J741,DATE(2023,6,8),"Y")</f>
        <v>35</v>
      </c>
    </row>
    <row r="742" spans="1:11" x14ac:dyDescent="0.35">
      <c r="A742" s="1" t="s">
        <v>2207</v>
      </c>
      <c r="B742" s="7">
        <v>1969</v>
      </c>
      <c r="C742" s="1" t="s">
        <v>37</v>
      </c>
      <c r="D742" s="1">
        <v>30</v>
      </c>
      <c r="E742" s="7">
        <v>0</v>
      </c>
      <c r="F742" s="44">
        <v>37277.269999999997</v>
      </c>
      <c r="G742" s="1" t="s">
        <v>16</v>
      </c>
      <c r="H742" s="1" t="s">
        <v>12</v>
      </c>
      <c r="I742" s="1" t="s">
        <v>42</v>
      </c>
      <c r="J742" s="42" t="str">
        <f>D742&amp;"-"&amp;C742&amp;"-"&amp;B742</f>
        <v>30-Oct-1969</v>
      </c>
      <c r="K742" s="7">
        <f>DATEDIF(J742,DATE(2023,6,8),"Y")</f>
        <v>53</v>
      </c>
    </row>
    <row r="743" spans="1:11" x14ac:dyDescent="0.35">
      <c r="A743" s="1" t="s">
        <v>711</v>
      </c>
      <c r="B743" s="7">
        <v>1971</v>
      </c>
      <c r="C743" s="1" t="s">
        <v>20</v>
      </c>
      <c r="D743" s="1">
        <v>27</v>
      </c>
      <c r="E743" s="7">
        <v>0</v>
      </c>
      <c r="F743" s="44">
        <v>5832.6</v>
      </c>
      <c r="G743" s="1" t="s">
        <v>11</v>
      </c>
      <c r="H743" s="1" t="s">
        <v>12</v>
      </c>
      <c r="I743" s="1" t="s">
        <v>23</v>
      </c>
      <c r="J743" s="42" t="str">
        <f>D743&amp;"-"&amp;C743&amp;"-"&amp;B743</f>
        <v>27-Sep-1971</v>
      </c>
      <c r="K743" s="7">
        <f>DATEDIF(J743,DATE(2023,6,8),"Y")</f>
        <v>51</v>
      </c>
    </row>
    <row r="744" spans="1:11" x14ac:dyDescent="0.35">
      <c r="A744" s="1" t="s">
        <v>710</v>
      </c>
      <c r="B744" s="7">
        <v>2002</v>
      </c>
      <c r="C744" s="1" t="s">
        <v>10</v>
      </c>
      <c r="D744" s="1">
        <v>22</v>
      </c>
      <c r="E744" s="7">
        <v>0</v>
      </c>
      <c r="F744" s="44">
        <v>5816.58</v>
      </c>
      <c r="G744" s="1" t="s">
        <v>11</v>
      </c>
      <c r="H744" s="1" t="s">
        <v>11</v>
      </c>
      <c r="I744" s="1" t="s">
        <v>535</v>
      </c>
      <c r="J744" s="42" t="str">
        <f>D744&amp;"-"&amp;C744&amp;"-"&amp;B744</f>
        <v>22-Jul-2002</v>
      </c>
      <c r="K744" s="7">
        <f>DATEDIF(J744,DATE(2023,6,8),"Y")</f>
        <v>20</v>
      </c>
    </row>
    <row r="745" spans="1:11" x14ac:dyDescent="0.35">
      <c r="A745" s="1" t="s">
        <v>709</v>
      </c>
      <c r="B745" s="7">
        <v>1972</v>
      </c>
      <c r="C745" s="1" t="s">
        <v>15</v>
      </c>
      <c r="D745" s="1">
        <v>2</v>
      </c>
      <c r="E745" s="7">
        <v>0</v>
      </c>
      <c r="F745" s="44">
        <v>5812.9</v>
      </c>
      <c r="G745" s="1" t="s">
        <v>11</v>
      </c>
      <c r="H745" s="1" t="s">
        <v>11</v>
      </c>
      <c r="I745" s="1" t="s">
        <v>13</v>
      </c>
      <c r="J745" s="42" t="str">
        <f>D745&amp;"-"&amp;C745&amp;"-"&amp;B745</f>
        <v>2-Nov-1972</v>
      </c>
      <c r="K745" s="7">
        <f>DATEDIF(J745,DATE(2023,6,8),"Y")</f>
        <v>50</v>
      </c>
    </row>
    <row r="746" spans="1:11" x14ac:dyDescent="0.35">
      <c r="A746" s="1" t="s">
        <v>708</v>
      </c>
      <c r="B746" s="7">
        <v>1980</v>
      </c>
      <c r="C746" s="1" t="s">
        <v>20</v>
      </c>
      <c r="D746" s="1">
        <v>18</v>
      </c>
      <c r="E746" s="7">
        <v>2</v>
      </c>
      <c r="F746" s="44">
        <v>5807.06</v>
      </c>
      <c r="G746" s="1" t="s">
        <v>11</v>
      </c>
      <c r="H746" s="1" t="s">
        <v>12</v>
      </c>
      <c r="I746" s="1" t="s">
        <v>13</v>
      </c>
      <c r="J746" s="42" t="str">
        <f>D746&amp;"-"&amp;C746&amp;"-"&amp;B746</f>
        <v>18-Sep-1980</v>
      </c>
      <c r="K746" s="7">
        <f>DATEDIF(J746,DATE(2023,6,8),"Y")</f>
        <v>42</v>
      </c>
    </row>
    <row r="747" spans="1:11" x14ac:dyDescent="0.35">
      <c r="A747" s="1" t="s">
        <v>707</v>
      </c>
      <c r="B747" s="7">
        <v>2004</v>
      </c>
      <c r="C747" s="1" t="s">
        <v>15</v>
      </c>
      <c r="D747" s="1">
        <v>1</v>
      </c>
      <c r="E747" s="7">
        <v>0</v>
      </c>
      <c r="F747" s="44">
        <v>5778.71</v>
      </c>
      <c r="G747" s="1" t="s">
        <v>11</v>
      </c>
      <c r="H747" s="1" t="s">
        <v>12</v>
      </c>
      <c r="I747" s="1" t="s">
        <v>632</v>
      </c>
      <c r="J747" s="42" t="str">
        <f>D747&amp;"-"&amp;C747&amp;"-"&amp;B747</f>
        <v>1-Nov-2004</v>
      </c>
      <c r="K747" s="7">
        <f>DATEDIF(J747,DATE(2023,6,8),"Y")</f>
        <v>18</v>
      </c>
    </row>
    <row r="748" spans="1:11" x14ac:dyDescent="0.35">
      <c r="A748" s="1" t="s">
        <v>706</v>
      </c>
      <c r="B748" s="7">
        <v>1983</v>
      </c>
      <c r="C748" s="1" t="s">
        <v>35</v>
      </c>
      <c r="D748" s="1">
        <v>30</v>
      </c>
      <c r="E748" s="7">
        <v>0</v>
      </c>
      <c r="F748" s="44">
        <v>5757.41</v>
      </c>
      <c r="G748" s="1" t="s">
        <v>11</v>
      </c>
      <c r="H748" s="1" t="s">
        <v>12</v>
      </c>
      <c r="I748" s="1" t="s">
        <v>166</v>
      </c>
      <c r="J748" s="42" t="str">
        <f>D748&amp;"-"&amp;C748&amp;"-"&amp;B748</f>
        <v>30-Aug-1983</v>
      </c>
      <c r="K748" s="7">
        <f>DATEDIF(J748,DATE(2023,6,8),"Y")</f>
        <v>39</v>
      </c>
    </row>
    <row r="749" spans="1:11" x14ac:dyDescent="0.35">
      <c r="A749" s="1" t="s">
        <v>705</v>
      </c>
      <c r="B749" s="7">
        <v>1993</v>
      </c>
      <c r="C749" s="1" t="s">
        <v>18</v>
      </c>
      <c r="D749" s="1">
        <v>10</v>
      </c>
      <c r="E749" s="7">
        <v>0</v>
      </c>
      <c r="F749" s="44">
        <v>5748.13</v>
      </c>
      <c r="G749" s="1" t="s">
        <v>11</v>
      </c>
      <c r="H749" s="1" t="s">
        <v>16</v>
      </c>
      <c r="I749" s="1" t="s">
        <v>300</v>
      </c>
      <c r="J749" s="42" t="str">
        <f>D749&amp;"-"&amp;C749&amp;"-"&amp;B749</f>
        <v>10-Jun-1993</v>
      </c>
      <c r="K749" s="7">
        <f>DATEDIF(J749,DATE(2023,6,8),"Y")</f>
        <v>29</v>
      </c>
    </row>
    <row r="750" spans="1:11" x14ac:dyDescent="0.35">
      <c r="A750" s="1" t="s">
        <v>704</v>
      </c>
      <c r="B750" s="7">
        <v>1972</v>
      </c>
      <c r="C750" s="1" t="s">
        <v>35</v>
      </c>
      <c r="D750" s="1">
        <v>21</v>
      </c>
      <c r="E750" s="7">
        <v>0</v>
      </c>
      <c r="F750" s="44">
        <v>5741.67</v>
      </c>
      <c r="G750" s="1" t="s">
        <v>11</v>
      </c>
      <c r="H750" s="1" t="s">
        <v>12</v>
      </c>
      <c r="I750" s="1" t="s">
        <v>13</v>
      </c>
      <c r="J750" s="42" t="str">
        <f>D750&amp;"-"&amp;C750&amp;"-"&amp;B750</f>
        <v>21-Aug-1972</v>
      </c>
      <c r="K750" s="7">
        <f>DATEDIF(J750,DATE(2023,6,8),"Y")</f>
        <v>50</v>
      </c>
    </row>
    <row r="751" spans="1:11" x14ac:dyDescent="0.35">
      <c r="A751" s="1" t="s">
        <v>703</v>
      </c>
      <c r="B751" s="7">
        <v>1987</v>
      </c>
      <c r="C751" s="1" t="s">
        <v>37</v>
      </c>
      <c r="D751" s="1">
        <v>19</v>
      </c>
      <c r="E751" s="7">
        <v>2</v>
      </c>
      <c r="F751" s="44">
        <v>5729.01</v>
      </c>
      <c r="G751" s="1" t="s">
        <v>16</v>
      </c>
      <c r="H751" s="1" t="s">
        <v>11</v>
      </c>
      <c r="I751" s="1" t="s">
        <v>23</v>
      </c>
      <c r="J751" s="42" t="str">
        <f>D751&amp;"-"&amp;C751&amp;"-"&amp;B751</f>
        <v>19-Oct-1987</v>
      </c>
      <c r="K751" s="7">
        <f>DATEDIF(J751,DATE(2023,6,8),"Y")</f>
        <v>35</v>
      </c>
    </row>
    <row r="752" spans="1:11" x14ac:dyDescent="0.35">
      <c r="A752" s="1" t="s">
        <v>702</v>
      </c>
      <c r="B752" s="7">
        <v>1971</v>
      </c>
      <c r="C752" s="1" t="s">
        <v>30</v>
      </c>
      <c r="D752" s="1">
        <v>18</v>
      </c>
      <c r="E752" s="7">
        <v>0</v>
      </c>
      <c r="F752" s="44">
        <v>5720.38</v>
      </c>
      <c r="G752" s="1" t="s">
        <v>11</v>
      </c>
      <c r="H752" s="1" t="s">
        <v>16</v>
      </c>
      <c r="I752" s="1" t="s">
        <v>13</v>
      </c>
      <c r="J752" s="42" t="str">
        <f>D752&amp;"-"&amp;C752&amp;"-"&amp;B752</f>
        <v>18-Dec-1971</v>
      </c>
      <c r="K752" s="7">
        <f>DATEDIF(J752,DATE(2023,6,8),"Y")</f>
        <v>51</v>
      </c>
    </row>
    <row r="753" spans="1:11" x14ac:dyDescent="0.35">
      <c r="A753" s="1" t="s">
        <v>2206</v>
      </c>
      <c r="B753" s="7">
        <v>1975</v>
      </c>
      <c r="C753" s="1" t="s">
        <v>15</v>
      </c>
      <c r="D753" s="1">
        <v>9</v>
      </c>
      <c r="E753" s="7">
        <v>1</v>
      </c>
      <c r="F753" s="44">
        <v>37272.339999999997</v>
      </c>
      <c r="G753" s="1" t="s">
        <v>11</v>
      </c>
      <c r="H753" s="1" t="s">
        <v>12</v>
      </c>
      <c r="I753" s="1" t="s">
        <v>42</v>
      </c>
      <c r="J753" s="42" t="str">
        <f>D753&amp;"-"&amp;C753&amp;"-"&amp;B753</f>
        <v>9-Nov-1975</v>
      </c>
      <c r="K753" s="7">
        <f>DATEDIF(J753,DATE(2023,6,8),"Y")</f>
        <v>47</v>
      </c>
    </row>
    <row r="754" spans="1:11" x14ac:dyDescent="0.35">
      <c r="A754" s="1" t="s">
        <v>701</v>
      </c>
      <c r="B754" s="7">
        <v>1981</v>
      </c>
      <c r="C754" s="1" t="s">
        <v>35</v>
      </c>
      <c r="D754" s="1">
        <v>30</v>
      </c>
      <c r="E754" s="7">
        <v>0</v>
      </c>
      <c r="F754" s="44">
        <v>5709.16</v>
      </c>
      <c r="G754" s="1" t="s">
        <v>12</v>
      </c>
      <c r="H754" s="1" t="s">
        <v>12</v>
      </c>
      <c r="I754" s="1" t="s">
        <v>13</v>
      </c>
      <c r="J754" s="42" t="str">
        <f>D754&amp;"-"&amp;C754&amp;"-"&amp;B754</f>
        <v>30-Aug-1981</v>
      </c>
      <c r="K754" s="7">
        <f>DATEDIF(J754,DATE(2023,6,8),"Y")</f>
        <v>41</v>
      </c>
    </row>
    <row r="755" spans="1:11" x14ac:dyDescent="0.35">
      <c r="A755" s="1" t="s">
        <v>700</v>
      </c>
      <c r="B755" s="7">
        <v>1993</v>
      </c>
      <c r="C755" s="1" t="s">
        <v>15</v>
      </c>
      <c r="D755" s="1">
        <v>3</v>
      </c>
      <c r="E755" s="7">
        <v>4</v>
      </c>
      <c r="F755" s="44">
        <v>5708.87</v>
      </c>
      <c r="G755" s="1" t="s">
        <v>11</v>
      </c>
      <c r="H755" s="1" t="s">
        <v>16</v>
      </c>
      <c r="I755" s="1" t="s">
        <v>42</v>
      </c>
      <c r="J755" s="42" t="str">
        <f>D755&amp;"-"&amp;C755&amp;"-"&amp;B755</f>
        <v>3-Nov-1993</v>
      </c>
      <c r="K755" s="7">
        <f>DATEDIF(J755,DATE(2023,6,8),"Y")</f>
        <v>29</v>
      </c>
    </row>
    <row r="756" spans="1:11" x14ac:dyDescent="0.35">
      <c r="A756" s="1" t="s">
        <v>699</v>
      </c>
      <c r="B756" s="7">
        <v>1981</v>
      </c>
      <c r="C756" s="1" t="s">
        <v>18</v>
      </c>
      <c r="D756" s="1">
        <v>15</v>
      </c>
      <c r="E756" s="7">
        <v>0</v>
      </c>
      <c r="F756" s="44">
        <v>5699.84</v>
      </c>
      <c r="G756" s="1" t="s">
        <v>11</v>
      </c>
      <c r="H756" s="1" t="s">
        <v>12</v>
      </c>
      <c r="I756" s="1" t="s">
        <v>13</v>
      </c>
      <c r="J756" s="42" t="str">
        <f>D756&amp;"-"&amp;C756&amp;"-"&amp;B756</f>
        <v>15-Jun-1981</v>
      </c>
      <c r="K756" s="7">
        <f>DATEDIF(J756,DATE(2023,6,8),"Y")</f>
        <v>41</v>
      </c>
    </row>
    <row r="757" spans="1:11" x14ac:dyDescent="0.35">
      <c r="A757" s="1" t="s">
        <v>698</v>
      </c>
      <c r="B757" s="7">
        <v>1974</v>
      </c>
      <c r="C757" s="1" t="s">
        <v>10</v>
      </c>
      <c r="D757" s="1">
        <v>6</v>
      </c>
      <c r="E757" s="7">
        <v>0</v>
      </c>
      <c r="F757" s="44">
        <v>5698.74</v>
      </c>
      <c r="G757" s="1" t="s">
        <v>11</v>
      </c>
      <c r="H757" s="1" t="s">
        <v>11</v>
      </c>
      <c r="I757" s="1" t="s">
        <v>23</v>
      </c>
      <c r="J757" s="42" t="str">
        <f>D757&amp;"-"&amp;C757&amp;"-"&amp;B757</f>
        <v>6-Jul-1974</v>
      </c>
      <c r="K757" s="7">
        <f>DATEDIF(J757,DATE(2023,6,8),"Y")</f>
        <v>48</v>
      </c>
    </row>
    <row r="758" spans="1:11" x14ac:dyDescent="0.35">
      <c r="A758" s="1" t="s">
        <v>697</v>
      </c>
      <c r="B758" s="7">
        <v>1992</v>
      </c>
      <c r="C758" s="1" t="s">
        <v>15</v>
      </c>
      <c r="D758" s="1">
        <v>3</v>
      </c>
      <c r="E758" s="7">
        <v>3</v>
      </c>
      <c r="F758" s="44">
        <v>5693.43</v>
      </c>
      <c r="G758" s="1" t="s">
        <v>11</v>
      </c>
      <c r="H758" s="1" t="s">
        <v>12</v>
      </c>
      <c r="I758" s="1" t="s">
        <v>23</v>
      </c>
      <c r="J758" s="42" t="str">
        <f>D758&amp;"-"&amp;C758&amp;"-"&amp;B758</f>
        <v>3-Nov-1992</v>
      </c>
      <c r="K758" s="7">
        <f>DATEDIF(J758,DATE(2023,6,8),"Y")</f>
        <v>30</v>
      </c>
    </row>
    <row r="759" spans="1:11" x14ac:dyDescent="0.35">
      <c r="A759" s="1" t="s">
        <v>696</v>
      </c>
      <c r="B759" s="7">
        <v>1972</v>
      </c>
      <c r="C759" s="1" t="s">
        <v>37</v>
      </c>
      <c r="D759" s="1">
        <v>28</v>
      </c>
      <c r="E759" s="7">
        <v>0</v>
      </c>
      <c r="F759" s="44">
        <v>5690.79</v>
      </c>
      <c r="G759" s="1" t="s">
        <v>11</v>
      </c>
      <c r="H759" s="1" t="s">
        <v>16</v>
      </c>
      <c r="I759" s="1" t="s">
        <v>13</v>
      </c>
      <c r="J759" s="42" t="str">
        <f>D759&amp;"-"&amp;C759&amp;"-"&amp;B759</f>
        <v>28-Oct-1972</v>
      </c>
      <c r="K759" s="7">
        <f>DATEDIF(J759,DATE(2023,6,8),"Y")</f>
        <v>50</v>
      </c>
    </row>
    <row r="760" spans="1:11" x14ac:dyDescent="0.35">
      <c r="A760" s="1" t="s">
        <v>695</v>
      </c>
      <c r="B760" s="7">
        <v>1984</v>
      </c>
      <c r="C760" s="1" t="s">
        <v>35</v>
      </c>
      <c r="D760" s="1">
        <v>12</v>
      </c>
      <c r="E760" s="7">
        <v>3</v>
      </c>
      <c r="F760" s="44">
        <v>5679.13</v>
      </c>
      <c r="G760" s="1" t="s">
        <v>11</v>
      </c>
      <c r="H760" s="1" t="s">
        <v>11</v>
      </c>
      <c r="I760" s="1" t="s">
        <v>13</v>
      </c>
      <c r="J760" s="42" t="str">
        <f>D760&amp;"-"&amp;C760&amp;"-"&amp;B760</f>
        <v>12-Aug-1984</v>
      </c>
      <c r="K760" s="7">
        <f>DATEDIF(J760,DATE(2023,6,8),"Y")</f>
        <v>38</v>
      </c>
    </row>
    <row r="761" spans="1:11" x14ac:dyDescent="0.35">
      <c r="A761" s="1" t="s">
        <v>694</v>
      </c>
      <c r="B761" s="7">
        <v>1983</v>
      </c>
      <c r="C761" s="1" t="s">
        <v>20</v>
      </c>
      <c r="D761" s="1">
        <v>3</v>
      </c>
      <c r="E761" s="7">
        <v>0</v>
      </c>
      <c r="F761" s="44">
        <v>5662.23</v>
      </c>
      <c r="G761" s="1" t="s">
        <v>11</v>
      </c>
      <c r="H761" s="1" t="s">
        <v>16</v>
      </c>
      <c r="I761" s="1" t="s">
        <v>13</v>
      </c>
      <c r="J761" s="42" t="str">
        <f>D761&amp;"-"&amp;C761&amp;"-"&amp;B761</f>
        <v>3-Sep-1983</v>
      </c>
      <c r="K761" s="7">
        <f>DATEDIF(J761,DATE(2023,6,8),"Y")</f>
        <v>39</v>
      </c>
    </row>
    <row r="762" spans="1:11" x14ac:dyDescent="0.35">
      <c r="A762" s="1" t="s">
        <v>693</v>
      </c>
      <c r="B762" s="7">
        <v>1978</v>
      </c>
      <c r="C762" s="1" t="s">
        <v>20</v>
      </c>
      <c r="D762" s="1">
        <v>27</v>
      </c>
      <c r="E762" s="7">
        <v>2</v>
      </c>
      <c r="F762" s="44">
        <v>5650.14</v>
      </c>
      <c r="G762" s="1" t="s">
        <v>11</v>
      </c>
      <c r="H762" s="1" t="s">
        <v>16</v>
      </c>
      <c r="I762" s="1" t="s">
        <v>13</v>
      </c>
      <c r="J762" s="42" t="str">
        <f>D762&amp;"-"&amp;C762&amp;"-"&amp;B762</f>
        <v>27-Sep-1978</v>
      </c>
      <c r="K762" s="7">
        <f>DATEDIF(J762,DATE(2023,6,8),"Y")</f>
        <v>44</v>
      </c>
    </row>
    <row r="763" spans="1:11" x14ac:dyDescent="0.35">
      <c r="A763" s="1" t="s">
        <v>692</v>
      </c>
      <c r="B763" s="7">
        <v>1983</v>
      </c>
      <c r="C763" s="1" t="s">
        <v>18</v>
      </c>
      <c r="D763" s="1">
        <v>8</v>
      </c>
      <c r="E763" s="7">
        <v>0</v>
      </c>
      <c r="F763" s="44">
        <v>5649.72</v>
      </c>
      <c r="G763" s="1" t="s">
        <v>11</v>
      </c>
      <c r="H763" s="1" t="s">
        <v>12</v>
      </c>
      <c r="I763" s="1" t="s">
        <v>42</v>
      </c>
      <c r="J763" s="42" t="str">
        <f>D763&amp;"-"&amp;C763&amp;"-"&amp;B763</f>
        <v>8-Jun-1983</v>
      </c>
      <c r="K763" s="7">
        <f>DATEDIF(J763,DATE(2023,6,8),"Y")</f>
        <v>40</v>
      </c>
    </row>
    <row r="764" spans="1:11" x14ac:dyDescent="0.35">
      <c r="A764" s="1" t="s">
        <v>2205</v>
      </c>
      <c r="B764" s="7">
        <v>1985</v>
      </c>
      <c r="C764" s="1" t="s">
        <v>15</v>
      </c>
      <c r="D764" s="1">
        <v>17</v>
      </c>
      <c r="E764" s="7">
        <v>0</v>
      </c>
      <c r="F764" s="44">
        <v>37270.15</v>
      </c>
      <c r="G764" s="1" t="s">
        <v>11</v>
      </c>
      <c r="H764" s="1" t="s">
        <v>16</v>
      </c>
      <c r="I764" s="1" t="s">
        <v>247</v>
      </c>
      <c r="J764" s="42" t="str">
        <f>D764&amp;"-"&amp;C764&amp;"-"&amp;B764</f>
        <v>17-Nov-1985</v>
      </c>
      <c r="K764" s="7">
        <f>DATEDIF(J764,DATE(2023,6,8),"Y")</f>
        <v>37</v>
      </c>
    </row>
    <row r="765" spans="1:11" x14ac:dyDescent="0.35">
      <c r="A765" s="1" t="s">
        <v>691</v>
      </c>
      <c r="B765" s="7">
        <v>1987</v>
      </c>
      <c r="C765" s="1" t="s">
        <v>30</v>
      </c>
      <c r="D765" s="1">
        <v>9</v>
      </c>
      <c r="E765" s="7">
        <v>1</v>
      </c>
      <c r="F765" s="44">
        <v>5630.46</v>
      </c>
      <c r="G765" s="1" t="s">
        <v>11</v>
      </c>
      <c r="H765" s="1" t="s">
        <v>12</v>
      </c>
      <c r="I765" s="1" t="s">
        <v>23</v>
      </c>
      <c r="J765" s="42" t="str">
        <f>D765&amp;"-"&amp;C765&amp;"-"&amp;B765</f>
        <v>9-Dec-1987</v>
      </c>
      <c r="K765" s="7">
        <f>DATEDIF(J765,DATE(2023,6,8),"Y")</f>
        <v>35</v>
      </c>
    </row>
    <row r="766" spans="1:11" x14ac:dyDescent="0.35">
      <c r="A766" s="1" t="s">
        <v>690</v>
      </c>
      <c r="B766" s="7">
        <v>1994</v>
      </c>
      <c r="C766" s="1" t="s">
        <v>15</v>
      </c>
      <c r="D766" s="1">
        <v>15</v>
      </c>
      <c r="E766" s="7">
        <v>5</v>
      </c>
      <c r="F766" s="44">
        <v>5615.37</v>
      </c>
      <c r="G766" s="1" t="s">
        <v>11</v>
      </c>
      <c r="H766" s="1" t="s">
        <v>12</v>
      </c>
      <c r="I766" s="1" t="s">
        <v>42</v>
      </c>
      <c r="J766" s="42" t="str">
        <f>D766&amp;"-"&amp;C766&amp;"-"&amp;B766</f>
        <v>15-Nov-1994</v>
      </c>
      <c r="K766" s="7">
        <f>DATEDIF(J766,DATE(2023,6,8),"Y")</f>
        <v>28</v>
      </c>
    </row>
    <row r="767" spans="1:11" x14ac:dyDescent="0.35">
      <c r="A767" s="1" t="s">
        <v>689</v>
      </c>
      <c r="B767" s="7">
        <v>1978</v>
      </c>
      <c r="C767" s="1" t="s">
        <v>20</v>
      </c>
      <c r="D767" s="1">
        <v>11</v>
      </c>
      <c r="E767" s="7">
        <v>2</v>
      </c>
      <c r="F767" s="44">
        <v>5612.83</v>
      </c>
      <c r="G767" s="1" t="s">
        <v>11</v>
      </c>
      <c r="H767" s="1" t="s">
        <v>12</v>
      </c>
      <c r="I767" s="1" t="s">
        <v>13</v>
      </c>
      <c r="J767" s="42" t="str">
        <f>D767&amp;"-"&amp;C767&amp;"-"&amp;B767</f>
        <v>11-Sep-1978</v>
      </c>
      <c r="K767" s="7">
        <f>DATEDIF(J767,DATE(2023,6,8),"Y")</f>
        <v>44</v>
      </c>
    </row>
    <row r="768" spans="1:11" x14ac:dyDescent="0.35">
      <c r="A768" s="1" t="s">
        <v>688</v>
      </c>
      <c r="B768" s="7">
        <v>1988</v>
      </c>
      <c r="C768" s="1" t="s">
        <v>15</v>
      </c>
      <c r="D768" s="1">
        <v>18</v>
      </c>
      <c r="E768" s="7">
        <v>1</v>
      </c>
      <c r="F768" s="44">
        <v>5594.85</v>
      </c>
      <c r="G768" s="1" t="s">
        <v>11</v>
      </c>
      <c r="H768" s="1" t="s">
        <v>12</v>
      </c>
      <c r="I768" s="1" t="s">
        <v>247</v>
      </c>
      <c r="J768" s="42" t="str">
        <f>D768&amp;"-"&amp;C768&amp;"-"&amp;B768</f>
        <v>18-Nov-1988</v>
      </c>
      <c r="K768" s="7">
        <f>DATEDIF(J768,DATE(2023,6,8),"Y")</f>
        <v>34</v>
      </c>
    </row>
    <row r="769" spans="1:11" x14ac:dyDescent="0.35">
      <c r="A769" s="1" t="s">
        <v>687</v>
      </c>
      <c r="B769" s="7">
        <v>1983</v>
      </c>
      <c r="C769" s="1" t="s">
        <v>37</v>
      </c>
      <c r="D769" s="1">
        <v>3</v>
      </c>
      <c r="E769" s="7">
        <v>3</v>
      </c>
      <c r="F769" s="44">
        <v>5587.59</v>
      </c>
      <c r="G769" s="1" t="s">
        <v>11</v>
      </c>
      <c r="H769" s="1" t="s">
        <v>16</v>
      </c>
      <c r="I769" s="1" t="s">
        <v>13</v>
      </c>
      <c r="J769" s="42" t="str">
        <f>D769&amp;"-"&amp;C769&amp;"-"&amp;B769</f>
        <v>3-Oct-1983</v>
      </c>
      <c r="K769" s="7">
        <f>DATEDIF(J769,DATE(2023,6,8),"Y")</f>
        <v>39</v>
      </c>
    </row>
    <row r="770" spans="1:11" x14ac:dyDescent="0.35">
      <c r="A770" s="1" t="s">
        <v>686</v>
      </c>
      <c r="B770" s="7">
        <v>1986</v>
      </c>
      <c r="C770" s="1" t="s">
        <v>15</v>
      </c>
      <c r="D770" s="1">
        <v>21</v>
      </c>
      <c r="E770" s="7">
        <v>2</v>
      </c>
      <c r="F770" s="44">
        <v>5584.31</v>
      </c>
      <c r="G770" s="1" t="s">
        <v>12</v>
      </c>
      <c r="H770" s="1" t="s">
        <v>16</v>
      </c>
      <c r="I770" s="1" t="s">
        <v>13</v>
      </c>
      <c r="J770" s="42" t="str">
        <f>D770&amp;"-"&amp;C770&amp;"-"&amp;B770</f>
        <v>21-Nov-1986</v>
      </c>
      <c r="K770" s="7">
        <f>DATEDIF(J770,DATE(2023,6,8),"Y")</f>
        <v>36</v>
      </c>
    </row>
    <row r="771" spans="1:11" x14ac:dyDescent="0.35">
      <c r="A771" s="1" t="s">
        <v>685</v>
      </c>
      <c r="B771" s="7">
        <v>1985</v>
      </c>
      <c r="C771" s="1" t="s">
        <v>20</v>
      </c>
      <c r="D771" s="1">
        <v>5</v>
      </c>
      <c r="E771" s="7">
        <v>3</v>
      </c>
      <c r="F771" s="44">
        <v>5582.95</v>
      </c>
      <c r="G771" s="1" t="s">
        <v>11</v>
      </c>
      <c r="H771" s="1" t="s">
        <v>16</v>
      </c>
      <c r="I771" s="1" t="s">
        <v>23</v>
      </c>
      <c r="J771" s="42" t="str">
        <f>D771&amp;"-"&amp;C771&amp;"-"&amp;B771</f>
        <v>5-Sep-1985</v>
      </c>
      <c r="K771" s="7">
        <f>DATEDIF(J771,DATE(2023,6,8),"Y")</f>
        <v>37</v>
      </c>
    </row>
    <row r="772" spans="1:11" x14ac:dyDescent="0.35">
      <c r="A772" s="1" t="s">
        <v>684</v>
      </c>
      <c r="B772" s="7">
        <v>1974</v>
      </c>
      <c r="C772" s="1" t="s">
        <v>20</v>
      </c>
      <c r="D772" s="1">
        <v>18</v>
      </c>
      <c r="E772" s="7">
        <v>0</v>
      </c>
      <c r="F772" s="44">
        <v>5576.35</v>
      </c>
      <c r="G772" s="1" t="s">
        <v>11</v>
      </c>
      <c r="H772" s="1" t="s">
        <v>12</v>
      </c>
      <c r="I772" s="1" t="s">
        <v>13</v>
      </c>
      <c r="J772" s="42" t="str">
        <f>D772&amp;"-"&amp;C772&amp;"-"&amp;B772</f>
        <v>18-Sep-1974</v>
      </c>
      <c r="K772" s="7">
        <f>DATEDIF(J772,DATE(2023,6,8),"Y")</f>
        <v>48</v>
      </c>
    </row>
    <row r="773" spans="1:11" x14ac:dyDescent="0.35">
      <c r="A773" s="1" t="s">
        <v>683</v>
      </c>
      <c r="B773" s="7">
        <v>1999</v>
      </c>
      <c r="C773" s="1" t="s">
        <v>20</v>
      </c>
      <c r="D773" s="1">
        <v>22</v>
      </c>
      <c r="E773" s="7">
        <v>0</v>
      </c>
      <c r="F773" s="44">
        <v>5552.61</v>
      </c>
      <c r="G773" s="1" t="s">
        <v>11</v>
      </c>
      <c r="H773" s="1" t="s">
        <v>12</v>
      </c>
      <c r="I773" s="1" t="s">
        <v>535</v>
      </c>
      <c r="J773" s="42" t="str">
        <f>D773&amp;"-"&amp;C773&amp;"-"&amp;B773</f>
        <v>22-Sep-1999</v>
      </c>
      <c r="K773" s="7">
        <f>DATEDIF(J773,DATE(2023,6,8),"Y")</f>
        <v>23</v>
      </c>
    </row>
    <row r="774" spans="1:11" x14ac:dyDescent="0.35">
      <c r="A774" s="1" t="s">
        <v>682</v>
      </c>
      <c r="B774" s="7">
        <v>1980</v>
      </c>
      <c r="C774" s="1" t="s">
        <v>30</v>
      </c>
      <c r="D774" s="1">
        <v>7</v>
      </c>
      <c r="E774" s="7">
        <v>2</v>
      </c>
      <c r="F774" s="44">
        <v>5540.35</v>
      </c>
      <c r="G774" s="1" t="s">
        <v>11</v>
      </c>
      <c r="H774" s="1" t="s">
        <v>11</v>
      </c>
      <c r="I774" s="1" t="s">
        <v>23</v>
      </c>
      <c r="J774" s="42" t="str">
        <f>D774&amp;"-"&amp;C774&amp;"-"&amp;B774</f>
        <v>7-Dec-1980</v>
      </c>
      <c r="K774" s="7">
        <f>DATEDIF(J774,DATE(2023,6,8),"Y")</f>
        <v>42</v>
      </c>
    </row>
    <row r="775" spans="1:11" x14ac:dyDescent="0.35">
      <c r="A775" s="1" t="s">
        <v>2204</v>
      </c>
      <c r="B775" s="7">
        <v>1990</v>
      </c>
      <c r="C775" s="1" t="s">
        <v>37</v>
      </c>
      <c r="D775" s="1">
        <v>17</v>
      </c>
      <c r="E775" s="7">
        <v>3</v>
      </c>
      <c r="F775" s="44">
        <v>37251.22</v>
      </c>
      <c r="G775" s="1" t="s">
        <v>11</v>
      </c>
      <c r="H775" s="1" t="s">
        <v>11</v>
      </c>
      <c r="I775" s="1" t="s">
        <v>42</v>
      </c>
      <c r="J775" s="42" t="str">
        <f>D775&amp;"-"&amp;C775&amp;"-"&amp;B775</f>
        <v>17-Oct-1990</v>
      </c>
      <c r="K775" s="7">
        <f>DATEDIF(J775,DATE(2023,6,8),"Y")</f>
        <v>32</v>
      </c>
    </row>
    <row r="776" spans="1:11" x14ac:dyDescent="0.35">
      <c r="A776" s="1" t="s">
        <v>681</v>
      </c>
      <c r="B776" s="7">
        <v>1981</v>
      </c>
      <c r="C776" s="1" t="s">
        <v>15</v>
      </c>
      <c r="D776" s="1">
        <v>7</v>
      </c>
      <c r="E776" s="7">
        <v>1</v>
      </c>
      <c r="F776" s="44">
        <v>5539.4</v>
      </c>
      <c r="G776" s="1" t="s">
        <v>11</v>
      </c>
      <c r="H776" s="1" t="s">
        <v>11</v>
      </c>
      <c r="I776" s="1" t="s">
        <v>13</v>
      </c>
      <c r="J776" s="42" t="str">
        <f>D776&amp;"-"&amp;C776&amp;"-"&amp;B776</f>
        <v>7-Nov-1981</v>
      </c>
      <c r="K776" s="7">
        <f>DATEDIF(J776,DATE(2023,6,8),"Y")</f>
        <v>41</v>
      </c>
    </row>
    <row r="777" spans="1:11" x14ac:dyDescent="0.35">
      <c r="A777" s="1" t="s">
        <v>680</v>
      </c>
      <c r="B777" s="7">
        <v>1988</v>
      </c>
      <c r="C777" s="1" t="s">
        <v>10</v>
      </c>
      <c r="D777" s="1">
        <v>29</v>
      </c>
      <c r="E777" s="7">
        <v>3</v>
      </c>
      <c r="F777" s="44">
        <v>5503.36</v>
      </c>
      <c r="G777" s="1" t="s">
        <v>11</v>
      </c>
      <c r="H777" s="1" t="s">
        <v>11</v>
      </c>
      <c r="I777" s="1" t="s">
        <v>23</v>
      </c>
      <c r="J777" s="42" t="str">
        <f>D777&amp;"-"&amp;C777&amp;"-"&amp;B777</f>
        <v>29-Jul-1988</v>
      </c>
      <c r="K777" s="7">
        <f>DATEDIF(J777,DATE(2023,6,8),"Y")</f>
        <v>34</v>
      </c>
    </row>
    <row r="778" spans="1:11" x14ac:dyDescent="0.35">
      <c r="A778" s="1" t="s">
        <v>679</v>
      </c>
      <c r="B778" s="7">
        <v>1984</v>
      </c>
      <c r="C778" s="1" t="s">
        <v>35</v>
      </c>
      <c r="D778" s="1">
        <v>17</v>
      </c>
      <c r="E778" s="7">
        <v>1</v>
      </c>
      <c r="F778" s="44">
        <v>5488.26</v>
      </c>
      <c r="G778" s="1" t="s">
        <v>11</v>
      </c>
      <c r="H778" s="1" t="s">
        <v>12</v>
      </c>
      <c r="I778" s="1" t="s">
        <v>42</v>
      </c>
      <c r="J778" s="42" t="str">
        <f>D778&amp;"-"&amp;C778&amp;"-"&amp;B778</f>
        <v>17-Aug-1984</v>
      </c>
      <c r="K778" s="7">
        <f>DATEDIF(J778,DATE(2023,6,8),"Y")</f>
        <v>38</v>
      </c>
    </row>
    <row r="779" spans="1:11" x14ac:dyDescent="0.35">
      <c r="A779" s="1" t="s">
        <v>678</v>
      </c>
      <c r="B779" s="7">
        <v>1984</v>
      </c>
      <c r="C779" s="1" t="s">
        <v>35</v>
      </c>
      <c r="D779" s="1">
        <v>26</v>
      </c>
      <c r="E779" s="7">
        <v>1</v>
      </c>
      <c r="F779" s="44">
        <v>5484.47</v>
      </c>
      <c r="G779" s="1" t="s">
        <v>11</v>
      </c>
      <c r="H779" s="1" t="s">
        <v>11</v>
      </c>
      <c r="I779" s="1" t="s">
        <v>13</v>
      </c>
      <c r="J779" s="42" t="str">
        <f>D779&amp;"-"&amp;C779&amp;"-"&amp;B779</f>
        <v>26-Aug-1984</v>
      </c>
      <c r="K779" s="7">
        <f>DATEDIF(J779,DATE(2023,6,8),"Y")</f>
        <v>38</v>
      </c>
    </row>
    <row r="780" spans="1:11" x14ac:dyDescent="0.35">
      <c r="A780" s="1" t="s">
        <v>677</v>
      </c>
      <c r="B780" s="7">
        <v>1986</v>
      </c>
      <c r="C780" s="1" t="s">
        <v>20</v>
      </c>
      <c r="D780" s="1">
        <v>30</v>
      </c>
      <c r="E780" s="7">
        <v>1</v>
      </c>
      <c r="F780" s="44">
        <v>5478.04</v>
      </c>
      <c r="G780" s="1" t="s">
        <v>11</v>
      </c>
      <c r="H780" s="1" t="s">
        <v>12</v>
      </c>
      <c r="I780" s="1" t="s">
        <v>13</v>
      </c>
      <c r="J780" s="42" t="str">
        <f>D780&amp;"-"&amp;C780&amp;"-"&amp;B780</f>
        <v>30-Sep-1986</v>
      </c>
      <c r="K780" s="7">
        <f>DATEDIF(J780,DATE(2023,6,8),"Y")</f>
        <v>36</v>
      </c>
    </row>
    <row r="781" spans="1:11" x14ac:dyDescent="0.35">
      <c r="A781" s="1" t="s">
        <v>676</v>
      </c>
      <c r="B781" s="7">
        <v>1986</v>
      </c>
      <c r="C781" s="1" t="s">
        <v>10</v>
      </c>
      <c r="D781" s="1">
        <v>12</v>
      </c>
      <c r="E781" s="7">
        <v>1</v>
      </c>
      <c r="F781" s="44">
        <v>5472.45</v>
      </c>
      <c r="G781" s="1" t="s">
        <v>11</v>
      </c>
      <c r="H781" s="1" t="s">
        <v>12</v>
      </c>
      <c r="I781" s="1" t="s">
        <v>42</v>
      </c>
      <c r="J781" s="42" t="str">
        <f>D781&amp;"-"&amp;C781&amp;"-"&amp;B781</f>
        <v>12-Jul-1986</v>
      </c>
      <c r="K781" s="7">
        <f>DATEDIF(J781,DATE(2023,6,8),"Y")</f>
        <v>36</v>
      </c>
    </row>
    <row r="782" spans="1:11" x14ac:dyDescent="0.35">
      <c r="A782" s="1" t="s">
        <v>675</v>
      </c>
      <c r="B782" s="7">
        <v>1986</v>
      </c>
      <c r="C782" s="1" t="s">
        <v>30</v>
      </c>
      <c r="D782" s="1">
        <v>2</v>
      </c>
      <c r="E782" s="7">
        <v>0</v>
      </c>
      <c r="F782" s="44">
        <v>5469.01</v>
      </c>
      <c r="G782" s="1" t="s">
        <v>11</v>
      </c>
      <c r="H782" s="1" t="s">
        <v>11</v>
      </c>
      <c r="I782" s="1" t="s">
        <v>247</v>
      </c>
      <c r="J782" s="42" t="str">
        <f>D782&amp;"-"&amp;C782&amp;"-"&amp;B782</f>
        <v>2-Dec-1986</v>
      </c>
      <c r="K782" s="7">
        <f>DATEDIF(J782,DATE(2023,6,8),"Y")</f>
        <v>36</v>
      </c>
    </row>
    <row r="783" spans="1:11" x14ac:dyDescent="0.35">
      <c r="A783" s="1" t="s">
        <v>674</v>
      </c>
      <c r="B783" s="7">
        <v>1973</v>
      </c>
      <c r="C783" s="1" t="s">
        <v>37</v>
      </c>
      <c r="D783" s="1">
        <v>24</v>
      </c>
      <c r="E783" s="7">
        <v>0</v>
      </c>
      <c r="F783" s="44">
        <v>5466.88</v>
      </c>
      <c r="G783" s="1" t="s">
        <v>11</v>
      </c>
      <c r="H783" s="1" t="s">
        <v>11</v>
      </c>
      <c r="I783" s="1" t="s">
        <v>13</v>
      </c>
      <c r="J783" s="42" t="str">
        <f>D783&amp;"-"&amp;C783&amp;"-"&amp;B783</f>
        <v>24-Oct-1973</v>
      </c>
      <c r="K783" s="7">
        <f>DATEDIF(J783,DATE(2023,6,8),"Y")</f>
        <v>49</v>
      </c>
    </row>
    <row r="784" spans="1:11" x14ac:dyDescent="0.35">
      <c r="A784" s="1" t="s">
        <v>673</v>
      </c>
      <c r="B784" s="7">
        <v>1986</v>
      </c>
      <c r="C784" s="1" t="s">
        <v>30</v>
      </c>
      <c r="D784" s="1">
        <v>25</v>
      </c>
      <c r="E784" s="7">
        <v>0</v>
      </c>
      <c r="F784" s="44">
        <v>5458.05</v>
      </c>
      <c r="G784" s="1" t="s">
        <v>11</v>
      </c>
      <c r="H784" s="1" t="s">
        <v>11</v>
      </c>
      <c r="I784" s="1" t="s">
        <v>247</v>
      </c>
      <c r="J784" s="42" t="str">
        <f>D784&amp;"-"&amp;C784&amp;"-"&amp;B784</f>
        <v>25-Dec-1986</v>
      </c>
      <c r="K784" s="7">
        <f>DATEDIF(J784,DATE(2023,6,8),"Y")</f>
        <v>36</v>
      </c>
    </row>
    <row r="785" spans="1:11" x14ac:dyDescent="0.35">
      <c r="A785" s="1" t="s">
        <v>672</v>
      </c>
      <c r="B785" s="7">
        <v>1982</v>
      </c>
      <c r="C785" s="1" t="s">
        <v>35</v>
      </c>
      <c r="D785" s="1">
        <v>25</v>
      </c>
      <c r="E785" s="7">
        <v>0</v>
      </c>
      <c r="F785" s="44">
        <v>5438.75</v>
      </c>
      <c r="G785" s="1" t="s">
        <v>12</v>
      </c>
      <c r="H785" s="1" t="s">
        <v>11</v>
      </c>
      <c r="I785" s="1" t="s">
        <v>13</v>
      </c>
      <c r="J785" s="42" t="str">
        <f>D785&amp;"-"&amp;C785&amp;"-"&amp;B785</f>
        <v>25-Aug-1982</v>
      </c>
      <c r="K785" s="7">
        <f>DATEDIF(J785,DATE(2023,6,8),"Y")</f>
        <v>40</v>
      </c>
    </row>
    <row r="786" spans="1:11" x14ac:dyDescent="0.35">
      <c r="A786" s="1" t="s">
        <v>2356</v>
      </c>
      <c r="B786" s="7">
        <v>1958</v>
      </c>
      <c r="C786" s="1" t="s">
        <v>15</v>
      </c>
      <c r="D786" s="1">
        <v>16</v>
      </c>
      <c r="E786" s="7">
        <v>1</v>
      </c>
      <c r="F786" s="44">
        <v>47928.03</v>
      </c>
      <c r="G786" s="1" t="s">
        <v>11</v>
      </c>
      <c r="H786" s="1" t="s">
        <v>12</v>
      </c>
      <c r="I786" s="1" t="s">
        <v>42</v>
      </c>
      <c r="J786" s="42" t="str">
        <f>D786&amp;"-"&amp;C786&amp;"-"&amp;B786</f>
        <v>16-Nov-1958</v>
      </c>
      <c r="K786" s="7">
        <f>DATEDIF(J786,DATE(2023,6,8),"Y")</f>
        <v>64</v>
      </c>
    </row>
    <row r="787" spans="1:11" x14ac:dyDescent="0.35">
      <c r="A787" s="1" t="s">
        <v>2203</v>
      </c>
      <c r="B787" s="7">
        <v>2000</v>
      </c>
      <c r="C787" s="1" t="s">
        <v>20</v>
      </c>
      <c r="D787" s="1">
        <v>5</v>
      </c>
      <c r="E787" s="7">
        <v>1</v>
      </c>
      <c r="F787" s="44">
        <v>37165.160000000003</v>
      </c>
      <c r="G787" s="1" t="s">
        <v>16</v>
      </c>
      <c r="H787" s="1" t="s">
        <v>12</v>
      </c>
      <c r="I787" s="1" t="s">
        <v>4728</v>
      </c>
      <c r="J787" s="42" t="str">
        <f>D787&amp;"-"&amp;C787&amp;"-"&amp;B787</f>
        <v>5-Sep-2000</v>
      </c>
      <c r="K787" s="7">
        <f>DATEDIF(J787,DATE(2023,6,8),"Y")</f>
        <v>22</v>
      </c>
    </row>
    <row r="788" spans="1:11" x14ac:dyDescent="0.35">
      <c r="A788" s="1" t="s">
        <v>671</v>
      </c>
      <c r="B788" s="7">
        <v>1978</v>
      </c>
      <c r="C788" s="1" t="s">
        <v>18</v>
      </c>
      <c r="D788" s="1">
        <v>8</v>
      </c>
      <c r="E788" s="7">
        <v>2</v>
      </c>
      <c r="F788" s="44">
        <v>5428.98</v>
      </c>
      <c r="G788" s="1" t="s">
        <v>11</v>
      </c>
      <c r="H788" s="1" t="s">
        <v>11</v>
      </c>
      <c r="I788" s="1" t="s">
        <v>23</v>
      </c>
      <c r="J788" s="42" t="str">
        <f>D788&amp;"-"&amp;C788&amp;"-"&amp;B788</f>
        <v>8-Jun-1978</v>
      </c>
      <c r="K788" s="7">
        <f>DATEDIF(J788,DATE(2023,6,8),"Y")</f>
        <v>45</v>
      </c>
    </row>
    <row r="789" spans="1:11" x14ac:dyDescent="0.35">
      <c r="A789" s="1" t="s">
        <v>670</v>
      </c>
      <c r="B789" s="7">
        <v>1992</v>
      </c>
      <c r="C789" s="1" t="s">
        <v>20</v>
      </c>
      <c r="D789" s="1">
        <v>17</v>
      </c>
      <c r="E789" s="7">
        <v>3</v>
      </c>
      <c r="F789" s="44">
        <v>5428.73</v>
      </c>
      <c r="G789" s="1" t="s">
        <v>12</v>
      </c>
      <c r="H789" s="1" t="s">
        <v>16</v>
      </c>
      <c r="I789" s="1" t="s">
        <v>356</v>
      </c>
      <c r="J789" s="42" t="str">
        <f>D789&amp;"-"&amp;C789&amp;"-"&amp;B789</f>
        <v>17-Sep-1992</v>
      </c>
      <c r="K789" s="7">
        <f>DATEDIF(J789,DATE(2023,6,8),"Y")</f>
        <v>30</v>
      </c>
    </row>
    <row r="790" spans="1:11" x14ac:dyDescent="0.35">
      <c r="A790" s="1" t="s">
        <v>669</v>
      </c>
      <c r="B790" s="7">
        <v>1991</v>
      </c>
      <c r="C790" s="1" t="s">
        <v>10</v>
      </c>
      <c r="D790" s="1">
        <v>6</v>
      </c>
      <c r="E790" s="7">
        <v>3</v>
      </c>
      <c r="F790" s="44">
        <v>5425.02</v>
      </c>
      <c r="G790" s="1" t="s">
        <v>11</v>
      </c>
      <c r="H790" s="1" t="s">
        <v>16</v>
      </c>
      <c r="I790" s="1" t="s">
        <v>23</v>
      </c>
      <c r="J790" s="42" t="str">
        <f>D790&amp;"-"&amp;C790&amp;"-"&amp;B790</f>
        <v>6-Jul-1991</v>
      </c>
      <c r="K790" s="7">
        <f>DATEDIF(J790,DATE(2023,6,8),"Y")</f>
        <v>31</v>
      </c>
    </row>
    <row r="791" spans="1:11" x14ac:dyDescent="0.35">
      <c r="A791" s="1" t="s">
        <v>668</v>
      </c>
      <c r="B791" s="7">
        <v>1982</v>
      </c>
      <c r="C791" s="1" t="s">
        <v>20</v>
      </c>
      <c r="D791" s="1">
        <v>27</v>
      </c>
      <c r="E791" s="7">
        <v>0</v>
      </c>
      <c r="F791" s="44">
        <v>5415.66</v>
      </c>
      <c r="G791" s="1" t="s">
        <v>11</v>
      </c>
      <c r="H791" s="1" t="s">
        <v>12</v>
      </c>
      <c r="I791" s="1" t="s">
        <v>13</v>
      </c>
      <c r="J791" s="42" t="str">
        <f>D791&amp;"-"&amp;C791&amp;"-"&amp;B791</f>
        <v>27-Sep-1982</v>
      </c>
      <c r="K791" s="7">
        <f>DATEDIF(J791,DATE(2023,6,8),"Y")</f>
        <v>40</v>
      </c>
    </row>
    <row r="792" spans="1:11" x14ac:dyDescent="0.35">
      <c r="A792" s="1" t="s">
        <v>667</v>
      </c>
      <c r="B792" s="7">
        <v>1975</v>
      </c>
      <c r="C792" s="1" t="s">
        <v>20</v>
      </c>
      <c r="D792" s="1">
        <v>27</v>
      </c>
      <c r="E792" s="7">
        <v>1</v>
      </c>
      <c r="F792" s="44">
        <v>5411.99</v>
      </c>
      <c r="G792" s="1" t="s">
        <v>11</v>
      </c>
      <c r="H792" s="1" t="s">
        <v>12</v>
      </c>
      <c r="I792" s="1" t="s">
        <v>23</v>
      </c>
      <c r="J792" s="42" t="str">
        <f>D792&amp;"-"&amp;C792&amp;"-"&amp;B792</f>
        <v>27-Sep-1975</v>
      </c>
      <c r="K792" s="7">
        <f>DATEDIF(J792,DATE(2023,6,8),"Y")</f>
        <v>47</v>
      </c>
    </row>
    <row r="793" spans="1:11" x14ac:dyDescent="0.35">
      <c r="A793" s="1" t="s">
        <v>666</v>
      </c>
      <c r="B793" s="7">
        <v>1985</v>
      </c>
      <c r="C793" s="1" t="s">
        <v>30</v>
      </c>
      <c r="D793" s="1">
        <v>23</v>
      </c>
      <c r="E793" s="7">
        <v>3</v>
      </c>
      <c r="F793" s="44">
        <v>5402.89</v>
      </c>
      <c r="G793" s="1" t="s">
        <v>11</v>
      </c>
      <c r="H793" s="1" t="s">
        <v>16</v>
      </c>
      <c r="I793" s="1" t="s">
        <v>13</v>
      </c>
      <c r="J793" s="42" t="str">
        <f>D793&amp;"-"&amp;C793&amp;"-"&amp;B793</f>
        <v>23-Dec-1985</v>
      </c>
      <c r="K793" s="7">
        <f>DATEDIF(J793,DATE(2023,6,8),"Y")</f>
        <v>37</v>
      </c>
    </row>
    <row r="794" spans="1:11" x14ac:dyDescent="0.35">
      <c r="A794" s="1" t="s">
        <v>665</v>
      </c>
      <c r="B794" s="7">
        <v>1984</v>
      </c>
      <c r="C794" s="1" t="s">
        <v>35</v>
      </c>
      <c r="D794" s="1">
        <v>1</v>
      </c>
      <c r="E794" s="7">
        <v>0</v>
      </c>
      <c r="F794" s="44">
        <v>5400.98</v>
      </c>
      <c r="G794" s="1" t="s">
        <v>11</v>
      </c>
      <c r="H794" s="1" t="s">
        <v>11</v>
      </c>
      <c r="I794" s="1" t="s">
        <v>13</v>
      </c>
      <c r="J794" s="42" t="str">
        <f>D794&amp;"-"&amp;C794&amp;"-"&amp;B794</f>
        <v>1-Aug-1984</v>
      </c>
      <c r="K794" s="7">
        <f>DATEDIF(J794,DATE(2023,6,8),"Y")</f>
        <v>38</v>
      </c>
    </row>
    <row r="795" spans="1:11" x14ac:dyDescent="0.35">
      <c r="A795" s="1" t="s">
        <v>664</v>
      </c>
      <c r="B795" s="7">
        <v>1984</v>
      </c>
      <c r="C795" s="1" t="s">
        <v>20</v>
      </c>
      <c r="D795" s="1">
        <v>3</v>
      </c>
      <c r="E795" s="7">
        <v>0</v>
      </c>
      <c r="F795" s="44">
        <v>5397.62</v>
      </c>
      <c r="G795" s="1" t="s">
        <v>11</v>
      </c>
      <c r="H795" s="1" t="s">
        <v>11</v>
      </c>
      <c r="I795" s="1" t="s">
        <v>13</v>
      </c>
      <c r="J795" s="42" t="str">
        <f>D795&amp;"-"&amp;C795&amp;"-"&amp;B795</f>
        <v>3-Sep-1984</v>
      </c>
      <c r="K795" s="7">
        <f>DATEDIF(J795,DATE(2023,6,8),"Y")</f>
        <v>38</v>
      </c>
    </row>
    <row r="796" spans="1:11" x14ac:dyDescent="0.35">
      <c r="A796" s="1" t="s">
        <v>663</v>
      </c>
      <c r="B796" s="7">
        <v>1989</v>
      </c>
      <c r="C796" s="1" t="s">
        <v>15</v>
      </c>
      <c r="D796" s="1">
        <v>6</v>
      </c>
      <c r="E796" s="7">
        <v>3</v>
      </c>
      <c r="F796" s="44">
        <v>5396.44</v>
      </c>
      <c r="G796" s="1" t="s">
        <v>11</v>
      </c>
      <c r="H796" s="1" t="s">
        <v>12</v>
      </c>
      <c r="I796" s="1" t="s">
        <v>13</v>
      </c>
      <c r="J796" s="42" t="str">
        <f>D796&amp;"-"&amp;C796&amp;"-"&amp;B796</f>
        <v>6-Nov-1989</v>
      </c>
      <c r="K796" s="7">
        <f>DATEDIF(J796,DATE(2023,6,8),"Y")</f>
        <v>33</v>
      </c>
    </row>
    <row r="797" spans="1:11" x14ac:dyDescent="0.35">
      <c r="A797" s="1" t="s">
        <v>662</v>
      </c>
      <c r="B797" s="7">
        <v>1988</v>
      </c>
      <c r="C797" s="1" t="s">
        <v>35</v>
      </c>
      <c r="D797" s="1">
        <v>8</v>
      </c>
      <c r="E797" s="7">
        <v>1</v>
      </c>
      <c r="F797" s="44">
        <v>5385.34</v>
      </c>
      <c r="G797" s="1" t="s">
        <v>11</v>
      </c>
      <c r="H797" s="1" t="s">
        <v>12</v>
      </c>
      <c r="I797" s="1" t="s">
        <v>23</v>
      </c>
      <c r="J797" s="42" t="str">
        <f>D797&amp;"-"&amp;C797&amp;"-"&amp;B797</f>
        <v>8-Aug-1988</v>
      </c>
      <c r="K797" s="7">
        <f>DATEDIF(J797,DATE(2023,6,8),"Y")</f>
        <v>34</v>
      </c>
    </row>
    <row r="798" spans="1:11" x14ac:dyDescent="0.35">
      <c r="A798" s="1" t="s">
        <v>2202</v>
      </c>
      <c r="B798" s="7">
        <v>1995</v>
      </c>
      <c r="C798" s="1" t="s">
        <v>37</v>
      </c>
      <c r="D798" s="1">
        <v>30</v>
      </c>
      <c r="E798" s="7">
        <v>0</v>
      </c>
      <c r="F798" s="44">
        <v>37133.9</v>
      </c>
      <c r="G798" s="1" t="s">
        <v>11</v>
      </c>
      <c r="H798" s="1" t="s">
        <v>11</v>
      </c>
      <c r="I798" s="1" t="s">
        <v>13</v>
      </c>
      <c r="J798" s="42" t="str">
        <f>D798&amp;"-"&amp;C798&amp;"-"&amp;B798</f>
        <v>30-Oct-1995</v>
      </c>
      <c r="K798" s="7">
        <f>DATEDIF(J798,DATE(2023,6,8),"Y")</f>
        <v>27</v>
      </c>
    </row>
    <row r="799" spans="1:11" x14ac:dyDescent="0.35">
      <c r="A799" s="1" t="s">
        <v>661</v>
      </c>
      <c r="B799" s="7">
        <v>1984</v>
      </c>
      <c r="C799" s="1" t="s">
        <v>18</v>
      </c>
      <c r="D799" s="1">
        <v>1</v>
      </c>
      <c r="E799" s="7">
        <v>0</v>
      </c>
      <c r="F799" s="44">
        <v>5383.54</v>
      </c>
      <c r="G799" s="1" t="s">
        <v>11</v>
      </c>
      <c r="H799" s="1" t="s">
        <v>12</v>
      </c>
      <c r="I799" s="1" t="s">
        <v>42</v>
      </c>
      <c r="J799" s="42" t="str">
        <f>D799&amp;"-"&amp;C799&amp;"-"&amp;B799</f>
        <v>1-Jun-1984</v>
      </c>
      <c r="K799" s="7">
        <f>DATEDIF(J799,DATE(2023,6,8),"Y")</f>
        <v>39</v>
      </c>
    </row>
    <row r="800" spans="1:11" x14ac:dyDescent="0.35">
      <c r="A800" s="1" t="s">
        <v>660</v>
      </c>
      <c r="B800" s="7">
        <v>1986</v>
      </c>
      <c r="C800" s="1" t="s">
        <v>10</v>
      </c>
      <c r="D800" s="1">
        <v>22</v>
      </c>
      <c r="E800" s="7">
        <v>1</v>
      </c>
      <c r="F800" s="44">
        <v>5377.46</v>
      </c>
      <c r="G800" s="1" t="s">
        <v>11</v>
      </c>
      <c r="H800" s="1" t="s">
        <v>12</v>
      </c>
      <c r="I800" s="1" t="s">
        <v>23</v>
      </c>
      <c r="J800" s="42" t="str">
        <f>D800&amp;"-"&amp;C800&amp;"-"&amp;B800</f>
        <v>22-Jul-1986</v>
      </c>
      <c r="K800" s="7">
        <f>DATEDIF(J800,DATE(2023,6,8),"Y")</f>
        <v>36</v>
      </c>
    </row>
    <row r="801" spans="1:11" x14ac:dyDescent="0.35">
      <c r="A801" s="1" t="s">
        <v>659</v>
      </c>
      <c r="B801" s="7">
        <v>1989</v>
      </c>
      <c r="C801" s="1" t="s">
        <v>15</v>
      </c>
      <c r="D801" s="1">
        <v>18</v>
      </c>
      <c r="E801" s="7">
        <v>2</v>
      </c>
      <c r="F801" s="44">
        <v>5375.04</v>
      </c>
      <c r="G801" s="1" t="s">
        <v>11</v>
      </c>
      <c r="H801" s="1" t="s">
        <v>16</v>
      </c>
      <c r="I801" s="1" t="s">
        <v>42</v>
      </c>
      <c r="J801" s="42" t="str">
        <f>D801&amp;"-"&amp;C801&amp;"-"&amp;B801</f>
        <v>18-Nov-1989</v>
      </c>
      <c r="K801" s="7">
        <f>DATEDIF(J801,DATE(2023,6,8),"Y")</f>
        <v>33</v>
      </c>
    </row>
    <row r="802" spans="1:11" x14ac:dyDescent="0.35">
      <c r="A802" s="1" t="s">
        <v>658</v>
      </c>
      <c r="B802" s="7">
        <v>1986</v>
      </c>
      <c r="C802" s="1" t="s">
        <v>18</v>
      </c>
      <c r="D802" s="1">
        <v>1</v>
      </c>
      <c r="E802" s="7">
        <v>1</v>
      </c>
      <c r="F802" s="44">
        <v>5373.36</v>
      </c>
      <c r="G802" s="1" t="s">
        <v>11</v>
      </c>
      <c r="H802" s="1" t="s">
        <v>11</v>
      </c>
      <c r="I802" s="1" t="s">
        <v>23</v>
      </c>
      <c r="J802" s="42" t="str">
        <f>D802&amp;"-"&amp;C802&amp;"-"&amp;B802</f>
        <v>1-Jun-1986</v>
      </c>
      <c r="K802" s="7">
        <f>DATEDIF(J802,DATE(2023,6,8),"Y")</f>
        <v>37</v>
      </c>
    </row>
    <row r="803" spans="1:11" x14ac:dyDescent="0.35">
      <c r="A803" s="1" t="s">
        <v>657</v>
      </c>
      <c r="B803" s="7">
        <v>1994</v>
      </c>
      <c r="C803" s="1" t="s">
        <v>30</v>
      </c>
      <c r="D803" s="1">
        <v>7</v>
      </c>
      <c r="E803" s="7">
        <v>0</v>
      </c>
      <c r="F803" s="44">
        <v>5364.66</v>
      </c>
      <c r="G803" s="1" t="s">
        <v>11</v>
      </c>
      <c r="H803" s="1" t="s">
        <v>16</v>
      </c>
      <c r="I803" s="1" t="s">
        <v>42</v>
      </c>
      <c r="J803" s="42" t="str">
        <f>D803&amp;"-"&amp;C803&amp;"-"&amp;B803</f>
        <v>7-Dec-1994</v>
      </c>
      <c r="K803" s="7">
        <f>DATEDIF(J803,DATE(2023,6,8),"Y")</f>
        <v>28</v>
      </c>
    </row>
    <row r="804" spans="1:11" x14ac:dyDescent="0.35">
      <c r="A804" s="1" t="s">
        <v>656</v>
      </c>
      <c r="B804" s="7">
        <v>1989</v>
      </c>
      <c r="C804" s="1" t="s">
        <v>15</v>
      </c>
      <c r="D804" s="1">
        <v>7</v>
      </c>
      <c r="E804" s="7">
        <v>1</v>
      </c>
      <c r="F804" s="44">
        <v>5354.07</v>
      </c>
      <c r="G804" s="1" t="s">
        <v>11</v>
      </c>
      <c r="H804" s="1" t="s">
        <v>12</v>
      </c>
      <c r="I804" s="1" t="s">
        <v>247</v>
      </c>
      <c r="J804" s="42" t="str">
        <f>D804&amp;"-"&amp;C804&amp;"-"&amp;B804</f>
        <v>7-Nov-1989</v>
      </c>
      <c r="K804" s="7">
        <f>DATEDIF(J804,DATE(2023,6,8),"Y")</f>
        <v>33</v>
      </c>
    </row>
    <row r="805" spans="1:11" x14ac:dyDescent="0.35">
      <c r="A805" s="1" t="s">
        <v>655</v>
      </c>
      <c r="B805" s="7">
        <v>1972</v>
      </c>
      <c r="C805" s="1" t="s">
        <v>30</v>
      </c>
      <c r="D805" s="1">
        <v>15</v>
      </c>
      <c r="E805" s="7">
        <v>0</v>
      </c>
      <c r="F805" s="44">
        <v>5344.81</v>
      </c>
      <c r="G805" s="1" t="s">
        <v>11</v>
      </c>
      <c r="H805" s="1" t="s">
        <v>12</v>
      </c>
      <c r="I805" s="1" t="s">
        <v>13</v>
      </c>
      <c r="J805" s="42" t="str">
        <f>D805&amp;"-"&amp;C805&amp;"-"&amp;B805</f>
        <v>15-Dec-1972</v>
      </c>
      <c r="K805" s="7">
        <f>DATEDIF(J805,DATE(2023,6,8),"Y")</f>
        <v>50</v>
      </c>
    </row>
    <row r="806" spans="1:11" x14ac:dyDescent="0.35">
      <c r="A806" s="1" t="s">
        <v>654</v>
      </c>
      <c r="B806" s="7">
        <v>1991</v>
      </c>
      <c r="C806" s="1" t="s">
        <v>35</v>
      </c>
      <c r="D806" s="1">
        <v>28</v>
      </c>
      <c r="E806" s="7">
        <v>2</v>
      </c>
      <c r="F806" s="44">
        <v>5327.4</v>
      </c>
      <c r="G806" s="1" t="s">
        <v>11</v>
      </c>
      <c r="H806" s="1" t="s">
        <v>16</v>
      </c>
      <c r="I806" s="1" t="s">
        <v>23</v>
      </c>
      <c r="J806" s="42" t="str">
        <f>D806&amp;"-"&amp;C806&amp;"-"&amp;B806</f>
        <v>28-Aug-1991</v>
      </c>
      <c r="K806" s="7">
        <f>DATEDIF(J806,DATE(2023,6,8),"Y")</f>
        <v>31</v>
      </c>
    </row>
    <row r="807" spans="1:11" x14ac:dyDescent="0.35">
      <c r="A807" s="1" t="s">
        <v>653</v>
      </c>
      <c r="B807" s="7">
        <v>1992</v>
      </c>
      <c r="C807" s="1" t="s">
        <v>18</v>
      </c>
      <c r="D807" s="1">
        <v>18</v>
      </c>
      <c r="E807" s="7">
        <v>3</v>
      </c>
      <c r="F807" s="44">
        <v>5325.65</v>
      </c>
      <c r="G807" s="1" t="s">
        <v>11</v>
      </c>
      <c r="H807" s="1" t="s">
        <v>16</v>
      </c>
      <c r="I807" s="1" t="s">
        <v>42</v>
      </c>
      <c r="J807" s="42" t="str">
        <f>D807&amp;"-"&amp;C807&amp;"-"&amp;B807</f>
        <v>18-Jun-1992</v>
      </c>
      <c r="K807" s="7">
        <f>DATEDIF(J807,DATE(2023,6,8),"Y")</f>
        <v>30</v>
      </c>
    </row>
    <row r="808" spans="1:11" x14ac:dyDescent="0.35">
      <c r="A808" s="1" t="s">
        <v>652</v>
      </c>
      <c r="B808" s="7">
        <v>1974</v>
      </c>
      <c r="C808" s="1" t="s">
        <v>20</v>
      </c>
      <c r="D808" s="1">
        <v>2</v>
      </c>
      <c r="E808" s="7">
        <v>0</v>
      </c>
      <c r="F808" s="44">
        <v>5322.24</v>
      </c>
      <c r="G808" s="1" t="s">
        <v>11</v>
      </c>
      <c r="H808" s="1" t="s">
        <v>16</v>
      </c>
      <c r="I808" s="1" t="s">
        <v>23</v>
      </c>
      <c r="J808" s="42" t="str">
        <f>D808&amp;"-"&amp;C808&amp;"-"&amp;B808</f>
        <v>2-Sep-1974</v>
      </c>
      <c r="K808" s="7">
        <f>DATEDIF(J808,DATE(2023,6,8),"Y")</f>
        <v>48</v>
      </c>
    </row>
    <row r="809" spans="1:11" x14ac:dyDescent="0.35">
      <c r="A809" s="1" t="s">
        <v>2201</v>
      </c>
      <c r="B809" s="7">
        <v>1989</v>
      </c>
      <c r="C809" s="1" t="s">
        <v>18</v>
      </c>
      <c r="D809" s="1">
        <v>10</v>
      </c>
      <c r="E809" s="7">
        <v>0</v>
      </c>
      <c r="F809" s="44">
        <v>37079.370000000003</v>
      </c>
      <c r="G809" s="1" t="s">
        <v>11</v>
      </c>
      <c r="H809" s="1" t="s">
        <v>12</v>
      </c>
      <c r="I809" s="1" t="s">
        <v>42</v>
      </c>
      <c r="J809" s="42" t="str">
        <f>D809&amp;"-"&amp;C809&amp;"-"&amp;B809</f>
        <v>10-Jun-1989</v>
      </c>
      <c r="K809" s="7">
        <f>DATEDIF(J809,DATE(2023,6,8),"Y")</f>
        <v>33</v>
      </c>
    </row>
    <row r="810" spans="1:11" x14ac:dyDescent="0.35">
      <c r="A810" s="1" t="s">
        <v>651</v>
      </c>
      <c r="B810" s="7">
        <v>1994</v>
      </c>
      <c r="C810" s="1" t="s">
        <v>15</v>
      </c>
      <c r="D810" s="1">
        <v>13</v>
      </c>
      <c r="E810" s="7">
        <v>3</v>
      </c>
      <c r="F810" s="44">
        <v>5312.17</v>
      </c>
      <c r="G810" s="1" t="s">
        <v>11</v>
      </c>
      <c r="H810" s="1" t="s">
        <v>11</v>
      </c>
      <c r="I810" s="1" t="s">
        <v>23</v>
      </c>
      <c r="J810" s="42" t="str">
        <f>D810&amp;"-"&amp;C810&amp;"-"&amp;B810</f>
        <v>13-Nov-1994</v>
      </c>
      <c r="K810" s="7">
        <f>DATEDIF(J810,DATE(2023,6,8),"Y")</f>
        <v>28</v>
      </c>
    </row>
    <row r="811" spans="1:11" x14ac:dyDescent="0.35">
      <c r="A811" s="1" t="s">
        <v>650</v>
      </c>
      <c r="B811" s="7">
        <v>2000</v>
      </c>
      <c r="C811" s="1" t="s">
        <v>20</v>
      </c>
      <c r="D811" s="1">
        <v>9</v>
      </c>
      <c r="E811" s="7">
        <v>0</v>
      </c>
      <c r="F811" s="44">
        <v>5306.7</v>
      </c>
      <c r="G811" s="1" t="s">
        <v>11</v>
      </c>
      <c r="H811" s="1" t="s">
        <v>12</v>
      </c>
      <c r="I811" s="1" t="s">
        <v>23</v>
      </c>
      <c r="J811" s="42" t="str">
        <f>D811&amp;"-"&amp;C811&amp;"-"&amp;B811</f>
        <v>9-Sep-2000</v>
      </c>
      <c r="K811" s="7">
        <f>DATEDIF(J811,DATE(2023,6,8),"Y")</f>
        <v>22</v>
      </c>
    </row>
    <row r="812" spans="1:11" x14ac:dyDescent="0.35">
      <c r="A812" s="1" t="s">
        <v>649</v>
      </c>
      <c r="B812" s="7">
        <v>2004</v>
      </c>
      <c r="C812" s="1" t="s">
        <v>35</v>
      </c>
      <c r="D812" s="1">
        <v>22</v>
      </c>
      <c r="E812" s="7">
        <v>0</v>
      </c>
      <c r="F812" s="44">
        <v>5293.67</v>
      </c>
      <c r="G812" s="1" t="s">
        <v>11</v>
      </c>
      <c r="H812" s="1" t="s">
        <v>11</v>
      </c>
      <c r="I812" s="1" t="s">
        <v>632</v>
      </c>
      <c r="J812" s="42" t="str">
        <f>D812&amp;"-"&amp;C812&amp;"-"&amp;B812</f>
        <v>22-Aug-2004</v>
      </c>
      <c r="K812" s="7">
        <f>DATEDIF(J812,DATE(2023,6,8),"Y")</f>
        <v>18</v>
      </c>
    </row>
    <row r="813" spans="1:11" x14ac:dyDescent="0.35">
      <c r="A813" s="1" t="s">
        <v>648</v>
      </c>
      <c r="B813" s="7">
        <v>1974</v>
      </c>
      <c r="C813" s="1" t="s">
        <v>15</v>
      </c>
      <c r="D813" s="1">
        <v>12</v>
      </c>
      <c r="E813" s="7">
        <v>0</v>
      </c>
      <c r="F813" s="44">
        <v>5291.71</v>
      </c>
      <c r="G813" s="1" t="s">
        <v>11</v>
      </c>
      <c r="H813" s="1" t="s">
        <v>11</v>
      </c>
      <c r="I813" s="1" t="s">
        <v>23</v>
      </c>
      <c r="J813" s="42" t="str">
        <f>D813&amp;"-"&amp;C813&amp;"-"&amp;B813</f>
        <v>12-Nov-1974</v>
      </c>
      <c r="K813" s="7">
        <f>DATEDIF(J813,DATE(2023,6,8),"Y")</f>
        <v>48</v>
      </c>
    </row>
    <row r="814" spans="1:11" x14ac:dyDescent="0.35">
      <c r="A814" s="1" t="s">
        <v>647</v>
      </c>
      <c r="B814" s="7">
        <v>1987</v>
      </c>
      <c r="C814" s="1" t="s">
        <v>20</v>
      </c>
      <c r="D814" s="1">
        <v>1</v>
      </c>
      <c r="E814" s="7">
        <v>3</v>
      </c>
      <c r="F814" s="44">
        <v>5275.86</v>
      </c>
      <c r="G814" s="1" t="s">
        <v>11</v>
      </c>
      <c r="H814" s="1" t="s">
        <v>11</v>
      </c>
      <c r="I814" s="1" t="s">
        <v>13</v>
      </c>
      <c r="J814" s="42" t="str">
        <f>D814&amp;"-"&amp;C814&amp;"-"&amp;B814</f>
        <v>1-Sep-1987</v>
      </c>
      <c r="K814" s="7">
        <f>DATEDIF(J814,DATE(2023,6,8),"Y")</f>
        <v>35</v>
      </c>
    </row>
    <row r="815" spans="1:11" x14ac:dyDescent="0.35">
      <c r="A815" s="1" t="s">
        <v>646</v>
      </c>
      <c r="B815" s="7">
        <v>1986</v>
      </c>
      <c r="C815" s="1" t="s">
        <v>37</v>
      </c>
      <c r="D815" s="1">
        <v>20</v>
      </c>
      <c r="E815" s="7">
        <v>0</v>
      </c>
      <c r="F815" s="44">
        <v>5272.18</v>
      </c>
      <c r="G815" s="1" t="s">
        <v>11</v>
      </c>
      <c r="H815" s="1" t="s">
        <v>12</v>
      </c>
      <c r="I815" s="1" t="s">
        <v>23</v>
      </c>
      <c r="J815" s="42" t="str">
        <f>D815&amp;"-"&amp;C815&amp;"-"&amp;B815</f>
        <v>20-Oct-1986</v>
      </c>
      <c r="K815" s="7">
        <f>DATEDIF(J815,DATE(2023,6,8),"Y")</f>
        <v>36</v>
      </c>
    </row>
    <row r="816" spans="1:11" x14ac:dyDescent="0.35">
      <c r="A816" s="1" t="s">
        <v>645</v>
      </c>
      <c r="B816" s="7">
        <v>1986</v>
      </c>
      <c r="C816" s="1" t="s">
        <v>20</v>
      </c>
      <c r="D816" s="1">
        <v>20</v>
      </c>
      <c r="E816" s="7">
        <v>0</v>
      </c>
      <c r="F816" s="44">
        <v>5267.82</v>
      </c>
      <c r="G816" s="1" t="s">
        <v>11</v>
      </c>
      <c r="H816" s="1" t="s">
        <v>11</v>
      </c>
      <c r="I816" s="1" t="s">
        <v>23</v>
      </c>
      <c r="J816" s="42" t="str">
        <f>D816&amp;"-"&amp;C816&amp;"-"&amp;B816</f>
        <v>20-Sep-1986</v>
      </c>
      <c r="K816" s="7">
        <f>DATEDIF(J816,DATE(2023,6,8),"Y")</f>
        <v>36</v>
      </c>
    </row>
    <row r="817" spans="1:11" x14ac:dyDescent="0.35">
      <c r="A817" s="1" t="s">
        <v>644</v>
      </c>
      <c r="B817" s="7">
        <v>1986</v>
      </c>
      <c r="C817" s="1" t="s">
        <v>37</v>
      </c>
      <c r="D817" s="1">
        <v>25</v>
      </c>
      <c r="E817" s="7">
        <v>0</v>
      </c>
      <c r="F817" s="44">
        <v>5266.37</v>
      </c>
      <c r="G817" s="1" t="s">
        <v>11</v>
      </c>
      <c r="H817" s="1" t="s">
        <v>11</v>
      </c>
      <c r="I817" s="1" t="s">
        <v>23</v>
      </c>
      <c r="J817" s="42" t="str">
        <f>D817&amp;"-"&amp;C817&amp;"-"&amp;B817</f>
        <v>25-Oct-1986</v>
      </c>
      <c r="K817" s="7">
        <f>DATEDIF(J817,DATE(2023,6,8),"Y")</f>
        <v>36</v>
      </c>
    </row>
    <row r="818" spans="1:11" x14ac:dyDescent="0.35">
      <c r="A818" s="1" t="s">
        <v>643</v>
      </c>
      <c r="B818" s="7">
        <v>1989</v>
      </c>
      <c r="C818" s="1" t="s">
        <v>10</v>
      </c>
      <c r="D818" s="1">
        <v>19</v>
      </c>
      <c r="E818" s="7">
        <v>2</v>
      </c>
      <c r="F818" s="44">
        <v>5261.47</v>
      </c>
      <c r="G818" s="1" t="s">
        <v>11</v>
      </c>
      <c r="H818" s="1" t="s">
        <v>11</v>
      </c>
      <c r="I818" s="1" t="s">
        <v>23</v>
      </c>
      <c r="J818" s="42" t="str">
        <f>D818&amp;"-"&amp;C818&amp;"-"&amp;B818</f>
        <v>19-Jul-1989</v>
      </c>
      <c r="K818" s="7">
        <f>DATEDIF(J818,DATE(2023,6,8),"Y")</f>
        <v>33</v>
      </c>
    </row>
    <row r="819" spans="1:11" x14ac:dyDescent="0.35">
      <c r="A819" s="1" t="s">
        <v>642</v>
      </c>
      <c r="B819" s="7">
        <v>1989</v>
      </c>
      <c r="C819" s="1" t="s">
        <v>15</v>
      </c>
      <c r="D819" s="1">
        <v>25</v>
      </c>
      <c r="E819" s="7">
        <v>2</v>
      </c>
      <c r="F819" s="44">
        <v>5257.51</v>
      </c>
      <c r="G819" s="1" t="s">
        <v>11</v>
      </c>
      <c r="H819" s="1" t="s">
        <v>11</v>
      </c>
      <c r="I819" s="1" t="s">
        <v>23</v>
      </c>
      <c r="J819" s="42" t="str">
        <f>D819&amp;"-"&amp;C819&amp;"-"&amp;B819</f>
        <v>25-Nov-1989</v>
      </c>
      <c r="K819" s="7">
        <f>DATEDIF(J819,DATE(2023,6,8),"Y")</f>
        <v>33</v>
      </c>
    </row>
    <row r="820" spans="1:11" x14ac:dyDescent="0.35">
      <c r="A820" s="1" t="s">
        <v>2200</v>
      </c>
      <c r="B820" s="7">
        <v>1988</v>
      </c>
      <c r="C820" s="1" t="s">
        <v>30</v>
      </c>
      <c r="D820" s="1">
        <v>17</v>
      </c>
      <c r="E820" s="7">
        <v>3</v>
      </c>
      <c r="F820" s="44">
        <v>37076.370000000003</v>
      </c>
      <c r="G820" s="1" t="s">
        <v>11</v>
      </c>
      <c r="H820" s="1" t="s">
        <v>16</v>
      </c>
      <c r="I820" s="1" t="s">
        <v>42</v>
      </c>
      <c r="J820" s="42" t="str">
        <f>D820&amp;"-"&amp;C820&amp;"-"&amp;B820</f>
        <v>17-Dec-1988</v>
      </c>
      <c r="K820" s="7">
        <f>DATEDIF(J820,DATE(2023,6,8),"Y")</f>
        <v>34</v>
      </c>
    </row>
    <row r="821" spans="1:11" x14ac:dyDescent="0.35">
      <c r="A821" s="1" t="s">
        <v>641</v>
      </c>
      <c r="B821" s="7">
        <v>1990</v>
      </c>
      <c r="C821" s="1" t="s">
        <v>10</v>
      </c>
      <c r="D821" s="1">
        <v>6</v>
      </c>
      <c r="E821" s="7">
        <v>3</v>
      </c>
      <c r="F821" s="44">
        <v>5253.52</v>
      </c>
      <c r="G821" s="1" t="s">
        <v>12</v>
      </c>
      <c r="H821" s="1" t="s">
        <v>12</v>
      </c>
      <c r="I821" s="1" t="s">
        <v>42</v>
      </c>
      <c r="J821" s="42" t="str">
        <f>D821&amp;"-"&amp;C821&amp;"-"&amp;B821</f>
        <v>6-Jul-1990</v>
      </c>
      <c r="K821" s="7">
        <f>DATEDIF(J821,DATE(2023,6,8),"Y")</f>
        <v>32</v>
      </c>
    </row>
    <row r="822" spans="1:11" x14ac:dyDescent="0.35">
      <c r="A822" s="1" t="s">
        <v>640</v>
      </c>
      <c r="B822" s="7">
        <v>1987</v>
      </c>
      <c r="C822" s="1" t="s">
        <v>20</v>
      </c>
      <c r="D822" s="1">
        <v>9</v>
      </c>
      <c r="E822" s="7">
        <v>1</v>
      </c>
      <c r="F822" s="44">
        <v>5246.05</v>
      </c>
      <c r="G822" s="1" t="s">
        <v>11</v>
      </c>
      <c r="H822" s="1" t="s">
        <v>12</v>
      </c>
      <c r="I822" s="1" t="s">
        <v>42</v>
      </c>
      <c r="J822" s="42" t="str">
        <f>D822&amp;"-"&amp;C822&amp;"-"&amp;B822</f>
        <v>9-Sep-1987</v>
      </c>
      <c r="K822" s="7">
        <f>DATEDIF(J822,DATE(2023,6,8),"Y")</f>
        <v>35</v>
      </c>
    </row>
    <row r="823" spans="1:11" x14ac:dyDescent="0.35">
      <c r="A823" s="1" t="s">
        <v>639</v>
      </c>
      <c r="B823" s="7">
        <v>1987</v>
      </c>
      <c r="C823" s="1" t="s">
        <v>10</v>
      </c>
      <c r="D823" s="1">
        <v>5</v>
      </c>
      <c r="E823" s="7">
        <v>1</v>
      </c>
      <c r="F823" s="44">
        <v>5245.23</v>
      </c>
      <c r="G823" s="1" t="s">
        <v>11</v>
      </c>
      <c r="H823" s="1" t="s">
        <v>11</v>
      </c>
      <c r="I823" s="1" t="s">
        <v>13</v>
      </c>
      <c r="J823" s="42" t="str">
        <f>D823&amp;"-"&amp;C823&amp;"-"&amp;B823</f>
        <v>5-Jul-1987</v>
      </c>
      <c r="K823" s="7">
        <f>DATEDIF(J823,DATE(2023,6,8),"Y")</f>
        <v>35</v>
      </c>
    </row>
    <row r="824" spans="1:11" x14ac:dyDescent="0.35">
      <c r="A824" s="1" t="s">
        <v>638</v>
      </c>
      <c r="B824" s="7">
        <v>1987</v>
      </c>
      <c r="C824" s="1" t="s">
        <v>30</v>
      </c>
      <c r="D824" s="1">
        <v>26</v>
      </c>
      <c r="E824" s="7">
        <v>1</v>
      </c>
      <c r="F824" s="44">
        <v>5240.7700000000004</v>
      </c>
      <c r="G824" s="1" t="s">
        <v>11</v>
      </c>
      <c r="H824" s="1" t="s">
        <v>11</v>
      </c>
      <c r="I824" s="1" t="s">
        <v>42</v>
      </c>
      <c r="J824" s="42" t="str">
        <f>D824&amp;"-"&amp;C824&amp;"-"&amp;B824</f>
        <v>26-Dec-1987</v>
      </c>
      <c r="K824" s="7">
        <f>DATEDIF(J824,DATE(2023,6,8),"Y")</f>
        <v>35</v>
      </c>
    </row>
    <row r="825" spans="1:11" x14ac:dyDescent="0.35">
      <c r="A825" s="1" t="s">
        <v>637</v>
      </c>
      <c r="B825" s="7">
        <v>1987</v>
      </c>
      <c r="C825" s="1" t="s">
        <v>18</v>
      </c>
      <c r="D825" s="1">
        <v>29</v>
      </c>
      <c r="E825" s="7">
        <v>0</v>
      </c>
      <c r="F825" s="44">
        <v>5227.99</v>
      </c>
      <c r="G825" s="1" t="s">
        <v>11</v>
      </c>
      <c r="H825" s="1" t="s">
        <v>16</v>
      </c>
      <c r="I825" s="1" t="s">
        <v>247</v>
      </c>
      <c r="J825" s="42" t="str">
        <f>D825&amp;"-"&amp;C825&amp;"-"&amp;B825</f>
        <v>29-Jun-1987</v>
      </c>
      <c r="K825" s="7">
        <f>DATEDIF(J825,DATE(2023,6,8),"Y")</f>
        <v>35</v>
      </c>
    </row>
    <row r="826" spans="1:11" x14ac:dyDescent="0.35">
      <c r="A826" s="1" t="s">
        <v>636</v>
      </c>
      <c r="B826" s="7">
        <v>1995</v>
      </c>
      <c r="C826" s="1" t="s">
        <v>18</v>
      </c>
      <c r="D826" s="1">
        <v>6</v>
      </c>
      <c r="E826" s="7">
        <v>0</v>
      </c>
      <c r="F826" s="44">
        <v>5216.4799999999996</v>
      </c>
      <c r="G826" s="1" t="s">
        <v>11</v>
      </c>
      <c r="H826" s="1" t="s">
        <v>11</v>
      </c>
      <c r="I826" s="1" t="s">
        <v>200</v>
      </c>
      <c r="J826" s="42" t="str">
        <f>D826&amp;"-"&amp;C826&amp;"-"&amp;B826</f>
        <v>6-Jun-1995</v>
      </c>
      <c r="K826" s="7">
        <f>DATEDIF(J826,DATE(2023,6,8),"Y")</f>
        <v>28</v>
      </c>
    </row>
    <row r="827" spans="1:11" x14ac:dyDescent="0.35">
      <c r="A827" s="1" t="s">
        <v>635</v>
      </c>
      <c r="B827" s="7">
        <v>1999</v>
      </c>
      <c r="C827" s="1" t="s">
        <v>30</v>
      </c>
      <c r="D827" s="1">
        <v>1</v>
      </c>
      <c r="E827" s="7">
        <v>0</v>
      </c>
      <c r="F827" s="44">
        <v>5213.22</v>
      </c>
      <c r="G827" s="1" t="s">
        <v>11</v>
      </c>
      <c r="H827" s="1" t="s">
        <v>16</v>
      </c>
      <c r="I827" s="1" t="s">
        <v>23</v>
      </c>
      <c r="J827" s="42" t="str">
        <f>D827&amp;"-"&amp;C827&amp;"-"&amp;B827</f>
        <v>1-Dec-1999</v>
      </c>
      <c r="K827" s="7">
        <f>DATEDIF(J827,DATE(2023,6,8),"Y")</f>
        <v>23</v>
      </c>
    </row>
    <row r="828" spans="1:11" x14ac:dyDescent="0.35">
      <c r="A828" s="1" t="s">
        <v>634</v>
      </c>
      <c r="B828" s="7">
        <v>1993</v>
      </c>
      <c r="C828" s="1" t="s">
        <v>18</v>
      </c>
      <c r="D828" s="1">
        <v>17</v>
      </c>
      <c r="E828" s="7">
        <v>3</v>
      </c>
      <c r="F828" s="44">
        <v>5209.58</v>
      </c>
      <c r="G828" s="1" t="s">
        <v>12</v>
      </c>
      <c r="H828" s="1" t="s">
        <v>12</v>
      </c>
      <c r="I828" s="1" t="s">
        <v>356</v>
      </c>
      <c r="J828" s="42" t="str">
        <f>D828&amp;"-"&amp;C828&amp;"-"&amp;B828</f>
        <v>17-Jun-1993</v>
      </c>
      <c r="K828" s="7">
        <f>DATEDIF(J828,DATE(2023,6,8),"Y")</f>
        <v>29</v>
      </c>
    </row>
    <row r="829" spans="1:11" x14ac:dyDescent="0.35">
      <c r="A829" s="1" t="s">
        <v>633</v>
      </c>
      <c r="B829" s="7">
        <v>1983</v>
      </c>
      <c r="C829" s="1" t="s">
        <v>37</v>
      </c>
      <c r="D829" s="1">
        <v>24</v>
      </c>
      <c r="E829" s="7">
        <v>3</v>
      </c>
      <c r="F829" s="44">
        <v>5207.97</v>
      </c>
      <c r="G829" s="1" t="s">
        <v>11</v>
      </c>
      <c r="H829" s="1" t="s">
        <v>11</v>
      </c>
      <c r="I829" s="1" t="s">
        <v>23</v>
      </c>
      <c r="J829" s="42" t="str">
        <f>D829&amp;"-"&amp;C829&amp;"-"&amp;B829</f>
        <v>24-Oct-1983</v>
      </c>
      <c r="K829" s="7">
        <f>DATEDIF(J829,DATE(2023,6,8),"Y")</f>
        <v>39</v>
      </c>
    </row>
    <row r="830" spans="1:11" x14ac:dyDescent="0.35">
      <c r="A830" s="1" t="s">
        <v>631</v>
      </c>
      <c r="B830" s="7">
        <v>2004</v>
      </c>
      <c r="C830" s="1" t="s">
        <v>18</v>
      </c>
      <c r="D830" s="1">
        <v>6</v>
      </c>
      <c r="E830" s="7">
        <v>0</v>
      </c>
      <c r="F830" s="44">
        <v>5198.6899999999996</v>
      </c>
      <c r="G830" s="1" t="s">
        <v>11</v>
      </c>
      <c r="H830" s="1" t="s">
        <v>11</v>
      </c>
      <c r="I830" s="1" t="s">
        <v>632</v>
      </c>
      <c r="J830" s="42" t="str">
        <f>D830&amp;"-"&amp;C830&amp;"-"&amp;B830</f>
        <v>6-Jun-2004</v>
      </c>
      <c r="K830" s="7">
        <f>DATEDIF(J830,DATE(2023,6,8),"Y")</f>
        <v>19</v>
      </c>
    </row>
    <row r="831" spans="1:11" x14ac:dyDescent="0.35">
      <c r="A831" s="1" t="s">
        <v>2199</v>
      </c>
      <c r="B831" s="7">
        <v>1991</v>
      </c>
      <c r="C831" s="1" t="s">
        <v>15</v>
      </c>
      <c r="D831" s="1">
        <v>1</v>
      </c>
      <c r="E831" s="7">
        <v>3</v>
      </c>
      <c r="F831" s="44">
        <v>37040.879999999997</v>
      </c>
      <c r="G831" s="1" t="s">
        <v>11</v>
      </c>
      <c r="H831" s="1" t="s">
        <v>11</v>
      </c>
      <c r="I831" s="1" t="s">
        <v>42</v>
      </c>
      <c r="J831" s="42" t="str">
        <f>D831&amp;"-"&amp;C831&amp;"-"&amp;B831</f>
        <v>1-Nov-1991</v>
      </c>
      <c r="K831" s="7">
        <f>DATEDIF(J831,DATE(2023,6,8),"Y")</f>
        <v>31</v>
      </c>
    </row>
    <row r="832" spans="1:11" x14ac:dyDescent="0.35">
      <c r="A832" s="1" t="s">
        <v>630</v>
      </c>
      <c r="B832" s="7">
        <v>1979</v>
      </c>
      <c r="C832" s="1" t="s">
        <v>20</v>
      </c>
      <c r="D832" s="1">
        <v>12</v>
      </c>
      <c r="E832" s="7">
        <v>2</v>
      </c>
      <c r="F832" s="44">
        <v>5195.58</v>
      </c>
      <c r="G832" s="1" t="s">
        <v>11</v>
      </c>
      <c r="H832" s="1" t="s">
        <v>11</v>
      </c>
      <c r="I832" s="1" t="s">
        <v>13</v>
      </c>
      <c r="J832" s="42" t="str">
        <f>D832&amp;"-"&amp;C832&amp;"-"&amp;B832</f>
        <v>12-Sep-1979</v>
      </c>
      <c r="K832" s="7">
        <f>DATEDIF(J832,DATE(2023,6,8),"Y")</f>
        <v>43</v>
      </c>
    </row>
    <row r="833" spans="1:11" x14ac:dyDescent="0.35">
      <c r="A833" s="1" t="s">
        <v>629</v>
      </c>
      <c r="B833" s="7">
        <v>1984</v>
      </c>
      <c r="C833" s="1" t="s">
        <v>37</v>
      </c>
      <c r="D833" s="1">
        <v>16</v>
      </c>
      <c r="E833" s="7">
        <v>3</v>
      </c>
      <c r="F833" s="44">
        <v>5177.12</v>
      </c>
      <c r="G833" s="1" t="s">
        <v>11</v>
      </c>
      <c r="H833" s="1" t="s">
        <v>16</v>
      </c>
      <c r="I833" s="1" t="s">
        <v>13</v>
      </c>
      <c r="J833" s="42" t="str">
        <f>D833&amp;"-"&amp;C833&amp;"-"&amp;B833</f>
        <v>16-Oct-1984</v>
      </c>
      <c r="K833" s="7">
        <f>DATEDIF(J833,DATE(2023,6,8),"Y")</f>
        <v>38</v>
      </c>
    </row>
    <row r="834" spans="1:11" x14ac:dyDescent="0.35">
      <c r="A834" s="1" t="s">
        <v>628</v>
      </c>
      <c r="B834" s="7">
        <v>1991</v>
      </c>
      <c r="C834" s="1" t="s">
        <v>35</v>
      </c>
      <c r="D834" s="1">
        <v>29</v>
      </c>
      <c r="E834" s="7">
        <v>3</v>
      </c>
      <c r="F834" s="44">
        <v>5166.96</v>
      </c>
      <c r="G834" s="1" t="s">
        <v>11</v>
      </c>
      <c r="H834" s="1" t="s">
        <v>11</v>
      </c>
      <c r="I834" s="1" t="s">
        <v>23</v>
      </c>
      <c r="J834" s="42" t="str">
        <f>D834&amp;"-"&amp;C834&amp;"-"&amp;B834</f>
        <v>29-Aug-1991</v>
      </c>
      <c r="K834" s="7">
        <f>DATEDIF(J834,DATE(2023,6,8),"Y")</f>
        <v>31</v>
      </c>
    </row>
    <row r="835" spans="1:11" x14ac:dyDescent="0.35">
      <c r="A835" s="1" t="s">
        <v>627</v>
      </c>
      <c r="B835" s="7">
        <v>1990</v>
      </c>
      <c r="C835" s="1" t="s">
        <v>37</v>
      </c>
      <c r="D835" s="1">
        <v>9</v>
      </c>
      <c r="E835" s="7">
        <v>2</v>
      </c>
      <c r="F835" s="44">
        <v>5152.13</v>
      </c>
      <c r="G835" s="1" t="s">
        <v>11</v>
      </c>
      <c r="H835" s="1" t="s">
        <v>11</v>
      </c>
      <c r="I835" s="1" t="s">
        <v>42</v>
      </c>
      <c r="J835" s="42" t="str">
        <f>D835&amp;"-"&amp;C835&amp;"-"&amp;B835</f>
        <v>9-Oct-1990</v>
      </c>
      <c r="K835" s="7">
        <f>DATEDIF(J835,DATE(2023,6,8),"Y")</f>
        <v>32</v>
      </c>
    </row>
    <row r="836" spans="1:11" x14ac:dyDescent="0.35">
      <c r="A836" s="1" t="s">
        <v>626</v>
      </c>
      <c r="B836" s="7">
        <v>1990</v>
      </c>
      <c r="C836" s="1" t="s">
        <v>35</v>
      </c>
      <c r="D836" s="1">
        <v>22</v>
      </c>
      <c r="E836" s="7">
        <v>1</v>
      </c>
      <c r="F836" s="44">
        <v>5148.55</v>
      </c>
      <c r="G836" s="1" t="s">
        <v>11</v>
      </c>
      <c r="H836" s="1" t="s">
        <v>11</v>
      </c>
      <c r="I836" s="1" t="s">
        <v>247</v>
      </c>
      <c r="J836" s="42" t="str">
        <f>D836&amp;"-"&amp;C836&amp;"-"&amp;B836</f>
        <v>22-Aug-1990</v>
      </c>
      <c r="K836" s="7">
        <f>DATEDIF(J836,DATE(2023,6,8),"Y")</f>
        <v>32</v>
      </c>
    </row>
    <row r="837" spans="1:11" x14ac:dyDescent="0.35">
      <c r="A837" s="1" t="s">
        <v>625</v>
      </c>
      <c r="B837" s="7">
        <v>1984</v>
      </c>
      <c r="C837" s="1" t="s">
        <v>35</v>
      </c>
      <c r="D837" s="1">
        <v>22</v>
      </c>
      <c r="E837" s="7">
        <v>3</v>
      </c>
      <c r="F837" s="44">
        <v>5144.18</v>
      </c>
      <c r="G837" s="1" t="s">
        <v>11</v>
      </c>
      <c r="H837" s="1" t="s">
        <v>16</v>
      </c>
      <c r="I837" s="1" t="s">
        <v>13</v>
      </c>
      <c r="J837" s="42" t="str">
        <f>D837&amp;"-"&amp;C837&amp;"-"&amp;B837</f>
        <v>22-Aug-1984</v>
      </c>
      <c r="K837" s="7">
        <f>DATEDIF(J837,DATE(2023,6,8),"Y")</f>
        <v>38</v>
      </c>
    </row>
    <row r="838" spans="1:11" x14ac:dyDescent="0.35">
      <c r="A838" s="1" t="s">
        <v>624</v>
      </c>
      <c r="B838" s="7">
        <v>1993</v>
      </c>
      <c r="C838" s="1" t="s">
        <v>30</v>
      </c>
      <c r="D838" s="1">
        <v>10</v>
      </c>
      <c r="E838" s="7">
        <v>3</v>
      </c>
      <c r="F838" s="44">
        <v>5138.26</v>
      </c>
      <c r="G838" s="1" t="s">
        <v>11</v>
      </c>
      <c r="H838" s="1" t="s">
        <v>11</v>
      </c>
      <c r="I838" s="1" t="s">
        <v>13</v>
      </c>
      <c r="J838" s="42" t="str">
        <f>D838&amp;"-"&amp;C838&amp;"-"&amp;B838</f>
        <v>10-Dec-1993</v>
      </c>
      <c r="K838" s="7">
        <f>DATEDIF(J838,DATE(2023,6,8),"Y")</f>
        <v>29</v>
      </c>
    </row>
    <row r="839" spans="1:11" x14ac:dyDescent="0.35">
      <c r="A839" s="1" t="s">
        <v>623</v>
      </c>
      <c r="B839" s="7">
        <v>1988</v>
      </c>
      <c r="C839" s="1" t="s">
        <v>20</v>
      </c>
      <c r="D839" s="1">
        <v>15</v>
      </c>
      <c r="E839" s="7">
        <v>3</v>
      </c>
      <c r="F839" s="44">
        <v>5136.75</v>
      </c>
      <c r="G839" s="1" t="s">
        <v>11</v>
      </c>
      <c r="H839" s="1" t="s">
        <v>16</v>
      </c>
      <c r="I839" s="1" t="s">
        <v>13</v>
      </c>
      <c r="J839" s="42" t="str">
        <f>D839&amp;"-"&amp;C839&amp;"-"&amp;B839</f>
        <v>15-Sep-1988</v>
      </c>
      <c r="K839" s="7">
        <f>DATEDIF(J839,DATE(2023,6,8),"Y")</f>
        <v>34</v>
      </c>
    </row>
    <row r="840" spans="1:11" x14ac:dyDescent="0.35">
      <c r="A840" s="1" t="s">
        <v>622</v>
      </c>
      <c r="B840" s="7">
        <v>1987</v>
      </c>
      <c r="C840" s="1" t="s">
        <v>20</v>
      </c>
      <c r="D840" s="1">
        <v>13</v>
      </c>
      <c r="E840" s="7">
        <v>1</v>
      </c>
      <c r="F840" s="44">
        <v>5125.22</v>
      </c>
      <c r="G840" s="1" t="s">
        <v>16</v>
      </c>
      <c r="H840" s="1" t="s">
        <v>11</v>
      </c>
      <c r="I840" s="1" t="s">
        <v>23</v>
      </c>
      <c r="J840" s="42" t="str">
        <f>D840&amp;"-"&amp;C840&amp;"-"&amp;B840</f>
        <v>13-Sep-1987</v>
      </c>
      <c r="K840" s="7">
        <f>DATEDIF(J840,DATE(2023,6,8),"Y")</f>
        <v>35</v>
      </c>
    </row>
    <row r="841" spans="1:11" x14ac:dyDescent="0.35">
      <c r="A841" s="1" t="s">
        <v>621</v>
      </c>
      <c r="B841" s="7">
        <v>1988</v>
      </c>
      <c r="C841" s="1" t="s">
        <v>15</v>
      </c>
      <c r="D841" s="1">
        <v>1</v>
      </c>
      <c r="E841" s="7">
        <v>2</v>
      </c>
      <c r="F841" s="44">
        <v>5124.1899999999996</v>
      </c>
      <c r="G841" s="1" t="s">
        <v>11</v>
      </c>
      <c r="H841" s="1" t="s">
        <v>12</v>
      </c>
      <c r="I841" s="1" t="s">
        <v>13</v>
      </c>
      <c r="J841" s="42" t="str">
        <f>D841&amp;"-"&amp;C841&amp;"-"&amp;B841</f>
        <v>1-Nov-1988</v>
      </c>
      <c r="K841" s="7">
        <f>DATEDIF(J841,DATE(2023,6,8),"Y")</f>
        <v>34</v>
      </c>
    </row>
    <row r="842" spans="1:11" x14ac:dyDescent="0.35">
      <c r="A842" s="1" t="s">
        <v>2198</v>
      </c>
      <c r="B842" s="7">
        <v>1992</v>
      </c>
      <c r="C842" s="1" t="s">
        <v>20</v>
      </c>
      <c r="D842" s="1">
        <v>13</v>
      </c>
      <c r="E842" s="7">
        <v>0</v>
      </c>
      <c r="F842" s="44">
        <v>36976.449999999997</v>
      </c>
      <c r="G842" s="1" t="s">
        <v>11</v>
      </c>
      <c r="H842" s="1" t="s">
        <v>12</v>
      </c>
      <c r="I842" s="1" t="s">
        <v>42</v>
      </c>
      <c r="J842" s="42" t="str">
        <f>D842&amp;"-"&amp;C842&amp;"-"&amp;B842</f>
        <v>13-Sep-1992</v>
      </c>
      <c r="K842" s="7">
        <f>DATEDIF(J842,DATE(2023,6,8),"Y")</f>
        <v>30</v>
      </c>
    </row>
    <row r="843" spans="1:11" x14ac:dyDescent="0.35">
      <c r="A843" s="1" t="s">
        <v>620</v>
      </c>
      <c r="B843" s="7">
        <v>1987</v>
      </c>
      <c r="C843" s="1" t="s">
        <v>15</v>
      </c>
      <c r="D843" s="1">
        <v>18</v>
      </c>
      <c r="E843" s="7">
        <v>1</v>
      </c>
      <c r="F843" s="44">
        <v>5116.5</v>
      </c>
      <c r="G843" s="1" t="s">
        <v>11</v>
      </c>
      <c r="H843" s="1" t="s">
        <v>11</v>
      </c>
      <c r="I843" s="1" t="s">
        <v>23</v>
      </c>
      <c r="J843" s="42" t="str">
        <f>D843&amp;"-"&amp;C843&amp;"-"&amp;B843</f>
        <v>18-Nov-1987</v>
      </c>
      <c r="K843" s="7">
        <f>DATEDIF(J843,DATE(2023,6,8),"Y")</f>
        <v>35</v>
      </c>
    </row>
    <row r="844" spans="1:11" x14ac:dyDescent="0.35">
      <c r="A844" s="1" t="s">
        <v>619</v>
      </c>
      <c r="B844" s="7">
        <v>1999</v>
      </c>
      <c r="C844" s="1" t="s">
        <v>18</v>
      </c>
      <c r="D844" s="1">
        <v>19</v>
      </c>
      <c r="E844" s="7">
        <v>0</v>
      </c>
      <c r="F844" s="44">
        <v>5087.92</v>
      </c>
      <c r="G844" s="1" t="s">
        <v>11</v>
      </c>
      <c r="H844" s="1" t="s">
        <v>11</v>
      </c>
      <c r="I844" s="1" t="s">
        <v>535</v>
      </c>
      <c r="J844" s="42" t="str">
        <f>D844&amp;"-"&amp;C844&amp;"-"&amp;B844</f>
        <v>19-Jun-1999</v>
      </c>
      <c r="K844" s="7">
        <f>DATEDIF(J844,DATE(2023,6,8),"Y")</f>
        <v>23</v>
      </c>
    </row>
    <row r="845" spans="1:11" x14ac:dyDescent="0.35">
      <c r="A845" s="1" t="s">
        <v>618</v>
      </c>
      <c r="B845" s="7">
        <v>1997</v>
      </c>
      <c r="C845" s="1" t="s">
        <v>10</v>
      </c>
      <c r="D845" s="1">
        <v>14</v>
      </c>
      <c r="E845" s="7">
        <v>5</v>
      </c>
      <c r="F845" s="44">
        <v>5080.1000000000004</v>
      </c>
      <c r="G845" s="1" t="s">
        <v>12</v>
      </c>
      <c r="H845" s="1" t="s">
        <v>11</v>
      </c>
      <c r="I845" s="1" t="s">
        <v>42</v>
      </c>
      <c r="J845" s="42" t="str">
        <f>D845&amp;"-"&amp;C845&amp;"-"&amp;B845</f>
        <v>14-Jul-1997</v>
      </c>
      <c r="K845" s="7">
        <f>DATEDIF(J845,DATE(2023,6,8),"Y")</f>
        <v>25</v>
      </c>
    </row>
    <row r="846" spans="1:11" x14ac:dyDescent="0.35">
      <c r="A846" s="1" t="s">
        <v>617</v>
      </c>
      <c r="B846" s="7">
        <v>1978</v>
      </c>
      <c r="C846" s="1" t="s">
        <v>15</v>
      </c>
      <c r="D846" s="1">
        <v>22</v>
      </c>
      <c r="E846" s="7">
        <v>2</v>
      </c>
      <c r="F846" s="44">
        <v>5077.1899999999996</v>
      </c>
      <c r="G846" s="1" t="s">
        <v>11</v>
      </c>
      <c r="H846" s="1" t="s">
        <v>12</v>
      </c>
      <c r="I846" s="1" t="s">
        <v>23</v>
      </c>
      <c r="J846" s="42" t="str">
        <f>D846&amp;"-"&amp;C846&amp;"-"&amp;B846</f>
        <v>22-Nov-1978</v>
      </c>
      <c r="K846" s="7">
        <f>DATEDIF(J846,DATE(2023,6,8),"Y")</f>
        <v>44</v>
      </c>
    </row>
    <row r="847" spans="1:11" x14ac:dyDescent="0.35">
      <c r="A847" s="1" t="s">
        <v>616</v>
      </c>
      <c r="B847" s="7">
        <v>1993</v>
      </c>
      <c r="C847" s="1" t="s">
        <v>18</v>
      </c>
      <c r="D847" s="1">
        <v>11</v>
      </c>
      <c r="E847" s="7">
        <v>0</v>
      </c>
      <c r="F847" s="44">
        <v>5059.5600000000004</v>
      </c>
      <c r="G847" s="1" t="s">
        <v>11</v>
      </c>
      <c r="H847" s="1" t="s">
        <v>16</v>
      </c>
      <c r="I847" s="1" t="s">
        <v>300</v>
      </c>
      <c r="J847" s="42" t="str">
        <f>D847&amp;"-"&amp;C847&amp;"-"&amp;B847</f>
        <v>11-Jun-1993</v>
      </c>
      <c r="K847" s="7">
        <f>DATEDIF(J847,DATE(2023,6,8),"Y")</f>
        <v>29</v>
      </c>
    </row>
    <row r="848" spans="1:11" x14ac:dyDescent="0.35">
      <c r="A848" s="1" t="s">
        <v>615</v>
      </c>
      <c r="B848" s="7">
        <v>1980</v>
      </c>
      <c r="C848" s="1" t="s">
        <v>20</v>
      </c>
      <c r="D848" s="1">
        <v>7</v>
      </c>
      <c r="E848" s="7">
        <v>2</v>
      </c>
      <c r="F848" s="44">
        <v>5054.05</v>
      </c>
      <c r="G848" s="1" t="s">
        <v>11</v>
      </c>
      <c r="H848" s="1" t="s">
        <v>11</v>
      </c>
      <c r="I848" s="1" t="s">
        <v>13</v>
      </c>
      <c r="J848" s="42" t="str">
        <f>D848&amp;"-"&amp;C848&amp;"-"&amp;B848</f>
        <v>7-Sep-1980</v>
      </c>
      <c r="K848" s="7">
        <f>DATEDIF(J848,DATE(2023,6,8),"Y")</f>
        <v>42</v>
      </c>
    </row>
    <row r="849" spans="1:11" x14ac:dyDescent="0.35">
      <c r="A849" s="1" t="s">
        <v>614</v>
      </c>
      <c r="B849" s="7">
        <v>1997</v>
      </c>
      <c r="C849" s="1" t="s">
        <v>10</v>
      </c>
      <c r="D849" s="1">
        <v>29</v>
      </c>
      <c r="E849" s="7">
        <v>0</v>
      </c>
      <c r="F849" s="44">
        <v>5045.1499999999996</v>
      </c>
      <c r="G849" s="1" t="s">
        <v>11</v>
      </c>
      <c r="H849" s="1" t="s">
        <v>11</v>
      </c>
      <c r="I849" s="1" t="s">
        <v>23</v>
      </c>
      <c r="J849" s="42" t="str">
        <f>D849&amp;"-"&amp;C849&amp;"-"&amp;B849</f>
        <v>29-Jul-1997</v>
      </c>
      <c r="K849" s="7">
        <f>DATEDIF(J849,DATE(2023,6,8),"Y")</f>
        <v>25</v>
      </c>
    </row>
    <row r="850" spans="1:11" x14ac:dyDescent="0.35">
      <c r="A850" s="1" t="s">
        <v>613</v>
      </c>
      <c r="B850" s="7">
        <v>2001</v>
      </c>
      <c r="C850" s="1" t="s">
        <v>37</v>
      </c>
      <c r="D850" s="1">
        <v>16</v>
      </c>
      <c r="E850" s="7">
        <v>0</v>
      </c>
      <c r="F850" s="44">
        <v>5043.13</v>
      </c>
      <c r="G850" s="1" t="s">
        <v>11</v>
      </c>
      <c r="H850" s="1" t="s">
        <v>12</v>
      </c>
      <c r="I850" s="1" t="s">
        <v>42</v>
      </c>
      <c r="J850" s="42" t="str">
        <f>D850&amp;"-"&amp;C850&amp;"-"&amp;B850</f>
        <v>16-Oct-2001</v>
      </c>
      <c r="K850" s="7">
        <f>DATEDIF(J850,DATE(2023,6,8),"Y")</f>
        <v>21</v>
      </c>
    </row>
    <row r="851" spans="1:11" x14ac:dyDescent="0.35">
      <c r="A851" s="1" t="s">
        <v>612</v>
      </c>
      <c r="B851" s="7">
        <v>1997</v>
      </c>
      <c r="C851" s="1" t="s">
        <v>30</v>
      </c>
      <c r="D851" s="1">
        <v>4</v>
      </c>
      <c r="E851" s="7">
        <v>0</v>
      </c>
      <c r="F851" s="44">
        <v>5038.57</v>
      </c>
      <c r="G851" s="1" t="s">
        <v>11</v>
      </c>
      <c r="H851" s="1" t="s">
        <v>11</v>
      </c>
      <c r="I851" s="1" t="s">
        <v>200</v>
      </c>
      <c r="J851" s="42" t="str">
        <f>D851&amp;"-"&amp;C851&amp;"-"&amp;B851</f>
        <v>4-Dec-1997</v>
      </c>
      <c r="K851" s="7">
        <f>DATEDIF(J851,DATE(2023,6,8),"Y")</f>
        <v>25</v>
      </c>
    </row>
    <row r="852" spans="1:11" x14ac:dyDescent="0.35">
      <c r="A852" s="1" t="s">
        <v>611</v>
      </c>
      <c r="B852" s="7">
        <v>1986</v>
      </c>
      <c r="C852" s="1" t="s">
        <v>18</v>
      </c>
      <c r="D852" s="1">
        <v>29</v>
      </c>
      <c r="E852" s="7">
        <v>3</v>
      </c>
      <c r="F852" s="44">
        <v>5034.1000000000004</v>
      </c>
      <c r="G852" s="1" t="s">
        <v>11</v>
      </c>
      <c r="H852" s="1" t="s">
        <v>11</v>
      </c>
      <c r="I852" s="1" t="s">
        <v>13</v>
      </c>
      <c r="J852" s="42" t="str">
        <f>D852&amp;"-"&amp;C852&amp;"-"&amp;B852</f>
        <v>29-Jun-1986</v>
      </c>
      <c r="K852" s="7">
        <f>DATEDIF(J852,DATE(2023,6,8),"Y")</f>
        <v>36</v>
      </c>
    </row>
    <row r="853" spans="1:11" x14ac:dyDescent="0.35">
      <c r="A853" s="1" t="s">
        <v>2197</v>
      </c>
      <c r="B853" s="7">
        <v>1992</v>
      </c>
      <c r="C853" s="1" t="s">
        <v>35</v>
      </c>
      <c r="D853" s="1">
        <v>25</v>
      </c>
      <c r="E853" s="7">
        <v>0</v>
      </c>
      <c r="F853" s="44">
        <v>36950.26</v>
      </c>
      <c r="G853" s="1" t="s">
        <v>16</v>
      </c>
      <c r="H853" s="1" t="s">
        <v>16</v>
      </c>
      <c r="I853" s="1" t="s">
        <v>13</v>
      </c>
      <c r="J853" s="42" t="str">
        <f>D853&amp;"-"&amp;C853&amp;"-"&amp;B853</f>
        <v>25-Aug-1992</v>
      </c>
      <c r="K853" s="7">
        <f>DATEDIF(J853,DATE(2023,6,8),"Y")</f>
        <v>30</v>
      </c>
    </row>
    <row r="854" spans="1:11" x14ac:dyDescent="0.35">
      <c r="A854" s="1" t="s">
        <v>610</v>
      </c>
      <c r="B854" s="7">
        <v>1991</v>
      </c>
      <c r="C854" s="1" t="s">
        <v>20</v>
      </c>
      <c r="D854" s="1">
        <v>10</v>
      </c>
      <c r="E854" s="7">
        <v>2</v>
      </c>
      <c r="F854" s="44">
        <v>5031.2700000000004</v>
      </c>
      <c r="G854" s="1" t="s">
        <v>12</v>
      </c>
      <c r="H854" s="1" t="s">
        <v>16</v>
      </c>
      <c r="I854" s="1" t="s">
        <v>168</v>
      </c>
      <c r="J854" s="42" t="str">
        <f>D854&amp;"-"&amp;C854&amp;"-"&amp;B854</f>
        <v>10-Sep-1991</v>
      </c>
      <c r="K854" s="7">
        <f>DATEDIF(J854,DATE(2023,6,8),"Y")</f>
        <v>31</v>
      </c>
    </row>
    <row r="855" spans="1:11" x14ac:dyDescent="0.35">
      <c r="A855" s="1" t="s">
        <v>609</v>
      </c>
      <c r="B855" s="7">
        <v>1985</v>
      </c>
      <c r="C855" s="1" t="s">
        <v>30</v>
      </c>
      <c r="D855" s="1">
        <v>28</v>
      </c>
      <c r="E855" s="7">
        <v>0</v>
      </c>
      <c r="F855" s="44">
        <v>5028.1499999999996</v>
      </c>
      <c r="G855" s="1" t="s">
        <v>16</v>
      </c>
      <c r="H855" s="1" t="s">
        <v>11</v>
      </c>
      <c r="I855" s="1" t="s">
        <v>23</v>
      </c>
      <c r="J855" s="42" t="str">
        <f>D855&amp;"-"&amp;C855&amp;"-"&amp;B855</f>
        <v>28-Dec-1985</v>
      </c>
      <c r="K855" s="7">
        <f>DATEDIF(J855,DATE(2023,6,8),"Y")</f>
        <v>37</v>
      </c>
    </row>
    <row r="856" spans="1:11" x14ac:dyDescent="0.35">
      <c r="A856" s="1" t="s">
        <v>608</v>
      </c>
      <c r="B856" s="7">
        <v>1988</v>
      </c>
      <c r="C856" s="1" t="s">
        <v>15</v>
      </c>
      <c r="D856" s="1">
        <v>9</v>
      </c>
      <c r="E856" s="7">
        <v>1</v>
      </c>
      <c r="F856" s="44">
        <v>5012.47</v>
      </c>
      <c r="G856" s="1" t="s">
        <v>11</v>
      </c>
      <c r="H856" s="1" t="s">
        <v>12</v>
      </c>
      <c r="I856" s="1" t="s">
        <v>42</v>
      </c>
      <c r="J856" s="42" t="str">
        <f>D856&amp;"-"&amp;C856&amp;"-"&amp;B856</f>
        <v>9-Nov-1988</v>
      </c>
      <c r="K856" s="7">
        <f>DATEDIF(J856,DATE(2023,6,8),"Y")</f>
        <v>34</v>
      </c>
    </row>
    <row r="857" spans="1:11" x14ac:dyDescent="0.35">
      <c r="A857" s="1" t="s">
        <v>607</v>
      </c>
      <c r="B857" s="7">
        <v>1988</v>
      </c>
      <c r="C857" s="1" t="s">
        <v>10</v>
      </c>
      <c r="D857" s="1">
        <v>8</v>
      </c>
      <c r="E857" s="7">
        <v>1</v>
      </c>
      <c r="F857" s="44">
        <v>5003.8500000000004</v>
      </c>
      <c r="G857" s="1" t="s">
        <v>11</v>
      </c>
      <c r="H857" s="1" t="s">
        <v>12</v>
      </c>
      <c r="I857" s="1" t="s">
        <v>42</v>
      </c>
      <c r="J857" s="42" t="str">
        <f>D857&amp;"-"&amp;C857&amp;"-"&amp;B857</f>
        <v>8-Jul-1988</v>
      </c>
      <c r="K857" s="7">
        <f>DATEDIF(J857,DATE(2023,6,8),"Y")</f>
        <v>34</v>
      </c>
    </row>
    <row r="858" spans="1:11" x14ac:dyDescent="0.35">
      <c r="A858" s="1" t="s">
        <v>606</v>
      </c>
      <c r="B858" s="7">
        <v>1977</v>
      </c>
      <c r="C858" s="1" t="s">
        <v>18</v>
      </c>
      <c r="D858" s="1">
        <v>9</v>
      </c>
      <c r="E858" s="7">
        <v>2</v>
      </c>
      <c r="F858" s="44">
        <v>5003.7700000000004</v>
      </c>
      <c r="G858" s="1" t="s">
        <v>11</v>
      </c>
      <c r="H858" s="1" t="s">
        <v>12</v>
      </c>
      <c r="I858" s="1" t="s">
        <v>13</v>
      </c>
      <c r="J858" s="42" t="str">
        <f>D858&amp;"-"&amp;C858&amp;"-"&amp;B858</f>
        <v>9-Jun-1977</v>
      </c>
      <c r="K858" s="7">
        <f>DATEDIF(J858,DATE(2023,6,8),"Y")</f>
        <v>45</v>
      </c>
    </row>
    <row r="859" spans="1:11" x14ac:dyDescent="0.35">
      <c r="A859" s="1" t="s">
        <v>605</v>
      </c>
      <c r="B859" s="7">
        <v>1988</v>
      </c>
      <c r="C859" s="1" t="s">
        <v>20</v>
      </c>
      <c r="D859" s="1">
        <v>4</v>
      </c>
      <c r="E859" s="7">
        <v>1</v>
      </c>
      <c r="F859" s="44">
        <v>5002.78</v>
      </c>
      <c r="G859" s="1" t="s">
        <v>11</v>
      </c>
      <c r="H859" s="1" t="s">
        <v>11</v>
      </c>
      <c r="I859" s="1" t="s">
        <v>13</v>
      </c>
      <c r="J859" s="42" t="str">
        <f>D859&amp;"-"&amp;C859&amp;"-"&amp;B859</f>
        <v>4-Sep-1988</v>
      </c>
      <c r="K859" s="7">
        <f>DATEDIF(J859,DATE(2023,6,8),"Y")</f>
        <v>34</v>
      </c>
    </row>
    <row r="860" spans="1:11" x14ac:dyDescent="0.35">
      <c r="A860" s="1" t="s">
        <v>604</v>
      </c>
      <c r="B860" s="7">
        <v>2001</v>
      </c>
      <c r="C860" s="1" t="s">
        <v>37</v>
      </c>
      <c r="D860" s="1">
        <v>5</v>
      </c>
      <c r="E860" s="7">
        <v>0</v>
      </c>
      <c r="F860" s="44">
        <v>4999.04</v>
      </c>
      <c r="G860" s="1" t="s">
        <v>11</v>
      </c>
      <c r="H860" s="1" t="s">
        <v>11</v>
      </c>
      <c r="I860" s="1" t="s">
        <v>42</v>
      </c>
      <c r="J860" s="42" t="str">
        <f>D860&amp;"-"&amp;C860&amp;"-"&amp;B860</f>
        <v>5-Oct-2001</v>
      </c>
      <c r="K860" s="7">
        <f>DATEDIF(J860,DATE(2023,6,8),"Y")</f>
        <v>21</v>
      </c>
    </row>
    <row r="861" spans="1:11" x14ac:dyDescent="0.35">
      <c r="A861" s="1" t="s">
        <v>603</v>
      </c>
      <c r="B861" s="7">
        <v>1988</v>
      </c>
      <c r="C861" s="1" t="s">
        <v>18</v>
      </c>
      <c r="D861" s="1">
        <v>24</v>
      </c>
      <c r="E861" s="7">
        <v>0</v>
      </c>
      <c r="F861" s="44">
        <v>4992.38</v>
      </c>
      <c r="G861" s="1" t="s">
        <v>11</v>
      </c>
      <c r="H861" s="1" t="s">
        <v>12</v>
      </c>
      <c r="I861" s="1" t="s">
        <v>247</v>
      </c>
      <c r="J861" s="42" t="str">
        <f>D861&amp;"-"&amp;C861&amp;"-"&amp;B861</f>
        <v>24-Jun-1988</v>
      </c>
      <c r="K861" s="7">
        <f>DATEDIF(J861,DATE(2023,6,8),"Y")</f>
        <v>34</v>
      </c>
    </row>
    <row r="862" spans="1:11" x14ac:dyDescent="0.35">
      <c r="A862" s="1" t="s">
        <v>602</v>
      </c>
      <c r="B862" s="7">
        <v>1973</v>
      </c>
      <c r="C862" s="1" t="s">
        <v>15</v>
      </c>
      <c r="D862" s="1">
        <v>7</v>
      </c>
      <c r="E862" s="7">
        <v>0</v>
      </c>
      <c r="F862" s="44">
        <v>4985.22</v>
      </c>
      <c r="G862" s="1" t="s">
        <v>11</v>
      </c>
      <c r="H862" s="1" t="s">
        <v>12</v>
      </c>
      <c r="I862" s="1" t="s">
        <v>13</v>
      </c>
      <c r="J862" s="42" t="str">
        <f>D862&amp;"-"&amp;C862&amp;"-"&amp;B862</f>
        <v>7-Nov-1973</v>
      </c>
      <c r="K862" s="7">
        <f>DATEDIF(J862,DATE(2023,6,8),"Y")</f>
        <v>49</v>
      </c>
    </row>
    <row r="863" spans="1:11" x14ac:dyDescent="0.35">
      <c r="A863" s="1" t="s">
        <v>601</v>
      </c>
      <c r="B863" s="7">
        <v>1991</v>
      </c>
      <c r="C863" s="1" t="s">
        <v>35</v>
      </c>
      <c r="D863" s="1">
        <v>30</v>
      </c>
      <c r="E863" s="7">
        <v>2</v>
      </c>
      <c r="F863" s="44">
        <v>4949.76</v>
      </c>
      <c r="G863" s="1" t="s">
        <v>11</v>
      </c>
      <c r="H863" s="1" t="s">
        <v>16</v>
      </c>
      <c r="I863" s="1" t="s">
        <v>13</v>
      </c>
      <c r="J863" s="42" t="str">
        <f>D863&amp;"-"&amp;C863&amp;"-"&amp;B863</f>
        <v>30-Aug-1991</v>
      </c>
      <c r="K863" s="7">
        <f>DATEDIF(J863,DATE(2023,6,8),"Y")</f>
        <v>31</v>
      </c>
    </row>
    <row r="864" spans="1:11" x14ac:dyDescent="0.35">
      <c r="A864" s="1" t="s">
        <v>2196</v>
      </c>
      <c r="B864" s="7">
        <v>1977</v>
      </c>
      <c r="C864" s="1" t="s">
        <v>35</v>
      </c>
      <c r="D864" s="1">
        <v>13</v>
      </c>
      <c r="E864" s="7">
        <v>2</v>
      </c>
      <c r="F864" s="44">
        <v>36935.64</v>
      </c>
      <c r="G864" s="1" t="s">
        <v>11</v>
      </c>
      <c r="H864" s="1" t="s">
        <v>16</v>
      </c>
      <c r="I864" s="1" t="s">
        <v>42</v>
      </c>
      <c r="J864" s="42" t="str">
        <f>D864&amp;"-"&amp;C864&amp;"-"&amp;B864</f>
        <v>13-Aug-1977</v>
      </c>
      <c r="K864" s="7">
        <f>DATEDIF(J864,DATE(2023,6,8),"Y")</f>
        <v>45</v>
      </c>
    </row>
    <row r="865" spans="1:11" x14ac:dyDescent="0.35">
      <c r="A865" s="1" t="s">
        <v>600</v>
      </c>
      <c r="B865" s="7">
        <v>1974</v>
      </c>
      <c r="C865" s="1" t="s">
        <v>18</v>
      </c>
      <c r="D865" s="1">
        <v>26</v>
      </c>
      <c r="E865" s="7">
        <v>0</v>
      </c>
      <c r="F865" s="44">
        <v>4942.0600000000004</v>
      </c>
      <c r="G865" s="1" t="s">
        <v>11</v>
      </c>
      <c r="H865" s="1" t="s">
        <v>11</v>
      </c>
      <c r="I865" s="1" t="s">
        <v>13</v>
      </c>
      <c r="J865" s="42" t="str">
        <f>D865&amp;"-"&amp;C865&amp;"-"&amp;B865</f>
        <v>26-Jun-1974</v>
      </c>
      <c r="K865" s="7">
        <f>DATEDIF(J865,DATE(2023,6,8),"Y")</f>
        <v>48</v>
      </c>
    </row>
    <row r="866" spans="1:11" x14ac:dyDescent="0.35">
      <c r="A866" s="1" t="s">
        <v>599</v>
      </c>
      <c r="B866" s="7">
        <v>1991</v>
      </c>
      <c r="C866" s="1" t="s">
        <v>15</v>
      </c>
      <c r="D866" s="1">
        <v>27</v>
      </c>
      <c r="E866" s="7">
        <v>2</v>
      </c>
      <c r="F866" s="44">
        <v>4934.71</v>
      </c>
      <c r="G866" s="1" t="s">
        <v>11</v>
      </c>
      <c r="H866" s="1" t="s">
        <v>12</v>
      </c>
      <c r="I866" s="1" t="s">
        <v>42</v>
      </c>
      <c r="J866" s="42" t="str">
        <f>D866&amp;"-"&amp;C866&amp;"-"&amp;B866</f>
        <v>27-Nov-1991</v>
      </c>
      <c r="K866" s="7">
        <f>DATEDIF(J866,DATE(2023,6,8),"Y")</f>
        <v>31</v>
      </c>
    </row>
    <row r="867" spans="1:11" x14ac:dyDescent="0.35">
      <c r="A867" s="1" t="s">
        <v>598</v>
      </c>
      <c r="B867" s="7">
        <v>1991</v>
      </c>
      <c r="C867" s="1" t="s">
        <v>35</v>
      </c>
      <c r="D867" s="1">
        <v>23</v>
      </c>
      <c r="E867" s="7">
        <v>2</v>
      </c>
      <c r="F867" s="44">
        <v>4931.6499999999996</v>
      </c>
      <c r="G867" s="1" t="s">
        <v>11</v>
      </c>
      <c r="H867" s="1" t="s">
        <v>12</v>
      </c>
      <c r="I867" s="1" t="s">
        <v>42</v>
      </c>
      <c r="J867" s="42" t="str">
        <f>D867&amp;"-"&amp;C867&amp;"-"&amp;B867</f>
        <v>23-Aug-1991</v>
      </c>
      <c r="K867" s="7">
        <f>DATEDIF(J867,DATE(2023,6,8),"Y")</f>
        <v>31</v>
      </c>
    </row>
    <row r="868" spans="1:11" x14ac:dyDescent="0.35">
      <c r="A868" s="1" t="s">
        <v>597</v>
      </c>
      <c r="B868" s="7">
        <v>1993</v>
      </c>
      <c r="C868" s="1" t="s">
        <v>35</v>
      </c>
      <c r="D868" s="1">
        <v>10</v>
      </c>
      <c r="E868" s="7">
        <v>2</v>
      </c>
      <c r="F868" s="44">
        <v>4922.92</v>
      </c>
      <c r="G868" s="1" t="s">
        <v>11</v>
      </c>
      <c r="H868" s="1" t="s">
        <v>11</v>
      </c>
      <c r="I868" s="1" t="s">
        <v>23</v>
      </c>
      <c r="J868" s="42" t="str">
        <f>D868&amp;"-"&amp;C868&amp;"-"&amp;B868</f>
        <v>10-Aug-1993</v>
      </c>
      <c r="K868" s="7">
        <f>DATEDIF(J868,DATE(2023,6,8),"Y")</f>
        <v>29</v>
      </c>
    </row>
    <row r="869" spans="1:11" x14ac:dyDescent="0.35">
      <c r="A869" s="1" t="s">
        <v>596</v>
      </c>
      <c r="B869" s="7">
        <v>2002</v>
      </c>
      <c r="C869" s="1" t="s">
        <v>35</v>
      </c>
      <c r="D869" s="1">
        <v>21</v>
      </c>
      <c r="E869" s="7">
        <v>5</v>
      </c>
      <c r="F869" s="44">
        <v>4915.0600000000004</v>
      </c>
      <c r="G869" s="1" t="s">
        <v>11</v>
      </c>
      <c r="H869" s="1" t="s">
        <v>16</v>
      </c>
      <c r="I869" s="1" t="s">
        <v>356</v>
      </c>
      <c r="J869" s="42" t="str">
        <f>D869&amp;"-"&amp;C869&amp;"-"&amp;B869</f>
        <v>21-Aug-2002</v>
      </c>
      <c r="K869" s="7">
        <f>DATEDIF(J869,DATE(2023,6,8),"Y")</f>
        <v>20</v>
      </c>
    </row>
    <row r="870" spans="1:11" x14ac:dyDescent="0.35">
      <c r="A870" s="1" t="s">
        <v>595</v>
      </c>
      <c r="B870" s="7">
        <v>1981</v>
      </c>
      <c r="C870" s="1" t="s">
        <v>37</v>
      </c>
      <c r="D870" s="1">
        <v>18</v>
      </c>
      <c r="E870" s="7">
        <v>1</v>
      </c>
      <c r="F870" s="44">
        <v>4911.8900000000003</v>
      </c>
      <c r="G870" s="1" t="s">
        <v>11</v>
      </c>
      <c r="H870" s="1" t="s">
        <v>12</v>
      </c>
      <c r="I870" s="1" t="s">
        <v>13</v>
      </c>
      <c r="J870" s="42" t="str">
        <f>D870&amp;"-"&amp;C870&amp;"-"&amp;B870</f>
        <v>18-Oct-1981</v>
      </c>
      <c r="K870" s="7">
        <f>DATEDIF(J870,DATE(2023,6,8),"Y")</f>
        <v>41</v>
      </c>
    </row>
    <row r="871" spans="1:11" x14ac:dyDescent="0.35">
      <c r="A871" s="1" t="s">
        <v>594</v>
      </c>
      <c r="B871" s="7">
        <v>1993</v>
      </c>
      <c r="C871" s="1" t="s">
        <v>10</v>
      </c>
      <c r="D871" s="1">
        <v>10</v>
      </c>
      <c r="E871" s="7">
        <v>2</v>
      </c>
      <c r="F871" s="44">
        <v>4906.41</v>
      </c>
      <c r="G871" s="1" t="s">
        <v>11</v>
      </c>
      <c r="H871" s="1" t="s">
        <v>16</v>
      </c>
      <c r="I871" s="1" t="s">
        <v>23</v>
      </c>
      <c r="J871" s="42" t="str">
        <f>D871&amp;"-"&amp;C871&amp;"-"&amp;B871</f>
        <v>10-Jul-1993</v>
      </c>
      <c r="K871" s="7">
        <f>DATEDIF(J871,DATE(2023,6,8),"Y")</f>
        <v>29</v>
      </c>
    </row>
    <row r="872" spans="1:11" x14ac:dyDescent="0.35">
      <c r="A872" s="1" t="s">
        <v>593</v>
      </c>
      <c r="B872" s="7">
        <v>1988</v>
      </c>
      <c r="C872" s="1" t="s">
        <v>20</v>
      </c>
      <c r="D872" s="1">
        <v>23</v>
      </c>
      <c r="E872" s="7">
        <v>1</v>
      </c>
      <c r="F872" s="44">
        <v>4894.75</v>
      </c>
      <c r="G872" s="1" t="s">
        <v>12</v>
      </c>
      <c r="H872" s="1" t="s">
        <v>12</v>
      </c>
      <c r="I872" s="1" t="s">
        <v>23</v>
      </c>
      <c r="J872" s="42" t="str">
        <f>D872&amp;"-"&amp;C872&amp;"-"&amp;B872</f>
        <v>23-Sep-1988</v>
      </c>
      <c r="K872" s="7">
        <f>DATEDIF(J872,DATE(2023,6,8),"Y")</f>
        <v>34</v>
      </c>
    </row>
    <row r="873" spans="1:11" x14ac:dyDescent="0.35">
      <c r="A873" s="1" t="s">
        <v>592</v>
      </c>
      <c r="B873" s="7">
        <v>1990</v>
      </c>
      <c r="C873" s="1" t="s">
        <v>15</v>
      </c>
      <c r="D873" s="1">
        <v>28</v>
      </c>
      <c r="E873" s="7">
        <v>3</v>
      </c>
      <c r="F873" s="44">
        <v>4894.3900000000003</v>
      </c>
      <c r="G873" s="1" t="s">
        <v>11</v>
      </c>
      <c r="H873" s="1" t="s">
        <v>12</v>
      </c>
      <c r="I873" s="1" t="s">
        <v>13</v>
      </c>
      <c r="J873" s="42" t="str">
        <f>D873&amp;"-"&amp;C873&amp;"-"&amp;B873</f>
        <v>28-Nov-1990</v>
      </c>
      <c r="K873" s="7">
        <f>DATEDIF(J873,DATE(2023,6,8),"Y")</f>
        <v>32</v>
      </c>
    </row>
    <row r="874" spans="1:11" x14ac:dyDescent="0.35">
      <c r="A874" s="1" t="s">
        <v>591</v>
      </c>
      <c r="B874" s="7">
        <v>1989</v>
      </c>
      <c r="C874" s="1" t="s">
        <v>10</v>
      </c>
      <c r="D874" s="1">
        <v>10</v>
      </c>
      <c r="E874" s="7">
        <v>2</v>
      </c>
      <c r="F874" s="44">
        <v>4890</v>
      </c>
      <c r="G874" s="1" t="s">
        <v>12</v>
      </c>
      <c r="H874" s="1" t="s">
        <v>11</v>
      </c>
      <c r="I874" s="1" t="s">
        <v>13</v>
      </c>
      <c r="J874" s="42" t="str">
        <f>D874&amp;"-"&amp;C874&amp;"-"&amp;B874</f>
        <v>10-Jul-1989</v>
      </c>
      <c r="K874" s="7">
        <f>DATEDIF(J874,DATE(2023,6,8),"Y")</f>
        <v>33</v>
      </c>
    </row>
    <row r="875" spans="1:11" x14ac:dyDescent="0.35">
      <c r="A875" s="1" t="s">
        <v>2195</v>
      </c>
      <c r="B875" s="7">
        <v>1968</v>
      </c>
      <c r="C875" s="1" t="s">
        <v>37</v>
      </c>
      <c r="D875" s="1">
        <v>22</v>
      </c>
      <c r="E875" s="7">
        <v>0</v>
      </c>
      <c r="F875" s="44">
        <v>36922.61</v>
      </c>
      <c r="G875" s="1" t="s">
        <v>11</v>
      </c>
      <c r="H875" s="1" t="s">
        <v>16</v>
      </c>
      <c r="I875" s="1" t="s">
        <v>42</v>
      </c>
      <c r="J875" s="42" t="str">
        <f>D875&amp;"-"&amp;C875&amp;"-"&amp;B875</f>
        <v>22-Oct-1968</v>
      </c>
      <c r="K875" s="7">
        <f>DATEDIF(J875,DATE(2023,6,8),"Y")</f>
        <v>54</v>
      </c>
    </row>
    <row r="876" spans="1:11" x14ac:dyDescent="0.35">
      <c r="A876" s="1" t="s">
        <v>590</v>
      </c>
      <c r="B876" s="7">
        <v>1986</v>
      </c>
      <c r="C876" s="1" t="s">
        <v>37</v>
      </c>
      <c r="D876" s="1">
        <v>27</v>
      </c>
      <c r="E876" s="7">
        <v>0</v>
      </c>
      <c r="F876" s="44">
        <v>4889.04</v>
      </c>
      <c r="G876" s="1" t="s">
        <v>11</v>
      </c>
      <c r="H876" s="1" t="s">
        <v>16</v>
      </c>
      <c r="I876" s="1" t="s">
        <v>13</v>
      </c>
      <c r="J876" s="42" t="str">
        <f>D876&amp;"-"&amp;C876&amp;"-"&amp;B876</f>
        <v>27-Oct-1986</v>
      </c>
      <c r="K876" s="7">
        <f>DATEDIF(J876,DATE(2023,6,8),"Y")</f>
        <v>36</v>
      </c>
    </row>
    <row r="877" spans="1:11" x14ac:dyDescent="0.35">
      <c r="A877" s="1" t="s">
        <v>589</v>
      </c>
      <c r="B877" s="7">
        <v>1986</v>
      </c>
      <c r="C877" s="1" t="s">
        <v>30</v>
      </c>
      <c r="D877" s="1">
        <v>23</v>
      </c>
      <c r="E877" s="7">
        <v>0</v>
      </c>
      <c r="F877" s="44">
        <v>4883.87</v>
      </c>
      <c r="G877" s="1" t="s">
        <v>11</v>
      </c>
      <c r="H877" s="1" t="s">
        <v>16</v>
      </c>
      <c r="I877" s="1" t="s">
        <v>42</v>
      </c>
      <c r="J877" s="42" t="str">
        <f>D877&amp;"-"&amp;C877&amp;"-"&amp;B877</f>
        <v>23-Dec-1986</v>
      </c>
      <c r="K877" s="7">
        <f>DATEDIF(J877,DATE(2023,6,8),"Y")</f>
        <v>36</v>
      </c>
    </row>
    <row r="878" spans="1:11" x14ac:dyDescent="0.35">
      <c r="A878" s="1" t="s">
        <v>588</v>
      </c>
      <c r="B878" s="7">
        <v>1997</v>
      </c>
      <c r="C878" s="1" t="s">
        <v>20</v>
      </c>
      <c r="D878" s="1">
        <v>29</v>
      </c>
      <c r="E878" s="7">
        <v>4</v>
      </c>
      <c r="F878" s="44">
        <v>4877.9799999999996</v>
      </c>
      <c r="G878" s="1" t="s">
        <v>11</v>
      </c>
      <c r="H878" s="1" t="s">
        <v>12</v>
      </c>
      <c r="I878" s="1" t="s">
        <v>23</v>
      </c>
      <c r="J878" s="42" t="str">
        <f>D878&amp;"-"&amp;C878&amp;"-"&amp;B878</f>
        <v>29-Sep-1997</v>
      </c>
      <c r="K878" s="7">
        <f>DATEDIF(J878,DATE(2023,6,8),"Y")</f>
        <v>25</v>
      </c>
    </row>
    <row r="879" spans="1:11" x14ac:dyDescent="0.35">
      <c r="A879" s="1" t="s">
        <v>587</v>
      </c>
      <c r="B879" s="7">
        <v>1989</v>
      </c>
      <c r="C879" s="1" t="s">
        <v>20</v>
      </c>
      <c r="D879" s="1">
        <v>1</v>
      </c>
      <c r="E879" s="7">
        <v>3</v>
      </c>
      <c r="F879" s="44">
        <v>4859.8900000000003</v>
      </c>
      <c r="G879" s="1" t="s">
        <v>11</v>
      </c>
      <c r="H879" s="1" t="s">
        <v>12</v>
      </c>
      <c r="I879" s="1" t="s">
        <v>42</v>
      </c>
      <c r="J879" s="42" t="str">
        <f>D879&amp;"-"&amp;C879&amp;"-"&amp;B879</f>
        <v>1-Sep-1989</v>
      </c>
      <c r="K879" s="7">
        <f>DATEDIF(J879,DATE(2023,6,8),"Y")</f>
        <v>33</v>
      </c>
    </row>
    <row r="880" spans="1:11" x14ac:dyDescent="0.35">
      <c r="A880" s="1" t="s">
        <v>586</v>
      </c>
      <c r="B880" s="7">
        <v>1995</v>
      </c>
      <c r="C880" s="1" t="s">
        <v>30</v>
      </c>
      <c r="D880" s="1">
        <v>27</v>
      </c>
      <c r="E880" s="7">
        <v>3</v>
      </c>
      <c r="F880" s="44">
        <v>4846.92</v>
      </c>
      <c r="G880" s="1" t="s">
        <v>11</v>
      </c>
      <c r="H880" s="1" t="s">
        <v>12</v>
      </c>
      <c r="I880" s="1" t="s">
        <v>356</v>
      </c>
      <c r="J880" s="42" t="str">
        <f>D880&amp;"-"&amp;C880&amp;"-"&amp;B880</f>
        <v>27-Dec-1995</v>
      </c>
      <c r="K880" s="7">
        <f>DATEDIF(J880,DATE(2023,6,8),"Y")</f>
        <v>27</v>
      </c>
    </row>
    <row r="881" spans="1:11" x14ac:dyDescent="0.35">
      <c r="A881" s="1" t="s">
        <v>585</v>
      </c>
      <c r="B881" s="7">
        <v>2001</v>
      </c>
      <c r="C881" s="1" t="s">
        <v>18</v>
      </c>
      <c r="D881" s="1">
        <v>7</v>
      </c>
      <c r="E881" s="7">
        <v>0</v>
      </c>
      <c r="F881" s="44">
        <v>4846.53</v>
      </c>
      <c r="G881" s="1" t="s">
        <v>11</v>
      </c>
      <c r="H881" s="1" t="s">
        <v>12</v>
      </c>
      <c r="I881" s="1" t="s">
        <v>300</v>
      </c>
      <c r="J881" s="42" t="str">
        <f>D881&amp;"-"&amp;C881&amp;"-"&amp;B881</f>
        <v>7-Jun-2001</v>
      </c>
      <c r="K881" s="7">
        <f>DATEDIF(J881,DATE(2023,6,8),"Y")</f>
        <v>22</v>
      </c>
    </row>
    <row r="882" spans="1:11" x14ac:dyDescent="0.35">
      <c r="A882" s="1" t="s">
        <v>584</v>
      </c>
      <c r="B882" s="7">
        <v>1974</v>
      </c>
      <c r="C882" s="1" t="s">
        <v>20</v>
      </c>
      <c r="D882" s="1">
        <v>11</v>
      </c>
      <c r="E882" s="7">
        <v>0</v>
      </c>
      <c r="F882" s="44">
        <v>4844.67</v>
      </c>
      <c r="G882" s="1" t="s">
        <v>11</v>
      </c>
      <c r="H882" s="1" t="s">
        <v>11</v>
      </c>
      <c r="I882" s="1" t="s">
        <v>13</v>
      </c>
      <c r="J882" s="42" t="str">
        <f>D882&amp;"-"&amp;C882&amp;"-"&amp;B882</f>
        <v>11-Sep-1974</v>
      </c>
      <c r="K882" s="7">
        <f>DATEDIF(J882,DATE(2023,6,8),"Y")</f>
        <v>48</v>
      </c>
    </row>
    <row r="883" spans="1:11" x14ac:dyDescent="0.35">
      <c r="A883" s="1" t="s">
        <v>583</v>
      </c>
      <c r="B883" s="7">
        <v>1979</v>
      </c>
      <c r="C883" s="1" t="s">
        <v>30</v>
      </c>
      <c r="D883" s="1">
        <v>13</v>
      </c>
      <c r="E883" s="7">
        <v>2</v>
      </c>
      <c r="F883" s="44">
        <v>4843.79</v>
      </c>
      <c r="G883" s="1" t="s">
        <v>11</v>
      </c>
      <c r="H883" s="1" t="s">
        <v>12</v>
      </c>
      <c r="I883" s="1" t="s">
        <v>13</v>
      </c>
      <c r="J883" s="42" t="str">
        <f>D883&amp;"-"&amp;C883&amp;"-"&amp;B883</f>
        <v>13-Dec-1979</v>
      </c>
      <c r="K883" s="7">
        <f>DATEDIF(J883,DATE(2023,6,8),"Y")</f>
        <v>43</v>
      </c>
    </row>
    <row r="884" spans="1:11" x14ac:dyDescent="0.35">
      <c r="A884" s="1" t="s">
        <v>582</v>
      </c>
      <c r="B884" s="7">
        <v>1995</v>
      </c>
      <c r="C884" s="1" t="s">
        <v>20</v>
      </c>
      <c r="D884" s="1">
        <v>29</v>
      </c>
      <c r="E884" s="7">
        <v>0</v>
      </c>
      <c r="F884" s="44">
        <v>4840.95</v>
      </c>
      <c r="G884" s="1" t="s">
        <v>11</v>
      </c>
      <c r="H884" s="1" t="s">
        <v>16</v>
      </c>
      <c r="I884" s="1" t="s">
        <v>300</v>
      </c>
      <c r="J884" s="42" t="str">
        <f>D884&amp;"-"&amp;C884&amp;"-"&amp;B884</f>
        <v>29-Sep-1995</v>
      </c>
      <c r="K884" s="7">
        <f>DATEDIF(J884,DATE(2023,6,8),"Y")</f>
        <v>27</v>
      </c>
    </row>
    <row r="885" spans="1:11" x14ac:dyDescent="0.35">
      <c r="A885" s="1" t="s">
        <v>581</v>
      </c>
      <c r="B885" s="7">
        <v>1984</v>
      </c>
      <c r="C885" s="1" t="s">
        <v>37</v>
      </c>
      <c r="D885" s="1">
        <v>15</v>
      </c>
      <c r="E885" s="7">
        <v>3</v>
      </c>
      <c r="F885" s="44">
        <v>4839.18</v>
      </c>
      <c r="G885" s="1" t="s">
        <v>11</v>
      </c>
      <c r="H885" s="1" t="s">
        <v>16</v>
      </c>
      <c r="I885" s="1" t="s">
        <v>23</v>
      </c>
      <c r="J885" s="42" t="str">
        <f>D885&amp;"-"&amp;C885&amp;"-"&amp;B885</f>
        <v>15-Oct-1984</v>
      </c>
      <c r="K885" s="7">
        <f>DATEDIF(J885,DATE(2023,6,8),"Y")</f>
        <v>38</v>
      </c>
    </row>
    <row r="886" spans="1:11" x14ac:dyDescent="0.35">
      <c r="A886" s="1" t="s">
        <v>2194</v>
      </c>
      <c r="B886" s="7">
        <v>1991</v>
      </c>
      <c r="C886" s="1" t="s">
        <v>18</v>
      </c>
      <c r="D886" s="1">
        <v>10</v>
      </c>
      <c r="E886" s="7">
        <v>3</v>
      </c>
      <c r="F886" s="44">
        <v>36911.99</v>
      </c>
      <c r="G886" s="1" t="s">
        <v>11</v>
      </c>
      <c r="H886" s="1" t="s">
        <v>11</v>
      </c>
      <c r="I886" s="1" t="s">
        <v>42</v>
      </c>
      <c r="J886" s="42" t="str">
        <f>D886&amp;"-"&amp;C886&amp;"-"&amp;B886</f>
        <v>10-Jun-1991</v>
      </c>
      <c r="K886" s="7">
        <f>DATEDIF(J886,DATE(2023,6,8),"Y")</f>
        <v>31</v>
      </c>
    </row>
    <row r="887" spans="1:11" x14ac:dyDescent="0.35">
      <c r="A887" s="1" t="s">
        <v>580</v>
      </c>
      <c r="B887" s="7">
        <v>1992</v>
      </c>
      <c r="C887" s="1" t="s">
        <v>20</v>
      </c>
      <c r="D887" s="1">
        <v>10</v>
      </c>
      <c r="E887" s="7">
        <v>3</v>
      </c>
      <c r="F887" s="44">
        <v>4837.58</v>
      </c>
      <c r="G887" s="1" t="s">
        <v>12</v>
      </c>
      <c r="H887" s="1" t="s">
        <v>11</v>
      </c>
      <c r="I887" s="1" t="s">
        <v>13</v>
      </c>
      <c r="J887" s="42" t="str">
        <f>D887&amp;"-"&amp;C887&amp;"-"&amp;B887</f>
        <v>10-Sep-1992</v>
      </c>
      <c r="K887" s="7">
        <f>DATEDIF(J887,DATE(2023,6,8),"Y")</f>
        <v>30</v>
      </c>
    </row>
    <row r="888" spans="1:11" x14ac:dyDescent="0.35">
      <c r="A888" s="1" t="s">
        <v>579</v>
      </c>
      <c r="B888" s="7">
        <v>2000</v>
      </c>
      <c r="C888" s="1" t="s">
        <v>30</v>
      </c>
      <c r="D888" s="1">
        <v>11</v>
      </c>
      <c r="E888" s="7">
        <v>0</v>
      </c>
      <c r="F888" s="44">
        <v>4835.43</v>
      </c>
      <c r="G888" s="1" t="s">
        <v>11</v>
      </c>
      <c r="H888" s="1" t="s">
        <v>11</v>
      </c>
      <c r="I888" s="1" t="s">
        <v>300</v>
      </c>
      <c r="J888" s="42" t="str">
        <f>D888&amp;"-"&amp;C888&amp;"-"&amp;B888</f>
        <v>11-Dec-2000</v>
      </c>
      <c r="K888" s="7">
        <f>DATEDIF(J888,DATE(2023,6,8),"Y")</f>
        <v>22</v>
      </c>
    </row>
    <row r="889" spans="1:11" x14ac:dyDescent="0.35">
      <c r="A889" s="1" t="s">
        <v>578</v>
      </c>
      <c r="B889" s="7">
        <v>2002</v>
      </c>
      <c r="C889" s="1" t="s">
        <v>18</v>
      </c>
      <c r="D889" s="1">
        <v>27</v>
      </c>
      <c r="E889" s="7">
        <v>5</v>
      </c>
      <c r="F889" s="44">
        <v>4830.63</v>
      </c>
      <c r="G889" s="1" t="s">
        <v>11</v>
      </c>
      <c r="H889" s="1" t="s">
        <v>16</v>
      </c>
      <c r="I889" s="1" t="s">
        <v>42</v>
      </c>
      <c r="J889" s="42" t="str">
        <f>D889&amp;"-"&amp;C889&amp;"-"&amp;B889</f>
        <v>27-Jun-2002</v>
      </c>
      <c r="K889" s="7">
        <f>DATEDIF(J889,DATE(2023,6,8),"Y")</f>
        <v>20</v>
      </c>
    </row>
    <row r="890" spans="1:11" x14ac:dyDescent="0.35">
      <c r="A890" s="1" t="s">
        <v>577</v>
      </c>
      <c r="B890" s="7">
        <v>1995</v>
      </c>
      <c r="C890" s="1" t="s">
        <v>30</v>
      </c>
      <c r="D890" s="1">
        <v>1</v>
      </c>
      <c r="E890" s="7">
        <v>3</v>
      </c>
      <c r="F890" s="44">
        <v>4827.8999999999996</v>
      </c>
      <c r="G890" s="1" t="s">
        <v>16</v>
      </c>
      <c r="H890" s="1" t="s">
        <v>11</v>
      </c>
      <c r="I890" s="1" t="s">
        <v>4728</v>
      </c>
      <c r="J890" s="42" t="str">
        <f>D890&amp;"-"&amp;C890&amp;"-"&amp;B890</f>
        <v>1-Dec-1995</v>
      </c>
      <c r="K890" s="7">
        <f>DATEDIF(J890,DATE(2023,6,8),"Y")</f>
        <v>27</v>
      </c>
    </row>
    <row r="891" spans="1:11" x14ac:dyDescent="0.35">
      <c r="A891" s="1" t="s">
        <v>576</v>
      </c>
      <c r="B891" s="7">
        <v>1981</v>
      </c>
      <c r="C891" s="1" t="s">
        <v>10</v>
      </c>
      <c r="D891" s="1">
        <v>3</v>
      </c>
      <c r="E891" s="7">
        <v>1</v>
      </c>
      <c r="F891" s="44">
        <v>4827.1000000000004</v>
      </c>
      <c r="G891" s="1" t="s">
        <v>11</v>
      </c>
      <c r="H891" s="1" t="s">
        <v>16</v>
      </c>
      <c r="I891" s="1" t="s">
        <v>13</v>
      </c>
      <c r="J891" s="42" t="str">
        <f>D891&amp;"-"&amp;C891&amp;"-"&amp;B891</f>
        <v>3-Jul-1981</v>
      </c>
      <c r="K891" s="7">
        <f>DATEDIF(J891,DATE(2023,6,8),"Y")</f>
        <v>41</v>
      </c>
    </row>
    <row r="892" spans="1:11" x14ac:dyDescent="0.35">
      <c r="A892" s="1" t="s">
        <v>575</v>
      </c>
      <c r="B892" s="7">
        <v>1978</v>
      </c>
      <c r="C892" s="1" t="s">
        <v>37</v>
      </c>
      <c r="D892" s="1">
        <v>3</v>
      </c>
      <c r="E892" s="7">
        <v>2</v>
      </c>
      <c r="F892" s="44">
        <v>4812.34</v>
      </c>
      <c r="G892" s="1" t="s">
        <v>11</v>
      </c>
      <c r="H892" s="1" t="s">
        <v>12</v>
      </c>
      <c r="I892" s="1" t="s">
        <v>13</v>
      </c>
      <c r="J892" s="42" t="str">
        <f>D892&amp;"-"&amp;C892&amp;"-"&amp;B892</f>
        <v>3-Oct-1978</v>
      </c>
      <c r="K892" s="7">
        <f>DATEDIF(J892,DATE(2023,6,8),"Y")</f>
        <v>44</v>
      </c>
    </row>
    <row r="893" spans="1:11" x14ac:dyDescent="0.35">
      <c r="A893" s="1" t="s">
        <v>574</v>
      </c>
      <c r="B893" s="7">
        <v>1989</v>
      </c>
      <c r="C893" s="1" t="s">
        <v>30</v>
      </c>
      <c r="D893" s="1">
        <v>16</v>
      </c>
      <c r="E893" s="7">
        <v>1</v>
      </c>
      <c r="F893" s="44">
        <v>4795.66</v>
      </c>
      <c r="G893" s="1" t="s">
        <v>11</v>
      </c>
      <c r="H893" s="1" t="s">
        <v>16</v>
      </c>
      <c r="I893" s="1" t="s">
        <v>13</v>
      </c>
      <c r="J893" s="42" t="str">
        <f>D893&amp;"-"&amp;C893&amp;"-"&amp;B893</f>
        <v>16-Dec-1989</v>
      </c>
      <c r="K893" s="7">
        <f>DATEDIF(J893,DATE(2023,6,8),"Y")</f>
        <v>33</v>
      </c>
    </row>
    <row r="894" spans="1:11" x14ac:dyDescent="0.35">
      <c r="A894" s="1" t="s">
        <v>573</v>
      </c>
      <c r="B894" s="7">
        <v>1987</v>
      </c>
      <c r="C894" s="1" t="s">
        <v>18</v>
      </c>
      <c r="D894" s="1">
        <v>22</v>
      </c>
      <c r="E894" s="7">
        <v>3</v>
      </c>
      <c r="F894" s="44">
        <v>4787.42</v>
      </c>
      <c r="G894" s="1" t="s">
        <v>11</v>
      </c>
      <c r="H894" s="1" t="s">
        <v>12</v>
      </c>
      <c r="I894" s="1" t="s">
        <v>13</v>
      </c>
      <c r="J894" s="42" t="str">
        <f>D894&amp;"-"&amp;C894&amp;"-"&amp;B894</f>
        <v>22-Jun-1987</v>
      </c>
      <c r="K894" s="7">
        <f>DATEDIF(J894,DATE(2023,6,8),"Y")</f>
        <v>35</v>
      </c>
    </row>
    <row r="895" spans="1:11" x14ac:dyDescent="0.35">
      <c r="A895" s="1" t="s">
        <v>572</v>
      </c>
      <c r="B895" s="7">
        <v>1989</v>
      </c>
      <c r="C895" s="1" t="s">
        <v>30</v>
      </c>
      <c r="D895" s="1">
        <v>9</v>
      </c>
      <c r="E895" s="7">
        <v>1</v>
      </c>
      <c r="F895" s="44">
        <v>4779.6000000000004</v>
      </c>
      <c r="G895" s="1" t="s">
        <v>11</v>
      </c>
      <c r="H895" s="1" t="s">
        <v>12</v>
      </c>
      <c r="I895" s="1" t="s">
        <v>13</v>
      </c>
      <c r="J895" s="42" t="str">
        <f>D895&amp;"-"&amp;C895&amp;"-"&amp;B895</f>
        <v>9-Dec-1989</v>
      </c>
      <c r="K895" s="7">
        <f>DATEDIF(J895,DATE(2023,6,8),"Y")</f>
        <v>33</v>
      </c>
    </row>
    <row r="896" spans="1:11" x14ac:dyDescent="0.35">
      <c r="A896" s="1" t="s">
        <v>571</v>
      </c>
      <c r="B896" s="7">
        <v>1989</v>
      </c>
      <c r="C896" s="1" t="s">
        <v>35</v>
      </c>
      <c r="D896" s="1">
        <v>1</v>
      </c>
      <c r="E896" s="7">
        <v>1</v>
      </c>
      <c r="F896" s="44">
        <v>4766.0200000000004</v>
      </c>
      <c r="G896" s="1" t="s">
        <v>11</v>
      </c>
      <c r="H896" s="1" t="s">
        <v>12</v>
      </c>
      <c r="I896" s="1" t="s">
        <v>42</v>
      </c>
      <c r="J896" s="42" t="str">
        <f>D896&amp;"-"&amp;C896&amp;"-"&amp;B896</f>
        <v>1-Aug-1989</v>
      </c>
      <c r="K896" s="7">
        <f>DATEDIF(J896,DATE(2023,6,8),"Y")</f>
        <v>33</v>
      </c>
    </row>
    <row r="897" spans="1:11" x14ac:dyDescent="0.35">
      <c r="A897" s="1" t="s">
        <v>2355</v>
      </c>
      <c r="B897" s="7">
        <v>1963</v>
      </c>
      <c r="C897" s="1" t="s">
        <v>35</v>
      </c>
      <c r="D897" s="1">
        <v>5</v>
      </c>
      <c r="E897" s="7">
        <v>1</v>
      </c>
      <c r="F897" s="44">
        <v>47896.79</v>
      </c>
      <c r="G897" s="1" t="s">
        <v>16</v>
      </c>
      <c r="H897" s="1" t="s">
        <v>12</v>
      </c>
      <c r="I897" s="1" t="s">
        <v>247</v>
      </c>
      <c r="J897" s="42" t="str">
        <f>D897&amp;"-"&amp;C897&amp;"-"&amp;B897</f>
        <v>5-Aug-1963</v>
      </c>
      <c r="K897" s="7">
        <f>DATEDIF(J897,DATE(2023,6,8),"Y")</f>
        <v>59</v>
      </c>
    </row>
    <row r="898" spans="1:11" x14ac:dyDescent="0.35">
      <c r="A898" s="1" t="s">
        <v>2193</v>
      </c>
      <c r="B898" s="7">
        <v>1963</v>
      </c>
      <c r="C898" s="1" t="s">
        <v>10</v>
      </c>
      <c r="D898" s="1">
        <v>24</v>
      </c>
      <c r="E898" s="7">
        <v>2</v>
      </c>
      <c r="F898" s="44">
        <v>36910.61</v>
      </c>
      <c r="G898" s="1" t="s">
        <v>11</v>
      </c>
      <c r="H898" s="1" t="s">
        <v>11</v>
      </c>
      <c r="I898" s="1" t="s">
        <v>42</v>
      </c>
      <c r="J898" s="42" t="str">
        <f>D898&amp;"-"&amp;C898&amp;"-"&amp;B898</f>
        <v>24-Jul-1963</v>
      </c>
      <c r="K898" s="7">
        <f>DATEDIF(J898,DATE(2023,6,8),"Y")</f>
        <v>59</v>
      </c>
    </row>
    <row r="899" spans="1:11" x14ac:dyDescent="0.35">
      <c r="A899" s="1" t="s">
        <v>570</v>
      </c>
      <c r="B899" s="7">
        <v>1987</v>
      </c>
      <c r="C899" s="1" t="s">
        <v>20</v>
      </c>
      <c r="D899" s="1">
        <v>27</v>
      </c>
      <c r="E899" s="7">
        <v>1</v>
      </c>
      <c r="F899" s="44">
        <v>4762.33</v>
      </c>
      <c r="G899" s="1" t="s">
        <v>12</v>
      </c>
      <c r="H899" s="1" t="s">
        <v>12</v>
      </c>
      <c r="I899" s="1" t="s">
        <v>42</v>
      </c>
      <c r="J899" s="42" t="str">
        <f>D899&amp;"-"&amp;C899&amp;"-"&amp;B899</f>
        <v>27-Sep-1987</v>
      </c>
      <c r="K899" s="7">
        <f>DATEDIF(J899,DATE(2023,6,8),"Y")</f>
        <v>35</v>
      </c>
    </row>
    <row r="900" spans="1:11" x14ac:dyDescent="0.35">
      <c r="A900" s="1" t="s">
        <v>569</v>
      </c>
      <c r="B900" s="7">
        <v>1992</v>
      </c>
      <c r="C900" s="1" t="s">
        <v>35</v>
      </c>
      <c r="D900" s="1">
        <v>16</v>
      </c>
      <c r="E900" s="7">
        <v>2</v>
      </c>
      <c r="F900" s="44">
        <v>4753.6400000000003</v>
      </c>
      <c r="G900" s="1" t="s">
        <v>11</v>
      </c>
      <c r="H900" s="1" t="s">
        <v>12</v>
      </c>
      <c r="I900" s="1" t="s">
        <v>13</v>
      </c>
      <c r="J900" s="42" t="str">
        <f>D900&amp;"-"&amp;C900&amp;"-"&amp;B900</f>
        <v>16-Aug-1992</v>
      </c>
      <c r="K900" s="7">
        <f>DATEDIF(J900,DATE(2023,6,8),"Y")</f>
        <v>30</v>
      </c>
    </row>
    <row r="901" spans="1:11" x14ac:dyDescent="0.35">
      <c r="A901" s="1" t="s">
        <v>568</v>
      </c>
      <c r="B901" s="7">
        <v>1987</v>
      </c>
      <c r="C901" s="1" t="s">
        <v>15</v>
      </c>
      <c r="D901" s="1">
        <v>22</v>
      </c>
      <c r="E901" s="7">
        <v>1</v>
      </c>
      <c r="F901" s="44">
        <v>4751.07</v>
      </c>
      <c r="G901" s="1" t="s">
        <v>12</v>
      </c>
      <c r="H901" s="1" t="s">
        <v>16</v>
      </c>
      <c r="I901" s="1" t="s">
        <v>42</v>
      </c>
      <c r="J901" s="42" t="str">
        <f>D901&amp;"-"&amp;C901&amp;"-"&amp;B901</f>
        <v>22-Nov-1987</v>
      </c>
      <c r="K901" s="7">
        <f>DATEDIF(J901,DATE(2023,6,8),"Y")</f>
        <v>35</v>
      </c>
    </row>
    <row r="902" spans="1:11" x14ac:dyDescent="0.35">
      <c r="A902" s="1" t="s">
        <v>567</v>
      </c>
      <c r="B902" s="7">
        <v>1987</v>
      </c>
      <c r="C902" s="1" t="s">
        <v>20</v>
      </c>
      <c r="D902" s="1">
        <v>2</v>
      </c>
      <c r="E902" s="7">
        <v>1</v>
      </c>
      <c r="F902" s="44">
        <v>4747.05</v>
      </c>
      <c r="G902" s="1" t="s">
        <v>11</v>
      </c>
      <c r="H902" s="1" t="s">
        <v>11</v>
      </c>
      <c r="I902" s="1" t="s">
        <v>13</v>
      </c>
      <c r="J902" s="42" t="str">
        <f>D902&amp;"-"&amp;C902&amp;"-"&amp;B902</f>
        <v>2-Sep-1987</v>
      </c>
      <c r="K902" s="7">
        <f>DATEDIF(J902,DATE(2023,6,8),"Y")</f>
        <v>35</v>
      </c>
    </row>
    <row r="903" spans="1:11" x14ac:dyDescent="0.35">
      <c r="A903" s="1" t="s">
        <v>566</v>
      </c>
      <c r="B903" s="7">
        <v>1987</v>
      </c>
      <c r="C903" s="1" t="s">
        <v>18</v>
      </c>
      <c r="D903" s="1">
        <v>5</v>
      </c>
      <c r="E903" s="7">
        <v>1</v>
      </c>
      <c r="F903" s="44">
        <v>4746.34</v>
      </c>
      <c r="G903" s="1" t="s">
        <v>11</v>
      </c>
      <c r="H903" s="1" t="s">
        <v>11</v>
      </c>
      <c r="I903" s="1" t="s">
        <v>42</v>
      </c>
      <c r="J903" s="42" t="str">
        <f>D903&amp;"-"&amp;C903&amp;"-"&amp;B903</f>
        <v>5-Jun-1987</v>
      </c>
      <c r="K903" s="7">
        <f>DATEDIF(J903,DATE(2023,6,8),"Y")</f>
        <v>36</v>
      </c>
    </row>
    <row r="904" spans="1:11" x14ac:dyDescent="0.35">
      <c r="A904" s="1" t="s">
        <v>565</v>
      </c>
      <c r="B904" s="7">
        <v>2004</v>
      </c>
      <c r="C904" s="1" t="s">
        <v>15</v>
      </c>
      <c r="D904" s="1">
        <v>24</v>
      </c>
      <c r="E904" s="7">
        <v>0</v>
      </c>
      <c r="F904" s="44">
        <v>4740.78</v>
      </c>
      <c r="G904" s="1" t="s">
        <v>11</v>
      </c>
      <c r="H904" s="1" t="s">
        <v>12</v>
      </c>
      <c r="I904" s="1" t="s">
        <v>300</v>
      </c>
      <c r="J904" s="42" t="str">
        <f>D904&amp;"-"&amp;C904&amp;"-"&amp;B904</f>
        <v>24-Nov-2004</v>
      </c>
      <c r="K904" s="7">
        <f>DATEDIF(J904,DATE(2023,6,8),"Y")</f>
        <v>18</v>
      </c>
    </row>
    <row r="905" spans="1:11" x14ac:dyDescent="0.35">
      <c r="A905" s="1" t="s">
        <v>564</v>
      </c>
      <c r="B905" s="7">
        <v>1991</v>
      </c>
      <c r="C905" s="1" t="s">
        <v>37</v>
      </c>
      <c r="D905" s="1">
        <v>12</v>
      </c>
      <c r="E905" s="7">
        <v>1</v>
      </c>
      <c r="F905" s="44">
        <v>4738.2700000000004</v>
      </c>
      <c r="G905" s="1" t="s">
        <v>11</v>
      </c>
      <c r="H905" s="1" t="s">
        <v>12</v>
      </c>
      <c r="I905" s="1" t="s">
        <v>23</v>
      </c>
      <c r="J905" s="42" t="str">
        <f>D905&amp;"-"&amp;C905&amp;"-"&amp;B905</f>
        <v>12-Oct-1991</v>
      </c>
      <c r="K905" s="7">
        <f>DATEDIF(J905,DATE(2023,6,8),"Y")</f>
        <v>31</v>
      </c>
    </row>
    <row r="906" spans="1:11" x14ac:dyDescent="0.35">
      <c r="A906" s="1" t="s">
        <v>563</v>
      </c>
      <c r="B906" s="7">
        <v>1986</v>
      </c>
      <c r="C906" s="1" t="s">
        <v>20</v>
      </c>
      <c r="D906" s="1">
        <v>5</v>
      </c>
      <c r="E906" s="7">
        <v>3</v>
      </c>
      <c r="F906" s="44">
        <v>4734.6400000000003</v>
      </c>
      <c r="G906" s="1" t="s">
        <v>11</v>
      </c>
      <c r="H906" s="1" t="s">
        <v>16</v>
      </c>
      <c r="I906" s="1" t="s">
        <v>13</v>
      </c>
      <c r="J906" s="42" t="str">
        <f>D906&amp;"-"&amp;C906&amp;"-"&amp;B906</f>
        <v>5-Sep-1986</v>
      </c>
      <c r="K906" s="7">
        <f>DATEDIF(J906,DATE(2023,6,8),"Y")</f>
        <v>36</v>
      </c>
    </row>
    <row r="907" spans="1:11" x14ac:dyDescent="0.35">
      <c r="A907" s="1" t="s">
        <v>562</v>
      </c>
      <c r="B907" s="7">
        <v>1980</v>
      </c>
      <c r="C907" s="1" t="s">
        <v>10</v>
      </c>
      <c r="D907" s="1">
        <v>2</v>
      </c>
      <c r="E907" s="7">
        <v>2</v>
      </c>
      <c r="F907" s="44">
        <v>4728.71</v>
      </c>
      <c r="G907" s="1" t="s">
        <v>11</v>
      </c>
      <c r="H907" s="1" t="s">
        <v>12</v>
      </c>
      <c r="I907" s="1" t="s">
        <v>23</v>
      </c>
      <c r="J907" s="42" t="str">
        <f>D907&amp;"-"&amp;C907&amp;"-"&amp;B907</f>
        <v>2-Jul-1980</v>
      </c>
      <c r="K907" s="7">
        <f>DATEDIF(J907,DATE(2023,6,8),"Y")</f>
        <v>42</v>
      </c>
    </row>
    <row r="908" spans="1:11" x14ac:dyDescent="0.35">
      <c r="A908" s="1" t="s">
        <v>561</v>
      </c>
      <c r="B908" s="7">
        <v>1994</v>
      </c>
      <c r="C908" s="1" t="s">
        <v>35</v>
      </c>
      <c r="D908" s="1">
        <v>12</v>
      </c>
      <c r="E908" s="7">
        <v>2</v>
      </c>
      <c r="F908" s="44">
        <v>4719.74</v>
      </c>
      <c r="G908" s="1" t="s">
        <v>11</v>
      </c>
      <c r="H908" s="1" t="s">
        <v>16</v>
      </c>
      <c r="I908" s="1" t="s">
        <v>23</v>
      </c>
      <c r="J908" s="42" t="str">
        <f>D908&amp;"-"&amp;C908&amp;"-"&amp;B908</f>
        <v>12-Aug-1994</v>
      </c>
      <c r="K908" s="7">
        <f>DATEDIF(J908,DATE(2023,6,8),"Y")</f>
        <v>28</v>
      </c>
    </row>
    <row r="909" spans="1:11" x14ac:dyDescent="0.35">
      <c r="A909" s="1" t="s">
        <v>2192</v>
      </c>
      <c r="B909" s="7">
        <v>2003</v>
      </c>
      <c r="C909" s="1" t="s">
        <v>18</v>
      </c>
      <c r="D909" s="1">
        <v>21</v>
      </c>
      <c r="E909" s="7">
        <v>0</v>
      </c>
      <c r="F909" s="44">
        <v>36898.730000000003</v>
      </c>
      <c r="G909" s="1" t="s">
        <v>11</v>
      </c>
      <c r="H909" s="1" t="s">
        <v>16</v>
      </c>
      <c r="I909" s="1" t="s">
        <v>23</v>
      </c>
      <c r="J909" s="42" t="str">
        <f>D909&amp;"-"&amp;C909&amp;"-"&amp;B909</f>
        <v>21-Jun-2003</v>
      </c>
      <c r="K909" s="7">
        <f>DATEDIF(J909,DATE(2023,6,8),"Y")</f>
        <v>19</v>
      </c>
    </row>
    <row r="910" spans="1:11" x14ac:dyDescent="0.35">
      <c r="A910" s="1" t="s">
        <v>560</v>
      </c>
      <c r="B910" s="7">
        <v>1992</v>
      </c>
      <c r="C910" s="1" t="s">
        <v>20</v>
      </c>
      <c r="D910" s="1">
        <v>28</v>
      </c>
      <c r="E910" s="7">
        <v>1</v>
      </c>
      <c r="F910" s="44">
        <v>4719.5200000000004</v>
      </c>
      <c r="G910" s="1" t="s">
        <v>11</v>
      </c>
      <c r="H910" s="1" t="s">
        <v>11</v>
      </c>
      <c r="I910" s="1" t="s">
        <v>247</v>
      </c>
      <c r="J910" s="42" t="str">
        <f>D910&amp;"-"&amp;C910&amp;"-"&amp;B910</f>
        <v>28-Sep-1992</v>
      </c>
      <c r="K910" s="7">
        <f>DATEDIF(J910,DATE(2023,6,8),"Y")</f>
        <v>30</v>
      </c>
    </row>
    <row r="911" spans="1:11" x14ac:dyDescent="0.35">
      <c r="A911" s="1" t="s">
        <v>559</v>
      </c>
      <c r="B911" s="7">
        <v>1992</v>
      </c>
      <c r="C911" s="1" t="s">
        <v>37</v>
      </c>
      <c r="D911" s="1">
        <v>9</v>
      </c>
      <c r="E911" s="7">
        <v>1</v>
      </c>
      <c r="F911" s="44">
        <v>4718.2</v>
      </c>
      <c r="G911" s="1" t="s">
        <v>11</v>
      </c>
      <c r="H911" s="1" t="s">
        <v>12</v>
      </c>
      <c r="I911" s="1" t="s">
        <v>247</v>
      </c>
      <c r="J911" s="42" t="str">
        <f>D911&amp;"-"&amp;C911&amp;"-"&amp;B911</f>
        <v>9-Oct-1992</v>
      </c>
      <c r="K911" s="7">
        <f>DATEDIF(J911,DATE(2023,6,8),"Y")</f>
        <v>30</v>
      </c>
    </row>
    <row r="912" spans="1:11" x14ac:dyDescent="0.35">
      <c r="A912" s="1" t="s">
        <v>558</v>
      </c>
      <c r="B912" s="7">
        <v>1981</v>
      </c>
      <c r="C912" s="1" t="s">
        <v>35</v>
      </c>
      <c r="D912" s="1">
        <v>12</v>
      </c>
      <c r="E912" s="7">
        <v>1</v>
      </c>
      <c r="F912" s="44">
        <v>4712.12</v>
      </c>
      <c r="G912" s="1" t="s">
        <v>11</v>
      </c>
      <c r="H912" s="1" t="s">
        <v>12</v>
      </c>
      <c r="I912" s="1" t="s">
        <v>42</v>
      </c>
      <c r="J912" s="42" t="str">
        <f>D912&amp;"-"&amp;C912&amp;"-"&amp;B912</f>
        <v>12-Aug-1981</v>
      </c>
      <c r="K912" s="7">
        <f>DATEDIF(J912,DATE(2023,6,8),"Y")</f>
        <v>41</v>
      </c>
    </row>
    <row r="913" spans="1:11" x14ac:dyDescent="0.35">
      <c r="A913" s="1" t="s">
        <v>557</v>
      </c>
      <c r="B913" s="7">
        <v>1977</v>
      </c>
      <c r="C913" s="1" t="s">
        <v>30</v>
      </c>
      <c r="D913" s="1">
        <v>4</v>
      </c>
      <c r="E913" s="7">
        <v>2</v>
      </c>
      <c r="F913" s="44">
        <v>4699.47</v>
      </c>
      <c r="G913" s="1" t="s">
        <v>11</v>
      </c>
      <c r="H913" s="1" t="s">
        <v>12</v>
      </c>
      <c r="I913" s="1" t="s">
        <v>13</v>
      </c>
      <c r="J913" s="42" t="str">
        <f>D913&amp;"-"&amp;C913&amp;"-"&amp;B913</f>
        <v>4-Dec-1977</v>
      </c>
      <c r="K913" s="7">
        <f>DATEDIF(J913,DATE(2023,6,8),"Y")</f>
        <v>45</v>
      </c>
    </row>
    <row r="914" spans="1:11" x14ac:dyDescent="0.35">
      <c r="A914" s="1" t="s">
        <v>556</v>
      </c>
      <c r="B914" s="7">
        <v>2003</v>
      </c>
      <c r="C914" s="1" t="s">
        <v>18</v>
      </c>
      <c r="D914" s="1">
        <v>22</v>
      </c>
      <c r="E914" s="7">
        <v>5</v>
      </c>
      <c r="F914" s="44">
        <v>4687.8</v>
      </c>
      <c r="G914" s="1" t="s">
        <v>11</v>
      </c>
      <c r="H914" s="1" t="s">
        <v>12</v>
      </c>
      <c r="I914" s="1" t="s">
        <v>42</v>
      </c>
      <c r="J914" s="42" t="str">
        <f>D914&amp;"-"&amp;C914&amp;"-"&amp;B914</f>
        <v>22-Jun-2003</v>
      </c>
      <c r="K914" s="7">
        <f>DATEDIF(J914,DATE(2023,6,8),"Y")</f>
        <v>19</v>
      </c>
    </row>
    <row r="915" spans="1:11" x14ac:dyDescent="0.35">
      <c r="A915" s="1" t="s">
        <v>555</v>
      </c>
      <c r="B915" s="7">
        <v>1990</v>
      </c>
      <c r="C915" s="1" t="s">
        <v>20</v>
      </c>
      <c r="D915" s="1">
        <v>4</v>
      </c>
      <c r="E915" s="7">
        <v>2</v>
      </c>
      <c r="F915" s="44">
        <v>4686.3900000000003</v>
      </c>
      <c r="G915" s="1" t="s">
        <v>12</v>
      </c>
      <c r="H915" s="1" t="s">
        <v>12</v>
      </c>
      <c r="I915" s="1" t="s">
        <v>13</v>
      </c>
      <c r="J915" s="42" t="str">
        <f>D915&amp;"-"&amp;C915&amp;"-"&amp;B915</f>
        <v>4-Sep-1990</v>
      </c>
      <c r="K915" s="7">
        <f>DATEDIF(J915,DATE(2023,6,8),"Y")</f>
        <v>32</v>
      </c>
    </row>
    <row r="916" spans="1:11" x14ac:dyDescent="0.35">
      <c r="A916" s="1" t="s">
        <v>554</v>
      </c>
      <c r="B916" s="7">
        <v>2003</v>
      </c>
      <c r="C916" s="1" t="s">
        <v>37</v>
      </c>
      <c r="D916" s="1">
        <v>4</v>
      </c>
      <c r="E916" s="7">
        <v>0</v>
      </c>
      <c r="F916" s="44">
        <v>4678.8</v>
      </c>
      <c r="G916" s="1" t="s">
        <v>11</v>
      </c>
      <c r="H916" s="1" t="s">
        <v>16</v>
      </c>
      <c r="I916" s="1" t="s">
        <v>300</v>
      </c>
      <c r="J916" s="42" t="str">
        <f>D916&amp;"-"&amp;C916&amp;"-"&amp;B916</f>
        <v>4-Oct-2003</v>
      </c>
      <c r="K916" s="7">
        <f>DATEDIF(J916,DATE(2023,6,8),"Y")</f>
        <v>19</v>
      </c>
    </row>
    <row r="917" spans="1:11" x14ac:dyDescent="0.35">
      <c r="A917" s="1" t="s">
        <v>553</v>
      </c>
      <c r="B917" s="7">
        <v>1979</v>
      </c>
      <c r="C917" s="1" t="s">
        <v>37</v>
      </c>
      <c r="D917" s="1">
        <v>18</v>
      </c>
      <c r="E917" s="7">
        <v>2</v>
      </c>
      <c r="F917" s="44">
        <v>4674.2</v>
      </c>
      <c r="G917" s="1" t="s">
        <v>11</v>
      </c>
      <c r="H917" s="1" t="s">
        <v>16</v>
      </c>
      <c r="I917" s="1" t="s">
        <v>13</v>
      </c>
      <c r="J917" s="42" t="str">
        <f>D917&amp;"-"&amp;C917&amp;"-"&amp;B917</f>
        <v>18-Oct-1979</v>
      </c>
      <c r="K917" s="7">
        <f>DATEDIF(J917,DATE(2023,6,8),"Y")</f>
        <v>43</v>
      </c>
    </row>
    <row r="918" spans="1:11" x14ac:dyDescent="0.35">
      <c r="A918" s="1" t="s">
        <v>552</v>
      </c>
      <c r="B918" s="7">
        <v>1990</v>
      </c>
      <c r="C918" s="1" t="s">
        <v>10</v>
      </c>
      <c r="D918" s="1">
        <v>13</v>
      </c>
      <c r="E918" s="7">
        <v>2</v>
      </c>
      <c r="F918" s="44">
        <v>4673.3900000000003</v>
      </c>
      <c r="G918" s="1" t="s">
        <v>11</v>
      </c>
      <c r="H918" s="1" t="s">
        <v>16</v>
      </c>
      <c r="I918" s="1" t="s">
        <v>13</v>
      </c>
      <c r="J918" s="42" t="str">
        <f>D918&amp;"-"&amp;C918&amp;"-"&amp;B918</f>
        <v>13-Jul-1990</v>
      </c>
      <c r="K918" s="7">
        <f>DATEDIF(J918,DATE(2023,6,8),"Y")</f>
        <v>32</v>
      </c>
    </row>
    <row r="919" spans="1:11" x14ac:dyDescent="0.35">
      <c r="A919" s="1" t="s">
        <v>551</v>
      </c>
      <c r="B919" s="7">
        <v>1990</v>
      </c>
      <c r="C919" s="1" t="s">
        <v>20</v>
      </c>
      <c r="D919" s="1">
        <v>26</v>
      </c>
      <c r="E919" s="7">
        <v>2</v>
      </c>
      <c r="F919" s="44">
        <v>4670.6400000000003</v>
      </c>
      <c r="G919" s="1" t="s">
        <v>11</v>
      </c>
      <c r="H919" s="1" t="s">
        <v>11</v>
      </c>
      <c r="I919" s="1" t="s">
        <v>42</v>
      </c>
      <c r="J919" s="42" t="str">
        <f>D919&amp;"-"&amp;C919&amp;"-"&amp;B919</f>
        <v>26-Sep-1990</v>
      </c>
      <c r="K919" s="7">
        <f>DATEDIF(J919,DATE(2023,6,8),"Y")</f>
        <v>32</v>
      </c>
    </row>
    <row r="920" spans="1:11" x14ac:dyDescent="0.35">
      <c r="A920" s="1" t="s">
        <v>2191</v>
      </c>
      <c r="B920" s="7">
        <v>1972</v>
      </c>
      <c r="C920" s="1" t="s">
        <v>30</v>
      </c>
      <c r="D920" s="1">
        <v>5</v>
      </c>
      <c r="E920" s="7">
        <v>0</v>
      </c>
      <c r="F920" s="44">
        <v>36889.99</v>
      </c>
      <c r="G920" s="1" t="s">
        <v>16</v>
      </c>
      <c r="H920" s="1" t="s">
        <v>12</v>
      </c>
      <c r="I920" s="1" t="s">
        <v>42</v>
      </c>
      <c r="J920" s="42" t="str">
        <f>D920&amp;"-"&amp;C920&amp;"-"&amp;B920</f>
        <v>5-Dec-1972</v>
      </c>
      <c r="K920" s="7">
        <f>DATEDIF(J920,DATE(2023,6,8),"Y")</f>
        <v>50</v>
      </c>
    </row>
    <row r="921" spans="1:11" x14ac:dyDescent="0.35">
      <c r="A921" s="1" t="s">
        <v>550</v>
      </c>
      <c r="B921" s="7">
        <v>1990</v>
      </c>
      <c r="C921" s="1" t="s">
        <v>35</v>
      </c>
      <c r="D921" s="1">
        <v>5</v>
      </c>
      <c r="E921" s="7">
        <v>1</v>
      </c>
      <c r="F921" s="44">
        <v>4667.6099999999997</v>
      </c>
      <c r="G921" s="1" t="s">
        <v>12</v>
      </c>
      <c r="H921" s="1" t="s">
        <v>12</v>
      </c>
      <c r="I921" s="1" t="s">
        <v>168</v>
      </c>
      <c r="J921" s="42" t="str">
        <f>D921&amp;"-"&amp;C921&amp;"-"&amp;B921</f>
        <v>5-Aug-1990</v>
      </c>
      <c r="K921" s="7">
        <f>DATEDIF(J921,DATE(2023,6,8),"Y")</f>
        <v>32</v>
      </c>
    </row>
    <row r="922" spans="1:11" x14ac:dyDescent="0.35">
      <c r="A922" s="1" t="s">
        <v>549</v>
      </c>
      <c r="B922" s="7">
        <v>1996</v>
      </c>
      <c r="C922" s="1" t="s">
        <v>37</v>
      </c>
      <c r="D922" s="1">
        <v>25</v>
      </c>
      <c r="E922" s="7">
        <v>3</v>
      </c>
      <c r="F922" s="44">
        <v>4661.29</v>
      </c>
      <c r="G922" s="1" t="s">
        <v>11</v>
      </c>
      <c r="H922" s="1" t="s">
        <v>16</v>
      </c>
      <c r="I922" s="1" t="s">
        <v>356</v>
      </c>
      <c r="J922" s="42" t="str">
        <f>D922&amp;"-"&amp;C922&amp;"-"&amp;B922</f>
        <v>25-Oct-1996</v>
      </c>
      <c r="K922" s="7">
        <f>DATEDIF(J922,DATE(2023,6,8),"Y")</f>
        <v>26</v>
      </c>
    </row>
    <row r="923" spans="1:11" x14ac:dyDescent="0.35">
      <c r="A923" s="1" t="s">
        <v>548</v>
      </c>
      <c r="B923" s="7">
        <v>1985</v>
      </c>
      <c r="C923" s="1" t="s">
        <v>18</v>
      </c>
      <c r="D923" s="1">
        <v>22</v>
      </c>
      <c r="E923" s="7">
        <v>0</v>
      </c>
      <c r="F923" s="44">
        <v>4646.76</v>
      </c>
      <c r="G923" s="1" t="s">
        <v>16</v>
      </c>
      <c r="H923" s="1" t="s">
        <v>16</v>
      </c>
      <c r="I923" s="1" t="s">
        <v>42</v>
      </c>
      <c r="J923" s="42" t="str">
        <f>D923&amp;"-"&amp;C923&amp;"-"&amp;B923</f>
        <v>22-Jun-1985</v>
      </c>
      <c r="K923" s="7">
        <f>DATEDIF(J923,DATE(2023,6,8),"Y")</f>
        <v>37</v>
      </c>
    </row>
    <row r="924" spans="1:11" x14ac:dyDescent="0.35">
      <c r="A924" s="1" t="s">
        <v>547</v>
      </c>
      <c r="B924" s="7">
        <v>1998</v>
      </c>
      <c r="C924" s="1" t="s">
        <v>18</v>
      </c>
      <c r="D924" s="1">
        <v>29</v>
      </c>
      <c r="E924" s="7">
        <v>3</v>
      </c>
      <c r="F924" s="44">
        <v>4618.08</v>
      </c>
      <c r="G924" s="1" t="s">
        <v>11</v>
      </c>
      <c r="H924" s="1" t="s">
        <v>16</v>
      </c>
      <c r="I924" s="1" t="s">
        <v>23</v>
      </c>
      <c r="J924" s="42" t="str">
        <f>D924&amp;"-"&amp;C924&amp;"-"&amp;B924</f>
        <v>29-Jun-1998</v>
      </c>
      <c r="K924" s="7">
        <f>DATEDIF(J924,DATE(2023,6,8),"Y")</f>
        <v>24</v>
      </c>
    </row>
    <row r="925" spans="1:11" x14ac:dyDescent="0.35">
      <c r="A925" s="1" t="s">
        <v>546</v>
      </c>
      <c r="B925" s="7">
        <v>2000</v>
      </c>
      <c r="C925" s="1" t="s">
        <v>10</v>
      </c>
      <c r="D925" s="1">
        <v>2</v>
      </c>
      <c r="E925" s="7">
        <v>0</v>
      </c>
      <c r="F925" s="44">
        <v>4608.03</v>
      </c>
      <c r="G925" s="1" t="s">
        <v>11</v>
      </c>
      <c r="H925" s="1" t="s">
        <v>12</v>
      </c>
      <c r="I925" s="1" t="s">
        <v>42</v>
      </c>
      <c r="J925" s="42" t="str">
        <f>D925&amp;"-"&amp;C925&amp;"-"&amp;B925</f>
        <v>2-Jul-2000</v>
      </c>
      <c r="K925" s="7">
        <f>DATEDIF(J925,DATE(2023,6,8),"Y")</f>
        <v>22</v>
      </c>
    </row>
    <row r="926" spans="1:11" x14ac:dyDescent="0.35">
      <c r="A926" s="1" t="s">
        <v>545</v>
      </c>
      <c r="B926" s="7">
        <v>1989</v>
      </c>
      <c r="C926" s="1" t="s">
        <v>20</v>
      </c>
      <c r="D926" s="1">
        <v>18</v>
      </c>
      <c r="E926" s="7">
        <v>0</v>
      </c>
      <c r="F926" s="44">
        <v>4571.41</v>
      </c>
      <c r="G926" s="1" t="s">
        <v>11</v>
      </c>
      <c r="H926" s="1" t="s">
        <v>11</v>
      </c>
      <c r="I926" s="1" t="s">
        <v>23</v>
      </c>
      <c r="J926" s="42" t="str">
        <f>D926&amp;"-"&amp;C926&amp;"-"&amp;B926</f>
        <v>18-Sep-1989</v>
      </c>
      <c r="K926" s="7">
        <f>DATEDIF(J926,DATE(2023,6,8),"Y")</f>
        <v>33</v>
      </c>
    </row>
    <row r="927" spans="1:11" x14ac:dyDescent="0.35">
      <c r="A927" s="1" t="s">
        <v>544</v>
      </c>
      <c r="B927" s="7">
        <v>1996</v>
      </c>
      <c r="C927" s="1" t="s">
        <v>30</v>
      </c>
      <c r="D927" s="1">
        <v>25</v>
      </c>
      <c r="E927" s="7">
        <v>2</v>
      </c>
      <c r="F927" s="44">
        <v>4564.1899999999996</v>
      </c>
      <c r="G927" s="1" t="s">
        <v>11</v>
      </c>
      <c r="H927" s="1" t="s">
        <v>11</v>
      </c>
      <c r="I927" s="1" t="s">
        <v>247</v>
      </c>
      <c r="J927" s="42" t="str">
        <f>D927&amp;"-"&amp;C927&amp;"-"&amp;B927</f>
        <v>25-Dec-1996</v>
      </c>
      <c r="K927" s="7">
        <f>DATEDIF(J927,DATE(2023,6,8),"Y")</f>
        <v>26</v>
      </c>
    </row>
    <row r="928" spans="1:11" x14ac:dyDescent="0.35">
      <c r="A928" s="1" t="s">
        <v>543</v>
      </c>
      <c r="B928" s="7">
        <v>1990</v>
      </c>
      <c r="C928" s="1" t="s">
        <v>20</v>
      </c>
      <c r="D928" s="1">
        <v>20</v>
      </c>
      <c r="E928" s="7">
        <v>1</v>
      </c>
      <c r="F928" s="44">
        <v>4562.84</v>
      </c>
      <c r="G928" s="1" t="s">
        <v>11</v>
      </c>
      <c r="H928" s="1" t="s">
        <v>11</v>
      </c>
      <c r="I928" s="1" t="s">
        <v>13</v>
      </c>
      <c r="J928" s="42" t="str">
        <f>D928&amp;"-"&amp;C928&amp;"-"&amp;B928</f>
        <v>20-Sep-1990</v>
      </c>
      <c r="K928" s="7">
        <f>DATEDIF(J928,DATE(2023,6,8),"Y")</f>
        <v>32</v>
      </c>
    </row>
    <row r="929" spans="1:11" x14ac:dyDescent="0.35">
      <c r="A929" s="1" t="s">
        <v>542</v>
      </c>
      <c r="B929" s="7">
        <v>2004</v>
      </c>
      <c r="C929" s="1" t="s">
        <v>30</v>
      </c>
      <c r="D929" s="1">
        <v>22</v>
      </c>
      <c r="E929" s="7">
        <v>4</v>
      </c>
      <c r="F929" s="44">
        <v>4561.1899999999996</v>
      </c>
      <c r="G929" s="1" t="s">
        <v>11</v>
      </c>
      <c r="H929" s="1" t="s">
        <v>11</v>
      </c>
      <c r="I929" s="1" t="s">
        <v>247</v>
      </c>
      <c r="J929" s="42" t="str">
        <f>D929&amp;"-"&amp;C929&amp;"-"&amp;B929</f>
        <v>22-Dec-2004</v>
      </c>
      <c r="K929" s="7">
        <f>DATEDIF(J929,DATE(2023,6,8),"Y")</f>
        <v>18</v>
      </c>
    </row>
    <row r="930" spans="1:11" x14ac:dyDescent="0.35">
      <c r="A930" s="1" t="s">
        <v>541</v>
      </c>
      <c r="B930" s="7">
        <v>1990</v>
      </c>
      <c r="C930" s="1" t="s">
        <v>15</v>
      </c>
      <c r="D930" s="1">
        <v>17</v>
      </c>
      <c r="E930" s="7">
        <v>0</v>
      </c>
      <c r="F930" s="44">
        <v>4544.2299999999996</v>
      </c>
      <c r="G930" s="1" t="s">
        <v>11</v>
      </c>
      <c r="H930" s="1" t="s">
        <v>16</v>
      </c>
      <c r="I930" s="1" t="s">
        <v>247</v>
      </c>
      <c r="J930" s="42" t="str">
        <f>D930&amp;"-"&amp;C930&amp;"-"&amp;B930</f>
        <v>17-Nov-1990</v>
      </c>
      <c r="K930" s="7">
        <f>DATEDIF(J930,DATE(2023,6,8),"Y")</f>
        <v>32</v>
      </c>
    </row>
    <row r="931" spans="1:11" x14ac:dyDescent="0.35">
      <c r="A931" s="1" t="s">
        <v>2190</v>
      </c>
      <c r="B931" s="7">
        <v>1992</v>
      </c>
      <c r="C931" s="1" t="s">
        <v>10</v>
      </c>
      <c r="D931" s="1">
        <v>4</v>
      </c>
      <c r="E931" s="7">
        <v>0</v>
      </c>
      <c r="F931" s="44">
        <v>36837.47</v>
      </c>
      <c r="G931" s="1" t="s">
        <v>11</v>
      </c>
      <c r="H931" s="1" t="s">
        <v>12</v>
      </c>
      <c r="I931" s="1" t="s">
        <v>42</v>
      </c>
      <c r="J931" s="42" t="str">
        <f>D931&amp;"-"&amp;C931&amp;"-"&amp;B931</f>
        <v>4-Jul-1992</v>
      </c>
      <c r="K931" s="7">
        <f>DATEDIF(J931,DATE(2023,6,8),"Y")</f>
        <v>30</v>
      </c>
    </row>
    <row r="932" spans="1:11" x14ac:dyDescent="0.35">
      <c r="A932" s="1" t="s">
        <v>540</v>
      </c>
      <c r="B932" s="7">
        <v>1988</v>
      </c>
      <c r="C932" s="1" t="s">
        <v>18</v>
      </c>
      <c r="D932" s="1">
        <v>13</v>
      </c>
      <c r="E932" s="7">
        <v>1</v>
      </c>
      <c r="F932" s="44">
        <v>4536.26</v>
      </c>
      <c r="G932" s="1" t="s">
        <v>11</v>
      </c>
      <c r="H932" s="1" t="s">
        <v>11</v>
      </c>
      <c r="I932" s="1" t="s">
        <v>42</v>
      </c>
      <c r="J932" s="42" t="str">
        <f>D932&amp;"-"&amp;C932&amp;"-"&amp;B932</f>
        <v>13-Jun-1988</v>
      </c>
      <c r="K932" s="7">
        <f>DATEDIF(J932,DATE(2023,6,8),"Y")</f>
        <v>34</v>
      </c>
    </row>
    <row r="933" spans="1:11" x14ac:dyDescent="0.35">
      <c r="A933" s="1" t="s">
        <v>539</v>
      </c>
      <c r="B933" s="7">
        <v>1993</v>
      </c>
      <c r="C933" s="1" t="s">
        <v>18</v>
      </c>
      <c r="D933" s="1">
        <v>29</v>
      </c>
      <c r="E933" s="7">
        <v>2</v>
      </c>
      <c r="F933" s="44">
        <v>4529.4799999999996</v>
      </c>
      <c r="G933" s="1" t="s">
        <v>11</v>
      </c>
      <c r="H933" s="1" t="s">
        <v>16</v>
      </c>
      <c r="I933" s="1" t="s">
        <v>42</v>
      </c>
      <c r="J933" s="42" t="str">
        <f>D933&amp;"-"&amp;C933&amp;"-"&amp;B933</f>
        <v>29-Jun-1993</v>
      </c>
      <c r="K933" s="7">
        <f>DATEDIF(J933,DATE(2023,6,8),"Y")</f>
        <v>29</v>
      </c>
    </row>
    <row r="934" spans="1:11" x14ac:dyDescent="0.35">
      <c r="A934" s="1" t="s">
        <v>538</v>
      </c>
      <c r="B934" s="7">
        <v>1992</v>
      </c>
      <c r="C934" s="1" t="s">
        <v>35</v>
      </c>
      <c r="D934" s="1">
        <v>13</v>
      </c>
      <c r="E934" s="7">
        <v>1</v>
      </c>
      <c r="F934" s="44">
        <v>4527.18</v>
      </c>
      <c r="G934" s="1" t="s">
        <v>11</v>
      </c>
      <c r="H934" s="1" t="s">
        <v>11</v>
      </c>
      <c r="I934" s="1" t="s">
        <v>23</v>
      </c>
      <c r="J934" s="42" t="str">
        <f>D934&amp;"-"&amp;C934&amp;"-"&amp;B934</f>
        <v>13-Aug-1992</v>
      </c>
      <c r="K934" s="7">
        <f>DATEDIF(J934,DATE(2023,6,8),"Y")</f>
        <v>30</v>
      </c>
    </row>
    <row r="935" spans="1:11" x14ac:dyDescent="0.35">
      <c r="A935" s="1" t="s">
        <v>537</v>
      </c>
      <c r="B935" s="7">
        <v>1988</v>
      </c>
      <c r="C935" s="1" t="s">
        <v>30</v>
      </c>
      <c r="D935" s="1">
        <v>21</v>
      </c>
      <c r="E935" s="7">
        <v>0</v>
      </c>
      <c r="F935" s="44">
        <v>4518.83</v>
      </c>
      <c r="G935" s="1" t="s">
        <v>11</v>
      </c>
      <c r="H935" s="1" t="s">
        <v>11</v>
      </c>
      <c r="I935" s="1" t="s">
        <v>356</v>
      </c>
      <c r="J935" s="42" t="str">
        <f>D935&amp;"-"&amp;C935&amp;"-"&amp;B935</f>
        <v>21-Dec-1988</v>
      </c>
      <c r="K935" s="7">
        <f>DATEDIF(J935,DATE(2023,6,8),"Y")</f>
        <v>34</v>
      </c>
    </row>
    <row r="936" spans="1:11" x14ac:dyDescent="0.35">
      <c r="A936" s="1" t="s">
        <v>536</v>
      </c>
      <c r="B936" s="7">
        <v>1987</v>
      </c>
      <c r="C936" s="1" t="s">
        <v>30</v>
      </c>
      <c r="D936" s="1">
        <v>5</v>
      </c>
      <c r="E936" s="7">
        <v>3</v>
      </c>
      <c r="F936" s="44">
        <v>4518.7700000000004</v>
      </c>
      <c r="G936" s="1" t="s">
        <v>11</v>
      </c>
      <c r="H936" s="1" t="s">
        <v>12</v>
      </c>
      <c r="I936" s="1" t="s">
        <v>23</v>
      </c>
      <c r="J936" s="42" t="str">
        <f>D936&amp;"-"&amp;C936&amp;"-"&amp;B936</f>
        <v>5-Dec-1987</v>
      </c>
      <c r="K936" s="7">
        <f>DATEDIF(J936,DATE(2023,6,8),"Y")</f>
        <v>35</v>
      </c>
    </row>
    <row r="937" spans="1:11" x14ac:dyDescent="0.35">
      <c r="A937" s="1" t="s">
        <v>534</v>
      </c>
      <c r="B937" s="7">
        <v>2003</v>
      </c>
      <c r="C937" s="1" t="s">
        <v>37</v>
      </c>
      <c r="D937" s="1">
        <v>2</v>
      </c>
      <c r="E937" s="7">
        <v>0</v>
      </c>
      <c r="F937" s="44">
        <v>4518.3999999999996</v>
      </c>
      <c r="G937" s="1" t="s">
        <v>11</v>
      </c>
      <c r="H937" s="1" t="s">
        <v>12</v>
      </c>
      <c r="I937" s="1" t="s">
        <v>535</v>
      </c>
      <c r="J937" s="42" t="str">
        <f>D937&amp;"-"&amp;C937&amp;"-"&amp;B937</f>
        <v>2-Oct-2003</v>
      </c>
      <c r="K937" s="7">
        <f>DATEDIF(J937,DATE(2023,6,8),"Y")</f>
        <v>19</v>
      </c>
    </row>
    <row r="938" spans="1:11" x14ac:dyDescent="0.35">
      <c r="A938" s="1" t="s">
        <v>533</v>
      </c>
      <c r="B938" s="7">
        <v>1980</v>
      </c>
      <c r="C938" s="1" t="s">
        <v>18</v>
      </c>
      <c r="D938" s="1">
        <v>16</v>
      </c>
      <c r="E938" s="7">
        <v>2</v>
      </c>
      <c r="F938" s="44">
        <v>4515.71</v>
      </c>
      <c r="G938" s="1" t="s">
        <v>11</v>
      </c>
      <c r="H938" s="1" t="s">
        <v>12</v>
      </c>
      <c r="I938" s="1" t="s">
        <v>13</v>
      </c>
      <c r="J938" s="42" t="str">
        <f>D938&amp;"-"&amp;C938&amp;"-"&amp;B938</f>
        <v>16-Jun-1980</v>
      </c>
      <c r="K938" s="7">
        <f>DATEDIF(J938,DATE(2023,6,8),"Y")</f>
        <v>42</v>
      </c>
    </row>
    <row r="939" spans="1:11" x14ac:dyDescent="0.35">
      <c r="A939" s="1" t="s">
        <v>532</v>
      </c>
      <c r="B939" s="7">
        <v>1982</v>
      </c>
      <c r="C939" s="1" t="s">
        <v>20</v>
      </c>
      <c r="D939" s="1">
        <v>27</v>
      </c>
      <c r="E939" s="7">
        <v>3</v>
      </c>
      <c r="F939" s="44">
        <v>4511.41</v>
      </c>
      <c r="G939" s="1" t="s">
        <v>11</v>
      </c>
      <c r="H939" s="1" t="s">
        <v>12</v>
      </c>
      <c r="I939" s="1" t="s">
        <v>13</v>
      </c>
      <c r="J939" s="42" t="str">
        <f>D939&amp;"-"&amp;C939&amp;"-"&amp;B939</f>
        <v>27-Sep-1982</v>
      </c>
      <c r="K939" s="7">
        <f>DATEDIF(J939,DATE(2023,6,8),"Y")</f>
        <v>40</v>
      </c>
    </row>
    <row r="940" spans="1:11" x14ac:dyDescent="0.35">
      <c r="A940" s="1" t="s">
        <v>531</v>
      </c>
      <c r="B940" s="7">
        <v>1997</v>
      </c>
      <c r="C940" s="1" t="s">
        <v>37</v>
      </c>
      <c r="D940" s="1">
        <v>13</v>
      </c>
      <c r="E940" s="7">
        <v>4</v>
      </c>
      <c r="F940" s="44">
        <v>4504.66</v>
      </c>
      <c r="G940" s="1" t="s">
        <v>16</v>
      </c>
      <c r="H940" s="1" t="s">
        <v>11</v>
      </c>
      <c r="I940" s="1" t="s">
        <v>13</v>
      </c>
      <c r="J940" s="42" t="str">
        <f>D940&amp;"-"&amp;C940&amp;"-"&amp;B940</f>
        <v>13-Oct-1997</v>
      </c>
      <c r="K940" s="7">
        <f>DATEDIF(J940,DATE(2023,6,8),"Y")</f>
        <v>25</v>
      </c>
    </row>
    <row r="941" spans="1:11" x14ac:dyDescent="0.35">
      <c r="A941" s="1" t="s">
        <v>530</v>
      </c>
      <c r="B941" s="7">
        <v>1988</v>
      </c>
      <c r="C941" s="1" t="s">
        <v>18</v>
      </c>
      <c r="D941" s="1">
        <v>26</v>
      </c>
      <c r="E941" s="7">
        <v>0</v>
      </c>
      <c r="F941" s="44">
        <v>4500.34</v>
      </c>
      <c r="G941" s="1" t="s">
        <v>11</v>
      </c>
      <c r="H941" s="1" t="s">
        <v>16</v>
      </c>
      <c r="I941" s="1" t="s">
        <v>356</v>
      </c>
      <c r="J941" s="42" t="str">
        <f>D941&amp;"-"&amp;C941&amp;"-"&amp;B941</f>
        <v>26-Jun-1988</v>
      </c>
      <c r="K941" s="7">
        <f>DATEDIF(J941,DATE(2023,6,8),"Y")</f>
        <v>34</v>
      </c>
    </row>
    <row r="942" spans="1:11" x14ac:dyDescent="0.35">
      <c r="A942" s="1" t="s">
        <v>2189</v>
      </c>
      <c r="B942" s="7">
        <v>1965</v>
      </c>
      <c r="C942" s="1" t="s">
        <v>30</v>
      </c>
      <c r="D942" s="1">
        <v>28</v>
      </c>
      <c r="E942" s="7">
        <v>0</v>
      </c>
      <c r="F942" s="44">
        <v>36795.29</v>
      </c>
      <c r="G942" s="1" t="s">
        <v>11</v>
      </c>
      <c r="H942" s="1" t="s">
        <v>16</v>
      </c>
      <c r="I942" s="1" t="s">
        <v>42</v>
      </c>
      <c r="J942" s="42" t="str">
        <f>D942&amp;"-"&amp;C942&amp;"-"&amp;B942</f>
        <v>28-Dec-1965</v>
      </c>
      <c r="K942" s="7">
        <f>DATEDIF(J942,DATE(2023,6,8),"Y")</f>
        <v>57</v>
      </c>
    </row>
    <row r="943" spans="1:11" x14ac:dyDescent="0.35">
      <c r="A943" s="1" t="s">
        <v>529</v>
      </c>
      <c r="B943" s="7">
        <v>1992</v>
      </c>
      <c r="C943" s="1" t="s">
        <v>10</v>
      </c>
      <c r="D943" s="1">
        <v>12</v>
      </c>
      <c r="E943" s="7">
        <v>0</v>
      </c>
      <c r="F943" s="44">
        <v>4488.58</v>
      </c>
      <c r="G943" s="1" t="s">
        <v>11</v>
      </c>
      <c r="H943" s="1" t="s">
        <v>12</v>
      </c>
      <c r="I943" s="1" t="s">
        <v>23</v>
      </c>
      <c r="J943" s="42" t="str">
        <f>D943&amp;"-"&amp;C943&amp;"-"&amp;B943</f>
        <v>12-Jul-1992</v>
      </c>
      <c r="K943" s="7">
        <f>DATEDIF(J943,DATE(2023,6,8),"Y")</f>
        <v>30</v>
      </c>
    </row>
    <row r="944" spans="1:11" x14ac:dyDescent="0.35">
      <c r="A944" s="1" t="s">
        <v>528</v>
      </c>
      <c r="B944" s="7">
        <v>2004</v>
      </c>
      <c r="C944" s="1" t="s">
        <v>10</v>
      </c>
      <c r="D944" s="1">
        <v>18</v>
      </c>
      <c r="E944" s="7">
        <v>0</v>
      </c>
      <c r="F944" s="44">
        <v>4468.25</v>
      </c>
      <c r="G944" s="1" t="s">
        <v>11</v>
      </c>
      <c r="H944" s="1" t="s">
        <v>11</v>
      </c>
      <c r="I944" s="1" t="s">
        <v>23</v>
      </c>
      <c r="J944" s="42" t="str">
        <f>D944&amp;"-"&amp;C944&amp;"-"&amp;B944</f>
        <v>18-Jul-2004</v>
      </c>
      <c r="K944" s="7">
        <f>DATEDIF(J944,DATE(2023,6,8),"Y")</f>
        <v>18</v>
      </c>
    </row>
    <row r="945" spans="1:11" x14ac:dyDescent="0.35">
      <c r="A945" s="1" t="s">
        <v>527</v>
      </c>
      <c r="B945" s="7">
        <v>1999</v>
      </c>
      <c r="C945" s="1" t="s">
        <v>15</v>
      </c>
      <c r="D945" s="1">
        <v>20</v>
      </c>
      <c r="E945" s="7">
        <v>3</v>
      </c>
      <c r="F945" s="44">
        <v>4466.62</v>
      </c>
      <c r="G945" s="1" t="s">
        <v>11</v>
      </c>
      <c r="H945" s="1" t="s">
        <v>11</v>
      </c>
      <c r="I945" s="1" t="s">
        <v>23</v>
      </c>
      <c r="J945" s="42" t="str">
        <f>D945&amp;"-"&amp;C945&amp;"-"&amp;B945</f>
        <v>20-Nov-1999</v>
      </c>
      <c r="K945" s="7">
        <f>DATEDIF(J945,DATE(2023,6,8),"Y")</f>
        <v>23</v>
      </c>
    </row>
    <row r="946" spans="1:11" x14ac:dyDescent="0.35">
      <c r="A946" s="1" t="s">
        <v>526</v>
      </c>
      <c r="B946" s="7">
        <v>1991</v>
      </c>
      <c r="C946" s="1" t="s">
        <v>10</v>
      </c>
      <c r="D946" s="1">
        <v>4</v>
      </c>
      <c r="E946" s="7">
        <v>2</v>
      </c>
      <c r="F946" s="44">
        <v>4463.21</v>
      </c>
      <c r="G946" s="1" t="s">
        <v>12</v>
      </c>
      <c r="H946" s="1" t="s">
        <v>12</v>
      </c>
      <c r="I946" s="1" t="s">
        <v>13</v>
      </c>
      <c r="J946" s="42" t="str">
        <f>D946&amp;"-"&amp;C946&amp;"-"&amp;B946</f>
        <v>4-Jul-1991</v>
      </c>
      <c r="K946" s="7">
        <f>DATEDIF(J946,DATE(2023,6,8),"Y")</f>
        <v>31</v>
      </c>
    </row>
    <row r="947" spans="1:11" x14ac:dyDescent="0.35">
      <c r="A947" s="1" t="s">
        <v>525</v>
      </c>
      <c r="B947" s="7">
        <v>1990</v>
      </c>
      <c r="C947" s="1" t="s">
        <v>10</v>
      </c>
      <c r="D947" s="1">
        <v>15</v>
      </c>
      <c r="E947" s="7">
        <v>1</v>
      </c>
      <c r="F947" s="44">
        <v>4462.72</v>
      </c>
      <c r="G947" s="1" t="s">
        <v>11</v>
      </c>
      <c r="H947" s="1" t="s">
        <v>12</v>
      </c>
      <c r="I947" s="1" t="s">
        <v>23</v>
      </c>
      <c r="J947" s="42" t="str">
        <f>D947&amp;"-"&amp;C947&amp;"-"&amp;B947</f>
        <v>15-Jul-1990</v>
      </c>
      <c r="K947" s="7">
        <f>DATEDIF(J947,DATE(2023,6,8),"Y")</f>
        <v>32</v>
      </c>
    </row>
    <row r="948" spans="1:11" x14ac:dyDescent="0.35">
      <c r="A948" s="1" t="s">
        <v>524</v>
      </c>
      <c r="B948" s="7">
        <v>1990</v>
      </c>
      <c r="C948" s="1" t="s">
        <v>35</v>
      </c>
      <c r="D948" s="1">
        <v>8</v>
      </c>
      <c r="E948" s="7">
        <v>1</v>
      </c>
      <c r="F948" s="44">
        <v>4454.3999999999996</v>
      </c>
      <c r="G948" s="1" t="s">
        <v>11</v>
      </c>
      <c r="H948" s="1" t="s">
        <v>12</v>
      </c>
      <c r="I948" s="1" t="s">
        <v>23</v>
      </c>
      <c r="J948" s="42" t="str">
        <f>D948&amp;"-"&amp;C948&amp;"-"&amp;B948</f>
        <v>8-Aug-1990</v>
      </c>
      <c r="K948" s="7">
        <f>DATEDIF(J948,DATE(2023,6,8),"Y")</f>
        <v>32</v>
      </c>
    </row>
    <row r="949" spans="1:11" x14ac:dyDescent="0.35">
      <c r="A949" s="1" t="s">
        <v>523</v>
      </c>
      <c r="B949" s="7">
        <v>1994</v>
      </c>
      <c r="C949" s="1" t="s">
        <v>18</v>
      </c>
      <c r="D949" s="1">
        <v>28</v>
      </c>
      <c r="E949" s="7">
        <v>3</v>
      </c>
      <c r="F949" s="44">
        <v>4449.46</v>
      </c>
      <c r="G949" s="1" t="s">
        <v>16</v>
      </c>
      <c r="H949" s="1" t="s">
        <v>11</v>
      </c>
      <c r="I949" s="1" t="s">
        <v>13</v>
      </c>
      <c r="J949" s="42" t="str">
        <f>D949&amp;"-"&amp;C949&amp;"-"&amp;B949</f>
        <v>28-Jun-1994</v>
      </c>
      <c r="K949" s="7">
        <f>DATEDIF(J949,DATE(2023,6,8),"Y")</f>
        <v>28</v>
      </c>
    </row>
    <row r="950" spans="1:11" x14ac:dyDescent="0.35">
      <c r="A950" s="1" t="s">
        <v>522</v>
      </c>
      <c r="B950" s="7">
        <v>1991</v>
      </c>
      <c r="C950" s="1" t="s">
        <v>20</v>
      </c>
      <c r="D950" s="1">
        <v>3</v>
      </c>
      <c r="E950" s="7">
        <v>1</v>
      </c>
      <c r="F950" s="44">
        <v>4441.21</v>
      </c>
      <c r="G950" s="1" t="s">
        <v>16</v>
      </c>
      <c r="H950" s="1" t="s">
        <v>11</v>
      </c>
      <c r="I950" s="1" t="s">
        <v>276</v>
      </c>
      <c r="J950" s="42" t="str">
        <f>D950&amp;"-"&amp;C950&amp;"-"&amp;B950</f>
        <v>3-Sep-1991</v>
      </c>
      <c r="K950" s="7">
        <f>DATEDIF(J950,DATE(2023,6,8),"Y")</f>
        <v>31</v>
      </c>
    </row>
    <row r="951" spans="1:11" x14ac:dyDescent="0.35">
      <c r="A951" s="1" t="s">
        <v>521</v>
      </c>
      <c r="B951" s="7">
        <v>1994</v>
      </c>
      <c r="C951" s="1" t="s">
        <v>37</v>
      </c>
      <c r="D951" s="1">
        <v>24</v>
      </c>
      <c r="E951" s="7">
        <v>2</v>
      </c>
      <c r="F951" s="44">
        <v>4438.26</v>
      </c>
      <c r="G951" s="1" t="s">
        <v>11</v>
      </c>
      <c r="H951" s="1" t="s">
        <v>12</v>
      </c>
      <c r="I951" s="1" t="s">
        <v>356</v>
      </c>
      <c r="J951" s="42" t="str">
        <f>D951&amp;"-"&amp;C951&amp;"-"&amp;B951</f>
        <v>24-Oct-1994</v>
      </c>
      <c r="K951" s="7">
        <f>DATEDIF(J951,DATE(2023,6,8),"Y")</f>
        <v>28</v>
      </c>
    </row>
    <row r="952" spans="1:11" x14ac:dyDescent="0.35">
      <c r="A952" s="1" t="s">
        <v>520</v>
      </c>
      <c r="B952" s="7">
        <v>1994</v>
      </c>
      <c r="C952" s="1" t="s">
        <v>37</v>
      </c>
      <c r="D952" s="1">
        <v>8</v>
      </c>
      <c r="E952" s="7">
        <v>2</v>
      </c>
      <c r="F952" s="44">
        <v>4435.09</v>
      </c>
      <c r="G952" s="1" t="s">
        <v>12</v>
      </c>
      <c r="H952" s="1" t="s">
        <v>11</v>
      </c>
      <c r="I952" s="1" t="s">
        <v>168</v>
      </c>
      <c r="J952" s="42" t="str">
        <f>D952&amp;"-"&amp;C952&amp;"-"&amp;B952</f>
        <v>8-Oct-1994</v>
      </c>
      <c r="K952" s="7">
        <f>DATEDIF(J952,DATE(2023,6,8),"Y")</f>
        <v>28</v>
      </c>
    </row>
    <row r="953" spans="1:11" x14ac:dyDescent="0.35">
      <c r="A953" s="1" t="s">
        <v>2188</v>
      </c>
      <c r="B953" s="7">
        <v>1970</v>
      </c>
      <c r="C953" s="1" t="s">
        <v>10</v>
      </c>
      <c r="D953" s="1">
        <v>14</v>
      </c>
      <c r="E953" s="7">
        <v>0</v>
      </c>
      <c r="F953" s="44">
        <v>36786.370000000003</v>
      </c>
      <c r="G953" s="1" t="s">
        <v>16</v>
      </c>
      <c r="H953" s="1" t="s">
        <v>16</v>
      </c>
      <c r="I953" s="1" t="s">
        <v>42</v>
      </c>
      <c r="J953" s="42" t="str">
        <f>D953&amp;"-"&amp;C953&amp;"-"&amp;B953</f>
        <v>14-Jul-1970</v>
      </c>
      <c r="K953" s="7">
        <f>DATEDIF(J953,DATE(2023,6,8),"Y")</f>
        <v>52</v>
      </c>
    </row>
    <row r="954" spans="1:11" x14ac:dyDescent="0.35">
      <c r="A954" s="1" t="s">
        <v>519</v>
      </c>
      <c r="B954" s="7">
        <v>1993</v>
      </c>
      <c r="C954" s="1" t="s">
        <v>30</v>
      </c>
      <c r="D954" s="1">
        <v>23</v>
      </c>
      <c r="E954" s="7">
        <v>2</v>
      </c>
      <c r="F954" s="44">
        <v>4433.92</v>
      </c>
      <c r="G954" s="1" t="s">
        <v>11</v>
      </c>
      <c r="H954" s="1" t="s">
        <v>11</v>
      </c>
      <c r="I954" s="1" t="s">
        <v>23</v>
      </c>
      <c r="J954" s="42" t="str">
        <f>D954&amp;"-"&amp;C954&amp;"-"&amp;B954</f>
        <v>23-Dec-1993</v>
      </c>
      <c r="K954" s="7">
        <f>DATEDIF(J954,DATE(2023,6,8),"Y")</f>
        <v>29</v>
      </c>
    </row>
    <row r="955" spans="1:11" x14ac:dyDescent="0.35">
      <c r="A955" s="1" t="s">
        <v>518</v>
      </c>
      <c r="B955" s="7">
        <v>1993</v>
      </c>
      <c r="C955" s="1" t="s">
        <v>20</v>
      </c>
      <c r="D955" s="1">
        <v>4</v>
      </c>
      <c r="E955" s="7">
        <v>2</v>
      </c>
      <c r="F955" s="44">
        <v>4433.3900000000003</v>
      </c>
      <c r="G955" s="1" t="s">
        <v>11</v>
      </c>
      <c r="H955" s="1" t="s">
        <v>12</v>
      </c>
      <c r="I955" s="1" t="s">
        <v>23</v>
      </c>
      <c r="J955" s="42" t="str">
        <f>D955&amp;"-"&amp;C955&amp;"-"&amp;B955</f>
        <v>4-Sep-1993</v>
      </c>
      <c r="K955" s="7">
        <f>DATEDIF(J955,DATE(2023,6,8),"Y")</f>
        <v>29</v>
      </c>
    </row>
    <row r="956" spans="1:11" x14ac:dyDescent="0.35">
      <c r="A956" s="1" t="s">
        <v>517</v>
      </c>
      <c r="B956" s="7">
        <v>1994</v>
      </c>
      <c r="C956" s="1" t="s">
        <v>30</v>
      </c>
      <c r="D956" s="1">
        <v>29</v>
      </c>
      <c r="E956" s="7">
        <v>2</v>
      </c>
      <c r="F956" s="44">
        <v>4428.8900000000003</v>
      </c>
      <c r="G956" s="1" t="s">
        <v>12</v>
      </c>
      <c r="H956" s="1" t="s">
        <v>16</v>
      </c>
      <c r="I956" s="1" t="s">
        <v>356</v>
      </c>
      <c r="J956" s="42" t="str">
        <f>D956&amp;"-"&amp;C956&amp;"-"&amp;B956</f>
        <v>29-Dec-1994</v>
      </c>
      <c r="K956" s="7">
        <f>DATEDIF(J956,DATE(2023,6,8),"Y")</f>
        <v>28</v>
      </c>
    </row>
    <row r="957" spans="1:11" x14ac:dyDescent="0.35">
      <c r="A957" s="1" t="s">
        <v>515</v>
      </c>
      <c r="B957" s="7">
        <v>1992</v>
      </c>
      <c r="C957" s="1" t="s">
        <v>35</v>
      </c>
      <c r="D957" s="1">
        <v>15</v>
      </c>
      <c r="E957" s="7">
        <v>0</v>
      </c>
      <c r="F957" s="44">
        <v>4420.95</v>
      </c>
      <c r="G957" s="1" t="s">
        <v>11</v>
      </c>
      <c r="H957" s="1" t="s">
        <v>12</v>
      </c>
      <c r="I957" s="1" t="s">
        <v>516</v>
      </c>
      <c r="J957" s="42" t="str">
        <f>D957&amp;"-"&amp;C957&amp;"-"&amp;B957</f>
        <v>15-Aug-1992</v>
      </c>
      <c r="K957" s="7">
        <f>DATEDIF(J957,DATE(2023,6,8),"Y")</f>
        <v>30</v>
      </c>
    </row>
    <row r="958" spans="1:11" x14ac:dyDescent="0.35">
      <c r="A958" s="1" t="s">
        <v>514</v>
      </c>
      <c r="B958" s="7">
        <v>1988</v>
      </c>
      <c r="C958" s="1" t="s">
        <v>20</v>
      </c>
      <c r="D958" s="1">
        <v>16</v>
      </c>
      <c r="E958" s="7">
        <v>0</v>
      </c>
      <c r="F958" s="44">
        <v>4415.16</v>
      </c>
      <c r="G958" s="1" t="s">
        <v>11</v>
      </c>
      <c r="H958" s="1" t="s">
        <v>16</v>
      </c>
      <c r="I958" s="1" t="s">
        <v>13</v>
      </c>
      <c r="J958" s="42" t="str">
        <f>D958&amp;"-"&amp;C958&amp;"-"&amp;B958</f>
        <v>16-Sep-1988</v>
      </c>
      <c r="K958" s="7">
        <f>DATEDIF(J958,DATE(2023,6,8),"Y")</f>
        <v>34</v>
      </c>
    </row>
    <row r="959" spans="1:11" x14ac:dyDescent="0.35">
      <c r="A959" s="1" t="s">
        <v>513</v>
      </c>
      <c r="B959" s="7">
        <v>1986</v>
      </c>
      <c r="C959" s="1" t="s">
        <v>10</v>
      </c>
      <c r="D959" s="1">
        <v>13</v>
      </c>
      <c r="E959" s="7">
        <v>0</v>
      </c>
      <c r="F959" s="44">
        <v>4402.2299999999996</v>
      </c>
      <c r="G959" s="1" t="s">
        <v>11</v>
      </c>
      <c r="H959" s="1" t="s">
        <v>11</v>
      </c>
      <c r="I959" s="1" t="s">
        <v>42</v>
      </c>
      <c r="J959" s="42" t="str">
        <f>D959&amp;"-"&amp;C959&amp;"-"&amp;B959</f>
        <v>13-Jul-1986</v>
      </c>
      <c r="K959" s="7">
        <f>DATEDIF(J959,DATE(2023,6,8),"Y")</f>
        <v>36</v>
      </c>
    </row>
    <row r="960" spans="1:11" x14ac:dyDescent="0.35">
      <c r="A960" s="1" t="s">
        <v>512</v>
      </c>
      <c r="B960" s="7">
        <v>1986</v>
      </c>
      <c r="C960" s="1" t="s">
        <v>35</v>
      </c>
      <c r="D960" s="1">
        <v>11</v>
      </c>
      <c r="E960" s="7">
        <v>0</v>
      </c>
      <c r="F960" s="44">
        <v>4399.7299999999996</v>
      </c>
      <c r="G960" s="1" t="s">
        <v>12</v>
      </c>
      <c r="H960" s="1" t="s">
        <v>11</v>
      </c>
      <c r="I960" s="1" t="s">
        <v>13</v>
      </c>
      <c r="J960" s="42" t="str">
        <f>D960&amp;"-"&amp;C960&amp;"-"&amp;B960</f>
        <v>11-Aug-1986</v>
      </c>
      <c r="K960" s="7">
        <f>DATEDIF(J960,DATE(2023,6,8),"Y")</f>
        <v>36</v>
      </c>
    </row>
    <row r="961" spans="1:11" x14ac:dyDescent="0.35">
      <c r="A961" s="1" t="s">
        <v>511</v>
      </c>
      <c r="B961" s="7">
        <v>1988</v>
      </c>
      <c r="C961" s="1" t="s">
        <v>10</v>
      </c>
      <c r="D961" s="1">
        <v>18</v>
      </c>
      <c r="E961" s="7">
        <v>3</v>
      </c>
      <c r="F961" s="44">
        <v>4397.3100000000004</v>
      </c>
      <c r="G961" s="1" t="s">
        <v>11</v>
      </c>
      <c r="H961" s="1" t="s">
        <v>11</v>
      </c>
      <c r="I961" s="1" t="s">
        <v>13</v>
      </c>
      <c r="J961" s="42" t="str">
        <f>D961&amp;"-"&amp;C961&amp;"-"&amp;B961</f>
        <v>18-Jul-1988</v>
      </c>
      <c r="K961" s="7">
        <f>DATEDIF(J961,DATE(2023,6,8),"Y")</f>
        <v>34</v>
      </c>
    </row>
    <row r="962" spans="1:11" x14ac:dyDescent="0.35">
      <c r="A962" s="1" t="s">
        <v>510</v>
      </c>
      <c r="B962" s="7">
        <v>1982</v>
      </c>
      <c r="C962" s="1" t="s">
        <v>18</v>
      </c>
      <c r="D962" s="1">
        <v>29</v>
      </c>
      <c r="E962" s="7">
        <v>3</v>
      </c>
      <c r="F962" s="44">
        <v>4392.7</v>
      </c>
      <c r="G962" s="1" t="s">
        <v>11</v>
      </c>
      <c r="H962" s="1" t="s">
        <v>11</v>
      </c>
      <c r="I962" s="1" t="s">
        <v>13</v>
      </c>
      <c r="J962" s="42" t="str">
        <f>D962&amp;"-"&amp;C962&amp;"-"&amp;B962</f>
        <v>29-Jun-1982</v>
      </c>
      <c r="K962" s="7">
        <f>DATEDIF(J962,DATE(2023,6,8),"Y")</f>
        <v>40</v>
      </c>
    </row>
    <row r="963" spans="1:11" x14ac:dyDescent="0.35">
      <c r="A963" s="1" t="s">
        <v>509</v>
      </c>
      <c r="B963" s="7">
        <v>1997</v>
      </c>
      <c r="C963" s="1" t="s">
        <v>15</v>
      </c>
      <c r="D963" s="1">
        <v>29</v>
      </c>
      <c r="E963" s="7">
        <v>3</v>
      </c>
      <c r="F963" s="44">
        <v>4391.6499999999996</v>
      </c>
      <c r="G963" s="1" t="s">
        <v>11</v>
      </c>
      <c r="H963" s="1" t="s">
        <v>11</v>
      </c>
      <c r="I963" s="1" t="s">
        <v>42</v>
      </c>
      <c r="J963" s="42" t="str">
        <f>D963&amp;"-"&amp;C963&amp;"-"&amp;B963</f>
        <v>29-Nov-1997</v>
      </c>
      <c r="K963" s="7">
        <f>DATEDIF(J963,DATE(2023,6,8),"Y")</f>
        <v>25</v>
      </c>
    </row>
    <row r="964" spans="1:11" x14ac:dyDescent="0.35">
      <c r="A964" s="1" t="s">
        <v>2187</v>
      </c>
      <c r="B964" s="7">
        <v>1961</v>
      </c>
      <c r="C964" s="1" t="s">
        <v>10</v>
      </c>
      <c r="D964" s="1">
        <v>29</v>
      </c>
      <c r="E964" s="7">
        <v>4</v>
      </c>
      <c r="F964" s="44">
        <v>36580.28</v>
      </c>
      <c r="G964" s="1" t="s">
        <v>11</v>
      </c>
      <c r="H964" s="1" t="s">
        <v>11</v>
      </c>
      <c r="I964" s="1" t="s">
        <v>13</v>
      </c>
      <c r="J964" s="42" t="str">
        <f>D964&amp;"-"&amp;C964&amp;"-"&amp;B964</f>
        <v>29-Jul-1961</v>
      </c>
      <c r="K964" s="7">
        <f>DATEDIF(J964,DATE(2023,6,8),"Y")</f>
        <v>61</v>
      </c>
    </row>
    <row r="965" spans="1:11" x14ac:dyDescent="0.35">
      <c r="A965" s="1" t="s">
        <v>508</v>
      </c>
      <c r="B965" s="7">
        <v>1990</v>
      </c>
      <c r="C965" s="1" t="s">
        <v>35</v>
      </c>
      <c r="D965" s="1">
        <v>28</v>
      </c>
      <c r="E965" s="7">
        <v>0</v>
      </c>
      <c r="F965" s="44">
        <v>4357.04</v>
      </c>
      <c r="G965" s="1" t="s">
        <v>11</v>
      </c>
      <c r="H965" s="1" t="s">
        <v>12</v>
      </c>
      <c r="I965" s="1" t="s">
        <v>23</v>
      </c>
      <c r="J965" s="42" t="str">
        <f>D965&amp;"-"&amp;C965&amp;"-"&amp;B965</f>
        <v>28-Aug-1990</v>
      </c>
      <c r="K965" s="7">
        <f>DATEDIF(J965,DATE(2023,6,8),"Y")</f>
        <v>32</v>
      </c>
    </row>
    <row r="966" spans="1:11" x14ac:dyDescent="0.35">
      <c r="A966" s="1" t="s">
        <v>507</v>
      </c>
      <c r="B966" s="7">
        <v>1991</v>
      </c>
      <c r="C966" s="1" t="s">
        <v>20</v>
      </c>
      <c r="D966" s="1">
        <v>13</v>
      </c>
      <c r="E966" s="7">
        <v>1</v>
      </c>
      <c r="F966" s="44">
        <v>4350.51</v>
      </c>
      <c r="G966" s="1" t="s">
        <v>11</v>
      </c>
      <c r="H966" s="1" t="s">
        <v>11</v>
      </c>
      <c r="I966" s="1" t="s">
        <v>13</v>
      </c>
      <c r="J966" s="42" t="str">
        <f>D966&amp;"-"&amp;C966&amp;"-"&amp;B966</f>
        <v>13-Sep-1991</v>
      </c>
      <c r="K966" s="7">
        <f>DATEDIF(J966,DATE(2023,6,8),"Y")</f>
        <v>31</v>
      </c>
    </row>
    <row r="967" spans="1:11" x14ac:dyDescent="0.35">
      <c r="A967" s="1" t="s">
        <v>506</v>
      </c>
      <c r="B967" s="7">
        <v>1994</v>
      </c>
      <c r="C967" s="1" t="s">
        <v>15</v>
      </c>
      <c r="D967" s="1">
        <v>1</v>
      </c>
      <c r="E967" s="7">
        <v>2</v>
      </c>
      <c r="F967" s="44">
        <v>4349.46</v>
      </c>
      <c r="G967" s="1" t="s">
        <v>11</v>
      </c>
      <c r="H967" s="1" t="s">
        <v>11</v>
      </c>
      <c r="I967" s="1" t="s">
        <v>13</v>
      </c>
      <c r="J967" s="42" t="str">
        <f>D967&amp;"-"&amp;C967&amp;"-"&amp;B967</f>
        <v>1-Nov-1994</v>
      </c>
      <c r="K967" s="7">
        <f>DATEDIF(J967,DATE(2023,6,8),"Y")</f>
        <v>28</v>
      </c>
    </row>
    <row r="968" spans="1:11" x14ac:dyDescent="0.35">
      <c r="A968" s="1" t="s">
        <v>505</v>
      </c>
      <c r="B968" s="7">
        <v>1991</v>
      </c>
      <c r="C968" s="1" t="s">
        <v>18</v>
      </c>
      <c r="D968" s="1">
        <v>1</v>
      </c>
      <c r="E968" s="7">
        <v>0</v>
      </c>
      <c r="F968" s="44">
        <v>4347.0200000000004</v>
      </c>
      <c r="G968" s="1" t="s">
        <v>11</v>
      </c>
      <c r="H968" s="1" t="s">
        <v>16</v>
      </c>
      <c r="I968" s="1" t="s">
        <v>247</v>
      </c>
      <c r="J968" s="42" t="str">
        <f>D968&amp;"-"&amp;C968&amp;"-"&amp;B968</f>
        <v>1-Jun-1991</v>
      </c>
      <c r="K968" s="7">
        <f>DATEDIF(J968,DATE(2023,6,8),"Y")</f>
        <v>32</v>
      </c>
    </row>
    <row r="969" spans="1:11" x14ac:dyDescent="0.35">
      <c r="A969" s="1" t="s">
        <v>504</v>
      </c>
      <c r="B969" s="7">
        <v>1994</v>
      </c>
      <c r="C969" s="1" t="s">
        <v>37</v>
      </c>
      <c r="D969" s="1">
        <v>26</v>
      </c>
      <c r="E969" s="7">
        <v>2</v>
      </c>
      <c r="F969" s="44">
        <v>4340.4399999999996</v>
      </c>
      <c r="G969" s="1" t="s">
        <v>11</v>
      </c>
      <c r="H969" s="1" t="s">
        <v>16</v>
      </c>
      <c r="I969" s="1" t="s">
        <v>13</v>
      </c>
      <c r="J969" s="42" t="str">
        <f>D969&amp;"-"&amp;C969&amp;"-"&amp;B969</f>
        <v>26-Oct-1994</v>
      </c>
      <c r="K969" s="7">
        <f>DATEDIF(J969,DATE(2023,6,8),"Y")</f>
        <v>28</v>
      </c>
    </row>
    <row r="970" spans="1:11" x14ac:dyDescent="0.35">
      <c r="A970" s="1" t="s">
        <v>503</v>
      </c>
      <c r="B970" s="7">
        <v>1994</v>
      </c>
      <c r="C970" s="1" t="s">
        <v>15</v>
      </c>
      <c r="D970" s="1">
        <v>2</v>
      </c>
      <c r="E970" s="7">
        <v>1</v>
      </c>
      <c r="F970" s="44">
        <v>4337.74</v>
      </c>
      <c r="G970" s="1" t="s">
        <v>11</v>
      </c>
      <c r="H970" s="1" t="s">
        <v>16</v>
      </c>
      <c r="I970" s="1" t="s">
        <v>247</v>
      </c>
      <c r="J970" s="42" t="str">
        <f>D970&amp;"-"&amp;C970&amp;"-"&amp;B970</f>
        <v>2-Nov-1994</v>
      </c>
      <c r="K970" s="7">
        <f>DATEDIF(J970,DATE(2023,6,8),"Y")</f>
        <v>28</v>
      </c>
    </row>
    <row r="971" spans="1:11" x14ac:dyDescent="0.35">
      <c r="A971" s="1" t="s">
        <v>502</v>
      </c>
      <c r="B971" s="7">
        <v>1988</v>
      </c>
      <c r="C971" s="1" t="s">
        <v>30</v>
      </c>
      <c r="D971" s="1">
        <v>19</v>
      </c>
      <c r="E971" s="7">
        <v>0</v>
      </c>
      <c r="F971" s="44">
        <v>4320.41</v>
      </c>
      <c r="G971" s="1" t="s">
        <v>11</v>
      </c>
      <c r="H971" s="1" t="s">
        <v>16</v>
      </c>
      <c r="I971" s="1" t="s">
        <v>23</v>
      </c>
      <c r="J971" s="42" t="str">
        <f>D971&amp;"-"&amp;C971&amp;"-"&amp;B971</f>
        <v>19-Dec-1988</v>
      </c>
      <c r="K971" s="7">
        <f>DATEDIF(J971,DATE(2023,6,8),"Y")</f>
        <v>34</v>
      </c>
    </row>
    <row r="972" spans="1:11" x14ac:dyDescent="0.35">
      <c r="A972" s="1" t="s">
        <v>501</v>
      </c>
      <c r="B972" s="7">
        <v>2000</v>
      </c>
      <c r="C972" s="1" t="s">
        <v>15</v>
      </c>
      <c r="D972" s="1">
        <v>25</v>
      </c>
      <c r="E972" s="7">
        <v>3</v>
      </c>
      <c r="F972" s="44">
        <v>4296.2700000000004</v>
      </c>
      <c r="G972" s="1" t="s">
        <v>11</v>
      </c>
      <c r="H972" s="1" t="s">
        <v>12</v>
      </c>
      <c r="I972" s="1" t="s">
        <v>23</v>
      </c>
      <c r="J972" s="42" t="str">
        <f>D972&amp;"-"&amp;C972&amp;"-"&amp;B972</f>
        <v>25-Nov-2000</v>
      </c>
      <c r="K972" s="7">
        <f>DATEDIF(J972,DATE(2023,6,8),"Y")</f>
        <v>22</v>
      </c>
    </row>
    <row r="973" spans="1:11" x14ac:dyDescent="0.35">
      <c r="A973" s="1" t="s">
        <v>500</v>
      </c>
      <c r="B973" s="7">
        <v>2003</v>
      </c>
      <c r="C973" s="1" t="s">
        <v>18</v>
      </c>
      <c r="D973" s="1">
        <v>8</v>
      </c>
      <c r="E973" s="7">
        <v>0</v>
      </c>
      <c r="F973" s="44">
        <v>4278.55</v>
      </c>
      <c r="G973" s="1" t="s">
        <v>11</v>
      </c>
      <c r="H973" s="1" t="s">
        <v>16</v>
      </c>
      <c r="I973" s="1" t="s">
        <v>300</v>
      </c>
      <c r="J973" s="42" t="str">
        <f>D973&amp;"-"&amp;C973&amp;"-"&amp;B973</f>
        <v>8-Jun-2003</v>
      </c>
      <c r="K973" s="7">
        <f>DATEDIF(J973,DATE(2023,6,8),"Y")</f>
        <v>20</v>
      </c>
    </row>
    <row r="974" spans="1:11" x14ac:dyDescent="0.35">
      <c r="A974" s="1" t="s">
        <v>499</v>
      </c>
      <c r="B974" s="7">
        <v>1992</v>
      </c>
      <c r="C974" s="1" t="s">
        <v>18</v>
      </c>
      <c r="D974" s="1">
        <v>18</v>
      </c>
      <c r="E974" s="7">
        <v>2</v>
      </c>
      <c r="F974" s="44">
        <v>4266.17</v>
      </c>
      <c r="G974" s="1" t="s">
        <v>12</v>
      </c>
      <c r="H974" s="1" t="s">
        <v>11</v>
      </c>
      <c r="I974" s="1" t="s">
        <v>13</v>
      </c>
      <c r="J974" s="42" t="str">
        <f>D974&amp;"-"&amp;C974&amp;"-"&amp;B974</f>
        <v>18-Jun-1992</v>
      </c>
      <c r="K974" s="7">
        <f>DATEDIF(J974,DATE(2023,6,8),"Y")</f>
        <v>30</v>
      </c>
    </row>
    <row r="975" spans="1:11" x14ac:dyDescent="0.35">
      <c r="A975" s="1" t="s">
        <v>2186</v>
      </c>
      <c r="B975" s="7">
        <v>1992</v>
      </c>
      <c r="C975" s="1" t="s">
        <v>37</v>
      </c>
      <c r="D975" s="1">
        <v>9</v>
      </c>
      <c r="E975" s="7">
        <v>0</v>
      </c>
      <c r="F975" s="44">
        <v>36572.800000000003</v>
      </c>
      <c r="G975" s="1" t="s">
        <v>16</v>
      </c>
      <c r="H975" s="1" t="s">
        <v>11</v>
      </c>
      <c r="I975" s="1" t="s">
        <v>42</v>
      </c>
      <c r="J975" s="42" t="str">
        <f>D975&amp;"-"&amp;C975&amp;"-"&amp;B975</f>
        <v>9-Oct-1992</v>
      </c>
      <c r="K975" s="7">
        <f>DATEDIF(J975,DATE(2023,6,8),"Y")</f>
        <v>30</v>
      </c>
    </row>
    <row r="976" spans="1:11" x14ac:dyDescent="0.35">
      <c r="A976" s="1" t="s">
        <v>498</v>
      </c>
      <c r="B976" s="7">
        <v>1983</v>
      </c>
      <c r="C976" s="1" t="s">
        <v>15</v>
      </c>
      <c r="D976" s="1">
        <v>20</v>
      </c>
      <c r="E976" s="7">
        <v>3</v>
      </c>
      <c r="F976" s="44">
        <v>4265.01</v>
      </c>
      <c r="G976" s="1" t="s">
        <v>11</v>
      </c>
      <c r="H976" s="1" t="s">
        <v>16</v>
      </c>
      <c r="I976" s="1" t="s">
        <v>23</v>
      </c>
      <c r="J976" s="42" t="str">
        <f>D976&amp;"-"&amp;C976&amp;"-"&amp;B976</f>
        <v>20-Nov-1983</v>
      </c>
      <c r="K976" s="7">
        <f>DATEDIF(J976,DATE(2023,6,8),"Y")</f>
        <v>39</v>
      </c>
    </row>
    <row r="977" spans="1:11" x14ac:dyDescent="0.35">
      <c r="A977" s="1" t="s">
        <v>497</v>
      </c>
      <c r="B977" s="7">
        <v>1995</v>
      </c>
      <c r="C977" s="1" t="s">
        <v>37</v>
      </c>
      <c r="D977" s="1">
        <v>14</v>
      </c>
      <c r="E977" s="7">
        <v>3</v>
      </c>
      <c r="F977" s="44">
        <v>4260.74</v>
      </c>
      <c r="G977" s="1" t="s">
        <v>12</v>
      </c>
      <c r="H977" s="1" t="s">
        <v>11</v>
      </c>
      <c r="I977" s="1" t="s">
        <v>42</v>
      </c>
      <c r="J977" s="42" t="str">
        <f>D977&amp;"-"&amp;C977&amp;"-"&amp;B977</f>
        <v>14-Oct-1995</v>
      </c>
      <c r="K977" s="7">
        <f>DATEDIF(J977,DATE(2023,6,8),"Y")</f>
        <v>27</v>
      </c>
    </row>
    <row r="978" spans="1:11" x14ac:dyDescent="0.35">
      <c r="A978" s="1" t="s">
        <v>496</v>
      </c>
      <c r="B978" s="7">
        <v>1982</v>
      </c>
      <c r="C978" s="1" t="s">
        <v>18</v>
      </c>
      <c r="D978" s="1">
        <v>16</v>
      </c>
      <c r="E978" s="7">
        <v>3</v>
      </c>
      <c r="F978" s="44">
        <v>4250.24</v>
      </c>
      <c r="G978" s="1" t="s">
        <v>11</v>
      </c>
      <c r="H978" s="1" t="s">
        <v>12</v>
      </c>
      <c r="I978" s="1" t="s">
        <v>13</v>
      </c>
      <c r="J978" s="42" t="str">
        <f>D978&amp;"-"&amp;C978&amp;"-"&amp;B978</f>
        <v>16-Jun-1982</v>
      </c>
      <c r="K978" s="7">
        <f>DATEDIF(J978,DATE(2023,6,8),"Y")</f>
        <v>40</v>
      </c>
    </row>
    <row r="979" spans="1:11" x14ac:dyDescent="0.35">
      <c r="A979" s="1" t="s">
        <v>495</v>
      </c>
      <c r="B979" s="7">
        <v>1991</v>
      </c>
      <c r="C979" s="1" t="s">
        <v>30</v>
      </c>
      <c r="D979" s="1">
        <v>1</v>
      </c>
      <c r="E979" s="7">
        <v>1</v>
      </c>
      <c r="F979" s="44">
        <v>4243.59</v>
      </c>
      <c r="G979" s="1" t="s">
        <v>12</v>
      </c>
      <c r="H979" s="1" t="s">
        <v>16</v>
      </c>
      <c r="I979" s="1" t="s">
        <v>23</v>
      </c>
      <c r="J979" s="42" t="str">
        <f>D979&amp;"-"&amp;C979&amp;"-"&amp;B979</f>
        <v>1-Dec-1991</v>
      </c>
      <c r="K979" s="7">
        <f>DATEDIF(J979,DATE(2023,6,8),"Y")</f>
        <v>31</v>
      </c>
    </row>
    <row r="980" spans="1:11" x14ac:dyDescent="0.35">
      <c r="A980" s="1" t="s">
        <v>494</v>
      </c>
      <c r="B980" s="7">
        <v>1991</v>
      </c>
      <c r="C980" s="1" t="s">
        <v>15</v>
      </c>
      <c r="D980" s="1">
        <v>3</v>
      </c>
      <c r="E980" s="7">
        <v>1</v>
      </c>
      <c r="F980" s="44">
        <v>4239.8900000000003</v>
      </c>
      <c r="G980" s="1" t="s">
        <v>11</v>
      </c>
      <c r="H980" s="1" t="s">
        <v>11</v>
      </c>
      <c r="I980" s="1" t="s">
        <v>23</v>
      </c>
      <c r="J980" s="42" t="str">
        <f>D980&amp;"-"&amp;C980&amp;"-"&amp;B980</f>
        <v>3-Nov-1991</v>
      </c>
      <c r="K980" s="7">
        <f>DATEDIF(J980,DATE(2023,6,8),"Y")</f>
        <v>31</v>
      </c>
    </row>
    <row r="981" spans="1:11" x14ac:dyDescent="0.35">
      <c r="A981" s="1" t="s">
        <v>493</v>
      </c>
      <c r="B981" s="7">
        <v>1992</v>
      </c>
      <c r="C981" s="1" t="s">
        <v>18</v>
      </c>
      <c r="D981" s="1">
        <v>27</v>
      </c>
      <c r="E981" s="7">
        <v>1</v>
      </c>
      <c r="F981" s="44">
        <v>4237.13</v>
      </c>
      <c r="G981" s="1" t="s">
        <v>12</v>
      </c>
      <c r="H981" s="1" t="s">
        <v>16</v>
      </c>
      <c r="I981" s="1" t="s">
        <v>168</v>
      </c>
      <c r="J981" s="42" t="str">
        <f>D981&amp;"-"&amp;C981&amp;"-"&amp;B981</f>
        <v>27-Jun-1992</v>
      </c>
      <c r="K981" s="7">
        <f>DATEDIF(J981,DATE(2023,6,8),"Y")</f>
        <v>30</v>
      </c>
    </row>
    <row r="982" spans="1:11" x14ac:dyDescent="0.35">
      <c r="A982" s="1" t="s">
        <v>492</v>
      </c>
      <c r="B982" s="7">
        <v>1998</v>
      </c>
      <c r="C982" s="1" t="s">
        <v>30</v>
      </c>
      <c r="D982" s="1">
        <v>14</v>
      </c>
      <c r="E982" s="7">
        <v>3</v>
      </c>
      <c r="F982" s="44">
        <v>4234.93</v>
      </c>
      <c r="G982" s="1" t="s">
        <v>11</v>
      </c>
      <c r="H982" s="1" t="s">
        <v>16</v>
      </c>
      <c r="I982" s="1" t="s">
        <v>42</v>
      </c>
      <c r="J982" s="42" t="str">
        <f>D982&amp;"-"&amp;C982&amp;"-"&amp;B982</f>
        <v>14-Dec-1998</v>
      </c>
      <c r="K982" s="7">
        <f>DATEDIF(J982,DATE(2023,6,8),"Y")</f>
        <v>24</v>
      </c>
    </row>
    <row r="983" spans="1:11" x14ac:dyDescent="0.35">
      <c r="A983" s="1" t="s">
        <v>491</v>
      </c>
      <c r="B983" s="7">
        <v>1997</v>
      </c>
      <c r="C983" s="1" t="s">
        <v>20</v>
      </c>
      <c r="D983" s="1">
        <v>6</v>
      </c>
      <c r="E983" s="7">
        <v>2</v>
      </c>
      <c r="F983" s="44">
        <v>4189.1099999999997</v>
      </c>
      <c r="G983" s="1" t="s">
        <v>11</v>
      </c>
      <c r="H983" s="1" t="s">
        <v>11</v>
      </c>
      <c r="I983" s="1" t="s">
        <v>23</v>
      </c>
      <c r="J983" s="42" t="str">
        <f>D983&amp;"-"&amp;C983&amp;"-"&amp;B983</f>
        <v>6-Sep-1997</v>
      </c>
      <c r="K983" s="7">
        <f>DATEDIF(J983,DATE(2023,6,8),"Y")</f>
        <v>25</v>
      </c>
    </row>
    <row r="984" spans="1:11" x14ac:dyDescent="0.35">
      <c r="A984" s="1" t="s">
        <v>490</v>
      </c>
      <c r="B984" s="7">
        <v>1995</v>
      </c>
      <c r="C984" s="1" t="s">
        <v>37</v>
      </c>
      <c r="D984" s="1">
        <v>3</v>
      </c>
      <c r="E984" s="7">
        <v>0</v>
      </c>
      <c r="F984" s="44">
        <v>4188.7299999999996</v>
      </c>
      <c r="G984" s="1" t="s">
        <v>11</v>
      </c>
      <c r="H984" s="1" t="s">
        <v>11</v>
      </c>
      <c r="I984" s="1" t="s">
        <v>200</v>
      </c>
      <c r="J984" s="42" t="str">
        <f>D984&amp;"-"&amp;C984&amp;"-"&amp;B984</f>
        <v>3-Oct-1995</v>
      </c>
      <c r="K984" s="7">
        <f>DATEDIF(J984,DATE(2023,6,8),"Y")</f>
        <v>27</v>
      </c>
    </row>
    <row r="985" spans="1:11" x14ac:dyDescent="0.35">
      <c r="A985" s="1" t="s">
        <v>489</v>
      </c>
      <c r="B985" s="7">
        <v>1989</v>
      </c>
      <c r="C985" s="1" t="s">
        <v>18</v>
      </c>
      <c r="D985" s="1">
        <v>25</v>
      </c>
      <c r="E985" s="7">
        <v>0</v>
      </c>
      <c r="F985" s="44">
        <v>4185.1000000000004</v>
      </c>
      <c r="G985" s="1" t="s">
        <v>11</v>
      </c>
      <c r="H985" s="1" t="s">
        <v>12</v>
      </c>
      <c r="I985" s="1" t="s">
        <v>13</v>
      </c>
      <c r="J985" s="42" t="str">
        <f>D985&amp;"-"&amp;C985&amp;"-"&amp;B985</f>
        <v>25-Jun-1989</v>
      </c>
      <c r="K985" s="7">
        <f>DATEDIF(J985,DATE(2023,6,8),"Y")</f>
        <v>33</v>
      </c>
    </row>
    <row r="986" spans="1:11" x14ac:dyDescent="0.35">
      <c r="A986" s="1" t="s">
        <v>2185</v>
      </c>
      <c r="B986" s="7">
        <v>1973</v>
      </c>
      <c r="C986" s="1" t="s">
        <v>35</v>
      </c>
      <c r="D986" s="1">
        <v>9</v>
      </c>
      <c r="E986" s="7">
        <v>0</v>
      </c>
      <c r="F986" s="44">
        <v>36541.550000000003</v>
      </c>
      <c r="G986" s="1" t="s">
        <v>11</v>
      </c>
      <c r="H986" s="1" t="s">
        <v>12</v>
      </c>
      <c r="I986" s="1" t="s">
        <v>42</v>
      </c>
      <c r="J986" s="42" t="str">
        <f>D986&amp;"-"&amp;C986&amp;"-"&amp;B986</f>
        <v>9-Aug-1973</v>
      </c>
      <c r="K986" s="7">
        <f>DATEDIF(J986,DATE(2023,6,8),"Y")</f>
        <v>49</v>
      </c>
    </row>
    <row r="987" spans="1:11" x14ac:dyDescent="0.35">
      <c r="A987" s="1" t="s">
        <v>488</v>
      </c>
      <c r="B987" s="7">
        <v>1984</v>
      </c>
      <c r="C987" s="1" t="s">
        <v>20</v>
      </c>
      <c r="D987" s="1">
        <v>16</v>
      </c>
      <c r="E987" s="7">
        <v>3</v>
      </c>
      <c r="F987" s="44">
        <v>4163.21</v>
      </c>
      <c r="G987" s="1" t="s">
        <v>11</v>
      </c>
      <c r="H987" s="1" t="s">
        <v>11</v>
      </c>
      <c r="I987" s="1" t="s">
        <v>23</v>
      </c>
      <c r="J987" s="42" t="str">
        <f>D987&amp;"-"&amp;C987&amp;"-"&amp;B987</f>
        <v>16-Sep-1984</v>
      </c>
      <c r="K987" s="7">
        <f>DATEDIF(J987,DATE(2023,6,8),"Y")</f>
        <v>38</v>
      </c>
    </row>
    <row r="988" spans="1:11" x14ac:dyDescent="0.35">
      <c r="A988" s="1" t="s">
        <v>487</v>
      </c>
      <c r="B988" s="7">
        <v>1998</v>
      </c>
      <c r="C988" s="1" t="s">
        <v>15</v>
      </c>
      <c r="D988" s="1">
        <v>26</v>
      </c>
      <c r="E988" s="7">
        <v>0</v>
      </c>
      <c r="F988" s="44">
        <v>4154.97</v>
      </c>
      <c r="G988" s="1" t="s">
        <v>11</v>
      </c>
      <c r="H988" s="1" t="s">
        <v>16</v>
      </c>
      <c r="I988" s="1" t="s">
        <v>23</v>
      </c>
      <c r="J988" s="42" t="str">
        <f>D988&amp;"-"&amp;C988&amp;"-"&amp;B988</f>
        <v>26-Nov-1998</v>
      </c>
      <c r="K988" s="7">
        <f>DATEDIF(J988,DATE(2023,6,8),"Y")</f>
        <v>24</v>
      </c>
    </row>
    <row r="989" spans="1:11" x14ac:dyDescent="0.35">
      <c r="A989" s="1" t="s">
        <v>486</v>
      </c>
      <c r="B989" s="7">
        <v>1992</v>
      </c>
      <c r="C989" s="1" t="s">
        <v>35</v>
      </c>
      <c r="D989" s="1">
        <v>4</v>
      </c>
      <c r="E989" s="7">
        <v>1</v>
      </c>
      <c r="F989" s="44">
        <v>4151.03</v>
      </c>
      <c r="G989" s="1" t="s">
        <v>11</v>
      </c>
      <c r="H989" s="1" t="s">
        <v>11</v>
      </c>
      <c r="I989" s="1" t="s">
        <v>13</v>
      </c>
      <c r="J989" s="42" t="str">
        <f>D989&amp;"-"&amp;C989&amp;"-"&amp;B989</f>
        <v>4-Aug-1992</v>
      </c>
      <c r="K989" s="7">
        <f>DATEDIF(J989,DATE(2023,6,8),"Y")</f>
        <v>30</v>
      </c>
    </row>
    <row r="990" spans="1:11" x14ac:dyDescent="0.35">
      <c r="A990" s="1" t="s">
        <v>485</v>
      </c>
      <c r="B990" s="7">
        <v>1992</v>
      </c>
      <c r="C990" s="1" t="s">
        <v>18</v>
      </c>
      <c r="D990" s="1">
        <v>28</v>
      </c>
      <c r="E990" s="7">
        <v>1</v>
      </c>
      <c r="F990" s="44">
        <v>4149.74</v>
      </c>
      <c r="G990" s="1" t="s">
        <v>11</v>
      </c>
      <c r="H990" s="1" t="s">
        <v>16</v>
      </c>
      <c r="I990" s="1" t="s">
        <v>42</v>
      </c>
      <c r="J990" s="42" t="str">
        <f>D990&amp;"-"&amp;C990&amp;"-"&amp;B990</f>
        <v>28-Jun-1992</v>
      </c>
      <c r="K990" s="7">
        <f>DATEDIF(J990,DATE(2023,6,8),"Y")</f>
        <v>30</v>
      </c>
    </row>
    <row r="991" spans="1:11" x14ac:dyDescent="0.35">
      <c r="A991" s="1" t="s">
        <v>484</v>
      </c>
      <c r="B991" s="7">
        <v>1992</v>
      </c>
      <c r="C991" s="1" t="s">
        <v>18</v>
      </c>
      <c r="D991" s="1">
        <v>18</v>
      </c>
      <c r="E991" s="7">
        <v>0</v>
      </c>
      <c r="F991" s="44">
        <v>4137.5200000000004</v>
      </c>
      <c r="G991" s="1" t="s">
        <v>11</v>
      </c>
      <c r="H991" s="1" t="s">
        <v>12</v>
      </c>
      <c r="I991" s="1" t="s">
        <v>247</v>
      </c>
      <c r="J991" s="42" t="str">
        <f>D991&amp;"-"&amp;C991&amp;"-"&amp;B991</f>
        <v>18-Jun-1992</v>
      </c>
      <c r="K991" s="7">
        <f>DATEDIF(J991,DATE(2023,6,8),"Y")</f>
        <v>30</v>
      </c>
    </row>
    <row r="992" spans="1:11" x14ac:dyDescent="0.35">
      <c r="A992" s="1" t="s">
        <v>483</v>
      </c>
      <c r="B992" s="7">
        <v>1991</v>
      </c>
      <c r="C992" s="1" t="s">
        <v>35</v>
      </c>
      <c r="D992" s="1">
        <v>6</v>
      </c>
      <c r="E992" s="7">
        <v>0</v>
      </c>
      <c r="F992" s="44">
        <v>4134.08</v>
      </c>
      <c r="G992" s="1" t="s">
        <v>11</v>
      </c>
      <c r="H992" s="1" t="s">
        <v>16</v>
      </c>
      <c r="I992" s="1" t="s">
        <v>23</v>
      </c>
      <c r="J992" s="42" t="str">
        <f>D992&amp;"-"&amp;C992&amp;"-"&amp;B992</f>
        <v>6-Aug-1991</v>
      </c>
      <c r="K992" s="7">
        <f>DATEDIF(J992,DATE(2023,6,8),"Y")</f>
        <v>31</v>
      </c>
    </row>
    <row r="993" spans="1:11" x14ac:dyDescent="0.35">
      <c r="A993" s="1" t="s">
        <v>482</v>
      </c>
      <c r="B993" s="7">
        <v>1994</v>
      </c>
      <c r="C993" s="1" t="s">
        <v>35</v>
      </c>
      <c r="D993" s="1">
        <v>21</v>
      </c>
      <c r="E993" s="7">
        <v>1</v>
      </c>
      <c r="F993" s="44">
        <v>4133.6400000000003</v>
      </c>
      <c r="G993" s="1" t="s">
        <v>11</v>
      </c>
      <c r="H993" s="1" t="s">
        <v>12</v>
      </c>
      <c r="I993" s="1" t="s">
        <v>23</v>
      </c>
      <c r="J993" s="42" t="str">
        <f>D993&amp;"-"&amp;C993&amp;"-"&amp;B993</f>
        <v>21-Aug-1994</v>
      </c>
      <c r="K993" s="7">
        <f>DATEDIF(J993,DATE(2023,6,8),"Y")</f>
        <v>28</v>
      </c>
    </row>
    <row r="994" spans="1:11" x14ac:dyDescent="0.35">
      <c r="A994" s="1" t="s">
        <v>481</v>
      </c>
      <c r="B994" s="7">
        <v>1990</v>
      </c>
      <c r="C994" s="1" t="s">
        <v>30</v>
      </c>
      <c r="D994" s="1">
        <v>14</v>
      </c>
      <c r="E994" s="7">
        <v>1</v>
      </c>
      <c r="F994" s="44">
        <v>4076.5</v>
      </c>
      <c r="G994" s="1" t="s">
        <v>11</v>
      </c>
      <c r="H994" s="1" t="s">
        <v>12</v>
      </c>
      <c r="I994" s="1" t="s">
        <v>42</v>
      </c>
      <c r="J994" s="42" t="str">
        <f>D994&amp;"-"&amp;C994&amp;"-"&amp;B994</f>
        <v>14-Dec-1990</v>
      </c>
      <c r="K994" s="7">
        <f>DATEDIF(J994,DATE(2023,6,8),"Y")</f>
        <v>32</v>
      </c>
    </row>
    <row r="995" spans="1:11" x14ac:dyDescent="0.35">
      <c r="A995" s="1" t="s">
        <v>480</v>
      </c>
      <c r="B995" s="7">
        <v>1990</v>
      </c>
      <c r="C995" s="1" t="s">
        <v>30</v>
      </c>
      <c r="D995" s="1">
        <v>1</v>
      </c>
      <c r="E995" s="7">
        <v>1</v>
      </c>
      <c r="F995" s="44">
        <v>4074.45</v>
      </c>
      <c r="G995" s="1" t="s">
        <v>12</v>
      </c>
      <c r="H995" s="1" t="s">
        <v>11</v>
      </c>
      <c r="I995" s="1" t="s">
        <v>13</v>
      </c>
      <c r="J995" s="42" t="str">
        <f>D995&amp;"-"&amp;C995&amp;"-"&amp;B995</f>
        <v>1-Dec-1990</v>
      </c>
      <c r="K995" s="7">
        <f>DATEDIF(J995,DATE(2023,6,8),"Y")</f>
        <v>32</v>
      </c>
    </row>
    <row r="996" spans="1:11" x14ac:dyDescent="0.35">
      <c r="A996" s="1" t="s">
        <v>479</v>
      </c>
      <c r="B996" s="7">
        <v>2002</v>
      </c>
      <c r="C996" s="1" t="s">
        <v>37</v>
      </c>
      <c r="D996" s="1">
        <v>18</v>
      </c>
      <c r="E996" s="7">
        <v>0</v>
      </c>
      <c r="F996" s="44">
        <v>4070.51</v>
      </c>
      <c r="G996" s="1" t="s">
        <v>11</v>
      </c>
      <c r="H996" s="1" t="s">
        <v>16</v>
      </c>
      <c r="I996" s="1" t="s">
        <v>23</v>
      </c>
      <c r="J996" s="42" t="str">
        <f>D996&amp;"-"&amp;C996&amp;"-"&amp;B996</f>
        <v>18-Oct-2002</v>
      </c>
      <c r="K996" s="7">
        <f>DATEDIF(J996,DATE(2023,6,8),"Y")</f>
        <v>20</v>
      </c>
    </row>
    <row r="997" spans="1:11" x14ac:dyDescent="0.35">
      <c r="A997" s="1" t="s">
        <v>2184</v>
      </c>
      <c r="B997" s="7">
        <v>1962</v>
      </c>
      <c r="C997" s="1" t="s">
        <v>15</v>
      </c>
      <c r="D997" s="1">
        <v>19</v>
      </c>
      <c r="E997" s="7">
        <v>0</v>
      </c>
      <c r="F997" s="44">
        <v>36445.550000000003</v>
      </c>
      <c r="G997" s="1" t="s">
        <v>11</v>
      </c>
      <c r="H997" s="1" t="s">
        <v>11</v>
      </c>
      <c r="I997" s="1" t="s">
        <v>42</v>
      </c>
      <c r="J997" s="42" t="str">
        <f>D997&amp;"-"&amp;C997&amp;"-"&amp;B997</f>
        <v>19-Nov-1962</v>
      </c>
      <c r="K997" s="7">
        <f>DATEDIF(J997,DATE(2023,6,8),"Y")</f>
        <v>60</v>
      </c>
    </row>
    <row r="998" spans="1:11" x14ac:dyDescent="0.35">
      <c r="A998" s="1" t="s">
        <v>478</v>
      </c>
      <c r="B998" s="7">
        <v>1983</v>
      </c>
      <c r="C998" s="1" t="s">
        <v>20</v>
      </c>
      <c r="D998" s="1">
        <v>16</v>
      </c>
      <c r="E998" s="7">
        <v>3</v>
      </c>
      <c r="F998" s="44">
        <v>4070.42</v>
      </c>
      <c r="G998" s="1" t="s">
        <v>11</v>
      </c>
      <c r="H998" s="1" t="s">
        <v>16</v>
      </c>
      <c r="I998" s="1" t="s">
        <v>13</v>
      </c>
      <c r="J998" s="42" t="str">
        <f>D998&amp;"-"&amp;C998&amp;"-"&amp;B998</f>
        <v>16-Sep-1983</v>
      </c>
      <c r="K998" s="7">
        <f>DATEDIF(J998,DATE(2023,6,8),"Y")</f>
        <v>39</v>
      </c>
    </row>
    <row r="999" spans="1:11" x14ac:dyDescent="0.35">
      <c r="A999" s="1" t="s">
        <v>477</v>
      </c>
      <c r="B999" s="7">
        <v>1995</v>
      </c>
      <c r="C999" s="1" t="s">
        <v>20</v>
      </c>
      <c r="D999" s="1">
        <v>14</v>
      </c>
      <c r="E999" s="7">
        <v>2</v>
      </c>
      <c r="F999" s="44">
        <v>4058.71</v>
      </c>
      <c r="G999" s="1" t="s">
        <v>12</v>
      </c>
      <c r="H999" s="1" t="s">
        <v>12</v>
      </c>
      <c r="I999" s="1" t="s">
        <v>23</v>
      </c>
      <c r="J999" s="42" t="str">
        <f>D999&amp;"-"&amp;C999&amp;"-"&amp;B999</f>
        <v>14-Sep-1995</v>
      </c>
      <c r="K999" s="7">
        <f>DATEDIF(J999,DATE(2023,6,8),"Y")</f>
        <v>27</v>
      </c>
    </row>
    <row r="1000" spans="1:11" x14ac:dyDescent="0.35">
      <c r="A1000" s="1" t="s">
        <v>476</v>
      </c>
      <c r="B1000" s="7">
        <v>1993</v>
      </c>
      <c r="C1000" s="1" t="s">
        <v>35</v>
      </c>
      <c r="D1000" s="1">
        <v>13</v>
      </c>
      <c r="E1000" s="7">
        <v>2</v>
      </c>
      <c r="F1000" s="44">
        <v>4058.12</v>
      </c>
      <c r="G1000" s="1" t="s">
        <v>11</v>
      </c>
      <c r="H1000" s="1" t="s">
        <v>16</v>
      </c>
      <c r="I1000" s="1" t="s">
        <v>13</v>
      </c>
      <c r="J1000" s="42" t="str">
        <f>D1000&amp;"-"&amp;C1000&amp;"-"&amp;B1000</f>
        <v>13-Aug-1993</v>
      </c>
      <c r="K1000" s="7">
        <f>DATEDIF(J1000,DATE(2023,6,8),"Y")</f>
        <v>29</v>
      </c>
    </row>
    <row r="1001" spans="1:11" x14ac:dyDescent="0.35">
      <c r="A1001" s="1" t="s">
        <v>475</v>
      </c>
      <c r="B1001" s="7">
        <v>1988</v>
      </c>
      <c r="C1001" s="1" t="s">
        <v>15</v>
      </c>
      <c r="D1001" s="1">
        <v>30</v>
      </c>
      <c r="E1001" s="7">
        <v>3</v>
      </c>
      <c r="F1001" s="44">
        <v>4047.94</v>
      </c>
      <c r="G1001" s="1" t="s">
        <v>11</v>
      </c>
      <c r="H1001" s="1" t="s">
        <v>16</v>
      </c>
      <c r="I1001" s="1" t="s">
        <v>13</v>
      </c>
      <c r="J1001" s="42" t="str">
        <f>D1001&amp;"-"&amp;C1001&amp;"-"&amp;B1001</f>
        <v>30-Nov-1988</v>
      </c>
      <c r="K1001" s="7">
        <f>DATEDIF(J1001,DATE(2023,6,8),"Y")</f>
        <v>34</v>
      </c>
    </row>
    <row r="1002" spans="1:11" x14ac:dyDescent="0.35">
      <c r="A1002" s="1" t="s">
        <v>474</v>
      </c>
      <c r="B1002" s="7">
        <v>1993</v>
      </c>
      <c r="C1002" s="1" t="s">
        <v>30</v>
      </c>
      <c r="D1002" s="1">
        <v>26</v>
      </c>
      <c r="E1002" s="7">
        <v>1</v>
      </c>
      <c r="F1002" s="44">
        <v>4040.56</v>
      </c>
      <c r="G1002" s="1" t="s">
        <v>12</v>
      </c>
      <c r="H1002" s="1" t="s">
        <v>12</v>
      </c>
      <c r="I1002" s="1" t="s">
        <v>164</v>
      </c>
      <c r="J1002" s="42" t="str">
        <f>D1002&amp;"-"&amp;C1002&amp;"-"&amp;B1002</f>
        <v>26-Dec-1993</v>
      </c>
      <c r="K1002" s="7">
        <f>DATEDIF(J1002,DATE(2023,6,8),"Y")</f>
        <v>29</v>
      </c>
    </row>
    <row r="1003" spans="1:11" x14ac:dyDescent="0.35">
      <c r="A1003" s="1" t="s">
        <v>473</v>
      </c>
      <c r="B1003" s="7">
        <v>1983</v>
      </c>
      <c r="C1003" s="1" t="s">
        <v>15</v>
      </c>
      <c r="D1003" s="1">
        <v>10</v>
      </c>
      <c r="E1003" s="7">
        <v>3</v>
      </c>
      <c r="F1003" s="44">
        <v>4039.9</v>
      </c>
      <c r="G1003" s="1" t="s">
        <v>11</v>
      </c>
      <c r="H1003" s="1" t="s">
        <v>16</v>
      </c>
      <c r="I1003" s="1" t="s">
        <v>13</v>
      </c>
      <c r="J1003" s="42" t="str">
        <f>D1003&amp;"-"&amp;C1003&amp;"-"&amp;B1003</f>
        <v>10-Nov-1983</v>
      </c>
      <c r="K1003" s="7">
        <f>DATEDIF(J1003,DATE(2023,6,8),"Y")</f>
        <v>39</v>
      </c>
    </row>
    <row r="1004" spans="1:11" x14ac:dyDescent="0.35">
      <c r="A1004" s="1" t="s">
        <v>472</v>
      </c>
      <c r="B1004" s="7">
        <v>1984</v>
      </c>
      <c r="C1004" s="1" t="s">
        <v>10</v>
      </c>
      <c r="D1004" s="1">
        <v>7</v>
      </c>
      <c r="E1004" s="7">
        <v>3</v>
      </c>
      <c r="F1004" s="44">
        <v>4038.41</v>
      </c>
      <c r="G1004" s="1" t="s">
        <v>11</v>
      </c>
      <c r="H1004" s="1" t="s">
        <v>16</v>
      </c>
      <c r="I1004" s="1" t="s">
        <v>13</v>
      </c>
      <c r="J1004" s="42" t="str">
        <f>D1004&amp;"-"&amp;C1004&amp;"-"&amp;B1004</f>
        <v>7-Jul-1984</v>
      </c>
      <c r="K1004" s="7">
        <f>DATEDIF(J1004,DATE(2023,6,8),"Y")</f>
        <v>38</v>
      </c>
    </row>
    <row r="1005" spans="1:11" x14ac:dyDescent="0.35">
      <c r="A1005" s="1" t="s">
        <v>471</v>
      </c>
      <c r="B1005" s="7">
        <v>1992</v>
      </c>
      <c r="C1005" s="1" t="s">
        <v>37</v>
      </c>
      <c r="D1005" s="1">
        <v>11</v>
      </c>
      <c r="E1005" s="7">
        <v>1</v>
      </c>
      <c r="F1005" s="44">
        <v>4032.24</v>
      </c>
      <c r="G1005" s="1" t="s">
        <v>12</v>
      </c>
      <c r="H1005" s="1" t="s">
        <v>12</v>
      </c>
      <c r="I1005" s="1" t="s">
        <v>23</v>
      </c>
      <c r="J1005" s="42" t="str">
        <f>D1005&amp;"-"&amp;C1005&amp;"-"&amp;B1005</f>
        <v>11-Oct-1992</v>
      </c>
      <c r="K1005" s="7">
        <f>DATEDIF(J1005,DATE(2023,6,8),"Y")</f>
        <v>30</v>
      </c>
    </row>
    <row r="1006" spans="1:11" x14ac:dyDescent="0.35">
      <c r="A1006" s="1" t="s">
        <v>470</v>
      </c>
      <c r="B1006" s="7">
        <v>2000</v>
      </c>
      <c r="C1006" s="1" t="s">
        <v>20</v>
      </c>
      <c r="D1006" s="1">
        <v>13</v>
      </c>
      <c r="E1006" s="7">
        <v>3</v>
      </c>
      <c r="F1006" s="44">
        <v>4005.42</v>
      </c>
      <c r="G1006" s="1" t="s">
        <v>11</v>
      </c>
      <c r="H1006" s="1" t="s">
        <v>16</v>
      </c>
      <c r="I1006" s="1" t="s">
        <v>164</v>
      </c>
      <c r="J1006" s="42" t="str">
        <f>D1006&amp;"-"&amp;C1006&amp;"-"&amp;B1006</f>
        <v>13-Sep-2000</v>
      </c>
      <c r="K1006" s="7">
        <f>DATEDIF(J1006,DATE(2023,6,8),"Y")</f>
        <v>22</v>
      </c>
    </row>
    <row r="1007" spans="1:11" x14ac:dyDescent="0.35">
      <c r="A1007" s="1" t="s">
        <v>469</v>
      </c>
      <c r="B1007" s="7">
        <v>1989</v>
      </c>
      <c r="C1007" s="1" t="s">
        <v>10</v>
      </c>
      <c r="D1007" s="1">
        <v>10</v>
      </c>
      <c r="E1007" s="7">
        <v>3</v>
      </c>
      <c r="F1007" s="44">
        <v>4002.36</v>
      </c>
      <c r="G1007" s="1" t="s">
        <v>11</v>
      </c>
      <c r="H1007" s="1" t="s">
        <v>16</v>
      </c>
      <c r="I1007" s="1" t="s">
        <v>13</v>
      </c>
      <c r="J1007" s="42" t="str">
        <f>D1007&amp;"-"&amp;C1007&amp;"-"&amp;B1007</f>
        <v>10-Jul-1989</v>
      </c>
      <c r="K1007" s="7">
        <f>DATEDIF(J1007,DATE(2023,6,8),"Y")</f>
        <v>33</v>
      </c>
    </row>
    <row r="1008" spans="1:11" x14ac:dyDescent="0.35">
      <c r="A1008" s="1" t="s">
        <v>2354</v>
      </c>
      <c r="B1008" s="7">
        <v>1964</v>
      </c>
      <c r="C1008" s="1" t="s">
        <v>15</v>
      </c>
      <c r="D1008" s="1">
        <v>7</v>
      </c>
      <c r="E1008" s="7">
        <v>2</v>
      </c>
      <c r="F1008" s="44">
        <v>47496.49</v>
      </c>
      <c r="G1008" s="1" t="s">
        <v>16</v>
      </c>
      <c r="H1008" s="1" t="s">
        <v>12</v>
      </c>
      <c r="I1008" s="1" t="s">
        <v>23</v>
      </c>
      <c r="J1008" s="42" t="str">
        <f>D1008&amp;"-"&amp;C1008&amp;"-"&amp;B1008</f>
        <v>7-Nov-1964</v>
      </c>
      <c r="K1008" s="7">
        <f>DATEDIF(J1008,DATE(2023,6,8),"Y")</f>
        <v>58</v>
      </c>
    </row>
    <row r="1009" spans="1:11" x14ac:dyDescent="0.35">
      <c r="A1009" s="1" t="s">
        <v>2183</v>
      </c>
      <c r="B1009" s="7">
        <v>2003</v>
      </c>
      <c r="C1009" s="1" t="s">
        <v>30</v>
      </c>
      <c r="D1009" s="1">
        <v>9</v>
      </c>
      <c r="E1009" s="7">
        <v>2</v>
      </c>
      <c r="F1009" s="44">
        <v>36397.58</v>
      </c>
      <c r="G1009" s="1" t="s">
        <v>11</v>
      </c>
      <c r="H1009" s="1" t="s">
        <v>12</v>
      </c>
      <c r="I1009" s="1" t="s">
        <v>42</v>
      </c>
      <c r="J1009" s="42" t="str">
        <f>D1009&amp;"-"&amp;C1009&amp;"-"&amp;B1009</f>
        <v>9-Dec-2003</v>
      </c>
      <c r="K1009" s="7">
        <f>DATEDIF(J1009,DATE(2023,6,8),"Y")</f>
        <v>19</v>
      </c>
    </row>
    <row r="1010" spans="1:11" x14ac:dyDescent="0.35">
      <c r="A1010" s="1" t="s">
        <v>468</v>
      </c>
      <c r="B1010" s="7">
        <v>1990</v>
      </c>
      <c r="C1010" s="1" t="s">
        <v>15</v>
      </c>
      <c r="D1010" s="1">
        <v>1</v>
      </c>
      <c r="E1010" s="7">
        <v>0</v>
      </c>
      <c r="F1010" s="44">
        <v>3994.18</v>
      </c>
      <c r="G1010" s="1" t="s">
        <v>11</v>
      </c>
      <c r="H1010" s="1" t="s">
        <v>11</v>
      </c>
      <c r="I1010" s="1" t="s">
        <v>13</v>
      </c>
      <c r="J1010" s="42" t="str">
        <f>D1010&amp;"-"&amp;C1010&amp;"-"&amp;B1010</f>
        <v>1-Nov-1990</v>
      </c>
      <c r="K1010" s="7">
        <f>DATEDIF(J1010,DATE(2023,6,8),"Y")</f>
        <v>32</v>
      </c>
    </row>
    <row r="1011" spans="1:11" x14ac:dyDescent="0.35">
      <c r="A1011" s="1" t="s">
        <v>467</v>
      </c>
      <c r="B1011" s="7">
        <v>1990</v>
      </c>
      <c r="C1011" s="1" t="s">
        <v>15</v>
      </c>
      <c r="D1011" s="1">
        <v>22</v>
      </c>
      <c r="E1011" s="7">
        <v>0</v>
      </c>
      <c r="F1011" s="44">
        <v>3989.84</v>
      </c>
      <c r="G1011" s="1" t="s">
        <v>11</v>
      </c>
      <c r="H1011" s="1" t="s">
        <v>11</v>
      </c>
      <c r="I1011" s="1" t="s">
        <v>42</v>
      </c>
      <c r="J1011" s="42" t="str">
        <f>D1011&amp;"-"&amp;C1011&amp;"-"&amp;B1011</f>
        <v>22-Nov-1990</v>
      </c>
      <c r="K1011" s="7">
        <f>DATEDIF(J1011,DATE(2023,6,8),"Y")</f>
        <v>32</v>
      </c>
    </row>
    <row r="1012" spans="1:11" x14ac:dyDescent="0.35">
      <c r="A1012" s="1" t="s">
        <v>466</v>
      </c>
      <c r="B1012" s="7">
        <v>1996</v>
      </c>
      <c r="C1012" s="1" t="s">
        <v>20</v>
      </c>
      <c r="D1012" s="1">
        <v>8</v>
      </c>
      <c r="E1012" s="7">
        <v>2</v>
      </c>
      <c r="F1012" s="44">
        <v>3987.93</v>
      </c>
      <c r="G1012" s="1" t="s">
        <v>11</v>
      </c>
      <c r="H1012" s="1" t="s">
        <v>11</v>
      </c>
      <c r="I1012" s="1" t="s">
        <v>42</v>
      </c>
      <c r="J1012" s="42" t="str">
        <f>D1012&amp;"-"&amp;C1012&amp;"-"&amp;B1012</f>
        <v>8-Sep-1996</v>
      </c>
      <c r="K1012" s="7">
        <f>DATEDIF(J1012,DATE(2023,6,8),"Y")</f>
        <v>26</v>
      </c>
    </row>
    <row r="1013" spans="1:11" x14ac:dyDescent="0.35">
      <c r="A1013" s="1" t="s">
        <v>465</v>
      </c>
      <c r="B1013" s="7">
        <v>1996</v>
      </c>
      <c r="C1013" s="1" t="s">
        <v>35</v>
      </c>
      <c r="D1013" s="1">
        <v>17</v>
      </c>
      <c r="E1013" s="7">
        <v>2</v>
      </c>
      <c r="F1013" s="44">
        <v>3981.98</v>
      </c>
      <c r="G1013" s="1" t="s">
        <v>11</v>
      </c>
      <c r="H1013" s="1" t="s">
        <v>11</v>
      </c>
      <c r="I1013" s="1" t="s">
        <v>13</v>
      </c>
      <c r="J1013" s="42" t="str">
        <f>D1013&amp;"-"&amp;C1013&amp;"-"&amp;B1013</f>
        <v>17-Aug-1996</v>
      </c>
      <c r="K1013" s="7">
        <f>DATEDIF(J1013,DATE(2023,6,8),"Y")</f>
        <v>26</v>
      </c>
    </row>
    <row r="1014" spans="1:11" x14ac:dyDescent="0.35">
      <c r="A1014" s="1" t="s">
        <v>464</v>
      </c>
      <c r="B1014" s="7">
        <v>1990</v>
      </c>
      <c r="C1014" s="1" t="s">
        <v>10</v>
      </c>
      <c r="D1014" s="1">
        <v>29</v>
      </c>
      <c r="E1014" s="7">
        <v>0</v>
      </c>
      <c r="F1014" s="44">
        <v>3972.92</v>
      </c>
      <c r="G1014" s="1" t="s">
        <v>11</v>
      </c>
      <c r="H1014" s="1" t="s">
        <v>12</v>
      </c>
      <c r="I1014" s="1" t="s">
        <v>13</v>
      </c>
      <c r="J1014" s="42" t="str">
        <f>D1014&amp;"-"&amp;C1014&amp;"-"&amp;B1014</f>
        <v>29-Jul-1990</v>
      </c>
      <c r="K1014" s="7">
        <f>DATEDIF(J1014,DATE(2023,6,8),"Y")</f>
        <v>32</v>
      </c>
    </row>
    <row r="1015" spans="1:11" x14ac:dyDescent="0.35">
      <c r="A1015" s="1" t="s">
        <v>463</v>
      </c>
      <c r="B1015" s="7">
        <v>1995</v>
      </c>
      <c r="C1015" s="1" t="s">
        <v>10</v>
      </c>
      <c r="D1015" s="1">
        <v>11</v>
      </c>
      <c r="E1015" s="7">
        <v>1</v>
      </c>
      <c r="F1015" s="44">
        <v>3956.07</v>
      </c>
      <c r="G1015" s="1" t="s">
        <v>11</v>
      </c>
      <c r="H1015" s="1" t="s">
        <v>11</v>
      </c>
      <c r="I1015" s="1" t="s">
        <v>23</v>
      </c>
      <c r="J1015" s="42" t="str">
        <f>D1015&amp;"-"&amp;C1015&amp;"-"&amp;B1015</f>
        <v>11-Jul-1995</v>
      </c>
      <c r="K1015" s="7">
        <f>DATEDIF(J1015,DATE(2023,6,8),"Y")</f>
        <v>27</v>
      </c>
    </row>
    <row r="1016" spans="1:11" x14ac:dyDescent="0.35">
      <c r="A1016" s="1" t="s">
        <v>462</v>
      </c>
      <c r="B1016" s="7">
        <v>1999</v>
      </c>
      <c r="C1016" s="1" t="s">
        <v>10</v>
      </c>
      <c r="D1016" s="1">
        <v>10</v>
      </c>
      <c r="E1016" s="7">
        <v>0</v>
      </c>
      <c r="F1016" s="44">
        <v>3955.98</v>
      </c>
      <c r="G1016" s="1" t="s">
        <v>11</v>
      </c>
      <c r="H1016" s="1" t="s">
        <v>12</v>
      </c>
      <c r="I1016" s="1" t="s">
        <v>300</v>
      </c>
      <c r="J1016" s="42" t="str">
        <f>D1016&amp;"-"&amp;C1016&amp;"-"&amp;B1016</f>
        <v>10-Jul-1999</v>
      </c>
      <c r="K1016" s="7">
        <f>DATEDIF(J1016,DATE(2023,6,8),"Y")</f>
        <v>23</v>
      </c>
    </row>
    <row r="1017" spans="1:11" x14ac:dyDescent="0.35">
      <c r="A1017" s="1" t="s">
        <v>461</v>
      </c>
      <c r="B1017" s="7">
        <v>1993</v>
      </c>
      <c r="C1017" s="1" t="s">
        <v>15</v>
      </c>
      <c r="D1017" s="1">
        <v>11</v>
      </c>
      <c r="E1017" s="7">
        <v>1</v>
      </c>
      <c r="F1017" s="44">
        <v>3947.41</v>
      </c>
      <c r="G1017" s="1" t="s">
        <v>11</v>
      </c>
      <c r="H1017" s="1" t="s">
        <v>11</v>
      </c>
      <c r="I1017" s="1" t="s">
        <v>13</v>
      </c>
      <c r="J1017" s="42" t="str">
        <f>D1017&amp;"-"&amp;C1017&amp;"-"&amp;B1017</f>
        <v>11-Nov-1993</v>
      </c>
      <c r="K1017" s="7">
        <f>DATEDIF(J1017,DATE(2023,6,8),"Y")</f>
        <v>29</v>
      </c>
    </row>
    <row r="1018" spans="1:11" x14ac:dyDescent="0.35">
      <c r="A1018" s="1" t="s">
        <v>460</v>
      </c>
      <c r="B1018" s="7">
        <v>1993</v>
      </c>
      <c r="C1018" s="1" t="s">
        <v>20</v>
      </c>
      <c r="D1018" s="1">
        <v>29</v>
      </c>
      <c r="E1018" s="7">
        <v>0</v>
      </c>
      <c r="F1018" s="44">
        <v>3943.6</v>
      </c>
      <c r="G1018" s="1" t="s">
        <v>11</v>
      </c>
      <c r="H1018" s="1" t="s">
        <v>12</v>
      </c>
      <c r="I1018" s="1" t="s">
        <v>247</v>
      </c>
      <c r="J1018" s="42" t="str">
        <f>D1018&amp;"-"&amp;C1018&amp;"-"&amp;B1018</f>
        <v>29-Sep-1993</v>
      </c>
      <c r="K1018" s="7">
        <f>DATEDIF(J1018,DATE(2023,6,8),"Y")</f>
        <v>29</v>
      </c>
    </row>
    <row r="1019" spans="1:11" x14ac:dyDescent="0.35">
      <c r="A1019" s="1" t="s">
        <v>459</v>
      </c>
      <c r="B1019" s="7">
        <v>1988</v>
      </c>
      <c r="C1019" s="1" t="s">
        <v>37</v>
      </c>
      <c r="D1019" s="1">
        <v>24</v>
      </c>
      <c r="E1019" s="7">
        <v>0</v>
      </c>
      <c r="F1019" s="44">
        <v>3935.18</v>
      </c>
      <c r="G1019" s="1" t="s">
        <v>12</v>
      </c>
      <c r="H1019" s="1" t="s">
        <v>16</v>
      </c>
      <c r="I1019" s="1" t="s">
        <v>13</v>
      </c>
      <c r="J1019" s="42" t="str">
        <f>D1019&amp;"-"&amp;C1019&amp;"-"&amp;B1019</f>
        <v>24-Oct-1988</v>
      </c>
      <c r="K1019" s="7">
        <f>DATEDIF(J1019,DATE(2023,6,8),"Y")</f>
        <v>34</v>
      </c>
    </row>
    <row r="1020" spans="1:11" x14ac:dyDescent="0.35">
      <c r="A1020" s="1" t="s">
        <v>2182</v>
      </c>
      <c r="B1020" s="7">
        <v>1975</v>
      </c>
      <c r="C1020" s="1" t="s">
        <v>18</v>
      </c>
      <c r="D1020" s="1">
        <v>5</v>
      </c>
      <c r="E1020" s="7">
        <v>1</v>
      </c>
      <c r="F1020" s="44">
        <v>36350.71</v>
      </c>
      <c r="G1020" s="1" t="s">
        <v>16</v>
      </c>
      <c r="H1020" s="1" t="s">
        <v>11</v>
      </c>
      <c r="I1020" s="1" t="s">
        <v>42</v>
      </c>
      <c r="J1020" s="42" t="str">
        <f>D1020&amp;"-"&amp;C1020&amp;"-"&amp;B1020</f>
        <v>5-Jun-1975</v>
      </c>
      <c r="K1020" s="7">
        <f>DATEDIF(J1020,DATE(2023,6,8),"Y")</f>
        <v>48</v>
      </c>
    </row>
    <row r="1021" spans="1:11" x14ac:dyDescent="0.35">
      <c r="A1021" s="1" t="s">
        <v>458</v>
      </c>
      <c r="B1021" s="7">
        <v>2002</v>
      </c>
      <c r="C1021" s="1" t="s">
        <v>18</v>
      </c>
      <c r="D1021" s="1">
        <v>15</v>
      </c>
      <c r="E1021" s="7">
        <v>0</v>
      </c>
      <c r="F1021" s="44">
        <v>3931.51</v>
      </c>
      <c r="G1021" s="1" t="s">
        <v>11</v>
      </c>
      <c r="H1021" s="1" t="s">
        <v>12</v>
      </c>
      <c r="I1021" s="1" t="s">
        <v>42</v>
      </c>
      <c r="J1021" s="42" t="str">
        <f>D1021&amp;"-"&amp;C1021&amp;"-"&amp;B1021</f>
        <v>15-Jun-2002</v>
      </c>
      <c r="K1021" s="7">
        <f>DATEDIF(J1021,DATE(2023,6,8),"Y")</f>
        <v>20</v>
      </c>
    </row>
    <row r="1022" spans="1:11" x14ac:dyDescent="0.35">
      <c r="A1022" s="1" t="s">
        <v>457</v>
      </c>
      <c r="B1022" s="7">
        <v>2000</v>
      </c>
      <c r="C1022" s="1" t="s">
        <v>10</v>
      </c>
      <c r="D1022" s="1">
        <v>10</v>
      </c>
      <c r="E1022" s="7">
        <v>2</v>
      </c>
      <c r="F1022" s="44">
        <v>3925.76</v>
      </c>
      <c r="G1022" s="1" t="s">
        <v>11</v>
      </c>
      <c r="H1022" s="1" t="s">
        <v>11</v>
      </c>
      <c r="I1022" s="1" t="s">
        <v>247</v>
      </c>
      <c r="J1022" s="42" t="str">
        <f>D1022&amp;"-"&amp;C1022&amp;"-"&amp;B1022</f>
        <v>10-Jul-2000</v>
      </c>
      <c r="K1022" s="7">
        <f>DATEDIF(J1022,DATE(2023,6,8),"Y")</f>
        <v>22</v>
      </c>
    </row>
    <row r="1023" spans="1:11" x14ac:dyDescent="0.35">
      <c r="A1023" s="1" t="s">
        <v>456</v>
      </c>
      <c r="B1023" s="7">
        <v>1985</v>
      </c>
      <c r="C1023" s="1" t="s">
        <v>10</v>
      </c>
      <c r="D1023" s="1">
        <v>5</v>
      </c>
      <c r="E1023" s="7">
        <v>3</v>
      </c>
      <c r="F1023" s="44">
        <v>3910.44</v>
      </c>
      <c r="G1023" s="1" t="s">
        <v>11</v>
      </c>
      <c r="H1023" s="1" t="s">
        <v>11</v>
      </c>
      <c r="I1023" s="1" t="s">
        <v>13</v>
      </c>
      <c r="J1023" s="42" t="str">
        <f>D1023&amp;"-"&amp;C1023&amp;"-"&amp;B1023</f>
        <v>5-Jul-1985</v>
      </c>
      <c r="K1023" s="7">
        <f>DATEDIF(J1023,DATE(2023,6,8),"Y")</f>
        <v>37</v>
      </c>
    </row>
    <row r="1024" spans="1:11" x14ac:dyDescent="0.35">
      <c r="A1024" s="1" t="s">
        <v>455</v>
      </c>
      <c r="B1024" s="7">
        <v>1997</v>
      </c>
      <c r="C1024" s="1" t="s">
        <v>15</v>
      </c>
      <c r="D1024" s="1">
        <v>24</v>
      </c>
      <c r="E1024" s="7">
        <v>3</v>
      </c>
      <c r="F1024" s="44">
        <v>3906.13</v>
      </c>
      <c r="G1024" s="1" t="s">
        <v>12</v>
      </c>
      <c r="H1024" s="1" t="s">
        <v>12</v>
      </c>
      <c r="I1024" s="1" t="s">
        <v>42</v>
      </c>
      <c r="J1024" s="42" t="str">
        <f>D1024&amp;"-"&amp;C1024&amp;"-"&amp;B1024</f>
        <v>24-Nov-1997</v>
      </c>
      <c r="K1024" s="7">
        <f>DATEDIF(J1024,DATE(2023,6,8),"Y")</f>
        <v>25</v>
      </c>
    </row>
    <row r="1025" spans="1:11" x14ac:dyDescent="0.35">
      <c r="A1025" s="1" t="s">
        <v>454</v>
      </c>
      <c r="B1025" s="7">
        <v>1981</v>
      </c>
      <c r="C1025" s="1" t="s">
        <v>35</v>
      </c>
      <c r="D1025" s="1">
        <v>27</v>
      </c>
      <c r="E1025" s="7">
        <v>1</v>
      </c>
      <c r="F1025" s="44">
        <v>3902.07</v>
      </c>
      <c r="G1025" s="1" t="s">
        <v>11</v>
      </c>
      <c r="H1025" s="1" t="s">
        <v>11</v>
      </c>
      <c r="I1025" s="1" t="s">
        <v>13</v>
      </c>
      <c r="J1025" s="42" t="str">
        <f>D1025&amp;"-"&amp;C1025&amp;"-"&amp;B1025</f>
        <v>27-Aug-1981</v>
      </c>
      <c r="K1025" s="7">
        <f>DATEDIF(J1025,DATE(2023,6,8),"Y")</f>
        <v>41</v>
      </c>
    </row>
    <row r="1026" spans="1:11" x14ac:dyDescent="0.35">
      <c r="A1026" s="1" t="s">
        <v>453</v>
      </c>
      <c r="B1026" s="7">
        <v>1993</v>
      </c>
      <c r="C1026" s="1" t="s">
        <v>20</v>
      </c>
      <c r="D1026" s="1">
        <v>14</v>
      </c>
      <c r="E1026" s="7">
        <v>0</v>
      </c>
      <c r="F1026" s="44">
        <v>3898.35</v>
      </c>
      <c r="G1026" s="1" t="s">
        <v>11</v>
      </c>
      <c r="H1026" s="1" t="s">
        <v>11</v>
      </c>
      <c r="I1026" s="1" t="s">
        <v>23</v>
      </c>
      <c r="J1026" s="42" t="str">
        <f>D1026&amp;"-"&amp;C1026&amp;"-"&amp;B1026</f>
        <v>14-Sep-1993</v>
      </c>
      <c r="K1026" s="7">
        <f>DATEDIF(J1026,DATE(2023,6,8),"Y")</f>
        <v>29</v>
      </c>
    </row>
    <row r="1027" spans="1:11" x14ac:dyDescent="0.35">
      <c r="A1027" s="1" t="s">
        <v>452</v>
      </c>
      <c r="B1027" s="7">
        <v>2004</v>
      </c>
      <c r="C1027" s="1" t="s">
        <v>10</v>
      </c>
      <c r="D1027" s="1">
        <v>13</v>
      </c>
      <c r="E1027" s="7">
        <v>0</v>
      </c>
      <c r="F1027" s="44">
        <v>3889.2</v>
      </c>
      <c r="G1027" s="1" t="s">
        <v>11</v>
      </c>
      <c r="H1027" s="1" t="s">
        <v>11</v>
      </c>
      <c r="I1027" s="1" t="s">
        <v>23</v>
      </c>
      <c r="J1027" s="42" t="str">
        <f>D1027&amp;"-"&amp;C1027&amp;"-"&amp;B1027</f>
        <v>13-Jul-2004</v>
      </c>
      <c r="K1027" s="7">
        <f>DATEDIF(J1027,DATE(2023,6,8),"Y")</f>
        <v>18</v>
      </c>
    </row>
    <row r="1028" spans="1:11" x14ac:dyDescent="0.35">
      <c r="A1028" s="1" t="s">
        <v>451</v>
      </c>
      <c r="B1028" s="7">
        <v>1996</v>
      </c>
      <c r="C1028" s="1" t="s">
        <v>37</v>
      </c>
      <c r="D1028" s="1">
        <v>23</v>
      </c>
      <c r="E1028" s="7">
        <v>2</v>
      </c>
      <c r="F1028" s="44">
        <v>3877.3</v>
      </c>
      <c r="G1028" s="1" t="s">
        <v>16</v>
      </c>
      <c r="H1028" s="1" t="s">
        <v>12</v>
      </c>
      <c r="I1028" s="1" t="s">
        <v>23</v>
      </c>
      <c r="J1028" s="42" t="str">
        <f>D1028&amp;"-"&amp;C1028&amp;"-"&amp;B1028</f>
        <v>23-Oct-1996</v>
      </c>
      <c r="K1028" s="7">
        <f>DATEDIF(J1028,DATE(2023,6,8),"Y")</f>
        <v>26</v>
      </c>
    </row>
    <row r="1029" spans="1:11" x14ac:dyDescent="0.35">
      <c r="A1029" s="1" t="s">
        <v>450</v>
      </c>
      <c r="B1029" s="7">
        <v>1991</v>
      </c>
      <c r="C1029" s="1" t="s">
        <v>10</v>
      </c>
      <c r="D1029" s="1">
        <v>25</v>
      </c>
      <c r="E1029" s="7">
        <v>1</v>
      </c>
      <c r="F1029" s="44">
        <v>3875.73</v>
      </c>
      <c r="G1029" s="1" t="s">
        <v>11</v>
      </c>
      <c r="H1029" s="1" t="s">
        <v>12</v>
      </c>
      <c r="I1029" s="1" t="s">
        <v>13</v>
      </c>
      <c r="J1029" s="42" t="str">
        <f>D1029&amp;"-"&amp;C1029&amp;"-"&amp;B1029</f>
        <v>25-Jul-1991</v>
      </c>
      <c r="K1029" s="7">
        <f>DATEDIF(J1029,DATE(2023,6,8),"Y")</f>
        <v>31</v>
      </c>
    </row>
    <row r="1030" spans="1:11" x14ac:dyDescent="0.35">
      <c r="A1030" s="1" t="s">
        <v>449</v>
      </c>
      <c r="B1030" s="7">
        <v>1990</v>
      </c>
      <c r="C1030" s="1" t="s">
        <v>18</v>
      </c>
      <c r="D1030" s="1">
        <v>24</v>
      </c>
      <c r="E1030" s="7">
        <v>0</v>
      </c>
      <c r="F1030" s="44">
        <v>3866.86</v>
      </c>
      <c r="G1030" s="1" t="s">
        <v>16</v>
      </c>
      <c r="H1030" s="1" t="s">
        <v>16</v>
      </c>
      <c r="I1030" s="1" t="s">
        <v>23</v>
      </c>
      <c r="J1030" s="42" t="str">
        <f>D1030&amp;"-"&amp;C1030&amp;"-"&amp;B1030</f>
        <v>24-Jun-1990</v>
      </c>
      <c r="K1030" s="7">
        <f>DATEDIF(J1030,DATE(2023,6,8),"Y")</f>
        <v>32</v>
      </c>
    </row>
    <row r="1031" spans="1:11" x14ac:dyDescent="0.35">
      <c r="A1031" s="1" t="s">
        <v>2181</v>
      </c>
      <c r="B1031" s="7">
        <v>1967</v>
      </c>
      <c r="C1031" s="1" t="s">
        <v>37</v>
      </c>
      <c r="D1031" s="1">
        <v>18</v>
      </c>
      <c r="E1031" s="7">
        <v>0</v>
      </c>
      <c r="F1031" s="44">
        <v>36332.449999999997</v>
      </c>
      <c r="G1031" s="1" t="s">
        <v>16</v>
      </c>
      <c r="H1031" s="1" t="s">
        <v>12</v>
      </c>
      <c r="I1031" s="1" t="s">
        <v>42</v>
      </c>
      <c r="J1031" s="42" t="str">
        <f>D1031&amp;"-"&amp;C1031&amp;"-"&amp;B1031</f>
        <v>18-Oct-1967</v>
      </c>
      <c r="K1031" s="7">
        <f>DATEDIF(J1031,DATE(2023,6,8),"Y")</f>
        <v>55</v>
      </c>
    </row>
    <row r="1032" spans="1:11" x14ac:dyDescent="0.35">
      <c r="A1032" s="1" t="s">
        <v>448</v>
      </c>
      <c r="B1032" s="7">
        <v>2001</v>
      </c>
      <c r="C1032" s="1" t="s">
        <v>37</v>
      </c>
      <c r="D1032" s="1">
        <v>18</v>
      </c>
      <c r="E1032" s="7">
        <v>3</v>
      </c>
      <c r="F1032" s="44">
        <v>3861.21</v>
      </c>
      <c r="G1032" s="1" t="s">
        <v>11</v>
      </c>
      <c r="H1032" s="1" t="s">
        <v>11</v>
      </c>
      <c r="I1032" s="1" t="s">
        <v>168</v>
      </c>
      <c r="J1032" s="42" t="str">
        <f>D1032&amp;"-"&amp;C1032&amp;"-"&amp;B1032</f>
        <v>18-Oct-2001</v>
      </c>
      <c r="K1032" s="7">
        <f>DATEDIF(J1032,DATE(2023,6,8),"Y")</f>
        <v>21</v>
      </c>
    </row>
    <row r="1033" spans="1:11" x14ac:dyDescent="0.35">
      <c r="A1033" s="1" t="s">
        <v>447</v>
      </c>
      <c r="B1033" s="7">
        <v>2001</v>
      </c>
      <c r="C1033" s="1" t="s">
        <v>18</v>
      </c>
      <c r="D1033" s="1">
        <v>6</v>
      </c>
      <c r="E1033" s="7">
        <v>0</v>
      </c>
      <c r="F1033" s="44">
        <v>3858.51</v>
      </c>
      <c r="G1033" s="1" t="s">
        <v>11</v>
      </c>
      <c r="H1033" s="1" t="s">
        <v>12</v>
      </c>
      <c r="I1033" s="1" t="s">
        <v>200</v>
      </c>
      <c r="J1033" s="42" t="str">
        <f>D1033&amp;"-"&amp;C1033&amp;"-"&amp;B1033</f>
        <v>6-Jun-2001</v>
      </c>
      <c r="K1033" s="7">
        <f>DATEDIF(J1033,DATE(2023,6,8),"Y")</f>
        <v>22</v>
      </c>
    </row>
    <row r="1034" spans="1:11" x14ac:dyDescent="0.35">
      <c r="A1034" s="1" t="s">
        <v>446</v>
      </c>
      <c r="B1034" s="7">
        <v>1991</v>
      </c>
      <c r="C1034" s="1" t="s">
        <v>35</v>
      </c>
      <c r="D1034" s="1">
        <v>19</v>
      </c>
      <c r="E1034" s="7">
        <v>0</v>
      </c>
      <c r="F1034" s="44">
        <v>3857.76</v>
      </c>
      <c r="G1034" s="1" t="s">
        <v>12</v>
      </c>
      <c r="H1034" s="1" t="s">
        <v>16</v>
      </c>
      <c r="I1034" s="1" t="s">
        <v>168</v>
      </c>
      <c r="J1034" s="42" t="str">
        <f>D1034&amp;"-"&amp;C1034&amp;"-"&amp;B1034</f>
        <v>19-Aug-1991</v>
      </c>
      <c r="K1034" s="7">
        <f>DATEDIF(J1034,DATE(2023,6,8),"Y")</f>
        <v>31</v>
      </c>
    </row>
    <row r="1035" spans="1:11" x14ac:dyDescent="0.35">
      <c r="A1035" s="1" t="s">
        <v>445</v>
      </c>
      <c r="B1035" s="7">
        <v>1994</v>
      </c>
      <c r="C1035" s="1" t="s">
        <v>35</v>
      </c>
      <c r="D1035" s="1">
        <v>12</v>
      </c>
      <c r="E1035" s="7">
        <v>2</v>
      </c>
      <c r="F1035" s="44">
        <v>3847.67</v>
      </c>
      <c r="G1035" s="1" t="s">
        <v>12</v>
      </c>
      <c r="H1035" s="1" t="s">
        <v>11</v>
      </c>
      <c r="I1035" s="1" t="s">
        <v>42</v>
      </c>
      <c r="J1035" s="42" t="str">
        <f>D1035&amp;"-"&amp;C1035&amp;"-"&amp;B1035</f>
        <v>12-Aug-1994</v>
      </c>
      <c r="K1035" s="7">
        <f>DATEDIF(J1035,DATE(2023,6,8),"Y")</f>
        <v>28</v>
      </c>
    </row>
    <row r="1036" spans="1:11" x14ac:dyDescent="0.35">
      <c r="A1036" s="1" t="s">
        <v>444</v>
      </c>
      <c r="B1036" s="7">
        <v>1981</v>
      </c>
      <c r="C1036" s="1" t="s">
        <v>20</v>
      </c>
      <c r="D1036" s="1">
        <v>29</v>
      </c>
      <c r="E1036" s="7">
        <v>1</v>
      </c>
      <c r="F1036" s="44">
        <v>3797.2</v>
      </c>
      <c r="G1036" s="1" t="s">
        <v>11</v>
      </c>
      <c r="H1036" s="1" t="s">
        <v>12</v>
      </c>
      <c r="I1036" s="1" t="s">
        <v>23</v>
      </c>
      <c r="J1036" s="42" t="str">
        <f>D1036&amp;"-"&amp;C1036&amp;"-"&amp;B1036</f>
        <v>29-Sep-1981</v>
      </c>
      <c r="K1036" s="7">
        <f>DATEDIF(J1036,DATE(2023,6,8),"Y")</f>
        <v>41</v>
      </c>
    </row>
    <row r="1037" spans="1:11" x14ac:dyDescent="0.35">
      <c r="A1037" s="1" t="s">
        <v>443</v>
      </c>
      <c r="B1037" s="7">
        <v>1999</v>
      </c>
      <c r="C1037" s="1" t="s">
        <v>18</v>
      </c>
      <c r="D1037" s="1">
        <v>24</v>
      </c>
      <c r="E1037" s="7">
        <v>0</v>
      </c>
      <c r="F1037" s="44">
        <v>3796.36</v>
      </c>
      <c r="G1037" s="1" t="s">
        <v>11</v>
      </c>
      <c r="H1037" s="1" t="s">
        <v>12</v>
      </c>
      <c r="I1037" s="1" t="s">
        <v>23</v>
      </c>
      <c r="J1037" s="42" t="str">
        <f>D1037&amp;"-"&amp;C1037&amp;"-"&amp;B1037</f>
        <v>24-Jun-1999</v>
      </c>
      <c r="K1037" s="7">
        <f>DATEDIF(J1037,DATE(2023,6,8),"Y")</f>
        <v>23</v>
      </c>
    </row>
    <row r="1038" spans="1:11" x14ac:dyDescent="0.35">
      <c r="A1038" s="1" t="s">
        <v>442</v>
      </c>
      <c r="B1038" s="7">
        <v>1988</v>
      </c>
      <c r="C1038" s="1" t="s">
        <v>35</v>
      </c>
      <c r="D1038" s="1">
        <v>28</v>
      </c>
      <c r="E1038" s="7">
        <v>3</v>
      </c>
      <c r="F1038" s="44">
        <v>3793.55</v>
      </c>
      <c r="G1038" s="1" t="s">
        <v>11</v>
      </c>
      <c r="H1038" s="1" t="s">
        <v>12</v>
      </c>
      <c r="I1038" s="1" t="s">
        <v>13</v>
      </c>
      <c r="J1038" s="42" t="str">
        <f>D1038&amp;"-"&amp;C1038&amp;"-"&amp;B1038</f>
        <v>28-Aug-1988</v>
      </c>
      <c r="K1038" s="7">
        <f>DATEDIF(J1038,DATE(2023,6,8),"Y")</f>
        <v>34</v>
      </c>
    </row>
    <row r="1039" spans="1:11" x14ac:dyDescent="0.35">
      <c r="A1039" s="1" t="s">
        <v>441</v>
      </c>
      <c r="B1039" s="7">
        <v>1981</v>
      </c>
      <c r="C1039" s="1" t="s">
        <v>30</v>
      </c>
      <c r="D1039" s="1">
        <v>13</v>
      </c>
      <c r="E1039" s="7">
        <v>1</v>
      </c>
      <c r="F1039" s="44">
        <v>3785.77</v>
      </c>
      <c r="G1039" s="1" t="s">
        <v>11</v>
      </c>
      <c r="H1039" s="1" t="s">
        <v>16</v>
      </c>
      <c r="I1039" s="1" t="s">
        <v>13</v>
      </c>
      <c r="J1039" s="42" t="str">
        <f>D1039&amp;"-"&amp;C1039&amp;"-"&amp;B1039</f>
        <v>13-Dec-1981</v>
      </c>
      <c r="K1039" s="7">
        <f>DATEDIF(J1039,DATE(2023,6,8),"Y")</f>
        <v>41</v>
      </c>
    </row>
    <row r="1040" spans="1:11" x14ac:dyDescent="0.35">
      <c r="A1040" s="1" t="s">
        <v>440</v>
      </c>
      <c r="B1040" s="7">
        <v>1987</v>
      </c>
      <c r="C1040" s="1" t="s">
        <v>37</v>
      </c>
      <c r="D1040" s="1">
        <v>24</v>
      </c>
      <c r="E1040" s="7">
        <v>3</v>
      </c>
      <c r="F1040" s="44">
        <v>3773.23</v>
      </c>
      <c r="G1040" s="1" t="s">
        <v>11</v>
      </c>
      <c r="H1040" s="1" t="s">
        <v>12</v>
      </c>
      <c r="I1040" s="1" t="s">
        <v>13</v>
      </c>
      <c r="J1040" s="42" t="str">
        <f>D1040&amp;"-"&amp;C1040&amp;"-"&amp;B1040</f>
        <v>24-Oct-1987</v>
      </c>
      <c r="K1040" s="7">
        <f>DATEDIF(J1040,DATE(2023,6,8),"Y")</f>
        <v>35</v>
      </c>
    </row>
    <row r="1041" spans="1:11" x14ac:dyDescent="0.35">
      <c r="A1041" s="1" t="s">
        <v>439</v>
      </c>
      <c r="B1041" s="7">
        <v>1994</v>
      </c>
      <c r="C1041" s="1" t="s">
        <v>15</v>
      </c>
      <c r="D1041" s="1">
        <v>21</v>
      </c>
      <c r="E1041" s="7">
        <v>1</v>
      </c>
      <c r="F1041" s="44">
        <v>3766.88</v>
      </c>
      <c r="G1041" s="1" t="s">
        <v>11</v>
      </c>
      <c r="H1041" s="1" t="s">
        <v>16</v>
      </c>
      <c r="I1041" s="1" t="s">
        <v>13</v>
      </c>
      <c r="J1041" s="42" t="str">
        <f>D1041&amp;"-"&amp;C1041&amp;"-"&amp;B1041</f>
        <v>21-Nov-1994</v>
      </c>
      <c r="K1041" s="7">
        <f>DATEDIF(J1041,DATE(2023,6,8),"Y")</f>
        <v>28</v>
      </c>
    </row>
    <row r="1042" spans="1:11" x14ac:dyDescent="0.35">
      <c r="A1042" s="1" t="s">
        <v>2180</v>
      </c>
      <c r="B1042" s="7">
        <v>1992</v>
      </c>
      <c r="C1042" s="1" t="s">
        <v>18</v>
      </c>
      <c r="D1042" s="1">
        <v>16</v>
      </c>
      <c r="E1042" s="7">
        <v>0</v>
      </c>
      <c r="F1042" s="44">
        <v>36314.050000000003</v>
      </c>
      <c r="G1042" s="1" t="s">
        <v>11</v>
      </c>
      <c r="H1042" s="1" t="s">
        <v>11</v>
      </c>
      <c r="I1042" s="1" t="s">
        <v>42</v>
      </c>
      <c r="J1042" s="42" t="str">
        <f>D1042&amp;"-"&amp;C1042&amp;"-"&amp;B1042</f>
        <v>16-Jun-1992</v>
      </c>
      <c r="K1042" s="7">
        <f>DATEDIF(J1042,DATE(2023,6,8),"Y")</f>
        <v>30</v>
      </c>
    </row>
    <row r="1043" spans="1:11" x14ac:dyDescent="0.35">
      <c r="A1043" s="1" t="s">
        <v>438</v>
      </c>
      <c r="B1043" s="7">
        <v>1991</v>
      </c>
      <c r="C1043" s="1" t="s">
        <v>37</v>
      </c>
      <c r="D1043" s="1">
        <v>24</v>
      </c>
      <c r="E1043" s="7">
        <v>0</v>
      </c>
      <c r="F1043" s="44">
        <v>3761.29</v>
      </c>
      <c r="G1043" s="1" t="s">
        <v>11</v>
      </c>
      <c r="H1043" s="1" t="s">
        <v>12</v>
      </c>
      <c r="I1043" s="1" t="s">
        <v>42</v>
      </c>
      <c r="J1043" s="42" t="str">
        <f>D1043&amp;"-"&amp;C1043&amp;"-"&amp;B1043</f>
        <v>24-Oct-1991</v>
      </c>
      <c r="K1043" s="7">
        <f>DATEDIF(J1043,DATE(2023,6,8),"Y")</f>
        <v>31</v>
      </c>
    </row>
    <row r="1044" spans="1:11" x14ac:dyDescent="0.35">
      <c r="A1044" s="1" t="s">
        <v>437</v>
      </c>
      <c r="B1044" s="7">
        <v>1991</v>
      </c>
      <c r="C1044" s="1" t="s">
        <v>35</v>
      </c>
      <c r="D1044" s="1">
        <v>25</v>
      </c>
      <c r="E1044" s="7">
        <v>0</v>
      </c>
      <c r="F1044" s="44">
        <v>3757.84</v>
      </c>
      <c r="G1044" s="1" t="s">
        <v>11</v>
      </c>
      <c r="H1044" s="1" t="s">
        <v>16</v>
      </c>
      <c r="I1044" s="1" t="s">
        <v>13</v>
      </c>
      <c r="J1044" s="42" t="str">
        <f>D1044&amp;"-"&amp;C1044&amp;"-"&amp;B1044</f>
        <v>25-Aug-1991</v>
      </c>
      <c r="K1044" s="7">
        <f>DATEDIF(J1044,DATE(2023,6,8),"Y")</f>
        <v>31</v>
      </c>
    </row>
    <row r="1045" spans="1:11" x14ac:dyDescent="0.35">
      <c r="A1045" s="1" t="s">
        <v>436</v>
      </c>
      <c r="B1045" s="7">
        <v>1991</v>
      </c>
      <c r="C1045" s="1" t="s">
        <v>37</v>
      </c>
      <c r="D1045" s="1">
        <v>28</v>
      </c>
      <c r="E1045" s="7">
        <v>0</v>
      </c>
      <c r="F1045" s="44">
        <v>3756.62</v>
      </c>
      <c r="G1045" s="1" t="s">
        <v>11</v>
      </c>
      <c r="H1045" s="1" t="s">
        <v>11</v>
      </c>
      <c r="I1045" s="1" t="s">
        <v>13</v>
      </c>
      <c r="J1045" s="42" t="str">
        <f>D1045&amp;"-"&amp;C1045&amp;"-"&amp;B1045</f>
        <v>28-Oct-1991</v>
      </c>
      <c r="K1045" s="7">
        <f>DATEDIF(J1045,DATE(2023,6,8),"Y")</f>
        <v>31</v>
      </c>
    </row>
    <row r="1046" spans="1:11" x14ac:dyDescent="0.35">
      <c r="A1046" s="1" t="s">
        <v>435</v>
      </c>
      <c r="B1046" s="7">
        <v>1986</v>
      </c>
      <c r="C1046" s="1" t="s">
        <v>20</v>
      </c>
      <c r="D1046" s="1">
        <v>9</v>
      </c>
      <c r="E1046" s="7">
        <v>3</v>
      </c>
      <c r="F1046" s="44">
        <v>3748.56</v>
      </c>
      <c r="G1046" s="1" t="s">
        <v>11</v>
      </c>
      <c r="H1046" s="1" t="s">
        <v>11</v>
      </c>
      <c r="I1046" s="1" t="s">
        <v>13</v>
      </c>
      <c r="J1046" s="42" t="str">
        <f>D1046&amp;"-"&amp;C1046&amp;"-"&amp;B1046</f>
        <v>9-Sep-1986</v>
      </c>
      <c r="K1046" s="7">
        <f>DATEDIF(J1046,DATE(2023,6,8),"Y")</f>
        <v>36</v>
      </c>
    </row>
    <row r="1047" spans="1:11" x14ac:dyDescent="0.35">
      <c r="A1047" s="1" t="s">
        <v>434</v>
      </c>
      <c r="B1047" s="7">
        <v>1993</v>
      </c>
      <c r="C1047" s="1" t="s">
        <v>18</v>
      </c>
      <c r="D1047" s="1">
        <v>22</v>
      </c>
      <c r="E1047" s="7">
        <v>0</v>
      </c>
      <c r="F1047" s="44">
        <v>3736.46</v>
      </c>
      <c r="G1047" s="1" t="s">
        <v>11</v>
      </c>
      <c r="H1047" s="1" t="s">
        <v>11</v>
      </c>
      <c r="I1047" s="1" t="s">
        <v>23</v>
      </c>
      <c r="J1047" s="42" t="str">
        <f>D1047&amp;"-"&amp;C1047&amp;"-"&amp;B1047</f>
        <v>22-Jun-1993</v>
      </c>
      <c r="K1047" s="7">
        <f>DATEDIF(J1047,DATE(2023,6,8),"Y")</f>
        <v>29</v>
      </c>
    </row>
    <row r="1048" spans="1:11" x14ac:dyDescent="0.35">
      <c r="A1048" s="1" t="s">
        <v>433</v>
      </c>
      <c r="B1048" s="7">
        <v>1994</v>
      </c>
      <c r="C1048" s="1" t="s">
        <v>35</v>
      </c>
      <c r="D1048" s="1">
        <v>22</v>
      </c>
      <c r="E1048" s="7">
        <v>0</v>
      </c>
      <c r="F1048" s="44">
        <v>3732.63</v>
      </c>
      <c r="G1048" s="1" t="s">
        <v>11</v>
      </c>
      <c r="H1048" s="1" t="s">
        <v>12</v>
      </c>
      <c r="I1048" s="1" t="s">
        <v>247</v>
      </c>
      <c r="J1048" s="42" t="str">
        <f>D1048&amp;"-"&amp;C1048&amp;"-"&amp;B1048</f>
        <v>22-Aug-1994</v>
      </c>
      <c r="K1048" s="7">
        <f>DATEDIF(J1048,DATE(2023,6,8),"Y")</f>
        <v>28</v>
      </c>
    </row>
    <row r="1049" spans="1:11" x14ac:dyDescent="0.35">
      <c r="A1049" s="1" t="s">
        <v>432</v>
      </c>
      <c r="B1049" s="7">
        <v>1986</v>
      </c>
      <c r="C1049" s="1" t="s">
        <v>30</v>
      </c>
      <c r="D1049" s="1">
        <v>1</v>
      </c>
      <c r="E1049" s="7">
        <v>3</v>
      </c>
      <c r="F1049" s="44">
        <v>3731.6</v>
      </c>
      <c r="G1049" s="1" t="s">
        <v>11</v>
      </c>
      <c r="H1049" s="1" t="s">
        <v>11</v>
      </c>
      <c r="I1049" s="1" t="s">
        <v>13</v>
      </c>
      <c r="J1049" s="42" t="str">
        <f>D1049&amp;"-"&amp;C1049&amp;"-"&amp;B1049</f>
        <v>1-Dec-1986</v>
      </c>
      <c r="K1049" s="7">
        <f>DATEDIF(J1049,DATE(2023,6,8),"Y")</f>
        <v>36</v>
      </c>
    </row>
    <row r="1050" spans="1:11" x14ac:dyDescent="0.35">
      <c r="A1050" s="1" t="s">
        <v>431</v>
      </c>
      <c r="B1050" s="7">
        <v>2004</v>
      </c>
      <c r="C1050" s="1" t="s">
        <v>15</v>
      </c>
      <c r="D1050" s="1">
        <v>5</v>
      </c>
      <c r="E1050" s="7">
        <v>0</v>
      </c>
      <c r="F1050" s="44">
        <v>3722.23</v>
      </c>
      <c r="G1050" s="1" t="s">
        <v>11</v>
      </c>
      <c r="H1050" s="1" t="s">
        <v>11</v>
      </c>
      <c r="I1050" s="1" t="s">
        <v>200</v>
      </c>
      <c r="J1050" s="42" t="str">
        <f>D1050&amp;"-"&amp;C1050&amp;"-"&amp;B1050</f>
        <v>5-Nov-2004</v>
      </c>
      <c r="K1050" s="7">
        <f>DATEDIF(J1050,DATE(2023,6,8),"Y")</f>
        <v>18</v>
      </c>
    </row>
    <row r="1051" spans="1:11" x14ac:dyDescent="0.35">
      <c r="A1051" s="1" t="s">
        <v>430</v>
      </c>
      <c r="B1051" s="7">
        <v>1989</v>
      </c>
      <c r="C1051" s="1" t="s">
        <v>30</v>
      </c>
      <c r="D1051" s="1">
        <v>2</v>
      </c>
      <c r="E1051" s="7">
        <v>0</v>
      </c>
      <c r="F1051" s="44">
        <v>3704.35</v>
      </c>
      <c r="G1051" s="1" t="s">
        <v>11</v>
      </c>
      <c r="H1051" s="1" t="s">
        <v>11</v>
      </c>
      <c r="I1051" s="1" t="s">
        <v>13</v>
      </c>
      <c r="J1051" s="42" t="str">
        <f>D1051&amp;"-"&amp;C1051&amp;"-"&amp;B1051</f>
        <v>2-Dec-1989</v>
      </c>
      <c r="K1051" s="7">
        <f>DATEDIF(J1051,DATE(2023,6,8),"Y")</f>
        <v>33</v>
      </c>
    </row>
    <row r="1052" spans="1:11" x14ac:dyDescent="0.35">
      <c r="A1052" s="1" t="s">
        <v>429</v>
      </c>
      <c r="B1052" s="7">
        <v>1988</v>
      </c>
      <c r="C1052" s="1" t="s">
        <v>35</v>
      </c>
      <c r="D1052" s="1">
        <v>18</v>
      </c>
      <c r="E1052" s="7">
        <v>3</v>
      </c>
      <c r="F1052" s="44">
        <v>3699.54</v>
      </c>
      <c r="G1052" s="1" t="s">
        <v>11</v>
      </c>
      <c r="H1052" s="1" t="s">
        <v>12</v>
      </c>
      <c r="I1052" s="1" t="s">
        <v>13</v>
      </c>
      <c r="J1052" s="42" t="str">
        <f>D1052&amp;"-"&amp;C1052&amp;"-"&amp;B1052</f>
        <v>18-Aug-1988</v>
      </c>
      <c r="K1052" s="7">
        <f>DATEDIF(J1052,DATE(2023,6,8),"Y")</f>
        <v>34</v>
      </c>
    </row>
    <row r="1053" spans="1:11" x14ac:dyDescent="0.35">
      <c r="A1053" s="1" t="s">
        <v>2179</v>
      </c>
      <c r="B1053" s="7">
        <v>2004</v>
      </c>
      <c r="C1053" s="1" t="s">
        <v>30</v>
      </c>
      <c r="D1053" s="1">
        <v>25</v>
      </c>
      <c r="E1053" s="7">
        <v>0</v>
      </c>
      <c r="F1053" s="44">
        <v>36307.800000000003</v>
      </c>
      <c r="G1053" s="1" t="s">
        <v>16</v>
      </c>
      <c r="H1053" s="1" t="s">
        <v>11</v>
      </c>
      <c r="I1053" s="1" t="s">
        <v>13</v>
      </c>
      <c r="J1053" s="42" t="str">
        <f>D1053&amp;"-"&amp;C1053&amp;"-"&amp;B1053</f>
        <v>25-Dec-2004</v>
      </c>
      <c r="K1053" s="7">
        <f>DATEDIF(J1053,DATE(2023,6,8),"Y")</f>
        <v>18</v>
      </c>
    </row>
    <row r="1054" spans="1:11" x14ac:dyDescent="0.35">
      <c r="A1054" s="1" t="s">
        <v>428</v>
      </c>
      <c r="B1054" s="7">
        <v>1995</v>
      </c>
      <c r="C1054" s="1" t="s">
        <v>37</v>
      </c>
      <c r="D1054" s="1">
        <v>21</v>
      </c>
      <c r="E1054" s="7">
        <v>2</v>
      </c>
      <c r="F1054" s="44">
        <v>3693.43</v>
      </c>
      <c r="G1054" s="1" t="s">
        <v>11</v>
      </c>
      <c r="H1054" s="1" t="s">
        <v>12</v>
      </c>
      <c r="I1054" s="1" t="s">
        <v>42</v>
      </c>
      <c r="J1054" s="42" t="str">
        <f>D1054&amp;"-"&amp;C1054&amp;"-"&amp;B1054</f>
        <v>21-Oct-1995</v>
      </c>
      <c r="K1054" s="7">
        <f>DATEDIF(J1054,DATE(2023,6,8),"Y")</f>
        <v>27</v>
      </c>
    </row>
    <row r="1055" spans="1:11" x14ac:dyDescent="0.35">
      <c r="A1055" s="1" t="s">
        <v>427</v>
      </c>
      <c r="B1055" s="7">
        <v>1981</v>
      </c>
      <c r="C1055" s="1" t="s">
        <v>30</v>
      </c>
      <c r="D1055" s="1">
        <v>14</v>
      </c>
      <c r="E1055" s="7">
        <v>1</v>
      </c>
      <c r="F1055" s="44">
        <v>3688.38</v>
      </c>
      <c r="G1055" s="1" t="s">
        <v>11</v>
      </c>
      <c r="H1055" s="1" t="s">
        <v>11</v>
      </c>
      <c r="I1055" s="1" t="s">
        <v>13</v>
      </c>
      <c r="J1055" s="42" t="str">
        <f>D1055&amp;"-"&amp;C1055&amp;"-"&amp;B1055</f>
        <v>14-Dec-1981</v>
      </c>
      <c r="K1055" s="7">
        <f>DATEDIF(J1055,DATE(2023,6,8),"Y")</f>
        <v>41</v>
      </c>
    </row>
    <row r="1056" spans="1:11" x14ac:dyDescent="0.35">
      <c r="A1056" s="1" t="s">
        <v>426</v>
      </c>
      <c r="B1056" s="7">
        <v>2003</v>
      </c>
      <c r="C1056" s="1" t="s">
        <v>10</v>
      </c>
      <c r="D1056" s="1">
        <v>10</v>
      </c>
      <c r="E1056" s="7">
        <v>0</v>
      </c>
      <c r="F1056" s="44">
        <v>3688.35</v>
      </c>
      <c r="G1056" s="1" t="s">
        <v>11</v>
      </c>
      <c r="H1056" s="1" t="s">
        <v>11</v>
      </c>
      <c r="I1056" s="1" t="s">
        <v>300</v>
      </c>
      <c r="J1056" s="42" t="str">
        <f>D1056&amp;"-"&amp;C1056&amp;"-"&amp;B1056</f>
        <v>10-Jul-2003</v>
      </c>
      <c r="K1056" s="7">
        <f>DATEDIF(J1056,DATE(2023,6,8),"Y")</f>
        <v>19</v>
      </c>
    </row>
    <row r="1057" spans="1:11" x14ac:dyDescent="0.35">
      <c r="A1057" s="1" t="s">
        <v>425</v>
      </c>
      <c r="B1057" s="7">
        <v>1984</v>
      </c>
      <c r="C1057" s="1" t="s">
        <v>10</v>
      </c>
      <c r="D1057" s="1">
        <v>6</v>
      </c>
      <c r="E1057" s="7">
        <v>3</v>
      </c>
      <c r="F1057" s="44">
        <v>3678.86</v>
      </c>
      <c r="G1057" s="1" t="s">
        <v>11</v>
      </c>
      <c r="H1057" s="1" t="s">
        <v>12</v>
      </c>
      <c r="I1057" s="1" t="s">
        <v>13</v>
      </c>
      <c r="J1057" s="42" t="str">
        <f>D1057&amp;"-"&amp;C1057&amp;"-"&amp;B1057</f>
        <v>6-Jul-1984</v>
      </c>
      <c r="K1057" s="7">
        <f>DATEDIF(J1057,DATE(2023,6,8),"Y")</f>
        <v>38</v>
      </c>
    </row>
    <row r="1058" spans="1:11" x14ac:dyDescent="0.35">
      <c r="A1058" s="1" t="s">
        <v>424</v>
      </c>
      <c r="B1058" s="7">
        <v>1992</v>
      </c>
      <c r="C1058" s="1" t="s">
        <v>20</v>
      </c>
      <c r="D1058" s="1">
        <v>14</v>
      </c>
      <c r="E1058" s="7">
        <v>1</v>
      </c>
      <c r="F1058" s="44">
        <v>3659.35</v>
      </c>
      <c r="G1058" s="1" t="s">
        <v>12</v>
      </c>
      <c r="H1058" s="1" t="s">
        <v>16</v>
      </c>
      <c r="I1058" s="1" t="s">
        <v>42</v>
      </c>
      <c r="J1058" s="42" t="str">
        <f>D1058&amp;"-"&amp;C1058&amp;"-"&amp;B1058</f>
        <v>14-Sep-1992</v>
      </c>
      <c r="K1058" s="7">
        <f>DATEDIF(J1058,DATE(2023,6,8),"Y")</f>
        <v>30</v>
      </c>
    </row>
    <row r="1059" spans="1:11" x14ac:dyDescent="0.35">
      <c r="A1059" s="1" t="s">
        <v>423</v>
      </c>
      <c r="B1059" s="7">
        <v>1990</v>
      </c>
      <c r="C1059" s="1" t="s">
        <v>15</v>
      </c>
      <c r="D1059" s="1">
        <v>8</v>
      </c>
      <c r="E1059" s="7">
        <v>3</v>
      </c>
      <c r="F1059" s="44">
        <v>3653.29</v>
      </c>
      <c r="G1059" s="1" t="s">
        <v>11</v>
      </c>
      <c r="H1059" s="1" t="s">
        <v>12</v>
      </c>
      <c r="I1059" s="1" t="s">
        <v>42</v>
      </c>
      <c r="J1059" s="42" t="str">
        <f>D1059&amp;"-"&amp;C1059&amp;"-"&amp;B1059</f>
        <v>8-Nov-1990</v>
      </c>
      <c r="K1059" s="7">
        <f>DATEDIF(J1059,DATE(2023,6,8),"Y")</f>
        <v>32</v>
      </c>
    </row>
    <row r="1060" spans="1:11" x14ac:dyDescent="0.35">
      <c r="A1060" s="1" t="s">
        <v>422</v>
      </c>
      <c r="B1060" s="7">
        <v>1992</v>
      </c>
      <c r="C1060" s="1" t="s">
        <v>15</v>
      </c>
      <c r="D1060" s="1">
        <v>17</v>
      </c>
      <c r="E1060" s="7">
        <v>0</v>
      </c>
      <c r="F1060" s="44">
        <v>3645.09</v>
      </c>
      <c r="G1060" s="1" t="s">
        <v>16</v>
      </c>
      <c r="H1060" s="1" t="s">
        <v>11</v>
      </c>
      <c r="I1060" s="1" t="s">
        <v>276</v>
      </c>
      <c r="J1060" s="42" t="str">
        <f>D1060&amp;"-"&amp;C1060&amp;"-"&amp;B1060</f>
        <v>17-Nov-1992</v>
      </c>
      <c r="K1060" s="7">
        <f>DATEDIF(J1060,DATE(2023,6,8),"Y")</f>
        <v>30</v>
      </c>
    </row>
    <row r="1061" spans="1:11" x14ac:dyDescent="0.35">
      <c r="A1061" s="1" t="s">
        <v>421</v>
      </c>
      <c r="B1061" s="7">
        <v>1985</v>
      </c>
      <c r="C1061" s="1" t="s">
        <v>18</v>
      </c>
      <c r="D1061" s="1">
        <v>14</v>
      </c>
      <c r="E1061" s="7">
        <v>3</v>
      </c>
      <c r="F1061" s="44">
        <v>3622.13</v>
      </c>
      <c r="G1061" s="1" t="s">
        <v>11</v>
      </c>
      <c r="H1061" s="1" t="s">
        <v>16</v>
      </c>
      <c r="I1061" s="1" t="s">
        <v>13</v>
      </c>
      <c r="J1061" s="42" t="str">
        <f>D1061&amp;"-"&amp;C1061&amp;"-"&amp;B1061</f>
        <v>14-Jun-1985</v>
      </c>
      <c r="K1061" s="7">
        <f>DATEDIF(J1061,DATE(2023,6,8),"Y")</f>
        <v>37</v>
      </c>
    </row>
    <row r="1062" spans="1:11" x14ac:dyDescent="0.35">
      <c r="A1062" s="1" t="s">
        <v>420</v>
      </c>
      <c r="B1062" s="7">
        <v>1990</v>
      </c>
      <c r="C1062" s="1" t="s">
        <v>37</v>
      </c>
      <c r="D1062" s="1">
        <v>11</v>
      </c>
      <c r="E1062" s="7">
        <v>3</v>
      </c>
      <c r="F1062" s="44">
        <v>3606.43</v>
      </c>
      <c r="G1062" s="1" t="s">
        <v>11</v>
      </c>
      <c r="H1062" s="1" t="s">
        <v>16</v>
      </c>
      <c r="I1062" s="1" t="s">
        <v>13</v>
      </c>
      <c r="J1062" s="42" t="str">
        <f>D1062&amp;"-"&amp;C1062&amp;"-"&amp;B1062</f>
        <v>11-Oct-1990</v>
      </c>
      <c r="K1062" s="7">
        <f>DATEDIF(J1062,DATE(2023,6,8),"Y")</f>
        <v>32</v>
      </c>
    </row>
    <row r="1063" spans="1:11" x14ac:dyDescent="0.35">
      <c r="A1063" s="1" t="s">
        <v>419</v>
      </c>
      <c r="B1063" s="7">
        <v>1988</v>
      </c>
      <c r="C1063" s="1" t="s">
        <v>15</v>
      </c>
      <c r="D1063" s="1">
        <v>4</v>
      </c>
      <c r="E1063" s="7">
        <v>3</v>
      </c>
      <c r="F1063" s="44">
        <v>3603.6</v>
      </c>
      <c r="G1063" s="1" t="s">
        <v>11</v>
      </c>
      <c r="H1063" s="1" t="s">
        <v>16</v>
      </c>
      <c r="I1063" s="1" t="s">
        <v>13</v>
      </c>
      <c r="J1063" s="42" t="str">
        <f>D1063&amp;"-"&amp;C1063&amp;"-"&amp;B1063</f>
        <v>4-Nov-1988</v>
      </c>
      <c r="K1063" s="7">
        <f>DATEDIF(J1063,DATE(2023,6,8),"Y")</f>
        <v>34</v>
      </c>
    </row>
    <row r="1064" spans="1:11" x14ac:dyDescent="0.35">
      <c r="A1064" s="1" t="s">
        <v>2178</v>
      </c>
      <c r="B1064" s="7">
        <v>2003</v>
      </c>
      <c r="C1064" s="1" t="s">
        <v>20</v>
      </c>
      <c r="D1064" s="1">
        <v>5</v>
      </c>
      <c r="E1064" s="7">
        <v>0</v>
      </c>
      <c r="F1064" s="44">
        <v>36219.410000000003</v>
      </c>
      <c r="G1064" s="1" t="s">
        <v>16</v>
      </c>
      <c r="H1064" s="1" t="s">
        <v>16</v>
      </c>
      <c r="I1064" s="1" t="s">
        <v>23</v>
      </c>
      <c r="J1064" s="42" t="str">
        <f>D1064&amp;"-"&amp;C1064&amp;"-"&amp;B1064</f>
        <v>5-Sep-2003</v>
      </c>
      <c r="K1064" s="7">
        <f>DATEDIF(J1064,DATE(2023,6,8),"Y")</f>
        <v>19</v>
      </c>
    </row>
    <row r="1065" spans="1:11" x14ac:dyDescent="0.35">
      <c r="A1065" s="1" t="s">
        <v>418</v>
      </c>
      <c r="B1065" s="7">
        <v>1999</v>
      </c>
      <c r="C1065" s="1" t="s">
        <v>35</v>
      </c>
      <c r="D1065" s="1">
        <v>12</v>
      </c>
      <c r="E1065" s="7">
        <v>3</v>
      </c>
      <c r="F1065" s="44">
        <v>3597.6</v>
      </c>
      <c r="G1065" s="1" t="s">
        <v>11</v>
      </c>
      <c r="H1065" s="1" t="s">
        <v>11</v>
      </c>
      <c r="I1065" s="1" t="s">
        <v>42</v>
      </c>
      <c r="J1065" s="42" t="str">
        <f>D1065&amp;"-"&amp;C1065&amp;"-"&amp;B1065</f>
        <v>12-Aug-1999</v>
      </c>
      <c r="K1065" s="7">
        <f>DATEDIF(J1065,DATE(2023,6,8),"Y")</f>
        <v>23</v>
      </c>
    </row>
    <row r="1066" spans="1:11" x14ac:dyDescent="0.35">
      <c r="A1066" s="1" t="s">
        <v>417</v>
      </c>
      <c r="B1066" s="7">
        <v>1997</v>
      </c>
      <c r="C1066" s="1" t="s">
        <v>15</v>
      </c>
      <c r="D1066" s="1">
        <v>4</v>
      </c>
      <c r="E1066" s="7">
        <v>1</v>
      </c>
      <c r="F1066" s="44">
        <v>3594.17</v>
      </c>
      <c r="G1066" s="1" t="s">
        <v>11</v>
      </c>
      <c r="H1066" s="1" t="s">
        <v>11</v>
      </c>
      <c r="I1066" s="1" t="s">
        <v>23</v>
      </c>
      <c r="J1066" s="42" t="str">
        <f>D1066&amp;"-"&amp;C1066&amp;"-"&amp;B1066</f>
        <v>4-Nov-1997</v>
      </c>
      <c r="K1066" s="7">
        <f>DATEDIF(J1066,DATE(2023,6,8),"Y")</f>
        <v>25</v>
      </c>
    </row>
    <row r="1067" spans="1:11" x14ac:dyDescent="0.35">
      <c r="A1067" s="1" t="s">
        <v>416</v>
      </c>
      <c r="B1067" s="7">
        <v>1999</v>
      </c>
      <c r="C1067" s="1" t="s">
        <v>18</v>
      </c>
      <c r="D1067" s="1">
        <v>6</v>
      </c>
      <c r="E1067" s="7">
        <v>3</v>
      </c>
      <c r="F1067" s="44">
        <v>3591.48</v>
      </c>
      <c r="G1067" s="1" t="s">
        <v>11</v>
      </c>
      <c r="H1067" s="1" t="s">
        <v>12</v>
      </c>
      <c r="I1067" s="1" t="s">
        <v>42</v>
      </c>
      <c r="J1067" s="42" t="str">
        <f>D1067&amp;"-"&amp;C1067&amp;"-"&amp;B1067</f>
        <v>6-Jun-1999</v>
      </c>
      <c r="K1067" s="7">
        <f>DATEDIF(J1067,DATE(2023,6,8),"Y")</f>
        <v>24</v>
      </c>
    </row>
    <row r="1068" spans="1:11" x14ac:dyDescent="0.35">
      <c r="A1068" s="1" t="s">
        <v>415</v>
      </c>
      <c r="B1068" s="7">
        <v>1986</v>
      </c>
      <c r="C1068" s="1" t="s">
        <v>30</v>
      </c>
      <c r="D1068" s="1">
        <v>27</v>
      </c>
      <c r="E1068" s="7">
        <v>3</v>
      </c>
      <c r="F1068" s="44">
        <v>3589.14</v>
      </c>
      <c r="G1068" s="1" t="s">
        <v>11</v>
      </c>
      <c r="H1068" s="1" t="s">
        <v>11</v>
      </c>
      <c r="I1068" s="1" t="s">
        <v>13</v>
      </c>
      <c r="J1068" s="42" t="str">
        <f>D1068&amp;"-"&amp;C1068&amp;"-"&amp;B1068</f>
        <v>27-Dec-1986</v>
      </c>
      <c r="K1068" s="7">
        <f>DATEDIF(J1068,DATE(2023,6,8),"Y")</f>
        <v>36</v>
      </c>
    </row>
    <row r="1069" spans="1:11" x14ac:dyDescent="0.35">
      <c r="A1069" s="1" t="s">
        <v>414</v>
      </c>
      <c r="B1069" s="7">
        <v>2001</v>
      </c>
      <c r="C1069" s="1" t="s">
        <v>15</v>
      </c>
      <c r="D1069" s="1">
        <v>11</v>
      </c>
      <c r="E1069" s="7">
        <v>2</v>
      </c>
      <c r="F1069" s="44">
        <v>3579.83</v>
      </c>
      <c r="G1069" s="1" t="s">
        <v>11</v>
      </c>
      <c r="H1069" s="1" t="s">
        <v>11</v>
      </c>
      <c r="I1069" s="1" t="s">
        <v>23</v>
      </c>
      <c r="J1069" s="42" t="str">
        <f>D1069&amp;"-"&amp;C1069&amp;"-"&amp;B1069</f>
        <v>11-Nov-2001</v>
      </c>
      <c r="K1069" s="7">
        <f>DATEDIF(J1069,DATE(2023,6,8),"Y")</f>
        <v>21</v>
      </c>
    </row>
    <row r="1070" spans="1:11" x14ac:dyDescent="0.35">
      <c r="A1070" s="1" t="s">
        <v>413</v>
      </c>
      <c r="B1070" s="7">
        <v>1995</v>
      </c>
      <c r="C1070" s="1" t="s">
        <v>35</v>
      </c>
      <c r="D1070" s="1">
        <v>23</v>
      </c>
      <c r="E1070" s="7">
        <v>1</v>
      </c>
      <c r="F1070" s="44">
        <v>3578</v>
      </c>
      <c r="G1070" s="1" t="s">
        <v>11</v>
      </c>
      <c r="H1070" s="1" t="s">
        <v>12</v>
      </c>
      <c r="I1070" s="1" t="s">
        <v>42</v>
      </c>
      <c r="J1070" s="42" t="str">
        <f>D1070&amp;"-"&amp;C1070&amp;"-"&amp;B1070</f>
        <v>23-Aug-1995</v>
      </c>
      <c r="K1070" s="7">
        <f>DATEDIF(J1070,DATE(2023,6,8),"Y")</f>
        <v>27</v>
      </c>
    </row>
    <row r="1071" spans="1:11" x14ac:dyDescent="0.35">
      <c r="A1071" s="1" t="s">
        <v>412</v>
      </c>
      <c r="B1071" s="7">
        <v>1988</v>
      </c>
      <c r="C1071" s="1" t="s">
        <v>35</v>
      </c>
      <c r="D1071" s="1">
        <v>18</v>
      </c>
      <c r="E1071" s="7">
        <v>3</v>
      </c>
      <c r="F1071" s="44">
        <v>3569.96</v>
      </c>
      <c r="G1071" s="1" t="s">
        <v>11</v>
      </c>
      <c r="H1071" s="1" t="s">
        <v>16</v>
      </c>
      <c r="I1071" s="1" t="s">
        <v>23</v>
      </c>
      <c r="J1071" s="42" t="str">
        <f>D1071&amp;"-"&amp;C1071&amp;"-"&amp;B1071</f>
        <v>18-Aug-1988</v>
      </c>
      <c r="K1071" s="7">
        <f>DATEDIF(J1071,DATE(2023,6,8),"Y")</f>
        <v>34</v>
      </c>
    </row>
    <row r="1072" spans="1:11" x14ac:dyDescent="0.35">
      <c r="A1072" s="1" t="s">
        <v>411</v>
      </c>
      <c r="B1072" s="7">
        <v>1981</v>
      </c>
      <c r="C1072" s="1" t="s">
        <v>37</v>
      </c>
      <c r="D1072" s="1">
        <v>10</v>
      </c>
      <c r="E1072" s="7">
        <v>1</v>
      </c>
      <c r="F1072" s="44">
        <v>3562.87</v>
      </c>
      <c r="G1072" s="1" t="s">
        <v>11</v>
      </c>
      <c r="H1072" s="1" t="s">
        <v>16</v>
      </c>
      <c r="I1072" s="1" t="s">
        <v>13</v>
      </c>
      <c r="J1072" s="42" t="str">
        <f>D1072&amp;"-"&amp;C1072&amp;"-"&amp;B1072</f>
        <v>10-Oct-1981</v>
      </c>
      <c r="K1072" s="7">
        <f>DATEDIF(J1072,DATE(2023,6,8),"Y")</f>
        <v>41</v>
      </c>
    </row>
    <row r="1073" spans="1:11" x14ac:dyDescent="0.35">
      <c r="A1073" s="1" t="s">
        <v>410</v>
      </c>
      <c r="B1073" s="7">
        <v>1995</v>
      </c>
      <c r="C1073" s="1" t="s">
        <v>18</v>
      </c>
      <c r="D1073" s="1">
        <v>16</v>
      </c>
      <c r="E1073" s="7">
        <v>1</v>
      </c>
      <c r="F1073" s="44">
        <v>3561.89</v>
      </c>
      <c r="G1073" s="1" t="s">
        <v>11</v>
      </c>
      <c r="H1073" s="1" t="s">
        <v>16</v>
      </c>
      <c r="I1073" s="1" t="s">
        <v>13</v>
      </c>
      <c r="J1073" s="42" t="str">
        <f>D1073&amp;"-"&amp;C1073&amp;"-"&amp;B1073</f>
        <v>16-Jun-1995</v>
      </c>
      <c r="K1073" s="7">
        <f>DATEDIF(J1073,DATE(2023,6,8),"Y")</f>
        <v>27</v>
      </c>
    </row>
    <row r="1074" spans="1:11" x14ac:dyDescent="0.35">
      <c r="A1074" s="1" t="s">
        <v>409</v>
      </c>
      <c r="B1074" s="7">
        <v>1995</v>
      </c>
      <c r="C1074" s="1" t="s">
        <v>37</v>
      </c>
      <c r="D1074" s="1">
        <v>9</v>
      </c>
      <c r="E1074" s="7">
        <v>0</v>
      </c>
      <c r="F1074" s="44">
        <v>3558.62</v>
      </c>
      <c r="G1074" s="1" t="s">
        <v>11</v>
      </c>
      <c r="H1074" s="1" t="s">
        <v>12</v>
      </c>
      <c r="I1074" s="1" t="s">
        <v>247</v>
      </c>
      <c r="J1074" s="42" t="str">
        <f>D1074&amp;"-"&amp;C1074&amp;"-"&amp;B1074</f>
        <v>9-Oct-1995</v>
      </c>
      <c r="K1074" s="7">
        <f>DATEDIF(J1074,DATE(2023,6,8),"Y")</f>
        <v>27</v>
      </c>
    </row>
    <row r="1075" spans="1:11" x14ac:dyDescent="0.35">
      <c r="A1075" s="1" t="s">
        <v>2177</v>
      </c>
      <c r="B1075" s="7">
        <v>1993</v>
      </c>
      <c r="C1075" s="1" t="s">
        <v>30</v>
      </c>
      <c r="D1075" s="1">
        <v>28</v>
      </c>
      <c r="E1075" s="7">
        <v>0</v>
      </c>
      <c r="F1075" s="44">
        <v>36197.699999999997</v>
      </c>
      <c r="G1075" s="1" t="s">
        <v>16</v>
      </c>
      <c r="H1075" s="1" t="s">
        <v>12</v>
      </c>
      <c r="I1075" s="1" t="s">
        <v>42</v>
      </c>
      <c r="J1075" s="42" t="str">
        <f>D1075&amp;"-"&amp;C1075&amp;"-"&amp;B1075</f>
        <v>28-Dec-1993</v>
      </c>
      <c r="K1075" s="7">
        <f>DATEDIF(J1075,DATE(2023,6,8),"Y")</f>
        <v>29</v>
      </c>
    </row>
    <row r="1076" spans="1:11" x14ac:dyDescent="0.35">
      <c r="A1076" s="1" t="s">
        <v>408</v>
      </c>
      <c r="B1076" s="7">
        <v>1994</v>
      </c>
      <c r="C1076" s="1" t="s">
        <v>20</v>
      </c>
      <c r="D1076" s="1">
        <v>24</v>
      </c>
      <c r="E1076" s="7">
        <v>0</v>
      </c>
      <c r="F1076" s="44">
        <v>3556.92</v>
      </c>
      <c r="G1076" s="1" t="s">
        <v>11</v>
      </c>
      <c r="H1076" s="1" t="s">
        <v>12</v>
      </c>
      <c r="I1076" s="1" t="s">
        <v>23</v>
      </c>
      <c r="J1076" s="42" t="str">
        <f>D1076&amp;"-"&amp;C1076&amp;"-"&amp;B1076</f>
        <v>24-Sep-1994</v>
      </c>
      <c r="K1076" s="7">
        <f>DATEDIF(J1076,DATE(2023,6,8),"Y")</f>
        <v>28</v>
      </c>
    </row>
    <row r="1077" spans="1:11" x14ac:dyDescent="0.35">
      <c r="A1077" s="1" t="s">
        <v>407</v>
      </c>
      <c r="B1077" s="7">
        <v>1992</v>
      </c>
      <c r="C1077" s="1" t="s">
        <v>30</v>
      </c>
      <c r="D1077" s="1">
        <v>22</v>
      </c>
      <c r="E1077" s="7">
        <v>0</v>
      </c>
      <c r="F1077" s="44">
        <v>3554.2</v>
      </c>
      <c r="G1077" s="1" t="s">
        <v>11</v>
      </c>
      <c r="H1077" s="1" t="s">
        <v>12</v>
      </c>
      <c r="I1077" s="1" t="s">
        <v>42</v>
      </c>
      <c r="J1077" s="42" t="str">
        <f>D1077&amp;"-"&amp;C1077&amp;"-"&amp;B1077</f>
        <v>22-Dec-1992</v>
      </c>
      <c r="K1077" s="7">
        <f>DATEDIF(J1077,DATE(2023,6,8),"Y")</f>
        <v>30</v>
      </c>
    </row>
    <row r="1078" spans="1:11" x14ac:dyDescent="0.35">
      <c r="A1078" s="1" t="s">
        <v>406</v>
      </c>
      <c r="B1078" s="7">
        <v>1988</v>
      </c>
      <c r="C1078" s="1" t="s">
        <v>37</v>
      </c>
      <c r="D1078" s="1">
        <v>15</v>
      </c>
      <c r="E1078" s="7">
        <v>3</v>
      </c>
      <c r="F1078" s="44">
        <v>3540.12</v>
      </c>
      <c r="G1078" s="1" t="s">
        <v>11</v>
      </c>
      <c r="H1078" s="1" t="s">
        <v>16</v>
      </c>
      <c r="I1078" s="1" t="s">
        <v>13</v>
      </c>
      <c r="J1078" s="42" t="str">
        <f>D1078&amp;"-"&amp;C1078&amp;"-"&amp;B1078</f>
        <v>15-Oct-1988</v>
      </c>
      <c r="K1078" s="7">
        <f>DATEDIF(J1078,DATE(2023,6,8),"Y")</f>
        <v>34</v>
      </c>
    </row>
    <row r="1079" spans="1:11" x14ac:dyDescent="0.35">
      <c r="A1079" s="1" t="s">
        <v>405</v>
      </c>
      <c r="B1079" s="7">
        <v>2003</v>
      </c>
      <c r="C1079" s="1" t="s">
        <v>35</v>
      </c>
      <c r="D1079" s="1">
        <v>24</v>
      </c>
      <c r="E1079" s="7">
        <v>0</v>
      </c>
      <c r="F1079" s="44">
        <v>3538.9</v>
      </c>
      <c r="G1079" s="1" t="s">
        <v>11</v>
      </c>
      <c r="H1079" s="1" t="s">
        <v>11</v>
      </c>
      <c r="I1079" s="1" t="s">
        <v>23</v>
      </c>
      <c r="J1079" s="42" t="str">
        <f>D1079&amp;"-"&amp;C1079&amp;"-"&amp;B1079</f>
        <v>24-Aug-2003</v>
      </c>
      <c r="K1079" s="7">
        <f>DATEDIF(J1079,DATE(2023,6,8),"Y")</f>
        <v>19</v>
      </c>
    </row>
    <row r="1080" spans="1:11" x14ac:dyDescent="0.35">
      <c r="A1080" s="1" t="s">
        <v>404</v>
      </c>
      <c r="B1080" s="7">
        <v>1998</v>
      </c>
      <c r="C1080" s="1" t="s">
        <v>20</v>
      </c>
      <c r="D1080" s="1">
        <v>16</v>
      </c>
      <c r="E1080" s="7">
        <v>2</v>
      </c>
      <c r="F1080" s="44">
        <v>3537.7</v>
      </c>
      <c r="G1080" s="1" t="s">
        <v>12</v>
      </c>
      <c r="H1080" s="1" t="s">
        <v>12</v>
      </c>
      <c r="I1080" s="1" t="s">
        <v>23</v>
      </c>
      <c r="J1080" s="42" t="str">
        <f>D1080&amp;"-"&amp;C1080&amp;"-"&amp;B1080</f>
        <v>16-Sep-1998</v>
      </c>
      <c r="K1080" s="7">
        <f>DATEDIF(J1080,DATE(2023,6,8),"Y")</f>
        <v>24</v>
      </c>
    </row>
    <row r="1081" spans="1:11" x14ac:dyDescent="0.35">
      <c r="A1081" s="1" t="s">
        <v>403</v>
      </c>
      <c r="B1081" s="7">
        <v>1999</v>
      </c>
      <c r="C1081" s="1" t="s">
        <v>20</v>
      </c>
      <c r="D1081" s="1">
        <v>22</v>
      </c>
      <c r="E1081" s="7">
        <v>2</v>
      </c>
      <c r="F1081" s="44">
        <v>3500.61</v>
      </c>
      <c r="G1081" s="1" t="s">
        <v>11</v>
      </c>
      <c r="H1081" s="1" t="s">
        <v>11</v>
      </c>
      <c r="I1081" s="1" t="s">
        <v>13</v>
      </c>
      <c r="J1081" s="42" t="str">
        <f>D1081&amp;"-"&amp;C1081&amp;"-"&amp;B1081</f>
        <v>22-Sep-1999</v>
      </c>
      <c r="K1081" s="7">
        <f>DATEDIF(J1081,DATE(2023,6,8),"Y")</f>
        <v>23</v>
      </c>
    </row>
    <row r="1082" spans="1:11" x14ac:dyDescent="0.35">
      <c r="A1082" s="1" t="s">
        <v>402</v>
      </c>
      <c r="B1082" s="7">
        <v>1996</v>
      </c>
      <c r="C1082" s="1" t="s">
        <v>20</v>
      </c>
      <c r="D1082" s="1">
        <v>18</v>
      </c>
      <c r="E1082" s="7">
        <v>1</v>
      </c>
      <c r="F1082" s="44">
        <v>3490.55</v>
      </c>
      <c r="G1082" s="1" t="s">
        <v>16</v>
      </c>
      <c r="H1082" s="1" t="s">
        <v>11</v>
      </c>
      <c r="I1082" s="1" t="s">
        <v>164</v>
      </c>
      <c r="J1082" s="42" t="str">
        <f>D1082&amp;"-"&amp;C1082&amp;"-"&amp;B1082</f>
        <v>18-Sep-1996</v>
      </c>
      <c r="K1082" s="7">
        <f>DATEDIF(J1082,DATE(2023,6,8),"Y")</f>
        <v>26</v>
      </c>
    </row>
    <row r="1083" spans="1:11" x14ac:dyDescent="0.35">
      <c r="A1083" s="1" t="s">
        <v>401</v>
      </c>
      <c r="B1083" s="7">
        <v>1996</v>
      </c>
      <c r="C1083" s="1" t="s">
        <v>20</v>
      </c>
      <c r="D1083" s="1">
        <v>19</v>
      </c>
      <c r="E1083" s="7">
        <v>2</v>
      </c>
      <c r="F1083" s="44">
        <v>3484.33</v>
      </c>
      <c r="G1083" s="1" t="s">
        <v>12</v>
      </c>
      <c r="H1083" s="1" t="s">
        <v>12</v>
      </c>
      <c r="I1083" s="1" t="s">
        <v>42</v>
      </c>
      <c r="J1083" s="42" t="str">
        <f>D1083&amp;"-"&amp;C1083&amp;"-"&amp;B1083</f>
        <v>19-Sep-1996</v>
      </c>
      <c r="K1083" s="7">
        <f>DATEDIF(J1083,DATE(2023,6,8),"Y")</f>
        <v>26</v>
      </c>
    </row>
    <row r="1084" spans="1:11" x14ac:dyDescent="0.35">
      <c r="A1084" s="1" t="s">
        <v>400</v>
      </c>
      <c r="B1084" s="7">
        <v>2004</v>
      </c>
      <c r="C1084" s="1" t="s">
        <v>18</v>
      </c>
      <c r="D1084" s="1">
        <v>26</v>
      </c>
      <c r="E1084" s="7">
        <v>3</v>
      </c>
      <c r="F1084" s="44">
        <v>3481.87</v>
      </c>
      <c r="G1084" s="1" t="s">
        <v>11</v>
      </c>
      <c r="H1084" s="1" t="s">
        <v>12</v>
      </c>
      <c r="I1084" s="1" t="s">
        <v>168</v>
      </c>
      <c r="J1084" s="42" t="str">
        <f>D1084&amp;"-"&amp;C1084&amp;"-"&amp;B1084</f>
        <v>26-Jun-2004</v>
      </c>
      <c r="K1084" s="7">
        <f>DATEDIF(J1084,DATE(2023,6,8),"Y")</f>
        <v>18</v>
      </c>
    </row>
    <row r="1085" spans="1:11" x14ac:dyDescent="0.35">
      <c r="A1085" s="1" t="s">
        <v>399</v>
      </c>
      <c r="B1085" s="7">
        <v>1993</v>
      </c>
      <c r="C1085" s="1" t="s">
        <v>37</v>
      </c>
      <c r="D1085" s="1">
        <v>12</v>
      </c>
      <c r="E1085" s="7">
        <v>1</v>
      </c>
      <c r="F1085" s="44">
        <v>3471.41</v>
      </c>
      <c r="G1085" s="1" t="s">
        <v>11</v>
      </c>
      <c r="H1085" s="1" t="s">
        <v>11</v>
      </c>
      <c r="I1085" s="1" t="s">
        <v>13</v>
      </c>
      <c r="J1085" s="42" t="str">
        <f>D1085&amp;"-"&amp;C1085&amp;"-"&amp;B1085</f>
        <v>12-Oct-1993</v>
      </c>
      <c r="K1085" s="7">
        <f>DATEDIF(J1085,DATE(2023,6,8),"Y")</f>
        <v>29</v>
      </c>
    </row>
    <row r="1086" spans="1:11" x14ac:dyDescent="0.35">
      <c r="A1086" s="1" t="s">
        <v>2176</v>
      </c>
      <c r="B1086" s="7">
        <v>1999</v>
      </c>
      <c r="C1086" s="1" t="s">
        <v>37</v>
      </c>
      <c r="D1086" s="1">
        <v>1</v>
      </c>
      <c r="E1086" s="7">
        <v>3</v>
      </c>
      <c r="F1086" s="44">
        <v>36189.1</v>
      </c>
      <c r="G1086" s="1" t="s">
        <v>16</v>
      </c>
      <c r="H1086" s="1" t="s">
        <v>12</v>
      </c>
      <c r="I1086" s="1" t="s">
        <v>168</v>
      </c>
      <c r="J1086" s="42" t="str">
        <f>D1086&amp;"-"&amp;C1086&amp;"-"&amp;B1086</f>
        <v>1-Oct-1999</v>
      </c>
      <c r="K1086" s="7">
        <f>DATEDIF(J1086,DATE(2023,6,8),"Y")</f>
        <v>23</v>
      </c>
    </row>
    <row r="1087" spans="1:11" x14ac:dyDescent="0.35">
      <c r="A1087" s="1" t="s">
        <v>398</v>
      </c>
      <c r="B1087" s="7">
        <v>2003</v>
      </c>
      <c r="C1087" s="1" t="s">
        <v>10</v>
      </c>
      <c r="D1087" s="1">
        <v>29</v>
      </c>
      <c r="E1087" s="7">
        <v>0</v>
      </c>
      <c r="F1087" s="44">
        <v>3463.51</v>
      </c>
      <c r="G1087" s="1" t="s">
        <v>11</v>
      </c>
      <c r="H1087" s="1" t="s">
        <v>16</v>
      </c>
      <c r="I1087" s="1" t="s">
        <v>200</v>
      </c>
      <c r="J1087" s="42" t="str">
        <f>D1087&amp;"-"&amp;C1087&amp;"-"&amp;B1087</f>
        <v>29-Jul-2003</v>
      </c>
      <c r="K1087" s="7">
        <f>DATEDIF(J1087,DATE(2023,6,8),"Y")</f>
        <v>19</v>
      </c>
    </row>
    <row r="1088" spans="1:11" x14ac:dyDescent="0.35">
      <c r="A1088" s="1" t="s">
        <v>397</v>
      </c>
      <c r="B1088" s="7">
        <v>1987</v>
      </c>
      <c r="C1088" s="1" t="s">
        <v>20</v>
      </c>
      <c r="D1088" s="1">
        <v>14</v>
      </c>
      <c r="E1088" s="7">
        <v>3</v>
      </c>
      <c r="F1088" s="44">
        <v>3453.77</v>
      </c>
      <c r="G1088" s="1" t="s">
        <v>11</v>
      </c>
      <c r="H1088" s="1" t="s">
        <v>16</v>
      </c>
      <c r="I1088" s="1" t="s">
        <v>42</v>
      </c>
      <c r="J1088" s="42" t="str">
        <f>D1088&amp;"-"&amp;C1088&amp;"-"&amp;B1088</f>
        <v>14-Sep-1987</v>
      </c>
      <c r="K1088" s="7">
        <f>DATEDIF(J1088,DATE(2023,6,8),"Y")</f>
        <v>35</v>
      </c>
    </row>
    <row r="1089" spans="1:11" x14ac:dyDescent="0.35">
      <c r="A1089" s="1" t="s">
        <v>396</v>
      </c>
      <c r="B1089" s="7">
        <v>2000</v>
      </c>
      <c r="C1089" s="1" t="s">
        <v>18</v>
      </c>
      <c r="D1089" s="1">
        <v>20</v>
      </c>
      <c r="E1089" s="7">
        <v>3</v>
      </c>
      <c r="F1089" s="44">
        <v>3443.06</v>
      </c>
      <c r="G1089" s="1" t="s">
        <v>11</v>
      </c>
      <c r="H1089" s="1" t="s">
        <v>16</v>
      </c>
      <c r="I1089" s="1" t="s">
        <v>42</v>
      </c>
      <c r="J1089" s="42" t="str">
        <f>D1089&amp;"-"&amp;C1089&amp;"-"&amp;B1089</f>
        <v>20-Jun-2000</v>
      </c>
      <c r="K1089" s="7">
        <f>DATEDIF(J1089,DATE(2023,6,8),"Y")</f>
        <v>22</v>
      </c>
    </row>
    <row r="1090" spans="1:11" x14ac:dyDescent="0.35">
      <c r="A1090" s="1" t="s">
        <v>395</v>
      </c>
      <c r="B1090" s="7">
        <v>1986</v>
      </c>
      <c r="C1090" s="1" t="s">
        <v>35</v>
      </c>
      <c r="D1090" s="1">
        <v>27</v>
      </c>
      <c r="E1090" s="7">
        <v>3</v>
      </c>
      <c r="F1090" s="44">
        <v>3436.5</v>
      </c>
      <c r="G1090" s="1" t="s">
        <v>11</v>
      </c>
      <c r="H1090" s="1" t="s">
        <v>16</v>
      </c>
      <c r="I1090" s="1" t="s">
        <v>13</v>
      </c>
      <c r="J1090" s="42" t="str">
        <f>D1090&amp;"-"&amp;C1090&amp;"-"&amp;B1090</f>
        <v>27-Aug-1986</v>
      </c>
      <c r="K1090" s="7">
        <f>DATEDIF(J1090,DATE(2023,6,8),"Y")</f>
        <v>36</v>
      </c>
    </row>
    <row r="1091" spans="1:11" x14ac:dyDescent="0.35">
      <c r="A1091" s="1" t="s">
        <v>394</v>
      </c>
      <c r="B1091" s="7">
        <v>2001</v>
      </c>
      <c r="C1091" s="1" t="s">
        <v>30</v>
      </c>
      <c r="D1091" s="1">
        <v>26</v>
      </c>
      <c r="E1091" s="7">
        <v>0</v>
      </c>
      <c r="F1091" s="44">
        <v>3434.38</v>
      </c>
      <c r="G1091" s="1" t="s">
        <v>11</v>
      </c>
      <c r="H1091" s="1" t="s">
        <v>11</v>
      </c>
      <c r="I1091" s="1" t="s">
        <v>42</v>
      </c>
      <c r="J1091" s="42" t="str">
        <f>D1091&amp;"-"&amp;C1091&amp;"-"&amp;B1091</f>
        <v>26-Dec-2001</v>
      </c>
      <c r="K1091" s="7">
        <f>DATEDIF(J1091,DATE(2023,6,8),"Y")</f>
        <v>21</v>
      </c>
    </row>
    <row r="1092" spans="1:11" x14ac:dyDescent="0.35">
      <c r="A1092" s="1" t="s">
        <v>393</v>
      </c>
      <c r="B1092" s="7">
        <v>1996</v>
      </c>
      <c r="C1092" s="1" t="s">
        <v>30</v>
      </c>
      <c r="D1092" s="1">
        <v>19</v>
      </c>
      <c r="E1092" s="7">
        <v>1</v>
      </c>
      <c r="F1092" s="44">
        <v>3410.32</v>
      </c>
      <c r="G1092" s="1" t="s">
        <v>11</v>
      </c>
      <c r="H1092" s="1" t="s">
        <v>11</v>
      </c>
      <c r="I1092" s="1" t="s">
        <v>42</v>
      </c>
      <c r="J1092" s="42" t="str">
        <f>D1092&amp;"-"&amp;C1092&amp;"-"&amp;B1092</f>
        <v>19-Dec-1996</v>
      </c>
      <c r="K1092" s="7">
        <f>DATEDIF(J1092,DATE(2023,6,8),"Y")</f>
        <v>26</v>
      </c>
    </row>
    <row r="1093" spans="1:11" x14ac:dyDescent="0.35">
      <c r="A1093" s="1" t="s">
        <v>392</v>
      </c>
      <c r="B1093" s="7">
        <v>2004</v>
      </c>
      <c r="C1093" s="1" t="s">
        <v>10</v>
      </c>
      <c r="D1093" s="1">
        <v>16</v>
      </c>
      <c r="E1093" s="7">
        <v>2</v>
      </c>
      <c r="F1093" s="44">
        <v>3393.36</v>
      </c>
      <c r="G1093" s="1" t="s">
        <v>11</v>
      </c>
      <c r="H1093" s="1" t="s">
        <v>11</v>
      </c>
      <c r="I1093" s="1" t="s">
        <v>249</v>
      </c>
      <c r="J1093" s="42" t="str">
        <f>D1093&amp;"-"&amp;C1093&amp;"-"&amp;B1093</f>
        <v>16-Jul-2004</v>
      </c>
      <c r="K1093" s="7">
        <f>DATEDIF(J1093,DATE(2023,6,8),"Y")</f>
        <v>18</v>
      </c>
    </row>
    <row r="1094" spans="1:11" x14ac:dyDescent="0.35">
      <c r="A1094" s="1" t="s">
        <v>391</v>
      </c>
      <c r="B1094" s="7">
        <v>1996</v>
      </c>
      <c r="C1094" s="1" t="s">
        <v>37</v>
      </c>
      <c r="D1094" s="1">
        <v>27</v>
      </c>
      <c r="E1094" s="7">
        <v>1</v>
      </c>
      <c r="F1094" s="44">
        <v>3392.98</v>
      </c>
      <c r="G1094" s="1" t="s">
        <v>11</v>
      </c>
      <c r="H1094" s="1" t="s">
        <v>12</v>
      </c>
      <c r="I1094" s="1" t="s">
        <v>13</v>
      </c>
      <c r="J1094" s="42" t="str">
        <f>D1094&amp;"-"&amp;C1094&amp;"-"&amp;B1094</f>
        <v>27-Oct-1996</v>
      </c>
      <c r="K1094" s="7">
        <f>DATEDIF(J1094,DATE(2023,6,8),"Y")</f>
        <v>26</v>
      </c>
    </row>
    <row r="1095" spans="1:11" x14ac:dyDescent="0.35">
      <c r="A1095" s="1" t="s">
        <v>390</v>
      </c>
      <c r="B1095" s="7">
        <v>1996</v>
      </c>
      <c r="C1095" s="1" t="s">
        <v>35</v>
      </c>
      <c r="D1095" s="1">
        <v>10</v>
      </c>
      <c r="E1095" s="7">
        <v>1</v>
      </c>
      <c r="F1095" s="44">
        <v>3392.37</v>
      </c>
      <c r="G1095" s="1" t="s">
        <v>11</v>
      </c>
      <c r="H1095" s="1" t="s">
        <v>12</v>
      </c>
      <c r="I1095" s="1" t="s">
        <v>13</v>
      </c>
      <c r="J1095" s="42" t="str">
        <f>D1095&amp;"-"&amp;C1095&amp;"-"&amp;B1095</f>
        <v>10-Aug-1996</v>
      </c>
      <c r="K1095" s="7">
        <f>DATEDIF(J1095,DATE(2023,6,8),"Y")</f>
        <v>26</v>
      </c>
    </row>
    <row r="1096" spans="1:11" x14ac:dyDescent="0.35">
      <c r="A1096" s="1" t="s">
        <v>389</v>
      </c>
      <c r="B1096" s="7">
        <v>1996</v>
      </c>
      <c r="C1096" s="1" t="s">
        <v>15</v>
      </c>
      <c r="D1096" s="1">
        <v>13</v>
      </c>
      <c r="E1096" s="7">
        <v>0</v>
      </c>
      <c r="F1096" s="44">
        <v>3385.4</v>
      </c>
      <c r="G1096" s="1" t="s">
        <v>11</v>
      </c>
      <c r="H1096" s="1" t="s">
        <v>11</v>
      </c>
      <c r="I1096" s="1" t="s">
        <v>247</v>
      </c>
      <c r="J1096" s="42" t="str">
        <f>D1096&amp;"-"&amp;C1096&amp;"-"&amp;B1096</f>
        <v>13-Nov-1996</v>
      </c>
      <c r="K1096" s="7">
        <f>DATEDIF(J1096,DATE(2023,6,8),"Y")</f>
        <v>26</v>
      </c>
    </row>
    <row r="1097" spans="1:11" x14ac:dyDescent="0.35">
      <c r="A1097" s="1" t="s">
        <v>2175</v>
      </c>
      <c r="B1097" s="7">
        <v>1974</v>
      </c>
      <c r="C1097" s="1" t="s">
        <v>30</v>
      </c>
      <c r="D1097" s="1">
        <v>6</v>
      </c>
      <c r="E1097" s="7">
        <v>0</v>
      </c>
      <c r="F1097" s="44">
        <v>36182.870000000003</v>
      </c>
      <c r="G1097" s="1" t="s">
        <v>11</v>
      </c>
      <c r="H1097" s="1" t="s">
        <v>12</v>
      </c>
      <c r="I1097" s="1" t="s">
        <v>23</v>
      </c>
      <c r="J1097" s="42" t="str">
        <f>D1097&amp;"-"&amp;C1097&amp;"-"&amp;B1097</f>
        <v>6-Dec-1974</v>
      </c>
      <c r="K1097" s="7">
        <f>DATEDIF(J1097,DATE(2023,6,8),"Y")</f>
        <v>48</v>
      </c>
    </row>
    <row r="1098" spans="1:11" x14ac:dyDescent="0.35">
      <c r="A1098" s="1" t="s">
        <v>388</v>
      </c>
      <c r="B1098" s="7">
        <v>1996</v>
      </c>
      <c r="C1098" s="1" t="s">
        <v>30</v>
      </c>
      <c r="D1098" s="1">
        <v>14</v>
      </c>
      <c r="E1098" s="7">
        <v>1</v>
      </c>
      <c r="F1098" s="44">
        <v>3378.91</v>
      </c>
      <c r="G1098" s="1" t="s">
        <v>11</v>
      </c>
      <c r="H1098" s="1" t="s">
        <v>16</v>
      </c>
      <c r="I1098" s="1" t="s">
        <v>42</v>
      </c>
      <c r="J1098" s="42" t="str">
        <f>D1098&amp;"-"&amp;C1098&amp;"-"&amp;B1098</f>
        <v>14-Dec-1996</v>
      </c>
      <c r="K1098" s="7">
        <f>DATEDIF(J1098,DATE(2023,6,8),"Y")</f>
        <v>26</v>
      </c>
    </row>
    <row r="1099" spans="1:11" x14ac:dyDescent="0.35">
      <c r="A1099" s="1" t="s">
        <v>387</v>
      </c>
      <c r="B1099" s="7">
        <v>1993</v>
      </c>
      <c r="C1099" s="1" t="s">
        <v>37</v>
      </c>
      <c r="D1099" s="1">
        <v>7</v>
      </c>
      <c r="E1099" s="7">
        <v>0</v>
      </c>
      <c r="F1099" s="44">
        <v>3366.67</v>
      </c>
      <c r="G1099" s="1" t="s">
        <v>11</v>
      </c>
      <c r="H1099" s="1" t="s">
        <v>11</v>
      </c>
      <c r="I1099" s="1" t="s">
        <v>13</v>
      </c>
      <c r="J1099" s="42" t="str">
        <f>D1099&amp;"-"&amp;C1099&amp;"-"&amp;B1099</f>
        <v>7-Oct-1993</v>
      </c>
      <c r="K1099" s="7">
        <f>DATEDIF(J1099,DATE(2023,6,8),"Y")</f>
        <v>29</v>
      </c>
    </row>
    <row r="1100" spans="1:11" x14ac:dyDescent="0.35">
      <c r="A1100" s="1" t="s">
        <v>386</v>
      </c>
      <c r="B1100" s="7">
        <v>1995</v>
      </c>
      <c r="C1100" s="1" t="s">
        <v>18</v>
      </c>
      <c r="D1100" s="1">
        <v>23</v>
      </c>
      <c r="E1100" s="7">
        <v>0</v>
      </c>
      <c r="F1100" s="44">
        <v>3353.47</v>
      </c>
      <c r="G1100" s="1" t="s">
        <v>11</v>
      </c>
      <c r="H1100" s="1" t="s">
        <v>12</v>
      </c>
      <c r="I1100" s="1" t="s">
        <v>23</v>
      </c>
      <c r="J1100" s="42" t="str">
        <f>D1100&amp;"-"&amp;C1100&amp;"-"&amp;B1100</f>
        <v>23-Jun-1995</v>
      </c>
      <c r="K1100" s="7">
        <f>DATEDIF(J1100,DATE(2023,6,8),"Y")</f>
        <v>27</v>
      </c>
    </row>
    <row r="1101" spans="1:11" x14ac:dyDescent="0.35">
      <c r="A1101" s="1" t="s">
        <v>385</v>
      </c>
      <c r="B1101" s="7">
        <v>1993</v>
      </c>
      <c r="C1101" s="1" t="s">
        <v>37</v>
      </c>
      <c r="D1101" s="1">
        <v>28</v>
      </c>
      <c r="E1101" s="7">
        <v>0</v>
      </c>
      <c r="F1101" s="44">
        <v>3353.28</v>
      </c>
      <c r="G1101" s="1" t="s">
        <v>11</v>
      </c>
      <c r="H1101" s="1" t="s">
        <v>16</v>
      </c>
      <c r="I1101" s="1" t="s">
        <v>42</v>
      </c>
      <c r="J1101" s="42" t="str">
        <f>D1101&amp;"-"&amp;C1101&amp;"-"&amp;B1101</f>
        <v>28-Oct-1993</v>
      </c>
      <c r="K1101" s="7">
        <f>DATEDIF(J1101,DATE(2023,6,8),"Y")</f>
        <v>29</v>
      </c>
    </row>
    <row r="1102" spans="1:11" x14ac:dyDescent="0.35">
      <c r="A1102" s="1" t="s">
        <v>384</v>
      </c>
      <c r="B1102" s="7">
        <v>1991</v>
      </c>
      <c r="C1102" s="1" t="s">
        <v>20</v>
      </c>
      <c r="D1102" s="1">
        <v>1</v>
      </c>
      <c r="E1102" s="7">
        <v>3</v>
      </c>
      <c r="F1102" s="44">
        <v>3342.79</v>
      </c>
      <c r="G1102" s="1" t="s">
        <v>11</v>
      </c>
      <c r="H1102" s="1" t="s">
        <v>16</v>
      </c>
      <c r="I1102" s="1" t="s">
        <v>13</v>
      </c>
      <c r="J1102" s="42" t="str">
        <f>D1102&amp;"-"&amp;C1102&amp;"-"&amp;B1102</f>
        <v>1-Sep-1991</v>
      </c>
      <c r="K1102" s="7">
        <f>DATEDIF(J1102,DATE(2023,6,8),"Y")</f>
        <v>31</v>
      </c>
    </row>
    <row r="1103" spans="1:11" x14ac:dyDescent="0.35">
      <c r="A1103" s="1" t="s">
        <v>383</v>
      </c>
      <c r="B1103" s="7">
        <v>1997</v>
      </c>
      <c r="C1103" s="1" t="s">
        <v>18</v>
      </c>
      <c r="D1103" s="1">
        <v>20</v>
      </c>
      <c r="E1103" s="7">
        <v>1</v>
      </c>
      <c r="F1103" s="44">
        <v>3309.79</v>
      </c>
      <c r="G1103" s="1" t="s">
        <v>12</v>
      </c>
      <c r="H1103" s="1" t="s">
        <v>12</v>
      </c>
      <c r="I1103" s="1" t="s">
        <v>356</v>
      </c>
      <c r="J1103" s="42" t="str">
        <f>D1103&amp;"-"&amp;C1103&amp;"-"&amp;B1103</f>
        <v>20-Jun-1997</v>
      </c>
      <c r="K1103" s="7">
        <f>DATEDIF(J1103,DATE(2023,6,8),"Y")</f>
        <v>25</v>
      </c>
    </row>
    <row r="1104" spans="1:11" x14ac:dyDescent="0.35">
      <c r="A1104" s="1" t="s">
        <v>382</v>
      </c>
      <c r="B1104" s="7">
        <v>2003</v>
      </c>
      <c r="C1104" s="1" t="s">
        <v>15</v>
      </c>
      <c r="D1104" s="1">
        <v>18</v>
      </c>
      <c r="E1104" s="7">
        <v>0</v>
      </c>
      <c r="F1104" s="44">
        <v>3308.46</v>
      </c>
      <c r="G1104" s="1" t="s">
        <v>11</v>
      </c>
      <c r="H1104" s="1" t="s">
        <v>16</v>
      </c>
      <c r="I1104" s="1" t="s">
        <v>300</v>
      </c>
      <c r="J1104" s="42" t="str">
        <f>D1104&amp;"-"&amp;C1104&amp;"-"&amp;B1104</f>
        <v>18-Nov-2003</v>
      </c>
      <c r="K1104" s="7">
        <f>DATEDIF(J1104,DATE(2023,6,8),"Y")</f>
        <v>19</v>
      </c>
    </row>
    <row r="1105" spans="1:11" x14ac:dyDescent="0.35">
      <c r="A1105" s="1" t="s">
        <v>381</v>
      </c>
      <c r="B1105" s="7">
        <v>2003</v>
      </c>
      <c r="C1105" s="1" t="s">
        <v>30</v>
      </c>
      <c r="D1105" s="1">
        <v>5</v>
      </c>
      <c r="E1105" s="7">
        <v>0</v>
      </c>
      <c r="F1105" s="44">
        <v>3300.7</v>
      </c>
      <c r="G1105" s="1" t="s">
        <v>11</v>
      </c>
      <c r="H1105" s="1" t="s">
        <v>11</v>
      </c>
      <c r="I1105" s="1" t="s">
        <v>200</v>
      </c>
      <c r="J1105" s="42" t="str">
        <f>D1105&amp;"-"&amp;C1105&amp;"-"&amp;B1105</f>
        <v>5-Dec-2003</v>
      </c>
      <c r="K1105" s="7">
        <f>DATEDIF(J1105,DATE(2023,6,8),"Y")</f>
        <v>19</v>
      </c>
    </row>
    <row r="1106" spans="1:11" x14ac:dyDescent="0.35">
      <c r="A1106" s="1" t="s">
        <v>380</v>
      </c>
      <c r="B1106" s="7">
        <v>1996</v>
      </c>
      <c r="C1106" s="1" t="s">
        <v>15</v>
      </c>
      <c r="D1106" s="1">
        <v>17</v>
      </c>
      <c r="E1106" s="7">
        <v>1</v>
      </c>
      <c r="F1106" s="44">
        <v>3292.53</v>
      </c>
      <c r="G1106" s="1" t="s">
        <v>11</v>
      </c>
      <c r="H1106" s="1" t="s">
        <v>11</v>
      </c>
      <c r="I1106" s="1" t="s">
        <v>23</v>
      </c>
      <c r="J1106" s="42" t="str">
        <f>D1106&amp;"-"&amp;C1106&amp;"-"&amp;B1106</f>
        <v>17-Nov-1996</v>
      </c>
      <c r="K1106" s="7">
        <f>DATEDIF(J1106,DATE(2023,6,8),"Y")</f>
        <v>26</v>
      </c>
    </row>
    <row r="1107" spans="1:11" x14ac:dyDescent="0.35">
      <c r="A1107" s="1" t="s">
        <v>379</v>
      </c>
      <c r="B1107" s="7">
        <v>2003</v>
      </c>
      <c r="C1107" s="1" t="s">
        <v>10</v>
      </c>
      <c r="D1107" s="1">
        <v>3</v>
      </c>
      <c r="E1107" s="7">
        <v>0</v>
      </c>
      <c r="F1107" s="44">
        <v>3280.22</v>
      </c>
      <c r="G1107" s="1" t="s">
        <v>11</v>
      </c>
      <c r="H1107" s="1" t="s">
        <v>12</v>
      </c>
      <c r="I1107" s="1" t="s">
        <v>42</v>
      </c>
      <c r="J1107" s="42" t="str">
        <f>D1107&amp;"-"&amp;C1107&amp;"-"&amp;B1107</f>
        <v>3-Jul-2003</v>
      </c>
      <c r="K1107" s="7">
        <f>DATEDIF(J1107,DATE(2023,6,8),"Y")</f>
        <v>19</v>
      </c>
    </row>
    <row r="1108" spans="1:11" x14ac:dyDescent="0.35">
      <c r="A1108" s="1" t="s">
        <v>2174</v>
      </c>
      <c r="B1108" s="7">
        <v>2004</v>
      </c>
      <c r="C1108" s="1" t="s">
        <v>35</v>
      </c>
      <c r="D1108" s="1">
        <v>30</v>
      </c>
      <c r="E1108" s="7">
        <v>0</v>
      </c>
      <c r="F1108" s="44">
        <v>36149.480000000003</v>
      </c>
      <c r="G1108" s="1" t="s">
        <v>11</v>
      </c>
      <c r="H1108" s="1" t="s">
        <v>11</v>
      </c>
      <c r="I1108" s="1" t="s">
        <v>13</v>
      </c>
      <c r="J1108" s="42" t="str">
        <f>D1108&amp;"-"&amp;C1108&amp;"-"&amp;B1108</f>
        <v>30-Aug-2004</v>
      </c>
      <c r="K1108" s="7">
        <f>DATEDIF(J1108,DATE(2023,6,8),"Y")</f>
        <v>18</v>
      </c>
    </row>
    <row r="1109" spans="1:11" x14ac:dyDescent="0.35">
      <c r="A1109" s="1" t="s">
        <v>378</v>
      </c>
      <c r="B1109" s="7">
        <v>2001</v>
      </c>
      <c r="C1109" s="1" t="s">
        <v>37</v>
      </c>
      <c r="D1109" s="1">
        <v>6</v>
      </c>
      <c r="E1109" s="7">
        <v>2</v>
      </c>
      <c r="F1109" s="44">
        <v>3279.87</v>
      </c>
      <c r="G1109" s="1" t="s">
        <v>11</v>
      </c>
      <c r="H1109" s="1" t="s">
        <v>16</v>
      </c>
      <c r="I1109" s="1" t="s">
        <v>356</v>
      </c>
      <c r="J1109" s="42" t="str">
        <f>D1109&amp;"-"&amp;C1109&amp;"-"&amp;B1109</f>
        <v>6-Oct-2001</v>
      </c>
      <c r="K1109" s="7">
        <f>DATEDIF(J1109,DATE(2023,6,8),"Y")</f>
        <v>21</v>
      </c>
    </row>
    <row r="1110" spans="1:11" x14ac:dyDescent="0.35">
      <c r="A1110" s="1" t="s">
        <v>377</v>
      </c>
      <c r="B1110" s="7">
        <v>1994</v>
      </c>
      <c r="C1110" s="1" t="s">
        <v>10</v>
      </c>
      <c r="D1110" s="1">
        <v>1</v>
      </c>
      <c r="E1110" s="7">
        <v>1</v>
      </c>
      <c r="F1110" s="44">
        <v>3277.16</v>
      </c>
      <c r="G1110" s="1" t="s">
        <v>11</v>
      </c>
      <c r="H1110" s="1" t="s">
        <v>12</v>
      </c>
      <c r="I1110" s="1" t="s">
        <v>42</v>
      </c>
      <c r="J1110" s="42" t="str">
        <f>D1110&amp;"-"&amp;C1110&amp;"-"&amp;B1110</f>
        <v>1-Jul-1994</v>
      </c>
      <c r="K1110" s="7">
        <f>DATEDIF(J1110,DATE(2023,6,8),"Y")</f>
        <v>28</v>
      </c>
    </row>
    <row r="1111" spans="1:11" x14ac:dyDescent="0.35">
      <c r="A1111" s="1" t="s">
        <v>376</v>
      </c>
      <c r="B1111" s="7">
        <v>1994</v>
      </c>
      <c r="C1111" s="1" t="s">
        <v>30</v>
      </c>
      <c r="D1111" s="1">
        <v>2</v>
      </c>
      <c r="E1111" s="7">
        <v>0</v>
      </c>
      <c r="F1111" s="44">
        <v>3268.85</v>
      </c>
      <c r="G1111" s="1" t="s">
        <v>12</v>
      </c>
      <c r="H1111" s="1" t="s">
        <v>16</v>
      </c>
      <c r="I1111" s="1" t="s">
        <v>168</v>
      </c>
      <c r="J1111" s="42" t="str">
        <f>D1111&amp;"-"&amp;C1111&amp;"-"&amp;B1111</f>
        <v>2-Dec-1994</v>
      </c>
      <c r="K1111" s="7">
        <f>DATEDIF(J1111,DATE(2023,6,8),"Y")</f>
        <v>28</v>
      </c>
    </row>
    <row r="1112" spans="1:11" x14ac:dyDescent="0.35">
      <c r="A1112" s="1" t="s">
        <v>375</v>
      </c>
      <c r="B1112" s="7">
        <v>1991</v>
      </c>
      <c r="C1112" s="1" t="s">
        <v>15</v>
      </c>
      <c r="D1112" s="1">
        <v>13</v>
      </c>
      <c r="E1112" s="7">
        <v>0</v>
      </c>
      <c r="F1112" s="44">
        <v>3260.2</v>
      </c>
      <c r="G1112" s="1" t="s">
        <v>12</v>
      </c>
      <c r="H1112" s="1" t="s">
        <v>11</v>
      </c>
      <c r="I1112" s="1" t="s">
        <v>42</v>
      </c>
      <c r="J1112" s="42" t="str">
        <f>D1112&amp;"-"&amp;C1112&amp;"-"&amp;B1112</f>
        <v>13-Nov-1991</v>
      </c>
      <c r="K1112" s="7">
        <f>DATEDIF(J1112,DATE(2023,6,8),"Y")</f>
        <v>31</v>
      </c>
    </row>
    <row r="1113" spans="1:11" x14ac:dyDescent="0.35">
      <c r="A1113" s="1" t="s">
        <v>374</v>
      </c>
      <c r="B1113" s="7">
        <v>1997</v>
      </c>
      <c r="C1113" s="1" t="s">
        <v>20</v>
      </c>
      <c r="D1113" s="1">
        <v>2</v>
      </c>
      <c r="E1113" s="7">
        <v>1</v>
      </c>
      <c r="F1113" s="44">
        <v>3238.44</v>
      </c>
      <c r="G1113" s="1" t="s">
        <v>11</v>
      </c>
      <c r="H1113" s="1" t="s">
        <v>12</v>
      </c>
      <c r="I1113" s="1" t="s">
        <v>13</v>
      </c>
      <c r="J1113" s="42" t="str">
        <f>D1113&amp;"-"&amp;C1113&amp;"-"&amp;B1113</f>
        <v>2-Sep-1997</v>
      </c>
      <c r="K1113" s="7">
        <f>DATEDIF(J1113,DATE(2023,6,8),"Y")</f>
        <v>25</v>
      </c>
    </row>
    <row r="1114" spans="1:11" x14ac:dyDescent="0.35">
      <c r="A1114" s="1" t="s">
        <v>373</v>
      </c>
      <c r="B1114" s="7">
        <v>1997</v>
      </c>
      <c r="C1114" s="1" t="s">
        <v>35</v>
      </c>
      <c r="D1114" s="1">
        <v>2</v>
      </c>
      <c r="E1114" s="7">
        <v>1</v>
      </c>
      <c r="F1114" s="44">
        <v>3227.12</v>
      </c>
      <c r="G1114" s="1" t="s">
        <v>11</v>
      </c>
      <c r="H1114" s="1" t="s">
        <v>12</v>
      </c>
      <c r="I1114" s="1" t="s">
        <v>13</v>
      </c>
      <c r="J1114" s="42" t="str">
        <f>D1114&amp;"-"&amp;C1114&amp;"-"&amp;B1114</f>
        <v>2-Aug-1997</v>
      </c>
      <c r="K1114" s="7">
        <f>DATEDIF(J1114,DATE(2023,6,8),"Y")</f>
        <v>25</v>
      </c>
    </row>
    <row r="1115" spans="1:11" x14ac:dyDescent="0.35">
      <c r="A1115" s="1" t="s">
        <v>372</v>
      </c>
      <c r="B1115" s="7">
        <v>1997</v>
      </c>
      <c r="C1115" s="1" t="s">
        <v>10</v>
      </c>
      <c r="D1115" s="1">
        <v>6</v>
      </c>
      <c r="E1115" s="7">
        <v>0</v>
      </c>
      <c r="F1115" s="44">
        <v>3213.62</v>
      </c>
      <c r="G1115" s="1" t="s">
        <v>11</v>
      </c>
      <c r="H1115" s="1" t="s">
        <v>11</v>
      </c>
      <c r="I1115" s="1" t="s">
        <v>247</v>
      </c>
      <c r="J1115" s="42" t="str">
        <f>D1115&amp;"-"&amp;C1115&amp;"-"&amp;B1115</f>
        <v>6-Jul-1997</v>
      </c>
      <c r="K1115" s="7">
        <f>DATEDIF(J1115,DATE(2023,6,8),"Y")</f>
        <v>25</v>
      </c>
    </row>
    <row r="1116" spans="1:11" x14ac:dyDescent="0.35">
      <c r="A1116" s="1" t="s">
        <v>371</v>
      </c>
      <c r="B1116" s="7">
        <v>1997</v>
      </c>
      <c r="C1116" s="1" t="s">
        <v>30</v>
      </c>
      <c r="D1116" s="1">
        <v>22</v>
      </c>
      <c r="E1116" s="7">
        <v>1</v>
      </c>
      <c r="F1116" s="44">
        <v>3208.79</v>
      </c>
      <c r="G1116" s="1" t="s">
        <v>11</v>
      </c>
      <c r="H1116" s="1" t="s">
        <v>12</v>
      </c>
      <c r="I1116" s="1" t="s">
        <v>42</v>
      </c>
      <c r="J1116" s="42" t="str">
        <f>D1116&amp;"-"&amp;C1116&amp;"-"&amp;B1116</f>
        <v>22-Dec-1997</v>
      </c>
      <c r="K1116" s="7">
        <f>DATEDIF(J1116,DATE(2023,6,8),"Y")</f>
        <v>25</v>
      </c>
    </row>
    <row r="1117" spans="1:11" x14ac:dyDescent="0.35">
      <c r="A1117" s="1" t="s">
        <v>370</v>
      </c>
      <c r="B1117" s="7">
        <v>1997</v>
      </c>
      <c r="C1117" s="1" t="s">
        <v>10</v>
      </c>
      <c r="D1117" s="1">
        <v>5</v>
      </c>
      <c r="E1117" s="7">
        <v>0</v>
      </c>
      <c r="F1117" s="44">
        <v>3206.49</v>
      </c>
      <c r="G1117" s="1" t="s">
        <v>11</v>
      </c>
      <c r="H1117" s="1" t="s">
        <v>12</v>
      </c>
      <c r="I1117" s="1" t="s">
        <v>247</v>
      </c>
      <c r="J1117" s="42" t="str">
        <f>D1117&amp;"-"&amp;C1117&amp;"-"&amp;B1117</f>
        <v>5-Jul-1997</v>
      </c>
      <c r="K1117" s="7">
        <f>DATEDIF(J1117,DATE(2023,6,8),"Y")</f>
        <v>25</v>
      </c>
    </row>
    <row r="1118" spans="1:11" x14ac:dyDescent="0.35">
      <c r="A1118" s="1" t="s">
        <v>369</v>
      </c>
      <c r="B1118" s="7">
        <v>1996</v>
      </c>
      <c r="C1118" s="1" t="s">
        <v>37</v>
      </c>
      <c r="D1118" s="1">
        <v>11</v>
      </c>
      <c r="E1118" s="7">
        <v>0</v>
      </c>
      <c r="F1118" s="44">
        <v>3201.25</v>
      </c>
      <c r="G1118" s="1" t="s">
        <v>11</v>
      </c>
      <c r="H1118" s="1" t="s">
        <v>12</v>
      </c>
      <c r="I1118" s="1" t="s">
        <v>23</v>
      </c>
      <c r="J1118" s="42" t="str">
        <f>D1118&amp;"-"&amp;C1118&amp;"-"&amp;B1118</f>
        <v>11-Oct-1996</v>
      </c>
      <c r="K1118" s="7">
        <f>DATEDIF(J1118,DATE(2023,6,8),"Y")</f>
        <v>26</v>
      </c>
    </row>
    <row r="1119" spans="1:11" x14ac:dyDescent="0.35">
      <c r="A1119" s="1" t="s">
        <v>2371</v>
      </c>
      <c r="B1119" s="7">
        <v>1977</v>
      </c>
      <c r="C1119" s="1" t="s">
        <v>18</v>
      </c>
      <c r="D1119" s="1">
        <v>8</v>
      </c>
      <c r="E1119" s="7">
        <v>0</v>
      </c>
      <c r="F1119" s="44">
        <v>62592.87</v>
      </c>
      <c r="G1119" s="1" t="s">
        <v>11</v>
      </c>
      <c r="H1119" s="1" t="s">
        <v>12</v>
      </c>
      <c r="I1119" s="1" t="s">
        <v>13</v>
      </c>
      <c r="J1119" s="42" t="str">
        <f>D1119&amp;"-"&amp;C1119&amp;"-"&amp;B1119</f>
        <v>8-Jun-1977</v>
      </c>
      <c r="K1119" s="7">
        <f>DATEDIF(J1119,DATE(2023,6,8),"Y")</f>
        <v>46</v>
      </c>
    </row>
    <row r="1120" spans="1:11" x14ac:dyDescent="0.35">
      <c r="A1120" s="1" t="s">
        <v>2353</v>
      </c>
      <c r="B1120" s="7">
        <v>1971</v>
      </c>
      <c r="C1120" s="1" t="s">
        <v>20</v>
      </c>
      <c r="D1120" s="1">
        <v>27</v>
      </c>
      <c r="E1120" s="7">
        <v>2</v>
      </c>
      <c r="F1120" s="44">
        <v>47462.89</v>
      </c>
      <c r="G1120" s="1" t="s">
        <v>16</v>
      </c>
      <c r="H1120" s="1" t="s">
        <v>11</v>
      </c>
      <c r="I1120" s="1" t="s">
        <v>13</v>
      </c>
      <c r="J1120" s="42" t="str">
        <f>D1120&amp;"-"&amp;C1120&amp;"-"&amp;B1120</f>
        <v>27-Sep-1971</v>
      </c>
      <c r="K1120" s="7">
        <f>DATEDIF(J1120,DATE(2023,6,8),"Y")</f>
        <v>51</v>
      </c>
    </row>
    <row r="1121" spans="1:11" x14ac:dyDescent="0.35">
      <c r="A1121" s="1" t="s">
        <v>2173</v>
      </c>
      <c r="B1121" s="7">
        <v>1997</v>
      </c>
      <c r="C1121" s="1" t="s">
        <v>18</v>
      </c>
      <c r="D1121" s="1">
        <v>12</v>
      </c>
      <c r="E1121" s="7">
        <v>2</v>
      </c>
      <c r="F1121" s="44">
        <v>36124.57</v>
      </c>
      <c r="G1121" s="1" t="s">
        <v>16</v>
      </c>
      <c r="H1121" s="1" t="s">
        <v>12</v>
      </c>
      <c r="I1121" s="1" t="s">
        <v>13</v>
      </c>
      <c r="J1121" s="42" t="str">
        <f>D1121&amp;"-"&amp;C1121&amp;"-"&amp;B1121</f>
        <v>12-Jun-1997</v>
      </c>
      <c r="K1121" s="7">
        <f>DATEDIF(J1121,DATE(2023,6,8),"Y")</f>
        <v>25</v>
      </c>
    </row>
    <row r="1122" spans="1:11" x14ac:dyDescent="0.35">
      <c r="A1122" s="1" t="s">
        <v>368</v>
      </c>
      <c r="B1122" s="7">
        <v>2001</v>
      </c>
      <c r="C1122" s="1" t="s">
        <v>20</v>
      </c>
      <c r="D1122" s="1">
        <v>2</v>
      </c>
      <c r="E1122" s="7">
        <v>2</v>
      </c>
      <c r="F1122" s="44">
        <v>3180.51</v>
      </c>
      <c r="G1122" s="1" t="s">
        <v>11</v>
      </c>
      <c r="H1122" s="1" t="s">
        <v>11</v>
      </c>
      <c r="I1122" s="1" t="s">
        <v>13</v>
      </c>
      <c r="J1122" s="42" t="str">
        <f>D1122&amp;"-"&amp;C1122&amp;"-"&amp;B1122</f>
        <v>2-Sep-2001</v>
      </c>
      <c r="K1122" s="7">
        <f>DATEDIF(J1122,DATE(2023,6,8),"Y")</f>
        <v>21</v>
      </c>
    </row>
    <row r="1123" spans="1:11" x14ac:dyDescent="0.35">
      <c r="A1123" s="1" t="s">
        <v>367</v>
      </c>
      <c r="B1123" s="7">
        <v>2000</v>
      </c>
      <c r="C1123" s="1" t="s">
        <v>20</v>
      </c>
      <c r="D1123" s="1">
        <v>23</v>
      </c>
      <c r="E1123" s="7">
        <v>0</v>
      </c>
      <c r="F1123" s="44">
        <v>3179.96</v>
      </c>
      <c r="G1123" s="1" t="s">
        <v>11</v>
      </c>
      <c r="H1123" s="1" t="s">
        <v>11</v>
      </c>
      <c r="I1123" s="1" t="s">
        <v>23</v>
      </c>
      <c r="J1123" s="42" t="str">
        <f>D1123&amp;"-"&amp;C1123&amp;"-"&amp;B1123</f>
        <v>23-Sep-2000</v>
      </c>
      <c r="K1123" s="7">
        <f>DATEDIF(J1123,DATE(2023,6,8),"Y")</f>
        <v>22</v>
      </c>
    </row>
    <row r="1124" spans="1:11" x14ac:dyDescent="0.35">
      <c r="A1124" s="1" t="s">
        <v>366</v>
      </c>
      <c r="B1124" s="7">
        <v>1996</v>
      </c>
      <c r="C1124" s="1" t="s">
        <v>10</v>
      </c>
      <c r="D1124" s="1">
        <v>3</v>
      </c>
      <c r="E1124" s="7">
        <v>0</v>
      </c>
      <c r="F1124" s="44">
        <v>3176.82</v>
      </c>
      <c r="G1124" s="1" t="s">
        <v>11</v>
      </c>
      <c r="H1124" s="1" t="s">
        <v>16</v>
      </c>
      <c r="I1124" s="1" t="s">
        <v>23</v>
      </c>
      <c r="J1124" s="42" t="str">
        <f>D1124&amp;"-"&amp;C1124&amp;"-"&amp;B1124</f>
        <v>3-Jul-1996</v>
      </c>
      <c r="K1124" s="7">
        <f>DATEDIF(J1124,DATE(2023,6,8),"Y")</f>
        <v>26</v>
      </c>
    </row>
    <row r="1125" spans="1:11" x14ac:dyDescent="0.35">
      <c r="A1125" s="1" t="s">
        <v>365</v>
      </c>
      <c r="B1125" s="7">
        <v>1996</v>
      </c>
      <c r="C1125" s="1" t="s">
        <v>35</v>
      </c>
      <c r="D1125" s="1">
        <v>14</v>
      </c>
      <c r="E1125" s="7">
        <v>0</v>
      </c>
      <c r="F1125" s="44">
        <v>3176.29</v>
      </c>
      <c r="G1125" s="1" t="s">
        <v>11</v>
      </c>
      <c r="H1125" s="1" t="s">
        <v>11</v>
      </c>
      <c r="I1125" s="1" t="s">
        <v>23</v>
      </c>
      <c r="J1125" s="42" t="str">
        <f>D1125&amp;"-"&amp;C1125&amp;"-"&amp;B1125</f>
        <v>14-Aug-1996</v>
      </c>
      <c r="K1125" s="7">
        <f>DATEDIF(J1125,DATE(2023,6,8),"Y")</f>
        <v>26</v>
      </c>
    </row>
    <row r="1126" spans="1:11" x14ac:dyDescent="0.35">
      <c r="A1126" s="1" t="s">
        <v>364</v>
      </c>
      <c r="B1126" s="7">
        <v>1994</v>
      </c>
      <c r="C1126" s="1" t="s">
        <v>10</v>
      </c>
      <c r="D1126" s="1">
        <v>6</v>
      </c>
      <c r="E1126" s="7">
        <v>0</v>
      </c>
      <c r="F1126" s="44">
        <v>3172.02</v>
      </c>
      <c r="G1126" s="1" t="s">
        <v>11</v>
      </c>
      <c r="H1126" s="1" t="s">
        <v>16</v>
      </c>
      <c r="I1126" s="1" t="s">
        <v>42</v>
      </c>
      <c r="J1126" s="42" t="str">
        <f>D1126&amp;"-"&amp;C1126&amp;"-"&amp;B1126</f>
        <v>6-Jul-1994</v>
      </c>
      <c r="K1126" s="7">
        <f>DATEDIF(J1126,DATE(2023,6,8),"Y")</f>
        <v>28</v>
      </c>
    </row>
    <row r="1127" spans="1:11" x14ac:dyDescent="0.35">
      <c r="A1127" s="1" t="s">
        <v>363</v>
      </c>
      <c r="B1127" s="7">
        <v>1994</v>
      </c>
      <c r="C1127" s="1" t="s">
        <v>37</v>
      </c>
      <c r="D1127" s="1">
        <v>25</v>
      </c>
      <c r="E1127" s="7">
        <v>0</v>
      </c>
      <c r="F1127" s="44">
        <v>3171.61</v>
      </c>
      <c r="G1127" s="1" t="s">
        <v>11</v>
      </c>
      <c r="H1127" s="1" t="s">
        <v>12</v>
      </c>
      <c r="I1127" s="1" t="s">
        <v>13</v>
      </c>
      <c r="J1127" s="42" t="str">
        <f>D1127&amp;"-"&amp;C1127&amp;"-"&amp;B1127</f>
        <v>25-Oct-1994</v>
      </c>
      <c r="K1127" s="7">
        <f>DATEDIF(J1127,DATE(2023,6,8),"Y")</f>
        <v>28</v>
      </c>
    </row>
    <row r="1128" spans="1:11" x14ac:dyDescent="0.35">
      <c r="A1128" s="1" t="s">
        <v>362</v>
      </c>
      <c r="B1128" s="7">
        <v>2001</v>
      </c>
      <c r="C1128" s="1" t="s">
        <v>35</v>
      </c>
      <c r="D1128" s="1">
        <v>29</v>
      </c>
      <c r="E1128" s="7">
        <v>1</v>
      </c>
      <c r="F1128" s="44">
        <v>3167.46</v>
      </c>
      <c r="G1128" s="1" t="s">
        <v>11</v>
      </c>
      <c r="H1128" s="1" t="s">
        <v>12</v>
      </c>
      <c r="I1128" s="1" t="s">
        <v>247</v>
      </c>
      <c r="J1128" s="42" t="str">
        <f>D1128&amp;"-"&amp;C1128&amp;"-"&amp;B1128</f>
        <v>29-Aug-2001</v>
      </c>
      <c r="K1128" s="7">
        <f>DATEDIF(J1128,DATE(2023,6,8),"Y")</f>
        <v>21</v>
      </c>
    </row>
    <row r="1129" spans="1:11" x14ac:dyDescent="0.35">
      <c r="A1129" s="1" t="s">
        <v>361</v>
      </c>
      <c r="B1129" s="7">
        <v>1993</v>
      </c>
      <c r="C1129" s="1" t="s">
        <v>20</v>
      </c>
      <c r="D1129" s="1">
        <v>25</v>
      </c>
      <c r="E1129" s="7">
        <v>0</v>
      </c>
      <c r="F1129" s="44">
        <v>3162.02</v>
      </c>
      <c r="G1129" s="1" t="s">
        <v>11</v>
      </c>
      <c r="H1129" s="1" t="s">
        <v>12</v>
      </c>
      <c r="I1129" s="1" t="s">
        <v>13</v>
      </c>
      <c r="J1129" s="42" t="str">
        <f>D1129&amp;"-"&amp;C1129&amp;"-"&amp;B1129</f>
        <v>25-Sep-1993</v>
      </c>
      <c r="K1129" s="7">
        <f>DATEDIF(J1129,DATE(2023,6,8),"Y")</f>
        <v>29</v>
      </c>
    </row>
    <row r="1130" spans="1:11" x14ac:dyDescent="0.35">
      <c r="A1130" s="1" t="s">
        <v>360</v>
      </c>
      <c r="B1130" s="7">
        <v>1994</v>
      </c>
      <c r="C1130" s="1" t="s">
        <v>10</v>
      </c>
      <c r="D1130" s="1">
        <v>10</v>
      </c>
      <c r="E1130" s="7">
        <v>0</v>
      </c>
      <c r="F1130" s="44">
        <v>3161.45</v>
      </c>
      <c r="G1130" s="1" t="s">
        <v>11</v>
      </c>
      <c r="H1130" s="1" t="s">
        <v>16</v>
      </c>
      <c r="I1130" s="1" t="s">
        <v>42</v>
      </c>
      <c r="J1130" s="42" t="str">
        <f>D1130&amp;"-"&amp;C1130&amp;"-"&amp;B1130</f>
        <v>10-Jul-1994</v>
      </c>
      <c r="K1130" s="7">
        <f>DATEDIF(J1130,DATE(2023,6,8),"Y")</f>
        <v>28</v>
      </c>
    </row>
    <row r="1131" spans="1:11" x14ac:dyDescent="0.35">
      <c r="A1131" s="1" t="s">
        <v>359</v>
      </c>
      <c r="B1131" s="7">
        <v>1999</v>
      </c>
      <c r="C1131" s="1" t="s">
        <v>18</v>
      </c>
      <c r="D1131" s="1">
        <v>25</v>
      </c>
      <c r="E1131" s="7">
        <v>0</v>
      </c>
      <c r="F1131" s="44">
        <v>3128.35</v>
      </c>
      <c r="G1131" s="1" t="s">
        <v>11</v>
      </c>
      <c r="H1131" s="1" t="s">
        <v>12</v>
      </c>
      <c r="I1131" s="1" t="s">
        <v>300</v>
      </c>
      <c r="J1131" s="42" t="str">
        <f>D1131&amp;"-"&amp;C1131&amp;"-"&amp;B1131</f>
        <v>25-Jun-1999</v>
      </c>
      <c r="K1131" s="7">
        <f>DATEDIF(J1131,DATE(2023,6,8),"Y")</f>
        <v>23</v>
      </c>
    </row>
    <row r="1132" spans="1:11" x14ac:dyDescent="0.35">
      <c r="A1132" s="1" t="s">
        <v>2172</v>
      </c>
      <c r="B1132" s="7">
        <v>1979</v>
      </c>
      <c r="C1132" s="1" t="s">
        <v>15</v>
      </c>
      <c r="D1132" s="1">
        <v>4</v>
      </c>
      <c r="E1132" s="7">
        <v>2</v>
      </c>
      <c r="F1132" s="44">
        <v>36090.49</v>
      </c>
      <c r="G1132" s="1" t="s">
        <v>11</v>
      </c>
      <c r="H1132" s="1" t="s">
        <v>11</v>
      </c>
      <c r="I1132" s="1" t="s">
        <v>42</v>
      </c>
      <c r="J1132" s="42" t="str">
        <f>D1132&amp;"-"&amp;C1132&amp;"-"&amp;B1132</f>
        <v>4-Nov-1979</v>
      </c>
      <c r="K1132" s="7">
        <f>DATEDIF(J1132,DATE(2023,6,8),"Y")</f>
        <v>43</v>
      </c>
    </row>
    <row r="1133" spans="1:11" x14ac:dyDescent="0.35">
      <c r="A1133" s="1" t="s">
        <v>358</v>
      </c>
      <c r="B1133" s="7">
        <v>1987</v>
      </c>
      <c r="C1133" s="1" t="s">
        <v>35</v>
      </c>
      <c r="D1133" s="1">
        <v>1</v>
      </c>
      <c r="E1133" s="7">
        <v>3</v>
      </c>
      <c r="F1133" s="44">
        <v>3088.06</v>
      </c>
      <c r="G1133" s="1" t="s">
        <v>11</v>
      </c>
      <c r="H1133" s="1" t="s">
        <v>11</v>
      </c>
      <c r="I1133" s="1" t="s">
        <v>13</v>
      </c>
      <c r="J1133" s="42" t="str">
        <f>D1133&amp;"-"&amp;C1133&amp;"-"&amp;B1133</f>
        <v>1-Aug-1987</v>
      </c>
      <c r="K1133" s="7">
        <f>DATEDIF(J1133,DATE(2023,6,8),"Y")</f>
        <v>35</v>
      </c>
    </row>
    <row r="1134" spans="1:11" x14ac:dyDescent="0.35">
      <c r="A1134" s="1" t="s">
        <v>357</v>
      </c>
      <c r="B1134" s="7">
        <v>2001</v>
      </c>
      <c r="C1134" s="1" t="s">
        <v>37</v>
      </c>
      <c r="D1134" s="1">
        <v>13</v>
      </c>
      <c r="E1134" s="7">
        <v>2</v>
      </c>
      <c r="F1134" s="44">
        <v>3077.1</v>
      </c>
      <c r="G1134" s="1" t="s">
        <v>11</v>
      </c>
      <c r="H1134" s="1" t="s">
        <v>16</v>
      </c>
      <c r="I1134" s="1" t="s">
        <v>23</v>
      </c>
      <c r="J1134" s="42" t="str">
        <f>D1134&amp;"-"&amp;C1134&amp;"-"&amp;B1134</f>
        <v>13-Oct-2001</v>
      </c>
      <c r="K1134" s="7">
        <f>DATEDIF(J1134,DATE(2023,6,8),"Y")</f>
        <v>21</v>
      </c>
    </row>
    <row r="1135" spans="1:11" x14ac:dyDescent="0.35">
      <c r="A1135" s="1" t="s">
        <v>355</v>
      </c>
      <c r="B1135" s="7">
        <v>1995</v>
      </c>
      <c r="C1135" s="1" t="s">
        <v>20</v>
      </c>
      <c r="D1135" s="1">
        <v>10</v>
      </c>
      <c r="E1135" s="7">
        <v>0</v>
      </c>
      <c r="F1135" s="44">
        <v>3070.81</v>
      </c>
      <c r="G1135" s="1" t="s">
        <v>12</v>
      </c>
      <c r="H1135" s="1" t="s">
        <v>16</v>
      </c>
      <c r="I1135" s="1" t="s">
        <v>356</v>
      </c>
      <c r="J1135" s="42" t="str">
        <f>D1135&amp;"-"&amp;C1135&amp;"-"&amp;B1135</f>
        <v>10-Sep-1995</v>
      </c>
      <c r="K1135" s="7">
        <f>DATEDIF(J1135,DATE(2023,6,8),"Y")</f>
        <v>27</v>
      </c>
    </row>
    <row r="1136" spans="1:11" x14ac:dyDescent="0.35">
      <c r="A1136" s="1" t="s">
        <v>354</v>
      </c>
      <c r="B1136" s="7">
        <v>1989</v>
      </c>
      <c r="C1136" s="1" t="s">
        <v>37</v>
      </c>
      <c r="D1136" s="1">
        <v>1</v>
      </c>
      <c r="E1136" s="7">
        <v>3</v>
      </c>
      <c r="F1136" s="44">
        <v>3065.49</v>
      </c>
      <c r="G1136" s="1" t="s">
        <v>11</v>
      </c>
      <c r="H1136" s="1" t="s">
        <v>16</v>
      </c>
      <c r="I1136" s="1" t="s">
        <v>23</v>
      </c>
      <c r="J1136" s="42" t="str">
        <f>D1136&amp;"-"&amp;C1136&amp;"-"&amp;B1136</f>
        <v>1-Oct-1989</v>
      </c>
      <c r="K1136" s="7">
        <f>DATEDIF(J1136,DATE(2023,6,8),"Y")</f>
        <v>33</v>
      </c>
    </row>
    <row r="1137" spans="1:11" x14ac:dyDescent="0.35">
      <c r="A1137" s="1" t="s">
        <v>353</v>
      </c>
      <c r="B1137" s="7">
        <v>1994</v>
      </c>
      <c r="C1137" s="1" t="s">
        <v>20</v>
      </c>
      <c r="D1137" s="1">
        <v>26</v>
      </c>
      <c r="E1137" s="7">
        <v>0</v>
      </c>
      <c r="F1137" s="44">
        <v>3062.51</v>
      </c>
      <c r="G1137" s="1" t="s">
        <v>12</v>
      </c>
      <c r="H1137" s="1" t="s">
        <v>16</v>
      </c>
      <c r="I1137" s="1" t="s">
        <v>23</v>
      </c>
      <c r="J1137" s="42" t="str">
        <f>D1137&amp;"-"&amp;C1137&amp;"-"&amp;B1137</f>
        <v>26-Sep-1994</v>
      </c>
      <c r="K1137" s="7">
        <f>DATEDIF(J1137,DATE(2023,6,8),"Y")</f>
        <v>28</v>
      </c>
    </row>
    <row r="1138" spans="1:11" x14ac:dyDescent="0.35">
      <c r="A1138" s="1" t="s">
        <v>352</v>
      </c>
      <c r="B1138" s="7">
        <v>2002</v>
      </c>
      <c r="C1138" s="1" t="s">
        <v>18</v>
      </c>
      <c r="D1138" s="1">
        <v>21</v>
      </c>
      <c r="E1138" s="7">
        <v>2</v>
      </c>
      <c r="F1138" s="44">
        <v>3056.39</v>
      </c>
      <c r="G1138" s="1" t="s">
        <v>11</v>
      </c>
      <c r="H1138" s="1" t="s">
        <v>12</v>
      </c>
      <c r="I1138" s="1" t="s">
        <v>13</v>
      </c>
      <c r="J1138" s="42" t="str">
        <f>D1138&amp;"-"&amp;C1138&amp;"-"&amp;B1138</f>
        <v>21-Jun-2002</v>
      </c>
      <c r="K1138" s="7">
        <f>DATEDIF(J1138,DATE(2023,6,8),"Y")</f>
        <v>20</v>
      </c>
    </row>
    <row r="1139" spans="1:11" x14ac:dyDescent="0.35">
      <c r="A1139" s="1" t="s">
        <v>351</v>
      </c>
      <c r="B1139" s="7">
        <v>1997</v>
      </c>
      <c r="C1139" s="1" t="s">
        <v>30</v>
      </c>
      <c r="D1139" s="1">
        <v>22</v>
      </c>
      <c r="E1139" s="7">
        <v>0</v>
      </c>
      <c r="F1139" s="44">
        <v>3051.73</v>
      </c>
      <c r="G1139" s="1" t="s">
        <v>11</v>
      </c>
      <c r="H1139" s="1" t="s">
        <v>11</v>
      </c>
      <c r="I1139" s="1" t="s">
        <v>42</v>
      </c>
      <c r="J1139" s="42" t="str">
        <f>D1139&amp;"-"&amp;C1139&amp;"-"&amp;B1139</f>
        <v>22-Dec-1997</v>
      </c>
      <c r="K1139" s="7">
        <f>DATEDIF(J1139,DATE(2023,6,8),"Y")</f>
        <v>25</v>
      </c>
    </row>
    <row r="1140" spans="1:11" x14ac:dyDescent="0.35">
      <c r="A1140" s="1" t="s">
        <v>350</v>
      </c>
      <c r="B1140" s="7">
        <v>1998</v>
      </c>
      <c r="C1140" s="1" t="s">
        <v>35</v>
      </c>
      <c r="D1140" s="1">
        <v>9</v>
      </c>
      <c r="E1140" s="7">
        <v>0</v>
      </c>
      <c r="F1140" s="44">
        <v>3046.06</v>
      </c>
      <c r="G1140" s="1" t="s">
        <v>11</v>
      </c>
      <c r="H1140" s="1" t="s">
        <v>16</v>
      </c>
      <c r="I1140" s="1" t="s">
        <v>249</v>
      </c>
      <c r="J1140" s="42" t="str">
        <f>D1140&amp;"-"&amp;C1140&amp;"-"&amp;B1140</f>
        <v>9-Aug-1998</v>
      </c>
      <c r="K1140" s="7">
        <f>DATEDIF(J1140,DATE(2023,6,8),"Y")</f>
        <v>24</v>
      </c>
    </row>
    <row r="1141" spans="1:11" x14ac:dyDescent="0.35">
      <c r="A1141" s="1" t="s">
        <v>349</v>
      </c>
      <c r="B1141" s="7">
        <v>1998</v>
      </c>
      <c r="C1141" s="1" t="s">
        <v>20</v>
      </c>
      <c r="D1141" s="1">
        <v>15</v>
      </c>
      <c r="E1141" s="7">
        <v>0</v>
      </c>
      <c r="F1141" s="44">
        <v>3044.21</v>
      </c>
      <c r="G1141" s="1" t="s">
        <v>11</v>
      </c>
      <c r="H1141" s="1" t="s">
        <v>12</v>
      </c>
      <c r="I1141" s="1" t="s">
        <v>247</v>
      </c>
      <c r="J1141" s="42" t="str">
        <f>D1141&amp;"-"&amp;C1141&amp;"-"&amp;B1141</f>
        <v>15-Sep-1998</v>
      </c>
      <c r="K1141" s="7">
        <f>DATEDIF(J1141,DATE(2023,6,8),"Y")</f>
        <v>24</v>
      </c>
    </row>
    <row r="1142" spans="1:11" x14ac:dyDescent="0.35">
      <c r="A1142" s="1" t="s">
        <v>348</v>
      </c>
      <c r="B1142" s="7">
        <v>1997</v>
      </c>
      <c r="C1142" s="1" t="s">
        <v>30</v>
      </c>
      <c r="D1142" s="1">
        <v>19</v>
      </c>
      <c r="E1142" s="7">
        <v>0</v>
      </c>
      <c r="F1142" s="44">
        <v>3021.81</v>
      </c>
      <c r="G1142" s="1" t="s">
        <v>11</v>
      </c>
      <c r="H1142" s="1" t="s">
        <v>12</v>
      </c>
      <c r="I1142" s="1" t="s">
        <v>23</v>
      </c>
      <c r="J1142" s="42" t="str">
        <f>D1142&amp;"-"&amp;C1142&amp;"-"&amp;B1142</f>
        <v>19-Dec-1997</v>
      </c>
      <c r="K1142" s="7">
        <f>DATEDIF(J1142,DATE(2023,6,8),"Y")</f>
        <v>25</v>
      </c>
    </row>
    <row r="1143" spans="1:11" x14ac:dyDescent="0.35">
      <c r="A1143" s="1" t="s">
        <v>2171</v>
      </c>
      <c r="B1143" s="7">
        <v>1996</v>
      </c>
      <c r="C1143" s="1" t="s">
        <v>35</v>
      </c>
      <c r="D1143" s="1">
        <v>20</v>
      </c>
      <c r="E1143" s="7">
        <v>2</v>
      </c>
      <c r="F1143" s="44">
        <v>36085.22</v>
      </c>
      <c r="G1143" s="1" t="s">
        <v>16</v>
      </c>
      <c r="H1143" s="1" t="s">
        <v>16</v>
      </c>
      <c r="I1143" s="1" t="s">
        <v>42</v>
      </c>
      <c r="J1143" s="42" t="str">
        <f>D1143&amp;"-"&amp;C1143&amp;"-"&amp;B1143</f>
        <v>20-Aug-1996</v>
      </c>
      <c r="K1143" s="7">
        <f>DATEDIF(J1143,DATE(2023,6,8),"Y")</f>
        <v>26</v>
      </c>
    </row>
    <row r="1144" spans="1:11" x14ac:dyDescent="0.35">
      <c r="A1144" s="1" t="s">
        <v>347</v>
      </c>
      <c r="B1144" s="7">
        <v>1988</v>
      </c>
      <c r="C1144" s="1" t="s">
        <v>20</v>
      </c>
      <c r="D1144" s="1">
        <v>28</v>
      </c>
      <c r="E1144" s="7">
        <v>3</v>
      </c>
      <c r="F1144" s="44">
        <v>3018.04</v>
      </c>
      <c r="G1144" s="1" t="s">
        <v>11</v>
      </c>
      <c r="H1144" s="1" t="s">
        <v>11</v>
      </c>
      <c r="I1144" s="1" t="s">
        <v>23</v>
      </c>
      <c r="J1144" s="42" t="str">
        <f>D1144&amp;"-"&amp;C1144&amp;"-"&amp;B1144</f>
        <v>28-Sep-1988</v>
      </c>
      <c r="K1144" s="7">
        <f>DATEDIF(J1144,DATE(2023,6,8),"Y")</f>
        <v>34</v>
      </c>
    </row>
    <row r="1145" spans="1:11" x14ac:dyDescent="0.35">
      <c r="A1145" s="1" t="s">
        <v>346</v>
      </c>
      <c r="B1145" s="7">
        <v>2002</v>
      </c>
      <c r="C1145" s="1" t="s">
        <v>30</v>
      </c>
      <c r="D1145" s="1">
        <v>15</v>
      </c>
      <c r="E1145" s="7">
        <v>0</v>
      </c>
      <c r="F1145" s="44">
        <v>3012.22</v>
      </c>
      <c r="G1145" s="1" t="s">
        <v>11</v>
      </c>
      <c r="H1145" s="1" t="s">
        <v>12</v>
      </c>
      <c r="I1145" s="1" t="s">
        <v>23</v>
      </c>
      <c r="J1145" s="42" t="str">
        <f>D1145&amp;"-"&amp;C1145&amp;"-"&amp;B1145</f>
        <v>15-Dec-2002</v>
      </c>
      <c r="K1145" s="7">
        <f>DATEDIF(J1145,DATE(2023,6,8),"Y")</f>
        <v>20</v>
      </c>
    </row>
    <row r="1146" spans="1:11" x14ac:dyDescent="0.35">
      <c r="A1146" s="1" t="s">
        <v>345</v>
      </c>
      <c r="B1146" s="7">
        <v>1991</v>
      </c>
      <c r="C1146" s="1" t="s">
        <v>15</v>
      </c>
      <c r="D1146" s="1">
        <v>20</v>
      </c>
      <c r="E1146" s="7">
        <v>3</v>
      </c>
      <c r="F1146" s="44">
        <v>2985.67</v>
      </c>
      <c r="G1146" s="1" t="s">
        <v>11</v>
      </c>
      <c r="H1146" s="1" t="s">
        <v>11</v>
      </c>
      <c r="I1146" s="1" t="s">
        <v>13</v>
      </c>
      <c r="J1146" s="42" t="str">
        <f>D1146&amp;"-"&amp;C1146&amp;"-"&amp;B1146</f>
        <v>20-Nov-1991</v>
      </c>
      <c r="K1146" s="7">
        <f>DATEDIF(J1146,DATE(2023,6,8),"Y")</f>
        <v>31</v>
      </c>
    </row>
    <row r="1147" spans="1:11" x14ac:dyDescent="0.35">
      <c r="A1147" s="1" t="s">
        <v>344</v>
      </c>
      <c r="B1147" s="7">
        <v>1987</v>
      </c>
      <c r="C1147" s="1" t="s">
        <v>18</v>
      </c>
      <c r="D1147" s="1">
        <v>18</v>
      </c>
      <c r="E1147" s="7">
        <v>3</v>
      </c>
      <c r="F1147" s="44">
        <v>2979.52</v>
      </c>
      <c r="G1147" s="1" t="s">
        <v>11</v>
      </c>
      <c r="H1147" s="1" t="s">
        <v>12</v>
      </c>
      <c r="I1147" s="1" t="s">
        <v>13</v>
      </c>
      <c r="J1147" s="42" t="str">
        <f>D1147&amp;"-"&amp;C1147&amp;"-"&amp;B1147</f>
        <v>18-Jun-1987</v>
      </c>
      <c r="K1147" s="7">
        <f>DATEDIF(J1147,DATE(2023,6,8),"Y")</f>
        <v>35</v>
      </c>
    </row>
    <row r="1148" spans="1:11" x14ac:dyDescent="0.35">
      <c r="A1148" s="1" t="s">
        <v>343</v>
      </c>
      <c r="B1148" s="7">
        <v>1995</v>
      </c>
      <c r="C1148" s="1" t="s">
        <v>20</v>
      </c>
      <c r="D1148" s="1">
        <v>24</v>
      </c>
      <c r="E1148" s="7">
        <v>0</v>
      </c>
      <c r="F1148" s="44">
        <v>2974.13</v>
      </c>
      <c r="G1148" s="1" t="s">
        <v>11</v>
      </c>
      <c r="H1148" s="1" t="s">
        <v>16</v>
      </c>
      <c r="I1148" s="1" t="s">
        <v>42</v>
      </c>
      <c r="J1148" s="42" t="str">
        <f>D1148&amp;"-"&amp;C1148&amp;"-"&amp;B1148</f>
        <v>24-Sep-1995</v>
      </c>
      <c r="K1148" s="7">
        <f>DATEDIF(J1148,DATE(2023,6,8),"Y")</f>
        <v>27</v>
      </c>
    </row>
    <row r="1149" spans="1:11" x14ac:dyDescent="0.35">
      <c r="A1149" s="1" t="s">
        <v>342</v>
      </c>
      <c r="B1149" s="7">
        <v>2002</v>
      </c>
      <c r="C1149" s="1" t="s">
        <v>20</v>
      </c>
      <c r="D1149" s="1">
        <v>30</v>
      </c>
      <c r="E1149" s="7">
        <v>0</v>
      </c>
      <c r="F1149" s="44">
        <v>2943.41</v>
      </c>
      <c r="G1149" s="1" t="s">
        <v>11</v>
      </c>
      <c r="H1149" s="1" t="s">
        <v>12</v>
      </c>
      <c r="I1149" s="1" t="s">
        <v>23</v>
      </c>
      <c r="J1149" s="42" t="str">
        <f>D1149&amp;"-"&amp;C1149&amp;"-"&amp;B1149</f>
        <v>30-Sep-2002</v>
      </c>
      <c r="K1149" s="7">
        <f>DATEDIF(J1149,DATE(2023,6,8),"Y")</f>
        <v>20</v>
      </c>
    </row>
    <row r="1150" spans="1:11" x14ac:dyDescent="0.35">
      <c r="A1150" s="1" t="s">
        <v>341</v>
      </c>
      <c r="B1150" s="7">
        <v>1996</v>
      </c>
      <c r="C1150" s="1" t="s">
        <v>18</v>
      </c>
      <c r="D1150" s="1">
        <v>30</v>
      </c>
      <c r="E1150" s="7">
        <v>1</v>
      </c>
      <c r="F1150" s="44">
        <v>2927.06</v>
      </c>
      <c r="G1150" s="1" t="s">
        <v>11</v>
      </c>
      <c r="H1150" s="1" t="s">
        <v>11</v>
      </c>
      <c r="I1150" s="1" t="s">
        <v>13</v>
      </c>
      <c r="J1150" s="42" t="str">
        <f>D1150&amp;"-"&amp;C1150&amp;"-"&amp;B1150</f>
        <v>30-Jun-1996</v>
      </c>
      <c r="K1150" s="7">
        <f>DATEDIF(J1150,DATE(2023,6,8),"Y")</f>
        <v>26</v>
      </c>
    </row>
    <row r="1151" spans="1:11" x14ac:dyDescent="0.35">
      <c r="A1151" s="1" t="s">
        <v>340</v>
      </c>
      <c r="B1151" s="7">
        <v>2003</v>
      </c>
      <c r="C1151" s="1" t="s">
        <v>18</v>
      </c>
      <c r="D1151" s="1">
        <v>5</v>
      </c>
      <c r="E1151" s="7">
        <v>2</v>
      </c>
      <c r="F1151" s="44">
        <v>2913.57</v>
      </c>
      <c r="G1151" s="1" t="s">
        <v>11</v>
      </c>
      <c r="H1151" s="1" t="s">
        <v>11</v>
      </c>
      <c r="I1151" s="1" t="s">
        <v>42</v>
      </c>
      <c r="J1151" s="42" t="str">
        <f>D1151&amp;"-"&amp;C1151&amp;"-"&amp;B1151</f>
        <v>5-Jun-2003</v>
      </c>
      <c r="K1151" s="7">
        <f>DATEDIF(J1151,DATE(2023,6,8),"Y")</f>
        <v>20</v>
      </c>
    </row>
    <row r="1152" spans="1:11" x14ac:dyDescent="0.35">
      <c r="A1152" s="1" t="s">
        <v>339</v>
      </c>
      <c r="B1152" s="7">
        <v>1996</v>
      </c>
      <c r="C1152" s="1" t="s">
        <v>18</v>
      </c>
      <c r="D1152" s="1">
        <v>13</v>
      </c>
      <c r="E1152" s="7">
        <v>1</v>
      </c>
      <c r="F1152" s="44">
        <v>2904.09</v>
      </c>
      <c r="G1152" s="1" t="s">
        <v>11</v>
      </c>
      <c r="H1152" s="1" t="s">
        <v>11</v>
      </c>
      <c r="I1152" s="1" t="s">
        <v>42</v>
      </c>
      <c r="J1152" s="42" t="str">
        <f>D1152&amp;"-"&amp;C1152&amp;"-"&amp;B1152</f>
        <v>13-Jun-1996</v>
      </c>
      <c r="K1152" s="7">
        <f>DATEDIF(J1152,DATE(2023,6,8),"Y")</f>
        <v>26</v>
      </c>
    </row>
    <row r="1153" spans="1:11" x14ac:dyDescent="0.35">
      <c r="A1153" s="1" t="s">
        <v>338</v>
      </c>
      <c r="B1153" s="7">
        <v>1996</v>
      </c>
      <c r="C1153" s="1" t="s">
        <v>37</v>
      </c>
      <c r="D1153" s="1">
        <v>24</v>
      </c>
      <c r="E1153" s="7">
        <v>1</v>
      </c>
      <c r="F1153" s="44">
        <v>2902.91</v>
      </c>
      <c r="G1153" s="1" t="s">
        <v>11</v>
      </c>
      <c r="H1153" s="1" t="s">
        <v>11</v>
      </c>
      <c r="I1153" s="1" t="s">
        <v>13</v>
      </c>
      <c r="J1153" s="42" t="str">
        <f>D1153&amp;"-"&amp;C1153&amp;"-"&amp;B1153</f>
        <v>24-Oct-1996</v>
      </c>
      <c r="K1153" s="7">
        <f>DATEDIF(J1153,DATE(2023,6,8),"Y")</f>
        <v>26</v>
      </c>
    </row>
    <row r="1154" spans="1:11" x14ac:dyDescent="0.35">
      <c r="A1154" s="1" t="s">
        <v>2170</v>
      </c>
      <c r="B1154" s="7">
        <v>1963</v>
      </c>
      <c r="C1154" s="1" t="s">
        <v>10</v>
      </c>
      <c r="D1154" s="1">
        <v>22</v>
      </c>
      <c r="E1154" s="7">
        <v>0</v>
      </c>
      <c r="F1154" s="44">
        <v>36074.339999999997</v>
      </c>
      <c r="G1154" s="1" t="s">
        <v>11</v>
      </c>
      <c r="H1154" s="1" t="s">
        <v>16</v>
      </c>
      <c r="I1154" s="1" t="s">
        <v>42</v>
      </c>
      <c r="J1154" s="42" t="str">
        <f>D1154&amp;"-"&amp;C1154&amp;"-"&amp;B1154</f>
        <v>22-Jul-1963</v>
      </c>
      <c r="K1154" s="7">
        <f>DATEDIF(J1154,DATE(2023,6,8),"Y")</f>
        <v>59</v>
      </c>
    </row>
    <row r="1155" spans="1:11" x14ac:dyDescent="0.35">
      <c r="A1155" s="1" t="s">
        <v>337</v>
      </c>
      <c r="B1155" s="7">
        <v>1999</v>
      </c>
      <c r="C1155" s="1" t="s">
        <v>15</v>
      </c>
      <c r="D1155" s="1">
        <v>1</v>
      </c>
      <c r="E1155" s="7">
        <v>0</v>
      </c>
      <c r="F1155" s="44">
        <v>2899.49</v>
      </c>
      <c r="G1155" s="1" t="s">
        <v>11</v>
      </c>
      <c r="H1155" s="1" t="s">
        <v>11</v>
      </c>
      <c r="I1155" s="1" t="s">
        <v>247</v>
      </c>
      <c r="J1155" s="42" t="str">
        <f>D1155&amp;"-"&amp;C1155&amp;"-"&amp;B1155</f>
        <v>1-Nov-1999</v>
      </c>
      <c r="K1155" s="7">
        <f>DATEDIF(J1155,DATE(2023,6,8),"Y")</f>
        <v>23</v>
      </c>
    </row>
    <row r="1156" spans="1:11" x14ac:dyDescent="0.35">
      <c r="A1156" s="1" t="s">
        <v>336</v>
      </c>
      <c r="B1156" s="7">
        <v>2000</v>
      </c>
      <c r="C1156" s="1" t="s">
        <v>10</v>
      </c>
      <c r="D1156" s="1">
        <v>14</v>
      </c>
      <c r="E1156" s="7">
        <v>0</v>
      </c>
      <c r="F1156" s="44">
        <v>2897.46</v>
      </c>
      <c r="G1156" s="1" t="s">
        <v>11</v>
      </c>
      <c r="H1156" s="1" t="s">
        <v>16</v>
      </c>
      <c r="I1156" s="1" t="s">
        <v>23</v>
      </c>
      <c r="J1156" s="42" t="str">
        <f>D1156&amp;"-"&amp;C1156&amp;"-"&amp;B1156</f>
        <v>14-Jul-2000</v>
      </c>
      <c r="K1156" s="7">
        <f>DATEDIF(J1156,DATE(2023,6,8),"Y")</f>
        <v>22</v>
      </c>
    </row>
    <row r="1157" spans="1:11" x14ac:dyDescent="0.35">
      <c r="A1157" s="1" t="s">
        <v>335</v>
      </c>
      <c r="B1157" s="7">
        <v>1996</v>
      </c>
      <c r="C1157" s="1" t="s">
        <v>18</v>
      </c>
      <c r="D1157" s="1">
        <v>21</v>
      </c>
      <c r="E1157" s="7">
        <v>0</v>
      </c>
      <c r="F1157" s="44">
        <v>2897.32</v>
      </c>
      <c r="G1157" s="1" t="s">
        <v>12</v>
      </c>
      <c r="H1157" s="1" t="s">
        <v>12</v>
      </c>
      <c r="I1157" s="1" t="s">
        <v>168</v>
      </c>
      <c r="J1157" s="42" t="str">
        <f>D1157&amp;"-"&amp;C1157&amp;"-"&amp;B1157</f>
        <v>21-Jun-1996</v>
      </c>
      <c r="K1157" s="7">
        <f>DATEDIF(J1157,DATE(2023,6,8),"Y")</f>
        <v>26</v>
      </c>
    </row>
    <row r="1158" spans="1:11" x14ac:dyDescent="0.35">
      <c r="A1158" s="1" t="s">
        <v>334</v>
      </c>
      <c r="B1158" s="7">
        <v>1993</v>
      </c>
      <c r="C1158" s="1" t="s">
        <v>35</v>
      </c>
      <c r="D1158" s="1">
        <v>12</v>
      </c>
      <c r="E1158" s="7">
        <v>0</v>
      </c>
      <c r="F1158" s="44">
        <v>2867.12</v>
      </c>
      <c r="G1158" s="1" t="s">
        <v>16</v>
      </c>
      <c r="H1158" s="1" t="s">
        <v>12</v>
      </c>
      <c r="I1158" s="1" t="s">
        <v>13</v>
      </c>
      <c r="J1158" s="42" t="str">
        <f>D1158&amp;"-"&amp;C1158&amp;"-"&amp;B1158</f>
        <v>12-Aug-1993</v>
      </c>
      <c r="K1158" s="7">
        <f>DATEDIF(J1158,DATE(2023,6,8),"Y")</f>
        <v>29</v>
      </c>
    </row>
    <row r="1159" spans="1:11" x14ac:dyDescent="0.35">
      <c r="A1159" s="1" t="s">
        <v>333</v>
      </c>
      <c r="B1159" s="7">
        <v>1993</v>
      </c>
      <c r="C1159" s="1" t="s">
        <v>15</v>
      </c>
      <c r="D1159" s="1">
        <v>1</v>
      </c>
      <c r="E1159" s="7">
        <v>0</v>
      </c>
      <c r="F1159" s="44">
        <v>2866.09</v>
      </c>
      <c r="G1159" s="1" t="s">
        <v>12</v>
      </c>
      <c r="H1159" s="1" t="s">
        <v>12</v>
      </c>
      <c r="I1159" s="1" t="s">
        <v>42</v>
      </c>
      <c r="J1159" s="42" t="str">
        <f>D1159&amp;"-"&amp;C1159&amp;"-"&amp;B1159</f>
        <v>1-Nov-1993</v>
      </c>
      <c r="K1159" s="7">
        <f>DATEDIF(J1159,DATE(2023,6,8),"Y")</f>
        <v>29</v>
      </c>
    </row>
    <row r="1160" spans="1:11" x14ac:dyDescent="0.35">
      <c r="A1160" s="1" t="s">
        <v>332</v>
      </c>
      <c r="B1160" s="7">
        <v>1998</v>
      </c>
      <c r="C1160" s="1" t="s">
        <v>20</v>
      </c>
      <c r="D1160" s="1">
        <v>4</v>
      </c>
      <c r="E1160" s="7">
        <v>0</v>
      </c>
      <c r="F1160" s="44">
        <v>2855.44</v>
      </c>
      <c r="G1160" s="1" t="s">
        <v>11</v>
      </c>
      <c r="H1160" s="1" t="s">
        <v>12</v>
      </c>
      <c r="I1160" s="1" t="s">
        <v>23</v>
      </c>
      <c r="J1160" s="42" t="str">
        <f>D1160&amp;"-"&amp;C1160&amp;"-"&amp;B1160</f>
        <v>4-Sep-1998</v>
      </c>
      <c r="K1160" s="7">
        <f>DATEDIF(J1160,DATE(2023,6,8),"Y")</f>
        <v>24</v>
      </c>
    </row>
    <row r="1161" spans="1:11" x14ac:dyDescent="0.35">
      <c r="A1161" s="1" t="s">
        <v>331</v>
      </c>
      <c r="B1161" s="7">
        <v>1998</v>
      </c>
      <c r="C1161" s="1" t="s">
        <v>18</v>
      </c>
      <c r="D1161" s="1">
        <v>17</v>
      </c>
      <c r="E1161" s="7">
        <v>0</v>
      </c>
      <c r="F1161" s="44">
        <v>2850.68</v>
      </c>
      <c r="G1161" s="1" t="s">
        <v>11</v>
      </c>
      <c r="H1161" s="1" t="s">
        <v>12</v>
      </c>
      <c r="I1161" s="1" t="s">
        <v>23</v>
      </c>
      <c r="J1161" s="42" t="str">
        <f>D1161&amp;"-"&amp;C1161&amp;"-"&amp;B1161</f>
        <v>17-Jun-1998</v>
      </c>
      <c r="K1161" s="7">
        <f>DATEDIF(J1161,DATE(2023,6,8),"Y")</f>
        <v>24</v>
      </c>
    </row>
    <row r="1162" spans="1:11" x14ac:dyDescent="0.35">
      <c r="A1162" s="1" t="s">
        <v>330</v>
      </c>
      <c r="B1162" s="7">
        <v>1998</v>
      </c>
      <c r="C1162" s="1" t="s">
        <v>15</v>
      </c>
      <c r="D1162" s="1">
        <v>15</v>
      </c>
      <c r="E1162" s="7">
        <v>0</v>
      </c>
      <c r="F1162" s="44">
        <v>2842.76</v>
      </c>
      <c r="G1162" s="1" t="s">
        <v>11</v>
      </c>
      <c r="H1162" s="1" t="s">
        <v>12</v>
      </c>
      <c r="I1162" s="1" t="s">
        <v>23</v>
      </c>
      <c r="J1162" s="42" t="str">
        <f>D1162&amp;"-"&amp;C1162&amp;"-"&amp;B1162</f>
        <v>15-Nov-1998</v>
      </c>
      <c r="K1162" s="7">
        <f>DATEDIF(J1162,DATE(2023,6,8),"Y")</f>
        <v>24</v>
      </c>
    </row>
    <row r="1163" spans="1:11" x14ac:dyDescent="0.35">
      <c r="A1163" s="1" t="s">
        <v>329</v>
      </c>
      <c r="B1163" s="7">
        <v>2000</v>
      </c>
      <c r="C1163" s="1" t="s">
        <v>37</v>
      </c>
      <c r="D1163" s="1">
        <v>1</v>
      </c>
      <c r="E1163" s="7">
        <v>0</v>
      </c>
      <c r="F1163" s="44">
        <v>2819.51</v>
      </c>
      <c r="G1163" s="1" t="s">
        <v>11</v>
      </c>
      <c r="H1163" s="1" t="s">
        <v>12</v>
      </c>
      <c r="I1163" s="1" t="s">
        <v>42</v>
      </c>
      <c r="J1163" s="42" t="str">
        <f>D1163&amp;"-"&amp;C1163&amp;"-"&amp;B1163</f>
        <v>1-Oct-2000</v>
      </c>
      <c r="K1163" s="7">
        <f>DATEDIF(J1163,DATE(2023,6,8),"Y")</f>
        <v>22</v>
      </c>
    </row>
    <row r="1164" spans="1:11" x14ac:dyDescent="0.35">
      <c r="A1164" s="1" t="s">
        <v>328</v>
      </c>
      <c r="B1164" s="7">
        <v>2003</v>
      </c>
      <c r="C1164" s="1" t="s">
        <v>20</v>
      </c>
      <c r="D1164" s="1">
        <v>23</v>
      </c>
      <c r="E1164" s="7">
        <v>2</v>
      </c>
      <c r="F1164" s="44">
        <v>2803.7</v>
      </c>
      <c r="G1164" s="1" t="s">
        <v>11</v>
      </c>
      <c r="H1164" s="1" t="s">
        <v>16</v>
      </c>
      <c r="I1164" s="1" t="s">
        <v>23</v>
      </c>
      <c r="J1164" s="42" t="str">
        <f>D1164&amp;"-"&amp;C1164&amp;"-"&amp;B1164</f>
        <v>23-Sep-2003</v>
      </c>
      <c r="K1164" s="7">
        <f>DATEDIF(J1164,DATE(2023,6,8),"Y")</f>
        <v>19</v>
      </c>
    </row>
    <row r="1165" spans="1:11" x14ac:dyDescent="0.35">
      <c r="A1165" s="1" t="s">
        <v>2169</v>
      </c>
      <c r="B1165" s="7">
        <v>1999</v>
      </c>
      <c r="C1165" s="1" t="s">
        <v>20</v>
      </c>
      <c r="D1165" s="1">
        <v>4</v>
      </c>
      <c r="E1165" s="7">
        <v>2</v>
      </c>
      <c r="F1165" s="44">
        <v>36021.01</v>
      </c>
      <c r="G1165" s="1" t="s">
        <v>11</v>
      </c>
      <c r="H1165" s="1" t="s">
        <v>12</v>
      </c>
      <c r="I1165" s="1" t="s">
        <v>13</v>
      </c>
      <c r="J1165" s="42" t="str">
        <f>D1165&amp;"-"&amp;C1165&amp;"-"&amp;B1165</f>
        <v>4-Sep-1999</v>
      </c>
      <c r="K1165" s="7">
        <f>DATEDIF(J1165,DATE(2023,6,8),"Y")</f>
        <v>23</v>
      </c>
    </row>
    <row r="1166" spans="1:11" x14ac:dyDescent="0.35">
      <c r="A1166" s="1" t="s">
        <v>327</v>
      </c>
      <c r="B1166" s="7">
        <v>2004</v>
      </c>
      <c r="C1166" s="1" t="s">
        <v>35</v>
      </c>
      <c r="D1166" s="1">
        <v>4</v>
      </c>
      <c r="E1166" s="7">
        <v>2</v>
      </c>
      <c r="F1166" s="44">
        <v>2801.26</v>
      </c>
      <c r="G1166" s="1" t="s">
        <v>11</v>
      </c>
      <c r="H1166" s="1" t="s">
        <v>12</v>
      </c>
      <c r="I1166" s="1" t="s">
        <v>13</v>
      </c>
      <c r="J1166" s="42" t="str">
        <f>D1166&amp;"-"&amp;C1166&amp;"-"&amp;B1166</f>
        <v>4-Aug-2004</v>
      </c>
      <c r="K1166" s="7">
        <f>DATEDIF(J1166,DATE(2023,6,8),"Y")</f>
        <v>18</v>
      </c>
    </row>
    <row r="1167" spans="1:11" x14ac:dyDescent="0.35">
      <c r="A1167" s="1" t="s">
        <v>326</v>
      </c>
      <c r="B1167" s="7">
        <v>1999</v>
      </c>
      <c r="C1167" s="1" t="s">
        <v>30</v>
      </c>
      <c r="D1167" s="1">
        <v>24</v>
      </c>
      <c r="E1167" s="7">
        <v>1</v>
      </c>
      <c r="F1167" s="44">
        <v>2789.06</v>
      </c>
      <c r="G1167" s="1" t="s">
        <v>11</v>
      </c>
      <c r="H1167" s="1" t="s">
        <v>12</v>
      </c>
      <c r="I1167" s="1" t="s">
        <v>23</v>
      </c>
      <c r="J1167" s="42" t="str">
        <f>D1167&amp;"-"&amp;C1167&amp;"-"&amp;B1167</f>
        <v>24-Dec-1999</v>
      </c>
      <c r="K1167" s="7">
        <f>DATEDIF(J1167,DATE(2023,6,8),"Y")</f>
        <v>23</v>
      </c>
    </row>
    <row r="1168" spans="1:11" x14ac:dyDescent="0.35">
      <c r="A1168" s="1" t="s">
        <v>325</v>
      </c>
      <c r="B1168" s="7">
        <v>1999</v>
      </c>
      <c r="C1168" s="1" t="s">
        <v>35</v>
      </c>
      <c r="D1168" s="1">
        <v>29</v>
      </c>
      <c r="E1168" s="7">
        <v>1</v>
      </c>
      <c r="F1168" s="44">
        <v>2775.19</v>
      </c>
      <c r="G1168" s="1" t="s">
        <v>11</v>
      </c>
      <c r="H1168" s="1" t="s">
        <v>16</v>
      </c>
      <c r="I1168" s="1" t="s">
        <v>23</v>
      </c>
      <c r="J1168" s="42" t="str">
        <f>D1168&amp;"-"&amp;C1168&amp;"-"&amp;B1168</f>
        <v>29-Aug-1999</v>
      </c>
      <c r="K1168" s="7">
        <f>DATEDIF(J1168,DATE(2023,6,8),"Y")</f>
        <v>23</v>
      </c>
    </row>
    <row r="1169" spans="1:11" x14ac:dyDescent="0.35">
      <c r="A1169" s="1" t="s">
        <v>324</v>
      </c>
      <c r="B1169" s="7">
        <v>2004</v>
      </c>
      <c r="C1169" s="1" t="s">
        <v>15</v>
      </c>
      <c r="D1169" s="1">
        <v>14</v>
      </c>
      <c r="E1169" s="7">
        <v>0</v>
      </c>
      <c r="F1169" s="44">
        <v>2773.46</v>
      </c>
      <c r="G1169" s="1" t="s">
        <v>11</v>
      </c>
      <c r="H1169" s="1" t="s">
        <v>16</v>
      </c>
      <c r="I1169" s="1" t="s">
        <v>300</v>
      </c>
      <c r="J1169" s="42" t="str">
        <f>D1169&amp;"-"&amp;C1169&amp;"-"&amp;B1169</f>
        <v>14-Nov-2004</v>
      </c>
      <c r="K1169" s="7">
        <f>DATEDIF(J1169,DATE(2023,6,8),"Y")</f>
        <v>18</v>
      </c>
    </row>
    <row r="1170" spans="1:11" x14ac:dyDescent="0.35">
      <c r="A1170" s="1" t="s">
        <v>323</v>
      </c>
      <c r="B1170" s="7">
        <v>1997</v>
      </c>
      <c r="C1170" s="1" t="s">
        <v>35</v>
      </c>
      <c r="D1170" s="1">
        <v>10</v>
      </c>
      <c r="E1170" s="7">
        <v>0</v>
      </c>
      <c r="F1170" s="44">
        <v>2758.99</v>
      </c>
      <c r="G1170" s="1" t="s">
        <v>11</v>
      </c>
      <c r="H1170" s="1" t="s">
        <v>16</v>
      </c>
      <c r="I1170" s="1" t="s">
        <v>23</v>
      </c>
      <c r="J1170" s="42" t="str">
        <f>D1170&amp;"-"&amp;C1170&amp;"-"&amp;B1170</f>
        <v>10-Aug-1997</v>
      </c>
      <c r="K1170" s="7">
        <f>DATEDIF(J1170,DATE(2023,6,8),"Y")</f>
        <v>25</v>
      </c>
    </row>
    <row r="1171" spans="1:11" x14ac:dyDescent="0.35">
      <c r="A1171" s="1" t="s">
        <v>322</v>
      </c>
      <c r="B1171" s="7">
        <v>2000</v>
      </c>
      <c r="C1171" s="1" t="s">
        <v>37</v>
      </c>
      <c r="D1171" s="1">
        <v>11</v>
      </c>
      <c r="E1171" s="7">
        <v>0</v>
      </c>
      <c r="F1171" s="44">
        <v>2755.02</v>
      </c>
      <c r="G1171" s="1" t="s">
        <v>11</v>
      </c>
      <c r="H1171" s="1" t="s">
        <v>16</v>
      </c>
      <c r="I1171" s="1" t="s">
        <v>247</v>
      </c>
      <c r="J1171" s="42" t="str">
        <f>D1171&amp;"-"&amp;C1171&amp;"-"&amp;B1171</f>
        <v>11-Oct-2000</v>
      </c>
      <c r="K1171" s="7">
        <f>DATEDIF(J1171,DATE(2023,6,8),"Y")</f>
        <v>22</v>
      </c>
    </row>
    <row r="1172" spans="1:11" x14ac:dyDescent="0.35">
      <c r="A1172" s="1" t="s">
        <v>321</v>
      </c>
      <c r="B1172" s="7">
        <v>2000</v>
      </c>
      <c r="C1172" s="1" t="s">
        <v>37</v>
      </c>
      <c r="D1172" s="1">
        <v>3</v>
      </c>
      <c r="E1172" s="7">
        <v>0</v>
      </c>
      <c r="F1172" s="44">
        <v>2741.95</v>
      </c>
      <c r="G1172" s="1" t="s">
        <v>11</v>
      </c>
      <c r="H1172" s="1" t="s">
        <v>12</v>
      </c>
      <c r="I1172" s="1" t="s">
        <v>247</v>
      </c>
      <c r="J1172" s="42" t="str">
        <f>D1172&amp;"-"&amp;C1172&amp;"-"&amp;B1172</f>
        <v>3-Oct-2000</v>
      </c>
      <c r="K1172" s="7">
        <f>DATEDIF(J1172,DATE(2023,6,8),"Y")</f>
        <v>22</v>
      </c>
    </row>
    <row r="1173" spans="1:11" x14ac:dyDescent="0.35">
      <c r="A1173" s="1" t="s">
        <v>320</v>
      </c>
      <c r="B1173" s="7">
        <v>2000</v>
      </c>
      <c r="C1173" s="1" t="s">
        <v>30</v>
      </c>
      <c r="D1173" s="1">
        <v>17</v>
      </c>
      <c r="E1173" s="7">
        <v>0</v>
      </c>
      <c r="F1173" s="44">
        <v>2731.91</v>
      </c>
      <c r="G1173" s="1" t="s">
        <v>11</v>
      </c>
      <c r="H1173" s="1" t="s">
        <v>12</v>
      </c>
      <c r="I1173" s="1" t="s">
        <v>247</v>
      </c>
      <c r="J1173" s="42" t="str">
        <f>D1173&amp;"-"&amp;C1173&amp;"-"&amp;B1173</f>
        <v>17-Dec-2000</v>
      </c>
      <c r="K1173" s="7">
        <f>DATEDIF(J1173,DATE(2023,6,8),"Y")</f>
        <v>22</v>
      </c>
    </row>
    <row r="1174" spans="1:11" x14ac:dyDescent="0.35">
      <c r="A1174" s="1" t="s">
        <v>319</v>
      </c>
      <c r="B1174" s="7">
        <v>2003</v>
      </c>
      <c r="C1174" s="1" t="s">
        <v>30</v>
      </c>
      <c r="D1174" s="1">
        <v>3</v>
      </c>
      <c r="E1174" s="7">
        <v>1</v>
      </c>
      <c r="F1174" s="44">
        <v>2730.11</v>
      </c>
      <c r="G1174" s="1" t="s">
        <v>11</v>
      </c>
      <c r="H1174" s="1" t="s">
        <v>12</v>
      </c>
      <c r="I1174" s="1" t="s">
        <v>23</v>
      </c>
      <c r="J1174" s="42" t="str">
        <f>D1174&amp;"-"&amp;C1174&amp;"-"&amp;B1174</f>
        <v>3-Dec-2003</v>
      </c>
      <c r="K1174" s="7">
        <f>DATEDIF(J1174,DATE(2023,6,8),"Y")</f>
        <v>19</v>
      </c>
    </row>
    <row r="1175" spans="1:11" x14ac:dyDescent="0.35">
      <c r="A1175" s="1" t="s">
        <v>318</v>
      </c>
      <c r="B1175" s="7">
        <v>1997</v>
      </c>
      <c r="C1175" s="1" t="s">
        <v>37</v>
      </c>
      <c r="D1175" s="1">
        <v>6</v>
      </c>
      <c r="E1175" s="7">
        <v>0</v>
      </c>
      <c r="F1175" s="44">
        <v>2727.4</v>
      </c>
      <c r="G1175" s="1" t="s">
        <v>12</v>
      </c>
      <c r="H1175" s="1" t="s">
        <v>12</v>
      </c>
      <c r="I1175" s="1" t="s">
        <v>168</v>
      </c>
      <c r="J1175" s="42" t="str">
        <f>D1175&amp;"-"&amp;C1175&amp;"-"&amp;B1175</f>
        <v>6-Oct-1997</v>
      </c>
      <c r="K1175" s="7">
        <f>DATEDIF(J1175,DATE(2023,6,8),"Y")</f>
        <v>25</v>
      </c>
    </row>
    <row r="1176" spans="1:11" x14ac:dyDescent="0.35">
      <c r="A1176" s="1" t="s">
        <v>2168</v>
      </c>
      <c r="B1176" s="7">
        <v>1981</v>
      </c>
      <c r="C1176" s="1" t="s">
        <v>15</v>
      </c>
      <c r="D1176" s="1">
        <v>22</v>
      </c>
      <c r="E1176" s="7">
        <v>1</v>
      </c>
      <c r="F1176" s="44">
        <v>35952.65</v>
      </c>
      <c r="G1176" s="1" t="s">
        <v>16</v>
      </c>
      <c r="H1176" s="1" t="s">
        <v>12</v>
      </c>
      <c r="I1176" s="1" t="s">
        <v>42</v>
      </c>
      <c r="J1176" s="42" t="str">
        <f>D1176&amp;"-"&amp;C1176&amp;"-"&amp;B1176</f>
        <v>22-Nov-1981</v>
      </c>
      <c r="K1176" s="7">
        <f>DATEDIF(J1176,DATE(2023,6,8),"Y")</f>
        <v>41</v>
      </c>
    </row>
    <row r="1177" spans="1:11" x14ac:dyDescent="0.35">
      <c r="A1177" s="1" t="s">
        <v>317</v>
      </c>
      <c r="B1177" s="7">
        <v>1988</v>
      </c>
      <c r="C1177" s="1" t="s">
        <v>35</v>
      </c>
      <c r="D1177" s="1">
        <v>20</v>
      </c>
      <c r="E1177" s="7">
        <v>3</v>
      </c>
      <c r="F1177" s="44">
        <v>2726.06</v>
      </c>
      <c r="G1177" s="1" t="s">
        <v>11</v>
      </c>
      <c r="H1177" s="1" t="s">
        <v>11</v>
      </c>
      <c r="I1177" s="1" t="s">
        <v>13</v>
      </c>
      <c r="J1177" s="42" t="str">
        <f>D1177&amp;"-"&amp;C1177&amp;"-"&amp;B1177</f>
        <v>20-Aug-1988</v>
      </c>
      <c r="K1177" s="7">
        <f>DATEDIF(J1177,DATE(2023,6,8),"Y")</f>
        <v>34</v>
      </c>
    </row>
    <row r="1178" spans="1:11" x14ac:dyDescent="0.35">
      <c r="A1178" s="1" t="s">
        <v>316</v>
      </c>
      <c r="B1178" s="7">
        <v>1997</v>
      </c>
      <c r="C1178" s="1" t="s">
        <v>37</v>
      </c>
      <c r="D1178" s="1">
        <v>30</v>
      </c>
      <c r="E1178" s="7">
        <v>0</v>
      </c>
      <c r="F1178" s="44">
        <v>2721.32</v>
      </c>
      <c r="G1178" s="1" t="s">
        <v>16</v>
      </c>
      <c r="H1178" s="1" t="s">
        <v>12</v>
      </c>
      <c r="I1178" s="1" t="s">
        <v>276</v>
      </c>
      <c r="J1178" s="42" t="str">
        <f>D1178&amp;"-"&amp;C1178&amp;"-"&amp;B1178</f>
        <v>30-Oct-1997</v>
      </c>
      <c r="K1178" s="7">
        <f>DATEDIF(J1178,DATE(2023,6,8),"Y")</f>
        <v>25</v>
      </c>
    </row>
    <row r="1179" spans="1:11" x14ac:dyDescent="0.35">
      <c r="A1179" s="1" t="s">
        <v>315</v>
      </c>
      <c r="B1179" s="7">
        <v>2003</v>
      </c>
      <c r="C1179" s="1" t="s">
        <v>35</v>
      </c>
      <c r="D1179" s="1">
        <v>6</v>
      </c>
      <c r="E1179" s="7">
        <v>1</v>
      </c>
      <c r="F1179" s="44">
        <v>2719.28</v>
      </c>
      <c r="G1179" s="1" t="s">
        <v>11</v>
      </c>
      <c r="H1179" s="1" t="s">
        <v>11</v>
      </c>
      <c r="I1179" s="1" t="s">
        <v>23</v>
      </c>
      <c r="J1179" s="42" t="str">
        <f>D1179&amp;"-"&amp;C1179&amp;"-"&amp;B1179</f>
        <v>6-Aug-2003</v>
      </c>
      <c r="K1179" s="7">
        <f>DATEDIF(J1179,DATE(2023,6,8),"Y")</f>
        <v>19</v>
      </c>
    </row>
    <row r="1180" spans="1:11" x14ac:dyDescent="0.35">
      <c r="A1180" s="1" t="s">
        <v>314</v>
      </c>
      <c r="B1180" s="7">
        <v>2003</v>
      </c>
      <c r="C1180" s="1" t="s">
        <v>30</v>
      </c>
      <c r="D1180" s="1">
        <v>1</v>
      </c>
      <c r="E1180" s="7">
        <v>1</v>
      </c>
      <c r="F1180" s="44">
        <v>2710.83</v>
      </c>
      <c r="G1180" s="1" t="s">
        <v>11</v>
      </c>
      <c r="H1180" s="1" t="s">
        <v>12</v>
      </c>
      <c r="I1180" s="1" t="s">
        <v>23</v>
      </c>
      <c r="J1180" s="42" t="str">
        <f>D1180&amp;"-"&amp;C1180&amp;"-"&amp;B1180</f>
        <v>1-Dec-2003</v>
      </c>
      <c r="K1180" s="7">
        <f>DATEDIF(J1180,DATE(2023,6,8),"Y")</f>
        <v>19</v>
      </c>
    </row>
    <row r="1181" spans="1:11" x14ac:dyDescent="0.35">
      <c r="A1181" s="1" t="s">
        <v>313</v>
      </c>
      <c r="B1181" s="7">
        <v>2003</v>
      </c>
      <c r="C1181" s="1" t="s">
        <v>15</v>
      </c>
      <c r="D1181" s="1">
        <v>21</v>
      </c>
      <c r="E1181" s="7">
        <v>1</v>
      </c>
      <c r="F1181" s="44">
        <v>2709.24</v>
      </c>
      <c r="G1181" s="1" t="s">
        <v>11</v>
      </c>
      <c r="H1181" s="1" t="s">
        <v>11</v>
      </c>
      <c r="I1181" s="1" t="s">
        <v>23</v>
      </c>
      <c r="J1181" s="42" t="str">
        <f>D1181&amp;"-"&amp;C1181&amp;"-"&amp;B1181</f>
        <v>21-Nov-2003</v>
      </c>
      <c r="K1181" s="7">
        <f>DATEDIF(J1181,DATE(2023,6,8),"Y")</f>
        <v>19</v>
      </c>
    </row>
    <row r="1182" spans="1:11" x14ac:dyDescent="0.35">
      <c r="A1182" s="1" t="s">
        <v>312</v>
      </c>
      <c r="B1182" s="7">
        <v>2003</v>
      </c>
      <c r="C1182" s="1" t="s">
        <v>10</v>
      </c>
      <c r="D1182" s="1">
        <v>17</v>
      </c>
      <c r="E1182" s="7">
        <v>1</v>
      </c>
      <c r="F1182" s="44">
        <v>2709.11</v>
      </c>
      <c r="G1182" s="1" t="s">
        <v>11</v>
      </c>
      <c r="H1182" s="1" t="s">
        <v>11</v>
      </c>
      <c r="I1182" s="1" t="s">
        <v>23</v>
      </c>
      <c r="J1182" s="42" t="str">
        <f>D1182&amp;"-"&amp;C1182&amp;"-"&amp;B1182</f>
        <v>17-Jul-2003</v>
      </c>
      <c r="K1182" s="7">
        <f>DATEDIF(J1182,DATE(2023,6,8),"Y")</f>
        <v>19</v>
      </c>
    </row>
    <row r="1183" spans="1:11" x14ac:dyDescent="0.35">
      <c r="A1183" s="1" t="s">
        <v>311</v>
      </c>
      <c r="B1183" s="7">
        <v>1996</v>
      </c>
      <c r="C1183" s="1" t="s">
        <v>18</v>
      </c>
      <c r="D1183" s="1">
        <v>13</v>
      </c>
      <c r="E1183" s="7">
        <v>0</v>
      </c>
      <c r="F1183" s="44">
        <v>2699.57</v>
      </c>
      <c r="G1183" s="1" t="s">
        <v>11</v>
      </c>
      <c r="H1183" s="1" t="s">
        <v>16</v>
      </c>
      <c r="I1183" s="1" t="s">
        <v>23</v>
      </c>
      <c r="J1183" s="42" t="str">
        <f>D1183&amp;"-"&amp;C1183&amp;"-"&amp;B1183</f>
        <v>13-Jun-1996</v>
      </c>
      <c r="K1183" s="7">
        <f>DATEDIF(J1183,DATE(2023,6,8),"Y")</f>
        <v>26</v>
      </c>
    </row>
    <row r="1184" spans="1:11" x14ac:dyDescent="0.35">
      <c r="A1184" s="1" t="s">
        <v>310</v>
      </c>
      <c r="B1184" s="7">
        <v>1999</v>
      </c>
      <c r="C1184" s="1" t="s">
        <v>18</v>
      </c>
      <c r="D1184" s="1">
        <v>11</v>
      </c>
      <c r="E1184" s="7">
        <v>0</v>
      </c>
      <c r="F1184" s="44">
        <v>2690.11</v>
      </c>
      <c r="G1184" s="1" t="s">
        <v>11</v>
      </c>
      <c r="H1184" s="1" t="s">
        <v>11</v>
      </c>
      <c r="I1184" s="1" t="s">
        <v>23</v>
      </c>
      <c r="J1184" s="42" t="str">
        <f>D1184&amp;"-"&amp;C1184&amp;"-"&amp;B1184</f>
        <v>11-Jun-1999</v>
      </c>
      <c r="K1184" s="7">
        <f>DATEDIF(J1184,DATE(2023,6,8),"Y")</f>
        <v>23</v>
      </c>
    </row>
    <row r="1185" spans="1:11" x14ac:dyDescent="0.35">
      <c r="A1185" s="1" t="s">
        <v>309</v>
      </c>
      <c r="B1185" s="7">
        <v>1994</v>
      </c>
      <c r="C1185" s="1" t="s">
        <v>37</v>
      </c>
      <c r="D1185" s="1">
        <v>2</v>
      </c>
      <c r="E1185" s="7">
        <v>0</v>
      </c>
      <c r="F1185" s="44">
        <v>2689.5</v>
      </c>
      <c r="G1185" s="1" t="s">
        <v>12</v>
      </c>
      <c r="H1185" s="1" t="s">
        <v>11</v>
      </c>
      <c r="I1185" s="1" t="s">
        <v>13</v>
      </c>
      <c r="J1185" s="42" t="str">
        <f>D1185&amp;"-"&amp;C1185&amp;"-"&amp;B1185</f>
        <v>2-Oct-1994</v>
      </c>
      <c r="K1185" s="7">
        <f>DATEDIF(J1185,DATE(2023,6,8),"Y")</f>
        <v>28</v>
      </c>
    </row>
    <row r="1186" spans="1:11" x14ac:dyDescent="0.35">
      <c r="A1186" s="1" t="s">
        <v>308</v>
      </c>
      <c r="B1186" s="7">
        <v>1994</v>
      </c>
      <c r="C1186" s="1" t="s">
        <v>20</v>
      </c>
      <c r="D1186" s="1">
        <v>17</v>
      </c>
      <c r="E1186" s="7">
        <v>0</v>
      </c>
      <c r="F1186" s="44">
        <v>2684.69</v>
      </c>
      <c r="G1186" s="1" t="s">
        <v>11</v>
      </c>
      <c r="H1186" s="1" t="s">
        <v>11</v>
      </c>
      <c r="I1186" s="1" t="s">
        <v>13</v>
      </c>
      <c r="J1186" s="42" t="str">
        <f>D1186&amp;"-"&amp;C1186&amp;"-"&amp;B1186</f>
        <v>17-Sep-1994</v>
      </c>
      <c r="K1186" s="7">
        <f>DATEDIF(J1186,DATE(2023,6,8),"Y")</f>
        <v>28</v>
      </c>
    </row>
    <row r="1187" spans="1:11" x14ac:dyDescent="0.35">
      <c r="A1187" s="1" t="s">
        <v>2167</v>
      </c>
      <c r="B1187" s="7">
        <v>1992</v>
      </c>
      <c r="C1187" s="1" t="s">
        <v>18</v>
      </c>
      <c r="D1187" s="1">
        <v>18</v>
      </c>
      <c r="E1187" s="7">
        <v>0</v>
      </c>
      <c r="F1187" s="44">
        <v>35883.269999999997</v>
      </c>
      <c r="G1187" s="1" t="s">
        <v>11</v>
      </c>
      <c r="H1187" s="1" t="s">
        <v>16</v>
      </c>
      <c r="I1187" s="1" t="s">
        <v>42</v>
      </c>
      <c r="J1187" s="42" t="str">
        <f>D1187&amp;"-"&amp;C1187&amp;"-"&amp;B1187</f>
        <v>18-Jun-1992</v>
      </c>
      <c r="K1187" s="7">
        <f>DATEDIF(J1187,DATE(2023,6,8),"Y")</f>
        <v>30</v>
      </c>
    </row>
    <row r="1188" spans="1:11" x14ac:dyDescent="0.35">
      <c r="A1188" s="1" t="s">
        <v>307</v>
      </c>
      <c r="B1188" s="7">
        <v>1996</v>
      </c>
      <c r="C1188" s="1" t="s">
        <v>35</v>
      </c>
      <c r="D1188" s="1">
        <v>5</v>
      </c>
      <c r="E1188" s="7">
        <v>0</v>
      </c>
      <c r="F1188" s="44">
        <v>2680.95</v>
      </c>
      <c r="G1188" s="1" t="s">
        <v>12</v>
      </c>
      <c r="H1188" s="1" t="s">
        <v>11</v>
      </c>
      <c r="I1188" s="1" t="s">
        <v>23</v>
      </c>
      <c r="J1188" s="42" t="str">
        <f>D1188&amp;"-"&amp;C1188&amp;"-"&amp;B1188</f>
        <v>5-Aug-1996</v>
      </c>
      <c r="K1188" s="7">
        <f>DATEDIF(J1188,DATE(2023,6,8),"Y")</f>
        <v>26</v>
      </c>
    </row>
    <row r="1189" spans="1:11" x14ac:dyDescent="0.35">
      <c r="A1189" s="1" t="s">
        <v>306</v>
      </c>
      <c r="B1189" s="7">
        <v>2000</v>
      </c>
      <c r="C1189" s="1" t="s">
        <v>30</v>
      </c>
      <c r="D1189" s="1">
        <v>9</v>
      </c>
      <c r="E1189" s="7">
        <v>1</v>
      </c>
      <c r="F1189" s="44">
        <v>2643.27</v>
      </c>
      <c r="G1189" s="1" t="s">
        <v>11</v>
      </c>
      <c r="H1189" s="1" t="s">
        <v>16</v>
      </c>
      <c r="I1189" s="1" t="s">
        <v>23</v>
      </c>
      <c r="J1189" s="42" t="str">
        <f>D1189&amp;"-"&amp;C1189&amp;"-"&amp;B1189</f>
        <v>9-Dec-2000</v>
      </c>
      <c r="K1189" s="7">
        <f>DATEDIF(J1189,DATE(2023,6,8),"Y")</f>
        <v>22</v>
      </c>
    </row>
    <row r="1190" spans="1:11" x14ac:dyDescent="0.35">
      <c r="A1190" s="1" t="s">
        <v>305</v>
      </c>
      <c r="B1190" s="7">
        <v>2000</v>
      </c>
      <c r="C1190" s="1" t="s">
        <v>18</v>
      </c>
      <c r="D1190" s="1">
        <v>24</v>
      </c>
      <c r="E1190" s="7">
        <v>1</v>
      </c>
      <c r="F1190" s="44">
        <v>2639.04</v>
      </c>
      <c r="G1190" s="1" t="s">
        <v>11</v>
      </c>
      <c r="H1190" s="1" t="s">
        <v>11</v>
      </c>
      <c r="I1190" s="1" t="s">
        <v>23</v>
      </c>
      <c r="J1190" s="42" t="str">
        <f>D1190&amp;"-"&amp;C1190&amp;"-"&amp;B1190</f>
        <v>24-Jun-2000</v>
      </c>
      <c r="K1190" s="7">
        <f>DATEDIF(J1190,DATE(2023,6,8),"Y")</f>
        <v>22</v>
      </c>
    </row>
    <row r="1191" spans="1:11" x14ac:dyDescent="0.35">
      <c r="A1191" s="1" t="s">
        <v>304</v>
      </c>
      <c r="B1191" s="7">
        <v>1997</v>
      </c>
      <c r="C1191" s="1" t="s">
        <v>35</v>
      </c>
      <c r="D1191" s="1">
        <v>26</v>
      </c>
      <c r="E1191" s="7">
        <v>0</v>
      </c>
      <c r="F1191" s="44">
        <v>2632.99</v>
      </c>
      <c r="G1191" s="1" t="s">
        <v>11</v>
      </c>
      <c r="H1191" s="1" t="s">
        <v>16</v>
      </c>
      <c r="I1191" s="1" t="s">
        <v>42</v>
      </c>
      <c r="J1191" s="42" t="str">
        <f>D1191&amp;"-"&amp;C1191&amp;"-"&amp;B1191</f>
        <v>26-Aug-1997</v>
      </c>
      <c r="K1191" s="7">
        <f>DATEDIF(J1191,DATE(2023,6,8),"Y")</f>
        <v>25</v>
      </c>
    </row>
    <row r="1192" spans="1:11" x14ac:dyDescent="0.35">
      <c r="A1192" s="1" t="s">
        <v>303</v>
      </c>
      <c r="B1192" s="7">
        <v>2001</v>
      </c>
      <c r="C1192" s="1" t="s">
        <v>35</v>
      </c>
      <c r="D1192" s="1">
        <v>26</v>
      </c>
      <c r="E1192" s="7">
        <v>1</v>
      </c>
      <c r="F1192" s="44">
        <v>2597.7800000000002</v>
      </c>
      <c r="G1192" s="1" t="s">
        <v>11</v>
      </c>
      <c r="H1192" s="1" t="s">
        <v>16</v>
      </c>
      <c r="I1192" s="1" t="s">
        <v>42</v>
      </c>
      <c r="J1192" s="42" t="str">
        <f>D1192&amp;"-"&amp;C1192&amp;"-"&amp;B1192</f>
        <v>26-Aug-2001</v>
      </c>
      <c r="K1192" s="7">
        <f>DATEDIF(J1192,DATE(2023,6,8),"Y")</f>
        <v>21</v>
      </c>
    </row>
    <row r="1193" spans="1:11" x14ac:dyDescent="0.35">
      <c r="A1193" s="1" t="s">
        <v>302</v>
      </c>
      <c r="B1193" s="7">
        <v>2001</v>
      </c>
      <c r="C1193" s="1" t="s">
        <v>10</v>
      </c>
      <c r="D1193" s="1">
        <v>28</v>
      </c>
      <c r="E1193" s="7">
        <v>0</v>
      </c>
      <c r="F1193" s="44">
        <v>2585.85</v>
      </c>
      <c r="G1193" s="1" t="s">
        <v>11</v>
      </c>
      <c r="H1193" s="1" t="s">
        <v>11</v>
      </c>
      <c r="I1193" s="1" t="s">
        <v>247</v>
      </c>
      <c r="J1193" s="42" t="str">
        <f>D1193&amp;"-"&amp;C1193&amp;"-"&amp;B1193</f>
        <v>28-Jul-2001</v>
      </c>
      <c r="K1193" s="7">
        <f>DATEDIF(J1193,DATE(2023,6,8),"Y")</f>
        <v>21</v>
      </c>
    </row>
    <row r="1194" spans="1:11" x14ac:dyDescent="0.35">
      <c r="A1194" s="1" t="s">
        <v>301</v>
      </c>
      <c r="B1194" s="7">
        <v>2001</v>
      </c>
      <c r="C1194" s="1" t="s">
        <v>37</v>
      </c>
      <c r="D1194" s="1">
        <v>15</v>
      </c>
      <c r="E1194" s="7">
        <v>1</v>
      </c>
      <c r="F1194" s="44">
        <v>2585.27</v>
      </c>
      <c r="G1194" s="1" t="s">
        <v>11</v>
      </c>
      <c r="H1194" s="1" t="s">
        <v>12</v>
      </c>
      <c r="I1194" s="1" t="s">
        <v>42</v>
      </c>
      <c r="J1194" s="42" t="str">
        <f>D1194&amp;"-"&amp;C1194&amp;"-"&amp;B1194</f>
        <v>15-Oct-2001</v>
      </c>
      <c r="K1194" s="7">
        <f>DATEDIF(J1194,DATE(2023,6,8),"Y")</f>
        <v>21</v>
      </c>
    </row>
    <row r="1195" spans="1:11" x14ac:dyDescent="0.35">
      <c r="A1195" s="1" t="s">
        <v>299</v>
      </c>
      <c r="B1195" s="7">
        <v>2002</v>
      </c>
      <c r="C1195" s="1" t="s">
        <v>10</v>
      </c>
      <c r="D1195" s="1">
        <v>20</v>
      </c>
      <c r="E1195" s="7">
        <v>0</v>
      </c>
      <c r="F1195" s="44">
        <v>2585.04</v>
      </c>
      <c r="G1195" s="1" t="s">
        <v>11</v>
      </c>
      <c r="H1195" s="1" t="s">
        <v>11</v>
      </c>
      <c r="I1195" s="1" t="s">
        <v>300</v>
      </c>
      <c r="J1195" s="42" t="str">
        <f>D1195&amp;"-"&amp;C1195&amp;"-"&amp;B1195</f>
        <v>20-Jul-2002</v>
      </c>
      <c r="K1195" s="7">
        <f>DATEDIF(J1195,DATE(2023,6,8),"Y")</f>
        <v>20</v>
      </c>
    </row>
    <row r="1196" spans="1:11" x14ac:dyDescent="0.35">
      <c r="A1196" s="1" t="s">
        <v>298</v>
      </c>
      <c r="B1196" s="7">
        <v>2002</v>
      </c>
      <c r="C1196" s="1" t="s">
        <v>37</v>
      </c>
      <c r="D1196" s="1">
        <v>11</v>
      </c>
      <c r="E1196" s="7">
        <v>2</v>
      </c>
      <c r="F1196" s="44">
        <v>2566.4699999999998</v>
      </c>
      <c r="G1196" s="1" t="s">
        <v>11</v>
      </c>
      <c r="H1196" s="1" t="s">
        <v>12</v>
      </c>
      <c r="I1196" s="1" t="s">
        <v>13</v>
      </c>
      <c r="J1196" s="42" t="str">
        <f>D1196&amp;"-"&amp;C1196&amp;"-"&amp;B1196</f>
        <v>11-Oct-2002</v>
      </c>
      <c r="K1196" s="7">
        <f>DATEDIF(J1196,DATE(2023,6,8),"Y")</f>
        <v>20</v>
      </c>
    </row>
    <row r="1197" spans="1:11" x14ac:dyDescent="0.35">
      <c r="A1197" s="1" t="s">
        <v>297</v>
      </c>
      <c r="B1197" s="7">
        <v>1991</v>
      </c>
      <c r="C1197" s="1" t="s">
        <v>15</v>
      </c>
      <c r="D1197" s="1">
        <v>17</v>
      </c>
      <c r="E1197" s="7">
        <v>3</v>
      </c>
      <c r="F1197" s="44">
        <v>2545.6799999999998</v>
      </c>
      <c r="G1197" s="1" t="s">
        <v>11</v>
      </c>
      <c r="H1197" s="1" t="s">
        <v>16</v>
      </c>
      <c r="I1197" s="1" t="s">
        <v>13</v>
      </c>
      <c r="J1197" s="42" t="str">
        <f>D1197&amp;"-"&amp;C1197&amp;"-"&amp;B1197</f>
        <v>17-Nov-1991</v>
      </c>
      <c r="K1197" s="7">
        <f>DATEDIF(J1197,DATE(2023,6,8),"Y")</f>
        <v>31</v>
      </c>
    </row>
    <row r="1198" spans="1:11" x14ac:dyDescent="0.35">
      <c r="A1198" s="1" t="s">
        <v>2166</v>
      </c>
      <c r="B1198" s="7">
        <v>1976</v>
      </c>
      <c r="C1198" s="1" t="s">
        <v>37</v>
      </c>
      <c r="D1198" s="1">
        <v>4</v>
      </c>
      <c r="E1198" s="7">
        <v>2</v>
      </c>
      <c r="F1198" s="44">
        <v>35733.96</v>
      </c>
      <c r="G1198" s="1" t="s">
        <v>11</v>
      </c>
      <c r="H1198" s="1" t="s">
        <v>11</v>
      </c>
      <c r="I1198" s="1" t="s">
        <v>42</v>
      </c>
      <c r="J1198" s="42" t="str">
        <f>D1198&amp;"-"&amp;C1198&amp;"-"&amp;B1198</f>
        <v>4-Oct-1976</v>
      </c>
      <c r="K1198" s="7">
        <f>DATEDIF(J1198,DATE(2023,6,8),"Y")</f>
        <v>46</v>
      </c>
    </row>
    <row r="1199" spans="1:11" x14ac:dyDescent="0.35">
      <c r="A1199" s="1" t="s">
        <v>296</v>
      </c>
      <c r="B1199" s="7">
        <v>1990</v>
      </c>
      <c r="C1199" s="1" t="s">
        <v>37</v>
      </c>
      <c r="D1199" s="1">
        <v>1</v>
      </c>
      <c r="E1199" s="7">
        <v>3</v>
      </c>
      <c r="F1199" s="44">
        <v>2540.39</v>
      </c>
      <c r="G1199" s="1" t="s">
        <v>11</v>
      </c>
      <c r="H1199" s="1" t="s">
        <v>11</v>
      </c>
      <c r="I1199" s="1" t="s">
        <v>13</v>
      </c>
      <c r="J1199" s="42" t="str">
        <f>D1199&amp;"-"&amp;C1199&amp;"-"&amp;B1199</f>
        <v>1-Oct-1990</v>
      </c>
      <c r="K1199" s="7">
        <f>DATEDIF(J1199,DATE(2023,6,8),"Y")</f>
        <v>32</v>
      </c>
    </row>
    <row r="1200" spans="1:11" x14ac:dyDescent="0.35">
      <c r="A1200" s="1" t="s">
        <v>295</v>
      </c>
      <c r="B1200" s="7">
        <v>1997</v>
      </c>
      <c r="C1200" s="1" t="s">
        <v>10</v>
      </c>
      <c r="D1200" s="1">
        <v>28</v>
      </c>
      <c r="E1200" s="7">
        <v>0</v>
      </c>
      <c r="F1200" s="44">
        <v>2534.39</v>
      </c>
      <c r="G1200" s="1" t="s">
        <v>12</v>
      </c>
      <c r="H1200" s="1" t="s">
        <v>12</v>
      </c>
      <c r="I1200" s="1" t="s">
        <v>23</v>
      </c>
      <c r="J1200" s="42" t="str">
        <f>D1200&amp;"-"&amp;C1200&amp;"-"&amp;B1200</f>
        <v>28-Jul-1997</v>
      </c>
      <c r="K1200" s="7">
        <f>DATEDIF(J1200,DATE(2023,6,8),"Y")</f>
        <v>25</v>
      </c>
    </row>
    <row r="1201" spans="1:11" x14ac:dyDescent="0.35">
      <c r="A1201" s="1" t="s">
        <v>294</v>
      </c>
      <c r="B1201" s="7">
        <v>2000</v>
      </c>
      <c r="C1201" s="1" t="s">
        <v>35</v>
      </c>
      <c r="D1201" s="1">
        <v>25</v>
      </c>
      <c r="E1201" s="7">
        <v>0</v>
      </c>
      <c r="F1201" s="44">
        <v>2527.8200000000002</v>
      </c>
      <c r="G1201" s="1" t="s">
        <v>11</v>
      </c>
      <c r="H1201" s="1" t="s">
        <v>12</v>
      </c>
      <c r="I1201" s="1" t="s">
        <v>23</v>
      </c>
      <c r="J1201" s="42" t="str">
        <f>D1201&amp;"-"&amp;C1201&amp;"-"&amp;B1201</f>
        <v>25-Aug-2000</v>
      </c>
      <c r="K1201" s="7">
        <f>DATEDIF(J1201,DATE(2023,6,8),"Y")</f>
        <v>22</v>
      </c>
    </row>
    <row r="1202" spans="1:11" x14ac:dyDescent="0.35">
      <c r="A1202" s="1" t="s">
        <v>293</v>
      </c>
      <c r="B1202" s="7">
        <v>1997</v>
      </c>
      <c r="C1202" s="1" t="s">
        <v>15</v>
      </c>
      <c r="D1202" s="1">
        <v>2</v>
      </c>
      <c r="E1202" s="7">
        <v>0</v>
      </c>
      <c r="F1202" s="44">
        <v>2523.17</v>
      </c>
      <c r="G1202" s="1" t="s">
        <v>12</v>
      </c>
      <c r="H1202" s="1" t="s">
        <v>16</v>
      </c>
      <c r="I1202" s="1" t="s">
        <v>23</v>
      </c>
      <c r="J1202" s="42" t="str">
        <f>D1202&amp;"-"&amp;C1202&amp;"-"&amp;B1202</f>
        <v>2-Nov-1997</v>
      </c>
      <c r="K1202" s="7">
        <f>DATEDIF(J1202,DATE(2023,6,8),"Y")</f>
        <v>25</v>
      </c>
    </row>
    <row r="1203" spans="1:11" x14ac:dyDescent="0.35">
      <c r="A1203" s="1" t="s">
        <v>292</v>
      </c>
      <c r="B1203" s="7">
        <v>1991</v>
      </c>
      <c r="C1203" s="1" t="s">
        <v>35</v>
      </c>
      <c r="D1203" s="1">
        <v>5</v>
      </c>
      <c r="E1203" s="7">
        <v>3</v>
      </c>
      <c r="F1203" s="44">
        <v>2510.79</v>
      </c>
      <c r="G1203" s="1" t="s">
        <v>11</v>
      </c>
      <c r="H1203" s="1" t="s">
        <v>16</v>
      </c>
      <c r="I1203" s="1" t="s">
        <v>13</v>
      </c>
      <c r="J1203" s="42" t="str">
        <f>D1203&amp;"-"&amp;C1203&amp;"-"&amp;B1203</f>
        <v>5-Aug-1991</v>
      </c>
      <c r="K1203" s="7">
        <f>DATEDIF(J1203,DATE(2023,6,8),"Y")</f>
        <v>31</v>
      </c>
    </row>
    <row r="1204" spans="1:11" x14ac:dyDescent="0.35">
      <c r="A1204" s="1" t="s">
        <v>291</v>
      </c>
      <c r="B1204" s="7">
        <v>2004</v>
      </c>
      <c r="C1204" s="1" t="s">
        <v>20</v>
      </c>
      <c r="D1204" s="1">
        <v>6</v>
      </c>
      <c r="E1204" s="7">
        <v>0</v>
      </c>
      <c r="F1204" s="44">
        <v>2500.9299999999998</v>
      </c>
      <c r="G1204" s="1" t="s">
        <v>11</v>
      </c>
      <c r="H1204" s="1" t="s">
        <v>11</v>
      </c>
      <c r="I1204" s="1" t="s">
        <v>23</v>
      </c>
      <c r="J1204" s="42" t="str">
        <f>D1204&amp;"-"&amp;C1204&amp;"-"&amp;B1204</f>
        <v>6-Sep-2004</v>
      </c>
      <c r="K1204" s="7">
        <f>DATEDIF(J1204,DATE(2023,6,8),"Y")</f>
        <v>18</v>
      </c>
    </row>
    <row r="1205" spans="1:11" x14ac:dyDescent="0.35">
      <c r="A1205" s="1" t="s">
        <v>290</v>
      </c>
      <c r="B1205" s="7">
        <v>1995</v>
      </c>
      <c r="C1205" s="1" t="s">
        <v>37</v>
      </c>
      <c r="D1205" s="1">
        <v>15</v>
      </c>
      <c r="E1205" s="7">
        <v>0</v>
      </c>
      <c r="F1205" s="44">
        <v>2498.41</v>
      </c>
      <c r="G1205" s="1" t="s">
        <v>12</v>
      </c>
      <c r="H1205" s="1" t="s">
        <v>12</v>
      </c>
      <c r="I1205" s="1" t="s">
        <v>13</v>
      </c>
      <c r="J1205" s="42" t="str">
        <f>D1205&amp;"-"&amp;C1205&amp;"-"&amp;B1205</f>
        <v>15-Oct-1995</v>
      </c>
      <c r="K1205" s="7">
        <f>DATEDIF(J1205,DATE(2023,6,8),"Y")</f>
        <v>27</v>
      </c>
    </row>
    <row r="1206" spans="1:11" x14ac:dyDescent="0.35">
      <c r="A1206" s="1" t="s">
        <v>289</v>
      </c>
      <c r="B1206" s="7">
        <v>1995</v>
      </c>
      <c r="C1206" s="1" t="s">
        <v>10</v>
      </c>
      <c r="D1206" s="1">
        <v>9</v>
      </c>
      <c r="E1206" s="7">
        <v>0</v>
      </c>
      <c r="F1206" s="44">
        <v>2497.04</v>
      </c>
      <c r="G1206" s="1" t="s">
        <v>12</v>
      </c>
      <c r="H1206" s="1" t="s">
        <v>12</v>
      </c>
      <c r="I1206" s="1" t="s">
        <v>13</v>
      </c>
      <c r="J1206" s="42" t="str">
        <f>D1206&amp;"-"&amp;C1206&amp;"-"&amp;B1206</f>
        <v>9-Jul-1995</v>
      </c>
      <c r="K1206" s="7">
        <f>DATEDIF(J1206,DATE(2023,6,8),"Y")</f>
        <v>27</v>
      </c>
    </row>
    <row r="1207" spans="1:11" x14ac:dyDescent="0.35">
      <c r="A1207" s="1" t="s">
        <v>288</v>
      </c>
      <c r="B1207" s="7">
        <v>1995</v>
      </c>
      <c r="C1207" s="1" t="s">
        <v>37</v>
      </c>
      <c r="D1207" s="1">
        <v>14</v>
      </c>
      <c r="E1207" s="7">
        <v>0</v>
      </c>
      <c r="F1207" s="44">
        <v>2494.02</v>
      </c>
      <c r="G1207" s="1" t="s">
        <v>12</v>
      </c>
      <c r="H1207" s="1" t="s">
        <v>16</v>
      </c>
      <c r="I1207" s="1" t="s">
        <v>42</v>
      </c>
      <c r="J1207" s="42" t="str">
        <f>D1207&amp;"-"&amp;C1207&amp;"-"&amp;B1207</f>
        <v>14-Oct-1995</v>
      </c>
      <c r="K1207" s="7">
        <f>DATEDIF(J1207,DATE(2023,6,8),"Y")</f>
        <v>27</v>
      </c>
    </row>
    <row r="1208" spans="1:11" x14ac:dyDescent="0.35">
      <c r="A1208" s="1" t="s">
        <v>287</v>
      </c>
      <c r="B1208" s="7">
        <v>1995</v>
      </c>
      <c r="C1208" s="1" t="s">
        <v>15</v>
      </c>
      <c r="D1208" s="1">
        <v>6</v>
      </c>
      <c r="E1208" s="7">
        <v>0</v>
      </c>
      <c r="F1208" s="44">
        <v>2483.7399999999998</v>
      </c>
      <c r="G1208" s="1" t="s">
        <v>12</v>
      </c>
      <c r="H1208" s="1" t="s">
        <v>11</v>
      </c>
      <c r="I1208" s="1" t="s">
        <v>13</v>
      </c>
      <c r="J1208" s="42" t="str">
        <f>D1208&amp;"-"&amp;C1208&amp;"-"&amp;B1208</f>
        <v>6-Nov-1995</v>
      </c>
      <c r="K1208" s="7">
        <f>DATEDIF(J1208,DATE(2023,6,8),"Y")</f>
        <v>27</v>
      </c>
    </row>
    <row r="1209" spans="1:11" x14ac:dyDescent="0.35">
      <c r="A1209" s="1" t="s">
        <v>2165</v>
      </c>
      <c r="B1209" s="7">
        <v>1974</v>
      </c>
      <c r="C1209" s="1" t="s">
        <v>10</v>
      </c>
      <c r="D1209" s="1">
        <v>15</v>
      </c>
      <c r="E1209" s="7">
        <v>0</v>
      </c>
      <c r="F1209" s="44">
        <v>35711.39</v>
      </c>
      <c r="G1209" s="1" t="s">
        <v>11</v>
      </c>
      <c r="H1209" s="1" t="s">
        <v>12</v>
      </c>
      <c r="I1209" s="1" t="s">
        <v>23</v>
      </c>
      <c r="J1209" s="42" t="str">
        <f>D1209&amp;"-"&amp;C1209&amp;"-"&amp;B1209</f>
        <v>15-Jul-1974</v>
      </c>
      <c r="K1209" s="7">
        <f>DATEDIF(J1209,DATE(2023,6,8),"Y")</f>
        <v>48</v>
      </c>
    </row>
    <row r="1210" spans="1:11" x14ac:dyDescent="0.35">
      <c r="A1210" s="1" t="s">
        <v>286</v>
      </c>
      <c r="B1210" s="7">
        <v>1998</v>
      </c>
      <c r="C1210" s="1" t="s">
        <v>18</v>
      </c>
      <c r="D1210" s="1">
        <v>20</v>
      </c>
      <c r="E1210" s="7">
        <v>0</v>
      </c>
      <c r="F1210" s="44">
        <v>2480.98</v>
      </c>
      <c r="G1210" s="1" t="s">
        <v>11</v>
      </c>
      <c r="H1210" s="1" t="s">
        <v>11</v>
      </c>
      <c r="I1210" s="1" t="s">
        <v>13</v>
      </c>
      <c r="J1210" s="42" t="str">
        <f>D1210&amp;"-"&amp;C1210&amp;"-"&amp;B1210</f>
        <v>20-Jun-1998</v>
      </c>
      <c r="K1210" s="7">
        <f>DATEDIF(J1210,DATE(2023,6,8),"Y")</f>
        <v>24</v>
      </c>
    </row>
    <row r="1211" spans="1:11" x14ac:dyDescent="0.35">
      <c r="A1211" s="1" t="s">
        <v>285</v>
      </c>
      <c r="B1211" s="7">
        <v>1998</v>
      </c>
      <c r="C1211" s="1" t="s">
        <v>10</v>
      </c>
      <c r="D1211" s="1">
        <v>2</v>
      </c>
      <c r="E1211" s="7">
        <v>0</v>
      </c>
      <c r="F1211" s="44">
        <v>2473.33</v>
      </c>
      <c r="G1211" s="1" t="s">
        <v>11</v>
      </c>
      <c r="H1211" s="1" t="s">
        <v>12</v>
      </c>
      <c r="I1211" s="1" t="s">
        <v>13</v>
      </c>
      <c r="J1211" s="42" t="str">
        <f>D1211&amp;"-"&amp;C1211&amp;"-"&amp;B1211</f>
        <v>2-Jul-1998</v>
      </c>
      <c r="K1211" s="7">
        <f>DATEDIF(J1211,DATE(2023,6,8),"Y")</f>
        <v>24</v>
      </c>
    </row>
    <row r="1212" spans="1:11" x14ac:dyDescent="0.35">
      <c r="A1212" s="1" t="s">
        <v>284</v>
      </c>
      <c r="B1212" s="7">
        <v>1998</v>
      </c>
      <c r="C1212" s="1" t="s">
        <v>35</v>
      </c>
      <c r="D1212" s="1">
        <v>17</v>
      </c>
      <c r="E1212" s="7">
        <v>0</v>
      </c>
      <c r="F1212" s="44">
        <v>2464.62</v>
      </c>
      <c r="G1212" s="1" t="s">
        <v>11</v>
      </c>
      <c r="H1212" s="1" t="s">
        <v>12</v>
      </c>
      <c r="I1212" s="1" t="s">
        <v>13</v>
      </c>
      <c r="J1212" s="42" t="str">
        <f>D1212&amp;"-"&amp;C1212&amp;"-"&amp;B1212</f>
        <v>17-Aug-1998</v>
      </c>
      <c r="K1212" s="7">
        <f>DATEDIF(J1212,DATE(2023,6,8),"Y")</f>
        <v>24</v>
      </c>
    </row>
    <row r="1213" spans="1:11" x14ac:dyDescent="0.35">
      <c r="A1213" s="1" t="s">
        <v>283</v>
      </c>
      <c r="B1213" s="7">
        <v>2002</v>
      </c>
      <c r="C1213" s="1" t="s">
        <v>10</v>
      </c>
      <c r="D1213" s="1">
        <v>11</v>
      </c>
      <c r="E1213" s="7">
        <v>0</v>
      </c>
      <c r="F1213" s="44">
        <v>2459.7199999999998</v>
      </c>
      <c r="G1213" s="1" t="s">
        <v>11</v>
      </c>
      <c r="H1213" s="1" t="s">
        <v>11</v>
      </c>
      <c r="I1213" s="1" t="s">
        <v>247</v>
      </c>
      <c r="J1213" s="42" t="str">
        <f>D1213&amp;"-"&amp;C1213&amp;"-"&amp;B1213</f>
        <v>11-Jul-2002</v>
      </c>
      <c r="K1213" s="7">
        <f>DATEDIF(J1213,DATE(2023,6,8),"Y")</f>
        <v>20</v>
      </c>
    </row>
    <row r="1214" spans="1:11" x14ac:dyDescent="0.35">
      <c r="A1214" s="1" t="s">
        <v>282</v>
      </c>
      <c r="B1214" s="7">
        <v>1998</v>
      </c>
      <c r="C1214" s="1" t="s">
        <v>15</v>
      </c>
      <c r="D1214" s="1">
        <v>19</v>
      </c>
      <c r="E1214" s="7">
        <v>0</v>
      </c>
      <c r="F1214" s="44">
        <v>2457.5</v>
      </c>
      <c r="G1214" s="1" t="s">
        <v>11</v>
      </c>
      <c r="H1214" s="1" t="s">
        <v>16</v>
      </c>
      <c r="I1214" s="1" t="s">
        <v>42</v>
      </c>
      <c r="J1214" s="42" t="str">
        <f>D1214&amp;"-"&amp;C1214&amp;"-"&amp;B1214</f>
        <v>19-Nov-1998</v>
      </c>
      <c r="K1214" s="7">
        <f>DATEDIF(J1214,DATE(2023,6,8),"Y")</f>
        <v>24</v>
      </c>
    </row>
    <row r="1215" spans="1:11" x14ac:dyDescent="0.35">
      <c r="A1215" s="1" t="s">
        <v>281</v>
      </c>
      <c r="B1215" s="7">
        <v>2002</v>
      </c>
      <c r="C1215" s="1" t="s">
        <v>10</v>
      </c>
      <c r="D1215" s="1">
        <v>29</v>
      </c>
      <c r="E1215" s="7">
        <v>0</v>
      </c>
      <c r="F1215" s="44">
        <v>2457.21</v>
      </c>
      <c r="G1215" s="1" t="s">
        <v>11</v>
      </c>
      <c r="H1215" s="1" t="s">
        <v>16</v>
      </c>
      <c r="I1215" s="1" t="s">
        <v>247</v>
      </c>
      <c r="J1215" s="42" t="str">
        <f>D1215&amp;"-"&amp;C1215&amp;"-"&amp;B1215</f>
        <v>29-Jul-2002</v>
      </c>
      <c r="K1215" s="7">
        <f>DATEDIF(J1215,DATE(2023,6,8),"Y")</f>
        <v>20</v>
      </c>
    </row>
    <row r="1216" spans="1:11" x14ac:dyDescent="0.35">
      <c r="A1216" s="1" t="s">
        <v>280</v>
      </c>
      <c r="B1216" s="7">
        <v>1999</v>
      </c>
      <c r="C1216" s="1" t="s">
        <v>15</v>
      </c>
      <c r="D1216" s="1">
        <v>21</v>
      </c>
      <c r="E1216" s="7">
        <v>1</v>
      </c>
      <c r="F1216" s="44">
        <v>2438.06</v>
      </c>
      <c r="G1216" s="1" t="s">
        <v>11</v>
      </c>
      <c r="H1216" s="1" t="s">
        <v>11</v>
      </c>
      <c r="I1216" s="1" t="s">
        <v>13</v>
      </c>
      <c r="J1216" s="42" t="str">
        <f>D1216&amp;"-"&amp;C1216&amp;"-"&amp;B1216</f>
        <v>21-Nov-1999</v>
      </c>
      <c r="K1216" s="7">
        <f>DATEDIF(J1216,DATE(2023,6,8),"Y")</f>
        <v>23</v>
      </c>
    </row>
    <row r="1217" spans="1:11" x14ac:dyDescent="0.35">
      <c r="A1217" s="1" t="s">
        <v>279</v>
      </c>
      <c r="B1217" s="7">
        <v>1999</v>
      </c>
      <c r="C1217" s="1" t="s">
        <v>15</v>
      </c>
      <c r="D1217" s="1">
        <v>12</v>
      </c>
      <c r="E1217" s="7">
        <v>1</v>
      </c>
      <c r="F1217" s="44">
        <v>2416.96</v>
      </c>
      <c r="G1217" s="1" t="s">
        <v>11</v>
      </c>
      <c r="H1217" s="1" t="s">
        <v>11</v>
      </c>
      <c r="I1217" s="1" t="s">
        <v>42</v>
      </c>
      <c r="J1217" s="42" t="str">
        <f>D1217&amp;"-"&amp;C1217&amp;"-"&amp;B1217</f>
        <v>12-Nov-1999</v>
      </c>
      <c r="K1217" s="7">
        <f>DATEDIF(J1217,DATE(2023,6,8),"Y")</f>
        <v>23</v>
      </c>
    </row>
    <row r="1218" spans="1:11" x14ac:dyDescent="0.35">
      <c r="A1218" s="1" t="s">
        <v>278</v>
      </c>
      <c r="B1218" s="7">
        <v>2001</v>
      </c>
      <c r="C1218" s="1" t="s">
        <v>18</v>
      </c>
      <c r="D1218" s="1">
        <v>3</v>
      </c>
      <c r="E1218" s="7">
        <v>0</v>
      </c>
      <c r="F1218" s="44">
        <v>2404.73</v>
      </c>
      <c r="G1218" s="1" t="s">
        <v>11</v>
      </c>
      <c r="H1218" s="1" t="s">
        <v>12</v>
      </c>
      <c r="I1218" s="1" t="s">
        <v>23</v>
      </c>
      <c r="J1218" s="42" t="str">
        <f>D1218&amp;"-"&amp;C1218&amp;"-"&amp;B1218</f>
        <v>3-Jun-2001</v>
      </c>
      <c r="K1218" s="7">
        <f>DATEDIF(J1218,DATE(2023,6,8),"Y")</f>
        <v>22</v>
      </c>
    </row>
    <row r="1219" spans="1:11" x14ac:dyDescent="0.35">
      <c r="A1219" s="1" t="s">
        <v>277</v>
      </c>
      <c r="B1219" s="7">
        <v>1999</v>
      </c>
      <c r="C1219" s="1" t="s">
        <v>35</v>
      </c>
      <c r="D1219" s="1">
        <v>10</v>
      </c>
      <c r="E1219" s="7">
        <v>0</v>
      </c>
      <c r="F1219" s="44">
        <v>2396.1</v>
      </c>
      <c r="G1219" s="1" t="s">
        <v>11</v>
      </c>
      <c r="H1219" s="1" t="s">
        <v>16</v>
      </c>
      <c r="I1219" s="1" t="s">
        <v>166</v>
      </c>
      <c r="J1219" s="42" t="str">
        <f>D1219&amp;"-"&amp;C1219&amp;"-"&amp;B1219</f>
        <v>10-Aug-1999</v>
      </c>
      <c r="K1219" s="7">
        <f>DATEDIF(J1219,DATE(2023,6,8),"Y")</f>
        <v>23</v>
      </c>
    </row>
    <row r="1220" spans="1:11" x14ac:dyDescent="0.35">
      <c r="A1220" s="1" t="s">
        <v>2164</v>
      </c>
      <c r="B1220" s="7">
        <v>1978</v>
      </c>
      <c r="C1220" s="1" t="s">
        <v>30</v>
      </c>
      <c r="D1220" s="1">
        <v>19</v>
      </c>
      <c r="E1220" s="7">
        <v>2</v>
      </c>
      <c r="F1220" s="44">
        <v>35701.9</v>
      </c>
      <c r="G1220" s="1" t="s">
        <v>11</v>
      </c>
      <c r="H1220" s="1" t="s">
        <v>16</v>
      </c>
      <c r="I1220" s="1" t="s">
        <v>42</v>
      </c>
      <c r="J1220" s="42" t="str">
        <f>D1220&amp;"-"&amp;C1220&amp;"-"&amp;B1220</f>
        <v>19-Dec-1978</v>
      </c>
      <c r="K1220" s="7">
        <f>DATEDIF(J1220,DATE(2023,6,8),"Y")</f>
        <v>44</v>
      </c>
    </row>
    <row r="1221" spans="1:11" x14ac:dyDescent="0.35">
      <c r="A1221" s="1" t="s">
        <v>275</v>
      </c>
      <c r="B1221" s="7">
        <v>1999</v>
      </c>
      <c r="C1221" s="1" t="s">
        <v>30</v>
      </c>
      <c r="D1221" s="1">
        <v>17</v>
      </c>
      <c r="E1221" s="7">
        <v>0</v>
      </c>
      <c r="F1221" s="44">
        <v>2395.17</v>
      </c>
      <c r="G1221" s="1" t="s">
        <v>11</v>
      </c>
      <c r="H1221" s="1" t="s">
        <v>16</v>
      </c>
      <c r="I1221" s="1" t="s">
        <v>276</v>
      </c>
      <c r="J1221" s="42" t="str">
        <f>D1221&amp;"-"&amp;C1221&amp;"-"&amp;B1221</f>
        <v>17-Dec-1999</v>
      </c>
      <c r="K1221" s="7">
        <f>DATEDIF(J1221,DATE(2023,6,8),"Y")</f>
        <v>23</v>
      </c>
    </row>
    <row r="1222" spans="1:11" x14ac:dyDescent="0.35">
      <c r="A1222" s="1" t="s">
        <v>274</v>
      </c>
      <c r="B1222" s="7">
        <v>1988</v>
      </c>
      <c r="C1222" s="1" t="s">
        <v>30</v>
      </c>
      <c r="D1222" s="1">
        <v>12</v>
      </c>
      <c r="E1222" s="7">
        <v>3</v>
      </c>
      <c r="F1222" s="44">
        <v>2373.3000000000002</v>
      </c>
      <c r="G1222" s="1" t="s">
        <v>11</v>
      </c>
      <c r="H1222" s="1" t="s">
        <v>11</v>
      </c>
      <c r="I1222" s="1" t="s">
        <v>13</v>
      </c>
      <c r="J1222" s="42" t="str">
        <f>D1222&amp;"-"&amp;C1222&amp;"-"&amp;B1222</f>
        <v>12-Dec-1988</v>
      </c>
      <c r="K1222" s="7">
        <f>DATEDIF(J1222,DATE(2023,6,8),"Y")</f>
        <v>34</v>
      </c>
    </row>
    <row r="1223" spans="1:11" x14ac:dyDescent="0.35">
      <c r="A1223" s="1" t="s">
        <v>273</v>
      </c>
      <c r="B1223" s="7">
        <v>2002</v>
      </c>
      <c r="C1223" s="1" t="s">
        <v>15</v>
      </c>
      <c r="D1223" s="1">
        <v>5</v>
      </c>
      <c r="E1223" s="7">
        <v>1</v>
      </c>
      <c r="F1223" s="44">
        <v>2362.23</v>
      </c>
      <c r="G1223" s="1" t="s">
        <v>11</v>
      </c>
      <c r="H1223" s="1" t="s">
        <v>16</v>
      </c>
      <c r="I1223" s="1" t="s">
        <v>23</v>
      </c>
      <c r="J1223" s="42" t="str">
        <f>D1223&amp;"-"&amp;C1223&amp;"-"&amp;B1223</f>
        <v>5-Nov-2002</v>
      </c>
      <c r="K1223" s="7">
        <f>DATEDIF(J1223,DATE(2023,6,8),"Y")</f>
        <v>20</v>
      </c>
    </row>
    <row r="1224" spans="1:11" x14ac:dyDescent="0.35">
      <c r="A1224" s="1" t="s">
        <v>272</v>
      </c>
      <c r="B1224" s="7">
        <v>1998</v>
      </c>
      <c r="C1224" s="1" t="s">
        <v>37</v>
      </c>
      <c r="D1224" s="1">
        <v>21</v>
      </c>
      <c r="E1224" s="7">
        <v>0</v>
      </c>
      <c r="F1224" s="44">
        <v>2352.9699999999998</v>
      </c>
      <c r="G1224" s="1" t="s">
        <v>12</v>
      </c>
      <c r="H1224" s="1" t="s">
        <v>12</v>
      </c>
      <c r="I1224" s="1" t="s">
        <v>23</v>
      </c>
      <c r="J1224" s="42" t="str">
        <f>D1224&amp;"-"&amp;C1224&amp;"-"&amp;B1224</f>
        <v>21-Oct-1998</v>
      </c>
      <c r="K1224" s="7">
        <f>DATEDIF(J1224,DATE(2023,6,8),"Y")</f>
        <v>24</v>
      </c>
    </row>
    <row r="1225" spans="1:11" x14ac:dyDescent="0.35">
      <c r="A1225" s="1" t="s">
        <v>271</v>
      </c>
      <c r="B1225" s="7">
        <v>2003</v>
      </c>
      <c r="C1225" s="1" t="s">
        <v>15</v>
      </c>
      <c r="D1225" s="1">
        <v>18</v>
      </c>
      <c r="E1225" s="7">
        <v>1</v>
      </c>
      <c r="F1225" s="44">
        <v>2331.52</v>
      </c>
      <c r="G1225" s="1" t="s">
        <v>11</v>
      </c>
      <c r="H1225" s="1" t="s">
        <v>12</v>
      </c>
      <c r="I1225" s="1" t="s">
        <v>42</v>
      </c>
      <c r="J1225" s="42" t="str">
        <f>D1225&amp;"-"&amp;C1225&amp;"-"&amp;B1225</f>
        <v>18-Nov-2003</v>
      </c>
      <c r="K1225" s="7">
        <f>DATEDIF(J1225,DATE(2023,6,8),"Y")</f>
        <v>19</v>
      </c>
    </row>
    <row r="1226" spans="1:11" x14ac:dyDescent="0.35">
      <c r="A1226" s="1" t="s">
        <v>270</v>
      </c>
      <c r="B1226" s="7">
        <v>1996</v>
      </c>
      <c r="C1226" s="1" t="s">
        <v>30</v>
      </c>
      <c r="D1226" s="1">
        <v>17</v>
      </c>
      <c r="E1226" s="7">
        <v>0</v>
      </c>
      <c r="F1226" s="44">
        <v>2322.62</v>
      </c>
      <c r="G1226" s="1" t="s">
        <v>11</v>
      </c>
      <c r="H1226" s="1" t="s">
        <v>16</v>
      </c>
      <c r="I1226" s="1" t="s">
        <v>13</v>
      </c>
      <c r="J1226" s="42" t="str">
        <f>D1226&amp;"-"&amp;C1226&amp;"-"&amp;B1226</f>
        <v>17-Dec-1996</v>
      </c>
      <c r="K1226" s="7">
        <f>DATEDIF(J1226,DATE(2023,6,8),"Y")</f>
        <v>26</v>
      </c>
    </row>
    <row r="1227" spans="1:11" x14ac:dyDescent="0.35">
      <c r="A1227" s="1" t="s">
        <v>269</v>
      </c>
      <c r="B1227" s="7">
        <v>2004</v>
      </c>
      <c r="C1227" s="1" t="s">
        <v>20</v>
      </c>
      <c r="D1227" s="1">
        <v>6</v>
      </c>
      <c r="E1227" s="7">
        <v>2</v>
      </c>
      <c r="F1227" s="44">
        <v>2304</v>
      </c>
      <c r="G1227" s="1" t="s">
        <v>11</v>
      </c>
      <c r="H1227" s="1" t="s">
        <v>12</v>
      </c>
      <c r="I1227" s="1" t="s">
        <v>13</v>
      </c>
      <c r="J1227" s="42" t="str">
        <f>D1227&amp;"-"&amp;C1227&amp;"-"&amp;B1227</f>
        <v>6-Sep-2004</v>
      </c>
      <c r="K1227" s="7">
        <f>DATEDIF(J1227,DATE(2023,6,8),"Y")</f>
        <v>18</v>
      </c>
    </row>
    <row r="1228" spans="1:11" x14ac:dyDescent="0.35">
      <c r="A1228" s="1" t="s">
        <v>268</v>
      </c>
      <c r="B1228" s="7">
        <v>1996</v>
      </c>
      <c r="C1228" s="1" t="s">
        <v>15</v>
      </c>
      <c r="D1228" s="1">
        <v>28</v>
      </c>
      <c r="E1228" s="7">
        <v>0</v>
      </c>
      <c r="F1228" s="44">
        <v>2302.3000000000002</v>
      </c>
      <c r="G1228" s="1" t="s">
        <v>16</v>
      </c>
      <c r="H1228" s="1" t="s">
        <v>11</v>
      </c>
      <c r="I1228" s="1" t="s">
        <v>42</v>
      </c>
      <c r="J1228" s="42" t="str">
        <f>D1228&amp;"-"&amp;C1228&amp;"-"&amp;B1228</f>
        <v>28-Nov-1996</v>
      </c>
      <c r="K1228" s="7">
        <f>DATEDIF(J1228,DATE(2023,6,8),"Y")</f>
        <v>26</v>
      </c>
    </row>
    <row r="1229" spans="1:11" x14ac:dyDescent="0.35">
      <c r="A1229" s="1" t="s">
        <v>267</v>
      </c>
      <c r="B1229" s="7">
        <v>1989</v>
      </c>
      <c r="C1229" s="1" t="s">
        <v>37</v>
      </c>
      <c r="D1229" s="1">
        <v>5</v>
      </c>
      <c r="E1229" s="7">
        <v>3</v>
      </c>
      <c r="F1229" s="44">
        <v>2295.2399999999998</v>
      </c>
      <c r="G1229" s="1" t="s">
        <v>11</v>
      </c>
      <c r="H1229" s="1" t="s">
        <v>16</v>
      </c>
      <c r="I1229" s="1" t="s">
        <v>13</v>
      </c>
      <c r="J1229" s="42" t="str">
        <f>D1229&amp;"-"&amp;C1229&amp;"-"&amp;B1229</f>
        <v>5-Oct-1989</v>
      </c>
      <c r="K1229" s="7">
        <f>DATEDIF(J1229,DATE(2023,6,8),"Y")</f>
        <v>33</v>
      </c>
    </row>
    <row r="1230" spans="1:11" x14ac:dyDescent="0.35">
      <c r="A1230" s="1" t="s">
        <v>266</v>
      </c>
      <c r="B1230" s="7">
        <v>1991</v>
      </c>
      <c r="C1230" s="1" t="s">
        <v>18</v>
      </c>
      <c r="D1230" s="1">
        <v>16</v>
      </c>
      <c r="E1230" s="7">
        <v>3</v>
      </c>
      <c r="F1230" s="44">
        <v>2277.7199999999998</v>
      </c>
      <c r="G1230" s="1" t="s">
        <v>11</v>
      </c>
      <c r="H1230" s="1" t="s">
        <v>16</v>
      </c>
      <c r="I1230" s="1" t="s">
        <v>13</v>
      </c>
      <c r="J1230" s="42" t="str">
        <f>D1230&amp;"-"&amp;C1230&amp;"-"&amp;B1230</f>
        <v>16-Jun-1991</v>
      </c>
      <c r="K1230" s="7">
        <f>DATEDIF(J1230,DATE(2023,6,8),"Y")</f>
        <v>31</v>
      </c>
    </row>
    <row r="1231" spans="1:11" x14ac:dyDescent="0.35">
      <c r="A1231" s="1" t="s">
        <v>2352</v>
      </c>
      <c r="B1231" s="7">
        <v>1961</v>
      </c>
      <c r="C1231" s="1" t="s">
        <v>18</v>
      </c>
      <c r="D1231" s="1">
        <v>13</v>
      </c>
      <c r="E1231" s="7">
        <v>1</v>
      </c>
      <c r="F1231" s="44">
        <v>47403.88</v>
      </c>
      <c r="G1231" s="1" t="s">
        <v>16</v>
      </c>
      <c r="H1231" s="1" t="s">
        <v>12</v>
      </c>
      <c r="I1231" s="1" t="s">
        <v>42</v>
      </c>
      <c r="J1231" s="42" t="str">
        <f>D1231&amp;"-"&amp;C1231&amp;"-"&amp;B1231</f>
        <v>13-Jun-1961</v>
      </c>
      <c r="K1231" s="7">
        <f>DATEDIF(J1231,DATE(2023,6,8),"Y")</f>
        <v>61</v>
      </c>
    </row>
    <row r="1232" spans="1:11" x14ac:dyDescent="0.35">
      <c r="A1232" s="1" t="s">
        <v>2163</v>
      </c>
      <c r="B1232" s="7">
        <v>2000</v>
      </c>
      <c r="C1232" s="1" t="s">
        <v>30</v>
      </c>
      <c r="D1232" s="1">
        <v>17</v>
      </c>
      <c r="E1232" s="7">
        <v>3</v>
      </c>
      <c r="F1232" s="44">
        <v>35595.589999999997</v>
      </c>
      <c r="G1232" s="1" t="s">
        <v>11</v>
      </c>
      <c r="H1232" s="1" t="s">
        <v>12</v>
      </c>
      <c r="I1232" s="1" t="s">
        <v>13</v>
      </c>
      <c r="J1232" s="42" t="str">
        <f>D1232&amp;"-"&amp;C1232&amp;"-"&amp;B1232</f>
        <v>17-Dec-2000</v>
      </c>
      <c r="K1232" s="7">
        <f>DATEDIF(J1232,DATE(2023,6,8),"Y")</f>
        <v>22</v>
      </c>
    </row>
    <row r="1233" spans="1:11" x14ac:dyDescent="0.35">
      <c r="A1233" s="1" t="s">
        <v>265</v>
      </c>
      <c r="B1233" s="7">
        <v>2002</v>
      </c>
      <c r="C1233" s="1" t="s">
        <v>15</v>
      </c>
      <c r="D1233" s="1">
        <v>12</v>
      </c>
      <c r="E1233" s="7">
        <v>0</v>
      </c>
      <c r="F1233" s="44">
        <v>2261.5700000000002</v>
      </c>
      <c r="G1233" s="1" t="s">
        <v>11</v>
      </c>
      <c r="H1233" s="1" t="s">
        <v>16</v>
      </c>
      <c r="I1233" s="1" t="s">
        <v>23</v>
      </c>
      <c r="J1233" s="42" t="str">
        <f>D1233&amp;"-"&amp;C1233&amp;"-"&amp;B1233</f>
        <v>12-Nov-2002</v>
      </c>
      <c r="K1233" s="7">
        <f>DATEDIF(J1233,DATE(2023,6,8),"Y")</f>
        <v>20</v>
      </c>
    </row>
    <row r="1234" spans="1:11" x14ac:dyDescent="0.35">
      <c r="A1234" s="1" t="s">
        <v>264</v>
      </c>
      <c r="B1234" s="7">
        <v>2002</v>
      </c>
      <c r="C1234" s="1" t="s">
        <v>10</v>
      </c>
      <c r="D1234" s="1">
        <v>15</v>
      </c>
      <c r="E1234" s="7">
        <v>0</v>
      </c>
      <c r="F1234" s="44">
        <v>2257.48</v>
      </c>
      <c r="G1234" s="1" t="s">
        <v>11</v>
      </c>
      <c r="H1234" s="1" t="s">
        <v>16</v>
      </c>
      <c r="I1234" s="1" t="s">
        <v>23</v>
      </c>
      <c r="J1234" s="42" t="str">
        <f>D1234&amp;"-"&amp;C1234&amp;"-"&amp;B1234</f>
        <v>15-Jul-2002</v>
      </c>
      <c r="K1234" s="7">
        <f>DATEDIF(J1234,DATE(2023,6,8),"Y")</f>
        <v>20</v>
      </c>
    </row>
    <row r="1235" spans="1:11" x14ac:dyDescent="0.35">
      <c r="A1235" s="1" t="s">
        <v>263</v>
      </c>
      <c r="B1235" s="7">
        <v>2000</v>
      </c>
      <c r="C1235" s="1" t="s">
        <v>30</v>
      </c>
      <c r="D1235" s="1">
        <v>11</v>
      </c>
      <c r="E1235" s="7">
        <v>0</v>
      </c>
      <c r="F1235" s="44">
        <v>2254.8000000000002</v>
      </c>
      <c r="G1235" s="1" t="s">
        <v>11</v>
      </c>
      <c r="H1235" s="1" t="s">
        <v>12</v>
      </c>
      <c r="I1235" s="1" t="s">
        <v>168</v>
      </c>
      <c r="J1235" s="42" t="str">
        <f>D1235&amp;"-"&amp;C1235&amp;"-"&amp;B1235</f>
        <v>11-Dec-2000</v>
      </c>
      <c r="K1235" s="7">
        <f>DATEDIF(J1235,DATE(2023,6,8),"Y")</f>
        <v>22</v>
      </c>
    </row>
    <row r="1236" spans="1:11" x14ac:dyDescent="0.35">
      <c r="A1236" s="1" t="s">
        <v>262</v>
      </c>
      <c r="B1236" s="7">
        <v>2000</v>
      </c>
      <c r="C1236" s="1" t="s">
        <v>18</v>
      </c>
      <c r="D1236" s="1">
        <v>30</v>
      </c>
      <c r="E1236" s="7">
        <v>0</v>
      </c>
      <c r="F1236" s="44">
        <v>2250.84</v>
      </c>
      <c r="G1236" s="1" t="s">
        <v>11</v>
      </c>
      <c r="H1236" s="1" t="s">
        <v>11</v>
      </c>
      <c r="I1236" s="1" t="s">
        <v>170</v>
      </c>
      <c r="J1236" s="42" t="str">
        <f>D1236&amp;"-"&amp;C1236&amp;"-"&amp;B1236</f>
        <v>30-Jun-2000</v>
      </c>
      <c r="K1236" s="7">
        <f>DATEDIF(J1236,DATE(2023,6,8),"Y")</f>
        <v>22</v>
      </c>
    </row>
    <row r="1237" spans="1:11" x14ac:dyDescent="0.35">
      <c r="A1237" s="1" t="s">
        <v>261</v>
      </c>
      <c r="B1237" s="7">
        <v>2003</v>
      </c>
      <c r="C1237" s="1" t="s">
        <v>30</v>
      </c>
      <c r="D1237" s="1">
        <v>10</v>
      </c>
      <c r="E1237" s="7">
        <v>1</v>
      </c>
      <c r="F1237" s="44">
        <v>2221.56</v>
      </c>
      <c r="G1237" s="1" t="s">
        <v>11</v>
      </c>
      <c r="H1237" s="1" t="s">
        <v>12</v>
      </c>
      <c r="I1237" s="1" t="s">
        <v>23</v>
      </c>
      <c r="J1237" s="42" t="str">
        <f>D1237&amp;"-"&amp;C1237&amp;"-"&amp;B1237</f>
        <v>10-Dec-2003</v>
      </c>
      <c r="K1237" s="7">
        <f>DATEDIF(J1237,DATE(2023,6,8),"Y")</f>
        <v>19</v>
      </c>
    </row>
    <row r="1238" spans="1:11" x14ac:dyDescent="0.35">
      <c r="A1238" s="1" t="s">
        <v>260</v>
      </c>
      <c r="B1238" s="7">
        <v>2004</v>
      </c>
      <c r="C1238" s="1" t="s">
        <v>30</v>
      </c>
      <c r="D1238" s="1">
        <v>12</v>
      </c>
      <c r="E1238" s="7">
        <v>1</v>
      </c>
      <c r="F1238" s="44">
        <v>2219.4499999999998</v>
      </c>
      <c r="G1238" s="1" t="s">
        <v>11</v>
      </c>
      <c r="H1238" s="1" t="s">
        <v>16</v>
      </c>
      <c r="I1238" s="1" t="s">
        <v>13</v>
      </c>
      <c r="J1238" s="42" t="str">
        <f>D1238&amp;"-"&amp;C1238&amp;"-"&amp;B1238</f>
        <v>12-Dec-2004</v>
      </c>
      <c r="K1238" s="7">
        <f>DATEDIF(J1238,DATE(2023,6,8),"Y")</f>
        <v>18</v>
      </c>
    </row>
    <row r="1239" spans="1:11" x14ac:dyDescent="0.35">
      <c r="A1239" s="1" t="s">
        <v>259</v>
      </c>
      <c r="B1239" s="7">
        <v>2004</v>
      </c>
      <c r="C1239" s="1" t="s">
        <v>20</v>
      </c>
      <c r="D1239" s="1">
        <v>25</v>
      </c>
      <c r="E1239" s="7">
        <v>0</v>
      </c>
      <c r="F1239" s="44">
        <v>2217.6</v>
      </c>
      <c r="G1239" s="1" t="s">
        <v>11</v>
      </c>
      <c r="H1239" s="1" t="s">
        <v>16</v>
      </c>
      <c r="I1239" s="1" t="s">
        <v>247</v>
      </c>
      <c r="J1239" s="42" t="str">
        <f>D1239&amp;"-"&amp;C1239&amp;"-"&amp;B1239</f>
        <v>25-Sep-2004</v>
      </c>
      <c r="K1239" s="7">
        <f>DATEDIF(J1239,DATE(2023,6,8),"Y")</f>
        <v>18</v>
      </c>
    </row>
    <row r="1240" spans="1:11" x14ac:dyDescent="0.35">
      <c r="A1240" s="1" t="s">
        <v>258</v>
      </c>
      <c r="B1240" s="7">
        <v>2004</v>
      </c>
      <c r="C1240" s="1" t="s">
        <v>18</v>
      </c>
      <c r="D1240" s="1">
        <v>13</v>
      </c>
      <c r="E1240" s="7">
        <v>0</v>
      </c>
      <c r="F1240" s="44">
        <v>2217.4699999999998</v>
      </c>
      <c r="G1240" s="1" t="s">
        <v>11</v>
      </c>
      <c r="H1240" s="1" t="s">
        <v>16</v>
      </c>
      <c r="I1240" s="1" t="s">
        <v>247</v>
      </c>
      <c r="J1240" s="42" t="str">
        <f>D1240&amp;"-"&amp;C1240&amp;"-"&amp;B1240</f>
        <v>13-Jun-2004</v>
      </c>
      <c r="K1240" s="7">
        <f>DATEDIF(J1240,DATE(2023,6,8),"Y")</f>
        <v>18</v>
      </c>
    </row>
    <row r="1241" spans="1:11" x14ac:dyDescent="0.35">
      <c r="A1241" s="1" t="s">
        <v>257</v>
      </c>
      <c r="B1241" s="7">
        <v>1994</v>
      </c>
      <c r="C1241" s="1" t="s">
        <v>15</v>
      </c>
      <c r="D1241" s="1">
        <v>17</v>
      </c>
      <c r="E1241" s="7">
        <v>0</v>
      </c>
      <c r="F1241" s="44">
        <v>2213.21</v>
      </c>
      <c r="G1241" s="1" t="s">
        <v>11</v>
      </c>
      <c r="H1241" s="1" t="s">
        <v>11</v>
      </c>
      <c r="I1241" s="1" t="s">
        <v>13</v>
      </c>
      <c r="J1241" s="42" t="str">
        <f>D1241&amp;"-"&amp;C1241&amp;"-"&amp;B1241</f>
        <v>17-Nov-1994</v>
      </c>
      <c r="K1241" s="7">
        <f>DATEDIF(J1241,DATE(2023,6,8),"Y")</f>
        <v>28</v>
      </c>
    </row>
    <row r="1242" spans="1:11" x14ac:dyDescent="0.35">
      <c r="A1242" s="1" t="s">
        <v>256</v>
      </c>
      <c r="B1242" s="7">
        <v>2004</v>
      </c>
      <c r="C1242" s="1" t="s">
        <v>10</v>
      </c>
      <c r="D1242" s="1">
        <v>27</v>
      </c>
      <c r="E1242" s="7">
        <v>0</v>
      </c>
      <c r="F1242" s="44">
        <v>2211.13</v>
      </c>
      <c r="G1242" s="1" t="s">
        <v>11</v>
      </c>
      <c r="H1242" s="1" t="s">
        <v>11</v>
      </c>
      <c r="I1242" s="1" t="s">
        <v>247</v>
      </c>
      <c r="J1242" s="42" t="str">
        <f>D1242&amp;"-"&amp;C1242&amp;"-"&amp;B1242</f>
        <v>27-Jul-2004</v>
      </c>
      <c r="K1242" s="7">
        <f>DATEDIF(J1242,DATE(2023,6,8),"Y")</f>
        <v>18</v>
      </c>
    </row>
    <row r="1243" spans="1:11" x14ac:dyDescent="0.35">
      <c r="A1243" s="1" t="s">
        <v>2162</v>
      </c>
      <c r="B1243" s="7">
        <v>2000</v>
      </c>
      <c r="C1243" s="1" t="s">
        <v>15</v>
      </c>
      <c r="D1243" s="1">
        <v>19</v>
      </c>
      <c r="E1243" s="7">
        <v>0</v>
      </c>
      <c r="F1243" s="44">
        <v>35585.58</v>
      </c>
      <c r="G1243" s="1" t="s">
        <v>11</v>
      </c>
      <c r="H1243" s="1" t="s">
        <v>12</v>
      </c>
      <c r="I1243" s="1" t="s">
        <v>42</v>
      </c>
      <c r="J1243" s="42" t="str">
        <f>D1243&amp;"-"&amp;C1243&amp;"-"&amp;B1243</f>
        <v>19-Nov-2000</v>
      </c>
      <c r="K1243" s="7">
        <f>DATEDIF(J1243,DATE(2023,6,8),"Y")</f>
        <v>22</v>
      </c>
    </row>
    <row r="1244" spans="1:11" x14ac:dyDescent="0.35">
      <c r="A1244" s="1" t="s">
        <v>255</v>
      </c>
      <c r="B1244" s="7">
        <v>2004</v>
      </c>
      <c r="C1244" s="1" t="s">
        <v>35</v>
      </c>
      <c r="D1244" s="1">
        <v>6</v>
      </c>
      <c r="E1244" s="7">
        <v>0</v>
      </c>
      <c r="F1244" s="44">
        <v>2207.6999999999998</v>
      </c>
      <c r="G1244" s="1" t="s">
        <v>11</v>
      </c>
      <c r="H1244" s="1" t="s">
        <v>11</v>
      </c>
      <c r="I1244" s="1" t="s">
        <v>247</v>
      </c>
      <c r="J1244" s="42" t="str">
        <f>D1244&amp;"-"&amp;C1244&amp;"-"&amp;B1244</f>
        <v>6-Aug-2004</v>
      </c>
      <c r="K1244" s="7">
        <f>DATEDIF(J1244,DATE(2023,6,8),"Y")</f>
        <v>18</v>
      </c>
    </row>
    <row r="1245" spans="1:11" x14ac:dyDescent="0.35">
      <c r="A1245" s="1" t="s">
        <v>254</v>
      </c>
      <c r="B1245" s="7">
        <v>2004</v>
      </c>
      <c r="C1245" s="1" t="s">
        <v>15</v>
      </c>
      <c r="D1245" s="1">
        <v>13</v>
      </c>
      <c r="E1245" s="7">
        <v>0</v>
      </c>
      <c r="F1245" s="44">
        <v>2205.98</v>
      </c>
      <c r="G1245" s="1" t="s">
        <v>11</v>
      </c>
      <c r="H1245" s="1" t="s">
        <v>12</v>
      </c>
      <c r="I1245" s="1" t="s">
        <v>247</v>
      </c>
      <c r="J1245" s="42" t="str">
        <f>D1245&amp;"-"&amp;C1245&amp;"-"&amp;B1245</f>
        <v>13-Nov-2004</v>
      </c>
      <c r="K1245" s="7">
        <f>DATEDIF(J1245,DATE(2023,6,8),"Y")</f>
        <v>18</v>
      </c>
    </row>
    <row r="1246" spans="1:11" x14ac:dyDescent="0.35">
      <c r="A1246" s="1" t="s">
        <v>253</v>
      </c>
      <c r="B1246" s="7">
        <v>2004</v>
      </c>
      <c r="C1246" s="1" t="s">
        <v>37</v>
      </c>
      <c r="D1246" s="1">
        <v>28</v>
      </c>
      <c r="E1246" s="7">
        <v>0</v>
      </c>
      <c r="F1246" s="44">
        <v>2203.7399999999998</v>
      </c>
      <c r="G1246" s="1" t="s">
        <v>11</v>
      </c>
      <c r="H1246" s="1" t="s">
        <v>11</v>
      </c>
      <c r="I1246" s="1" t="s">
        <v>247</v>
      </c>
      <c r="J1246" s="42" t="str">
        <f>D1246&amp;"-"&amp;C1246&amp;"-"&amp;B1246</f>
        <v>28-Oct-2004</v>
      </c>
      <c r="K1246" s="7">
        <f>DATEDIF(J1246,DATE(2023,6,8),"Y")</f>
        <v>18</v>
      </c>
    </row>
    <row r="1247" spans="1:11" x14ac:dyDescent="0.35">
      <c r="A1247" s="1" t="s">
        <v>252</v>
      </c>
      <c r="B1247" s="7">
        <v>2004</v>
      </c>
      <c r="C1247" s="1" t="s">
        <v>35</v>
      </c>
      <c r="D1247" s="1">
        <v>6</v>
      </c>
      <c r="E1247" s="7">
        <v>0</v>
      </c>
      <c r="F1247" s="44">
        <v>2203.4699999999998</v>
      </c>
      <c r="G1247" s="1" t="s">
        <v>11</v>
      </c>
      <c r="H1247" s="1" t="s">
        <v>11</v>
      </c>
      <c r="I1247" s="1" t="s">
        <v>247</v>
      </c>
      <c r="J1247" s="42" t="str">
        <f>D1247&amp;"-"&amp;C1247&amp;"-"&amp;B1247</f>
        <v>6-Aug-2004</v>
      </c>
      <c r="K1247" s="7">
        <f>DATEDIF(J1247,DATE(2023,6,8),"Y")</f>
        <v>18</v>
      </c>
    </row>
    <row r="1248" spans="1:11" x14ac:dyDescent="0.35">
      <c r="A1248" s="1" t="s">
        <v>251</v>
      </c>
      <c r="B1248" s="7">
        <v>2004</v>
      </c>
      <c r="C1248" s="1" t="s">
        <v>10</v>
      </c>
      <c r="D1248" s="1">
        <v>27</v>
      </c>
      <c r="E1248" s="7">
        <v>1</v>
      </c>
      <c r="F1248" s="44">
        <v>2201.1</v>
      </c>
      <c r="G1248" s="1" t="s">
        <v>11</v>
      </c>
      <c r="H1248" s="1" t="s">
        <v>12</v>
      </c>
      <c r="I1248" s="1" t="s">
        <v>13</v>
      </c>
      <c r="J1248" s="42" t="str">
        <f>D1248&amp;"-"&amp;C1248&amp;"-"&amp;B1248</f>
        <v>27-Jul-2004</v>
      </c>
      <c r="K1248" s="7">
        <f>DATEDIF(J1248,DATE(2023,6,8),"Y")</f>
        <v>18</v>
      </c>
    </row>
    <row r="1249" spans="1:11" x14ac:dyDescent="0.35">
      <c r="A1249" s="1" t="s">
        <v>250</v>
      </c>
      <c r="B1249" s="7">
        <v>2004</v>
      </c>
      <c r="C1249" s="1" t="s">
        <v>20</v>
      </c>
      <c r="D1249" s="1">
        <v>12</v>
      </c>
      <c r="E1249" s="7">
        <v>0</v>
      </c>
      <c r="F1249" s="44">
        <v>2200.83</v>
      </c>
      <c r="G1249" s="1" t="s">
        <v>11</v>
      </c>
      <c r="H1249" s="1" t="s">
        <v>11</v>
      </c>
      <c r="I1249" s="1" t="s">
        <v>247</v>
      </c>
      <c r="J1249" s="42" t="str">
        <f>D1249&amp;"-"&amp;C1249&amp;"-"&amp;B1249</f>
        <v>12-Sep-2004</v>
      </c>
      <c r="K1249" s="7">
        <f>DATEDIF(J1249,DATE(2023,6,8),"Y")</f>
        <v>18</v>
      </c>
    </row>
    <row r="1250" spans="1:11" x14ac:dyDescent="0.35">
      <c r="A1250" s="1" t="s">
        <v>248</v>
      </c>
      <c r="B1250" s="7">
        <v>2004</v>
      </c>
      <c r="C1250" s="1" t="s">
        <v>20</v>
      </c>
      <c r="D1250" s="1">
        <v>3</v>
      </c>
      <c r="E1250" s="7">
        <v>0</v>
      </c>
      <c r="F1250" s="44">
        <v>2198.19</v>
      </c>
      <c r="G1250" s="1" t="s">
        <v>11</v>
      </c>
      <c r="H1250" s="1" t="s">
        <v>16</v>
      </c>
      <c r="I1250" s="1" t="s">
        <v>249</v>
      </c>
      <c r="J1250" s="42" t="str">
        <f>D1250&amp;"-"&amp;C1250&amp;"-"&amp;B1250</f>
        <v>3-Sep-2004</v>
      </c>
      <c r="K1250" s="7">
        <f>DATEDIF(J1250,DATE(2023,6,8),"Y")</f>
        <v>18</v>
      </c>
    </row>
    <row r="1251" spans="1:11" x14ac:dyDescent="0.35">
      <c r="A1251" s="1" t="s">
        <v>246</v>
      </c>
      <c r="B1251" s="7">
        <v>2004</v>
      </c>
      <c r="C1251" s="1" t="s">
        <v>30</v>
      </c>
      <c r="D1251" s="1">
        <v>7</v>
      </c>
      <c r="E1251" s="7">
        <v>0</v>
      </c>
      <c r="F1251" s="44">
        <v>2196.4699999999998</v>
      </c>
      <c r="G1251" s="1" t="s">
        <v>11</v>
      </c>
      <c r="H1251" s="1" t="s">
        <v>12</v>
      </c>
      <c r="I1251" s="1" t="s">
        <v>247</v>
      </c>
      <c r="J1251" s="42" t="str">
        <f>D1251&amp;"-"&amp;C1251&amp;"-"&amp;B1251</f>
        <v>7-Dec-2004</v>
      </c>
      <c r="K1251" s="7">
        <f>DATEDIF(J1251,DATE(2023,6,8),"Y")</f>
        <v>18</v>
      </c>
    </row>
    <row r="1252" spans="1:11" x14ac:dyDescent="0.35">
      <c r="A1252" s="1" t="s">
        <v>245</v>
      </c>
      <c r="B1252" s="7">
        <v>1991</v>
      </c>
      <c r="C1252" s="1" t="s">
        <v>30</v>
      </c>
      <c r="D1252" s="1">
        <v>16</v>
      </c>
      <c r="E1252" s="7">
        <v>3</v>
      </c>
      <c r="F1252" s="44">
        <v>2193.1999999999998</v>
      </c>
      <c r="G1252" s="1" t="s">
        <v>11</v>
      </c>
      <c r="H1252" s="1" t="s">
        <v>11</v>
      </c>
      <c r="I1252" s="1" t="s">
        <v>23</v>
      </c>
      <c r="J1252" s="42" t="str">
        <f>D1252&amp;"-"&amp;C1252&amp;"-"&amp;B1252</f>
        <v>16-Dec-1991</v>
      </c>
      <c r="K1252" s="7">
        <f>DATEDIF(J1252,DATE(2023,6,8),"Y")</f>
        <v>31</v>
      </c>
    </row>
    <row r="1253" spans="1:11" x14ac:dyDescent="0.35">
      <c r="A1253" s="1" t="s">
        <v>244</v>
      </c>
      <c r="B1253" s="7">
        <v>1994</v>
      </c>
      <c r="C1253" s="1" t="s">
        <v>20</v>
      </c>
      <c r="D1253" s="1">
        <v>27</v>
      </c>
      <c r="E1253" s="7">
        <v>0</v>
      </c>
      <c r="F1253" s="44">
        <v>2170.08</v>
      </c>
      <c r="G1253" s="1" t="s">
        <v>11</v>
      </c>
      <c r="H1253" s="1" t="s">
        <v>11</v>
      </c>
      <c r="I1253" s="1" t="s">
        <v>13</v>
      </c>
      <c r="J1253" s="42" t="str">
        <f>D1253&amp;"-"&amp;C1253&amp;"-"&amp;B1253</f>
        <v>27-Sep-1994</v>
      </c>
      <c r="K1253" s="7">
        <f>DATEDIF(J1253,DATE(2023,6,8),"Y")</f>
        <v>28</v>
      </c>
    </row>
    <row r="1254" spans="1:11" x14ac:dyDescent="0.35">
      <c r="A1254" s="1" t="s">
        <v>2161</v>
      </c>
      <c r="B1254" s="7">
        <v>1971</v>
      </c>
      <c r="C1254" s="1" t="s">
        <v>35</v>
      </c>
      <c r="D1254" s="1">
        <v>10</v>
      </c>
      <c r="E1254" s="7">
        <v>0</v>
      </c>
      <c r="F1254" s="44">
        <v>35583.17</v>
      </c>
      <c r="G1254" s="1" t="s">
        <v>16</v>
      </c>
      <c r="H1254" s="1" t="s">
        <v>12</v>
      </c>
      <c r="I1254" s="1" t="s">
        <v>42</v>
      </c>
      <c r="J1254" s="42" t="str">
        <f>D1254&amp;"-"&amp;C1254&amp;"-"&amp;B1254</f>
        <v>10-Aug-1971</v>
      </c>
      <c r="K1254" s="7">
        <f>DATEDIF(J1254,DATE(2023,6,8),"Y")</f>
        <v>51</v>
      </c>
    </row>
    <row r="1255" spans="1:11" x14ac:dyDescent="0.35">
      <c r="A1255" s="1" t="s">
        <v>243</v>
      </c>
      <c r="B1255" s="7">
        <v>2000</v>
      </c>
      <c r="C1255" s="1" t="s">
        <v>35</v>
      </c>
      <c r="D1255" s="1">
        <v>23</v>
      </c>
      <c r="E1255" s="7">
        <v>0</v>
      </c>
      <c r="F1255" s="44">
        <v>2166.73</v>
      </c>
      <c r="G1255" s="1" t="s">
        <v>11</v>
      </c>
      <c r="H1255" s="1" t="s">
        <v>11</v>
      </c>
      <c r="I1255" s="1" t="s">
        <v>42</v>
      </c>
      <c r="J1255" s="42" t="str">
        <f>D1255&amp;"-"&amp;C1255&amp;"-"&amp;B1255</f>
        <v>23-Aug-2000</v>
      </c>
      <c r="K1255" s="7">
        <f>DATEDIF(J1255,DATE(2023,6,8),"Y")</f>
        <v>22</v>
      </c>
    </row>
    <row r="1256" spans="1:11" x14ac:dyDescent="0.35">
      <c r="A1256" s="1" t="s">
        <v>242</v>
      </c>
      <c r="B1256" s="7">
        <v>2000</v>
      </c>
      <c r="C1256" s="1" t="s">
        <v>30</v>
      </c>
      <c r="D1256" s="1">
        <v>10</v>
      </c>
      <c r="E1256" s="7">
        <v>0</v>
      </c>
      <c r="F1256" s="44">
        <v>2156.75</v>
      </c>
      <c r="G1256" s="1" t="s">
        <v>11</v>
      </c>
      <c r="H1256" s="1" t="s">
        <v>11</v>
      </c>
      <c r="I1256" s="1" t="s">
        <v>13</v>
      </c>
      <c r="J1256" s="42" t="str">
        <f>D1256&amp;"-"&amp;C1256&amp;"-"&amp;B1256</f>
        <v>10-Dec-2000</v>
      </c>
      <c r="K1256" s="7">
        <f>DATEDIF(J1256,DATE(2023,6,8),"Y")</f>
        <v>22</v>
      </c>
    </row>
    <row r="1257" spans="1:11" x14ac:dyDescent="0.35">
      <c r="A1257" s="1" t="s">
        <v>241</v>
      </c>
      <c r="B1257" s="7">
        <v>2000</v>
      </c>
      <c r="C1257" s="1" t="s">
        <v>15</v>
      </c>
      <c r="D1257" s="1">
        <v>29</v>
      </c>
      <c r="E1257" s="7">
        <v>0</v>
      </c>
      <c r="F1257" s="44">
        <v>2155.6799999999998</v>
      </c>
      <c r="G1257" s="1" t="s">
        <v>11</v>
      </c>
      <c r="H1257" s="1" t="s">
        <v>12</v>
      </c>
      <c r="I1257" s="1" t="s">
        <v>13</v>
      </c>
      <c r="J1257" s="42" t="str">
        <f>D1257&amp;"-"&amp;C1257&amp;"-"&amp;B1257</f>
        <v>29-Nov-2000</v>
      </c>
      <c r="K1257" s="7">
        <f>DATEDIF(J1257,DATE(2023,6,8),"Y")</f>
        <v>22</v>
      </c>
    </row>
    <row r="1258" spans="1:11" x14ac:dyDescent="0.35">
      <c r="A1258" s="1" t="s">
        <v>240</v>
      </c>
      <c r="B1258" s="7">
        <v>2000</v>
      </c>
      <c r="C1258" s="1" t="s">
        <v>37</v>
      </c>
      <c r="D1258" s="1">
        <v>22</v>
      </c>
      <c r="E1258" s="7">
        <v>0</v>
      </c>
      <c r="F1258" s="44">
        <v>2154.36</v>
      </c>
      <c r="G1258" s="1" t="s">
        <v>11</v>
      </c>
      <c r="H1258" s="1" t="s">
        <v>11</v>
      </c>
      <c r="I1258" s="1" t="s">
        <v>42</v>
      </c>
      <c r="J1258" s="42" t="str">
        <f>D1258&amp;"-"&amp;C1258&amp;"-"&amp;B1258</f>
        <v>22-Oct-2000</v>
      </c>
      <c r="K1258" s="7">
        <f>DATEDIF(J1258,DATE(2023,6,8),"Y")</f>
        <v>22</v>
      </c>
    </row>
    <row r="1259" spans="1:11" x14ac:dyDescent="0.35">
      <c r="A1259" s="1" t="s">
        <v>239</v>
      </c>
      <c r="B1259" s="7">
        <v>2000</v>
      </c>
      <c r="C1259" s="1" t="s">
        <v>30</v>
      </c>
      <c r="D1259" s="1">
        <v>27</v>
      </c>
      <c r="E1259" s="7">
        <v>0</v>
      </c>
      <c r="F1259" s="44">
        <v>2150.4699999999998</v>
      </c>
      <c r="G1259" s="1" t="s">
        <v>11</v>
      </c>
      <c r="H1259" s="1" t="s">
        <v>12</v>
      </c>
      <c r="I1259" s="1" t="s">
        <v>42</v>
      </c>
      <c r="J1259" s="42" t="str">
        <f>D1259&amp;"-"&amp;C1259&amp;"-"&amp;B1259</f>
        <v>27-Dec-2000</v>
      </c>
      <c r="K1259" s="7">
        <f>DATEDIF(J1259,DATE(2023,6,8),"Y")</f>
        <v>22</v>
      </c>
    </row>
    <row r="1260" spans="1:11" x14ac:dyDescent="0.35">
      <c r="A1260" s="1" t="s">
        <v>238</v>
      </c>
      <c r="B1260" s="7">
        <v>2004</v>
      </c>
      <c r="C1260" s="1" t="s">
        <v>37</v>
      </c>
      <c r="D1260" s="1">
        <v>4</v>
      </c>
      <c r="E1260" s="7">
        <v>0</v>
      </c>
      <c r="F1260" s="44">
        <v>2144.85</v>
      </c>
      <c r="G1260" s="1" t="s">
        <v>11</v>
      </c>
      <c r="H1260" s="1" t="s">
        <v>16</v>
      </c>
      <c r="I1260" s="1" t="s">
        <v>42</v>
      </c>
      <c r="J1260" s="42" t="str">
        <f>D1260&amp;"-"&amp;C1260&amp;"-"&amp;B1260</f>
        <v>4-Oct-2004</v>
      </c>
      <c r="K1260" s="7">
        <f>DATEDIF(J1260,DATE(2023,6,8),"Y")</f>
        <v>18</v>
      </c>
    </row>
    <row r="1261" spans="1:11" x14ac:dyDescent="0.35">
      <c r="A1261" s="1" t="s">
        <v>237</v>
      </c>
      <c r="B1261" s="7">
        <v>2003</v>
      </c>
      <c r="C1261" s="1" t="s">
        <v>35</v>
      </c>
      <c r="D1261" s="1">
        <v>19</v>
      </c>
      <c r="E1261" s="7">
        <v>0</v>
      </c>
      <c r="F1261" s="44">
        <v>2138.0700000000002</v>
      </c>
      <c r="G1261" s="1" t="s">
        <v>11</v>
      </c>
      <c r="H1261" s="1" t="s">
        <v>16</v>
      </c>
      <c r="I1261" s="1" t="s">
        <v>23</v>
      </c>
      <c r="J1261" s="42" t="str">
        <f>D1261&amp;"-"&amp;C1261&amp;"-"&amp;B1261</f>
        <v>19-Aug-2003</v>
      </c>
      <c r="K1261" s="7">
        <f>DATEDIF(J1261,DATE(2023,6,8),"Y")</f>
        <v>19</v>
      </c>
    </row>
    <row r="1262" spans="1:11" x14ac:dyDescent="0.35">
      <c r="A1262" s="1" t="s">
        <v>236</v>
      </c>
      <c r="B1262" s="7">
        <v>1997</v>
      </c>
      <c r="C1262" s="1" t="s">
        <v>20</v>
      </c>
      <c r="D1262" s="1">
        <v>3</v>
      </c>
      <c r="E1262" s="7">
        <v>0</v>
      </c>
      <c r="F1262" s="44">
        <v>2137.65</v>
      </c>
      <c r="G1262" s="1" t="s">
        <v>12</v>
      </c>
      <c r="H1262" s="1" t="s">
        <v>16</v>
      </c>
      <c r="I1262" s="1" t="s">
        <v>13</v>
      </c>
      <c r="J1262" s="42" t="str">
        <f>D1262&amp;"-"&amp;C1262&amp;"-"&amp;B1262</f>
        <v>3-Sep-1997</v>
      </c>
      <c r="K1262" s="7">
        <f>DATEDIF(J1262,DATE(2023,6,8),"Y")</f>
        <v>25</v>
      </c>
    </row>
    <row r="1263" spans="1:11" x14ac:dyDescent="0.35">
      <c r="A1263" s="1" t="s">
        <v>235</v>
      </c>
      <c r="B1263" s="7">
        <v>2003</v>
      </c>
      <c r="C1263" s="1" t="s">
        <v>20</v>
      </c>
      <c r="D1263" s="1">
        <v>26</v>
      </c>
      <c r="E1263" s="7">
        <v>0</v>
      </c>
      <c r="F1263" s="44">
        <v>2136.88</v>
      </c>
      <c r="G1263" s="1" t="s">
        <v>11</v>
      </c>
      <c r="H1263" s="1" t="s">
        <v>11</v>
      </c>
      <c r="I1263" s="1" t="s">
        <v>23</v>
      </c>
      <c r="J1263" s="42" t="str">
        <f>D1263&amp;"-"&amp;C1263&amp;"-"&amp;B1263</f>
        <v>26-Sep-2003</v>
      </c>
      <c r="K1263" s="7">
        <f>DATEDIF(J1263,DATE(2023,6,8),"Y")</f>
        <v>19</v>
      </c>
    </row>
    <row r="1264" spans="1:11" x14ac:dyDescent="0.35">
      <c r="A1264" s="1" t="s">
        <v>234</v>
      </c>
      <c r="B1264" s="7">
        <v>2003</v>
      </c>
      <c r="C1264" s="1" t="s">
        <v>20</v>
      </c>
      <c r="D1264" s="1">
        <v>1</v>
      </c>
      <c r="E1264" s="7">
        <v>0</v>
      </c>
      <c r="F1264" s="44">
        <v>2134.9</v>
      </c>
      <c r="G1264" s="1" t="s">
        <v>11</v>
      </c>
      <c r="H1264" s="1" t="s">
        <v>12</v>
      </c>
      <c r="I1264" s="1" t="s">
        <v>23</v>
      </c>
      <c r="J1264" s="42" t="str">
        <f>D1264&amp;"-"&amp;C1264&amp;"-"&amp;B1264</f>
        <v>1-Sep-2003</v>
      </c>
      <c r="K1264" s="7">
        <f>DATEDIF(J1264,DATE(2023,6,8),"Y")</f>
        <v>19</v>
      </c>
    </row>
    <row r="1265" spans="1:11" x14ac:dyDescent="0.35">
      <c r="A1265" s="1" t="s">
        <v>2160</v>
      </c>
      <c r="B1265" s="7">
        <v>1964</v>
      </c>
      <c r="C1265" s="1" t="s">
        <v>35</v>
      </c>
      <c r="D1265" s="1">
        <v>29</v>
      </c>
      <c r="E1265" s="7">
        <v>0</v>
      </c>
      <c r="F1265" s="44">
        <v>35573.26</v>
      </c>
      <c r="G1265" s="1" t="s">
        <v>11</v>
      </c>
      <c r="H1265" s="1" t="s">
        <v>16</v>
      </c>
      <c r="I1265" s="1" t="s">
        <v>42</v>
      </c>
      <c r="J1265" s="42" t="str">
        <f>D1265&amp;"-"&amp;C1265&amp;"-"&amp;B1265</f>
        <v>29-Aug-1964</v>
      </c>
      <c r="K1265" s="7">
        <f>DATEDIF(J1265,DATE(2023,6,8),"Y")</f>
        <v>58</v>
      </c>
    </row>
    <row r="1266" spans="1:11" x14ac:dyDescent="0.35">
      <c r="A1266" s="1" t="s">
        <v>233</v>
      </c>
      <c r="B1266" s="7">
        <v>2003</v>
      </c>
      <c r="C1266" s="1" t="s">
        <v>30</v>
      </c>
      <c r="D1266" s="1">
        <v>22</v>
      </c>
      <c r="E1266" s="7">
        <v>0</v>
      </c>
      <c r="F1266" s="44">
        <v>2130.6799999999998</v>
      </c>
      <c r="G1266" s="1" t="s">
        <v>11</v>
      </c>
      <c r="H1266" s="1" t="s">
        <v>12</v>
      </c>
      <c r="I1266" s="1" t="s">
        <v>23</v>
      </c>
      <c r="J1266" s="42" t="str">
        <f>D1266&amp;"-"&amp;C1266&amp;"-"&amp;B1266</f>
        <v>22-Dec-2003</v>
      </c>
      <c r="K1266" s="7">
        <f>DATEDIF(J1266,DATE(2023,6,8),"Y")</f>
        <v>19</v>
      </c>
    </row>
    <row r="1267" spans="1:11" x14ac:dyDescent="0.35">
      <c r="A1267" s="1" t="s">
        <v>232</v>
      </c>
      <c r="B1267" s="7">
        <v>2003</v>
      </c>
      <c r="C1267" s="1" t="s">
        <v>35</v>
      </c>
      <c r="D1267" s="1">
        <v>30</v>
      </c>
      <c r="E1267" s="7">
        <v>0</v>
      </c>
      <c r="F1267" s="44">
        <v>2128.4299999999998</v>
      </c>
      <c r="G1267" s="1" t="s">
        <v>11</v>
      </c>
      <c r="H1267" s="1" t="s">
        <v>16</v>
      </c>
      <c r="I1267" s="1" t="s">
        <v>23</v>
      </c>
      <c r="J1267" s="42" t="str">
        <f>D1267&amp;"-"&amp;C1267&amp;"-"&amp;B1267</f>
        <v>30-Aug-2003</v>
      </c>
      <c r="K1267" s="7">
        <f>DATEDIF(J1267,DATE(2023,6,8),"Y")</f>
        <v>19</v>
      </c>
    </row>
    <row r="1268" spans="1:11" x14ac:dyDescent="0.35">
      <c r="A1268" s="1" t="s">
        <v>231</v>
      </c>
      <c r="B1268" s="7">
        <v>2004</v>
      </c>
      <c r="C1268" s="1" t="s">
        <v>15</v>
      </c>
      <c r="D1268" s="1">
        <v>4</v>
      </c>
      <c r="E1268" s="7">
        <v>0</v>
      </c>
      <c r="F1268" s="44">
        <v>2118.61</v>
      </c>
      <c r="G1268" s="1" t="s">
        <v>11</v>
      </c>
      <c r="H1268" s="1" t="s">
        <v>16</v>
      </c>
      <c r="I1268" s="1" t="s">
        <v>23</v>
      </c>
      <c r="J1268" s="42" t="str">
        <f>D1268&amp;"-"&amp;C1268&amp;"-"&amp;B1268</f>
        <v>4-Nov-2004</v>
      </c>
      <c r="K1268" s="7">
        <f>DATEDIF(J1268,DATE(2023,6,8),"Y")</f>
        <v>18</v>
      </c>
    </row>
    <row r="1269" spans="1:11" x14ac:dyDescent="0.35">
      <c r="A1269" s="1" t="s">
        <v>230</v>
      </c>
      <c r="B1269" s="7">
        <v>2003</v>
      </c>
      <c r="C1269" s="1" t="s">
        <v>20</v>
      </c>
      <c r="D1269" s="1">
        <v>30</v>
      </c>
      <c r="E1269" s="7">
        <v>0</v>
      </c>
      <c r="F1269" s="44">
        <v>2117.34</v>
      </c>
      <c r="G1269" s="1" t="s">
        <v>11</v>
      </c>
      <c r="H1269" s="1" t="s">
        <v>12</v>
      </c>
      <c r="I1269" s="1" t="s">
        <v>23</v>
      </c>
      <c r="J1269" s="42" t="str">
        <f>D1269&amp;"-"&amp;C1269&amp;"-"&amp;B1269</f>
        <v>30-Sep-2003</v>
      </c>
      <c r="K1269" s="7">
        <f>DATEDIF(J1269,DATE(2023,6,8),"Y")</f>
        <v>19</v>
      </c>
    </row>
    <row r="1270" spans="1:11" x14ac:dyDescent="0.35">
      <c r="A1270" s="1" t="s">
        <v>229</v>
      </c>
      <c r="B1270" s="7">
        <v>1989</v>
      </c>
      <c r="C1270" s="1" t="s">
        <v>10</v>
      </c>
      <c r="D1270" s="1">
        <v>21</v>
      </c>
      <c r="E1270" s="7">
        <v>3</v>
      </c>
      <c r="F1270" s="44">
        <v>2106.2600000000002</v>
      </c>
      <c r="G1270" s="1" t="s">
        <v>11</v>
      </c>
      <c r="H1270" s="1" t="s">
        <v>11</v>
      </c>
      <c r="I1270" s="1" t="s">
        <v>13</v>
      </c>
      <c r="J1270" s="42" t="str">
        <f>D1270&amp;"-"&amp;C1270&amp;"-"&amp;B1270</f>
        <v>21-Jul-1989</v>
      </c>
      <c r="K1270" s="7">
        <f>DATEDIF(J1270,DATE(2023,6,8),"Y")</f>
        <v>33</v>
      </c>
    </row>
    <row r="1271" spans="1:11" x14ac:dyDescent="0.35">
      <c r="A1271" s="1" t="s">
        <v>228</v>
      </c>
      <c r="B1271" s="7">
        <v>2001</v>
      </c>
      <c r="C1271" s="1" t="s">
        <v>15</v>
      </c>
      <c r="D1271" s="1">
        <v>28</v>
      </c>
      <c r="E1271" s="7">
        <v>0</v>
      </c>
      <c r="F1271" s="44">
        <v>2104.11</v>
      </c>
      <c r="G1271" s="1" t="s">
        <v>11</v>
      </c>
      <c r="H1271" s="1" t="s">
        <v>16</v>
      </c>
      <c r="I1271" s="1" t="s">
        <v>168</v>
      </c>
      <c r="J1271" s="42" t="str">
        <f>D1271&amp;"-"&amp;C1271&amp;"-"&amp;B1271</f>
        <v>28-Nov-2001</v>
      </c>
      <c r="K1271" s="7">
        <f>DATEDIF(J1271,DATE(2023,6,8),"Y")</f>
        <v>21</v>
      </c>
    </row>
    <row r="1272" spans="1:11" x14ac:dyDescent="0.35">
      <c r="A1272" s="1" t="s">
        <v>227</v>
      </c>
      <c r="B1272" s="7">
        <v>2001</v>
      </c>
      <c r="C1272" s="1" t="s">
        <v>18</v>
      </c>
      <c r="D1272" s="1">
        <v>22</v>
      </c>
      <c r="E1272" s="7">
        <v>1</v>
      </c>
      <c r="F1272" s="44">
        <v>2103.08</v>
      </c>
      <c r="G1272" s="1" t="s">
        <v>12</v>
      </c>
      <c r="H1272" s="1" t="s">
        <v>11</v>
      </c>
      <c r="I1272" s="1" t="s">
        <v>42</v>
      </c>
      <c r="J1272" s="42" t="str">
        <f>D1272&amp;"-"&amp;C1272&amp;"-"&amp;B1272</f>
        <v>22-Jun-2001</v>
      </c>
      <c r="K1272" s="7">
        <f>DATEDIF(J1272,DATE(2023,6,8),"Y")</f>
        <v>21</v>
      </c>
    </row>
    <row r="1273" spans="1:11" x14ac:dyDescent="0.35">
      <c r="A1273" s="1" t="s">
        <v>226</v>
      </c>
      <c r="B1273" s="7">
        <v>2001</v>
      </c>
      <c r="C1273" s="1" t="s">
        <v>35</v>
      </c>
      <c r="D1273" s="1">
        <v>14</v>
      </c>
      <c r="E1273" s="7">
        <v>0</v>
      </c>
      <c r="F1273" s="44">
        <v>2102.2600000000002</v>
      </c>
      <c r="G1273" s="1" t="s">
        <v>12</v>
      </c>
      <c r="H1273" s="1" t="s">
        <v>11</v>
      </c>
      <c r="I1273" s="1" t="s">
        <v>166</v>
      </c>
      <c r="J1273" s="42" t="str">
        <f>D1273&amp;"-"&amp;C1273&amp;"-"&amp;B1273</f>
        <v>14-Aug-2001</v>
      </c>
      <c r="K1273" s="7">
        <f>DATEDIF(J1273,DATE(2023,6,8),"Y")</f>
        <v>21</v>
      </c>
    </row>
    <row r="1274" spans="1:11" x14ac:dyDescent="0.35">
      <c r="A1274" s="1" t="s">
        <v>225</v>
      </c>
      <c r="B1274" s="7">
        <v>2004</v>
      </c>
      <c r="C1274" s="1" t="s">
        <v>18</v>
      </c>
      <c r="D1274" s="1">
        <v>12</v>
      </c>
      <c r="E1274" s="7">
        <v>0</v>
      </c>
      <c r="F1274" s="44">
        <v>2094.1</v>
      </c>
      <c r="G1274" s="1" t="s">
        <v>12</v>
      </c>
      <c r="H1274" s="1" t="s">
        <v>11</v>
      </c>
      <c r="I1274" s="1" t="s">
        <v>200</v>
      </c>
      <c r="J1274" s="42" t="str">
        <f>D1274&amp;"-"&amp;C1274&amp;"-"&amp;B1274</f>
        <v>12-Jun-2004</v>
      </c>
      <c r="K1274" s="7">
        <f>DATEDIF(J1274,DATE(2023,6,8),"Y")</f>
        <v>18</v>
      </c>
    </row>
    <row r="1275" spans="1:11" x14ac:dyDescent="0.35">
      <c r="A1275" s="1" t="s">
        <v>224</v>
      </c>
      <c r="B1275" s="7">
        <v>2000</v>
      </c>
      <c r="C1275" s="1" t="s">
        <v>10</v>
      </c>
      <c r="D1275" s="1">
        <v>26</v>
      </c>
      <c r="E1275" s="7">
        <v>0</v>
      </c>
      <c r="F1275" s="44">
        <v>2055.3200000000002</v>
      </c>
      <c r="G1275" s="1" t="s">
        <v>12</v>
      </c>
      <c r="H1275" s="1" t="s">
        <v>12</v>
      </c>
      <c r="I1275" s="1" t="s">
        <v>23</v>
      </c>
      <c r="J1275" s="42" t="str">
        <f>D1275&amp;"-"&amp;C1275&amp;"-"&amp;B1275</f>
        <v>26-Jul-2000</v>
      </c>
      <c r="K1275" s="7">
        <f>DATEDIF(J1275,DATE(2023,6,8),"Y")</f>
        <v>22</v>
      </c>
    </row>
    <row r="1276" spans="1:11" x14ac:dyDescent="0.35">
      <c r="A1276" s="1" t="s">
        <v>2159</v>
      </c>
      <c r="B1276" s="7">
        <v>1973</v>
      </c>
      <c r="C1276" s="1" t="s">
        <v>37</v>
      </c>
      <c r="D1276" s="1">
        <v>27</v>
      </c>
      <c r="E1276" s="7">
        <v>0</v>
      </c>
      <c r="F1276" s="44">
        <v>35547.72</v>
      </c>
      <c r="G1276" s="1" t="s">
        <v>16</v>
      </c>
      <c r="H1276" s="1" t="s">
        <v>16</v>
      </c>
      <c r="I1276" s="1" t="s">
        <v>42</v>
      </c>
      <c r="J1276" s="42" t="str">
        <f>D1276&amp;"-"&amp;C1276&amp;"-"&amp;B1276</f>
        <v>27-Oct-1973</v>
      </c>
      <c r="K1276" s="7">
        <f>DATEDIF(J1276,DATE(2023,6,8),"Y")</f>
        <v>49</v>
      </c>
    </row>
    <row r="1277" spans="1:11" x14ac:dyDescent="0.35">
      <c r="A1277" s="1" t="s">
        <v>223</v>
      </c>
      <c r="B1277" s="7">
        <v>2000</v>
      </c>
      <c r="C1277" s="1" t="s">
        <v>20</v>
      </c>
      <c r="D1277" s="1">
        <v>2</v>
      </c>
      <c r="E1277" s="7">
        <v>0</v>
      </c>
      <c r="F1277" s="44">
        <v>2045.69</v>
      </c>
      <c r="G1277" s="1" t="s">
        <v>12</v>
      </c>
      <c r="H1277" s="1" t="s">
        <v>12</v>
      </c>
      <c r="I1277" s="1" t="s">
        <v>23</v>
      </c>
      <c r="J1277" s="42" t="str">
        <f>D1277&amp;"-"&amp;C1277&amp;"-"&amp;B1277</f>
        <v>2-Sep-2000</v>
      </c>
      <c r="K1277" s="7">
        <f>DATEDIF(J1277,DATE(2023,6,8),"Y")</f>
        <v>22</v>
      </c>
    </row>
    <row r="1278" spans="1:11" x14ac:dyDescent="0.35">
      <c r="A1278" s="1" t="s">
        <v>222</v>
      </c>
      <c r="B1278" s="7">
        <v>2001</v>
      </c>
      <c r="C1278" s="1" t="s">
        <v>35</v>
      </c>
      <c r="D1278" s="1">
        <v>4</v>
      </c>
      <c r="E1278" s="7">
        <v>0</v>
      </c>
      <c r="F1278" s="44">
        <v>2026.97</v>
      </c>
      <c r="G1278" s="1" t="s">
        <v>12</v>
      </c>
      <c r="H1278" s="1" t="s">
        <v>11</v>
      </c>
      <c r="I1278" s="1" t="s">
        <v>13</v>
      </c>
      <c r="J1278" s="42" t="str">
        <f>D1278&amp;"-"&amp;C1278&amp;"-"&amp;B1278</f>
        <v>4-Aug-2001</v>
      </c>
      <c r="K1278" s="7">
        <f>DATEDIF(J1278,DATE(2023,6,8),"Y")</f>
        <v>21</v>
      </c>
    </row>
    <row r="1279" spans="1:11" x14ac:dyDescent="0.35">
      <c r="A1279" s="1" t="s">
        <v>221</v>
      </c>
      <c r="B1279" s="7">
        <v>2001</v>
      </c>
      <c r="C1279" s="1" t="s">
        <v>20</v>
      </c>
      <c r="D1279" s="1">
        <v>6</v>
      </c>
      <c r="E1279" s="7">
        <v>0</v>
      </c>
      <c r="F1279" s="44">
        <v>2020.55</v>
      </c>
      <c r="G1279" s="1" t="s">
        <v>12</v>
      </c>
      <c r="H1279" s="1" t="s">
        <v>11</v>
      </c>
      <c r="I1279" s="1" t="s">
        <v>13</v>
      </c>
      <c r="J1279" s="42" t="str">
        <f>D1279&amp;"-"&amp;C1279&amp;"-"&amp;B1279</f>
        <v>6-Sep-2001</v>
      </c>
      <c r="K1279" s="7">
        <f>DATEDIF(J1279,DATE(2023,6,8),"Y")</f>
        <v>21</v>
      </c>
    </row>
    <row r="1280" spans="1:11" x14ac:dyDescent="0.35">
      <c r="A1280" s="1" t="s">
        <v>220</v>
      </c>
      <c r="B1280" s="7">
        <v>2001</v>
      </c>
      <c r="C1280" s="1" t="s">
        <v>10</v>
      </c>
      <c r="D1280" s="1">
        <v>1</v>
      </c>
      <c r="E1280" s="7">
        <v>0</v>
      </c>
      <c r="F1280" s="44">
        <v>2020.18</v>
      </c>
      <c r="G1280" s="1" t="s">
        <v>12</v>
      </c>
      <c r="H1280" s="1" t="s">
        <v>16</v>
      </c>
      <c r="I1280" s="1" t="s">
        <v>42</v>
      </c>
      <c r="J1280" s="42" t="str">
        <f>D1280&amp;"-"&amp;C1280&amp;"-"&amp;B1280</f>
        <v>1-Jul-2001</v>
      </c>
      <c r="K1280" s="7">
        <f>DATEDIF(J1280,DATE(2023,6,8),"Y")</f>
        <v>21</v>
      </c>
    </row>
    <row r="1281" spans="1:11" x14ac:dyDescent="0.35">
      <c r="A1281" s="1" t="s">
        <v>219</v>
      </c>
      <c r="B1281" s="7">
        <v>2001</v>
      </c>
      <c r="C1281" s="1" t="s">
        <v>35</v>
      </c>
      <c r="D1281" s="1">
        <v>14</v>
      </c>
      <c r="E1281" s="7">
        <v>0</v>
      </c>
      <c r="F1281" s="44">
        <v>2007.95</v>
      </c>
      <c r="G1281" s="1" t="s">
        <v>12</v>
      </c>
      <c r="H1281" s="1" t="s">
        <v>11</v>
      </c>
      <c r="I1281" s="1" t="s">
        <v>42</v>
      </c>
      <c r="J1281" s="42" t="str">
        <f>D1281&amp;"-"&amp;C1281&amp;"-"&amp;B1281</f>
        <v>14-Aug-2001</v>
      </c>
      <c r="K1281" s="7">
        <f>DATEDIF(J1281,DATE(2023,6,8),"Y")</f>
        <v>21</v>
      </c>
    </row>
    <row r="1282" spans="1:11" x14ac:dyDescent="0.35">
      <c r="A1282" s="1" t="s">
        <v>218</v>
      </c>
      <c r="B1282" s="7">
        <v>1998</v>
      </c>
      <c r="C1282" s="1" t="s">
        <v>20</v>
      </c>
      <c r="D1282" s="1">
        <v>14</v>
      </c>
      <c r="E1282" s="7">
        <v>0</v>
      </c>
      <c r="F1282" s="44">
        <v>1986.93</v>
      </c>
      <c r="G1282" s="1" t="s">
        <v>12</v>
      </c>
      <c r="H1282" s="1" t="s">
        <v>11</v>
      </c>
      <c r="I1282" s="1" t="s">
        <v>13</v>
      </c>
      <c r="J1282" s="42" t="str">
        <f>D1282&amp;"-"&amp;C1282&amp;"-"&amp;B1282</f>
        <v>14-Sep-1998</v>
      </c>
      <c r="K1282" s="7">
        <f>DATEDIF(J1282,DATE(2023,6,8),"Y")</f>
        <v>24</v>
      </c>
    </row>
    <row r="1283" spans="1:11" x14ac:dyDescent="0.35">
      <c r="A1283" s="1" t="s">
        <v>217</v>
      </c>
      <c r="B1283" s="7">
        <v>2002</v>
      </c>
      <c r="C1283" s="1" t="s">
        <v>20</v>
      </c>
      <c r="D1283" s="1">
        <v>29</v>
      </c>
      <c r="E1283" s="7">
        <v>0</v>
      </c>
      <c r="F1283" s="44">
        <v>1984.45</v>
      </c>
      <c r="G1283" s="1" t="s">
        <v>12</v>
      </c>
      <c r="H1283" s="1" t="s">
        <v>12</v>
      </c>
      <c r="I1283" s="1" t="s">
        <v>168</v>
      </c>
      <c r="J1283" s="42" t="str">
        <f>D1283&amp;"-"&amp;C1283&amp;"-"&amp;B1283</f>
        <v>29-Sep-2002</v>
      </c>
      <c r="K1283" s="7">
        <f>DATEDIF(J1283,DATE(2023,6,8),"Y")</f>
        <v>20</v>
      </c>
    </row>
    <row r="1284" spans="1:11" x14ac:dyDescent="0.35">
      <c r="A1284" s="1" t="s">
        <v>216</v>
      </c>
      <c r="B1284" s="7">
        <v>1998</v>
      </c>
      <c r="C1284" s="1" t="s">
        <v>30</v>
      </c>
      <c r="D1284" s="1">
        <v>29</v>
      </c>
      <c r="E1284" s="7">
        <v>0</v>
      </c>
      <c r="F1284" s="44">
        <v>1981.58</v>
      </c>
      <c r="G1284" s="1" t="s">
        <v>12</v>
      </c>
      <c r="H1284" s="1" t="s">
        <v>16</v>
      </c>
      <c r="I1284" s="1" t="s">
        <v>13</v>
      </c>
      <c r="J1284" s="42" t="str">
        <f>D1284&amp;"-"&amp;C1284&amp;"-"&amp;B1284</f>
        <v>29-Dec-1998</v>
      </c>
      <c r="K1284" s="7">
        <f>DATEDIF(J1284,DATE(2023,6,8),"Y")</f>
        <v>24</v>
      </c>
    </row>
    <row r="1285" spans="1:11" x14ac:dyDescent="0.35">
      <c r="A1285" s="1" t="s">
        <v>215</v>
      </c>
      <c r="B1285" s="7">
        <v>2002</v>
      </c>
      <c r="C1285" s="1" t="s">
        <v>10</v>
      </c>
      <c r="D1285" s="1">
        <v>16</v>
      </c>
      <c r="E1285" s="7">
        <v>1</v>
      </c>
      <c r="F1285" s="44">
        <v>1980.07</v>
      </c>
      <c r="G1285" s="1" t="s">
        <v>12</v>
      </c>
      <c r="H1285" s="1" t="s">
        <v>12</v>
      </c>
      <c r="I1285" s="1" t="s">
        <v>42</v>
      </c>
      <c r="J1285" s="42" t="str">
        <f>D1285&amp;"-"&amp;C1285&amp;"-"&amp;B1285</f>
        <v>16-Jul-2002</v>
      </c>
      <c r="K1285" s="7">
        <f>DATEDIF(J1285,DATE(2023,6,8),"Y")</f>
        <v>20</v>
      </c>
    </row>
    <row r="1286" spans="1:11" x14ac:dyDescent="0.35">
      <c r="A1286" s="1" t="s">
        <v>214</v>
      </c>
      <c r="B1286" s="7">
        <v>1998</v>
      </c>
      <c r="C1286" s="1" t="s">
        <v>20</v>
      </c>
      <c r="D1286" s="1">
        <v>29</v>
      </c>
      <c r="E1286" s="7">
        <v>0</v>
      </c>
      <c r="F1286" s="44">
        <v>1977.82</v>
      </c>
      <c r="G1286" s="1" t="s">
        <v>12</v>
      </c>
      <c r="H1286" s="1" t="s">
        <v>16</v>
      </c>
      <c r="I1286" s="1" t="s">
        <v>42</v>
      </c>
      <c r="J1286" s="42" t="str">
        <f>D1286&amp;"-"&amp;C1286&amp;"-"&amp;B1286</f>
        <v>29-Sep-1998</v>
      </c>
      <c r="K1286" s="7">
        <f>DATEDIF(J1286,DATE(2023,6,8),"Y")</f>
        <v>24</v>
      </c>
    </row>
    <row r="1287" spans="1:11" x14ac:dyDescent="0.35">
      <c r="A1287" s="1" t="s">
        <v>2158</v>
      </c>
      <c r="B1287" s="7">
        <v>1992</v>
      </c>
      <c r="C1287" s="1" t="s">
        <v>20</v>
      </c>
      <c r="D1287" s="1">
        <v>13</v>
      </c>
      <c r="E1287" s="7">
        <v>0</v>
      </c>
      <c r="F1287" s="44">
        <v>35547.47</v>
      </c>
      <c r="G1287" s="1" t="s">
        <v>11</v>
      </c>
      <c r="H1287" s="1" t="s">
        <v>12</v>
      </c>
      <c r="I1287" s="1" t="s">
        <v>42</v>
      </c>
      <c r="J1287" s="42" t="str">
        <f>D1287&amp;"-"&amp;C1287&amp;"-"&amp;B1287</f>
        <v>13-Sep-1992</v>
      </c>
      <c r="K1287" s="7">
        <f>DATEDIF(J1287,DATE(2023,6,8),"Y")</f>
        <v>30</v>
      </c>
    </row>
    <row r="1288" spans="1:11" x14ac:dyDescent="0.35">
      <c r="A1288" s="1" t="s">
        <v>213</v>
      </c>
      <c r="B1288" s="7">
        <v>1998</v>
      </c>
      <c r="C1288" s="1" t="s">
        <v>37</v>
      </c>
      <c r="D1288" s="1">
        <v>5</v>
      </c>
      <c r="E1288" s="7">
        <v>0</v>
      </c>
      <c r="F1288" s="44">
        <v>1972.95</v>
      </c>
      <c r="G1288" s="1" t="s">
        <v>12</v>
      </c>
      <c r="H1288" s="1" t="s">
        <v>16</v>
      </c>
      <c r="I1288" s="1" t="s">
        <v>42</v>
      </c>
      <c r="J1288" s="42" t="str">
        <f>D1288&amp;"-"&amp;C1288&amp;"-"&amp;B1288</f>
        <v>5-Oct-1998</v>
      </c>
      <c r="K1288" s="7">
        <f>DATEDIF(J1288,DATE(2023,6,8),"Y")</f>
        <v>24</v>
      </c>
    </row>
    <row r="1289" spans="1:11" x14ac:dyDescent="0.35">
      <c r="A1289" s="1" t="s">
        <v>212</v>
      </c>
      <c r="B1289" s="7">
        <v>1998</v>
      </c>
      <c r="C1289" s="1" t="s">
        <v>20</v>
      </c>
      <c r="D1289" s="1">
        <v>28</v>
      </c>
      <c r="E1289" s="7">
        <v>0</v>
      </c>
      <c r="F1289" s="44">
        <v>1969.61</v>
      </c>
      <c r="G1289" s="1" t="s">
        <v>12</v>
      </c>
      <c r="H1289" s="1" t="s">
        <v>12</v>
      </c>
      <c r="I1289" s="1" t="s">
        <v>42</v>
      </c>
      <c r="J1289" s="42" t="str">
        <f>D1289&amp;"-"&amp;C1289&amp;"-"&amp;B1289</f>
        <v>28-Sep-1998</v>
      </c>
      <c r="K1289" s="7">
        <f>DATEDIF(J1289,DATE(2023,6,8),"Y")</f>
        <v>24</v>
      </c>
    </row>
    <row r="1290" spans="1:11" x14ac:dyDescent="0.35">
      <c r="A1290" s="1" t="s">
        <v>211</v>
      </c>
      <c r="B1290" s="7">
        <v>2002</v>
      </c>
      <c r="C1290" s="1" t="s">
        <v>10</v>
      </c>
      <c r="D1290" s="1">
        <v>29</v>
      </c>
      <c r="E1290" s="7">
        <v>0</v>
      </c>
      <c r="F1290" s="44">
        <v>1967.02</v>
      </c>
      <c r="G1290" s="1" t="s">
        <v>12</v>
      </c>
      <c r="H1290" s="1" t="s">
        <v>11</v>
      </c>
      <c r="I1290" s="1" t="s">
        <v>168</v>
      </c>
      <c r="J1290" s="42" t="str">
        <f>D1290&amp;"-"&amp;C1290&amp;"-"&amp;B1290</f>
        <v>29-Jul-2002</v>
      </c>
      <c r="K1290" s="7">
        <f>DATEDIF(J1290,DATE(2023,6,8),"Y")</f>
        <v>20</v>
      </c>
    </row>
    <row r="1291" spans="1:11" x14ac:dyDescent="0.35">
      <c r="A1291" s="1" t="s">
        <v>210</v>
      </c>
      <c r="B1291" s="7">
        <v>2002</v>
      </c>
      <c r="C1291" s="1" t="s">
        <v>20</v>
      </c>
      <c r="D1291" s="1">
        <v>7</v>
      </c>
      <c r="E1291" s="7">
        <v>1</v>
      </c>
      <c r="F1291" s="44">
        <v>1964.78</v>
      </c>
      <c r="G1291" s="1" t="s">
        <v>12</v>
      </c>
      <c r="H1291" s="1" t="s">
        <v>16</v>
      </c>
      <c r="I1291" s="1" t="s">
        <v>42</v>
      </c>
      <c r="J1291" s="42" t="str">
        <f>D1291&amp;"-"&amp;C1291&amp;"-"&amp;B1291</f>
        <v>7-Sep-2002</v>
      </c>
      <c r="K1291" s="7">
        <f>DATEDIF(J1291,DATE(2023,6,8),"Y")</f>
        <v>20</v>
      </c>
    </row>
    <row r="1292" spans="1:11" x14ac:dyDescent="0.35">
      <c r="A1292" s="1" t="s">
        <v>209</v>
      </c>
      <c r="B1292" s="7">
        <v>2001</v>
      </c>
      <c r="C1292" s="1" t="s">
        <v>30</v>
      </c>
      <c r="D1292" s="1">
        <v>9</v>
      </c>
      <c r="E1292" s="7">
        <v>0</v>
      </c>
      <c r="F1292" s="44">
        <v>1917.32</v>
      </c>
      <c r="G1292" s="1" t="s">
        <v>12</v>
      </c>
      <c r="H1292" s="1" t="s">
        <v>11</v>
      </c>
      <c r="I1292" s="1" t="s">
        <v>23</v>
      </c>
      <c r="J1292" s="42" t="str">
        <f>D1292&amp;"-"&amp;C1292&amp;"-"&amp;B1292</f>
        <v>9-Dec-2001</v>
      </c>
      <c r="K1292" s="7">
        <f>DATEDIF(J1292,DATE(2023,6,8),"Y")</f>
        <v>21</v>
      </c>
    </row>
    <row r="1293" spans="1:11" x14ac:dyDescent="0.35">
      <c r="A1293" s="1" t="s">
        <v>208</v>
      </c>
      <c r="B1293" s="7">
        <v>2001</v>
      </c>
      <c r="C1293" s="1" t="s">
        <v>35</v>
      </c>
      <c r="D1293" s="1">
        <v>3</v>
      </c>
      <c r="E1293" s="7">
        <v>0</v>
      </c>
      <c r="F1293" s="44">
        <v>1909.53</v>
      </c>
      <c r="G1293" s="1" t="s">
        <v>12</v>
      </c>
      <c r="H1293" s="1" t="s">
        <v>12</v>
      </c>
      <c r="I1293" s="1" t="s">
        <v>23</v>
      </c>
      <c r="J1293" s="42" t="str">
        <f>D1293&amp;"-"&amp;C1293&amp;"-"&amp;B1293</f>
        <v>3-Aug-2001</v>
      </c>
      <c r="K1293" s="7">
        <f>DATEDIF(J1293,DATE(2023,6,8),"Y")</f>
        <v>21</v>
      </c>
    </row>
    <row r="1294" spans="1:11" x14ac:dyDescent="0.35">
      <c r="A1294" s="1" t="s">
        <v>207</v>
      </c>
      <c r="B1294" s="7">
        <v>1994</v>
      </c>
      <c r="C1294" s="1" t="s">
        <v>37</v>
      </c>
      <c r="D1294" s="1">
        <v>6</v>
      </c>
      <c r="E1294" s="7">
        <v>0</v>
      </c>
      <c r="F1294" s="44">
        <v>1908.9</v>
      </c>
      <c r="G1294" s="1" t="s">
        <v>12</v>
      </c>
      <c r="H1294" s="1" t="s">
        <v>12</v>
      </c>
      <c r="I1294" s="1" t="s">
        <v>13</v>
      </c>
      <c r="J1294" s="42" t="str">
        <f>D1294&amp;"-"&amp;C1294&amp;"-"&amp;B1294</f>
        <v>6-Oct-1994</v>
      </c>
      <c r="K1294" s="7">
        <f>DATEDIF(J1294,DATE(2023,6,8),"Y")</f>
        <v>28</v>
      </c>
    </row>
    <row r="1295" spans="1:11" x14ac:dyDescent="0.35">
      <c r="A1295" s="1" t="s">
        <v>206</v>
      </c>
      <c r="B1295" s="7">
        <v>2001</v>
      </c>
      <c r="C1295" s="1" t="s">
        <v>35</v>
      </c>
      <c r="D1295" s="1">
        <v>10</v>
      </c>
      <c r="E1295" s="7">
        <v>0</v>
      </c>
      <c r="F1295" s="44">
        <v>1906.36</v>
      </c>
      <c r="G1295" s="1" t="s">
        <v>12</v>
      </c>
      <c r="H1295" s="1" t="s">
        <v>16</v>
      </c>
      <c r="I1295" s="1" t="s">
        <v>23</v>
      </c>
      <c r="J1295" s="42" t="str">
        <f>D1295&amp;"-"&amp;C1295&amp;"-"&amp;B1295</f>
        <v>10-Aug-2001</v>
      </c>
      <c r="K1295" s="7">
        <f>DATEDIF(J1295,DATE(2023,6,8),"Y")</f>
        <v>21</v>
      </c>
    </row>
    <row r="1296" spans="1:11" x14ac:dyDescent="0.35">
      <c r="A1296" s="1" t="s">
        <v>205</v>
      </c>
      <c r="B1296" s="7">
        <v>2002</v>
      </c>
      <c r="C1296" s="1" t="s">
        <v>35</v>
      </c>
      <c r="D1296" s="1">
        <v>21</v>
      </c>
      <c r="E1296" s="7">
        <v>0</v>
      </c>
      <c r="F1296" s="44">
        <v>1880.49</v>
      </c>
      <c r="G1296" s="1" t="s">
        <v>12</v>
      </c>
      <c r="H1296" s="1" t="s">
        <v>16</v>
      </c>
      <c r="I1296" s="1" t="s">
        <v>42</v>
      </c>
      <c r="J1296" s="42" t="str">
        <f>D1296&amp;"-"&amp;C1296&amp;"-"&amp;B1296</f>
        <v>21-Aug-2002</v>
      </c>
      <c r="K1296" s="7">
        <f>DATEDIF(J1296,DATE(2023,6,8),"Y")</f>
        <v>20</v>
      </c>
    </row>
    <row r="1297" spans="1:11" x14ac:dyDescent="0.35">
      <c r="A1297" s="1" t="s">
        <v>204</v>
      </c>
      <c r="B1297" s="7">
        <v>2002</v>
      </c>
      <c r="C1297" s="1" t="s">
        <v>35</v>
      </c>
      <c r="D1297" s="1">
        <v>29</v>
      </c>
      <c r="E1297" s="7">
        <v>0</v>
      </c>
      <c r="F1297" s="44">
        <v>1880.07</v>
      </c>
      <c r="G1297" s="1" t="s">
        <v>12</v>
      </c>
      <c r="H1297" s="1" t="s">
        <v>11</v>
      </c>
      <c r="I1297" s="1" t="s">
        <v>13</v>
      </c>
      <c r="J1297" s="42" t="str">
        <f>D1297&amp;"-"&amp;C1297&amp;"-"&amp;B1297</f>
        <v>29-Aug-2002</v>
      </c>
      <c r="K1297" s="7">
        <f>DATEDIF(J1297,DATE(2023,6,8),"Y")</f>
        <v>20</v>
      </c>
    </row>
    <row r="1298" spans="1:11" x14ac:dyDescent="0.35">
      <c r="A1298" s="1" t="s">
        <v>2157</v>
      </c>
      <c r="B1298" s="7">
        <v>1973</v>
      </c>
      <c r="C1298" s="1" t="s">
        <v>30</v>
      </c>
      <c r="D1298" s="1">
        <v>16</v>
      </c>
      <c r="E1298" s="7">
        <v>0</v>
      </c>
      <c r="F1298" s="44">
        <v>35517.19</v>
      </c>
      <c r="G1298" s="1" t="s">
        <v>11</v>
      </c>
      <c r="H1298" s="1" t="s">
        <v>11</v>
      </c>
      <c r="I1298" s="1" t="s">
        <v>42</v>
      </c>
      <c r="J1298" s="42" t="str">
        <f>D1298&amp;"-"&amp;C1298&amp;"-"&amp;B1298</f>
        <v>16-Dec-1973</v>
      </c>
      <c r="K1298" s="7">
        <f>DATEDIF(J1298,DATE(2023,6,8),"Y")</f>
        <v>49</v>
      </c>
    </row>
    <row r="1299" spans="1:11" x14ac:dyDescent="0.35">
      <c r="A1299" s="1" t="s">
        <v>203</v>
      </c>
      <c r="B1299" s="7">
        <v>2002</v>
      </c>
      <c r="C1299" s="1" t="s">
        <v>37</v>
      </c>
      <c r="D1299" s="1">
        <v>29</v>
      </c>
      <c r="E1299" s="7">
        <v>0</v>
      </c>
      <c r="F1299" s="44">
        <v>1877.93</v>
      </c>
      <c r="G1299" s="1" t="s">
        <v>12</v>
      </c>
      <c r="H1299" s="1" t="s">
        <v>16</v>
      </c>
      <c r="I1299" s="1" t="s">
        <v>13</v>
      </c>
      <c r="J1299" s="42" t="str">
        <f>D1299&amp;"-"&amp;C1299&amp;"-"&amp;B1299</f>
        <v>29-Oct-2002</v>
      </c>
      <c r="K1299" s="7">
        <f>DATEDIF(J1299,DATE(2023,6,8),"Y")</f>
        <v>20</v>
      </c>
    </row>
    <row r="1300" spans="1:11" x14ac:dyDescent="0.35">
      <c r="A1300" s="1" t="s">
        <v>202</v>
      </c>
      <c r="B1300" s="7">
        <v>2002</v>
      </c>
      <c r="C1300" s="1" t="s">
        <v>20</v>
      </c>
      <c r="D1300" s="1">
        <v>22</v>
      </c>
      <c r="E1300" s="7">
        <v>0</v>
      </c>
      <c r="F1300" s="44">
        <v>1875.34</v>
      </c>
      <c r="G1300" s="1" t="s">
        <v>12</v>
      </c>
      <c r="H1300" s="1" t="s">
        <v>11</v>
      </c>
      <c r="I1300" s="1" t="s">
        <v>42</v>
      </c>
      <c r="J1300" s="42" t="str">
        <f>D1300&amp;"-"&amp;C1300&amp;"-"&amp;B1300</f>
        <v>22-Sep-2002</v>
      </c>
      <c r="K1300" s="7">
        <f>DATEDIF(J1300,DATE(2023,6,8),"Y")</f>
        <v>20</v>
      </c>
    </row>
    <row r="1301" spans="1:11" x14ac:dyDescent="0.35">
      <c r="A1301" s="1" t="s">
        <v>201</v>
      </c>
      <c r="B1301" s="7">
        <v>1996</v>
      </c>
      <c r="C1301" s="1" t="s">
        <v>10</v>
      </c>
      <c r="D1301" s="1">
        <v>2</v>
      </c>
      <c r="E1301" s="7">
        <v>0</v>
      </c>
      <c r="F1301" s="44">
        <v>1865.98</v>
      </c>
      <c r="G1301" s="1" t="s">
        <v>12</v>
      </c>
      <c r="H1301" s="1" t="s">
        <v>12</v>
      </c>
      <c r="I1301" s="1" t="s">
        <v>23</v>
      </c>
      <c r="J1301" s="42" t="str">
        <f>D1301&amp;"-"&amp;C1301&amp;"-"&amp;B1301</f>
        <v>2-Jul-1996</v>
      </c>
      <c r="K1301" s="7">
        <f>DATEDIF(J1301,DATE(2023,6,8),"Y")</f>
        <v>26</v>
      </c>
    </row>
    <row r="1302" spans="1:11" x14ac:dyDescent="0.35">
      <c r="A1302" s="1" t="s">
        <v>199</v>
      </c>
      <c r="B1302" s="7">
        <v>2004</v>
      </c>
      <c r="C1302" s="1" t="s">
        <v>30</v>
      </c>
      <c r="D1302" s="1">
        <v>27</v>
      </c>
      <c r="E1302" s="7">
        <v>0</v>
      </c>
      <c r="F1302" s="44">
        <v>1863.45</v>
      </c>
      <c r="G1302" s="1" t="s">
        <v>12</v>
      </c>
      <c r="H1302" s="1" t="s">
        <v>16</v>
      </c>
      <c r="I1302" s="1" t="s">
        <v>200</v>
      </c>
      <c r="J1302" s="42" t="str">
        <f>D1302&amp;"-"&amp;C1302&amp;"-"&amp;B1302</f>
        <v>27-Dec-2004</v>
      </c>
      <c r="K1302" s="7">
        <f>DATEDIF(J1302,DATE(2023,6,8),"Y")</f>
        <v>18</v>
      </c>
    </row>
    <row r="1303" spans="1:11" x14ac:dyDescent="0.35">
      <c r="A1303" s="1" t="s">
        <v>198</v>
      </c>
      <c r="B1303" s="7">
        <v>1994</v>
      </c>
      <c r="C1303" s="1" t="s">
        <v>30</v>
      </c>
      <c r="D1303" s="1">
        <v>6</v>
      </c>
      <c r="E1303" s="7">
        <v>0</v>
      </c>
      <c r="F1303" s="44">
        <v>1850.55</v>
      </c>
      <c r="G1303" s="1" t="s">
        <v>12</v>
      </c>
      <c r="H1303" s="1" t="s">
        <v>11</v>
      </c>
      <c r="I1303" s="1" t="s">
        <v>23</v>
      </c>
      <c r="J1303" s="42" t="str">
        <f>D1303&amp;"-"&amp;C1303&amp;"-"&amp;B1303</f>
        <v>6-Dec-1994</v>
      </c>
      <c r="K1303" s="7">
        <f>DATEDIF(J1303,DATE(2023,6,8),"Y")</f>
        <v>28</v>
      </c>
    </row>
    <row r="1304" spans="1:11" x14ac:dyDescent="0.35">
      <c r="A1304" s="1" t="s">
        <v>197</v>
      </c>
      <c r="B1304" s="7">
        <v>2003</v>
      </c>
      <c r="C1304" s="1" t="s">
        <v>10</v>
      </c>
      <c r="D1304" s="1">
        <v>20</v>
      </c>
      <c r="E1304" s="7">
        <v>1</v>
      </c>
      <c r="F1304" s="44">
        <v>1842.52</v>
      </c>
      <c r="G1304" s="1" t="s">
        <v>12</v>
      </c>
      <c r="H1304" s="1" t="s">
        <v>11</v>
      </c>
      <c r="I1304" s="1" t="s">
        <v>42</v>
      </c>
      <c r="J1304" s="42" t="str">
        <f>D1304&amp;"-"&amp;C1304&amp;"-"&amp;B1304</f>
        <v>20-Jul-2003</v>
      </c>
      <c r="K1304" s="7">
        <f>DATEDIF(J1304,DATE(2023,6,8),"Y")</f>
        <v>19</v>
      </c>
    </row>
    <row r="1305" spans="1:11" x14ac:dyDescent="0.35">
      <c r="A1305" s="1" t="s">
        <v>196</v>
      </c>
      <c r="B1305" s="7">
        <v>1999</v>
      </c>
      <c r="C1305" s="1" t="s">
        <v>30</v>
      </c>
      <c r="D1305" s="1">
        <v>12</v>
      </c>
      <c r="E1305" s="7">
        <v>0</v>
      </c>
      <c r="F1305" s="44">
        <v>1837.28</v>
      </c>
      <c r="G1305" s="1" t="s">
        <v>12</v>
      </c>
      <c r="H1305" s="1" t="s">
        <v>11</v>
      </c>
      <c r="I1305" s="1" t="s">
        <v>13</v>
      </c>
      <c r="J1305" s="42" t="str">
        <f>D1305&amp;"-"&amp;C1305&amp;"-"&amp;B1305</f>
        <v>12-Dec-1999</v>
      </c>
      <c r="K1305" s="7">
        <f>DATEDIF(J1305,DATE(2023,6,8),"Y")</f>
        <v>23</v>
      </c>
    </row>
    <row r="1306" spans="1:11" x14ac:dyDescent="0.35">
      <c r="A1306" s="1" t="s">
        <v>195</v>
      </c>
      <c r="B1306" s="7">
        <v>2003</v>
      </c>
      <c r="C1306" s="1" t="s">
        <v>35</v>
      </c>
      <c r="D1306" s="1">
        <v>4</v>
      </c>
      <c r="E1306" s="7">
        <v>1</v>
      </c>
      <c r="F1306" s="44">
        <v>1837.24</v>
      </c>
      <c r="G1306" s="1" t="s">
        <v>12</v>
      </c>
      <c r="H1306" s="1" t="s">
        <v>11</v>
      </c>
      <c r="I1306" s="1" t="s">
        <v>42</v>
      </c>
      <c r="J1306" s="42" t="str">
        <f>D1306&amp;"-"&amp;C1306&amp;"-"&amp;B1306</f>
        <v>4-Aug-2003</v>
      </c>
      <c r="K1306" s="7">
        <f>DATEDIF(J1306,DATE(2023,6,8),"Y")</f>
        <v>19</v>
      </c>
    </row>
    <row r="1307" spans="1:11" x14ac:dyDescent="0.35">
      <c r="A1307" s="1" t="s">
        <v>194</v>
      </c>
      <c r="B1307" s="7">
        <v>2003</v>
      </c>
      <c r="C1307" s="1" t="s">
        <v>35</v>
      </c>
      <c r="D1307" s="1">
        <v>11</v>
      </c>
      <c r="E1307" s="7">
        <v>1</v>
      </c>
      <c r="F1307" s="44">
        <v>1832.09</v>
      </c>
      <c r="G1307" s="1" t="s">
        <v>12</v>
      </c>
      <c r="H1307" s="1" t="s">
        <v>12</v>
      </c>
      <c r="I1307" s="1" t="s">
        <v>42</v>
      </c>
      <c r="J1307" s="42" t="str">
        <f>D1307&amp;"-"&amp;C1307&amp;"-"&amp;B1307</f>
        <v>11-Aug-2003</v>
      </c>
      <c r="K1307" s="7">
        <f>DATEDIF(J1307,DATE(2023,6,8),"Y")</f>
        <v>19</v>
      </c>
    </row>
    <row r="1308" spans="1:11" x14ac:dyDescent="0.35">
      <c r="A1308" s="1" t="s">
        <v>193</v>
      </c>
      <c r="B1308" s="7">
        <v>1999</v>
      </c>
      <c r="C1308" s="1" t="s">
        <v>37</v>
      </c>
      <c r="D1308" s="1">
        <v>1</v>
      </c>
      <c r="E1308" s="7">
        <v>0</v>
      </c>
      <c r="F1308" s="44">
        <v>1826.84</v>
      </c>
      <c r="G1308" s="1" t="s">
        <v>12</v>
      </c>
      <c r="H1308" s="1" t="s">
        <v>11</v>
      </c>
      <c r="I1308" s="1" t="s">
        <v>42</v>
      </c>
      <c r="J1308" s="42" t="str">
        <f>D1308&amp;"-"&amp;C1308&amp;"-"&amp;B1308</f>
        <v>1-Oct-1999</v>
      </c>
      <c r="K1308" s="7">
        <f>DATEDIF(J1308,DATE(2023,6,8),"Y")</f>
        <v>23</v>
      </c>
    </row>
    <row r="1309" spans="1:11" x14ac:dyDescent="0.35">
      <c r="A1309" s="1" t="s">
        <v>2156</v>
      </c>
      <c r="B1309" s="7">
        <v>1988</v>
      </c>
      <c r="C1309" s="1" t="s">
        <v>15</v>
      </c>
      <c r="D1309" s="1">
        <v>20</v>
      </c>
      <c r="E1309" s="7">
        <v>0</v>
      </c>
      <c r="F1309" s="44">
        <v>35491.64</v>
      </c>
      <c r="G1309" s="1" t="s">
        <v>16</v>
      </c>
      <c r="H1309" s="1" t="s">
        <v>11</v>
      </c>
      <c r="I1309" s="1" t="s">
        <v>42</v>
      </c>
      <c r="J1309" s="42" t="str">
        <f>D1309&amp;"-"&amp;C1309&amp;"-"&amp;B1309</f>
        <v>20-Nov-1988</v>
      </c>
      <c r="K1309" s="7">
        <f>DATEDIF(J1309,DATE(2023,6,8),"Y")</f>
        <v>34</v>
      </c>
    </row>
    <row r="1310" spans="1:11" x14ac:dyDescent="0.35">
      <c r="A1310" s="1" t="s">
        <v>192</v>
      </c>
      <c r="B1310" s="7">
        <v>1999</v>
      </c>
      <c r="C1310" s="1" t="s">
        <v>15</v>
      </c>
      <c r="D1310" s="1">
        <v>17</v>
      </c>
      <c r="E1310" s="7">
        <v>0</v>
      </c>
      <c r="F1310" s="44">
        <v>1824.29</v>
      </c>
      <c r="G1310" s="1" t="s">
        <v>12</v>
      </c>
      <c r="H1310" s="1" t="s">
        <v>12</v>
      </c>
      <c r="I1310" s="1" t="s">
        <v>13</v>
      </c>
      <c r="J1310" s="42" t="str">
        <f>D1310&amp;"-"&amp;C1310&amp;"-"&amp;B1310</f>
        <v>17-Nov-1999</v>
      </c>
      <c r="K1310" s="7">
        <f>DATEDIF(J1310,DATE(2023,6,8),"Y")</f>
        <v>23</v>
      </c>
    </row>
    <row r="1311" spans="1:11" x14ac:dyDescent="0.35">
      <c r="A1311" s="1" t="s">
        <v>191</v>
      </c>
      <c r="B1311" s="7">
        <v>2004</v>
      </c>
      <c r="C1311" s="1" t="s">
        <v>35</v>
      </c>
      <c r="D1311" s="1">
        <v>19</v>
      </c>
      <c r="E1311" s="7">
        <v>0</v>
      </c>
      <c r="F1311" s="44">
        <v>1822.54</v>
      </c>
      <c r="G1311" s="1" t="s">
        <v>12</v>
      </c>
      <c r="H1311" s="1" t="s">
        <v>16</v>
      </c>
      <c r="I1311" s="1" t="s">
        <v>23</v>
      </c>
      <c r="J1311" s="42" t="str">
        <f>D1311&amp;"-"&amp;C1311&amp;"-"&amp;B1311</f>
        <v>19-Aug-2004</v>
      </c>
      <c r="K1311" s="7">
        <f>DATEDIF(J1311,DATE(2023,6,8),"Y")</f>
        <v>18</v>
      </c>
    </row>
    <row r="1312" spans="1:11" x14ac:dyDescent="0.35">
      <c r="A1312" s="1" t="s">
        <v>190</v>
      </c>
      <c r="B1312" s="7">
        <v>1999</v>
      </c>
      <c r="C1312" s="1" t="s">
        <v>20</v>
      </c>
      <c r="D1312" s="1">
        <v>25</v>
      </c>
      <c r="E1312" s="7">
        <v>0</v>
      </c>
      <c r="F1312" s="44">
        <v>1815.88</v>
      </c>
      <c r="G1312" s="1" t="s">
        <v>12</v>
      </c>
      <c r="H1312" s="1" t="s">
        <v>12</v>
      </c>
      <c r="I1312" s="1" t="s">
        <v>13</v>
      </c>
      <c r="J1312" s="42" t="str">
        <f>D1312&amp;"-"&amp;C1312&amp;"-"&amp;B1312</f>
        <v>25-Sep-1999</v>
      </c>
      <c r="K1312" s="7">
        <f>DATEDIF(J1312,DATE(2023,6,8),"Y")</f>
        <v>23</v>
      </c>
    </row>
    <row r="1313" spans="1:11" x14ac:dyDescent="0.35">
      <c r="A1313" s="1" t="s">
        <v>189</v>
      </c>
      <c r="B1313" s="7">
        <v>2002</v>
      </c>
      <c r="C1313" s="1" t="s">
        <v>30</v>
      </c>
      <c r="D1313" s="1">
        <v>13</v>
      </c>
      <c r="E1313" s="7">
        <v>0</v>
      </c>
      <c r="F1313" s="44">
        <v>1769.53</v>
      </c>
      <c r="G1313" s="1" t="s">
        <v>12</v>
      </c>
      <c r="H1313" s="1" t="s">
        <v>12</v>
      </c>
      <c r="I1313" s="1" t="s">
        <v>23</v>
      </c>
      <c r="J1313" s="42" t="str">
        <f>D1313&amp;"-"&amp;C1313&amp;"-"&amp;B1313</f>
        <v>13-Dec-2002</v>
      </c>
      <c r="K1313" s="7">
        <f>DATEDIF(J1313,DATE(2023,6,8),"Y")</f>
        <v>20</v>
      </c>
    </row>
    <row r="1314" spans="1:11" x14ac:dyDescent="0.35">
      <c r="A1314" s="1" t="s">
        <v>188</v>
      </c>
      <c r="B1314" s="7">
        <v>2003</v>
      </c>
      <c r="C1314" s="1" t="s">
        <v>15</v>
      </c>
      <c r="D1314" s="1">
        <v>19</v>
      </c>
      <c r="E1314" s="7">
        <v>0</v>
      </c>
      <c r="F1314" s="44">
        <v>1759.34</v>
      </c>
      <c r="G1314" s="1" t="s">
        <v>12</v>
      </c>
      <c r="H1314" s="1" t="s">
        <v>16</v>
      </c>
      <c r="I1314" s="1" t="s">
        <v>42</v>
      </c>
      <c r="J1314" s="42" t="str">
        <f>D1314&amp;"-"&amp;C1314&amp;"-"&amp;B1314</f>
        <v>19-Nov-2003</v>
      </c>
      <c r="K1314" s="7">
        <f>DATEDIF(J1314,DATE(2023,6,8),"Y")</f>
        <v>19</v>
      </c>
    </row>
    <row r="1315" spans="1:11" x14ac:dyDescent="0.35">
      <c r="A1315" s="1" t="s">
        <v>187</v>
      </c>
      <c r="B1315" s="7">
        <v>1998</v>
      </c>
      <c r="C1315" s="1" t="s">
        <v>37</v>
      </c>
      <c r="D1315" s="1">
        <v>7</v>
      </c>
      <c r="E1315" s="7">
        <v>0</v>
      </c>
      <c r="F1315" s="44">
        <v>1756.6</v>
      </c>
      <c r="G1315" s="1" t="s">
        <v>12</v>
      </c>
      <c r="H1315" s="1" t="s">
        <v>12</v>
      </c>
      <c r="I1315" s="1" t="s">
        <v>13</v>
      </c>
      <c r="J1315" s="42" t="str">
        <f>D1315&amp;"-"&amp;C1315&amp;"-"&amp;B1315</f>
        <v>7-Oct-1998</v>
      </c>
      <c r="K1315" s="7">
        <f>DATEDIF(J1315,DATE(2023,6,8),"Y")</f>
        <v>24</v>
      </c>
    </row>
    <row r="1316" spans="1:11" x14ac:dyDescent="0.35">
      <c r="A1316" s="1" t="s">
        <v>186</v>
      </c>
      <c r="B1316" s="7">
        <v>2003</v>
      </c>
      <c r="C1316" s="1" t="s">
        <v>20</v>
      </c>
      <c r="D1316" s="1">
        <v>26</v>
      </c>
      <c r="E1316" s="7">
        <v>0</v>
      </c>
      <c r="F1316" s="44">
        <v>1748.77</v>
      </c>
      <c r="G1316" s="1" t="s">
        <v>12</v>
      </c>
      <c r="H1316" s="1" t="s">
        <v>16</v>
      </c>
      <c r="I1316" s="1" t="s">
        <v>42</v>
      </c>
      <c r="J1316" s="42" t="str">
        <f>D1316&amp;"-"&amp;C1316&amp;"-"&amp;B1316</f>
        <v>26-Sep-2003</v>
      </c>
      <c r="K1316" s="7">
        <f>DATEDIF(J1316,DATE(2023,6,8),"Y")</f>
        <v>19</v>
      </c>
    </row>
    <row r="1317" spans="1:11" x14ac:dyDescent="0.35">
      <c r="A1317" s="1" t="s">
        <v>185</v>
      </c>
      <c r="B1317" s="7">
        <v>2003</v>
      </c>
      <c r="C1317" s="1" t="s">
        <v>10</v>
      </c>
      <c r="D1317" s="1">
        <v>28</v>
      </c>
      <c r="E1317" s="7">
        <v>0</v>
      </c>
      <c r="F1317" s="44">
        <v>1744.47</v>
      </c>
      <c r="G1317" s="1" t="s">
        <v>12</v>
      </c>
      <c r="H1317" s="1" t="s">
        <v>16</v>
      </c>
      <c r="I1317" s="1" t="s">
        <v>42</v>
      </c>
      <c r="J1317" s="42" t="str">
        <f>D1317&amp;"-"&amp;C1317&amp;"-"&amp;B1317</f>
        <v>28-Jul-2003</v>
      </c>
      <c r="K1317" s="7">
        <f>DATEDIF(J1317,DATE(2023,6,8),"Y")</f>
        <v>19</v>
      </c>
    </row>
    <row r="1318" spans="1:11" x14ac:dyDescent="0.35">
      <c r="A1318" s="1" t="s">
        <v>184</v>
      </c>
      <c r="B1318" s="7">
        <v>2003</v>
      </c>
      <c r="C1318" s="1" t="s">
        <v>10</v>
      </c>
      <c r="D1318" s="1">
        <v>25</v>
      </c>
      <c r="E1318" s="7">
        <v>0</v>
      </c>
      <c r="F1318" s="44">
        <v>1743.21</v>
      </c>
      <c r="G1318" s="1" t="s">
        <v>12</v>
      </c>
      <c r="H1318" s="1" t="s">
        <v>16</v>
      </c>
      <c r="I1318" s="1" t="s">
        <v>42</v>
      </c>
      <c r="J1318" s="42" t="str">
        <f>D1318&amp;"-"&amp;C1318&amp;"-"&amp;B1318</f>
        <v>25-Jul-2003</v>
      </c>
      <c r="K1318" s="7">
        <f>DATEDIF(J1318,DATE(2023,6,8),"Y")</f>
        <v>19</v>
      </c>
    </row>
    <row r="1319" spans="1:11" x14ac:dyDescent="0.35">
      <c r="A1319" s="1" t="s">
        <v>183</v>
      </c>
      <c r="B1319" s="7">
        <v>2003</v>
      </c>
      <c r="C1319" s="1" t="s">
        <v>15</v>
      </c>
      <c r="D1319" s="1">
        <v>14</v>
      </c>
      <c r="E1319" s="7">
        <v>0</v>
      </c>
      <c r="F1319" s="44">
        <v>1737.38</v>
      </c>
      <c r="G1319" s="1" t="s">
        <v>12</v>
      </c>
      <c r="H1319" s="1" t="s">
        <v>11</v>
      </c>
      <c r="I1319" s="1" t="s">
        <v>42</v>
      </c>
      <c r="J1319" s="42" t="str">
        <f>D1319&amp;"-"&amp;C1319&amp;"-"&amp;B1319</f>
        <v>14-Nov-2003</v>
      </c>
      <c r="K1319" s="7">
        <f>DATEDIF(J1319,DATE(2023,6,8),"Y")</f>
        <v>19</v>
      </c>
    </row>
    <row r="1320" spans="1:11" x14ac:dyDescent="0.35">
      <c r="A1320" s="1" t="s">
        <v>2155</v>
      </c>
      <c r="B1320" s="7">
        <v>1971</v>
      </c>
      <c r="C1320" s="1" t="s">
        <v>20</v>
      </c>
      <c r="D1320" s="1">
        <v>22</v>
      </c>
      <c r="E1320" s="7">
        <v>0</v>
      </c>
      <c r="F1320" s="44">
        <v>35345.730000000003</v>
      </c>
      <c r="G1320" s="1" t="s">
        <v>11</v>
      </c>
      <c r="H1320" s="1" t="s">
        <v>12</v>
      </c>
      <c r="I1320" s="1" t="s">
        <v>42</v>
      </c>
      <c r="J1320" s="42" t="str">
        <f>D1320&amp;"-"&amp;C1320&amp;"-"&amp;B1320</f>
        <v>22-Sep-1971</v>
      </c>
      <c r="K1320" s="7">
        <f>DATEDIF(J1320,DATE(2023,6,8),"Y")</f>
        <v>51</v>
      </c>
    </row>
    <row r="1321" spans="1:11" x14ac:dyDescent="0.35">
      <c r="A1321" s="1" t="s">
        <v>182</v>
      </c>
      <c r="B1321" s="7">
        <v>2003</v>
      </c>
      <c r="C1321" s="1" t="s">
        <v>15</v>
      </c>
      <c r="D1321" s="1">
        <v>9</v>
      </c>
      <c r="E1321" s="7">
        <v>0</v>
      </c>
      <c r="F1321" s="44">
        <v>1731.68</v>
      </c>
      <c r="G1321" s="1" t="s">
        <v>12</v>
      </c>
      <c r="H1321" s="1" t="s">
        <v>11</v>
      </c>
      <c r="I1321" s="1" t="s">
        <v>42</v>
      </c>
      <c r="J1321" s="42" t="str">
        <f>D1321&amp;"-"&amp;C1321&amp;"-"&amp;B1321</f>
        <v>9-Nov-2003</v>
      </c>
      <c r="K1321" s="7">
        <f>DATEDIF(J1321,DATE(2023,6,8),"Y")</f>
        <v>19</v>
      </c>
    </row>
    <row r="1322" spans="1:11" x14ac:dyDescent="0.35">
      <c r="A1322" s="1" t="s">
        <v>181</v>
      </c>
      <c r="B1322" s="7">
        <v>2003</v>
      </c>
      <c r="C1322" s="1" t="s">
        <v>20</v>
      </c>
      <c r="D1322" s="1">
        <v>1</v>
      </c>
      <c r="E1322" s="7">
        <v>0</v>
      </c>
      <c r="F1322" s="44">
        <v>1728.9</v>
      </c>
      <c r="G1322" s="1" t="s">
        <v>12</v>
      </c>
      <c r="H1322" s="1" t="s">
        <v>11</v>
      </c>
      <c r="I1322" s="1" t="s">
        <v>42</v>
      </c>
      <c r="J1322" s="42" t="str">
        <f>D1322&amp;"-"&amp;C1322&amp;"-"&amp;B1322</f>
        <v>1-Sep-2003</v>
      </c>
      <c r="K1322" s="7">
        <f>DATEDIF(J1322,DATE(2023,6,8),"Y")</f>
        <v>19</v>
      </c>
    </row>
    <row r="1323" spans="1:11" x14ac:dyDescent="0.35">
      <c r="A1323" s="1" t="s">
        <v>180</v>
      </c>
      <c r="B1323" s="7">
        <v>2003</v>
      </c>
      <c r="C1323" s="1" t="s">
        <v>15</v>
      </c>
      <c r="D1323" s="1">
        <v>21</v>
      </c>
      <c r="E1323" s="7">
        <v>0</v>
      </c>
      <c r="F1323" s="44">
        <v>1727.79</v>
      </c>
      <c r="G1323" s="1" t="s">
        <v>12</v>
      </c>
      <c r="H1323" s="1" t="s">
        <v>12</v>
      </c>
      <c r="I1323" s="1" t="s">
        <v>42</v>
      </c>
      <c r="J1323" s="42" t="str">
        <f>D1323&amp;"-"&amp;C1323&amp;"-"&amp;B1323</f>
        <v>21-Nov-2003</v>
      </c>
      <c r="K1323" s="7">
        <f>DATEDIF(J1323,DATE(2023,6,8),"Y")</f>
        <v>19</v>
      </c>
    </row>
    <row r="1324" spans="1:11" x14ac:dyDescent="0.35">
      <c r="A1324" s="1" t="s">
        <v>179</v>
      </c>
      <c r="B1324" s="7">
        <v>2004</v>
      </c>
      <c r="C1324" s="1" t="s">
        <v>20</v>
      </c>
      <c r="D1324" s="1">
        <v>9</v>
      </c>
      <c r="E1324" s="7">
        <v>1</v>
      </c>
      <c r="F1324" s="44">
        <v>1727.54</v>
      </c>
      <c r="G1324" s="1" t="s">
        <v>12</v>
      </c>
      <c r="H1324" s="1" t="s">
        <v>16</v>
      </c>
      <c r="I1324" s="1" t="s">
        <v>13</v>
      </c>
      <c r="J1324" s="42" t="str">
        <f>D1324&amp;"-"&amp;C1324&amp;"-"&amp;B1324</f>
        <v>9-Sep-2004</v>
      </c>
      <c r="K1324" s="7">
        <f>DATEDIF(J1324,DATE(2023,6,8),"Y")</f>
        <v>18</v>
      </c>
    </row>
    <row r="1325" spans="1:11" x14ac:dyDescent="0.35">
      <c r="A1325" s="1" t="s">
        <v>178</v>
      </c>
      <c r="B1325" s="7">
        <v>2004</v>
      </c>
      <c r="C1325" s="1" t="s">
        <v>37</v>
      </c>
      <c r="D1325" s="1">
        <v>21</v>
      </c>
      <c r="E1325" s="7">
        <v>1</v>
      </c>
      <c r="F1325" s="44">
        <v>1725.55</v>
      </c>
      <c r="G1325" s="1" t="s">
        <v>12</v>
      </c>
      <c r="H1325" s="1" t="s">
        <v>11</v>
      </c>
      <c r="I1325" s="1" t="s">
        <v>13</v>
      </c>
      <c r="J1325" s="42" t="str">
        <f>D1325&amp;"-"&amp;C1325&amp;"-"&amp;B1325</f>
        <v>21-Oct-2004</v>
      </c>
      <c r="K1325" s="7">
        <f>DATEDIF(J1325,DATE(2023,6,8),"Y")</f>
        <v>18</v>
      </c>
    </row>
    <row r="1326" spans="1:11" x14ac:dyDescent="0.35">
      <c r="A1326" s="1" t="s">
        <v>177</v>
      </c>
      <c r="B1326" s="7">
        <v>2004</v>
      </c>
      <c r="C1326" s="1" t="s">
        <v>20</v>
      </c>
      <c r="D1326" s="1">
        <v>11</v>
      </c>
      <c r="E1326" s="7">
        <v>1</v>
      </c>
      <c r="F1326" s="44">
        <v>1720.35</v>
      </c>
      <c r="G1326" s="1" t="s">
        <v>12</v>
      </c>
      <c r="H1326" s="1" t="s">
        <v>12</v>
      </c>
      <c r="I1326" s="1" t="s">
        <v>13</v>
      </c>
      <c r="J1326" s="42" t="str">
        <f>D1326&amp;"-"&amp;C1326&amp;"-"&amp;B1326</f>
        <v>11-Sep-2004</v>
      </c>
      <c r="K1326" s="7">
        <f>DATEDIF(J1326,DATE(2023,6,8),"Y")</f>
        <v>18</v>
      </c>
    </row>
    <row r="1327" spans="1:11" x14ac:dyDescent="0.35">
      <c r="A1327" s="1" t="s">
        <v>176</v>
      </c>
      <c r="B1327" s="7">
        <v>2004</v>
      </c>
      <c r="C1327" s="1" t="s">
        <v>18</v>
      </c>
      <c r="D1327" s="1">
        <v>10</v>
      </c>
      <c r="E1327" s="7">
        <v>1</v>
      </c>
      <c r="F1327" s="44">
        <v>1719.44</v>
      </c>
      <c r="G1327" s="1" t="s">
        <v>12</v>
      </c>
      <c r="H1327" s="1" t="s">
        <v>12</v>
      </c>
      <c r="I1327" s="1" t="s">
        <v>13</v>
      </c>
      <c r="J1327" s="42" t="str">
        <f>D1327&amp;"-"&amp;C1327&amp;"-"&amp;B1327</f>
        <v>10-Jun-2004</v>
      </c>
      <c r="K1327" s="7">
        <f>DATEDIF(J1327,DATE(2023,6,8),"Y")</f>
        <v>18</v>
      </c>
    </row>
    <row r="1328" spans="1:11" x14ac:dyDescent="0.35">
      <c r="A1328" s="1" t="s">
        <v>175</v>
      </c>
      <c r="B1328" s="7">
        <v>2004</v>
      </c>
      <c r="C1328" s="1" t="s">
        <v>20</v>
      </c>
      <c r="D1328" s="1">
        <v>21</v>
      </c>
      <c r="E1328" s="7">
        <v>0</v>
      </c>
      <c r="F1328" s="44">
        <v>1712.23</v>
      </c>
      <c r="G1328" s="1" t="s">
        <v>12</v>
      </c>
      <c r="H1328" s="1" t="s">
        <v>16</v>
      </c>
      <c r="I1328" s="1" t="s">
        <v>168</v>
      </c>
      <c r="J1328" s="42" t="str">
        <f>D1328&amp;"-"&amp;C1328&amp;"-"&amp;B1328</f>
        <v>21-Sep-2004</v>
      </c>
      <c r="K1328" s="7">
        <f>DATEDIF(J1328,DATE(2023,6,8),"Y")</f>
        <v>18</v>
      </c>
    </row>
    <row r="1329" spans="1:11" x14ac:dyDescent="0.35">
      <c r="A1329" s="1" t="s">
        <v>174</v>
      </c>
      <c r="B1329" s="7">
        <v>2004</v>
      </c>
      <c r="C1329" s="1" t="s">
        <v>20</v>
      </c>
      <c r="D1329" s="1">
        <v>19</v>
      </c>
      <c r="E1329" s="7">
        <v>1</v>
      </c>
      <c r="F1329" s="44">
        <v>1711.03</v>
      </c>
      <c r="G1329" s="1" t="s">
        <v>12</v>
      </c>
      <c r="H1329" s="1" t="s">
        <v>12</v>
      </c>
      <c r="I1329" s="1" t="s">
        <v>13</v>
      </c>
      <c r="J1329" s="42" t="str">
        <f>D1329&amp;"-"&amp;C1329&amp;"-"&amp;B1329</f>
        <v>19-Sep-2004</v>
      </c>
      <c r="K1329" s="7">
        <f>DATEDIF(J1329,DATE(2023,6,8),"Y")</f>
        <v>18</v>
      </c>
    </row>
    <row r="1330" spans="1:11" x14ac:dyDescent="0.35">
      <c r="A1330" s="1" t="s">
        <v>173</v>
      </c>
      <c r="B1330" s="7">
        <v>2004</v>
      </c>
      <c r="C1330" s="1" t="s">
        <v>30</v>
      </c>
      <c r="D1330" s="1">
        <v>12</v>
      </c>
      <c r="E1330" s="7">
        <v>0</v>
      </c>
      <c r="F1330" s="44">
        <v>1708.93</v>
      </c>
      <c r="G1330" s="1" t="s">
        <v>12</v>
      </c>
      <c r="H1330" s="1" t="s">
        <v>16</v>
      </c>
      <c r="I1330" s="1" t="s">
        <v>166</v>
      </c>
      <c r="J1330" s="42" t="str">
        <f>D1330&amp;"-"&amp;C1330&amp;"-"&amp;B1330</f>
        <v>12-Dec-2004</v>
      </c>
      <c r="K1330" s="7">
        <f>DATEDIF(J1330,DATE(2023,6,8),"Y")</f>
        <v>18</v>
      </c>
    </row>
    <row r="1331" spans="1:11" x14ac:dyDescent="0.35">
      <c r="A1331" s="1" t="s">
        <v>2154</v>
      </c>
      <c r="B1331" s="7">
        <v>1988</v>
      </c>
      <c r="C1331" s="1" t="s">
        <v>20</v>
      </c>
      <c r="D1331" s="1">
        <v>19</v>
      </c>
      <c r="E1331" s="7">
        <v>3</v>
      </c>
      <c r="F1331" s="44">
        <v>35315.96</v>
      </c>
      <c r="G1331" s="1" t="s">
        <v>11</v>
      </c>
      <c r="H1331" s="1" t="s">
        <v>16</v>
      </c>
      <c r="I1331" s="1" t="s">
        <v>42</v>
      </c>
      <c r="J1331" s="42" t="str">
        <f>D1331&amp;"-"&amp;C1331&amp;"-"&amp;B1331</f>
        <v>19-Sep-1988</v>
      </c>
      <c r="K1331" s="7">
        <f>DATEDIF(J1331,DATE(2023,6,8),"Y")</f>
        <v>34</v>
      </c>
    </row>
    <row r="1332" spans="1:11" x14ac:dyDescent="0.35">
      <c r="A1332" s="1" t="s">
        <v>172</v>
      </c>
      <c r="B1332" s="7">
        <v>2004</v>
      </c>
      <c r="C1332" s="1" t="s">
        <v>37</v>
      </c>
      <c r="D1332" s="1">
        <v>17</v>
      </c>
      <c r="E1332" s="7">
        <v>0</v>
      </c>
      <c r="F1332" s="44">
        <v>1708</v>
      </c>
      <c r="G1332" s="1" t="s">
        <v>12</v>
      </c>
      <c r="H1332" s="1" t="s">
        <v>11</v>
      </c>
      <c r="I1332" s="1" t="s">
        <v>168</v>
      </c>
      <c r="J1332" s="42" t="str">
        <f>D1332&amp;"-"&amp;C1332&amp;"-"&amp;B1332</f>
        <v>17-Oct-2004</v>
      </c>
      <c r="K1332" s="7">
        <f>DATEDIF(J1332,DATE(2023,6,8),"Y")</f>
        <v>18</v>
      </c>
    </row>
    <row r="1333" spans="1:11" x14ac:dyDescent="0.35">
      <c r="A1333" s="1" t="s">
        <v>171</v>
      </c>
      <c r="B1333" s="7">
        <v>2004</v>
      </c>
      <c r="C1333" s="1" t="s">
        <v>30</v>
      </c>
      <c r="D1333" s="1">
        <v>6</v>
      </c>
      <c r="E1333" s="7">
        <v>0</v>
      </c>
      <c r="F1333" s="44">
        <v>1705.62</v>
      </c>
      <c r="G1333" s="1" t="s">
        <v>11</v>
      </c>
      <c r="H1333" s="1" t="s">
        <v>11</v>
      </c>
      <c r="I1333" s="1" t="s">
        <v>164</v>
      </c>
      <c r="J1333" s="42" t="str">
        <f>D1333&amp;"-"&amp;C1333&amp;"-"&amp;B1333</f>
        <v>6-Dec-2004</v>
      </c>
      <c r="K1333" s="7">
        <f>DATEDIF(J1333,DATE(2023,6,8),"Y")</f>
        <v>18</v>
      </c>
    </row>
    <row r="1334" spans="1:11" x14ac:dyDescent="0.35">
      <c r="A1334" s="1" t="s">
        <v>169</v>
      </c>
      <c r="B1334" s="7">
        <v>2004</v>
      </c>
      <c r="C1334" s="1" t="s">
        <v>30</v>
      </c>
      <c r="D1334" s="1">
        <v>14</v>
      </c>
      <c r="E1334" s="7">
        <v>0</v>
      </c>
      <c r="F1334" s="44">
        <v>1704.7</v>
      </c>
      <c r="G1334" s="1" t="s">
        <v>11</v>
      </c>
      <c r="H1334" s="1" t="s">
        <v>12</v>
      </c>
      <c r="I1334" s="1" t="s">
        <v>170</v>
      </c>
      <c r="J1334" s="42" t="str">
        <f>D1334&amp;"-"&amp;C1334&amp;"-"&amp;B1334</f>
        <v>14-Dec-2004</v>
      </c>
      <c r="K1334" s="7">
        <f>DATEDIF(J1334,DATE(2023,6,8),"Y")</f>
        <v>18</v>
      </c>
    </row>
    <row r="1335" spans="1:11" x14ac:dyDescent="0.35">
      <c r="A1335" s="1" t="s">
        <v>167</v>
      </c>
      <c r="B1335" s="7">
        <v>2004</v>
      </c>
      <c r="C1335" s="1" t="s">
        <v>15</v>
      </c>
      <c r="D1335" s="1">
        <v>7</v>
      </c>
      <c r="E1335" s="7">
        <v>0</v>
      </c>
      <c r="F1335" s="44">
        <v>1704.57</v>
      </c>
      <c r="G1335" s="1" t="s">
        <v>11</v>
      </c>
      <c r="H1335" s="1" t="s">
        <v>16</v>
      </c>
      <c r="I1335" s="1" t="s">
        <v>168</v>
      </c>
      <c r="J1335" s="42" t="str">
        <f>D1335&amp;"-"&amp;C1335&amp;"-"&amp;B1335</f>
        <v>7-Nov-2004</v>
      </c>
      <c r="K1335" s="7">
        <f>DATEDIF(J1335,DATE(2023,6,8),"Y")</f>
        <v>18</v>
      </c>
    </row>
    <row r="1336" spans="1:11" x14ac:dyDescent="0.35">
      <c r="A1336" s="1" t="s">
        <v>165</v>
      </c>
      <c r="B1336" s="7">
        <v>2004</v>
      </c>
      <c r="C1336" s="1" t="s">
        <v>30</v>
      </c>
      <c r="D1336" s="1">
        <v>10</v>
      </c>
      <c r="E1336" s="7">
        <v>0</v>
      </c>
      <c r="F1336" s="44">
        <v>1702.46</v>
      </c>
      <c r="G1336" s="1" t="s">
        <v>11</v>
      </c>
      <c r="H1336" s="1" t="s">
        <v>12</v>
      </c>
      <c r="I1336" s="1" t="s">
        <v>166</v>
      </c>
      <c r="J1336" s="42" t="str">
        <f>D1336&amp;"-"&amp;C1336&amp;"-"&amp;B1336</f>
        <v>10-Dec-2004</v>
      </c>
      <c r="K1336" s="7">
        <f>DATEDIF(J1336,DATE(2023,6,8),"Y")</f>
        <v>18</v>
      </c>
    </row>
    <row r="1337" spans="1:11" x14ac:dyDescent="0.35">
      <c r="A1337" s="1" t="s">
        <v>163</v>
      </c>
      <c r="B1337" s="7">
        <v>2004</v>
      </c>
      <c r="C1337" s="1" t="s">
        <v>15</v>
      </c>
      <c r="D1337" s="1">
        <v>17</v>
      </c>
      <c r="E1337" s="7">
        <v>0</v>
      </c>
      <c r="F1337" s="44">
        <v>1694.8</v>
      </c>
      <c r="G1337" s="1" t="s">
        <v>11</v>
      </c>
      <c r="H1337" s="1" t="s">
        <v>11</v>
      </c>
      <c r="I1337" s="1" t="s">
        <v>164</v>
      </c>
      <c r="J1337" s="42" t="str">
        <f>D1337&amp;"-"&amp;C1337&amp;"-"&amp;B1337</f>
        <v>17-Nov-2004</v>
      </c>
      <c r="K1337" s="7">
        <f>DATEDIF(J1337,DATE(2023,6,8),"Y")</f>
        <v>18</v>
      </c>
    </row>
    <row r="1338" spans="1:11" x14ac:dyDescent="0.35">
      <c r="A1338" s="1" t="s">
        <v>162</v>
      </c>
      <c r="B1338" s="7">
        <v>2000</v>
      </c>
      <c r="C1338" s="1" t="s">
        <v>37</v>
      </c>
      <c r="D1338" s="1">
        <v>21</v>
      </c>
      <c r="E1338" s="7">
        <v>0</v>
      </c>
      <c r="F1338" s="44">
        <v>1682.6</v>
      </c>
      <c r="G1338" s="1" t="s">
        <v>11</v>
      </c>
      <c r="H1338" s="1" t="s">
        <v>11</v>
      </c>
      <c r="I1338" s="1" t="s">
        <v>42</v>
      </c>
      <c r="J1338" s="42" t="str">
        <f>D1338&amp;"-"&amp;C1338&amp;"-"&amp;B1338</f>
        <v>21-Oct-2000</v>
      </c>
      <c r="K1338" s="7">
        <f>DATEDIF(J1338,DATE(2023,6,8),"Y")</f>
        <v>22</v>
      </c>
    </row>
    <row r="1339" spans="1:11" x14ac:dyDescent="0.35">
      <c r="A1339" s="1" t="s">
        <v>161</v>
      </c>
      <c r="B1339" s="7">
        <v>2000</v>
      </c>
      <c r="C1339" s="1" t="s">
        <v>18</v>
      </c>
      <c r="D1339" s="1">
        <v>10</v>
      </c>
      <c r="E1339" s="7">
        <v>0</v>
      </c>
      <c r="F1339" s="44">
        <v>1674.63</v>
      </c>
      <c r="G1339" s="1" t="s">
        <v>11</v>
      </c>
      <c r="H1339" s="1" t="s">
        <v>11</v>
      </c>
      <c r="I1339" s="1" t="s">
        <v>13</v>
      </c>
      <c r="J1339" s="42" t="str">
        <f>D1339&amp;"-"&amp;C1339&amp;"-"&amp;B1339</f>
        <v>10-Jun-2000</v>
      </c>
      <c r="K1339" s="7">
        <f>DATEDIF(J1339,DATE(2023,6,8),"Y")</f>
        <v>22</v>
      </c>
    </row>
    <row r="1340" spans="1:11" x14ac:dyDescent="0.35">
      <c r="A1340" s="1" t="s">
        <v>160</v>
      </c>
      <c r="B1340" s="7">
        <v>2000</v>
      </c>
      <c r="C1340" s="1" t="s">
        <v>37</v>
      </c>
      <c r="D1340" s="1">
        <v>23</v>
      </c>
      <c r="E1340" s="7">
        <v>0</v>
      </c>
      <c r="F1340" s="44">
        <v>1665</v>
      </c>
      <c r="G1340" s="1" t="s">
        <v>11</v>
      </c>
      <c r="H1340" s="1" t="s">
        <v>11</v>
      </c>
      <c r="I1340" s="1" t="s">
        <v>13</v>
      </c>
      <c r="J1340" s="42" t="str">
        <f>D1340&amp;"-"&amp;C1340&amp;"-"&amp;B1340</f>
        <v>23-Oct-2000</v>
      </c>
      <c r="K1340" s="7">
        <f>DATEDIF(J1340,DATE(2023,6,8),"Y")</f>
        <v>22</v>
      </c>
    </row>
    <row r="1341" spans="1:11" x14ac:dyDescent="0.35">
      <c r="A1341" s="1" t="s">
        <v>159</v>
      </c>
      <c r="B1341" s="7">
        <v>2003</v>
      </c>
      <c r="C1341" s="1" t="s">
        <v>30</v>
      </c>
      <c r="D1341" s="1">
        <v>30</v>
      </c>
      <c r="E1341" s="7">
        <v>0</v>
      </c>
      <c r="F1341" s="44">
        <v>1646.43</v>
      </c>
      <c r="G1341" s="1" t="s">
        <v>11</v>
      </c>
      <c r="H1341" s="1" t="s">
        <v>16</v>
      </c>
      <c r="I1341" s="1" t="s">
        <v>23</v>
      </c>
      <c r="J1341" s="42" t="str">
        <f>D1341&amp;"-"&amp;C1341&amp;"-"&amp;B1341</f>
        <v>30-Dec-2003</v>
      </c>
      <c r="K1341" s="7">
        <f>DATEDIF(J1341,DATE(2023,6,8),"Y")</f>
        <v>19</v>
      </c>
    </row>
    <row r="1342" spans="1:11" x14ac:dyDescent="0.35">
      <c r="A1342" s="1" t="s">
        <v>2351</v>
      </c>
      <c r="B1342" s="7">
        <v>1959</v>
      </c>
      <c r="C1342" s="1" t="s">
        <v>37</v>
      </c>
      <c r="D1342" s="1">
        <v>4</v>
      </c>
      <c r="E1342" s="7">
        <v>2</v>
      </c>
      <c r="F1342" s="44">
        <v>47305.31</v>
      </c>
      <c r="G1342" s="1" t="s">
        <v>11</v>
      </c>
      <c r="H1342" s="1" t="s">
        <v>16</v>
      </c>
      <c r="I1342" s="1" t="s">
        <v>42</v>
      </c>
      <c r="J1342" s="42" t="str">
        <f>D1342&amp;"-"&amp;C1342&amp;"-"&amp;B1342</f>
        <v>4-Oct-1959</v>
      </c>
      <c r="K1342" s="7">
        <f>DATEDIF(J1342,DATE(2023,6,8),"Y")</f>
        <v>63</v>
      </c>
    </row>
    <row r="1343" spans="1:11" x14ac:dyDescent="0.35">
      <c r="A1343" s="1" t="s">
        <v>2153</v>
      </c>
      <c r="B1343" s="7">
        <v>1997</v>
      </c>
      <c r="C1343" s="1" t="s">
        <v>10</v>
      </c>
      <c r="D1343" s="1">
        <v>9</v>
      </c>
      <c r="E1343" s="7">
        <v>0</v>
      </c>
      <c r="F1343" s="44">
        <v>35302.089999999997</v>
      </c>
      <c r="G1343" s="1" t="s">
        <v>16</v>
      </c>
      <c r="H1343" s="1" t="s">
        <v>11</v>
      </c>
      <c r="I1343" s="1" t="s">
        <v>42</v>
      </c>
      <c r="J1343" s="42" t="str">
        <f>D1343&amp;"-"&amp;C1343&amp;"-"&amp;B1343</f>
        <v>9-Jul-1997</v>
      </c>
      <c r="K1343" s="7">
        <f>DATEDIF(J1343,DATE(2023,6,8),"Y")</f>
        <v>25</v>
      </c>
    </row>
    <row r="1344" spans="1:11" x14ac:dyDescent="0.35">
      <c r="A1344" s="1" t="s">
        <v>158</v>
      </c>
      <c r="B1344" s="7">
        <v>2003</v>
      </c>
      <c r="C1344" s="1" t="s">
        <v>35</v>
      </c>
      <c r="D1344" s="1">
        <v>21</v>
      </c>
      <c r="E1344" s="7">
        <v>0</v>
      </c>
      <c r="F1344" s="44">
        <v>1639.56</v>
      </c>
      <c r="G1344" s="1" t="s">
        <v>11</v>
      </c>
      <c r="H1344" s="1" t="s">
        <v>11</v>
      </c>
      <c r="I1344" s="1" t="s">
        <v>23</v>
      </c>
      <c r="J1344" s="42" t="str">
        <f>D1344&amp;"-"&amp;C1344&amp;"-"&amp;B1344</f>
        <v>21-Aug-2003</v>
      </c>
      <c r="K1344" s="7">
        <f>DATEDIF(J1344,DATE(2023,6,8),"Y")</f>
        <v>19</v>
      </c>
    </row>
    <row r="1345" spans="1:11" x14ac:dyDescent="0.35">
      <c r="A1345" s="1" t="s">
        <v>157</v>
      </c>
      <c r="B1345" s="7">
        <v>2003</v>
      </c>
      <c r="C1345" s="1" t="s">
        <v>20</v>
      </c>
      <c r="D1345" s="1">
        <v>16</v>
      </c>
      <c r="E1345" s="7">
        <v>0</v>
      </c>
      <c r="F1345" s="44">
        <v>1639.56</v>
      </c>
      <c r="G1345" s="1" t="s">
        <v>11</v>
      </c>
      <c r="H1345" s="1" t="s">
        <v>11</v>
      </c>
      <c r="I1345" s="1" t="s">
        <v>23</v>
      </c>
      <c r="J1345" s="42" t="str">
        <f>D1345&amp;"-"&amp;C1345&amp;"-"&amp;B1345</f>
        <v>16-Sep-2003</v>
      </c>
      <c r="K1345" s="7">
        <f>DATEDIF(J1345,DATE(2023,6,8),"Y")</f>
        <v>19</v>
      </c>
    </row>
    <row r="1346" spans="1:11" x14ac:dyDescent="0.35">
      <c r="A1346" s="1" t="s">
        <v>156</v>
      </c>
      <c r="B1346" s="7">
        <v>2003</v>
      </c>
      <c r="C1346" s="1" t="s">
        <v>30</v>
      </c>
      <c r="D1346" s="1">
        <v>30</v>
      </c>
      <c r="E1346" s="7">
        <v>0</v>
      </c>
      <c r="F1346" s="44">
        <v>1635.73</v>
      </c>
      <c r="G1346" s="1" t="s">
        <v>11</v>
      </c>
      <c r="H1346" s="1" t="s">
        <v>12</v>
      </c>
      <c r="I1346" s="1" t="s">
        <v>23</v>
      </c>
      <c r="J1346" s="42" t="str">
        <f>D1346&amp;"-"&amp;C1346&amp;"-"&amp;B1346</f>
        <v>30-Dec-2003</v>
      </c>
      <c r="K1346" s="7">
        <f>DATEDIF(J1346,DATE(2023,6,8),"Y")</f>
        <v>19</v>
      </c>
    </row>
    <row r="1347" spans="1:11" x14ac:dyDescent="0.35">
      <c r="A1347" s="1" t="s">
        <v>155</v>
      </c>
      <c r="B1347" s="7">
        <v>2004</v>
      </c>
      <c r="C1347" s="1" t="s">
        <v>18</v>
      </c>
      <c r="D1347" s="1">
        <v>13</v>
      </c>
      <c r="E1347" s="7">
        <v>0</v>
      </c>
      <c r="F1347" s="44">
        <v>1634.57</v>
      </c>
      <c r="G1347" s="1" t="s">
        <v>11</v>
      </c>
      <c r="H1347" s="1" t="s">
        <v>11</v>
      </c>
      <c r="I1347" s="1" t="s">
        <v>13</v>
      </c>
      <c r="J1347" s="42" t="str">
        <f>D1347&amp;"-"&amp;C1347&amp;"-"&amp;B1347</f>
        <v>13-Jun-2004</v>
      </c>
      <c r="K1347" s="7">
        <f>DATEDIF(J1347,DATE(2023,6,8),"Y")</f>
        <v>18</v>
      </c>
    </row>
    <row r="1348" spans="1:11" x14ac:dyDescent="0.35">
      <c r="A1348" s="1" t="s">
        <v>154</v>
      </c>
      <c r="B1348" s="7">
        <v>2004</v>
      </c>
      <c r="C1348" s="1" t="s">
        <v>35</v>
      </c>
      <c r="D1348" s="1">
        <v>8</v>
      </c>
      <c r="E1348" s="7">
        <v>0</v>
      </c>
      <c r="F1348" s="44">
        <v>1633.96</v>
      </c>
      <c r="G1348" s="1" t="s">
        <v>11</v>
      </c>
      <c r="H1348" s="1" t="s">
        <v>16</v>
      </c>
      <c r="I1348" s="1" t="s">
        <v>13</v>
      </c>
      <c r="J1348" s="42" t="str">
        <f>D1348&amp;"-"&amp;C1348&amp;"-"&amp;B1348</f>
        <v>8-Aug-2004</v>
      </c>
      <c r="K1348" s="7">
        <f>DATEDIF(J1348,DATE(2023,6,8),"Y")</f>
        <v>18</v>
      </c>
    </row>
    <row r="1349" spans="1:11" x14ac:dyDescent="0.35">
      <c r="A1349" s="1" t="s">
        <v>153</v>
      </c>
      <c r="B1349" s="7">
        <v>2004</v>
      </c>
      <c r="C1349" s="1" t="s">
        <v>30</v>
      </c>
      <c r="D1349" s="1">
        <v>13</v>
      </c>
      <c r="E1349" s="7">
        <v>0</v>
      </c>
      <c r="F1349" s="44">
        <v>1633.04</v>
      </c>
      <c r="G1349" s="1" t="s">
        <v>11</v>
      </c>
      <c r="H1349" s="1" t="s">
        <v>11</v>
      </c>
      <c r="I1349" s="1" t="s">
        <v>13</v>
      </c>
      <c r="J1349" s="42" t="str">
        <f>D1349&amp;"-"&amp;C1349&amp;"-"&amp;B1349</f>
        <v>13-Dec-2004</v>
      </c>
      <c r="K1349" s="7">
        <f>DATEDIF(J1349,DATE(2023,6,8),"Y")</f>
        <v>18</v>
      </c>
    </row>
    <row r="1350" spans="1:11" x14ac:dyDescent="0.35">
      <c r="A1350" s="1" t="s">
        <v>152</v>
      </c>
      <c r="B1350" s="7">
        <v>2003</v>
      </c>
      <c r="C1350" s="1" t="s">
        <v>20</v>
      </c>
      <c r="D1350" s="1">
        <v>16</v>
      </c>
      <c r="E1350" s="7">
        <v>0</v>
      </c>
      <c r="F1350" s="44">
        <v>1632.56</v>
      </c>
      <c r="G1350" s="1" t="s">
        <v>11</v>
      </c>
      <c r="H1350" s="1" t="s">
        <v>11</v>
      </c>
      <c r="I1350" s="1" t="s">
        <v>23</v>
      </c>
      <c r="J1350" s="42" t="str">
        <f>D1350&amp;"-"&amp;C1350&amp;"-"&amp;B1350</f>
        <v>16-Sep-2003</v>
      </c>
      <c r="K1350" s="7">
        <f>DATEDIF(J1350,DATE(2023,6,8),"Y")</f>
        <v>19</v>
      </c>
    </row>
    <row r="1351" spans="1:11" x14ac:dyDescent="0.35">
      <c r="A1351" s="1" t="s">
        <v>151</v>
      </c>
      <c r="B1351" s="7">
        <v>2003</v>
      </c>
      <c r="C1351" s="1" t="s">
        <v>37</v>
      </c>
      <c r="D1351" s="1">
        <v>3</v>
      </c>
      <c r="E1351" s="7">
        <v>0</v>
      </c>
      <c r="F1351" s="44">
        <v>1632.04</v>
      </c>
      <c r="G1351" s="1" t="s">
        <v>11</v>
      </c>
      <c r="H1351" s="1" t="s">
        <v>11</v>
      </c>
      <c r="I1351" s="1" t="s">
        <v>23</v>
      </c>
      <c r="J1351" s="42" t="str">
        <f>D1351&amp;"-"&amp;C1351&amp;"-"&amp;B1351</f>
        <v>3-Oct-2003</v>
      </c>
      <c r="K1351" s="7">
        <f>DATEDIF(J1351,DATE(2023,6,8),"Y")</f>
        <v>19</v>
      </c>
    </row>
    <row r="1352" spans="1:11" x14ac:dyDescent="0.35">
      <c r="A1352" s="1" t="s">
        <v>150</v>
      </c>
      <c r="B1352" s="7">
        <v>2004</v>
      </c>
      <c r="C1352" s="1" t="s">
        <v>10</v>
      </c>
      <c r="D1352" s="1">
        <v>9</v>
      </c>
      <c r="E1352" s="7">
        <v>0</v>
      </c>
      <c r="F1352" s="44">
        <v>1631.82</v>
      </c>
      <c r="G1352" s="1" t="s">
        <v>11</v>
      </c>
      <c r="H1352" s="1" t="s">
        <v>16</v>
      </c>
      <c r="I1352" s="1" t="s">
        <v>13</v>
      </c>
      <c r="J1352" s="42" t="str">
        <f>D1352&amp;"-"&amp;C1352&amp;"-"&amp;B1352</f>
        <v>9-Jul-2004</v>
      </c>
      <c r="K1352" s="7">
        <f>DATEDIF(J1352,DATE(2023,6,8),"Y")</f>
        <v>18</v>
      </c>
    </row>
    <row r="1353" spans="1:11" x14ac:dyDescent="0.35">
      <c r="A1353" s="1" t="s">
        <v>149</v>
      </c>
      <c r="B1353" s="7">
        <v>2004</v>
      </c>
      <c r="C1353" s="1" t="s">
        <v>30</v>
      </c>
      <c r="D1353" s="1">
        <v>5</v>
      </c>
      <c r="E1353" s="7">
        <v>0</v>
      </c>
      <c r="F1353" s="44">
        <v>1631.67</v>
      </c>
      <c r="G1353" s="1" t="s">
        <v>11</v>
      </c>
      <c r="H1353" s="1" t="s">
        <v>12</v>
      </c>
      <c r="I1353" s="1" t="s">
        <v>13</v>
      </c>
      <c r="J1353" s="42" t="str">
        <f>D1353&amp;"-"&amp;C1353&amp;"-"&amp;B1353</f>
        <v>5-Dec-2004</v>
      </c>
      <c r="K1353" s="7">
        <f>DATEDIF(J1353,DATE(2023,6,8),"Y")</f>
        <v>18</v>
      </c>
    </row>
    <row r="1354" spans="1:11" x14ac:dyDescent="0.35">
      <c r="A1354" s="1" t="s">
        <v>2152</v>
      </c>
      <c r="B1354" s="7">
        <v>1967</v>
      </c>
      <c r="C1354" s="1" t="s">
        <v>30</v>
      </c>
      <c r="D1354" s="1">
        <v>30</v>
      </c>
      <c r="E1354" s="7">
        <v>1</v>
      </c>
      <c r="F1354" s="44">
        <v>35160.129999999997</v>
      </c>
      <c r="G1354" s="1" t="s">
        <v>11</v>
      </c>
      <c r="H1354" s="1" t="s">
        <v>11</v>
      </c>
      <c r="I1354" s="1" t="s">
        <v>42</v>
      </c>
      <c r="J1354" s="42" t="str">
        <f>D1354&amp;"-"&amp;C1354&amp;"-"&amp;B1354</f>
        <v>30-Dec-1967</v>
      </c>
      <c r="K1354" s="7">
        <f>DATEDIF(J1354,DATE(2023,6,8),"Y")</f>
        <v>55</v>
      </c>
    </row>
    <row r="1355" spans="1:11" x14ac:dyDescent="0.35">
      <c r="A1355" s="1" t="s">
        <v>148</v>
      </c>
      <c r="B1355" s="7">
        <v>2004</v>
      </c>
      <c r="C1355" s="1" t="s">
        <v>37</v>
      </c>
      <c r="D1355" s="1">
        <v>4</v>
      </c>
      <c r="E1355" s="7">
        <v>0</v>
      </c>
      <c r="F1355" s="44">
        <v>1629.83</v>
      </c>
      <c r="G1355" s="1" t="s">
        <v>11</v>
      </c>
      <c r="H1355" s="1" t="s">
        <v>11</v>
      </c>
      <c r="I1355" s="1" t="s">
        <v>13</v>
      </c>
      <c r="J1355" s="42" t="str">
        <f>D1355&amp;"-"&amp;C1355&amp;"-"&amp;B1355</f>
        <v>4-Oct-2004</v>
      </c>
      <c r="K1355" s="7">
        <f>DATEDIF(J1355,DATE(2023,6,8),"Y")</f>
        <v>18</v>
      </c>
    </row>
    <row r="1356" spans="1:11" x14ac:dyDescent="0.35">
      <c r="A1356" s="1" t="s">
        <v>147</v>
      </c>
      <c r="B1356" s="7">
        <v>2003</v>
      </c>
      <c r="C1356" s="1" t="s">
        <v>10</v>
      </c>
      <c r="D1356" s="1">
        <v>17</v>
      </c>
      <c r="E1356" s="7">
        <v>0</v>
      </c>
      <c r="F1356" s="44">
        <v>1628.47</v>
      </c>
      <c r="G1356" s="1" t="s">
        <v>11</v>
      </c>
      <c r="H1356" s="1" t="s">
        <v>16</v>
      </c>
      <c r="I1356" s="1" t="s">
        <v>23</v>
      </c>
      <c r="J1356" s="42" t="str">
        <f>D1356&amp;"-"&amp;C1356&amp;"-"&amp;B1356</f>
        <v>17-Jul-2003</v>
      </c>
      <c r="K1356" s="7">
        <f>DATEDIF(J1356,DATE(2023,6,8),"Y")</f>
        <v>19</v>
      </c>
    </row>
    <row r="1357" spans="1:11" x14ac:dyDescent="0.35">
      <c r="A1357" s="1" t="s">
        <v>146</v>
      </c>
      <c r="B1357" s="7">
        <v>2003</v>
      </c>
      <c r="C1357" s="1" t="s">
        <v>30</v>
      </c>
      <c r="D1357" s="1">
        <v>4</v>
      </c>
      <c r="E1357" s="7">
        <v>0</v>
      </c>
      <c r="F1357" s="44">
        <v>1627.28</v>
      </c>
      <c r="G1357" s="1" t="s">
        <v>11</v>
      </c>
      <c r="H1357" s="1" t="s">
        <v>11</v>
      </c>
      <c r="I1357" s="1" t="s">
        <v>23</v>
      </c>
      <c r="J1357" s="42" t="str">
        <f>D1357&amp;"-"&amp;C1357&amp;"-"&amp;B1357</f>
        <v>4-Dec-2003</v>
      </c>
      <c r="K1357" s="7">
        <f>DATEDIF(J1357,DATE(2023,6,8),"Y")</f>
        <v>19</v>
      </c>
    </row>
    <row r="1358" spans="1:11" x14ac:dyDescent="0.35">
      <c r="A1358" s="1" t="s">
        <v>145</v>
      </c>
      <c r="B1358" s="7">
        <v>2003</v>
      </c>
      <c r="C1358" s="1" t="s">
        <v>20</v>
      </c>
      <c r="D1358" s="1">
        <v>9</v>
      </c>
      <c r="E1358" s="7">
        <v>0</v>
      </c>
      <c r="F1358" s="44">
        <v>1625.43</v>
      </c>
      <c r="G1358" s="1" t="s">
        <v>11</v>
      </c>
      <c r="H1358" s="1" t="s">
        <v>12</v>
      </c>
      <c r="I1358" s="1" t="s">
        <v>23</v>
      </c>
      <c r="J1358" s="42" t="str">
        <f>D1358&amp;"-"&amp;C1358&amp;"-"&amp;B1358</f>
        <v>9-Sep-2003</v>
      </c>
      <c r="K1358" s="7">
        <f>DATEDIF(J1358,DATE(2023,6,8),"Y")</f>
        <v>19</v>
      </c>
    </row>
    <row r="1359" spans="1:11" x14ac:dyDescent="0.35">
      <c r="A1359" s="1" t="s">
        <v>144</v>
      </c>
      <c r="B1359" s="7">
        <v>2004</v>
      </c>
      <c r="C1359" s="1" t="s">
        <v>10</v>
      </c>
      <c r="D1359" s="1">
        <v>25</v>
      </c>
      <c r="E1359" s="7">
        <v>0</v>
      </c>
      <c r="F1359" s="44">
        <v>1622.19</v>
      </c>
      <c r="G1359" s="1" t="s">
        <v>11</v>
      </c>
      <c r="H1359" s="1" t="s">
        <v>16</v>
      </c>
      <c r="I1359" s="1" t="s">
        <v>13</v>
      </c>
      <c r="J1359" s="42" t="str">
        <f>D1359&amp;"-"&amp;C1359&amp;"-"&amp;B1359</f>
        <v>25-Jul-2004</v>
      </c>
      <c r="K1359" s="7">
        <f>DATEDIF(J1359,DATE(2023,6,8),"Y")</f>
        <v>18</v>
      </c>
    </row>
    <row r="1360" spans="1:11" x14ac:dyDescent="0.35">
      <c r="A1360" s="1" t="s">
        <v>143</v>
      </c>
      <c r="B1360" s="7">
        <v>2004</v>
      </c>
      <c r="C1360" s="1" t="s">
        <v>35</v>
      </c>
      <c r="D1360" s="1">
        <v>21</v>
      </c>
      <c r="E1360" s="7">
        <v>0</v>
      </c>
      <c r="F1360" s="44">
        <v>1621.88</v>
      </c>
      <c r="G1360" s="1" t="s">
        <v>11</v>
      </c>
      <c r="H1360" s="1" t="s">
        <v>11</v>
      </c>
      <c r="I1360" s="1" t="s">
        <v>13</v>
      </c>
      <c r="J1360" s="42" t="str">
        <f>D1360&amp;"-"&amp;C1360&amp;"-"&amp;B1360</f>
        <v>21-Aug-2004</v>
      </c>
      <c r="K1360" s="7">
        <f>DATEDIF(J1360,DATE(2023,6,8),"Y")</f>
        <v>18</v>
      </c>
    </row>
    <row r="1361" spans="1:11" x14ac:dyDescent="0.35">
      <c r="A1361" s="1" t="s">
        <v>142</v>
      </c>
      <c r="B1361" s="7">
        <v>2003</v>
      </c>
      <c r="C1361" s="1" t="s">
        <v>20</v>
      </c>
      <c r="D1361" s="1">
        <v>14</v>
      </c>
      <c r="E1361" s="7">
        <v>0</v>
      </c>
      <c r="F1361" s="44">
        <v>1621.34</v>
      </c>
      <c r="G1361" s="1" t="s">
        <v>11</v>
      </c>
      <c r="H1361" s="1" t="s">
        <v>11</v>
      </c>
      <c r="I1361" s="1" t="s">
        <v>23</v>
      </c>
      <c r="J1361" s="42" t="str">
        <f>D1361&amp;"-"&amp;C1361&amp;"-"&amp;B1361</f>
        <v>14-Sep-2003</v>
      </c>
      <c r="K1361" s="7">
        <f>DATEDIF(J1361,DATE(2023,6,8),"Y")</f>
        <v>19</v>
      </c>
    </row>
    <row r="1362" spans="1:11" x14ac:dyDescent="0.35">
      <c r="A1362" s="1" t="s">
        <v>141</v>
      </c>
      <c r="B1362" s="7">
        <v>1995</v>
      </c>
      <c r="C1362" s="1" t="s">
        <v>35</v>
      </c>
      <c r="D1362" s="1">
        <v>5</v>
      </c>
      <c r="E1362" s="7">
        <v>0</v>
      </c>
      <c r="F1362" s="44">
        <v>1617.16</v>
      </c>
      <c r="G1362" s="1" t="s">
        <v>11</v>
      </c>
      <c r="H1362" s="1" t="s">
        <v>16</v>
      </c>
      <c r="I1362" s="1" t="s">
        <v>13</v>
      </c>
      <c r="J1362" s="42" t="str">
        <f>D1362&amp;"-"&amp;C1362&amp;"-"&amp;B1362</f>
        <v>5-Aug-1995</v>
      </c>
      <c r="K1362" s="7">
        <f>DATEDIF(J1362,DATE(2023,6,8),"Y")</f>
        <v>27</v>
      </c>
    </row>
    <row r="1363" spans="1:11" x14ac:dyDescent="0.35">
      <c r="A1363" s="1" t="s">
        <v>140</v>
      </c>
      <c r="B1363" s="7">
        <v>2004</v>
      </c>
      <c r="C1363" s="1" t="s">
        <v>10</v>
      </c>
      <c r="D1363" s="1">
        <v>22</v>
      </c>
      <c r="E1363" s="7">
        <v>0</v>
      </c>
      <c r="F1363" s="44">
        <v>1615.77</v>
      </c>
      <c r="G1363" s="1" t="s">
        <v>11</v>
      </c>
      <c r="H1363" s="1" t="s">
        <v>16</v>
      </c>
      <c r="I1363" s="1" t="s">
        <v>13</v>
      </c>
      <c r="J1363" s="42" t="str">
        <f>D1363&amp;"-"&amp;C1363&amp;"-"&amp;B1363</f>
        <v>22-Jul-2004</v>
      </c>
      <c r="K1363" s="7">
        <f>DATEDIF(J1363,DATE(2023,6,8),"Y")</f>
        <v>18</v>
      </c>
    </row>
    <row r="1364" spans="1:11" x14ac:dyDescent="0.35">
      <c r="A1364" s="1" t="s">
        <v>139</v>
      </c>
      <c r="B1364" s="7">
        <v>2004</v>
      </c>
      <c r="C1364" s="1" t="s">
        <v>15</v>
      </c>
      <c r="D1364" s="1">
        <v>19</v>
      </c>
      <c r="E1364" s="7">
        <v>0</v>
      </c>
      <c r="F1364" s="44">
        <v>1607.51</v>
      </c>
      <c r="G1364" s="1" t="s">
        <v>11</v>
      </c>
      <c r="H1364" s="1" t="s">
        <v>12</v>
      </c>
      <c r="I1364" s="1" t="s">
        <v>13</v>
      </c>
      <c r="J1364" s="42" t="str">
        <f>D1364&amp;"-"&amp;C1364&amp;"-"&amp;B1364</f>
        <v>19-Nov-2004</v>
      </c>
      <c r="K1364" s="7">
        <f>DATEDIF(J1364,DATE(2023,6,8),"Y")</f>
        <v>18</v>
      </c>
    </row>
    <row r="1365" spans="1:11" x14ac:dyDescent="0.35">
      <c r="A1365" s="1" t="s">
        <v>2151</v>
      </c>
      <c r="B1365" s="7">
        <v>1998</v>
      </c>
      <c r="C1365" s="1" t="s">
        <v>30</v>
      </c>
      <c r="D1365" s="1">
        <v>22</v>
      </c>
      <c r="E1365" s="7">
        <v>0</v>
      </c>
      <c r="F1365" s="44">
        <v>35147.53</v>
      </c>
      <c r="G1365" s="1" t="s">
        <v>16</v>
      </c>
      <c r="H1365" s="1" t="s">
        <v>16</v>
      </c>
      <c r="I1365" s="1" t="s">
        <v>168</v>
      </c>
      <c r="J1365" s="42" t="str">
        <f>D1365&amp;"-"&amp;C1365&amp;"-"&amp;B1365</f>
        <v>22-Dec-1998</v>
      </c>
      <c r="K1365" s="7">
        <f>DATEDIF(J1365,DATE(2023,6,8),"Y")</f>
        <v>24</v>
      </c>
    </row>
    <row r="1366" spans="1:11" x14ac:dyDescent="0.35">
      <c r="A1366" s="1" t="s">
        <v>138</v>
      </c>
      <c r="B1366" s="7">
        <v>1992</v>
      </c>
      <c r="C1366" s="1" t="s">
        <v>20</v>
      </c>
      <c r="D1366" s="1">
        <v>22</v>
      </c>
      <c r="E1366" s="7">
        <v>0</v>
      </c>
      <c r="F1366" s="44">
        <v>1566.88</v>
      </c>
      <c r="G1366" s="1" t="s">
        <v>11</v>
      </c>
      <c r="H1366" s="1" t="s">
        <v>16</v>
      </c>
      <c r="I1366" s="1" t="s">
        <v>13</v>
      </c>
      <c r="J1366" s="42" t="str">
        <f>D1366&amp;"-"&amp;C1366&amp;"-"&amp;B1366</f>
        <v>22-Sep-1992</v>
      </c>
      <c r="K1366" s="7">
        <f>DATEDIF(J1366,DATE(2023,6,8),"Y")</f>
        <v>30</v>
      </c>
    </row>
    <row r="1367" spans="1:11" x14ac:dyDescent="0.35">
      <c r="A1367" s="1" t="s">
        <v>137</v>
      </c>
      <c r="B1367" s="7">
        <v>2001</v>
      </c>
      <c r="C1367" s="1" t="s">
        <v>30</v>
      </c>
      <c r="D1367" s="1">
        <v>5</v>
      </c>
      <c r="E1367" s="7">
        <v>0</v>
      </c>
      <c r="F1367" s="44">
        <v>1534.3</v>
      </c>
      <c r="G1367" s="1" t="s">
        <v>11</v>
      </c>
      <c r="H1367" s="1" t="s">
        <v>11</v>
      </c>
      <c r="I1367" s="1" t="s">
        <v>13</v>
      </c>
      <c r="J1367" s="42" t="str">
        <f>D1367&amp;"-"&amp;C1367&amp;"-"&amp;B1367</f>
        <v>5-Dec-2001</v>
      </c>
      <c r="K1367" s="7">
        <f>DATEDIF(J1367,DATE(2023,6,8),"Y")</f>
        <v>21</v>
      </c>
    </row>
    <row r="1368" spans="1:11" x14ac:dyDescent="0.35">
      <c r="A1368" s="1" t="s">
        <v>136</v>
      </c>
      <c r="B1368" s="7">
        <v>2001</v>
      </c>
      <c r="C1368" s="1" t="s">
        <v>18</v>
      </c>
      <c r="D1368" s="1">
        <v>2</v>
      </c>
      <c r="E1368" s="7">
        <v>0</v>
      </c>
      <c r="F1368" s="44">
        <v>1532.47</v>
      </c>
      <c r="G1368" s="1" t="s">
        <v>11</v>
      </c>
      <c r="H1368" s="1" t="s">
        <v>11</v>
      </c>
      <c r="I1368" s="1" t="s">
        <v>13</v>
      </c>
      <c r="J1368" s="42" t="str">
        <f>D1368&amp;"-"&amp;C1368&amp;"-"&amp;B1368</f>
        <v>2-Jun-2001</v>
      </c>
      <c r="K1368" s="7">
        <f>DATEDIF(J1368,DATE(2023,6,8),"Y")</f>
        <v>22</v>
      </c>
    </row>
    <row r="1369" spans="1:11" x14ac:dyDescent="0.35">
      <c r="A1369" s="1" t="s">
        <v>135</v>
      </c>
      <c r="B1369" s="7">
        <v>2001</v>
      </c>
      <c r="C1369" s="1" t="s">
        <v>10</v>
      </c>
      <c r="D1369" s="1">
        <v>7</v>
      </c>
      <c r="E1369" s="7">
        <v>0</v>
      </c>
      <c r="F1369" s="44">
        <v>1526.31</v>
      </c>
      <c r="G1369" s="1" t="s">
        <v>11</v>
      </c>
      <c r="H1369" s="1" t="s">
        <v>12</v>
      </c>
      <c r="I1369" s="1" t="s">
        <v>42</v>
      </c>
      <c r="J1369" s="42" t="str">
        <f>D1369&amp;"-"&amp;C1369&amp;"-"&amp;B1369</f>
        <v>7-Jul-2001</v>
      </c>
      <c r="K1369" s="7">
        <f>DATEDIF(J1369,DATE(2023,6,8),"Y")</f>
        <v>21</v>
      </c>
    </row>
    <row r="1370" spans="1:11" x14ac:dyDescent="0.35">
      <c r="A1370" s="1" t="s">
        <v>134</v>
      </c>
      <c r="B1370" s="7">
        <v>2001</v>
      </c>
      <c r="C1370" s="1" t="s">
        <v>35</v>
      </c>
      <c r="D1370" s="1">
        <v>25</v>
      </c>
      <c r="E1370" s="7">
        <v>0</v>
      </c>
      <c r="F1370" s="44">
        <v>1515.34</v>
      </c>
      <c r="G1370" s="1" t="s">
        <v>11</v>
      </c>
      <c r="H1370" s="1" t="s">
        <v>12</v>
      </c>
      <c r="I1370" s="1" t="s">
        <v>13</v>
      </c>
      <c r="J1370" s="42" t="str">
        <f>D1370&amp;"-"&amp;C1370&amp;"-"&amp;B1370</f>
        <v>25-Aug-2001</v>
      </c>
      <c r="K1370" s="7">
        <f>DATEDIF(J1370,DATE(2023,6,8),"Y")</f>
        <v>21</v>
      </c>
    </row>
    <row r="1371" spans="1:11" x14ac:dyDescent="0.35">
      <c r="A1371" s="1" t="s">
        <v>133</v>
      </c>
      <c r="B1371" s="7">
        <v>1998</v>
      </c>
      <c r="C1371" s="1" t="s">
        <v>18</v>
      </c>
      <c r="D1371" s="1">
        <v>19</v>
      </c>
      <c r="E1371" s="7">
        <v>0</v>
      </c>
      <c r="F1371" s="44">
        <v>1497</v>
      </c>
      <c r="G1371" s="1" t="s">
        <v>11</v>
      </c>
      <c r="H1371" s="1" t="s">
        <v>11</v>
      </c>
      <c r="I1371" s="1" t="s">
        <v>13</v>
      </c>
      <c r="J1371" s="42" t="str">
        <f>D1371&amp;"-"&amp;C1371&amp;"-"&amp;B1371</f>
        <v>19-Jun-1998</v>
      </c>
      <c r="K1371" s="7">
        <f>DATEDIF(J1371,DATE(2023,6,8),"Y")</f>
        <v>24</v>
      </c>
    </row>
    <row r="1372" spans="1:11" x14ac:dyDescent="0.35">
      <c r="A1372" s="1" t="s">
        <v>132</v>
      </c>
      <c r="B1372" s="7">
        <v>1995</v>
      </c>
      <c r="C1372" s="1" t="s">
        <v>37</v>
      </c>
      <c r="D1372" s="1">
        <v>7</v>
      </c>
      <c r="E1372" s="7">
        <v>0</v>
      </c>
      <c r="F1372" s="44">
        <v>1493</v>
      </c>
      <c r="G1372" s="1" t="s">
        <v>11</v>
      </c>
      <c r="H1372" s="1" t="s">
        <v>12</v>
      </c>
      <c r="I1372" s="1" t="s">
        <v>13</v>
      </c>
      <c r="J1372" s="42" t="str">
        <f>D1372&amp;"-"&amp;C1372&amp;"-"&amp;B1372</f>
        <v>7-Oct-1995</v>
      </c>
      <c r="K1372" s="7">
        <f>DATEDIF(J1372,DATE(2023,6,8),"Y")</f>
        <v>27</v>
      </c>
    </row>
    <row r="1373" spans="1:11" x14ac:dyDescent="0.35">
      <c r="A1373" s="1" t="s">
        <v>131</v>
      </c>
      <c r="B1373" s="7">
        <v>1997</v>
      </c>
      <c r="C1373" s="1" t="s">
        <v>18</v>
      </c>
      <c r="D1373" s="1">
        <v>9</v>
      </c>
      <c r="E1373" s="7">
        <v>0</v>
      </c>
      <c r="F1373" s="44">
        <v>1481</v>
      </c>
      <c r="G1373" s="1" t="s">
        <v>11</v>
      </c>
      <c r="H1373" s="1" t="s">
        <v>16</v>
      </c>
      <c r="I1373" s="1" t="s">
        <v>23</v>
      </c>
      <c r="J1373" s="42" t="str">
        <f>D1373&amp;"-"&amp;C1373&amp;"-"&amp;B1373</f>
        <v>9-Jun-1997</v>
      </c>
      <c r="K1373" s="7">
        <f>DATEDIF(J1373,DATE(2023,6,8),"Y")</f>
        <v>25</v>
      </c>
    </row>
    <row r="1374" spans="1:11" x14ac:dyDescent="0.35">
      <c r="A1374" s="1" t="s">
        <v>130</v>
      </c>
      <c r="B1374" s="7">
        <v>1998</v>
      </c>
      <c r="C1374" s="1" t="s">
        <v>30</v>
      </c>
      <c r="D1374" s="1">
        <v>7</v>
      </c>
      <c r="E1374" s="7">
        <v>0</v>
      </c>
      <c r="F1374" s="44">
        <v>1477</v>
      </c>
      <c r="G1374" s="1" t="s">
        <v>11</v>
      </c>
      <c r="H1374" s="1" t="s">
        <v>16</v>
      </c>
      <c r="I1374" s="1" t="s">
        <v>13</v>
      </c>
      <c r="J1374" s="42" t="str">
        <f>D1374&amp;"-"&amp;C1374&amp;"-"&amp;B1374</f>
        <v>7-Dec-1998</v>
      </c>
      <c r="K1374" s="7">
        <f>DATEDIF(J1374,DATE(2023,6,8),"Y")</f>
        <v>24</v>
      </c>
    </row>
    <row r="1375" spans="1:11" x14ac:dyDescent="0.35">
      <c r="A1375" s="1" t="s">
        <v>129</v>
      </c>
      <c r="B1375" s="7">
        <v>2003</v>
      </c>
      <c r="C1375" s="1" t="s">
        <v>18</v>
      </c>
      <c r="D1375" s="1">
        <v>20</v>
      </c>
      <c r="E1375" s="7">
        <v>0</v>
      </c>
      <c r="F1375" s="44">
        <v>1467</v>
      </c>
      <c r="G1375" s="1" t="s">
        <v>11</v>
      </c>
      <c r="H1375" s="1" t="s">
        <v>11</v>
      </c>
      <c r="I1375" s="1" t="s">
        <v>13</v>
      </c>
      <c r="J1375" s="42" t="str">
        <f>D1375&amp;"-"&amp;C1375&amp;"-"&amp;B1375</f>
        <v>20-Jun-2003</v>
      </c>
      <c r="K1375" s="7">
        <f>DATEDIF(J1375,DATE(2023,6,8),"Y")</f>
        <v>19</v>
      </c>
    </row>
    <row r="1376" spans="1:11" x14ac:dyDescent="0.35">
      <c r="A1376" s="1" t="s">
        <v>2150</v>
      </c>
      <c r="B1376" s="7">
        <v>1977</v>
      </c>
      <c r="C1376" s="1" t="s">
        <v>18</v>
      </c>
      <c r="D1376" s="1">
        <v>29</v>
      </c>
      <c r="E1376" s="7">
        <v>0</v>
      </c>
      <c r="F1376" s="44">
        <v>35069.370000000003</v>
      </c>
      <c r="G1376" s="1" t="s">
        <v>16</v>
      </c>
      <c r="H1376" s="1" t="s">
        <v>16</v>
      </c>
      <c r="I1376" s="1" t="s">
        <v>356</v>
      </c>
      <c r="J1376" s="42" t="str">
        <f>D1376&amp;"-"&amp;C1376&amp;"-"&amp;B1376</f>
        <v>29-Jun-1977</v>
      </c>
      <c r="K1376" s="7">
        <f>DATEDIF(J1376,DATE(2023,6,8),"Y")</f>
        <v>45</v>
      </c>
    </row>
    <row r="1377" spans="1:11" x14ac:dyDescent="0.35">
      <c r="A1377" s="1" t="s">
        <v>128</v>
      </c>
      <c r="B1377" s="7">
        <v>1997</v>
      </c>
      <c r="C1377" s="1" t="s">
        <v>18</v>
      </c>
      <c r="D1377" s="1">
        <v>19</v>
      </c>
      <c r="E1377" s="7">
        <v>0</v>
      </c>
      <c r="F1377" s="44">
        <v>1445</v>
      </c>
      <c r="G1377" s="1" t="s">
        <v>11</v>
      </c>
      <c r="H1377" s="1" t="s">
        <v>16</v>
      </c>
      <c r="I1377" s="1" t="s">
        <v>13</v>
      </c>
      <c r="J1377" s="42" t="str">
        <f>D1377&amp;"-"&amp;C1377&amp;"-"&amp;B1377</f>
        <v>19-Jun-1997</v>
      </c>
      <c r="K1377" s="7">
        <f>DATEDIF(J1377,DATE(2023,6,8),"Y")</f>
        <v>25</v>
      </c>
    </row>
    <row r="1378" spans="1:11" x14ac:dyDescent="0.35">
      <c r="A1378" s="1" t="s">
        <v>127</v>
      </c>
      <c r="B1378" s="7">
        <v>2000</v>
      </c>
      <c r="C1378" s="1" t="s">
        <v>20</v>
      </c>
      <c r="D1378" s="1">
        <v>1</v>
      </c>
      <c r="E1378" s="7">
        <v>0</v>
      </c>
      <c r="F1378" s="44">
        <v>1438</v>
      </c>
      <c r="G1378" s="1" t="s">
        <v>11</v>
      </c>
      <c r="H1378" s="1" t="s">
        <v>11</v>
      </c>
      <c r="I1378" s="1" t="s">
        <v>13</v>
      </c>
      <c r="J1378" s="42" t="str">
        <f>D1378&amp;"-"&amp;C1378&amp;"-"&amp;B1378</f>
        <v>1-Sep-2000</v>
      </c>
      <c r="K1378" s="7">
        <f>DATEDIF(J1378,DATE(2023,6,8),"Y")</f>
        <v>22</v>
      </c>
    </row>
    <row r="1379" spans="1:11" x14ac:dyDescent="0.35">
      <c r="A1379" s="1" t="s">
        <v>126</v>
      </c>
      <c r="B1379" s="7">
        <v>1997</v>
      </c>
      <c r="C1379" s="1" t="s">
        <v>30</v>
      </c>
      <c r="D1379" s="1">
        <v>5</v>
      </c>
      <c r="E1379" s="7">
        <v>0</v>
      </c>
      <c r="F1379" s="44">
        <v>1422</v>
      </c>
      <c r="G1379" s="1" t="s">
        <v>11</v>
      </c>
      <c r="H1379" s="1" t="s">
        <v>11</v>
      </c>
      <c r="I1379" s="1" t="s">
        <v>13</v>
      </c>
      <c r="J1379" s="42" t="str">
        <f>D1379&amp;"-"&amp;C1379&amp;"-"&amp;B1379</f>
        <v>5-Dec-1997</v>
      </c>
      <c r="K1379" s="7">
        <f>DATEDIF(J1379,DATE(2023,6,8),"Y")</f>
        <v>25</v>
      </c>
    </row>
    <row r="1380" spans="1:11" x14ac:dyDescent="0.35">
      <c r="A1380" s="1" t="s">
        <v>125</v>
      </c>
      <c r="B1380" s="7">
        <v>2001</v>
      </c>
      <c r="C1380" s="1" t="s">
        <v>35</v>
      </c>
      <c r="D1380" s="1">
        <v>23</v>
      </c>
      <c r="E1380" s="7">
        <v>0</v>
      </c>
      <c r="F1380" s="44">
        <v>1421</v>
      </c>
      <c r="G1380" s="1" t="s">
        <v>11</v>
      </c>
      <c r="H1380" s="1" t="s">
        <v>11</v>
      </c>
      <c r="I1380" s="1" t="s">
        <v>13</v>
      </c>
      <c r="J1380" s="42" t="str">
        <f>D1380&amp;"-"&amp;C1380&amp;"-"&amp;B1380</f>
        <v>23-Aug-2001</v>
      </c>
      <c r="K1380" s="7">
        <f>DATEDIF(J1380,DATE(2023,6,8),"Y")</f>
        <v>21</v>
      </c>
    </row>
    <row r="1381" spans="1:11" x14ac:dyDescent="0.35">
      <c r="A1381" s="1" t="s">
        <v>124</v>
      </c>
      <c r="B1381" s="7">
        <v>1996</v>
      </c>
      <c r="C1381" s="1" t="s">
        <v>18</v>
      </c>
      <c r="D1381" s="1">
        <v>23</v>
      </c>
      <c r="E1381" s="7">
        <v>0</v>
      </c>
      <c r="F1381" s="44">
        <v>1417</v>
      </c>
      <c r="G1381" s="1" t="s">
        <v>11</v>
      </c>
      <c r="H1381" s="1" t="s">
        <v>12</v>
      </c>
      <c r="I1381" s="1" t="s">
        <v>13</v>
      </c>
      <c r="J1381" s="42" t="str">
        <f>D1381&amp;"-"&amp;C1381&amp;"-"&amp;B1381</f>
        <v>23-Jun-1996</v>
      </c>
      <c r="K1381" s="7">
        <f>DATEDIF(J1381,DATE(2023,6,8),"Y")</f>
        <v>26</v>
      </c>
    </row>
    <row r="1382" spans="1:11" x14ac:dyDescent="0.35">
      <c r="A1382" s="1" t="s">
        <v>123</v>
      </c>
      <c r="B1382" s="7">
        <v>1997</v>
      </c>
      <c r="C1382" s="1" t="s">
        <v>37</v>
      </c>
      <c r="D1382" s="1">
        <v>27</v>
      </c>
      <c r="E1382" s="7">
        <v>0</v>
      </c>
      <c r="F1382" s="44">
        <v>1402</v>
      </c>
      <c r="G1382" s="1" t="s">
        <v>11</v>
      </c>
      <c r="H1382" s="1" t="s">
        <v>12</v>
      </c>
      <c r="I1382" s="1" t="s">
        <v>42</v>
      </c>
      <c r="J1382" s="42" t="str">
        <f>D1382&amp;"-"&amp;C1382&amp;"-"&amp;B1382</f>
        <v>27-Oct-1997</v>
      </c>
      <c r="K1382" s="7">
        <f>DATEDIF(J1382,DATE(2023,6,8),"Y")</f>
        <v>25</v>
      </c>
    </row>
    <row r="1383" spans="1:11" x14ac:dyDescent="0.35">
      <c r="A1383" s="1" t="s">
        <v>122</v>
      </c>
      <c r="B1383" s="7">
        <v>1998</v>
      </c>
      <c r="C1383" s="1" t="s">
        <v>20</v>
      </c>
      <c r="D1383" s="1">
        <v>5</v>
      </c>
      <c r="E1383" s="7">
        <v>0</v>
      </c>
      <c r="F1383" s="44">
        <v>1400.44</v>
      </c>
      <c r="G1383" s="1" t="s">
        <v>11</v>
      </c>
      <c r="H1383" s="1" t="s">
        <v>11</v>
      </c>
      <c r="I1383" s="1" t="s">
        <v>13</v>
      </c>
      <c r="J1383" s="42" t="str">
        <f>D1383&amp;"-"&amp;C1383&amp;"-"&amp;B1383</f>
        <v>5-Sep-1998</v>
      </c>
      <c r="K1383" s="7">
        <f>DATEDIF(J1383,DATE(2023,6,8),"Y")</f>
        <v>24</v>
      </c>
    </row>
    <row r="1384" spans="1:11" x14ac:dyDescent="0.35">
      <c r="A1384" s="1" t="s">
        <v>121</v>
      </c>
      <c r="B1384" s="7">
        <v>2002</v>
      </c>
      <c r="C1384" s="1" t="s">
        <v>30</v>
      </c>
      <c r="D1384" s="1">
        <v>22</v>
      </c>
      <c r="E1384" s="7">
        <v>0</v>
      </c>
      <c r="F1384" s="44">
        <v>1391.53</v>
      </c>
      <c r="G1384" s="1" t="s">
        <v>11</v>
      </c>
      <c r="H1384" s="1" t="s">
        <v>16</v>
      </c>
      <c r="I1384" s="1" t="s">
        <v>13</v>
      </c>
      <c r="J1384" s="42" t="str">
        <f>D1384&amp;"-"&amp;C1384&amp;"-"&amp;B1384</f>
        <v>22-Dec-2002</v>
      </c>
      <c r="K1384" s="7">
        <f>DATEDIF(J1384,DATE(2023,6,8),"Y")</f>
        <v>20</v>
      </c>
    </row>
    <row r="1385" spans="1:11" x14ac:dyDescent="0.35">
      <c r="A1385" s="1" t="s">
        <v>120</v>
      </c>
      <c r="B1385" s="7">
        <v>2002</v>
      </c>
      <c r="C1385" s="1" t="s">
        <v>15</v>
      </c>
      <c r="D1385" s="1">
        <v>14</v>
      </c>
      <c r="E1385" s="7">
        <v>0</v>
      </c>
      <c r="F1385" s="44">
        <v>1390</v>
      </c>
      <c r="G1385" s="1" t="s">
        <v>11</v>
      </c>
      <c r="H1385" s="1" t="s">
        <v>11</v>
      </c>
      <c r="I1385" s="1" t="s">
        <v>13</v>
      </c>
      <c r="J1385" s="42" t="str">
        <f>D1385&amp;"-"&amp;C1385&amp;"-"&amp;B1385</f>
        <v>14-Nov-2002</v>
      </c>
      <c r="K1385" s="7">
        <f>DATEDIF(J1385,DATE(2023,6,8),"Y")</f>
        <v>20</v>
      </c>
    </row>
    <row r="1386" spans="1:11" x14ac:dyDescent="0.35">
      <c r="A1386" s="1" t="s">
        <v>119</v>
      </c>
      <c r="B1386" s="7">
        <v>1999</v>
      </c>
      <c r="C1386" s="1" t="s">
        <v>10</v>
      </c>
      <c r="D1386" s="1">
        <v>6</v>
      </c>
      <c r="E1386" s="7">
        <v>0</v>
      </c>
      <c r="F1386" s="44">
        <v>1389</v>
      </c>
      <c r="G1386" s="1" t="s">
        <v>11</v>
      </c>
      <c r="H1386" s="1" t="s">
        <v>11</v>
      </c>
      <c r="I1386" s="1" t="s">
        <v>13</v>
      </c>
      <c r="J1386" s="42" t="str">
        <f>D1386&amp;"-"&amp;C1386&amp;"-"&amp;B1386</f>
        <v>6-Jul-1999</v>
      </c>
      <c r="K1386" s="7">
        <f>DATEDIF(J1386,DATE(2023,6,8),"Y")</f>
        <v>23</v>
      </c>
    </row>
    <row r="1387" spans="1:11" x14ac:dyDescent="0.35">
      <c r="A1387" s="1" t="s">
        <v>2149</v>
      </c>
      <c r="B1387" s="7">
        <v>1975</v>
      </c>
      <c r="C1387" s="1" t="s">
        <v>35</v>
      </c>
      <c r="D1387" s="1">
        <v>29</v>
      </c>
      <c r="E1387" s="7">
        <v>1</v>
      </c>
      <c r="F1387" s="44">
        <v>35050.620000000003</v>
      </c>
      <c r="G1387" s="1" t="s">
        <v>11</v>
      </c>
      <c r="H1387" s="1" t="s">
        <v>16</v>
      </c>
      <c r="I1387" s="1" t="s">
        <v>42</v>
      </c>
      <c r="J1387" s="42" t="str">
        <f>D1387&amp;"-"&amp;C1387&amp;"-"&amp;B1387</f>
        <v>29-Aug-1975</v>
      </c>
      <c r="K1387" s="7">
        <f>DATEDIF(J1387,DATE(2023,6,8),"Y")</f>
        <v>47</v>
      </c>
    </row>
    <row r="1388" spans="1:11" x14ac:dyDescent="0.35">
      <c r="A1388" s="1" t="s">
        <v>118</v>
      </c>
      <c r="B1388" s="7">
        <v>2002</v>
      </c>
      <c r="C1388" s="1" t="s">
        <v>35</v>
      </c>
      <c r="D1388" s="1">
        <v>15</v>
      </c>
      <c r="E1388" s="7">
        <v>0</v>
      </c>
      <c r="F1388" s="44">
        <v>1382</v>
      </c>
      <c r="G1388" s="1" t="s">
        <v>11</v>
      </c>
      <c r="H1388" s="1" t="s">
        <v>16</v>
      </c>
      <c r="I1388" s="1" t="s">
        <v>13</v>
      </c>
      <c r="J1388" s="42" t="str">
        <f>D1388&amp;"-"&amp;C1388&amp;"-"&amp;B1388</f>
        <v>15-Aug-2002</v>
      </c>
      <c r="K1388" s="7">
        <f>DATEDIF(J1388,DATE(2023,6,8),"Y")</f>
        <v>20</v>
      </c>
    </row>
    <row r="1389" spans="1:11" x14ac:dyDescent="0.35">
      <c r="A1389" s="1" t="s">
        <v>117</v>
      </c>
      <c r="B1389" s="7">
        <v>1998</v>
      </c>
      <c r="C1389" s="1" t="s">
        <v>30</v>
      </c>
      <c r="D1389" s="1">
        <v>3</v>
      </c>
      <c r="E1389" s="7">
        <v>0</v>
      </c>
      <c r="F1389" s="44">
        <v>1359</v>
      </c>
      <c r="G1389" s="1" t="s">
        <v>11</v>
      </c>
      <c r="H1389" s="1" t="s">
        <v>16</v>
      </c>
      <c r="I1389" s="1" t="s">
        <v>13</v>
      </c>
      <c r="J1389" s="42" t="str">
        <f>D1389&amp;"-"&amp;C1389&amp;"-"&amp;B1389</f>
        <v>3-Dec-1998</v>
      </c>
      <c r="K1389" s="7">
        <f>DATEDIF(J1389,DATE(2023,6,8),"Y")</f>
        <v>24</v>
      </c>
    </row>
    <row r="1390" spans="1:11" x14ac:dyDescent="0.35">
      <c r="A1390" s="1" t="s">
        <v>116</v>
      </c>
      <c r="B1390" s="7">
        <v>1997</v>
      </c>
      <c r="C1390" s="1" t="s">
        <v>15</v>
      </c>
      <c r="D1390" s="1">
        <v>7</v>
      </c>
      <c r="E1390" s="7">
        <v>0</v>
      </c>
      <c r="F1390" s="44">
        <v>1341.16</v>
      </c>
      <c r="G1390" s="1" t="s">
        <v>11</v>
      </c>
      <c r="H1390" s="1" t="s">
        <v>11</v>
      </c>
      <c r="I1390" s="1" t="s">
        <v>23</v>
      </c>
      <c r="J1390" s="42" t="str">
        <f>D1390&amp;"-"&amp;C1390&amp;"-"&amp;B1390</f>
        <v>7-Nov-1997</v>
      </c>
      <c r="K1390" s="7">
        <f>DATEDIF(J1390,DATE(2023,6,8),"Y")</f>
        <v>25</v>
      </c>
    </row>
    <row r="1391" spans="1:11" x14ac:dyDescent="0.35">
      <c r="A1391" s="1" t="s">
        <v>115</v>
      </c>
      <c r="B1391" s="7">
        <v>1995</v>
      </c>
      <c r="C1391" s="1" t="s">
        <v>10</v>
      </c>
      <c r="D1391" s="1">
        <v>30</v>
      </c>
      <c r="E1391" s="7">
        <v>0</v>
      </c>
      <c r="F1391" s="44">
        <v>1338</v>
      </c>
      <c r="G1391" s="1" t="s">
        <v>11</v>
      </c>
      <c r="H1391" s="1" t="s">
        <v>12</v>
      </c>
      <c r="I1391" s="1" t="s">
        <v>23</v>
      </c>
      <c r="J1391" s="42" t="str">
        <f>D1391&amp;"-"&amp;C1391&amp;"-"&amp;B1391</f>
        <v>30-Jul-1995</v>
      </c>
      <c r="K1391" s="7">
        <f>DATEDIF(J1391,DATE(2023,6,8),"Y")</f>
        <v>27</v>
      </c>
    </row>
    <row r="1392" spans="1:11" x14ac:dyDescent="0.35">
      <c r="A1392" s="1" t="s">
        <v>114</v>
      </c>
      <c r="B1392" s="7">
        <v>1998</v>
      </c>
      <c r="C1392" s="1" t="s">
        <v>10</v>
      </c>
      <c r="D1392" s="1">
        <v>12</v>
      </c>
      <c r="E1392" s="7">
        <v>0</v>
      </c>
      <c r="F1392" s="44">
        <v>1332.61</v>
      </c>
      <c r="G1392" s="1" t="s">
        <v>11</v>
      </c>
      <c r="H1392" s="1" t="s">
        <v>12</v>
      </c>
      <c r="I1392" s="1" t="s">
        <v>13</v>
      </c>
      <c r="J1392" s="42" t="str">
        <f>D1392&amp;"-"&amp;C1392&amp;"-"&amp;B1392</f>
        <v>12-Jul-1998</v>
      </c>
      <c r="K1392" s="7">
        <f>DATEDIF(J1392,DATE(2023,6,8),"Y")</f>
        <v>24</v>
      </c>
    </row>
    <row r="1393" spans="1:11" x14ac:dyDescent="0.35">
      <c r="A1393" s="1" t="s">
        <v>113</v>
      </c>
      <c r="B1393" s="7">
        <v>1999</v>
      </c>
      <c r="C1393" s="1" t="s">
        <v>37</v>
      </c>
      <c r="D1393" s="1">
        <v>14</v>
      </c>
      <c r="E1393" s="7">
        <v>0</v>
      </c>
      <c r="F1393" s="44">
        <v>1329.17</v>
      </c>
      <c r="G1393" s="1" t="s">
        <v>11</v>
      </c>
      <c r="H1393" s="1" t="s">
        <v>12</v>
      </c>
      <c r="I1393" s="1" t="s">
        <v>13</v>
      </c>
      <c r="J1393" s="42" t="str">
        <f>D1393&amp;"-"&amp;C1393&amp;"-"&amp;B1393</f>
        <v>14-Oct-1999</v>
      </c>
      <c r="K1393" s="7">
        <f>DATEDIF(J1393,DATE(2023,6,8),"Y")</f>
        <v>23</v>
      </c>
    </row>
    <row r="1394" spans="1:11" x14ac:dyDescent="0.35">
      <c r="A1394" s="1" t="s">
        <v>112</v>
      </c>
      <c r="B1394" s="7">
        <v>2002</v>
      </c>
      <c r="C1394" s="1" t="s">
        <v>37</v>
      </c>
      <c r="D1394" s="1">
        <v>13</v>
      </c>
      <c r="E1394" s="7">
        <v>0</v>
      </c>
      <c r="F1394" s="44">
        <v>1315</v>
      </c>
      <c r="G1394" s="1" t="s">
        <v>11</v>
      </c>
      <c r="H1394" s="1" t="s">
        <v>11</v>
      </c>
      <c r="I1394" s="1" t="s">
        <v>13</v>
      </c>
      <c r="J1394" s="42" t="str">
        <f>D1394&amp;"-"&amp;C1394&amp;"-"&amp;B1394</f>
        <v>13-Oct-2002</v>
      </c>
      <c r="K1394" s="7">
        <f>DATEDIF(J1394,DATE(2023,6,8),"Y")</f>
        <v>20</v>
      </c>
    </row>
    <row r="1395" spans="1:11" x14ac:dyDescent="0.35">
      <c r="A1395" s="1" t="s">
        <v>111</v>
      </c>
      <c r="B1395" s="7">
        <v>1999</v>
      </c>
      <c r="C1395" s="1" t="s">
        <v>30</v>
      </c>
      <c r="D1395" s="1">
        <v>2</v>
      </c>
      <c r="E1395" s="7">
        <v>0</v>
      </c>
      <c r="F1395" s="44">
        <v>1304</v>
      </c>
      <c r="G1395" s="1" t="s">
        <v>11</v>
      </c>
      <c r="H1395" s="1" t="s">
        <v>11</v>
      </c>
      <c r="I1395" s="1" t="s">
        <v>13</v>
      </c>
      <c r="J1395" s="42" t="str">
        <f>D1395&amp;"-"&amp;C1395&amp;"-"&amp;B1395</f>
        <v>2-Dec-1999</v>
      </c>
      <c r="K1395" s="7">
        <f>DATEDIF(J1395,DATE(2023,6,8),"Y")</f>
        <v>23</v>
      </c>
    </row>
    <row r="1396" spans="1:11" x14ac:dyDescent="0.35">
      <c r="A1396" s="1" t="s">
        <v>110</v>
      </c>
      <c r="B1396" s="7">
        <v>2002</v>
      </c>
      <c r="C1396" s="1" t="s">
        <v>30</v>
      </c>
      <c r="D1396" s="1">
        <v>10</v>
      </c>
      <c r="E1396" s="7">
        <v>0</v>
      </c>
      <c r="F1396" s="44">
        <v>1304</v>
      </c>
      <c r="G1396" s="1" t="s">
        <v>11</v>
      </c>
      <c r="H1396" s="1" t="s">
        <v>11</v>
      </c>
      <c r="I1396" s="1" t="s">
        <v>23</v>
      </c>
      <c r="J1396" s="42" t="str">
        <f>D1396&amp;"-"&amp;C1396&amp;"-"&amp;B1396</f>
        <v>10-Dec-2002</v>
      </c>
      <c r="K1396" s="7">
        <f>DATEDIF(J1396,DATE(2023,6,8),"Y")</f>
        <v>20</v>
      </c>
    </row>
    <row r="1397" spans="1:11" x14ac:dyDescent="0.35">
      <c r="A1397" s="1" t="s">
        <v>109</v>
      </c>
      <c r="B1397" s="7">
        <v>2001</v>
      </c>
      <c r="C1397" s="1" t="s">
        <v>15</v>
      </c>
      <c r="D1397" s="1">
        <v>29</v>
      </c>
      <c r="E1397" s="7">
        <v>0</v>
      </c>
      <c r="F1397" s="44">
        <v>1293</v>
      </c>
      <c r="G1397" s="1" t="s">
        <v>11</v>
      </c>
      <c r="H1397" s="1" t="s">
        <v>12</v>
      </c>
      <c r="I1397" s="1" t="s">
        <v>23</v>
      </c>
      <c r="J1397" s="42" t="str">
        <f>D1397&amp;"-"&amp;C1397&amp;"-"&amp;B1397</f>
        <v>29-Nov-2001</v>
      </c>
      <c r="K1397" s="7">
        <f>DATEDIF(J1397,DATE(2023,6,8),"Y")</f>
        <v>21</v>
      </c>
    </row>
    <row r="1398" spans="1:11" x14ac:dyDescent="0.35">
      <c r="A1398" s="1" t="s">
        <v>2148</v>
      </c>
      <c r="B1398" s="7">
        <v>1982</v>
      </c>
      <c r="C1398" s="1" t="s">
        <v>10</v>
      </c>
      <c r="D1398" s="1">
        <v>5</v>
      </c>
      <c r="E1398" s="7">
        <v>3</v>
      </c>
      <c r="F1398" s="44">
        <v>35000.730000000003</v>
      </c>
      <c r="G1398" s="1" t="s">
        <v>11</v>
      </c>
      <c r="H1398" s="1" t="s">
        <v>12</v>
      </c>
      <c r="I1398" s="1" t="s">
        <v>42</v>
      </c>
      <c r="J1398" s="42" t="str">
        <f>D1398&amp;"-"&amp;C1398&amp;"-"&amp;B1398</f>
        <v>5-Jul-1982</v>
      </c>
      <c r="K1398" s="7">
        <f>DATEDIF(J1398,DATE(2023,6,8),"Y")</f>
        <v>40</v>
      </c>
    </row>
    <row r="1399" spans="1:11" x14ac:dyDescent="0.35">
      <c r="A1399" s="1" t="s">
        <v>108</v>
      </c>
      <c r="B1399" s="7">
        <v>1998</v>
      </c>
      <c r="C1399" s="1" t="s">
        <v>18</v>
      </c>
      <c r="D1399" s="1">
        <v>4</v>
      </c>
      <c r="E1399" s="7">
        <v>0</v>
      </c>
      <c r="F1399" s="44">
        <v>1290.93</v>
      </c>
      <c r="G1399" s="1" t="s">
        <v>11</v>
      </c>
      <c r="H1399" s="1" t="s">
        <v>11</v>
      </c>
      <c r="I1399" s="1" t="s">
        <v>13</v>
      </c>
      <c r="J1399" s="42" t="str">
        <f>D1399&amp;"-"&amp;C1399&amp;"-"&amp;B1399</f>
        <v>4-Jun-1998</v>
      </c>
      <c r="K1399" s="7">
        <f>DATEDIF(J1399,DATE(2023,6,8),"Y")</f>
        <v>25</v>
      </c>
    </row>
    <row r="1400" spans="1:11" x14ac:dyDescent="0.35">
      <c r="A1400" s="1" t="s">
        <v>107</v>
      </c>
      <c r="B1400" s="7">
        <v>2000</v>
      </c>
      <c r="C1400" s="1" t="s">
        <v>18</v>
      </c>
      <c r="D1400" s="1">
        <v>26</v>
      </c>
      <c r="E1400" s="7">
        <v>0</v>
      </c>
      <c r="F1400" s="44">
        <v>1286</v>
      </c>
      <c r="G1400" s="1" t="s">
        <v>11</v>
      </c>
      <c r="H1400" s="1" t="s">
        <v>11</v>
      </c>
      <c r="I1400" s="1" t="s">
        <v>13</v>
      </c>
      <c r="J1400" s="42" t="str">
        <f>D1400&amp;"-"&amp;C1400&amp;"-"&amp;B1400</f>
        <v>26-Jun-2000</v>
      </c>
      <c r="K1400" s="7">
        <f>DATEDIF(J1400,DATE(2023,6,8),"Y")</f>
        <v>22</v>
      </c>
    </row>
    <row r="1401" spans="1:11" x14ac:dyDescent="0.35">
      <c r="A1401" s="1" t="s">
        <v>106</v>
      </c>
      <c r="B1401" s="7">
        <v>2004</v>
      </c>
      <c r="C1401" s="1" t="s">
        <v>10</v>
      </c>
      <c r="D1401" s="1">
        <v>28</v>
      </c>
      <c r="E1401" s="7">
        <v>0</v>
      </c>
      <c r="F1401" s="44">
        <v>1285</v>
      </c>
      <c r="G1401" s="1" t="s">
        <v>11</v>
      </c>
      <c r="H1401" s="1" t="s">
        <v>12</v>
      </c>
      <c r="I1401" s="1" t="s">
        <v>13</v>
      </c>
      <c r="J1401" s="42" t="str">
        <f>D1401&amp;"-"&amp;C1401&amp;"-"&amp;B1401</f>
        <v>28-Jul-2004</v>
      </c>
      <c r="K1401" s="7">
        <f>DATEDIF(J1401,DATE(2023,6,8),"Y")</f>
        <v>18</v>
      </c>
    </row>
    <row r="1402" spans="1:11" x14ac:dyDescent="0.35">
      <c r="A1402" s="1" t="s">
        <v>105</v>
      </c>
      <c r="B1402" s="7">
        <v>2004</v>
      </c>
      <c r="C1402" s="1" t="s">
        <v>20</v>
      </c>
      <c r="D1402" s="1">
        <v>30</v>
      </c>
      <c r="E1402" s="7">
        <v>0</v>
      </c>
      <c r="F1402" s="44">
        <v>1283</v>
      </c>
      <c r="G1402" s="1" t="s">
        <v>11</v>
      </c>
      <c r="H1402" s="1" t="s">
        <v>16</v>
      </c>
      <c r="I1402" s="1" t="s">
        <v>13</v>
      </c>
      <c r="J1402" s="42" t="str">
        <f>D1402&amp;"-"&amp;C1402&amp;"-"&amp;B1402</f>
        <v>30-Sep-2004</v>
      </c>
      <c r="K1402" s="7">
        <f>DATEDIF(J1402,DATE(2023,6,8),"Y")</f>
        <v>18</v>
      </c>
    </row>
    <row r="1403" spans="1:11" x14ac:dyDescent="0.35">
      <c r="A1403" s="1" t="s">
        <v>104</v>
      </c>
      <c r="B1403" s="7">
        <v>1997</v>
      </c>
      <c r="C1403" s="1" t="s">
        <v>37</v>
      </c>
      <c r="D1403" s="1">
        <v>26</v>
      </c>
      <c r="E1403" s="7">
        <v>0</v>
      </c>
      <c r="F1403" s="44">
        <v>1276</v>
      </c>
      <c r="G1403" s="1" t="s">
        <v>11</v>
      </c>
      <c r="H1403" s="1" t="s">
        <v>11</v>
      </c>
      <c r="I1403" s="1" t="s">
        <v>23</v>
      </c>
      <c r="J1403" s="42" t="str">
        <f>D1403&amp;"-"&amp;C1403&amp;"-"&amp;B1403</f>
        <v>26-Oct-1997</v>
      </c>
      <c r="K1403" s="7">
        <f>DATEDIF(J1403,DATE(2023,6,8),"Y")</f>
        <v>25</v>
      </c>
    </row>
    <row r="1404" spans="1:11" x14ac:dyDescent="0.35">
      <c r="A1404" s="1" t="s">
        <v>103</v>
      </c>
      <c r="B1404" s="7">
        <v>2002</v>
      </c>
      <c r="C1404" s="1" t="s">
        <v>30</v>
      </c>
      <c r="D1404" s="1">
        <v>4</v>
      </c>
      <c r="E1404" s="7">
        <v>0</v>
      </c>
      <c r="F1404" s="44">
        <v>1267</v>
      </c>
      <c r="G1404" s="1" t="s">
        <v>11</v>
      </c>
      <c r="H1404" s="1" t="s">
        <v>16</v>
      </c>
      <c r="I1404" s="1" t="s">
        <v>13</v>
      </c>
      <c r="J1404" s="42" t="str">
        <f>D1404&amp;"-"&amp;C1404&amp;"-"&amp;B1404</f>
        <v>4-Dec-2002</v>
      </c>
      <c r="K1404" s="7">
        <f>DATEDIF(J1404,DATE(2023,6,8),"Y")</f>
        <v>20</v>
      </c>
    </row>
    <row r="1405" spans="1:11" x14ac:dyDescent="0.35">
      <c r="A1405" s="1" t="s">
        <v>102</v>
      </c>
      <c r="B1405" s="7">
        <v>2003</v>
      </c>
      <c r="C1405" s="1" t="s">
        <v>15</v>
      </c>
      <c r="D1405" s="1">
        <v>21</v>
      </c>
      <c r="E1405" s="7">
        <v>0</v>
      </c>
      <c r="F1405" s="44">
        <v>1263.25</v>
      </c>
      <c r="G1405" s="1" t="s">
        <v>11</v>
      </c>
      <c r="H1405" s="1" t="s">
        <v>12</v>
      </c>
      <c r="I1405" s="1" t="s">
        <v>42</v>
      </c>
      <c r="J1405" s="42" t="str">
        <f>D1405&amp;"-"&amp;C1405&amp;"-"&amp;B1405</f>
        <v>21-Nov-2003</v>
      </c>
      <c r="K1405" s="7">
        <f>DATEDIF(J1405,DATE(2023,6,8),"Y")</f>
        <v>19</v>
      </c>
    </row>
    <row r="1406" spans="1:11" x14ac:dyDescent="0.35">
      <c r="A1406" s="1" t="s">
        <v>101</v>
      </c>
      <c r="B1406" s="7">
        <v>2003</v>
      </c>
      <c r="C1406" s="1" t="s">
        <v>35</v>
      </c>
      <c r="D1406" s="1">
        <v>15</v>
      </c>
      <c r="E1406" s="7">
        <v>0</v>
      </c>
      <c r="F1406" s="44">
        <v>1261.8599999999999</v>
      </c>
      <c r="G1406" s="1" t="s">
        <v>11</v>
      </c>
      <c r="H1406" s="1" t="s">
        <v>12</v>
      </c>
      <c r="I1406" s="1" t="s">
        <v>42</v>
      </c>
      <c r="J1406" s="42" t="str">
        <f>D1406&amp;"-"&amp;C1406&amp;"-"&amp;B1406</f>
        <v>15-Aug-2003</v>
      </c>
      <c r="K1406" s="7">
        <f>DATEDIF(J1406,DATE(2023,6,8),"Y")</f>
        <v>19</v>
      </c>
    </row>
    <row r="1407" spans="1:11" x14ac:dyDescent="0.35">
      <c r="A1407" s="1" t="s">
        <v>100</v>
      </c>
      <c r="B1407" s="7">
        <v>2003</v>
      </c>
      <c r="C1407" s="1" t="s">
        <v>37</v>
      </c>
      <c r="D1407" s="1">
        <v>30</v>
      </c>
      <c r="E1407" s="7">
        <v>0</v>
      </c>
      <c r="F1407" s="44">
        <v>1261.44</v>
      </c>
      <c r="G1407" s="1" t="s">
        <v>11</v>
      </c>
      <c r="H1407" s="1" t="s">
        <v>12</v>
      </c>
      <c r="I1407" s="1" t="s">
        <v>42</v>
      </c>
      <c r="J1407" s="42" t="str">
        <f>D1407&amp;"-"&amp;C1407&amp;"-"&amp;B1407</f>
        <v>30-Oct-2003</v>
      </c>
      <c r="K1407" s="7">
        <f>DATEDIF(J1407,DATE(2023,6,8),"Y")</f>
        <v>19</v>
      </c>
    </row>
    <row r="1408" spans="1:11" x14ac:dyDescent="0.35">
      <c r="A1408" s="1" t="s">
        <v>99</v>
      </c>
      <c r="B1408" s="7">
        <v>2003</v>
      </c>
      <c r="C1408" s="1" t="s">
        <v>37</v>
      </c>
      <c r="D1408" s="1">
        <v>13</v>
      </c>
      <c r="E1408" s="7">
        <v>0</v>
      </c>
      <c r="F1408" s="44">
        <v>1256.3</v>
      </c>
      <c r="G1408" s="1" t="s">
        <v>11</v>
      </c>
      <c r="H1408" s="1" t="s">
        <v>12</v>
      </c>
      <c r="I1408" s="1" t="s">
        <v>42</v>
      </c>
      <c r="J1408" s="42" t="str">
        <f>D1408&amp;"-"&amp;C1408&amp;"-"&amp;B1408</f>
        <v>13-Oct-2003</v>
      </c>
      <c r="K1408" s="7">
        <f>DATEDIF(J1408,DATE(2023,6,8),"Y")</f>
        <v>19</v>
      </c>
    </row>
    <row r="1409" spans="1:11" x14ac:dyDescent="0.35">
      <c r="A1409" s="1" t="s">
        <v>2147</v>
      </c>
      <c r="B1409" s="7">
        <v>1997</v>
      </c>
      <c r="C1409" s="1" t="s">
        <v>35</v>
      </c>
      <c r="D1409" s="1">
        <v>22</v>
      </c>
      <c r="E1409" s="7">
        <v>0</v>
      </c>
      <c r="F1409" s="44">
        <v>34979.86</v>
      </c>
      <c r="G1409" s="1" t="s">
        <v>11</v>
      </c>
      <c r="H1409" s="1" t="s">
        <v>11</v>
      </c>
      <c r="I1409" s="1" t="s">
        <v>42</v>
      </c>
      <c r="J1409" s="42" t="str">
        <f>D1409&amp;"-"&amp;C1409&amp;"-"&amp;B1409</f>
        <v>22-Aug-1997</v>
      </c>
      <c r="K1409" s="7">
        <f>DATEDIF(J1409,DATE(2023,6,8),"Y")</f>
        <v>25</v>
      </c>
    </row>
    <row r="1410" spans="1:11" x14ac:dyDescent="0.35">
      <c r="A1410" s="1" t="s">
        <v>98</v>
      </c>
      <c r="B1410" s="7">
        <v>2003</v>
      </c>
      <c r="C1410" s="1" t="s">
        <v>30</v>
      </c>
      <c r="D1410" s="1">
        <v>10</v>
      </c>
      <c r="E1410" s="7">
        <v>0</v>
      </c>
      <c r="F1410" s="44">
        <v>1253.94</v>
      </c>
      <c r="G1410" s="1" t="s">
        <v>11</v>
      </c>
      <c r="H1410" s="1" t="s">
        <v>11</v>
      </c>
      <c r="I1410" s="1" t="s">
        <v>42</v>
      </c>
      <c r="J1410" s="42" t="str">
        <f>D1410&amp;"-"&amp;C1410&amp;"-"&amp;B1410</f>
        <v>10-Dec-2003</v>
      </c>
      <c r="K1410" s="7">
        <f>DATEDIF(J1410,DATE(2023,6,8),"Y")</f>
        <v>19</v>
      </c>
    </row>
    <row r="1411" spans="1:11" x14ac:dyDescent="0.35">
      <c r="A1411" s="1" t="s">
        <v>97</v>
      </c>
      <c r="B1411" s="7">
        <v>1997</v>
      </c>
      <c r="C1411" s="1" t="s">
        <v>15</v>
      </c>
      <c r="D1411" s="1">
        <v>4</v>
      </c>
      <c r="E1411" s="7">
        <v>0</v>
      </c>
      <c r="F1411" s="44">
        <v>1253</v>
      </c>
      <c r="G1411" s="1" t="s">
        <v>11</v>
      </c>
      <c r="H1411" s="1" t="s">
        <v>11</v>
      </c>
      <c r="I1411" s="1" t="s">
        <v>13</v>
      </c>
      <c r="J1411" s="42" t="str">
        <f>D1411&amp;"-"&amp;C1411&amp;"-"&amp;B1411</f>
        <v>4-Nov-1997</v>
      </c>
      <c r="K1411" s="7">
        <f>DATEDIF(J1411,DATE(2023,6,8),"Y")</f>
        <v>25</v>
      </c>
    </row>
    <row r="1412" spans="1:11" x14ac:dyDescent="0.35">
      <c r="A1412" s="1" t="s">
        <v>96</v>
      </c>
      <c r="B1412" s="7">
        <v>2003</v>
      </c>
      <c r="C1412" s="1" t="s">
        <v>20</v>
      </c>
      <c r="D1412" s="1">
        <v>15</v>
      </c>
      <c r="E1412" s="7">
        <v>0</v>
      </c>
      <c r="F1412" s="44">
        <v>1252.4100000000001</v>
      </c>
      <c r="G1412" s="1" t="s">
        <v>11</v>
      </c>
      <c r="H1412" s="1" t="s">
        <v>12</v>
      </c>
      <c r="I1412" s="1" t="s">
        <v>42</v>
      </c>
      <c r="J1412" s="42" t="str">
        <f>D1412&amp;"-"&amp;C1412&amp;"-"&amp;B1412</f>
        <v>15-Sep-2003</v>
      </c>
      <c r="K1412" s="7">
        <f>DATEDIF(J1412,DATE(2023,6,8),"Y")</f>
        <v>19</v>
      </c>
    </row>
    <row r="1413" spans="1:11" x14ac:dyDescent="0.35">
      <c r="A1413" s="1" t="s">
        <v>95</v>
      </c>
      <c r="B1413" s="7">
        <v>2003</v>
      </c>
      <c r="C1413" s="1" t="s">
        <v>20</v>
      </c>
      <c r="D1413" s="1">
        <v>8</v>
      </c>
      <c r="E1413" s="7">
        <v>0</v>
      </c>
      <c r="F1413" s="44">
        <v>1242.82</v>
      </c>
      <c r="G1413" s="1" t="s">
        <v>11</v>
      </c>
      <c r="H1413" s="1" t="s">
        <v>16</v>
      </c>
      <c r="I1413" s="1" t="s">
        <v>42</v>
      </c>
      <c r="J1413" s="42" t="str">
        <f>D1413&amp;"-"&amp;C1413&amp;"-"&amp;B1413</f>
        <v>8-Sep-2003</v>
      </c>
      <c r="K1413" s="7">
        <f>DATEDIF(J1413,DATE(2023,6,8),"Y")</f>
        <v>19</v>
      </c>
    </row>
    <row r="1414" spans="1:11" x14ac:dyDescent="0.35">
      <c r="A1414" s="1" t="s">
        <v>94</v>
      </c>
      <c r="B1414" s="7">
        <v>2003</v>
      </c>
      <c r="C1414" s="1" t="s">
        <v>20</v>
      </c>
      <c r="D1414" s="1">
        <v>15</v>
      </c>
      <c r="E1414" s="7">
        <v>0</v>
      </c>
      <c r="F1414" s="44">
        <v>1242.26</v>
      </c>
      <c r="G1414" s="1" t="s">
        <v>11</v>
      </c>
      <c r="H1414" s="1" t="s">
        <v>16</v>
      </c>
      <c r="I1414" s="1" t="s">
        <v>42</v>
      </c>
      <c r="J1414" s="42" t="str">
        <f>D1414&amp;"-"&amp;C1414&amp;"-"&amp;B1414</f>
        <v>15-Sep-2003</v>
      </c>
      <c r="K1414" s="7">
        <f>DATEDIF(J1414,DATE(2023,6,8),"Y")</f>
        <v>19</v>
      </c>
    </row>
    <row r="1415" spans="1:11" x14ac:dyDescent="0.35">
      <c r="A1415" s="1" t="s">
        <v>93</v>
      </c>
      <c r="B1415" s="7">
        <v>2003</v>
      </c>
      <c r="C1415" s="1" t="s">
        <v>35</v>
      </c>
      <c r="D1415" s="1">
        <v>2</v>
      </c>
      <c r="E1415" s="7">
        <v>0</v>
      </c>
      <c r="F1415" s="44">
        <v>1241.57</v>
      </c>
      <c r="G1415" s="1" t="s">
        <v>11</v>
      </c>
      <c r="H1415" s="1" t="s">
        <v>11</v>
      </c>
      <c r="I1415" s="1" t="s">
        <v>42</v>
      </c>
      <c r="J1415" s="42" t="str">
        <f>D1415&amp;"-"&amp;C1415&amp;"-"&amp;B1415</f>
        <v>2-Aug-2003</v>
      </c>
      <c r="K1415" s="7">
        <f>DATEDIF(J1415,DATE(2023,6,8),"Y")</f>
        <v>19</v>
      </c>
    </row>
    <row r="1416" spans="1:11" x14ac:dyDescent="0.35">
      <c r="A1416" s="1" t="s">
        <v>92</v>
      </c>
      <c r="B1416" s="7">
        <v>2002</v>
      </c>
      <c r="C1416" s="1" t="s">
        <v>10</v>
      </c>
      <c r="D1416" s="1">
        <v>1</v>
      </c>
      <c r="E1416" s="7">
        <v>0</v>
      </c>
      <c r="F1416" s="44">
        <v>1241</v>
      </c>
      <c r="G1416" s="1" t="s">
        <v>11</v>
      </c>
      <c r="H1416" s="1" t="s">
        <v>11</v>
      </c>
      <c r="I1416" s="1" t="s">
        <v>13</v>
      </c>
      <c r="J1416" s="42" t="str">
        <f>D1416&amp;"-"&amp;C1416&amp;"-"&amp;B1416</f>
        <v>1-Jul-2002</v>
      </c>
      <c r="K1416" s="7">
        <f>DATEDIF(J1416,DATE(2023,6,8),"Y")</f>
        <v>20</v>
      </c>
    </row>
    <row r="1417" spans="1:11" x14ac:dyDescent="0.35">
      <c r="A1417" s="1" t="s">
        <v>91</v>
      </c>
      <c r="B1417" s="7">
        <v>1998</v>
      </c>
      <c r="C1417" s="1" t="s">
        <v>37</v>
      </c>
      <c r="D1417" s="1">
        <v>11</v>
      </c>
      <c r="E1417" s="7">
        <v>0</v>
      </c>
      <c r="F1417" s="44">
        <v>1240</v>
      </c>
      <c r="G1417" s="1" t="s">
        <v>11</v>
      </c>
      <c r="H1417" s="1" t="s">
        <v>16</v>
      </c>
      <c r="I1417" s="1" t="s">
        <v>23</v>
      </c>
      <c r="J1417" s="42" t="str">
        <f>D1417&amp;"-"&amp;C1417&amp;"-"&amp;B1417</f>
        <v>11-Oct-1998</v>
      </c>
      <c r="K1417" s="7">
        <f>DATEDIF(J1417,DATE(2023,6,8),"Y")</f>
        <v>24</v>
      </c>
    </row>
    <row r="1418" spans="1:11" x14ac:dyDescent="0.35">
      <c r="A1418" s="1" t="s">
        <v>90</v>
      </c>
      <c r="B1418" s="7">
        <v>2002</v>
      </c>
      <c r="C1418" s="1" t="s">
        <v>30</v>
      </c>
      <c r="D1418" s="1">
        <v>12</v>
      </c>
      <c r="E1418" s="7">
        <v>0</v>
      </c>
      <c r="F1418" s="44">
        <v>1237</v>
      </c>
      <c r="G1418" s="1" t="s">
        <v>11</v>
      </c>
      <c r="H1418" s="1" t="s">
        <v>11</v>
      </c>
      <c r="I1418" s="1" t="s">
        <v>13</v>
      </c>
      <c r="J1418" s="42" t="str">
        <f>D1418&amp;"-"&amp;C1418&amp;"-"&amp;B1418</f>
        <v>12-Dec-2002</v>
      </c>
      <c r="K1418" s="7">
        <f>DATEDIF(J1418,DATE(2023,6,8),"Y")</f>
        <v>20</v>
      </c>
    </row>
    <row r="1419" spans="1:11" x14ac:dyDescent="0.35">
      <c r="A1419" s="1" t="s">
        <v>89</v>
      </c>
      <c r="B1419" s="7">
        <v>1998</v>
      </c>
      <c r="C1419" s="1" t="s">
        <v>10</v>
      </c>
      <c r="D1419" s="1">
        <v>13</v>
      </c>
      <c r="E1419" s="7">
        <v>0</v>
      </c>
      <c r="F1419" s="44">
        <v>1234</v>
      </c>
      <c r="G1419" s="1" t="s">
        <v>11</v>
      </c>
      <c r="H1419" s="1" t="s">
        <v>16</v>
      </c>
      <c r="I1419" s="1" t="s">
        <v>13</v>
      </c>
      <c r="J1419" s="42" t="str">
        <f>D1419&amp;"-"&amp;C1419&amp;"-"&amp;B1419</f>
        <v>13-Jul-1998</v>
      </c>
      <c r="K1419" s="7">
        <f>DATEDIF(J1419,DATE(2023,6,8),"Y")</f>
        <v>24</v>
      </c>
    </row>
    <row r="1420" spans="1:11" x14ac:dyDescent="0.35">
      <c r="A1420" s="1" t="s">
        <v>2146</v>
      </c>
      <c r="B1420" s="7">
        <v>1998</v>
      </c>
      <c r="C1420" s="1" t="s">
        <v>35</v>
      </c>
      <c r="D1420" s="1">
        <v>22</v>
      </c>
      <c r="E1420" s="7">
        <v>0</v>
      </c>
      <c r="F1420" s="44">
        <v>34976.42</v>
      </c>
      <c r="G1420" s="1" t="s">
        <v>11</v>
      </c>
      <c r="H1420" s="1" t="s">
        <v>16</v>
      </c>
      <c r="I1420" s="1" t="s">
        <v>42</v>
      </c>
      <c r="J1420" s="42" t="str">
        <f>D1420&amp;"-"&amp;C1420&amp;"-"&amp;B1420</f>
        <v>22-Aug-1998</v>
      </c>
      <c r="K1420" s="7">
        <f>DATEDIF(J1420,DATE(2023,6,8),"Y")</f>
        <v>24</v>
      </c>
    </row>
    <row r="1421" spans="1:11" x14ac:dyDescent="0.35">
      <c r="A1421" s="1" t="s">
        <v>88</v>
      </c>
      <c r="B1421" s="7">
        <v>2004</v>
      </c>
      <c r="C1421" s="1" t="s">
        <v>37</v>
      </c>
      <c r="D1421" s="1">
        <v>16</v>
      </c>
      <c r="E1421" s="7">
        <v>0</v>
      </c>
      <c r="F1421" s="44">
        <v>1228</v>
      </c>
      <c r="G1421" s="1" t="s">
        <v>11</v>
      </c>
      <c r="H1421" s="1" t="s">
        <v>16</v>
      </c>
      <c r="I1421" s="1" t="s">
        <v>23</v>
      </c>
      <c r="J1421" s="42" t="str">
        <f>D1421&amp;"-"&amp;C1421&amp;"-"&amp;B1421</f>
        <v>16-Oct-2004</v>
      </c>
      <c r="K1421" s="7">
        <f>DATEDIF(J1421,DATE(2023,6,8),"Y")</f>
        <v>18</v>
      </c>
    </row>
    <row r="1422" spans="1:11" x14ac:dyDescent="0.35">
      <c r="A1422" s="1" t="s">
        <v>87</v>
      </c>
      <c r="B1422" s="7">
        <v>2004</v>
      </c>
      <c r="C1422" s="1" t="s">
        <v>10</v>
      </c>
      <c r="D1422" s="1">
        <v>9</v>
      </c>
      <c r="E1422" s="7">
        <v>0</v>
      </c>
      <c r="F1422" s="44">
        <v>1224</v>
      </c>
      <c r="G1422" s="1" t="s">
        <v>11</v>
      </c>
      <c r="H1422" s="1" t="s">
        <v>16</v>
      </c>
      <c r="I1422" s="1" t="s">
        <v>13</v>
      </c>
      <c r="J1422" s="42" t="str">
        <f>D1422&amp;"-"&amp;C1422&amp;"-"&amp;B1422</f>
        <v>9-Jul-2004</v>
      </c>
      <c r="K1422" s="7">
        <f>DATEDIF(J1422,DATE(2023,6,8),"Y")</f>
        <v>18</v>
      </c>
    </row>
    <row r="1423" spans="1:11" x14ac:dyDescent="0.35">
      <c r="A1423" s="1" t="s">
        <v>86</v>
      </c>
      <c r="B1423" s="7">
        <v>1996</v>
      </c>
      <c r="C1423" s="1" t="s">
        <v>15</v>
      </c>
      <c r="D1423" s="1">
        <v>4</v>
      </c>
      <c r="E1423" s="7">
        <v>0</v>
      </c>
      <c r="F1423" s="44">
        <v>1220</v>
      </c>
      <c r="G1423" s="1" t="s">
        <v>11</v>
      </c>
      <c r="H1423" s="1" t="s">
        <v>12</v>
      </c>
      <c r="I1423" s="1" t="s">
        <v>23</v>
      </c>
      <c r="J1423" s="42" t="str">
        <f>D1423&amp;"-"&amp;C1423&amp;"-"&amp;B1423</f>
        <v>4-Nov-1996</v>
      </c>
      <c r="K1423" s="7">
        <f>DATEDIF(J1423,DATE(2023,6,8),"Y")</f>
        <v>26</v>
      </c>
    </row>
    <row r="1424" spans="1:11" x14ac:dyDescent="0.35">
      <c r="A1424" s="1" t="s">
        <v>85</v>
      </c>
      <c r="B1424" s="7">
        <v>2004</v>
      </c>
      <c r="C1424" s="1" t="s">
        <v>18</v>
      </c>
      <c r="D1424" s="1">
        <v>2</v>
      </c>
      <c r="E1424" s="7">
        <v>0</v>
      </c>
      <c r="F1424" s="44">
        <v>1210</v>
      </c>
      <c r="G1424" s="1" t="s">
        <v>11</v>
      </c>
      <c r="H1424" s="1" t="s">
        <v>16</v>
      </c>
      <c r="I1424" s="1" t="s">
        <v>13</v>
      </c>
      <c r="J1424" s="42" t="str">
        <f>D1424&amp;"-"&amp;C1424&amp;"-"&amp;B1424</f>
        <v>2-Jun-2004</v>
      </c>
      <c r="K1424" s="7">
        <f>DATEDIF(J1424,DATE(2023,6,8),"Y")</f>
        <v>19</v>
      </c>
    </row>
    <row r="1425" spans="1:11" x14ac:dyDescent="0.35">
      <c r="A1425" s="1" t="s">
        <v>84</v>
      </c>
      <c r="B1425" s="7">
        <v>1992</v>
      </c>
      <c r="C1425" s="1" t="s">
        <v>37</v>
      </c>
      <c r="D1425" s="1">
        <v>6</v>
      </c>
      <c r="E1425" s="7">
        <v>0</v>
      </c>
      <c r="F1425" s="44">
        <v>1200.55</v>
      </c>
      <c r="G1425" s="1" t="s">
        <v>11</v>
      </c>
      <c r="H1425" s="1" t="s">
        <v>12</v>
      </c>
      <c r="I1425" s="1" t="s">
        <v>13</v>
      </c>
      <c r="J1425" s="42" t="str">
        <f>D1425&amp;"-"&amp;C1425&amp;"-"&amp;B1425</f>
        <v>6-Oct-1992</v>
      </c>
      <c r="K1425" s="7">
        <f>DATEDIF(J1425,DATE(2023,6,8),"Y")</f>
        <v>30</v>
      </c>
    </row>
    <row r="1426" spans="1:11" x14ac:dyDescent="0.35">
      <c r="A1426" s="1" t="s">
        <v>83</v>
      </c>
      <c r="B1426" s="7">
        <v>1999</v>
      </c>
      <c r="C1426" s="1" t="s">
        <v>18</v>
      </c>
      <c r="D1426" s="1">
        <v>28</v>
      </c>
      <c r="E1426" s="7">
        <v>0</v>
      </c>
      <c r="F1426" s="44">
        <v>1200</v>
      </c>
      <c r="G1426" s="1" t="s">
        <v>11</v>
      </c>
      <c r="H1426" s="1" t="s">
        <v>12</v>
      </c>
      <c r="I1426" s="1" t="s">
        <v>23</v>
      </c>
      <c r="J1426" s="42" t="str">
        <f>D1426&amp;"-"&amp;C1426&amp;"-"&amp;B1426</f>
        <v>28-Jun-1999</v>
      </c>
      <c r="K1426" s="7">
        <f>DATEDIF(J1426,DATE(2023,6,8),"Y")</f>
        <v>23</v>
      </c>
    </row>
    <row r="1427" spans="1:11" x14ac:dyDescent="0.35">
      <c r="A1427" s="1" t="s">
        <v>82</v>
      </c>
      <c r="B1427" s="7">
        <v>2002</v>
      </c>
      <c r="C1427" s="1" t="s">
        <v>35</v>
      </c>
      <c r="D1427" s="1">
        <v>26</v>
      </c>
      <c r="E1427" s="7">
        <v>0</v>
      </c>
      <c r="F1427" s="44">
        <v>1191</v>
      </c>
      <c r="G1427" s="1" t="s">
        <v>11</v>
      </c>
      <c r="H1427" s="1" t="s">
        <v>16</v>
      </c>
      <c r="I1427" s="1" t="s">
        <v>13</v>
      </c>
      <c r="J1427" s="42" t="str">
        <f>D1427&amp;"-"&amp;C1427&amp;"-"&amp;B1427</f>
        <v>26-Aug-2002</v>
      </c>
      <c r="K1427" s="7">
        <f>DATEDIF(J1427,DATE(2023,6,8),"Y")</f>
        <v>20</v>
      </c>
    </row>
    <row r="1428" spans="1:11" x14ac:dyDescent="0.35">
      <c r="A1428" s="1" t="s">
        <v>81</v>
      </c>
      <c r="B1428" s="7">
        <v>1997</v>
      </c>
      <c r="C1428" s="1" t="s">
        <v>18</v>
      </c>
      <c r="D1428" s="1">
        <v>28</v>
      </c>
      <c r="E1428" s="7">
        <v>0</v>
      </c>
      <c r="F1428" s="44">
        <v>1178.07</v>
      </c>
      <c r="G1428" s="1" t="s">
        <v>11</v>
      </c>
      <c r="H1428" s="1" t="s">
        <v>11</v>
      </c>
      <c r="I1428" s="1" t="s">
        <v>13</v>
      </c>
      <c r="J1428" s="42" t="str">
        <f>D1428&amp;"-"&amp;C1428&amp;"-"&amp;B1428</f>
        <v>28-Jun-1997</v>
      </c>
      <c r="K1428" s="7">
        <f>DATEDIF(J1428,DATE(2023,6,8),"Y")</f>
        <v>25</v>
      </c>
    </row>
    <row r="1429" spans="1:11" x14ac:dyDescent="0.35">
      <c r="A1429" s="1" t="s">
        <v>80</v>
      </c>
      <c r="B1429" s="7">
        <v>1996</v>
      </c>
      <c r="C1429" s="1" t="s">
        <v>35</v>
      </c>
      <c r="D1429" s="1">
        <v>11</v>
      </c>
      <c r="E1429" s="7">
        <v>0</v>
      </c>
      <c r="F1429" s="44">
        <v>1178</v>
      </c>
      <c r="G1429" s="1" t="s">
        <v>11</v>
      </c>
      <c r="H1429" s="1" t="s">
        <v>12</v>
      </c>
      <c r="I1429" s="1" t="s">
        <v>13</v>
      </c>
      <c r="J1429" s="42" t="str">
        <f>D1429&amp;"-"&amp;C1429&amp;"-"&amp;B1429</f>
        <v>11-Aug-1996</v>
      </c>
      <c r="K1429" s="7">
        <f>DATEDIF(J1429,DATE(2023,6,8),"Y")</f>
        <v>26</v>
      </c>
    </row>
    <row r="1430" spans="1:11" x14ac:dyDescent="0.35">
      <c r="A1430" s="1" t="s">
        <v>79</v>
      </c>
      <c r="B1430" s="7">
        <v>2001</v>
      </c>
      <c r="C1430" s="1" t="s">
        <v>15</v>
      </c>
      <c r="D1430" s="1">
        <v>12</v>
      </c>
      <c r="E1430" s="7">
        <v>0</v>
      </c>
      <c r="F1430" s="44">
        <v>1167</v>
      </c>
      <c r="G1430" s="1" t="s">
        <v>11</v>
      </c>
      <c r="H1430" s="1" t="s">
        <v>16</v>
      </c>
      <c r="I1430" s="1" t="s">
        <v>13</v>
      </c>
      <c r="J1430" s="42" t="str">
        <f>D1430&amp;"-"&amp;C1430&amp;"-"&amp;B1430</f>
        <v>12-Nov-2001</v>
      </c>
      <c r="K1430" s="7">
        <f>DATEDIF(J1430,DATE(2023,6,8),"Y")</f>
        <v>21</v>
      </c>
    </row>
    <row r="1431" spans="1:11" x14ac:dyDescent="0.35">
      <c r="A1431" s="1" t="s">
        <v>2145</v>
      </c>
      <c r="B1431" s="7">
        <v>1967</v>
      </c>
      <c r="C1431" s="1" t="s">
        <v>37</v>
      </c>
      <c r="D1431" s="1">
        <v>7</v>
      </c>
      <c r="E1431" s="7">
        <v>0</v>
      </c>
      <c r="F1431" s="44">
        <v>34975.68</v>
      </c>
      <c r="G1431" s="1" t="s">
        <v>11</v>
      </c>
      <c r="H1431" s="1" t="s">
        <v>11</v>
      </c>
      <c r="I1431" s="1" t="s">
        <v>42</v>
      </c>
      <c r="J1431" s="42" t="str">
        <f>D1431&amp;"-"&amp;C1431&amp;"-"&amp;B1431</f>
        <v>7-Oct-1967</v>
      </c>
      <c r="K1431" s="7">
        <f>DATEDIF(J1431,DATE(2023,6,8),"Y")</f>
        <v>55</v>
      </c>
    </row>
    <row r="1432" spans="1:11" x14ac:dyDescent="0.35">
      <c r="A1432" s="1" t="s">
        <v>78</v>
      </c>
      <c r="B1432" s="7">
        <v>2002</v>
      </c>
      <c r="C1432" s="1" t="s">
        <v>18</v>
      </c>
      <c r="D1432" s="1">
        <v>11</v>
      </c>
      <c r="E1432" s="7">
        <v>0</v>
      </c>
      <c r="F1432" s="44">
        <v>1165</v>
      </c>
      <c r="G1432" s="1" t="s">
        <v>11</v>
      </c>
      <c r="H1432" s="1" t="s">
        <v>12</v>
      </c>
      <c r="I1432" s="1" t="s">
        <v>23</v>
      </c>
      <c r="J1432" s="42" t="str">
        <f>D1432&amp;"-"&amp;C1432&amp;"-"&amp;B1432</f>
        <v>11-Jun-2002</v>
      </c>
      <c r="K1432" s="7">
        <f>DATEDIF(J1432,DATE(2023,6,8),"Y")</f>
        <v>20</v>
      </c>
    </row>
    <row r="1433" spans="1:11" x14ac:dyDescent="0.35">
      <c r="A1433" s="1" t="s">
        <v>77</v>
      </c>
      <c r="B1433" s="7">
        <v>2004</v>
      </c>
      <c r="C1433" s="1" t="s">
        <v>15</v>
      </c>
      <c r="D1433" s="1">
        <v>11</v>
      </c>
      <c r="E1433" s="7">
        <v>0</v>
      </c>
      <c r="F1433" s="44">
        <v>1163.46</v>
      </c>
      <c r="G1433" s="1" t="s">
        <v>11</v>
      </c>
      <c r="H1433" s="1" t="s">
        <v>12</v>
      </c>
      <c r="I1433" s="1" t="s">
        <v>13</v>
      </c>
      <c r="J1433" s="42" t="str">
        <f>D1433&amp;"-"&amp;C1433&amp;"-"&amp;B1433</f>
        <v>11-Nov-2004</v>
      </c>
      <c r="K1433" s="7">
        <f>DATEDIF(J1433,DATE(2023,6,8),"Y")</f>
        <v>18</v>
      </c>
    </row>
    <row r="1434" spans="1:11" x14ac:dyDescent="0.35">
      <c r="A1434" s="1" t="s">
        <v>76</v>
      </c>
      <c r="B1434" s="7">
        <v>1994</v>
      </c>
      <c r="C1434" s="1" t="s">
        <v>10</v>
      </c>
      <c r="D1434" s="1">
        <v>26</v>
      </c>
      <c r="E1434" s="7">
        <v>0</v>
      </c>
      <c r="F1434" s="44">
        <v>1158.32</v>
      </c>
      <c r="G1434" s="1" t="s">
        <v>11</v>
      </c>
      <c r="H1434" s="1" t="s">
        <v>16</v>
      </c>
      <c r="I1434" s="1" t="s">
        <v>13</v>
      </c>
      <c r="J1434" s="42" t="str">
        <f>D1434&amp;"-"&amp;C1434&amp;"-"&amp;B1434</f>
        <v>26-Jul-1994</v>
      </c>
      <c r="K1434" s="7">
        <f>DATEDIF(J1434,DATE(2023,6,8),"Y")</f>
        <v>28</v>
      </c>
    </row>
    <row r="1435" spans="1:11" x14ac:dyDescent="0.35">
      <c r="A1435" s="1" t="s">
        <v>75</v>
      </c>
      <c r="B1435" s="7">
        <v>2004</v>
      </c>
      <c r="C1435" s="1" t="s">
        <v>10</v>
      </c>
      <c r="D1435" s="1">
        <v>18</v>
      </c>
      <c r="E1435" s="7">
        <v>0</v>
      </c>
      <c r="F1435" s="44">
        <v>1149.4000000000001</v>
      </c>
      <c r="G1435" s="1" t="s">
        <v>11</v>
      </c>
      <c r="H1435" s="1" t="s">
        <v>11</v>
      </c>
      <c r="I1435" s="1" t="s">
        <v>13</v>
      </c>
      <c r="J1435" s="42" t="str">
        <f>D1435&amp;"-"&amp;C1435&amp;"-"&amp;B1435</f>
        <v>18-Jul-2004</v>
      </c>
      <c r="K1435" s="7">
        <f>DATEDIF(J1435,DATE(2023,6,8),"Y")</f>
        <v>18</v>
      </c>
    </row>
    <row r="1436" spans="1:11" x14ac:dyDescent="0.35">
      <c r="A1436" s="1" t="s">
        <v>74</v>
      </c>
      <c r="B1436" s="7">
        <v>2003</v>
      </c>
      <c r="C1436" s="1" t="s">
        <v>18</v>
      </c>
      <c r="D1436" s="1">
        <v>12</v>
      </c>
      <c r="E1436" s="7">
        <v>0</v>
      </c>
      <c r="F1436" s="44">
        <v>1149</v>
      </c>
      <c r="G1436" s="1" t="s">
        <v>11</v>
      </c>
      <c r="H1436" s="1" t="s">
        <v>16</v>
      </c>
      <c r="I1436" s="1" t="s">
        <v>23</v>
      </c>
      <c r="J1436" s="42" t="str">
        <f>D1436&amp;"-"&amp;C1436&amp;"-"&amp;B1436</f>
        <v>12-Jun-2003</v>
      </c>
      <c r="K1436" s="7">
        <f>DATEDIF(J1436,DATE(2023,6,8),"Y")</f>
        <v>19</v>
      </c>
    </row>
    <row r="1437" spans="1:11" x14ac:dyDescent="0.35">
      <c r="A1437" s="1" t="s">
        <v>73</v>
      </c>
      <c r="B1437" s="7">
        <v>2004</v>
      </c>
      <c r="C1437" s="1" t="s">
        <v>18</v>
      </c>
      <c r="D1437" s="1">
        <v>10</v>
      </c>
      <c r="E1437" s="7">
        <v>0</v>
      </c>
      <c r="F1437" s="44">
        <v>1146.8</v>
      </c>
      <c r="G1437" s="1" t="s">
        <v>11</v>
      </c>
      <c r="H1437" s="1" t="s">
        <v>11</v>
      </c>
      <c r="I1437" s="1" t="s">
        <v>13</v>
      </c>
      <c r="J1437" s="42" t="str">
        <f>D1437&amp;"-"&amp;C1437&amp;"-"&amp;B1437</f>
        <v>10-Jun-2004</v>
      </c>
      <c r="K1437" s="7">
        <f>DATEDIF(J1437,DATE(2023,6,8),"Y")</f>
        <v>18</v>
      </c>
    </row>
    <row r="1438" spans="1:11" x14ac:dyDescent="0.35">
      <c r="A1438" s="1" t="s">
        <v>72</v>
      </c>
      <c r="B1438" s="7">
        <v>2002</v>
      </c>
      <c r="C1438" s="1" t="s">
        <v>37</v>
      </c>
      <c r="D1438" s="1">
        <v>1</v>
      </c>
      <c r="E1438" s="7">
        <v>0</v>
      </c>
      <c r="F1438" s="44">
        <v>1142</v>
      </c>
      <c r="G1438" s="1" t="s">
        <v>12</v>
      </c>
      <c r="H1438" s="1" t="s">
        <v>11</v>
      </c>
      <c r="I1438" s="1" t="s">
        <v>42</v>
      </c>
      <c r="J1438" s="42" t="str">
        <f>D1438&amp;"-"&amp;C1438&amp;"-"&amp;B1438</f>
        <v>1-Oct-2002</v>
      </c>
      <c r="K1438" s="7">
        <f>DATEDIF(J1438,DATE(2023,6,8),"Y")</f>
        <v>20</v>
      </c>
    </row>
    <row r="1439" spans="1:11" x14ac:dyDescent="0.35">
      <c r="A1439" s="1" t="s">
        <v>71</v>
      </c>
      <c r="B1439" s="7">
        <v>2004</v>
      </c>
      <c r="C1439" s="1" t="s">
        <v>20</v>
      </c>
      <c r="D1439" s="1">
        <v>12</v>
      </c>
      <c r="E1439" s="7">
        <v>0</v>
      </c>
      <c r="F1439" s="44">
        <v>1141.45</v>
      </c>
      <c r="G1439" s="1" t="s">
        <v>12</v>
      </c>
      <c r="H1439" s="1" t="s">
        <v>12</v>
      </c>
      <c r="I1439" s="1" t="s">
        <v>13</v>
      </c>
      <c r="J1439" s="42" t="str">
        <f>D1439&amp;"-"&amp;C1439&amp;"-"&amp;B1439</f>
        <v>12-Sep-2004</v>
      </c>
      <c r="K1439" s="7">
        <f>DATEDIF(J1439,DATE(2023,6,8),"Y")</f>
        <v>18</v>
      </c>
    </row>
    <row r="1440" spans="1:11" x14ac:dyDescent="0.35">
      <c r="A1440" s="1" t="s">
        <v>70</v>
      </c>
      <c r="B1440" s="7">
        <v>2001</v>
      </c>
      <c r="C1440" s="1" t="s">
        <v>37</v>
      </c>
      <c r="D1440" s="1">
        <v>25</v>
      </c>
      <c r="E1440" s="7">
        <v>0</v>
      </c>
      <c r="F1440" s="44">
        <v>1141</v>
      </c>
      <c r="G1440" s="1" t="s">
        <v>12</v>
      </c>
      <c r="H1440" s="1" t="s">
        <v>16</v>
      </c>
      <c r="I1440" s="1" t="s">
        <v>13</v>
      </c>
      <c r="J1440" s="42" t="str">
        <f>D1440&amp;"-"&amp;C1440&amp;"-"&amp;B1440</f>
        <v>25-Oct-2001</v>
      </c>
      <c r="K1440" s="7">
        <f>DATEDIF(J1440,DATE(2023,6,8),"Y")</f>
        <v>21</v>
      </c>
    </row>
    <row r="1441" spans="1:11" x14ac:dyDescent="0.35">
      <c r="A1441" s="1" t="s">
        <v>69</v>
      </c>
      <c r="B1441" s="7">
        <v>2004</v>
      </c>
      <c r="C1441" s="1" t="s">
        <v>15</v>
      </c>
      <c r="D1441" s="1">
        <v>27</v>
      </c>
      <c r="E1441" s="7">
        <v>0</v>
      </c>
      <c r="F1441" s="44">
        <v>1137.47</v>
      </c>
      <c r="G1441" s="1" t="s">
        <v>12</v>
      </c>
      <c r="H1441" s="1" t="s">
        <v>11</v>
      </c>
      <c r="I1441" s="1" t="s">
        <v>13</v>
      </c>
      <c r="J1441" s="42" t="str">
        <f>D1441&amp;"-"&amp;C1441&amp;"-"&amp;B1441</f>
        <v>27-Nov-2004</v>
      </c>
      <c r="K1441" s="7">
        <f>DATEDIF(J1441,DATE(2023,6,8),"Y")</f>
        <v>18</v>
      </c>
    </row>
    <row r="1442" spans="1:11" x14ac:dyDescent="0.35">
      <c r="A1442" s="1" t="s">
        <v>2144</v>
      </c>
      <c r="B1442" s="7">
        <v>1983</v>
      </c>
      <c r="C1442" s="1" t="s">
        <v>10</v>
      </c>
      <c r="D1442" s="1">
        <v>29</v>
      </c>
      <c r="E1442" s="7">
        <v>3</v>
      </c>
      <c r="F1442" s="44">
        <v>34940.61</v>
      </c>
      <c r="G1442" s="1" t="s">
        <v>11</v>
      </c>
      <c r="H1442" s="1" t="s">
        <v>12</v>
      </c>
      <c r="I1442" s="1" t="s">
        <v>42</v>
      </c>
      <c r="J1442" s="42" t="str">
        <f>D1442&amp;"-"&amp;C1442&amp;"-"&amp;B1442</f>
        <v>29-Jul-1983</v>
      </c>
      <c r="K1442" s="7">
        <f>DATEDIF(J1442,DATE(2023,6,8),"Y")</f>
        <v>39</v>
      </c>
    </row>
    <row r="1443" spans="1:11" x14ac:dyDescent="0.35">
      <c r="A1443" s="1" t="s">
        <v>68</v>
      </c>
      <c r="B1443" s="7">
        <v>2004</v>
      </c>
      <c r="C1443" s="1" t="s">
        <v>37</v>
      </c>
      <c r="D1443" s="1">
        <v>15</v>
      </c>
      <c r="E1443" s="7">
        <v>0</v>
      </c>
      <c r="F1443" s="44">
        <v>1137.01</v>
      </c>
      <c r="G1443" s="1" t="s">
        <v>12</v>
      </c>
      <c r="H1443" s="1" t="s">
        <v>16</v>
      </c>
      <c r="I1443" s="1" t="s">
        <v>13</v>
      </c>
      <c r="J1443" s="42" t="str">
        <f>D1443&amp;"-"&amp;C1443&amp;"-"&amp;B1443</f>
        <v>15-Oct-2004</v>
      </c>
      <c r="K1443" s="7">
        <f>DATEDIF(J1443,DATE(2023,6,8),"Y")</f>
        <v>18</v>
      </c>
    </row>
    <row r="1444" spans="1:11" x14ac:dyDescent="0.35">
      <c r="A1444" s="1" t="s">
        <v>67</v>
      </c>
      <c r="B1444" s="7">
        <v>2002</v>
      </c>
      <c r="C1444" s="1" t="s">
        <v>35</v>
      </c>
      <c r="D1444" s="1">
        <v>11</v>
      </c>
      <c r="E1444" s="7">
        <v>0</v>
      </c>
      <c r="F1444" s="44">
        <v>1137</v>
      </c>
      <c r="G1444" s="1" t="s">
        <v>12</v>
      </c>
      <c r="H1444" s="1" t="s">
        <v>16</v>
      </c>
      <c r="I1444" s="1" t="s">
        <v>13</v>
      </c>
      <c r="J1444" s="42" t="str">
        <f>D1444&amp;"-"&amp;C1444&amp;"-"&amp;B1444</f>
        <v>11-Aug-2002</v>
      </c>
      <c r="K1444" s="7">
        <f>DATEDIF(J1444,DATE(2023,6,8),"Y")</f>
        <v>20</v>
      </c>
    </row>
    <row r="1445" spans="1:11" x14ac:dyDescent="0.35">
      <c r="A1445" s="1" t="s">
        <v>66</v>
      </c>
      <c r="B1445" s="7">
        <v>2004</v>
      </c>
      <c r="C1445" s="1" t="s">
        <v>15</v>
      </c>
      <c r="D1445" s="1">
        <v>28</v>
      </c>
      <c r="E1445" s="7">
        <v>0</v>
      </c>
      <c r="F1445" s="44">
        <v>1136.4000000000001</v>
      </c>
      <c r="G1445" s="1" t="s">
        <v>12</v>
      </c>
      <c r="H1445" s="1" t="s">
        <v>12</v>
      </c>
      <c r="I1445" s="1" t="s">
        <v>13</v>
      </c>
      <c r="J1445" s="42" t="str">
        <f>D1445&amp;"-"&amp;C1445&amp;"-"&amp;B1445</f>
        <v>28-Nov-2004</v>
      </c>
      <c r="K1445" s="7">
        <f>DATEDIF(J1445,DATE(2023,6,8),"Y")</f>
        <v>18</v>
      </c>
    </row>
    <row r="1446" spans="1:11" x14ac:dyDescent="0.35">
      <c r="A1446" s="1" t="s">
        <v>65</v>
      </c>
      <c r="B1446" s="7">
        <v>2004</v>
      </c>
      <c r="C1446" s="1" t="s">
        <v>18</v>
      </c>
      <c r="D1446" s="1">
        <v>11</v>
      </c>
      <c r="E1446" s="7">
        <v>0</v>
      </c>
      <c r="F1446" s="44">
        <v>1135.94</v>
      </c>
      <c r="G1446" s="1" t="s">
        <v>12</v>
      </c>
      <c r="H1446" s="1" t="s">
        <v>12</v>
      </c>
      <c r="I1446" s="1" t="s">
        <v>13</v>
      </c>
      <c r="J1446" s="42" t="str">
        <f>D1446&amp;"-"&amp;C1446&amp;"-"&amp;B1446</f>
        <v>11-Jun-2004</v>
      </c>
      <c r="K1446" s="7">
        <f>DATEDIF(J1446,DATE(2023,6,8),"Y")</f>
        <v>18</v>
      </c>
    </row>
    <row r="1447" spans="1:11" x14ac:dyDescent="0.35">
      <c r="A1447" s="1" t="s">
        <v>64</v>
      </c>
      <c r="B1447" s="7">
        <v>2004</v>
      </c>
      <c r="C1447" s="1" t="s">
        <v>37</v>
      </c>
      <c r="D1447" s="1">
        <v>6</v>
      </c>
      <c r="E1447" s="7">
        <v>0</v>
      </c>
      <c r="F1447" s="44">
        <v>1135</v>
      </c>
      <c r="G1447" s="1" t="s">
        <v>12</v>
      </c>
      <c r="H1447" s="1" t="s">
        <v>12</v>
      </c>
      <c r="I1447" s="1" t="s">
        <v>13</v>
      </c>
      <c r="J1447" s="42" t="str">
        <f>D1447&amp;"-"&amp;C1447&amp;"-"&amp;B1447</f>
        <v>6-Oct-2004</v>
      </c>
      <c r="K1447" s="7">
        <f>DATEDIF(J1447,DATE(2023,6,8),"Y")</f>
        <v>18</v>
      </c>
    </row>
    <row r="1448" spans="1:11" x14ac:dyDescent="0.35">
      <c r="A1448" s="1" t="s">
        <v>63</v>
      </c>
      <c r="B1448" s="7">
        <v>2002</v>
      </c>
      <c r="C1448" s="1" t="s">
        <v>10</v>
      </c>
      <c r="D1448" s="1">
        <v>19</v>
      </c>
      <c r="E1448" s="7">
        <v>0</v>
      </c>
      <c r="F1448" s="44">
        <v>1132</v>
      </c>
      <c r="G1448" s="1" t="s">
        <v>12</v>
      </c>
      <c r="H1448" s="1" t="s">
        <v>16</v>
      </c>
      <c r="I1448" s="1" t="s">
        <v>13</v>
      </c>
      <c r="J1448" s="42" t="str">
        <f>D1448&amp;"-"&amp;C1448&amp;"-"&amp;B1448</f>
        <v>19-Jul-2002</v>
      </c>
      <c r="K1448" s="7">
        <f>DATEDIF(J1448,DATE(2023,6,8),"Y")</f>
        <v>20</v>
      </c>
    </row>
    <row r="1449" spans="1:11" x14ac:dyDescent="0.35">
      <c r="A1449" s="1" t="s">
        <v>62</v>
      </c>
      <c r="B1449" s="7">
        <v>2004</v>
      </c>
      <c r="C1449" s="1" t="s">
        <v>18</v>
      </c>
      <c r="D1449" s="1">
        <v>14</v>
      </c>
      <c r="E1449" s="7">
        <v>0</v>
      </c>
      <c r="F1449" s="44">
        <v>1131.51</v>
      </c>
      <c r="G1449" s="1" t="s">
        <v>12</v>
      </c>
      <c r="H1449" s="1" t="s">
        <v>16</v>
      </c>
      <c r="I1449" s="1" t="s">
        <v>13</v>
      </c>
      <c r="J1449" s="42" t="str">
        <f>D1449&amp;"-"&amp;C1449&amp;"-"&amp;B1449</f>
        <v>14-Jun-2004</v>
      </c>
      <c r="K1449" s="7">
        <f>DATEDIF(J1449,DATE(2023,6,8),"Y")</f>
        <v>18</v>
      </c>
    </row>
    <row r="1450" spans="1:11" x14ac:dyDescent="0.35">
      <c r="A1450" s="1" t="s">
        <v>61</v>
      </c>
      <c r="B1450" s="7">
        <v>2004</v>
      </c>
      <c r="C1450" s="1" t="s">
        <v>15</v>
      </c>
      <c r="D1450" s="1">
        <v>12</v>
      </c>
      <c r="E1450" s="7">
        <v>0</v>
      </c>
      <c r="F1450" s="44">
        <v>1121.8699999999999</v>
      </c>
      <c r="G1450" s="1" t="s">
        <v>12</v>
      </c>
      <c r="H1450" s="1" t="s">
        <v>16</v>
      </c>
      <c r="I1450" s="1" t="s">
        <v>13</v>
      </c>
      <c r="J1450" s="42" t="str">
        <f>D1450&amp;"-"&amp;C1450&amp;"-"&amp;B1450</f>
        <v>12-Nov-2004</v>
      </c>
      <c r="K1450" s="7">
        <f>DATEDIF(J1450,DATE(2023,6,8),"Y")</f>
        <v>18</v>
      </c>
    </row>
    <row r="1451" spans="1:11" x14ac:dyDescent="0.35">
      <c r="A1451" s="1" t="s">
        <v>60</v>
      </c>
      <c r="B1451" s="7">
        <v>2002</v>
      </c>
      <c r="C1451" s="1" t="s">
        <v>35</v>
      </c>
      <c r="D1451" s="1">
        <v>13</v>
      </c>
      <c r="E1451" s="7">
        <v>0</v>
      </c>
      <c r="F1451" s="44">
        <v>1086</v>
      </c>
      <c r="G1451" s="1" t="s">
        <v>12</v>
      </c>
      <c r="H1451" s="1" t="s">
        <v>12</v>
      </c>
      <c r="I1451" s="1" t="s">
        <v>13</v>
      </c>
      <c r="J1451" s="42" t="str">
        <f>D1451&amp;"-"&amp;C1451&amp;"-"&amp;B1451</f>
        <v>13-Aug-2002</v>
      </c>
      <c r="K1451" s="7">
        <f>DATEDIF(J1451,DATE(2023,6,8),"Y")</f>
        <v>20</v>
      </c>
    </row>
    <row r="1452" spans="1:11" x14ac:dyDescent="0.35">
      <c r="A1452" s="1" t="s">
        <v>59</v>
      </c>
      <c r="B1452" s="7">
        <v>1998</v>
      </c>
      <c r="C1452" s="1" t="s">
        <v>30</v>
      </c>
      <c r="D1452" s="1">
        <v>26</v>
      </c>
      <c r="E1452" s="7">
        <v>0</v>
      </c>
      <c r="F1452" s="44">
        <v>1082</v>
      </c>
      <c r="G1452" s="1" t="s">
        <v>12</v>
      </c>
      <c r="H1452" s="1" t="s">
        <v>11</v>
      </c>
      <c r="I1452" s="1" t="s">
        <v>13</v>
      </c>
      <c r="J1452" s="42" t="str">
        <f>D1452&amp;"-"&amp;C1452&amp;"-"&amp;B1452</f>
        <v>26-Dec-1998</v>
      </c>
      <c r="K1452" s="7">
        <f>DATEDIF(J1452,DATE(2023,6,8),"Y")</f>
        <v>24</v>
      </c>
    </row>
    <row r="1453" spans="1:11" x14ac:dyDescent="0.35">
      <c r="A1453" s="1" t="s">
        <v>2350</v>
      </c>
      <c r="B1453" s="7">
        <v>1958</v>
      </c>
      <c r="C1453" s="1" t="s">
        <v>20</v>
      </c>
      <c r="D1453" s="1">
        <v>3</v>
      </c>
      <c r="E1453" s="7">
        <v>2</v>
      </c>
      <c r="F1453" s="44">
        <v>47291.06</v>
      </c>
      <c r="G1453" s="1" t="s">
        <v>11</v>
      </c>
      <c r="H1453" s="1" t="s">
        <v>16</v>
      </c>
      <c r="I1453" s="1" t="s">
        <v>42</v>
      </c>
      <c r="J1453" s="42" t="str">
        <f>D1453&amp;"-"&amp;C1453&amp;"-"&amp;B1453</f>
        <v>3-Sep-1958</v>
      </c>
      <c r="K1453" s="7">
        <f>DATEDIF(J1453,DATE(2023,6,8),"Y")</f>
        <v>64</v>
      </c>
    </row>
    <row r="1454" spans="1:11" x14ac:dyDescent="0.35">
      <c r="A1454" s="1" t="s">
        <v>2143</v>
      </c>
      <c r="B1454" s="7">
        <v>1995</v>
      </c>
      <c r="C1454" s="1" t="s">
        <v>37</v>
      </c>
      <c r="D1454" s="1">
        <v>17</v>
      </c>
      <c r="E1454" s="7">
        <v>0</v>
      </c>
      <c r="F1454" s="44">
        <v>34838.870000000003</v>
      </c>
      <c r="G1454" s="1" t="s">
        <v>11</v>
      </c>
      <c r="H1454" s="1" t="s">
        <v>12</v>
      </c>
      <c r="I1454" s="1" t="s">
        <v>42</v>
      </c>
      <c r="J1454" s="42" t="str">
        <f>D1454&amp;"-"&amp;C1454&amp;"-"&amp;B1454</f>
        <v>17-Oct-1995</v>
      </c>
      <c r="K1454" s="7">
        <f>DATEDIF(J1454,DATE(2023,6,8),"Y")</f>
        <v>27</v>
      </c>
    </row>
    <row r="1455" spans="1:11" x14ac:dyDescent="0.35">
      <c r="A1455" s="1" t="s">
        <v>58</v>
      </c>
      <c r="B1455" s="7">
        <v>1997</v>
      </c>
      <c r="C1455" s="1" t="s">
        <v>35</v>
      </c>
      <c r="D1455" s="1">
        <v>13</v>
      </c>
      <c r="E1455" s="7">
        <v>0</v>
      </c>
      <c r="F1455" s="44">
        <v>1071</v>
      </c>
      <c r="G1455" s="1" t="s">
        <v>12</v>
      </c>
      <c r="H1455" s="1" t="s">
        <v>12</v>
      </c>
      <c r="I1455" s="1" t="s">
        <v>13</v>
      </c>
      <c r="J1455" s="42" t="str">
        <f>D1455&amp;"-"&amp;C1455&amp;"-"&amp;B1455</f>
        <v>13-Aug-1997</v>
      </c>
      <c r="K1455" s="7">
        <f>DATEDIF(J1455,DATE(2023,6,8),"Y")</f>
        <v>25</v>
      </c>
    </row>
    <row r="1456" spans="1:11" x14ac:dyDescent="0.35">
      <c r="A1456" s="1" t="s">
        <v>57</v>
      </c>
      <c r="B1456" s="7">
        <v>2004</v>
      </c>
      <c r="C1456" s="1" t="s">
        <v>35</v>
      </c>
      <c r="D1456" s="1">
        <v>24</v>
      </c>
      <c r="E1456" s="7">
        <v>0</v>
      </c>
      <c r="F1456" s="44">
        <v>1070</v>
      </c>
      <c r="G1456" s="1" t="s">
        <v>12</v>
      </c>
      <c r="H1456" s="1" t="s">
        <v>12</v>
      </c>
      <c r="I1456" s="1" t="s">
        <v>13</v>
      </c>
      <c r="J1456" s="42" t="str">
        <f>D1456&amp;"-"&amp;C1456&amp;"-"&amp;B1456</f>
        <v>24-Aug-2004</v>
      </c>
      <c r="K1456" s="7">
        <f>DATEDIF(J1456,DATE(2023,6,8),"Y")</f>
        <v>18</v>
      </c>
    </row>
    <row r="1457" spans="1:11" x14ac:dyDescent="0.35">
      <c r="A1457" s="1" t="s">
        <v>56</v>
      </c>
      <c r="B1457" s="7">
        <v>1993</v>
      </c>
      <c r="C1457" s="1" t="s">
        <v>20</v>
      </c>
      <c r="D1457" s="1">
        <v>28</v>
      </c>
      <c r="E1457" s="7">
        <v>0</v>
      </c>
      <c r="F1457" s="44">
        <v>1068</v>
      </c>
      <c r="G1457" s="1" t="s">
        <v>12</v>
      </c>
      <c r="H1457" s="1" t="s">
        <v>16</v>
      </c>
      <c r="I1457" s="1" t="s">
        <v>13</v>
      </c>
      <c r="J1457" s="42" t="str">
        <f>D1457&amp;"-"&amp;C1457&amp;"-"&amp;B1457</f>
        <v>28-Sep-1993</v>
      </c>
      <c r="K1457" s="7">
        <f>DATEDIF(J1457,DATE(2023,6,8),"Y")</f>
        <v>29</v>
      </c>
    </row>
    <row r="1458" spans="1:11" x14ac:dyDescent="0.35">
      <c r="A1458" s="1" t="s">
        <v>55</v>
      </c>
      <c r="B1458" s="7">
        <v>1995</v>
      </c>
      <c r="C1458" s="1" t="s">
        <v>18</v>
      </c>
      <c r="D1458" s="1">
        <v>1</v>
      </c>
      <c r="E1458" s="7">
        <v>0</v>
      </c>
      <c r="F1458" s="44">
        <v>1056</v>
      </c>
      <c r="G1458" s="1" t="s">
        <v>12</v>
      </c>
      <c r="H1458" s="1" t="s">
        <v>11</v>
      </c>
      <c r="I1458" s="1" t="s">
        <v>13</v>
      </c>
      <c r="J1458" s="42" t="str">
        <f>D1458&amp;"-"&amp;C1458&amp;"-"&amp;B1458</f>
        <v>1-Jun-1995</v>
      </c>
      <c r="K1458" s="7">
        <f>DATEDIF(J1458,DATE(2023,6,8),"Y")</f>
        <v>28</v>
      </c>
    </row>
    <row r="1459" spans="1:11" x14ac:dyDescent="0.35">
      <c r="A1459" s="1" t="s">
        <v>54</v>
      </c>
      <c r="B1459" s="7">
        <v>2002</v>
      </c>
      <c r="C1459" s="1" t="s">
        <v>10</v>
      </c>
      <c r="D1459" s="1">
        <v>1</v>
      </c>
      <c r="E1459" s="7">
        <v>0</v>
      </c>
      <c r="F1459" s="44">
        <v>1049</v>
      </c>
      <c r="G1459" s="1" t="s">
        <v>12</v>
      </c>
      <c r="H1459" s="1" t="s">
        <v>11</v>
      </c>
      <c r="I1459" s="1" t="s">
        <v>23</v>
      </c>
      <c r="J1459" s="42" t="str">
        <f>D1459&amp;"-"&amp;C1459&amp;"-"&amp;B1459</f>
        <v>1-Jul-2002</v>
      </c>
      <c r="K1459" s="7">
        <f>DATEDIF(J1459,DATE(2023,6,8),"Y")</f>
        <v>20</v>
      </c>
    </row>
    <row r="1460" spans="1:11" x14ac:dyDescent="0.35">
      <c r="A1460" s="1" t="s">
        <v>53</v>
      </c>
      <c r="B1460" s="7">
        <v>2002</v>
      </c>
      <c r="C1460" s="1" t="s">
        <v>10</v>
      </c>
      <c r="D1460" s="1">
        <v>20</v>
      </c>
      <c r="E1460" s="7">
        <v>0</v>
      </c>
      <c r="F1460" s="44">
        <v>1047</v>
      </c>
      <c r="G1460" s="1" t="s">
        <v>12</v>
      </c>
      <c r="H1460" s="1" t="s">
        <v>16</v>
      </c>
      <c r="I1460" s="1" t="s">
        <v>13</v>
      </c>
      <c r="J1460" s="42" t="str">
        <f>D1460&amp;"-"&amp;C1460&amp;"-"&amp;B1460</f>
        <v>20-Jul-2002</v>
      </c>
      <c r="K1460" s="7">
        <f>DATEDIF(J1460,DATE(2023,6,8),"Y")</f>
        <v>20</v>
      </c>
    </row>
    <row r="1461" spans="1:11" x14ac:dyDescent="0.35">
      <c r="A1461" s="1" t="s">
        <v>52</v>
      </c>
      <c r="B1461" s="7">
        <v>1994</v>
      </c>
      <c r="C1461" s="1" t="s">
        <v>15</v>
      </c>
      <c r="D1461" s="1">
        <v>17</v>
      </c>
      <c r="E1461" s="7">
        <v>0</v>
      </c>
      <c r="F1461" s="44">
        <v>1044</v>
      </c>
      <c r="G1461" s="1" t="s">
        <v>12</v>
      </c>
      <c r="H1461" s="1" t="s">
        <v>11</v>
      </c>
      <c r="I1461" s="1" t="s">
        <v>13</v>
      </c>
      <c r="J1461" s="42" t="str">
        <f>D1461&amp;"-"&amp;C1461&amp;"-"&amp;B1461</f>
        <v>17-Nov-1994</v>
      </c>
      <c r="K1461" s="7">
        <f>DATEDIF(J1461,DATE(2023,6,8),"Y")</f>
        <v>28</v>
      </c>
    </row>
    <row r="1462" spans="1:11" x14ac:dyDescent="0.35">
      <c r="A1462" s="1" t="s">
        <v>51</v>
      </c>
      <c r="B1462" s="7">
        <v>1995</v>
      </c>
      <c r="C1462" s="1" t="s">
        <v>37</v>
      </c>
      <c r="D1462" s="1">
        <v>5</v>
      </c>
      <c r="E1462" s="7">
        <v>0</v>
      </c>
      <c r="F1462" s="44">
        <v>1033.74</v>
      </c>
      <c r="G1462" s="1" t="s">
        <v>12</v>
      </c>
      <c r="H1462" s="1" t="s">
        <v>16</v>
      </c>
      <c r="I1462" s="1" t="s">
        <v>13</v>
      </c>
      <c r="J1462" s="42" t="str">
        <f>D1462&amp;"-"&amp;C1462&amp;"-"&amp;B1462</f>
        <v>5-Oct-1995</v>
      </c>
      <c r="K1462" s="7">
        <f>DATEDIF(J1462,DATE(2023,6,8),"Y")</f>
        <v>27</v>
      </c>
    </row>
    <row r="1463" spans="1:11" x14ac:dyDescent="0.35">
      <c r="A1463" s="1" t="s">
        <v>50</v>
      </c>
      <c r="B1463" s="7">
        <v>1999</v>
      </c>
      <c r="C1463" s="1" t="s">
        <v>35</v>
      </c>
      <c r="D1463" s="1">
        <v>5</v>
      </c>
      <c r="E1463" s="7">
        <v>0</v>
      </c>
      <c r="F1463" s="44">
        <v>1019</v>
      </c>
      <c r="G1463" s="1" t="s">
        <v>12</v>
      </c>
      <c r="H1463" s="1" t="s">
        <v>11</v>
      </c>
      <c r="I1463" s="1" t="s">
        <v>13</v>
      </c>
      <c r="J1463" s="42" t="str">
        <f>D1463&amp;"-"&amp;C1463&amp;"-"&amp;B1463</f>
        <v>5-Aug-1999</v>
      </c>
      <c r="K1463" s="7">
        <f>DATEDIF(J1463,DATE(2023,6,8),"Y")</f>
        <v>23</v>
      </c>
    </row>
    <row r="1464" spans="1:11" x14ac:dyDescent="0.35">
      <c r="A1464" s="1" t="s">
        <v>49</v>
      </c>
      <c r="B1464" s="7">
        <v>2000</v>
      </c>
      <c r="C1464" s="1" t="s">
        <v>37</v>
      </c>
      <c r="D1464" s="1">
        <v>9</v>
      </c>
      <c r="E1464" s="7">
        <v>0</v>
      </c>
      <c r="F1464" s="44">
        <v>1012</v>
      </c>
      <c r="G1464" s="1" t="s">
        <v>12</v>
      </c>
      <c r="H1464" s="1" t="s">
        <v>11</v>
      </c>
      <c r="I1464" s="1" t="s">
        <v>13</v>
      </c>
      <c r="J1464" s="42" t="str">
        <f>D1464&amp;"-"&amp;C1464&amp;"-"&amp;B1464</f>
        <v>9-Oct-2000</v>
      </c>
      <c r="K1464" s="7">
        <f>DATEDIF(J1464,DATE(2023,6,8),"Y")</f>
        <v>22</v>
      </c>
    </row>
    <row r="1465" spans="1:11" x14ac:dyDescent="0.35">
      <c r="A1465" s="1" t="s">
        <v>2142</v>
      </c>
      <c r="B1465" s="7">
        <v>2003</v>
      </c>
      <c r="C1465" s="1" t="s">
        <v>20</v>
      </c>
      <c r="D1465" s="1">
        <v>17</v>
      </c>
      <c r="E1465" s="7">
        <v>0</v>
      </c>
      <c r="F1465" s="44">
        <v>34828.65</v>
      </c>
      <c r="G1465" s="1" t="s">
        <v>16</v>
      </c>
      <c r="H1465" s="1" t="s">
        <v>12</v>
      </c>
      <c r="I1465" s="1" t="s">
        <v>42</v>
      </c>
      <c r="J1465" s="42" t="str">
        <f>D1465&amp;"-"&amp;C1465&amp;"-"&amp;B1465</f>
        <v>17-Sep-2003</v>
      </c>
      <c r="K1465" s="7">
        <f>DATEDIF(J1465,DATE(2023,6,8),"Y")</f>
        <v>19</v>
      </c>
    </row>
    <row r="1466" spans="1:11" x14ac:dyDescent="0.35">
      <c r="A1466" s="1" t="s">
        <v>48</v>
      </c>
      <c r="B1466" s="7">
        <v>1994</v>
      </c>
      <c r="C1466" s="1" t="s">
        <v>15</v>
      </c>
      <c r="D1466" s="1">
        <v>22</v>
      </c>
      <c r="E1466" s="7">
        <v>0</v>
      </c>
      <c r="F1466" s="44">
        <v>1006.65</v>
      </c>
      <c r="G1466" s="1" t="s">
        <v>12</v>
      </c>
      <c r="H1466" s="1" t="s">
        <v>11</v>
      </c>
      <c r="I1466" s="1" t="s">
        <v>13</v>
      </c>
      <c r="J1466" s="42" t="str">
        <f>D1466&amp;"-"&amp;C1466&amp;"-"&amp;B1466</f>
        <v>22-Nov-1994</v>
      </c>
      <c r="K1466" s="7">
        <f>DATEDIF(J1466,DATE(2023,6,8),"Y")</f>
        <v>28</v>
      </c>
    </row>
    <row r="1467" spans="1:11" x14ac:dyDescent="0.35">
      <c r="A1467" s="1" t="s">
        <v>47</v>
      </c>
      <c r="B1467" s="7">
        <v>2001</v>
      </c>
      <c r="C1467" s="1" t="s">
        <v>35</v>
      </c>
      <c r="D1467" s="1">
        <v>19</v>
      </c>
      <c r="E1467" s="7">
        <v>0</v>
      </c>
      <c r="F1467" s="44">
        <v>964.71</v>
      </c>
      <c r="G1467" s="1" t="s">
        <v>12</v>
      </c>
      <c r="H1467" s="1" t="s">
        <v>11</v>
      </c>
      <c r="I1467" s="1" t="s">
        <v>13</v>
      </c>
      <c r="J1467" s="42" t="str">
        <f>D1467&amp;"-"&amp;C1467&amp;"-"&amp;B1467</f>
        <v>19-Aug-2001</v>
      </c>
      <c r="K1467" s="7">
        <f>DATEDIF(J1467,DATE(2023,6,8),"Y")</f>
        <v>21</v>
      </c>
    </row>
    <row r="1468" spans="1:11" x14ac:dyDescent="0.35">
      <c r="A1468" s="1" t="s">
        <v>46</v>
      </c>
      <c r="B1468" s="7">
        <v>1995</v>
      </c>
      <c r="C1468" s="1" t="s">
        <v>37</v>
      </c>
      <c r="D1468" s="1">
        <v>28</v>
      </c>
      <c r="E1468" s="7">
        <v>0</v>
      </c>
      <c r="F1468" s="44">
        <v>928.59</v>
      </c>
      <c r="G1468" s="1" t="s">
        <v>12</v>
      </c>
      <c r="H1468" s="1" t="s">
        <v>16</v>
      </c>
      <c r="I1468" s="1" t="s">
        <v>13</v>
      </c>
      <c r="J1468" s="42" t="str">
        <f>D1468&amp;"-"&amp;C1468&amp;"-"&amp;B1468</f>
        <v>28-Oct-1995</v>
      </c>
      <c r="K1468" s="7">
        <f>DATEDIF(J1468,DATE(2023,6,8),"Y")</f>
        <v>27</v>
      </c>
    </row>
    <row r="1469" spans="1:11" x14ac:dyDescent="0.35">
      <c r="A1469" s="1" t="s">
        <v>45</v>
      </c>
      <c r="B1469" s="7">
        <v>1994</v>
      </c>
      <c r="C1469" s="1" t="s">
        <v>37</v>
      </c>
      <c r="D1469" s="1">
        <v>30</v>
      </c>
      <c r="E1469" s="7">
        <v>0</v>
      </c>
      <c r="F1469" s="44">
        <v>915.07</v>
      </c>
      <c r="G1469" s="1" t="s">
        <v>12</v>
      </c>
      <c r="H1469" s="1" t="s">
        <v>16</v>
      </c>
      <c r="I1469" s="1" t="s">
        <v>13</v>
      </c>
      <c r="J1469" s="42" t="str">
        <f>D1469&amp;"-"&amp;C1469&amp;"-"&amp;B1469</f>
        <v>30-Oct-1994</v>
      </c>
      <c r="K1469" s="7">
        <f>DATEDIF(J1469,DATE(2023,6,8),"Y")</f>
        <v>28</v>
      </c>
    </row>
    <row r="1470" spans="1:11" x14ac:dyDescent="0.35">
      <c r="A1470" s="1" t="s">
        <v>44</v>
      </c>
      <c r="B1470" s="7">
        <v>1993</v>
      </c>
      <c r="C1470" s="1" t="s">
        <v>15</v>
      </c>
      <c r="D1470" s="1">
        <v>27</v>
      </c>
      <c r="E1470" s="7">
        <v>0</v>
      </c>
      <c r="F1470" s="44">
        <v>896.21</v>
      </c>
      <c r="G1470" s="1" t="s">
        <v>12</v>
      </c>
      <c r="H1470" s="1" t="s">
        <v>16</v>
      </c>
      <c r="I1470" s="1" t="s">
        <v>13</v>
      </c>
      <c r="J1470" s="42" t="str">
        <f>D1470&amp;"-"&amp;C1470&amp;"-"&amp;B1470</f>
        <v>27-Nov-1993</v>
      </c>
      <c r="K1470" s="7">
        <f>DATEDIF(J1470,DATE(2023,6,8),"Y")</f>
        <v>29</v>
      </c>
    </row>
    <row r="1471" spans="1:11" x14ac:dyDescent="0.35">
      <c r="A1471" s="1" t="s">
        <v>43</v>
      </c>
      <c r="B1471" s="7">
        <v>2000</v>
      </c>
      <c r="C1471" s="1" t="s">
        <v>15</v>
      </c>
      <c r="D1471" s="1">
        <v>18</v>
      </c>
      <c r="E1471" s="7">
        <v>0</v>
      </c>
      <c r="F1471" s="44">
        <v>865.41</v>
      </c>
      <c r="G1471" s="1" t="s">
        <v>12</v>
      </c>
      <c r="H1471" s="1" t="s">
        <v>16</v>
      </c>
      <c r="I1471" s="1" t="s">
        <v>13</v>
      </c>
      <c r="J1471" s="42" t="str">
        <f>D1471&amp;"-"&amp;C1471&amp;"-"&amp;B1471</f>
        <v>18-Nov-2000</v>
      </c>
      <c r="K1471" s="7">
        <f>DATEDIF(J1471,DATE(2023,6,8),"Y")</f>
        <v>22</v>
      </c>
    </row>
    <row r="1472" spans="1:11" x14ac:dyDescent="0.35">
      <c r="A1472" s="1" t="s">
        <v>41</v>
      </c>
      <c r="B1472" s="7">
        <v>2004</v>
      </c>
      <c r="C1472" s="1" t="s">
        <v>37</v>
      </c>
      <c r="D1472" s="1">
        <v>7</v>
      </c>
      <c r="E1472" s="7">
        <v>0</v>
      </c>
      <c r="F1472" s="44">
        <v>830.52</v>
      </c>
      <c r="G1472" s="1" t="s">
        <v>12</v>
      </c>
      <c r="H1472" s="1" t="s">
        <v>11</v>
      </c>
      <c r="I1472" s="1" t="s">
        <v>42</v>
      </c>
      <c r="J1472" s="42" t="str">
        <f>D1472&amp;"-"&amp;C1472&amp;"-"&amp;B1472</f>
        <v>7-Oct-2004</v>
      </c>
      <c r="K1472" s="7">
        <f>DATEDIF(J1472,DATE(2023,6,8),"Y")</f>
        <v>18</v>
      </c>
    </row>
    <row r="1473" spans="1:11" x14ac:dyDescent="0.35">
      <c r="A1473" s="1" t="s">
        <v>40</v>
      </c>
      <c r="B1473" s="7">
        <v>1995</v>
      </c>
      <c r="C1473" s="1" t="s">
        <v>30</v>
      </c>
      <c r="D1473" s="1">
        <v>7</v>
      </c>
      <c r="E1473" s="7">
        <v>0</v>
      </c>
      <c r="F1473" s="44">
        <v>773.54</v>
      </c>
      <c r="G1473" s="1" t="s">
        <v>12</v>
      </c>
      <c r="H1473" s="1" t="s">
        <v>11</v>
      </c>
      <c r="I1473" s="1" t="s">
        <v>13</v>
      </c>
      <c r="J1473" s="42" t="str">
        <f>D1473&amp;"-"&amp;C1473&amp;"-"&amp;B1473</f>
        <v>7-Dec-1995</v>
      </c>
      <c r="K1473" s="7">
        <f>DATEDIF(J1473,DATE(2023,6,8),"Y")</f>
        <v>27</v>
      </c>
    </row>
    <row r="1474" spans="1:11" x14ac:dyDescent="0.35">
      <c r="A1474" s="1" t="s">
        <v>39</v>
      </c>
      <c r="B1474" s="7">
        <v>1996</v>
      </c>
      <c r="C1474" s="1" t="str">
        <f>"Sep"</f>
        <v>Sep</v>
      </c>
      <c r="D1474" s="1">
        <v>18</v>
      </c>
      <c r="E1474" s="7">
        <v>0</v>
      </c>
      <c r="F1474" s="44">
        <v>770.38</v>
      </c>
      <c r="G1474" s="1" t="s">
        <v>12</v>
      </c>
      <c r="H1474" s="1" t="str">
        <f>H1473</f>
        <v>tier - 2</v>
      </c>
      <c r="I1474" s="1" t="s">
        <v>23</v>
      </c>
      <c r="J1474" s="42" t="str">
        <f>D1474&amp;"-"&amp;C1474&amp;"-"&amp;B1474</f>
        <v>18-Sep-1996</v>
      </c>
      <c r="K1474" s="7">
        <f>DATEDIF(J1474,DATE(2023,6,8),"Y")</f>
        <v>26</v>
      </c>
    </row>
    <row r="1475" spans="1:11" x14ac:dyDescent="0.35">
      <c r="A1475" s="1" t="s">
        <v>38</v>
      </c>
      <c r="B1475" s="7">
        <v>1993</v>
      </c>
      <c r="C1475" s="1" t="s">
        <v>18</v>
      </c>
      <c r="D1475" s="1">
        <v>28</v>
      </c>
      <c r="E1475" s="7">
        <v>0</v>
      </c>
      <c r="F1475" s="44">
        <v>770</v>
      </c>
      <c r="G1475" s="1" t="s">
        <v>12</v>
      </c>
      <c r="H1475" s="1" t="s">
        <v>12</v>
      </c>
      <c r="I1475" s="1" t="s">
        <v>13</v>
      </c>
      <c r="J1475" s="42" t="str">
        <f>D1475&amp;"-"&amp;C1475&amp;"-"&amp;B1475</f>
        <v>28-Jun-1993</v>
      </c>
      <c r="K1475" s="7">
        <f>DATEDIF(J1475,DATE(2023,6,8),"Y")</f>
        <v>29</v>
      </c>
    </row>
    <row r="1476" spans="1:11" x14ac:dyDescent="0.35">
      <c r="A1476" s="1" t="s">
        <v>2141</v>
      </c>
      <c r="B1476" s="7">
        <v>1995</v>
      </c>
      <c r="C1476" s="1" t="s">
        <v>30</v>
      </c>
      <c r="D1476" s="1">
        <v>27</v>
      </c>
      <c r="E1476" s="7">
        <v>1</v>
      </c>
      <c r="F1476" s="44">
        <v>34806.47</v>
      </c>
      <c r="G1476" s="1" t="s">
        <v>16</v>
      </c>
      <c r="H1476" s="1" t="s">
        <v>11</v>
      </c>
      <c r="I1476" s="1" t="s">
        <v>13</v>
      </c>
      <c r="J1476" s="42" t="str">
        <f>D1476&amp;"-"&amp;C1476&amp;"-"&amp;B1476</f>
        <v>27-Dec-1995</v>
      </c>
      <c r="K1476" s="7">
        <f>DATEDIF(J1476,DATE(2023,6,8),"Y")</f>
        <v>27</v>
      </c>
    </row>
    <row r="1477" spans="1:11" x14ac:dyDescent="0.35">
      <c r="A1477" s="1" t="s">
        <v>36</v>
      </c>
      <c r="B1477" s="7">
        <v>1996</v>
      </c>
      <c r="C1477" s="1" t="s">
        <v>37</v>
      </c>
      <c r="D1477" s="1">
        <v>22</v>
      </c>
      <c r="E1477" s="7">
        <v>0</v>
      </c>
      <c r="F1477" s="44">
        <v>760</v>
      </c>
      <c r="G1477" s="1" t="s">
        <v>12</v>
      </c>
      <c r="H1477" s="1" t="s">
        <v>12</v>
      </c>
      <c r="I1477" s="1" t="s">
        <v>13</v>
      </c>
      <c r="J1477" s="42" t="str">
        <f>D1477&amp;"-"&amp;C1477&amp;"-"&amp;B1477</f>
        <v>22-Oct-1996</v>
      </c>
      <c r="K1477" s="7">
        <f>DATEDIF(J1477,DATE(2023,6,8),"Y")</f>
        <v>26</v>
      </c>
    </row>
    <row r="1478" spans="1:11" x14ac:dyDescent="0.35">
      <c r="A1478" s="1" t="s">
        <v>34</v>
      </c>
      <c r="B1478" s="7">
        <v>1993</v>
      </c>
      <c r="C1478" s="1" t="s">
        <v>35</v>
      </c>
      <c r="D1478" s="1">
        <v>9</v>
      </c>
      <c r="E1478" s="7">
        <v>0</v>
      </c>
      <c r="F1478" s="44">
        <v>760</v>
      </c>
      <c r="G1478" s="1" t="s">
        <v>12</v>
      </c>
      <c r="H1478" s="1" t="s">
        <v>16</v>
      </c>
      <c r="I1478" s="1" t="s">
        <v>13</v>
      </c>
      <c r="J1478" s="42" t="str">
        <f>D1478&amp;"-"&amp;C1478&amp;"-"&amp;B1478</f>
        <v>9-Aug-1993</v>
      </c>
      <c r="K1478" s="7">
        <f>DATEDIF(J1478,DATE(2023,6,8),"Y")</f>
        <v>29</v>
      </c>
    </row>
    <row r="1479" spans="1:11" x14ac:dyDescent="0.35">
      <c r="A1479" s="1" t="s">
        <v>33</v>
      </c>
      <c r="B1479" s="7">
        <v>2002</v>
      </c>
      <c r="C1479" s="1" t="str">
        <f>"Sep"</f>
        <v>Sep</v>
      </c>
      <c r="D1479" s="1">
        <v>19</v>
      </c>
      <c r="E1479" s="7">
        <v>0</v>
      </c>
      <c r="F1479" s="44">
        <v>750</v>
      </c>
      <c r="G1479" s="1" t="s">
        <v>12</v>
      </c>
      <c r="H1479" s="1" t="s">
        <v>16</v>
      </c>
      <c r="I1479" s="1" t="s">
        <v>23</v>
      </c>
      <c r="J1479" s="42" t="str">
        <f>D1479&amp;"-"&amp;C1479&amp;"-"&amp;B1479</f>
        <v>19-Sep-2002</v>
      </c>
      <c r="K1479" s="7">
        <f>DATEDIF(J1479,DATE(2023,6,8),"Y")</f>
        <v>20</v>
      </c>
    </row>
    <row r="1480" spans="1:11" x14ac:dyDescent="0.35">
      <c r="A1480" s="1" t="s">
        <v>32</v>
      </c>
      <c r="B1480" s="7">
        <v>1999</v>
      </c>
      <c r="C1480" s="1" t="s">
        <v>30</v>
      </c>
      <c r="D1480" s="1">
        <v>14</v>
      </c>
      <c r="E1480" s="7">
        <v>0</v>
      </c>
      <c r="F1480" s="44">
        <v>722.99</v>
      </c>
      <c r="G1480" s="1" t="s">
        <v>12</v>
      </c>
      <c r="H1480" s="1" t="s">
        <v>16</v>
      </c>
      <c r="I1480" s="1" t="s">
        <v>13</v>
      </c>
      <c r="J1480" s="42" t="str">
        <f>D1480&amp;"-"&amp;C1480&amp;"-"&amp;B1480</f>
        <v>14-Dec-1999</v>
      </c>
      <c r="K1480" s="7">
        <f>DATEDIF(J1480,DATE(2023,6,8),"Y")</f>
        <v>23</v>
      </c>
    </row>
    <row r="1481" spans="1:11" x14ac:dyDescent="0.35">
      <c r="A1481" s="1" t="s">
        <v>29</v>
      </c>
      <c r="B1481" s="7">
        <v>1999</v>
      </c>
      <c r="C1481" s="1" t="s">
        <v>30</v>
      </c>
      <c r="D1481" s="1">
        <v>26</v>
      </c>
      <c r="E1481" s="7">
        <v>0</v>
      </c>
      <c r="F1481" s="44">
        <v>700</v>
      </c>
      <c r="G1481" s="1" t="str">
        <f>G1454</f>
        <v>tier - 2</v>
      </c>
      <c r="H1481" s="1" t="s">
        <v>12</v>
      </c>
      <c r="I1481" s="1" t="s">
        <v>13</v>
      </c>
      <c r="J1481" s="42" t="str">
        <f>D1481&amp;"-"&amp;C1481&amp;"-"&amp;B1481</f>
        <v>26-Dec-1999</v>
      </c>
      <c r="K1481" s="7">
        <f>DATEDIF(J1481,DATE(2023,6,8),"Y")</f>
        <v>23</v>
      </c>
    </row>
    <row r="1482" spans="1:11" x14ac:dyDescent="0.35">
      <c r="A1482" s="1" t="s">
        <v>28</v>
      </c>
      <c r="B1482" s="7">
        <v>2001</v>
      </c>
      <c r="C1482" s="1" t="s">
        <v>20</v>
      </c>
      <c r="D1482" s="1">
        <v>12</v>
      </c>
      <c r="E1482" s="7">
        <v>0</v>
      </c>
      <c r="F1482" s="44">
        <v>687.54</v>
      </c>
      <c r="G1482" s="1" t="s">
        <v>12</v>
      </c>
      <c r="H1482" s="1" t="s">
        <v>11</v>
      </c>
      <c r="I1482" s="1" t="s">
        <v>13</v>
      </c>
      <c r="J1482" s="42" t="str">
        <f>D1482&amp;"-"&amp;C1482&amp;"-"&amp;B1482</f>
        <v>12-Sep-2001</v>
      </c>
      <c r="K1482" s="7">
        <f>DATEDIF(J1482,DATE(2023,6,8),"Y")</f>
        <v>21</v>
      </c>
    </row>
    <row r="1483" spans="1:11" x14ac:dyDescent="0.35">
      <c r="A1483" s="1" t="s">
        <v>27</v>
      </c>
      <c r="B1483" s="7">
        <v>1997</v>
      </c>
      <c r="C1483" s="1" t="s">
        <v>15</v>
      </c>
      <c r="D1483" s="1">
        <v>9</v>
      </c>
      <c r="E1483" s="7">
        <v>0</v>
      </c>
      <c r="F1483" s="44">
        <v>670</v>
      </c>
      <c r="G1483" s="1" t="s">
        <v>12</v>
      </c>
      <c r="H1483" s="1" t="s">
        <v>12</v>
      </c>
      <c r="I1483" s="1" t="s">
        <v>13</v>
      </c>
      <c r="J1483" s="42" t="str">
        <f>D1483&amp;"-"&amp;C1483&amp;"-"&amp;B1483</f>
        <v>9-Nov-1997</v>
      </c>
      <c r="K1483" s="7">
        <f>DATEDIF(J1483,DATE(2023,6,8),"Y")</f>
        <v>25</v>
      </c>
    </row>
    <row r="1484" spans="1:11" x14ac:dyDescent="0.35">
      <c r="A1484" s="1" t="s">
        <v>26</v>
      </c>
      <c r="B1484" s="7">
        <v>2002</v>
      </c>
      <c r="C1484" s="1" t="s">
        <v>15</v>
      </c>
      <c r="D1484" s="1">
        <v>29</v>
      </c>
      <c r="E1484" s="7">
        <v>0</v>
      </c>
      <c r="F1484" s="44">
        <v>668</v>
      </c>
      <c r="G1484" s="1" t="s">
        <v>12</v>
      </c>
      <c r="H1484" s="1" t="s">
        <v>11</v>
      </c>
      <c r="I1484" s="1" t="s">
        <v>23</v>
      </c>
      <c r="J1484" s="42" t="str">
        <f>D1484&amp;"-"&amp;C1484&amp;"-"&amp;B1484</f>
        <v>29-Nov-2002</v>
      </c>
      <c r="K1484" s="7">
        <f>DATEDIF(J1484,DATE(2023,6,8),"Y")</f>
        <v>20</v>
      </c>
    </row>
    <row r="1485" spans="1:11" x14ac:dyDescent="0.35">
      <c r="A1485" s="1" t="s">
        <v>25</v>
      </c>
      <c r="B1485" s="7">
        <v>1995</v>
      </c>
      <c r="C1485" s="1" t="s">
        <v>10</v>
      </c>
      <c r="D1485" s="1">
        <v>4</v>
      </c>
      <c r="E1485" s="7">
        <v>0</v>
      </c>
      <c r="F1485" s="44">
        <v>650</v>
      </c>
      <c r="G1485" s="1" t="s">
        <v>12</v>
      </c>
      <c r="H1485" s="1" t="s">
        <v>12</v>
      </c>
      <c r="I1485" s="1" t="s">
        <v>13</v>
      </c>
      <c r="J1485" s="42" t="str">
        <f>D1485&amp;"-"&amp;C1485&amp;"-"&amp;B1485</f>
        <v>4-Jul-1995</v>
      </c>
      <c r="K1485" s="7">
        <f>DATEDIF(J1485,DATE(2023,6,8),"Y")</f>
        <v>27</v>
      </c>
    </row>
    <row r="1486" spans="1:11" x14ac:dyDescent="0.35">
      <c r="A1486" s="1" t="s">
        <v>24</v>
      </c>
      <c r="B1486" s="7">
        <v>1993</v>
      </c>
      <c r="C1486" s="1" t="s">
        <v>18</v>
      </c>
      <c r="D1486" s="1">
        <v>1</v>
      </c>
      <c r="E1486" s="7">
        <v>0</v>
      </c>
      <c r="F1486" s="44">
        <v>650</v>
      </c>
      <c r="G1486" s="1" t="s">
        <v>12</v>
      </c>
      <c r="H1486" s="1" t="s">
        <v>12</v>
      </c>
      <c r="I1486" s="1" t="s">
        <v>13</v>
      </c>
      <c r="J1486" s="42" t="str">
        <f>D1486&amp;"-"&amp;C1486&amp;"-"&amp;B1486</f>
        <v>1-Jun-1993</v>
      </c>
      <c r="K1486" s="7">
        <f>DATEDIF(J1486,DATE(2023,6,8),"Y")</f>
        <v>30</v>
      </c>
    </row>
    <row r="1487" spans="1:11" x14ac:dyDescent="0.35">
      <c r="A1487" s="1" t="s">
        <v>2140</v>
      </c>
      <c r="B1487" s="7">
        <v>2003</v>
      </c>
      <c r="C1487" s="1" t="s">
        <v>10</v>
      </c>
      <c r="D1487" s="1">
        <v>3</v>
      </c>
      <c r="E1487" s="7">
        <v>0</v>
      </c>
      <c r="F1487" s="44">
        <v>34779.620000000003</v>
      </c>
      <c r="G1487" s="1" t="s">
        <v>16</v>
      </c>
      <c r="H1487" s="1" t="s">
        <v>11</v>
      </c>
      <c r="I1487" s="1" t="s">
        <v>42</v>
      </c>
      <c r="J1487" s="42" t="str">
        <f>D1487&amp;"-"&amp;C1487&amp;"-"&amp;B1487</f>
        <v>3-Jul-2003</v>
      </c>
      <c r="K1487" s="7">
        <f>DATEDIF(J1487,DATE(2023,6,8),"Y")</f>
        <v>19</v>
      </c>
    </row>
    <row r="1488" spans="1:11" x14ac:dyDescent="0.35">
      <c r="A1488" s="1" t="s">
        <v>22</v>
      </c>
      <c r="B1488" s="7">
        <v>2001</v>
      </c>
      <c r="C1488" s="1" t="s">
        <v>15</v>
      </c>
      <c r="D1488" s="1">
        <v>20</v>
      </c>
      <c r="E1488" s="7">
        <v>0</v>
      </c>
      <c r="F1488" s="44">
        <v>646.14</v>
      </c>
      <c r="G1488" s="1" t="s">
        <v>12</v>
      </c>
      <c r="H1488" s="1" t="s">
        <v>12</v>
      </c>
      <c r="I1488" s="1" t="s">
        <v>23</v>
      </c>
      <c r="J1488" s="42" t="str">
        <f>D1488&amp;"-"&amp;C1488&amp;"-"&amp;B1488</f>
        <v>20-Nov-2001</v>
      </c>
      <c r="K1488" s="7">
        <f>DATEDIF(J1488,DATE(2023,6,8),"Y")</f>
        <v>21</v>
      </c>
    </row>
    <row r="1489" spans="1:11" x14ac:dyDescent="0.35">
      <c r="A1489" s="1" t="s">
        <v>21</v>
      </c>
      <c r="B1489" s="7">
        <v>1998</v>
      </c>
      <c r="C1489" s="1" t="s">
        <v>10</v>
      </c>
      <c r="D1489" s="1">
        <v>27</v>
      </c>
      <c r="E1489" s="7">
        <v>0</v>
      </c>
      <c r="F1489" s="44">
        <v>637.26</v>
      </c>
      <c r="G1489" s="1" t="s">
        <v>12</v>
      </c>
      <c r="H1489" s="1" t="s">
        <v>12</v>
      </c>
      <c r="I1489" s="1" t="s">
        <v>13</v>
      </c>
      <c r="J1489" s="42" t="str">
        <f>D1489&amp;"-"&amp;C1489&amp;"-"&amp;B1489</f>
        <v>27-Jul-1998</v>
      </c>
      <c r="K1489" s="7">
        <f>DATEDIF(J1489,DATE(2023,6,8),"Y")</f>
        <v>24</v>
      </c>
    </row>
    <row r="1490" spans="1:11" x14ac:dyDescent="0.35">
      <c r="A1490" s="1" t="s">
        <v>19</v>
      </c>
      <c r="B1490" s="7">
        <v>1992</v>
      </c>
      <c r="C1490" s="1" t="s">
        <v>20</v>
      </c>
      <c r="D1490" s="1">
        <v>13</v>
      </c>
      <c r="E1490" s="7">
        <v>0</v>
      </c>
      <c r="F1490" s="44">
        <v>604.54</v>
      </c>
      <c r="G1490" s="1" t="s">
        <v>12</v>
      </c>
      <c r="H1490" s="1" t="s">
        <v>12</v>
      </c>
      <c r="I1490" s="1" t="s">
        <v>13</v>
      </c>
      <c r="J1490" s="42" t="str">
        <f>D1490&amp;"-"&amp;C1490&amp;"-"&amp;B1490</f>
        <v>13-Sep-1992</v>
      </c>
      <c r="K1490" s="7">
        <f>DATEDIF(J1490,DATE(2023,6,8),"Y")</f>
        <v>30</v>
      </c>
    </row>
    <row r="1491" spans="1:11" x14ac:dyDescent="0.35">
      <c r="A1491" s="1" t="s">
        <v>17</v>
      </c>
      <c r="B1491" s="7">
        <v>1993</v>
      </c>
      <c r="C1491" s="1" t="s">
        <v>18</v>
      </c>
      <c r="D1491" s="1">
        <v>30</v>
      </c>
      <c r="E1491" s="7">
        <v>0</v>
      </c>
      <c r="F1491" s="44">
        <v>600</v>
      </c>
      <c r="G1491" s="1" t="s">
        <v>11</v>
      </c>
      <c r="H1491" s="1" t="s">
        <v>16</v>
      </c>
      <c r="I1491" s="1" t="s">
        <v>13</v>
      </c>
      <c r="J1491" s="42" t="str">
        <f>D1491&amp;"-"&amp;C1491&amp;"-"&amp;B1491</f>
        <v>30-Jun-1993</v>
      </c>
      <c r="K1491" s="7">
        <f>DATEDIF(J1491,DATE(2023,6,8),"Y")</f>
        <v>29</v>
      </c>
    </row>
    <row r="1492" spans="1:11" x14ac:dyDescent="0.35">
      <c r="A1492" s="1" t="s">
        <v>14</v>
      </c>
      <c r="B1492" s="7">
        <v>1992</v>
      </c>
      <c r="C1492" s="1" t="s">
        <v>15</v>
      </c>
      <c r="D1492" s="1">
        <v>30</v>
      </c>
      <c r="E1492" s="7">
        <v>0</v>
      </c>
      <c r="F1492" s="44">
        <v>570.62</v>
      </c>
      <c r="G1492" s="1" t="s">
        <v>11</v>
      </c>
      <c r="H1492" s="1" t="s">
        <v>16</v>
      </c>
      <c r="I1492" s="1" t="s">
        <v>13</v>
      </c>
      <c r="J1492" s="42" t="str">
        <f>D1492&amp;"-"&amp;C1492&amp;"-"&amp;B1492</f>
        <v>30-Nov-1992</v>
      </c>
      <c r="K1492" s="7">
        <f>DATEDIF(J1492,DATE(2023,6,8),"Y")</f>
        <v>30</v>
      </c>
    </row>
    <row r="1493" spans="1:11" x14ac:dyDescent="0.35">
      <c r="A1493" s="1" t="s">
        <v>9</v>
      </c>
      <c r="B1493" s="7">
        <v>1992</v>
      </c>
      <c r="C1493" s="1" t="s">
        <v>10</v>
      </c>
      <c r="D1493" s="1">
        <v>9</v>
      </c>
      <c r="E1493" s="7">
        <v>0</v>
      </c>
      <c r="F1493" s="44">
        <v>563.84</v>
      </c>
      <c r="G1493" s="1" t="s">
        <v>11</v>
      </c>
      <c r="H1493" s="1" t="s">
        <v>12</v>
      </c>
      <c r="I1493" s="1" t="s">
        <v>13</v>
      </c>
      <c r="J1493" s="42" t="str">
        <f>D1493&amp;"-"&amp;C1493&amp;"-"&amp;B1493</f>
        <v>9-Jul-1992</v>
      </c>
      <c r="K1493" s="7">
        <f>DATEDIF(J1493,DATE(2023,6,8),"Y")</f>
        <v>30</v>
      </c>
    </row>
    <row r="1494" spans="1:11" x14ac:dyDescent="0.35">
      <c r="A1494" s="1" t="s">
        <v>2139</v>
      </c>
      <c r="B1494" s="7">
        <v>1994</v>
      </c>
      <c r="C1494" s="1" t="s">
        <v>10</v>
      </c>
      <c r="D1494" s="1">
        <v>7</v>
      </c>
      <c r="E1494" s="7">
        <v>0</v>
      </c>
      <c r="F1494" s="44">
        <v>34672.15</v>
      </c>
      <c r="G1494" s="1" t="s">
        <v>16</v>
      </c>
      <c r="H1494" s="1" t="s">
        <v>12</v>
      </c>
      <c r="I1494" s="1" t="s">
        <v>13</v>
      </c>
      <c r="J1494" s="42" t="str">
        <f>D1494&amp;"-"&amp;C1494&amp;"-"&amp;B1494</f>
        <v>7-Jul-1994</v>
      </c>
      <c r="K1494" s="7">
        <f>DATEDIF(J1494,DATE(2023,6,8),"Y")</f>
        <v>28</v>
      </c>
    </row>
    <row r="1495" spans="1:11" x14ac:dyDescent="0.35">
      <c r="A1495" s="1" t="s">
        <v>2138</v>
      </c>
      <c r="B1495" s="7">
        <v>2004</v>
      </c>
      <c r="C1495" s="1" t="s">
        <v>37</v>
      </c>
      <c r="D1495" s="1">
        <v>9</v>
      </c>
      <c r="E1495" s="7">
        <v>0</v>
      </c>
      <c r="F1495" s="44">
        <v>34617.839999999997</v>
      </c>
      <c r="G1495" s="1" t="s">
        <v>16</v>
      </c>
      <c r="H1495" s="1" t="s">
        <v>12</v>
      </c>
      <c r="I1495" s="1" t="s">
        <v>168</v>
      </c>
      <c r="J1495" s="42" t="str">
        <f>D1495&amp;"-"&amp;C1495&amp;"-"&amp;B1495</f>
        <v>9-Oct-2004</v>
      </c>
      <c r="K1495" s="7">
        <f>DATEDIF(J1495,DATE(2023,6,8),"Y")</f>
        <v>18</v>
      </c>
    </row>
    <row r="1496" spans="1:11" x14ac:dyDescent="0.35">
      <c r="A1496" s="1" t="s">
        <v>2137</v>
      </c>
      <c r="B1496" s="7">
        <v>1976</v>
      </c>
      <c r="C1496" s="1" t="s">
        <v>15</v>
      </c>
      <c r="D1496" s="1">
        <v>25</v>
      </c>
      <c r="E1496" s="7">
        <v>2</v>
      </c>
      <c r="F1496" s="44">
        <v>34543.39</v>
      </c>
      <c r="G1496" s="1" t="s">
        <v>11</v>
      </c>
      <c r="H1496" s="1" t="s">
        <v>12</v>
      </c>
      <c r="I1496" s="1" t="s">
        <v>42</v>
      </c>
      <c r="J1496" s="42" t="str">
        <f>D1496&amp;"-"&amp;C1496&amp;"-"&amp;B1496</f>
        <v>25-Nov-1976</v>
      </c>
      <c r="K1496" s="7">
        <f>DATEDIF(J1496,DATE(2023,6,8),"Y")</f>
        <v>46</v>
      </c>
    </row>
    <row r="1497" spans="1:11" x14ac:dyDescent="0.35">
      <c r="A1497" s="1" t="s">
        <v>2136</v>
      </c>
      <c r="B1497" s="7">
        <v>1998</v>
      </c>
      <c r="C1497" s="1" t="s">
        <v>18</v>
      </c>
      <c r="D1497" s="1">
        <v>24</v>
      </c>
      <c r="E1497" s="7">
        <v>0</v>
      </c>
      <c r="F1497" s="44">
        <v>34472.839999999997</v>
      </c>
      <c r="G1497" s="1" t="s">
        <v>16</v>
      </c>
      <c r="H1497" s="1" t="s">
        <v>12</v>
      </c>
      <c r="I1497" s="1" t="s">
        <v>42</v>
      </c>
      <c r="J1497" s="42" t="str">
        <f>D1497&amp;"-"&amp;C1497&amp;"-"&amp;B1497</f>
        <v>24-Jun-1998</v>
      </c>
      <c r="K1497" s="7">
        <f>DATEDIF(J1497,DATE(2023,6,8),"Y")</f>
        <v>24</v>
      </c>
    </row>
    <row r="1498" spans="1:11" x14ac:dyDescent="0.35">
      <c r="A1498" s="1" t="s">
        <v>2135</v>
      </c>
      <c r="B1498" s="7">
        <v>1990</v>
      </c>
      <c r="C1498" s="1" t="s">
        <v>20</v>
      </c>
      <c r="D1498" s="1">
        <v>24</v>
      </c>
      <c r="E1498" s="7">
        <v>3</v>
      </c>
      <c r="F1498" s="44">
        <v>34456.269999999997</v>
      </c>
      <c r="G1498" s="1" t="s">
        <v>16</v>
      </c>
      <c r="H1498" s="1" t="s">
        <v>11</v>
      </c>
      <c r="I1498" s="1" t="s">
        <v>42</v>
      </c>
      <c r="J1498" s="42" t="str">
        <f>D1498&amp;"-"&amp;C1498&amp;"-"&amp;B1498</f>
        <v>24-Sep-1990</v>
      </c>
      <c r="K1498" s="7">
        <f>DATEDIF(J1498,DATE(2023,6,8),"Y")</f>
        <v>32</v>
      </c>
    </row>
    <row r="1499" spans="1:11" x14ac:dyDescent="0.35">
      <c r="A1499" s="1" t="s">
        <v>2134</v>
      </c>
      <c r="B1499" s="7">
        <v>2003</v>
      </c>
      <c r="C1499" s="1" t="s">
        <v>37</v>
      </c>
      <c r="D1499" s="1">
        <v>5</v>
      </c>
      <c r="E1499" s="7">
        <v>0</v>
      </c>
      <c r="F1499" s="44">
        <v>34439.86</v>
      </c>
      <c r="G1499" s="1" t="s">
        <v>11</v>
      </c>
      <c r="H1499" s="1" t="s">
        <v>16</v>
      </c>
      <c r="I1499" s="1" t="s">
        <v>13</v>
      </c>
      <c r="J1499" s="42" t="str">
        <f>D1499&amp;"-"&amp;C1499&amp;"-"&amp;B1499</f>
        <v>5-Oct-2003</v>
      </c>
      <c r="K1499" s="7">
        <f>DATEDIF(J1499,DATE(2023,6,8),"Y")</f>
        <v>19</v>
      </c>
    </row>
    <row r="1500" spans="1:11" x14ac:dyDescent="0.35">
      <c r="A1500" s="1" t="s">
        <v>2349</v>
      </c>
      <c r="B1500" s="7">
        <v>1970</v>
      </c>
      <c r="C1500" s="1" t="s">
        <v>30</v>
      </c>
      <c r="D1500" s="1">
        <v>28</v>
      </c>
      <c r="E1500" s="7">
        <v>2</v>
      </c>
      <c r="F1500" s="44">
        <v>47269.85</v>
      </c>
      <c r="G1500" s="1" t="s">
        <v>16</v>
      </c>
      <c r="H1500" s="1" t="s">
        <v>11</v>
      </c>
      <c r="I1500" s="1" t="s">
        <v>13</v>
      </c>
      <c r="J1500" s="42" t="str">
        <f>D1500&amp;"-"&amp;C1500&amp;"-"&amp;B1500</f>
        <v>28-Dec-1970</v>
      </c>
      <c r="K1500" s="7">
        <f>DATEDIF(J1500,DATE(2023,6,8),"Y")</f>
        <v>52</v>
      </c>
    </row>
    <row r="1501" spans="1:11" x14ac:dyDescent="0.35">
      <c r="A1501" s="1" t="s">
        <v>2133</v>
      </c>
      <c r="B1501" s="7">
        <v>1984</v>
      </c>
      <c r="C1501" s="1" t="s">
        <v>37</v>
      </c>
      <c r="D1501" s="1">
        <v>1</v>
      </c>
      <c r="E1501" s="7">
        <v>3</v>
      </c>
      <c r="F1501" s="44">
        <v>34402.22</v>
      </c>
      <c r="G1501" s="1" t="s">
        <v>11</v>
      </c>
      <c r="H1501" s="1" t="s">
        <v>12</v>
      </c>
      <c r="I1501" s="1" t="s">
        <v>42</v>
      </c>
      <c r="J1501" s="42" t="str">
        <f>D1501&amp;"-"&amp;C1501&amp;"-"&amp;B1501</f>
        <v>1-Oct-1984</v>
      </c>
      <c r="K1501" s="7">
        <f>DATEDIF(J1501,DATE(2023,6,8),"Y")</f>
        <v>38</v>
      </c>
    </row>
    <row r="1502" spans="1:11" x14ac:dyDescent="0.35">
      <c r="A1502" s="1" t="s">
        <v>2132</v>
      </c>
      <c r="B1502" s="7">
        <v>1983</v>
      </c>
      <c r="C1502" s="1" t="s">
        <v>37</v>
      </c>
      <c r="D1502" s="1">
        <v>2</v>
      </c>
      <c r="E1502" s="7">
        <v>3</v>
      </c>
      <c r="F1502" s="44">
        <v>34307.22</v>
      </c>
      <c r="G1502" s="1" t="s">
        <v>11</v>
      </c>
      <c r="H1502" s="1" t="s">
        <v>11</v>
      </c>
      <c r="I1502" s="1" t="s">
        <v>23</v>
      </c>
      <c r="J1502" s="42" t="str">
        <f>D1502&amp;"-"&amp;C1502&amp;"-"&amp;B1502</f>
        <v>2-Oct-1983</v>
      </c>
      <c r="K1502" s="7">
        <f>DATEDIF(J1502,DATE(2023,6,8),"Y")</f>
        <v>39</v>
      </c>
    </row>
    <row r="1503" spans="1:11" x14ac:dyDescent="0.35">
      <c r="A1503" s="1" t="s">
        <v>2130</v>
      </c>
      <c r="B1503" s="7">
        <v>1986</v>
      </c>
      <c r="C1503" s="1" t="s">
        <v>37</v>
      </c>
      <c r="D1503" s="1">
        <v>11</v>
      </c>
      <c r="E1503" s="7">
        <v>3</v>
      </c>
      <c r="F1503" s="44">
        <v>34293.120000000003</v>
      </c>
      <c r="G1503" s="1" t="s">
        <v>16</v>
      </c>
      <c r="H1503" s="1" t="s">
        <v>11</v>
      </c>
      <c r="I1503" s="1" t="s">
        <v>42</v>
      </c>
      <c r="J1503" s="42" t="str">
        <f>D1503&amp;"-"&amp;C1503&amp;"-"&amp;B1503</f>
        <v>11-Oct-1986</v>
      </c>
      <c r="K1503" s="7">
        <f>DATEDIF(J1503,DATE(2023,6,8),"Y")</f>
        <v>36</v>
      </c>
    </row>
    <row r="1504" spans="1:11" x14ac:dyDescent="0.35">
      <c r="A1504" s="1" t="s">
        <v>2129</v>
      </c>
      <c r="B1504" s="7">
        <v>1995</v>
      </c>
      <c r="C1504" s="1" t="s">
        <v>37</v>
      </c>
      <c r="D1504" s="1">
        <v>30</v>
      </c>
      <c r="E1504" s="7">
        <v>0</v>
      </c>
      <c r="F1504" s="44">
        <v>34289.43</v>
      </c>
      <c r="G1504" s="1" t="s">
        <v>16</v>
      </c>
      <c r="H1504" s="1" t="s">
        <v>16</v>
      </c>
      <c r="I1504" s="1" t="s">
        <v>42</v>
      </c>
      <c r="J1504" s="42" t="str">
        <f>D1504&amp;"-"&amp;C1504&amp;"-"&amp;B1504</f>
        <v>30-Oct-1995</v>
      </c>
      <c r="K1504" s="7">
        <f>DATEDIF(J1504,DATE(2023,6,8),"Y")</f>
        <v>27</v>
      </c>
    </row>
    <row r="1505" spans="1:11" x14ac:dyDescent="0.35">
      <c r="A1505" s="1" t="s">
        <v>2128</v>
      </c>
      <c r="B1505" s="7">
        <v>1998</v>
      </c>
      <c r="C1505" s="1" t="s">
        <v>18</v>
      </c>
      <c r="D1505" s="1">
        <v>11</v>
      </c>
      <c r="E1505" s="7">
        <v>0</v>
      </c>
      <c r="F1505" s="44">
        <v>34254.050000000003</v>
      </c>
      <c r="G1505" s="1" t="s">
        <v>16</v>
      </c>
      <c r="H1505" s="1" t="s">
        <v>12</v>
      </c>
      <c r="I1505" s="1" t="s">
        <v>166</v>
      </c>
      <c r="J1505" s="42" t="str">
        <f>D1505&amp;"-"&amp;C1505&amp;"-"&amp;B1505</f>
        <v>11-Jun-1998</v>
      </c>
      <c r="K1505" s="7">
        <f>DATEDIF(J1505,DATE(2023,6,8),"Y")</f>
        <v>24</v>
      </c>
    </row>
    <row r="1506" spans="1:11" x14ac:dyDescent="0.35">
      <c r="A1506" s="1" t="s">
        <v>1896</v>
      </c>
      <c r="B1506" s="7">
        <v>1987</v>
      </c>
      <c r="C1506" s="1" t="s">
        <v>15</v>
      </c>
      <c r="D1506" s="1">
        <v>27</v>
      </c>
      <c r="E1506" s="7">
        <v>2</v>
      </c>
      <c r="F1506" s="44">
        <v>20984.09</v>
      </c>
      <c r="G1506" s="1" t="s">
        <v>11</v>
      </c>
      <c r="H1506" s="1" t="s">
        <v>11</v>
      </c>
      <c r="I1506" s="1" t="s">
        <v>164</v>
      </c>
      <c r="J1506" s="42" t="str">
        <f>D1506&amp;"-"&amp;C1506&amp;"-"&amp;B1506</f>
        <v>27-Nov-1987</v>
      </c>
      <c r="K1506" s="7">
        <f>DATEDIF(J1506,DATE(2023,6,8),"Y")</f>
        <v>35</v>
      </c>
    </row>
    <row r="1507" spans="1:11" x14ac:dyDescent="0.35">
      <c r="A1507" s="1" t="s">
        <v>2127</v>
      </c>
      <c r="B1507" s="7">
        <v>1962</v>
      </c>
      <c r="C1507" s="1" t="s">
        <v>10</v>
      </c>
      <c r="D1507" s="1">
        <v>5</v>
      </c>
      <c r="E1507" s="7">
        <v>0</v>
      </c>
      <c r="F1507" s="44">
        <v>34218.019999999997</v>
      </c>
      <c r="G1507" s="1" t="s">
        <v>16</v>
      </c>
      <c r="H1507" s="1" t="s">
        <v>16</v>
      </c>
      <c r="I1507" s="1" t="s">
        <v>42</v>
      </c>
      <c r="J1507" s="42" t="str">
        <f>D1507&amp;"-"&amp;C1507&amp;"-"&amp;B1507</f>
        <v>5-Jul-1962</v>
      </c>
      <c r="K1507" s="7">
        <f>DATEDIF(J1507,DATE(2023,6,8),"Y")</f>
        <v>60</v>
      </c>
    </row>
    <row r="1508" spans="1:11" x14ac:dyDescent="0.35">
      <c r="A1508" s="1" t="s">
        <v>2126</v>
      </c>
      <c r="B1508" s="7">
        <v>1975</v>
      </c>
      <c r="C1508" s="1" t="s">
        <v>10</v>
      </c>
      <c r="D1508" s="1">
        <v>21</v>
      </c>
      <c r="E1508" s="7">
        <v>1</v>
      </c>
      <c r="F1508" s="44">
        <v>34210.33</v>
      </c>
      <c r="G1508" s="1" t="s">
        <v>11</v>
      </c>
      <c r="H1508" s="1" t="s">
        <v>16</v>
      </c>
      <c r="I1508" s="1" t="s">
        <v>23</v>
      </c>
      <c r="J1508" s="42" t="str">
        <f>D1508&amp;"-"&amp;C1508&amp;"-"&amp;B1508</f>
        <v>21-Jul-1975</v>
      </c>
      <c r="K1508" s="7">
        <f>DATEDIF(J1508,DATE(2023,6,8),"Y")</f>
        <v>47</v>
      </c>
    </row>
    <row r="1509" spans="1:11" x14ac:dyDescent="0.35">
      <c r="A1509" s="1" t="s">
        <v>2125</v>
      </c>
      <c r="B1509" s="7">
        <v>1971</v>
      </c>
      <c r="C1509" s="1" t="s">
        <v>35</v>
      </c>
      <c r="D1509" s="1">
        <v>25</v>
      </c>
      <c r="E1509" s="7">
        <v>0</v>
      </c>
      <c r="F1509" s="44">
        <v>34205.07</v>
      </c>
      <c r="G1509" s="1" t="s">
        <v>11</v>
      </c>
      <c r="H1509" s="1" t="s">
        <v>11</v>
      </c>
      <c r="I1509" s="1" t="s">
        <v>42</v>
      </c>
      <c r="J1509" s="42" t="str">
        <f>D1509&amp;"-"&amp;C1509&amp;"-"&amp;B1509</f>
        <v>25-Aug-1971</v>
      </c>
      <c r="K1509" s="7">
        <f>DATEDIF(J1509,DATE(2023,6,8),"Y")</f>
        <v>51</v>
      </c>
    </row>
    <row r="1510" spans="1:11" x14ac:dyDescent="0.35">
      <c r="A1510" s="1" t="s">
        <v>2124</v>
      </c>
      <c r="B1510" s="7">
        <v>1999</v>
      </c>
      <c r="C1510" s="1" t="s">
        <v>15</v>
      </c>
      <c r="D1510" s="1">
        <v>6</v>
      </c>
      <c r="E1510" s="7">
        <v>0</v>
      </c>
      <c r="F1510" s="44">
        <v>34166.269999999997</v>
      </c>
      <c r="G1510" s="1" t="s">
        <v>11</v>
      </c>
      <c r="H1510" s="1" t="s">
        <v>12</v>
      </c>
      <c r="I1510" s="1" t="s">
        <v>42</v>
      </c>
      <c r="J1510" s="42" t="str">
        <f>D1510&amp;"-"&amp;C1510&amp;"-"&amp;B1510</f>
        <v>6-Nov-1999</v>
      </c>
      <c r="K1510" s="7">
        <f>DATEDIF(J1510,DATE(2023,6,8),"Y")</f>
        <v>23</v>
      </c>
    </row>
    <row r="1511" spans="1:11" x14ac:dyDescent="0.35">
      <c r="A1511" s="1" t="s">
        <v>2123</v>
      </c>
      <c r="B1511" s="7">
        <v>2002</v>
      </c>
      <c r="C1511" s="1" t="s">
        <v>30</v>
      </c>
      <c r="D1511" s="1">
        <v>26</v>
      </c>
      <c r="E1511" s="7">
        <v>0</v>
      </c>
      <c r="F1511" s="44">
        <v>34084.68</v>
      </c>
      <c r="G1511" s="1" t="s">
        <v>11</v>
      </c>
      <c r="H1511" s="1" t="s">
        <v>12</v>
      </c>
      <c r="I1511" s="1" t="s">
        <v>42</v>
      </c>
      <c r="J1511" s="42" t="str">
        <f>D1511&amp;"-"&amp;C1511&amp;"-"&amp;B1511</f>
        <v>26-Dec-2002</v>
      </c>
      <c r="K1511" s="7">
        <f>DATEDIF(J1511,DATE(2023,6,8),"Y")</f>
        <v>20</v>
      </c>
    </row>
    <row r="1512" spans="1:11" x14ac:dyDescent="0.35">
      <c r="A1512" s="1" t="s">
        <v>2348</v>
      </c>
      <c r="B1512" s="7">
        <v>1959</v>
      </c>
      <c r="C1512" s="1" t="s">
        <v>10</v>
      </c>
      <c r="D1512" s="1">
        <v>14</v>
      </c>
      <c r="E1512" s="7">
        <v>0</v>
      </c>
      <c r="F1512" s="44">
        <v>47055.53</v>
      </c>
      <c r="G1512" s="1" t="s">
        <v>11</v>
      </c>
      <c r="H1512" s="1" t="s">
        <v>16</v>
      </c>
      <c r="I1512" s="1" t="s">
        <v>13</v>
      </c>
      <c r="J1512" s="42" t="str">
        <f>D1512&amp;"-"&amp;C1512&amp;"-"&amp;B1512</f>
        <v>14-Jul-1959</v>
      </c>
      <c r="K1512" s="7">
        <f>DATEDIF(J1512,DATE(2023,6,8),"Y")</f>
        <v>63</v>
      </c>
    </row>
    <row r="1513" spans="1:11" x14ac:dyDescent="0.35">
      <c r="A1513" s="1" t="s">
        <v>2122</v>
      </c>
      <c r="B1513" s="7">
        <v>1972</v>
      </c>
      <c r="C1513" s="1" t="s">
        <v>10</v>
      </c>
      <c r="D1513" s="1">
        <v>26</v>
      </c>
      <c r="E1513" s="7">
        <v>0</v>
      </c>
      <c r="F1513" s="44">
        <v>34053.360000000001</v>
      </c>
      <c r="G1513" s="1" t="s">
        <v>11</v>
      </c>
      <c r="H1513" s="1" t="s">
        <v>11</v>
      </c>
      <c r="I1513" s="1" t="s">
        <v>42</v>
      </c>
      <c r="J1513" s="42" t="str">
        <f>D1513&amp;"-"&amp;C1513&amp;"-"&amp;B1513</f>
        <v>26-Jul-1972</v>
      </c>
      <c r="K1513" s="7">
        <f>DATEDIF(J1513,DATE(2023,6,8),"Y")</f>
        <v>50</v>
      </c>
    </row>
    <row r="1514" spans="1:11" x14ac:dyDescent="0.35">
      <c r="A1514" s="1" t="s">
        <v>2121</v>
      </c>
      <c r="B1514" s="7">
        <v>1994</v>
      </c>
      <c r="C1514" s="1" t="s">
        <v>20</v>
      </c>
      <c r="D1514" s="1">
        <v>25</v>
      </c>
      <c r="E1514" s="7">
        <v>0</v>
      </c>
      <c r="F1514" s="44">
        <v>33975.47</v>
      </c>
      <c r="G1514" s="1" t="s">
        <v>11</v>
      </c>
      <c r="H1514" s="1" t="s">
        <v>11</v>
      </c>
      <c r="I1514" s="1" t="s">
        <v>42</v>
      </c>
      <c r="J1514" s="42" t="str">
        <f>D1514&amp;"-"&amp;C1514&amp;"-"&amp;B1514</f>
        <v>25-Sep-1994</v>
      </c>
      <c r="K1514" s="7">
        <f>DATEDIF(J1514,DATE(2023,6,8),"Y")</f>
        <v>28</v>
      </c>
    </row>
    <row r="1515" spans="1:11" x14ac:dyDescent="0.35">
      <c r="A1515" s="1" t="s">
        <v>2120</v>
      </c>
      <c r="B1515" s="7">
        <v>2000</v>
      </c>
      <c r="C1515" s="1" t="s">
        <v>30</v>
      </c>
      <c r="D1515" s="1">
        <v>27</v>
      </c>
      <c r="E1515" s="7">
        <v>0</v>
      </c>
      <c r="F1515" s="44">
        <v>33907.550000000003</v>
      </c>
      <c r="G1515" s="1" t="s">
        <v>11</v>
      </c>
      <c r="H1515" s="1" t="s">
        <v>11</v>
      </c>
      <c r="I1515" s="1" t="s">
        <v>23</v>
      </c>
      <c r="J1515" s="42" t="str">
        <f>D1515&amp;"-"&amp;C1515&amp;"-"&amp;B1515</f>
        <v>27-Dec-2000</v>
      </c>
      <c r="K1515" s="7">
        <f>DATEDIF(J1515,DATE(2023,6,8),"Y")</f>
        <v>22</v>
      </c>
    </row>
    <row r="1516" spans="1:11" x14ac:dyDescent="0.35">
      <c r="A1516" s="1" t="s">
        <v>2119</v>
      </c>
      <c r="B1516" s="7">
        <v>1997</v>
      </c>
      <c r="C1516" s="1" t="s">
        <v>35</v>
      </c>
      <c r="D1516" s="1">
        <v>9</v>
      </c>
      <c r="E1516" s="7">
        <v>0</v>
      </c>
      <c r="F1516" s="44">
        <v>33900.65</v>
      </c>
      <c r="G1516" s="1" t="s">
        <v>11</v>
      </c>
      <c r="H1516" s="1" t="s">
        <v>12</v>
      </c>
      <c r="I1516" s="1" t="s">
        <v>42</v>
      </c>
      <c r="J1516" s="42" t="str">
        <f>D1516&amp;"-"&amp;C1516&amp;"-"&amp;B1516</f>
        <v>9-Aug-1997</v>
      </c>
      <c r="K1516" s="7">
        <f>DATEDIF(J1516,DATE(2023,6,8),"Y")</f>
        <v>25</v>
      </c>
    </row>
    <row r="1517" spans="1:11" x14ac:dyDescent="0.35">
      <c r="A1517" s="1" t="s">
        <v>2118</v>
      </c>
      <c r="B1517" s="7">
        <v>2000</v>
      </c>
      <c r="C1517" s="1" t="s">
        <v>37</v>
      </c>
      <c r="D1517" s="1">
        <v>26</v>
      </c>
      <c r="E1517" s="7">
        <v>0</v>
      </c>
      <c r="F1517" s="44">
        <v>33829.39</v>
      </c>
      <c r="G1517" s="1" t="s">
        <v>11</v>
      </c>
      <c r="H1517" s="1" t="s">
        <v>12</v>
      </c>
      <c r="I1517" s="1" t="s">
        <v>42</v>
      </c>
      <c r="J1517" s="42" t="str">
        <f>D1517&amp;"-"&amp;C1517&amp;"-"&amp;B1517</f>
        <v>26-Oct-2000</v>
      </c>
      <c r="K1517" s="7">
        <f>DATEDIF(J1517,DATE(2023,6,8),"Y")</f>
        <v>22</v>
      </c>
    </row>
    <row r="1518" spans="1:11" x14ac:dyDescent="0.35">
      <c r="A1518" s="1" t="s">
        <v>2117</v>
      </c>
      <c r="B1518" s="7">
        <v>1962</v>
      </c>
      <c r="C1518" s="1" t="s">
        <v>30</v>
      </c>
      <c r="D1518" s="1">
        <v>11</v>
      </c>
      <c r="E1518" s="7">
        <v>0</v>
      </c>
      <c r="F1518" s="44">
        <v>33753.32</v>
      </c>
      <c r="G1518" s="1" t="s">
        <v>16</v>
      </c>
      <c r="H1518" s="1" t="s">
        <v>12</v>
      </c>
      <c r="I1518" s="1" t="s">
        <v>42</v>
      </c>
      <c r="J1518" s="42" t="str">
        <f>D1518&amp;"-"&amp;C1518&amp;"-"&amp;B1518</f>
        <v>11-Dec-1962</v>
      </c>
      <c r="K1518" s="7">
        <f>DATEDIF(J1518,DATE(2023,6,8),"Y")</f>
        <v>60</v>
      </c>
    </row>
    <row r="1519" spans="1:11" x14ac:dyDescent="0.35">
      <c r="A1519" s="1" t="s">
        <v>2116</v>
      </c>
      <c r="B1519" s="7">
        <v>2003</v>
      </c>
      <c r="C1519" s="1" t="s">
        <v>20</v>
      </c>
      <c r="D1519" s="1">
        <v>12</v>
      </c>
      <c r="E1519" s="7">
        <v>0</v>
      </c>
      <c r="F1519" s="44">
        <v>33750.29</v>
      </c>
      <c r="G1519" s="1" t="s">
        <v>16</v>
      </c>
      <c r="H1519" s="1" t="s">
        <v>12</v>
      </c>
      <c r="I1519" s="1" t="s">
        <v>23</v>
      </c>
      <c r="J1519" s="42" t="str">
        <f>D1519&amp;"-"&amp;C1519&amp;"-"&amp;B1519</f>
        <v>12-Sep-2003</v>
      </c>
      <c r="K1519" s="7">
        <f>DATEDIF(J1519,DATE(2023,6,8),"Y")</f>
        <v>19</v>
      </c>
    </row>
    <row r="1520" spans="1:11" x14ac:dyDescent="0.35">
      <c r="A1520" s="1" t="s">
        <v>2115</v>
      </c>
      <c r="B1520" s="7">
        <v>2004</v>
      </c>
      <c r="C1520" s="1" t="s">
        <v>15</v>
      </c>
      <c r="D1520" s="1">
        <v>1</v>
      </c>
      <c r="E1520" s="7">
        <v>0</v>
      </c>
      <c r="F1520" s="44">
        <v>33732.69</v>
      </c>
      <c r="G1520" s="1" t="s">
        <v>16</v>
      </c>
      <c r="H1520" s="1" t="s">
        <v>16</v>
      </c>
      <c r="I1520" s="1" t="s">
        <v>356</v>
      </c>
      <c r="J1520" s="42" t="str">
        <f>D1520&amp;"-"&amp;C1520&amp;"-"&amp;B1520</f>
        <v>1-Nov-2004</v>
      </c>
      <c r="K1520" s="7">
        <f>DATEDIF(J1520,DATE(2023,6,8),"Y")</f>
        <v>18</v>
      </c>
    </row>
    <row r="1521" spans="1:11" x14ac:dyDescent="0.35">
      <c r="A1521" s="1" t="s">
        <v>2114</v>
      </c>
      <c r="B1521" s="7">
        <v>1993</v>
      </c>
      <c r="C1521" s="1" t="s">
        <v>15</v>
      </c>
      <c r="D1521" s="1">
        <v>28</v>
      </c>
      <c r="E1521" s="7">
        <v>0</v>
      </c>
      <c r="F1521" s="44">
        <v>33707.550000000003</v>
      </c>
      <c r="G1521" s="1" t="s">
        <v>11</v>
      </c>
      <c r="H1521" s="1" t="s">
        <v>11</v>
      </c>
      <c r="I1521" s="1" t="s">
        <v>42</v>
      </c>
      <c r="J1521" s="42" t="str">
        <f>D1521&amp;"-"&amp;C1521&amp;"-"&amp;B1521</f>
        <v>28-Nov-1993</v>
      </c>
      <c r="K1521" s="7">
        <f>DATEDIF(J1521,DATE(2023,6,8),"Y")</f>
        <v>29</v>
      </c>
    </row>
    <row r="1522" spans="1:11" x14ac:dyDescent="0.35">
      <c r="A1522" s="1" t="s">
        <v>2113</v>
      </c>
      <c r="B1522" s="7">
        <v>2003</v>
      </c>
      <c r="C1522" s="1" t="s">
        <v>20</v>
      </c>
      <c r="D1522" s="1">
        <v>9</v>
      </c>
      <c r="E1522" s="7">
        <v>0</v>
      </c>
      <c r="F1522" s="44">
        <v>33611.71</v>
      </c>
      <c r="G1522" s="1" t="s">
        <v>16</v>
      </c>
      <c r="H1522" s="1" t="s">
        <v>11</v>
      </c>
      <c r="I1522" s="1" t="s">
        <v>42</v>
      </c>
      <c r="J1522" s="42" t="str">
        <f>D1522&amp;"-"&amp;C1522&amp;"-"&amp;B1522</f>
        <v>9-Sep-2003</v>
      </c>
      <c r="K1522" s="7">
        <f>DATEDIF(J1522,DATE(2023,6,8),"Y")</f>
        <v>19</v>
      </c>
    </row>
    <row r="1523" spans="1:11" x14ac:dyDescent="0.35">
      <c r="A1523" s="1" t="s">
        <v>2347</v>
      </c>
      <c r="B1523" s="7">
        <v>1958</v>
      </c>
      <c r="C1523" s="1" t="s">
        <v>20</v>
      </c>
      <c r="D1523" s="1">
        <v>15</v>
      </c>
      <c r="E1523" s="7">
        <v>0</v>
      </c>
      <c r="F1523" s="44">
        <v>46889.26</v>
      </c>
      <c r="G1523" s="1" t="s">
        <v>11</v>
      </c>
      <c r="H1523" s="1" t="s">
        <v>12</v>
      </c>
      <c r="I1523" s="1" t="s">
        <v>13</v>
      </c>
      <c r="J1523" s="42" t="str">
        <f>D1523&amp;"-"&amp;C1523&amp;"-"&amp;B1523</f>
        <v>15-Sep-1958</v>
      </c>
      <c r="K1523" s="7">
        <f>DATEDIF(J1523,DATE(2023,6,8),"Y")</f>
        <v>64</v>
      </c>
    </row>
    <row r="1524" spans="1:11" x14ac:dyDescent="0.35">
      <c r="A1524" s="1" t="s">
        <v>2112</v>
      </c>
      <c r="B1524" s="7">
        <v>1984</v>
      </c>
      <c r="C1524" s="1" t="s">
        <v>10</v>
      </c>
      <c r="D1524" s="1">
        <v>22</v>
      </c>
      <c r="E1524" s="7">
        <v>3</v>
      </c>
      <c r="F1524" s="44">
        <v>33527.1</v>
      </c>
      <c r="G1524" s="1" t="s">
        <v>11</v>
      </c>
      <c r="H1524" s="1" t="s">
        <v>12</v>
      </c>
      <c r="I1524" s="1" t="s">
        <v>42</v>
      </c>
      <c r="J1524" s="42" t="str">
        <f>D1524&amp;"-"&amp;C1524&amp;"-"&amp;B1524</f>
        <v>22-Jul-1984</v>
      </c>
      <c r="K1524" s="7">
        <f>DATEDIF(J1524,DATE(2023,6,8),"Y")</f>
        <v>38</v>
      </c>
    </row>
    <row r="1525" spans="1:11" x14ac:dyDescent="0.35">
      <c r="A1525" s="1" t="s">
        <v>2111</v>
      </c>
      <c r="B1525" s="7">
        <v>2002</v>
      </c>
      <c r="C1525" s="1" t="s">
        <v>35</v>
      </c>
      <c r="D1525" s="1">
        <v>25</v>
      </c>
      <c r="E1525" s="7">
        <v>0</v>
      </c>
      <c r="F1525" s="44">
        <v>33475.82</v>
      </c>
      <c r="G1525" s="1" t="s">
        <v>16</v>
      </c>
      <c r="H1525" s="1" t="s">
        <v>16</v>
      </c>
      <c r="I1525" s="1" t="s">
        <v>170</v>
      </c>
      <c r="J1525" s="42" t="str">
        <f>D1525&amp;"-"&amp;C1525&amp;"-"&amp;B1525</f>
        <v>25-Aug-2002</v>
      </c>
      <c r="K1525" s="7">
        <f>DATEDIF(J1525,DATE(2023,6,8),"Y")</f>
        <v>20</v>
      </c>
    </row>
    <row r="1526" spans="1:11" x14ac:dyDescent="0.35">
      <c r="A1526" s="1" t="s">
        <v>2110</v>
      </c>
      <c r="B1526" s="7">
        <v>1970</v>
      </c>
      <c r="C1526" s="1" t="s">
        <v>18</v>
      </c>
      <c r="D1526" s="1">
        <v>18</v>
      </c>
      <c r="E1526" s="7">
        <v>2</v>
      </c>
      <c r="F1526" s="44">
        <v>33471.97</v>
      </c>
      <c r="G1526" s="1" t="s">
        <v>11</v>
      </c>
      <c r="H1526" s="1" t="s">
        <v>11</v>
      </c>
      <c r="I1526" s="1" t="s">
        <v>23</v>
      </c>
      <c r="J1526" s="42" t="str">
        <f>D1526&amp;"-"&amp;C1526&amp;"-"&amp;B1526</f>
        <v>18-Jun-1970</v>
      </c>
      <c r="K1526" s="7">
        <f>DATEDIF(J1526,DATE(2023,6,8),"Y")</f>
        <v>52</v>
      </c>
    </row>
    <row r="1527" spans="1:11" x14ac:dyDescent="0.35">
      <c r="A1527" s="1" t="s">
        <v>2109</v>
      </c>
      <c r="B1527" s="7">
        <v>1985</v>
      </c>
      <c r="C1527" s="1" t="s">
        <v>30</v>
      </c>
      <c r="D1527" s="1">
        <v>7</v>
      </c>
      <c r="E1527" s="7">
        <v>3</v>
      </c>
      <c r="F1527" s="44">
        <v>33450.99</v>
      </c>
      <c r="G1527" s="1" t="s">
        <v>11</v>
      </c>
      <c r="H1527" s="1" t="s">
        <v>11</v>
      </c>
      <c r="I1527" s="1" t="s">
        <v>42</v>
      </c>
      <c r="J1527" s="42" t="str">
        <f>D1527&amp;"-"&amp;C1527&amp;"-"&amp;B1527</f>
        <v>7-Dec-1985</v>
      </c>
      <c r="K1527" s="7">
        <f>DATEDIF(J1527,DATE(2023,6,8),"Y")</f>
        <v>37</v>
      </c>
    </row>
    <row r="1528" spans="1:11" x14ac:dyDescent="0.35">
      <c r="A1528" s="1" t="s">
        <v>2108</v>
      </c>
      <c r="B1528" s="7">
        <v>1972</v>
      </c>
      <c r="C1528" s="1" t="s">
        <v>20</v>
      </c>
      <c r="D1528" s="1">
        <v>5</v>
      </c>
      <c r="E1528" s="7">
        <v>0</v>
      </c>
      <c r="F1528" s="44">
        <v>33344.449999999997</v>
      </c>
      <c r="G1528" s="1" t="s">
        <v>11</v>
      </c>
      <c r="H1528" s="1" t="s">
        <v>12</v>
      </c>
      <c r="I1528" s="1" t="s">
        <v>42</v>
      </c>
      <c r="J1528" s="42" t="str">
        <f>D1528&amp;"-"&amp;C1528&amp;"-"&amp;B1528</f>
        <v>5-Sep-1972</v>
      </c>
      <c r="K1528" s="7">
        <f>DATEDIF(J1528,DATE(2023,6,8),"Y")</f>
        <v>50</v>
      </c>
    </row>
    <row r="1529" spans="1:11" x14ac:dyDescent="0.35">
      <c r="A1529" s="1" t="s">
        <v>2107</v>
      </c>
      <c r="B1529" s="7">
        <v>2003</v>
      </c>
      <c r="C1529" s="1" t="s">
        <v>15</v>
      </c>
      <c r="D1529" s="1">
        <v>28</v>
      </c>
      <c r="E1529" s="7">
        <v>0</v>
      </c>
      <c r="F1529" s="44">
        <v>33307.550000000003</v>
      </c>
      <c r="G1529" s="1" t="s">
        <v>11</v>
      </c>
      <c r="H1529" s="1" t="s">
        <v>12</v>
      </c>
      <c r="I1529" s="1" t="s">
        <v>23</v>
      </c>
      <c r="J1529" s="42" t="str">
        <f>D1529&amp;"-"&amp;C1529&amp;"-"&amp;B1529</f>
        <v>28-Nov-2003</v>
      </c>
      <c r="K1529" s="7">
        <f>DATEDIF(J1529,DATE(2023,6,8),"Y")</f>
        <v>19</v>
      </c>
    </row>
    <row r="1530" spans="1:11" x14ac:dyDescent="0.35">
      <c r="A1530" s="1" t="s">
        <v>2106</v>
      </c>
      <c r="B1530" s="7">
        <v>1990</v>
      </c>
      <c r="C1530" s="1" t="s">
        <v>37</v>
      </c>
      <c r="D1530" s="1">
        <v>12</v>
      </c>
      <c r="E1530" s="7">
        <v>3</v>
      </c>
      <c r="F1530" s="44">
        <v>33292.83</v>
      </c>
      <c r="G1530" s="1" t="s">
        <v>11</v>
      </c>
      <c r="H1530" s="1" t="s">
        <v>16</v>
      </c>
      <c r="I1530" s="1" t="s">
        <v>42</v>
      </c>
      <c r="J1530" s="42" t="str">
        <f>D1530&amp;"-"&amp;C1530&amp;"-"&amp;B1530</f>
        <v>12-Oct-1990</v>
      </c>
      <c r="K1530" s="7">
        <f>DATEDIF(J1530,DATE(2023,6,8),"Y")</f>
        <v>32</v>
      </c>
    </row>
    <row r="1531" spans="1:11" x14ac:dyDescent="0.35">
      <c r="A1531" s="1" t="s">
        <v>2105</v>
      </c>
      <c r="B1531" s="7">
        <v>1985</v>
      </c>
      <c r="C1531" s="1" t="s">
        <v>10</v>
      </c>
      <c r="D1531" s="1">
        <v>15</v>
      </c>
      <c r="E1531" s="7">
        <v>3</v>
      </c>
      <c r="F1531" s="44">
        <v>33121</v>
      </c>
      <c r="G1531" s="1" t="s">
        <v>11</v>
      </c>
      <c r="H1531" s="1" t="s">
        <v>16</v>
      </c>
      <c r="I1531" s="1" t="s">
        <v>42</v>
      </c>
      <c r="J1531" s="42" t="str">
        <f>D1531&amp;"-"&amp;C1531&amp;"-"&amp;B1531</f>
        <v>15-Jul-1985</v>
      </c>
      <c r="K1531" s="7">
        <f>DATEDIF(J1531,DATE(2023,6,8),"Y")</f>
        <v>37</v>
      </c>
    </row>
    <row r="1532" spans="1:11" x14ac:dyDescent="0.35">
      <c r="A1532" s="1" t="s">
        <v>2104</v>
      </c>
      <c r="B1532" s="7">
        <v>1969</v>
      </c>
      <c r="C1532" s="1" t="s">
        <v>37</v>
      </c>
      <c r="D1532" s="1">
        <v>30</v>
      </c>
      <c r="E1532" s="7">
        <v>0</v>
      </c>
      <c r="F1532" s="44">
        <v>33090.660000000003</v>
      </c>
      <c r="G1532" s="1" t="s">
        <v>11</v>
      </c>
      <c r="H1532" s="1" t="s">
        <v>11</v>
      </c>
      <c r="I1532" s="1" t="s">
        <v>42</v>
      </c>
      <c r="J1532" s="42" t="str">
        <f>D1532&amp;"-"&amp;C1532&amp;"-"&amp;B1532</f>
        <v>30-Oct-1969</v>
      </c>
      <c r="K1532" s="7">
        <f>DATEDIF(J1532,DATE(2023,6,8),"Y")</f>
        <v>53</v>
      </c>
    </row>
    <row r="1533" spans="1:11" x14ac:dyDescent="0.35">
      <c r="A1533" s="1" t="s">
        <v>2103</v>
      </c>
      <c r="B1533" s="7">
        <v>1962</v>
      </c>
      <c r="C1533" s="1" t="s">
        <v>10</v>
      </c>
      <c r="D1533" s="1">
        <v>1</v>
      </c>
      <c r="E1533" s="7">
        <v>0</v>
      </c>
      <c r="F1533" s="44">
        <v>33074.94</v>
      </c>
      <c r="G1533" s="1" t="s">
        <v>16</v>
      </c>
      <c r="H1533" s="1" t="s">
        <v>11</v>
      </c>
      <c r="I1533" s="1" t="s">
        <v>42</v>
      </c>
      <c r="J1533" s="42" t="str">
        <f>D1533&amp;"-"&amp;C1533&amp;"-"&amp;B1533</f>
        <v>1-Jul-1962</v>
      </c>
      <c r="K1533" s="7">
        <f>DATEDIF(J1533,DATE(2023,6,8),"Y")</f>
        <v>60</v>
      </c>
    </row>
    <row r="1534" spans="1:11" x14ac:dyDescent="0.35">
      <c r="A1534" s="1" t="s">
        <v>2346</v>
      </c>
      <c r="B1534" s="7">
        <v>1960</v>
      </c>
      <c r="C1534" s="1" t="s">
        <v>15</v>
      </c>
      <c r="D1534" s="1">
        <v>17</v>
      </c>
      <c r="E1534" s="7">
        <v>3</v>
      </c>
      <c r="F1534" s="44">
        <v>46718.16</v>
      </c>
      <c r="G1534" s="1" t="s">
        <v>16</v>
      </c>
      <c r="H1534" s="1" t="s">
        <v>16</v>
      </c>
      <c r="I1534" s="1" t="s">
        <v>23</v>
      </c>
      <c r="J1534" s="42" t="str">
        <f>D1534&amp;"-"&amp;C1534&amp;"-"&amp;B1534</f>
        <v>17-Nov-1960</v>
      </c>
      <c r="K1534" s="7">
        <f>DATEDIF(J1534,DATE(2023,6,8),"Y")</f>
        <v>62</v>
      </c>
    </row>
    <row r="1535" spans="1:11" x14ac:dyDescent="0.35">
      <c r="A1535" s="1" t="s">
        <v>2102</v>
      </c>
      <c r="B1535" s="7">
        <v>1994</v>
      </c>
      <c r="C1535" s="1" t="s">
        <v>10</v>
      </c>
      <c r="D1535" s="1">
        <v>28</v>
      </c>
      <c r="E1535" s="7">
        <v>0</v>
      </c>
      <c r="F1535" s="44">
        <v>33057.230000000003</v>
      </c>
      <c r="G1535" s="1" t="s">
        <v>16</v>
      </c>
      <c r="H1535" s="1" t="s">
        <v>11</v>
      </c>
      <c r="I1535" s="1" t="s">
        <v>42</v>
      </c>
      <c r="J1535" s="42" t="str">
        <f>D1535&amp;"-"&amp;C1535&amp;"-"&amp;B1535</f>
        <v>28-Jul-1994</v>
      </c>
      <c r="K1535" s="7">
        <f>DATEDIF(J1535,DATE(2023,6,8),"Y")</f>
        <v>28</v>
      </c>
    </row>
    <row r="1536" spans="1:11" x14ac:dyDescent="0.35">
      <c r="A1536" s="1" t="s">
        <v>2101</v>
      </c>
      <c r="B1536" s="7">
        <v>1967</v>
      </c>
      <c r="C1536" s="1" t="s">
        <v>10</v>
      </c>
      <c r="D1536" s="1">
        <v>10</v>
      </c>
      <c r="E1536" s="7">
        <v>0</v>
      </c>
      <c r="F1536" s="44">
        <v>33025.32</v>
      </c>
      <c r="G1536" s="1" t="s">
        <v>11</v>
      </c>
      <c r="H1536" s="1" t="s">
        <v>12</v>
      </c>
      <c r="I1536" s="1" t="s">
        <v>42</v>
      </c>
      <c r="J1536" s="42" t="str">
        <f>D1536&amp;"-"&amp;C1536&amp;"-"&amp;B1536</f>
        <v>10-Jul-1967</v>
      </c>
      <c r="K1536" s="7">
        <f>DATEDIF(J1536,DATE(2023,6,8),"Y")</f>
        <v>55</v>
      </c>
    </row>
    <row r="1537" spans="1:11" x14ac:dyDescent="0.35">
      <c r="A1537" s="1" t="s">
        <v>2100</v>
      </c>
      <c r="B1537" s="7">
        <v>1995</v>
      </c>
      <c r="C1537" s="1" t="s">
        <v>10</v>
      </c>
      <c r="D1537" s="1">
        <v>8</v>
      </c>
      <c r="E1537" s="7">
        <v>0</v>
      </c>
      <c r="F1537" s="44">
        <v>33017.46</v>
      </c>
      <c r="G1537" s="1" t="s">
        <v>16</v>
      </c>
      <c r="H1537" s="1" t="s">
        <v>16</v>
      </c>
      <c r="I1537" s="1" t="s">
        <v>42</v>
      </c>
      <c r="J1537" s="42" t="str">
        <f>D1537&amp;"-"&amp;C1537&amp;"-"&amp;B1537</f>
        <v>8-Jul-1995</v>
      </c>
      <c r="K1537" s="7">
        <f>DATEDIF(J1537,DATE(2023,6,8),"Y")</f>
        <v>27</v>
      </c>
    </row>
    <row r="1538" spans="1:11" x14ac:dyDescent="0.35">
      <c r="A1538" s="1" t="s">
        <v>2099</v>
      </c>
      <c r="B1538" s="7">
        <v>1971</v>
      </c>
      <c r="C1538" s="1" t="s">
        <v>35</v>
      </c>
      <c r="D1538" s="1">
        <v>24</v>
      </c>
      <c r="E1538" s="7">
        <v>0</v>
      </c>
      <c r="F1538" s="44">
        <v>32947.629999999997</v>
      </c>
      <c r="G1538" s="1" t="s">
        <v>11</v>
      </c>
      <c r="H1538" s="1" t="s">
        <v>16</v>
      </c>
      <c r="I1538" s="1" t="s">
        <v>42</v>
      </c>
      <c r="J1538" s="42" t="str">
        <f>D1538&amp;"-"&amp;C1538&amp;"-"&amp;B1538</f>
        <v>24-Aug-1971</v>
      </c>
      <c r="K1538" s="7">
        <f>DATEDIF(J1538,DATE(2023,6,8),"Y")</f>
        <v>51</v>
      </c>
    </row>
    <row r="1539" spans="1:11" x14ac:dyDescent="0.35">
      <c r="A1539" s="1" t="s">
        <v>2098</v>
      </c>
      <c r="B1539" s="7">
        <v>1981</v>
      </c>
      <c r="C1539" s="1" t="s">
        <v>15</v>
      </c>
      <c r="D1539" s="1">
        <v>17</v>
      </c>
      <c r="E1539" s="7">
        <v>1</v>
      </c>
      <c r="F1539" s="44">
        <v>32906.69</v>
      </c>
      <c r="G1539" s="1" t="s">
        <v>11</v>
      </c>
      <c r="H1539" s="1" t="s">
        <v>12</v>
      </c>
      <c r="I1539" s="1" t="s">
        <v>42</v>
      </c>
      <c r="J1539" s="42" t="str">
        <f>D1539&amp;"-"&amp;C1539&amp;"-"&amp;B1539</f>
        <v>17-Nov-1981</v>
      </c>
      <c r="K1539" s="7">
        <f>DATEDIF(J1539,DATE(2023,6,8),"Y")</f>
        <v>41</v>
      </c>
    </row>
    <row r="1540" spans="1:11" x14ac:dyDescent="0.35">
      <c r="A1540" s="1" t="s">
        <v>2097</v>
      </c>
      <c r="B1540" s="7">
        <v>1995</v>
      </c>
      <c r="C1540" s="1" t="s">
        <v>30</v>
      </c>
      <c r="D1540" s="1">
        <v>4</v>
      </c>
      <c r="E1540" s="7">
        <v>0</v>
      </c>
      <c r="F1540" s="44">
        <v>32827.51</v>
      </c>
      <c r="G1540" s="1" t="s">
        <v>16</v>
      </c>
      <c r="H1540" s="1" t="s">
        <v>11</v>
      </c>
      <c r="I1540" s="1" t="s">
        <v>42</v>
      </c>
      <c r="J1540" s="42" t="str">
        <f>D1540&amp;"-"&amp;C1540&amp;"-"&amp;B1540</f>
        <v>4-Dec-1995</v>
      </c>
      <c r="K1540" s="7">
        <f>DATEDIF(J1540,DATE(2023,6,8),"Y")</f>
        <v>27</v>
      </c>
    </row>
    <row r="1541" spans="1:11" x14ac:dyDescent="0.35">
      <c r="A1541" s="1" t="s">
        <v>2096</v>
      </c>
      <c r="B1541" s="7">
        <v>1980</v>
      </c>
      <c r="C1541" s="1" t="s">
        <v>30</v>
      </c>
      <c r="D1541" s="1">
        <v>12</v>
      </c>
      <c r="E1541" s="7">
        <v>3</v>
      </c>
      <c r="F1541" s="44">
        <v>32787.46</v>
      </c>
      <c r="G1541" s="1" t="s">
        <v>16</v>
      </c>
      <c r="H1541" s="1" t="s">
        <v>12</v>
      </c>
      <c r="I1541" s="1" t="s">
        <v>23</v>
      </c>
      <c r="J1541" s="42" t="str">
        <f>D1541&amp;"-"&amp;C1541&amp;"-"&amp;B1541</f>
        <v>12-Dec-1980</v>
      </c>
      <c r="K1541" s="7">
        <f>DATEDIF(J1541,DATE(2023,6,8),"Y")</f>
        <v>42</v>
      </c>
    </row>
    <row r="1542" spans="1:11" x14ac:dyDescent="0.35">
      <c r="A1542" s="1" t="s">
        <v>2095</v>
      </c>
      <c r="B1542" s="7">
        <v>1972</v>
      </c>
      <c r="C1542" s="1" t="s">
        <v>15</v>
      </c>
      <c r="D1542" s="1">
        <v>7</v>
      </c>
      <c r="E1542" s="7">
        <v>0</v>
      </c>
      <c r="F1542" s="44">
        <v>32765.33</v>
      </c>
      <c r="G1542" s="1" t="s">
        <v>11</v>
      </c>
      <c r="H1542" s="1" t="s">
        <v>11</v>
      </c>
      <c r="I1542" s="1" t="s">
        <v>23</v>
      </c>
      <c r="J1542" s="42" t="str">
        <f>D1542&amp;"-"&amp;C1542&amp;"-"&amp;B1542</f>
        <v>7-Nov-1972</v>
      </c>
      <c r="K1542" s="7">
        <f>DATEDIF(J1542,DATE(2023,6,8),"Y")</f>
        <v>50</v>
      </c>
    </row>
    <row r="1543" spans="1:11" x14ac:dyDescent="0.35">
      <c r="A1543" s="1" t="s">
        <v>2094</v>
      </c>
      <c r="B1543" s="7">
        <v>1974</v>
      </c>
      <c r="C1543" s="1" t="s">
        <v>30</v>
      </c>
      <c r="D1543" s="1">
        <v>6</v>
      </c>
      <c r="E1543" s="7">
        <v>0</v>
      </c>
      <c r="F1543" s="44">
        <v>32760.48</v>
      </c>
      <c r="G1543" s="1" t="s">
        <v>16</v>
      </c>
      <c r="H1543" s="1" t="s">
        <v>16</v>
      </c>
      <c r="I1543" s="1" t="s">
        <v>42</v>
      </c>
      <c r="J1543" s="42" t="str">
        <f>D1543&amp;"-"&amp;C1543&amp;"-"&amp;B1543</f>
        <v>6-Dec-1974</v>
      </c>
      <c r="K1543" s="7">
        <f>DATEDIF(J1543,DATE(2023,6,8),"Y")</f>
        <v>48</v>
      </c>
    </row>
    <row r="1544" spans="1:11" x14ac:dyDescent="0.35">
      <c r="A1544" s="1" t="s">
        <v>2093</v>
      </c>
      <c r="B1544" s="7">
        <v>1990</v>
      </c>
      <c r="C1544" s="1" t="s">
        <v>10</v>
      </c>
      <c r="D1544" s="1">
        <v>9</v>
      </c>
      <c r="E1544" s="7">
        <v>2</v>
      </c>
      <c r="F1544" s="44">
        <v>32734.19</v>
      </c>
      <c r="G1544" s="1" t="s">
        <v>11</v>
      </c>
      <c r="H1544" s="1" t="s">
        <v>16</v>
      </c>
      <c r="I1544" s="1" t="s">
        <v>23</v>
      </c>
      <c r="J1544" s="42" t="str">
        <f>D1544&amp;"-"&amp;C1544&amp;"-"&amp;B1544</f>
        <v>9-Jul-1990</v>
      </c>
      <c r="K1544" s="7">
        <f>DATEDIF(J1544,DATE(2023,6,8),"Y")</f>
        <v>32</v>
      </c>
    </row>
    <row r="1545" spans="1:11" x14ac:dyDescent="0.35">
      <c r="A1545" s="1" t="s">
        <v>2345</v>
      </c>
      <c r="B1545" s="7">
        <v>1969</v>
      </c>
      <c r="C1545" s="1" t="s">
        <v>18</v>
      </c>
      <c r="D1545" s="1">
        <v>23</v>
      </c>
      <c r="E1545" s="7">
        <v>3</v>
      </c>
      <c r="F1545" s="44">
        <v>46661.440000000002</v>
      </c>
      <c r="G1545" s="1" t="s">
        <v>16</v>
      </c>
      <c r="H1545" s="1" t="s">
        <v>12</v>
      </c>
      <c r="I1545" s="1" t="s">
        <v>23</v>
      </c>
      <c r="J1545" s="42" t="str">
        <f>D1545&amp;"-"&amp;C1545&amp;"-"&amp;B1545</f>
        <v>23-Jun-1969</v>
      </c>
      <c r="K1545" s="7">
        <f>DATEDIF(J1545,DATE(2023,6,8),"Y")</f>
        <v>53</v>
      </c>
    </row>
    <row r="1546" spans="1:11" x14ac:dyDescent="0.35">
      <c r="A1546" s="1" t="s">
        <v>2092</v>
      </c>
      <c r="B1546" s="7">
        <v>1990</v>
      </c>
      <c r="C1546" s="1" t="s">
        <v>20</v>
      </c>
      <c r="D1546" s="1">
        <v>30</v>
      </c>
      <c r="E1546" s="7">
        <v>3</v>
      </c>
      <c r="F1546" s="44">
        <v>32716.2</v>
      </c>
      <c r="G1546" s="1" t="s">
        <v>16</v>
      </c>
      <c r="H1546" s="1" t="s">
        <v>11</v>
      </c>
      <c r="I1546" s="1" t="s">
        <v>42</v>
      </c>
      <c r="J1546" s="42" t="str">
        <f>D1546&amp;"-"&amp;C1546&amp;"-"&amp;B1546</f>
        <v>30-Sep-1990</v>
      </c>
      <c r="K1546" s="7">
        <f>DATEDIF(J1546,DATE(2023,6,8),"Y")</f>
        <v>32</v>
      </c>
    </row>
    <row r="1547" spans="1:11" x14ac:dyDescent="0.35">
      <c r="A1547" s="1" t="s">
        <v>2091</v>
      </c>
      <c r="B1547" s="7">
        <v>1968</v>
      </c>
      <c r="C1547" s="1" t="s">
        <v>15</v>
      </c>
      <c r="D1547" s="1">
        <v>1</v>
      </c>
      <c r="E1547" s="7">
        <v>0</v>
      </c>
      <c r="F1547" s="44">
        <v>32686.080000000002</v>
      </c>
      <c r="G1547" s="1" t="s">
        <v>11</v>
      </c>
      <c r="H1547" s="1" t="s">
        <v>12</v>
      </c>
      <c r="I1547" s="1" t="s">
        <v>42</v>
      </c>
      <c r="J1547" s="42" t="str">
        <f>D1547&amp;"-"&amp;C1547&amp;"-"&amp;B1547</f>
        <v>1-Nov-1968</v>
      </c>
      <c r="K1547" s="7">
        <f>DATEDIF(J1547,DATE(2023,6,8),"Y")</f>
        <v>54</v>
      </c>
    </row>
    <row r="1548" spans="1:11" x14ac:dyDescent="0.35">
      <c r="A1548" s="1" t="s">
        <v>2090</v>
      </c>
      <c r="B1548" s="7">
        <v>1990</v>
      </c>
      <c r="C1548" s="1" t="s">
        <v>10</v>
      </c>
      <c r="D1548" s="1">
        <v>13</v>
      </c>
      <c r="E1548" s="7">
        <v>3</v>
      </c>
      <c r="F1548" s="44">
        <v>32672.11</v>
      </c>
      <c r="G1548" s="1" t="s">
        <v>16</v>
      </c>
      <c r="H1548" s="1" t="s">
        <v>16</v>
      </c>
      <c r="I1548" s="1" t="s">
        <v>42</v>
      </c>
      <c r="J1548" s="42" t="str">
        <f>D1548&amp;"-"&amp;C1548&amp;"-"&amp;B1548</f>
        <v>13-Jul-1990</v>
      </c>
      <c r="K1548" s="7">
        <f>DATEDIF(J1548,DATE(2023,6,8),"Y")</f>
        <v>32</v>
      </c>
    </row>
    <row r="1549" spans="1:11" x14ac:dyDescent="0.35">
      <c r="A1549" s="1" t="s">
        <v>2089</v>
      </c>
      <c r="B1549" s="7">
        <v>2003</v>
      </c>
      <c r="C1549" s="1" t="s">
        <v>37</v>
      </c>
      <c r="D1549" s="1">
        <v>8</v>
      </c>
      <c r="E1549" s="7">
        <v>0</v>
      </c>
      <c r="F1549" s="44">
        <v>32548.34</v>
      </c>
      <c r="G1549" s="1" t="s">
        <v>16</v>
      </c>
      <c r="H1549" s="1" t="s">
        <v>11</v>
      </c>
      <c r="I1549" s="1" t="s">
        <v>13</v>
      </c>
      <c r="J1549" s="42" t="str">
        <f>D1549&amp;"-"&amp;C1549&amp;"-"&amp;B1549</f>
        <v>8-Oct-2003</v>
      </c>
      <c r="K1549" s="7">
        <f>DATEDIF(J1549,DATE(2023,6,8),"Y")</f>
        <v>19</v>
      </c>
    </row>
    <row r="1550" spans="1:11" x14ac:dyDescent="0.35">
      <c r="A1550" s="1" t="s">
        <v>2088</v>
      </c>
      <c r="B1550" s="7">
        <v>1976</v>
      </c>
      <c r="C1550" s="1" t="s">
        <v>20</v>
      </c>
      <c r="D1550" s="1">
        <v>19</v>
      </c>
      <c r="E1550" s="7">
        <v>2</v>
      </c>
      <c r="F1550" s="44">
        <v>32485.46</v>
      </c>
      <c r="G1550" s="1" t="s">
        <v>11</v>
      </c>
      <c r="H1550" s="1" t="s">
        <v>16</v>
      </c>
      <c r="I1550" s="1" t="s">
        <v>42</v>
      </c>
      <c r="J1550" s="42" t="str">
        <f>D1550&amp;"-"&amp;C1550&amp;"-"&amp;B1550</f>
        <v>19-Sep-1976</v>
      </c>
      <c r="K1550" s="7">
        <f>DATEDIF(J1550,DATE(2023,6,8),"Y")</f>
        <v>46</v>
      </c>
    </row>
    <row r="1551" spans="1:11" x14ac:dyDescent="0.35">
      <c r="A1551" s="1" t="s">
        <v>2087</v>
      </c>
      <c r="B1551" s="7">
        <v>1981</v>
      </c>
      <c r="C1551" s="1" t="s">
        <v>20</v>
      </c>
      <c r="D1551" s="1">
        <v>27</v>
      </c>
      <c r="E1551" s="7">
        <v>1</v>
      </c>
      <c r="F1551" s="44">
        <v>32462.35</v>
      </c>
      <c r="G1551" s="1" t="s">
        <v>11</v>
      </c>
      <c r="H1551" s="1" t="s">
        <v>11</v>
      </c>
      <c r="I1551" s="1" t="s">
        <v>42</v>
      </c>
      <c r="J1551" s="42" t="str">
        <f>D1551&amp;"-"&amp;C1551&amp;"-"&amp;B1551</f>
        <v>27-Sep-1981</v>
      </c>
      <c r="K1551" s="7">
        <f>DATEDIF(J1551,DATE(2023,6,8),"Y")</f>
        <v>41</v>
      </c>
    </row>
    <row r="1552" spans="1:11" x14ac:dyDescent="0.35">
      <c r="A1552" s="1" t="s">
        <v>2086</v>
      </c>
      <c r="B1552" s="7">
        <v>1976</v>
      </c>
      <c r="C1552" s="1" t="s">
        <v>35</v>
      </c>
      <c r="D1552" s="1">
        <v>9</v>
      </c>
      <c r="E1552" s="7">
        <v>2</v>
      </c>
      <c r="F1552" s="44">
        <v>32430.22</v>
      </c>
      <c r="G1552" s="1" t="s">
        <v>11</v>
      </c>
      <c r="H1552" s="1" t="s">
        <v>12</v>
      </c>
      <c r="I1552" s="1" t="s">
        <v>42</v>
      </c>
      <c r="J1552" s="42" t="str">
        <f>D1552&amp;"-"&amp;C1552&amp;"-"&amp;B1552</f>
        <v>9-Aug-1976</v>
      </c>
      <c r="K1552" s="7">
        <f>DATEDIF(J1552,DATE(2023,6,8),"Y")</f>
        <v>46</v>
      </c>
    </row>
    <row r="1553" spans="1:11" x14ac:dyDescent="0.35">
      <c r="A1553" s="1" t="s">
        <v>2085</v>
      </c>
      <c r="B1553" s="7">
        <v>1972</v>
      </c>
      <c r="C1553" s="1" t="s">
        <v>37</v>
      </c>
      <c r="D1553" s="1">
        <v>19</v>
      </c>
      <c r="E1553" s="7">
        <v>0</v>
      </c>
      <c r="F1553" s="44">
        <v>32428.63</v>
      </c>
      <c r="G1553" s="1" t="s">
        <v>11</v>
      </c>
      <c r="H1553" s="1" t="s">
        <v>11</v>
      </c>
      <c r="I1553" s="1" t="s">
        <v>42</v>
      </c>
      <c r="J1553" s="42" t="str">
        <f>D1553&amp;"-"&amp;C1553&amp;"-"&amp;B1553</f>
        <v>19-Oct-1972</v>
      </c>
      <c r="K1553" s="7">
        <f>DATEDIF(J1553,DATE(2023,6,8),"Y")</f>
        <v>50</v>
      </c>
    </row>
    <row r="1554" spans="1:11" x14ac:dyDescent="0.35">
      <c r="A1554" s="1" t="s">
        <v>2084</v>
      </c>
      <c r="B1554" s="7">
        <v>1986</v>
      </c>
      <c r="C1554" s="1" t="s">
        <v>30</v>
      </c>
      <c r="D1554" s="1">
        <v>2</v>
      </c>
      <c r="E1554" s="7">
        <v>3</v>
      </c>
      <c r="F1554" s="44">
        <v>32288.49</v>
      </c>
      <c r="G1554" s="1" t="s">
        <v>11</v>
      </c>
      <c r="H1554" s="1" t="s">
        <v>11</v>
      </c>
      <c r="I1554" s="1" t="s">
        <v>42</v>
      </c>
      <c r="J1554" s="42" t="str">
        <f>D1554&amp;"-"&amp;C1554&amp;"-"&amp;B1554</f>
        <v>2-Dec-1986</v>
      </c>
      <c r="K1554" s="7">
        <f>DATEDIF(J1554,DATE(2023,6,8),"Y")</f>
        <v>36</v>
      </c>
    </row>
    <row r="1555" spans="1:11" x14ac:dyDescent="0.35">
      <c r="A1555" s="1" t="s">
        <v>2083</v>
      </c>
      <c r="B1555" s="7">
        <v>1975</v>
      </c>
      <c r="C1555" s="1" t="s">
        <v>30</v>
      </c>
      <c r="D1555" s="1">
        <v>17</v>
      </c>
      <c r="E1555" s="7">
        <v>1</v>
      </c>
      <c r="F1555" s="44">
        <v>32259.96</v>
      </c>
      <c r="G1555" s="1" t="s">
        <v>11</v>
      </c>
      <c r="H1555" s="1" t="s">
        <v>12</v>
      </c>
      <c r="I1555" s="1" t="s">
        <v>23</v>
      </c>
      <c r="J1555" s="42" t="str">
        <f>D1555&amp;"-"&amp;C1555&amp;"-"&amp;B1555</f>
        <v>17-Dec-1975</v>
      </c>
      <c r="K1555" s="7">
        <f>DATEDIF(J1555,DATE(2023,6,8),"Y")</f>
        <v>47</v>
      </c>
    </row>
    <row r="1556" spans="1:11" x14ac:dyDescent="0.35">
      <c r="A1556" s="1" t="s">
        <v>2344</v>
      </c>
      <c r="B1556" s="7">
        <v>1961</v>
      </c>
      <c r="C1556" s="1" t="s">
        <v>35</v>
      </c>
      <c r="D1556" s="1">
        <v>8</v>
      </c>
      <c r="E1556" s="7">
        <v>0</v>
      </c>
      <c r="F1556" s="44">
        <v>46599.11</v>
      </c>
      <c r="G1556" s="1" t="s">
        <v>16</v>
      </c>
      <c r="H1556" s="1" t="s">
        <v>16</v>
      </c>
      <c r="I1556" s="1" t="s">
        <v>13</v>
      </c>
      <c r="J1556" s="42" t="str">
        <f>D1556&amp;"-"&amp;C1556&amp;"-"&amp;B1556</f>
        <v>8-Aug-1961</v>
      </c>
      <c r="K1556" s="7">
        <f>DATEDIF(J1556,DATE(2023,6,8),"Y")</f>
        <v>61</v>
      </c>
    </row>
    <row r="1557" spans="1:11" x14ac:dyDescent="0.35">
      <c r="A1557" s="1" t="s">
        <v>2082</v>
      </c>
      <c r="B1557" s="7">
        <v>1994</v>
      </c>
      <c r="C1557" s="1" t="s">
        <v>20</v>
      </c>
      <c r="D1557" s="1">
        <v>8</v>
      </c>
      <c r="E1557" s="7">
        <v>0</v>
      </c>
      <c r="F1557" s="44">
        <v>32222.81</v>
      </c>
      <c r="G1557" s="1" t="s">
        <v>11</v>
      </c>
      <c r="H1557" s="1" t="s">
        <v>16</v>
      </c>
      <c r="I1557" s="1" t="s">
        <v>42</v>
      </c>
      <c r="J1557" s="42" t="str">
        <f>D1557&amp;"-"&amp;C1557&amp;"-"&amp;B1557</f>
        <v>8-Sep-1994</v>
      </c>
      <c r="K1557" s="7">
        <f>DATEDIF(J1557,DATE(2023,6,8),"Y")</f>
        <v>28</v>
      </c>
    </row>
    <row r="1558" spans="1:11" x14ac:dyDescent="0.35">
      <c r="A1558" s="1" t="s">
        <v>2081</v>
      </c>
      <c r="B1558" s="7">
        <v>1969</v>
      </c>
      <c r="C1558" s="1" t="s">
        <v>20</v>
      </c>
      <c r="D1558" s="1">
        <v>11</v>
      </c>
      <c r="E1558" s="7">
        <v>0</v>
      </c>
      <c r="F1558" s="44">
        <v>32192.76</v>
      </c>
      <c r="G1558" s="1" t="s">
        <v>16</v>
      </c>
      <c r="H1558" s="1" t="s">
        <v>11</v>
      </c>
      <c r="I1558" s="1" t="s">
        <v>42</v>
      </c>
      <c r="J1558" s="42" t="str">
        <f>D1558&amp;"-"&amp;C1558&amp;"-"&amp;B1558</f>
        <v>11-Sep-1969</v>
      </c>
      <c r="K1558" s="7">
        <f>DATEDIF(J1558,DATE(2023,6,8),"Y")</f>
        <v>53</v>
      </c>
    </row>
    <row r="1559" spans="1:11" x14ac:dyDescent="0.35">
      <c r="A1559" s="1" t="s">
        <v>2080</v>
      </c>
      <c r="B1559" s="7">
        <v>1978</v>
      </c>
      <c r="C1559" s="1" t="s">
        <v>15</v>
      </c>
      <c r="D1559" s="1">
        <v>10</v>
      </c>
      <c r="E1559" s="7">
        <v>2</v>
      </c>
      <c r="F1559" s="44">
        <v>32108.66</v>
      </c>
      <c r="G1559" s="1" t="s">
        <v>16</v>
      </c>
      <c r="H1559" s="1" t="s">
        <v>12</v>
      </c>
      <c r="I1559" s="1" t="s">
        <v>356</v>
      </c>
      <c r="J1559" s="42" t="str">
        <f>D1559&amp;"-"&amp;C1559&amp;"-"&amp;B1559</f>
        <v>10-Nov-1978</v>
      </c>
      <c r="K1559" s="7">
        <f>DATEDIF(J1559,DATE(2023,6,8),"Y")</f>
        <v>44</v>
      </c>
    </row>
    <row r="1560" spans="1:11" x14ac:dyDescent="0.35">
      <c r="A1560" s="1" t="s">
        <v>2079</v>
      </c>
      <c r="B1560" s="7">
        <v>1993</v>
      </c>
      <c r="C1560" s="1" t="s">
        <v>20</v>
      </c>
      <c r="D1560" s="1">
        <v>13</v>
      </c>
      <c r="E1560" s="7">
        <v>0</v>
      </c>
      <c r="F1560" s="44">
        <v>32086.21</v>
      </c>
      <c r="G1560" s="1" t="s">
        <v>16</v>
      </c>
      <c r="H1560" s="1" t="s">
        <v>12</v>
      </c>
      <c r="I1560" s="1" t="s">
        <v>42</v>
      </c>
      <c r="J1560" s="42" t="str">
        <f>D1560&amp;"-"&amp;C1560&amp;"-"&amp;B1560</f>
        <v>13-Sep-1993</v>
      </c>
      <c r="K1560" s="7">
        <f>DATEDIF(J1560,DATE(2023,6,8),"Y")</f>
        <v>29</v>
      </c>
    </row>
    <row r="1561" spans="1:11" x14ac:dyDescent="0.35">
      <c r="A1561" s="1" t="s">
        <v>2078</v>
      </c>
      <c r="B1561" s="7">
        <v>1972</v>
      </c>
      <c r="C1561" s="1" t="s">
        <v>20</v>
      </c>
      <c r="D1561" s="1">
        <v>21</v>
      </c>
      <c r="E1561" s="7">
        <v>0</v>
      </c>
      <c r="F1561" s="44">
        <v>31980.89</v>
      </c>
      <c r="G1561" s="1" t="s">
        <v>11</v>
      </c>
      <c r="H1561" s="1" t="s">
        <v>16</v>
      </c>
      <c r="I1561" s="1" t="s">
        <v>42</v>
      </c>
      <c r="J1561" s="42" t="str">
        <f>D1561&amp;"-"&amp;C1561&amp;"-"&amp;B1561</f>
        <v>21-Sep-1972</v>
      </c>
      <c r="K1561" s="7">
        <f>DATEDIF(J1561,DATE(2023,6,8),"Y")</f>
        <v>50</v>
      </c>
    </row>
    <row r="1562" spans="1:11" x14ac:dyDescent="0.35">
      <c r="A1562" s="1" t="s">
        <v>2077</v>
      </c>
      <c r="B1562" s="7">
        <v>1975</v>
      </c>
      <c r="C1562" s="1" t="s">
        <v>20</v>
      </c>
      <c r="D1562" s="1">
        <v>25</v>
      </c>
      <c r="E1562" s="7">
        <v>1</v>
      </c>
      <c r="F1562" s="44">
        <v>31897.1</v>
      </c>
      <c r="G1562" s="1" t="s">
        <v>11</v>
      </c>
      <c r="H1562" s="1" t="s">
        <v>12</v>
      </c>
      <c r="I1562" s="1" t="s">
        <v>42</v>
      </c>
      <c r="J1562" s="42" t="str">
        <f>D1562&amp;"-"&amp;C1562&amp;"-"&amp;B1562</f>
        <v>25-Sep-1975</v>
      </c>
      <c r="K1562" s="7">
        <f>DATEDIF(J1562,DATE(2023,6,8),"Y")</f>
        <v>47</v>
      </c>
    </row>
    <row r="1563" spans="1:11" x14ac:dyDescent="0.35">
      <c r="A1563" s="1" t="s">
        <v>2076</v>
      </c>
      <c r="B1563" s="7">
        <v>1984</v>
      </c>
      <c r="C1563" s="1" t="s">
        <v>20</v>
      </c>
      <c r="D1563" s="1">
        <v>10</v>
      </c>
      <c r="E1563" s="7">
        <v>3</v>
      </c>
      <c r="F1563" s="44">
        <v>31743.919999999998</v>
      </c>
      <c r="G1563" s="1" t="s">
        <v>11</v>
      </c>
      <c r="H1563" s="1" t="s">
        <v>16</v>
      </c>
      <c r="I1563" s="1" t="s">
        <v>42</v>
      </c>
      <c r="J1563" s="42" t="str">
        <f>D1563&amp;"-"&amp;C1563&amp;"-"&amp;B1563</f>
        <v>10-Sep-1984</v>
      </c>
      <c r="K1563" s="7">
        <f>DATEDIF(J1563,DATE(2023,6,8),"Y")</f>
        <v>38</v>
      </c>
    </row>
    <row r="1564" spans="1:11" x14ac:dyDescent="0.35">
      <c r="A1564" s="1" t="s">
        <v>2075</v>
      </c>
      <c r="B1564" s="7">
        <v>1977</v>
      </c>
      <c r="C1564" s="1" t="s">
        <v>37</v>
      </c>
      <c r="D1564" s="1">
        <v>14</v>
      </c>
      <c r="E1564" s="7">
        <v>2</v>
      </c>
      <c r="F1564" s="44">
        <v>31736.7</v>
      </c>
      <c r="G1564" s="1" t="s">
        <v>11</v>
      </c>
      <c r="H1564" s="1" t="s">
        <v>11</v>
      </c>
      <c r="I1564" s="1" t="s">
        <v>23</v>
      </c>
      <c r="J1564" s="42" t="str">
        <f>D1564&amp;"-"&amp;C1564&amp;"-"&amp;B1564</f>
        <v>14-Oct-1977</v>
      </c>
      <c r="K1564" s="7">
        <f>DATEDIF(J1564,DATE(2023,6,8),"Y")</f>
        <v>45</v>
      </c>
    </row>
    <row r="1565" spans="1:11" x14ac:dyDescent="0.35">
      <c r="A1565" s="1" t="s">
        <v>2074</v>
      </c>
      <c r="B1565" s="7">
        <v>1960</v>
      </c>
      <c r="C1565" s="1" t="s">
        <v>30</v>
      </c>
      <c r="D1565" s="1">
        <v>13</v>
      </c>
      <c r="E1565" s="7">
        <v>1</v>
      </c>
      <c r="F1565" s="44">
        <v>31620</v>
      </c>
      <c r="G1565" s="1" t="s">
        <v>11</v>
      </c>
      <c r="H1565" s="1" t="s">
        <v>16</v>
      </c>
      <c r="I1565" s="1" t="s">
        <v>247</v>
      </c>
      <c r="J1565" s="42" t="str">
        <f>D1565&amp;"-"&amp;C1565&amp;"-"&amp;B1565</f>
        <v>13-Dec-1960</v>
      </c>
      <c r="K1565" s="7">
        <f>DATEDIF(J1565,DATE(2023,6,8),"Y")</f>
        <v>62</v>
      </c>
    </row>
    <row r="1566" spans="1:11" x14ac:dyDescent="0.35">
      <c r="A1566" s="1" t="s">
        <v>2073</v>
      </c>
      <c r="B1566" s="7">
        <v>1975</v>
      </c>
      <c r="C1566" s="1" t="s">
        <v>37</v>
      </c>
      <c r="D1566" s="1">
        <v>29</v>
      </c>
      <c r="E1566" s="7">
        <v>1</v>
      </c>
      <c r="F1566" s="44">
        <v>31591.82</v>
      </c>
      <c r="G1566" s="1" t="s">
        <v>11</v>
      </c>
      <c r="H1566" s="1" t="s">
        <v>16</v>
      </c>
      <c r="I1566" s="1" t="s">
        <v>42</v>
      </c>
      <c r="J1566" s="42" t="str">
        <f>D1566&amp;"-"&amp;C1566&amp;"-"&amp;B1566</f>
        <v>29-Oct-1975</v>
      </c>
      <c r="K1566" s="7">
        <f>DATEDIF(J1566,DATE(2023,6,8),"Y")</f>
        <v>47</v>
      </c>
    </row>
    <row r="1567" spans="1:11" x14ac:dyDescent="0.35">
      <c r="A1567" s="1" t="s">
        <v>2370</v>
      </c>
      <c r="B1567" s="7">
        <v>1970</v>
      </c>
      <c r="C1567" s="1" t="str">
        <f>"Sep"</f>
        <v>Sep</v>
      </c>
      <c r="D1567" s="1">
        <v>11</v>
      </c>
      <c r="E1567" s="7">
        <v>3</v>
      </c>
      <c r="F1567" s="44">
        <v>60021.4</v>
      </c>
      <c r="G1567" s="1" t="s">
        <v>16</v>
      </c>
      <c r="H1567" s="1" t="s">
        <v>16</v>
      </c>
      <c r="I1567" s="1" t="s">
        <v>23</v>
      </c>
      <c r="J1567" s="42" t="str">
        <f>D1567&amp;"-"&amp;C1567&amp;"-"&amp;B1567</f>
        <v>11-Sep-1970</v>
      </c>
      <c r="K1567" s="7">
        <f>DATEDIF(J1567,DATE(2023,6,8),"Y")</f>
        <v>52</v>
      </c>
    </row>
    <row r="1568" spans="1:11" x14ac:dyDescent="0.35">
      <c r="A1568" s="1" t="s">
        <v>2343</v>
      </c>
      <c r="B1568" s="7">
        <v>1971</v>
      </c>
      <c r="C1568" s="1" t="s">
        <v>30</v>
      </c>
      <c r="D1568" s="1">
        <v>6</v>
      </c>
      <c r="E1568" s="7">
        <v>3</v>
      </c>
      <c r="F1568" s="44">
        <v>46255.11</v>
      </c>
      <c r="G1568" s="1" t="s">
        <v>16</v>
      </c>
      <c r="H1568" s="1" t="s">
        <v>12</v>
      </c>
      <c r="I1568" s="1" t="s">
        <v>247</v>
      </c>
      <c r="J1568" s="42" t="str">
        <f>D1568&amp;"-"&amp;C1568&amp;"-"&amp;B1568</f>
        <v>6-Dec-1971</v>
      </c>
      <c r="K1568" s="7">
        <f>DATEDIF(J1568,DATE(2023,6,8),"Y")</f>
        <v>51</v>
      </c>
    </row>
    <row r="1569" spans="1:11" x14ac:dyDescent="0.35">
      <c r="A1569" s="1" t="s">
        <v>2072</v>
      </c>
      <c r="B1569" s="7">
        <v>1974</v>
      </c>
      <c r="C1569" s="1" t="s">
        <v>37</v>
      </c>
      <c r="D1569" s="1">
        <v>8</v>
      </c>
      <c r="E1569" s="7">
        <v>0</v>
      </c>
      <c r="F1569" s="44">
        <v>31368.81</v>
      </c>
      <c r="G1569" s="1" t="s">
        <v>11</v>
      </c>
      <c r="H1569" s="1" t="s">
        <v>12</v>
      </c>
      <c r="I1569" s="1" t="s">
        <v>42</v>
      </c>
      <c r="J1569" s="42" t="str">
        <f>D1569&amp;"-"&amp;C1569&amp;"-"&amp;B1569</f>
        <v>8-Oct-1974</v>
      </c>
      <c r="K1569" s="7">
        <f>DATEDIF(J1569,DATE(2023,6,8),"Y")</f>
        <v>48</v>
      </c>
    </row>
    <row r="1570" spans="1:11" x14ac:dyDescent="0.35">
      <c r="A1570" s="1" t="s">
        <v>2071</v>
      </c>
      <c r="B1570" s="7">
        <v>1995</v>
      </c>
      <c r="C1570" s="1" t="s">
        <v>20</v>
      </c>
      <c r="D1570" s="1">
        <v>27</v>
      </c>
      <c r="E1570" s="7">
        <v>0</v>
      </c>
      <c r="F1570" s="44">
        <v>31328.27</v>
      </c>
      <c r="G1570" s="1" t="s">
        <v>11</v>
      </c>
      <c r="H1570" s="1" t="s">
        <v>11</v>
      </c>
      <c r="I1570" s="1" t="s">
        <v>42</v>
      </c>
      <c r="J1570" s="42" t="str">
        <f>D1570&amp;"-"&amp;C1570&amp;"-"&amp;B1570</f>
        <v>27-Sep-1995</v>
      </c>
      <c r="K1570" s="7">
        <f>DATEDIF(J1570,DATE(2023,6,8),"Y")</f>
        <v>27</v>
      </c>
    </row>
    <row r="1571" spans="1:11" x14ac:dyDescent="0.35">
      <c r="A1571" s="1" t="s">
        <v>2070</v>
      </c>
      <c r="B1571" s="7">
        <v>1968</v>
      </c>
      <c r="C1571" s="1" t="s">
        <v>10</v>
      </c>
      <c r="D1571" s="1">
        <v>9</v>
      </c>
      <c r="E1571" s="7">
        <v>0</v>
      </c>
      <c r="F1571" s="44">
        <v>31322.53</v>
      </c>
      <c r="G1571" s="1" t="s">
        <v>11</v>
      </c>
      <c r="H1571" s="1" t="s">
        <v>16</v>
      </c>
      <c r="I1571" s="1" t="s">
        <v>42</v>
      </c>
      <c r="J1571" s="42" t="str">
        <f>D1571&amp;"-"&amp;C1571&amp;"-"&amp;B1571</f>
        <v>9-Jul-1968</v>
      </c>
      <c r="K1571" s="7">
        <f>DATEDIF(J1571,DATE(2023,6,8),"Y")</f>
        <v>54</v>
      </c>
    </row>
    <row r="1572" spans="1:11" x14ac:dyDescent="0.35">
      <c r="A1572" s="1" t="s">
        <v>2069</v>
      </c>
      <c r="B1572" s="7">
        <v>2000</v>
      </c>
      <c r="C1572" s="1" t="s">
        <v>10</v>
      </c>
      <c r="D1572" s="1">
        <v>22</v>
      </c>
      <c r="E1572" s="7">
        <v>0</v>
      </c>
      <c r="F1572" s="44">
        <v>31234.560000000001</v>
      </c>
      <c r="G1572" s="1" t="s">
        <v>16</v>
      </c>
      <c r="H1572" s="1" t="s">
        <v>16</v>
      </c>
      <c r="I1572" s="1" t="s">
        <v>42</v>
      </c>
      <c r="J1572" s="42" t="str">
        <f>D1572&amp;"-"&amp;C1572&amp;"-"&amp;B1572</f>
        <v>22-Jul-2000</v>
      </c>
      <c r="K1572" s="7">
        <f>DATEDIF(J1572,DATE(2023,6,8),"Y")</f>
        <v>22</v>
      </c>
    </row>
    <row r="1573" spans="1:11" x14ac:dyDescent="0.35">
      <c r="A1573" s="1" t="s">
        <v>2068</v>
      </c>
      <c r="B1573" s="7">
        <v>2004</v>
      </c>
      <c r="C1573" s="1" t="s">
        <v>15</v>
      </c>
      <c r="D1573" s="1">
        <v>9</v>
      </c>
      <c r="E1573" s="7">
        <v>0</v>
      </c>
      <c r="F1573" s="44">
        <v>31196.61</v>
      </c>
      <c r="G1573" s="1" t="s">
        <v>11</v>
      </c>
      <c r="H1573" s="1" t="s">
        <v>16</v>
      </c>
      <c r="I1573" s="1" t="s">
        <v>42</v>
      </c>
      <c r="J1573" s="42" t="str">
        <f>D1573&amp;"-"&amp;C1573&amp;"-"&amp;B1573</f>
        <v>9-Nov-2004</v>
      </c>
      <c r="K1573" s="7">
        <f>DATEDIF(J1573,DATE(2023,6,8),"Y")</f>
        <v>18</v>
      </c>
    </row>
    <row r="1574" spans="1:11" x14ac:dyDescent="0.35">
      <c r="A1574" s="1" t="s">
        <v>2067</v>
      </c>
      <c r="B1574" s="7">
        <v>1961</v>
      </c>
      <c r="C1574" s="1" t="s">
        <v>20</v>
      </c>
      <c r="D1574" s="1">
        <v>9</v>
      </c>
      <c r="E1574" s="7">
        <v>3</v>
      </c>
      <c r="F1574" s="44">
        <v>30942.19</v>
      </c>
      <c r="G1574" s="1" t="s">
        <v>11</v>
      </c>
      <c r="H1574" s="1" t="s">
        <v>11</v>
      </c>
      <c r="I1574" s="1" t="s">
        <v>13</v>
      </c>
      <c r="J1574" s="42" t="str">
        <f>D1574&amp;"-"&amp;C1574&amp;"-"&amp;B1574</f>
        <v>9-Sep-1961</v>
      </c>
      <c r="K1574" s="7">
        <f>DATEDIF(J1574,DATE(2023,6,8),"Y")</f>
        <v>61</v>
      </c>
    </row>
    <row r="1575" spans="1:11" x14ac:dyDescent="0.35">
      <c r="A1575" s="1" t="s">
        <v>2066</v>
      </c>
      <c r="B1575" s="7">
        <v>1988</v>
      </c>
      <c r="C1575" s="1" t="s">
        <v>20</v>
      </c>
      <c r="D1575" s="1">
        <v>5</v>
      </c>
      <c r="E1575" s="7">
        <v>3</v>
      </c>
      <c r="F1575" s="44">
        <v>30763.01</v>
      </c>
      <c r="G1575" s="1" t="s">
        <v>11</v>
      </c>
      <c r="H1575" s="1" t="s">
        <v>16</v>
      </c>
      <c r="I1575" s="1" t="s">
        <v>42</v>
      </c>
      <c r="J1575" s="42" t="str">
        <f>D1575&amp;"-"&amp;C1575&amp;"-"&amp;B1575</f>
        <v>5-Sep-1988</v>
      </c>
      <c r="K1575" s="7">
        <f>DATEDIF(J1575,DATE(2023,6,8),"Y")</f>
        <v>34</v>
      </c>
    </row>
    <row r="1576" spans="1:11" x14ac:dyDescent="0.35">
      <c r="A1576" s="1" t="s">
        <v>2065</v>
      </c>
      <c r="B1576" s="7">
        <v>1983</v>
      </c>
      <c r="C1576" s="1" t="s">
        <v>30</v>
      </c>
      <c r="D1576" s="1">
        <v>21</v>
      </c>
      <c r="E1576" s="7">
        <v>3</v>
      </c>
      <c r="F1576" s="44">
        <v>30724.44</v>
      </c>
      <c r="G1576" s="1" t="s">
        <v>11</v>
      </c>
      <c r="H1576" s="1" t="s">
        <v>12</v>
      </c>
      <c r="I1576" s="1" t="s">
        <v>42</v>
      </c>
      <c r="J1576" s="42" t="str">
        <f>D1576&amp;"-"&amp;C1576&amp;"-"&amp;B1576</f>
        <v>21-Dec-1983</v>
      </c>
      <c r="K1576" s="7">
        <f>DATEDIF(J1576,DATE(2023,6,8),"Y")</f>
        <v>39</v>
      </c>
    </row>
    <row r="1577" spans="1:11" x14ac:dyDescent="0.35">
      <c r="A1577" s="1" t="s">
        <v>2064</v>
      </c>
      <c r="B1577" s="7">
        <v>1999</v>
      </c>
      <c r="C1577" s="1" t="s">
        <v>20</v>
      </c>
      <c r="D1577" s="1">
        <v>21</v>
      </c>
      <c r="E1577" s="7">
        <v>0</v>
      </c>
      <c r="F1577" s="44">
        <v>30697.71</v>
      </c>
      <c r="G1577" s="1" t="s">
        <v>16</v>
      </c>
      <c r="H1577" s="1" t="s">
        <v>11</v>
      </c>
      <c r="I1577" s="1" t="s">
        <v>42</v>
      </c>
      <c r="J1577" s="42" t="str">
        <f>D1577&amp;"-"&amp;C1577&amp;"-"&amp;B1577</f>
        <v>21-Sep-1999</v>
      </c>
      <c r="K1577" s="7">
        <f>DATEDIF(J1577,DATE(2023,6,8),"Y")</f>
        <v>23</v>
      </c>
    </row>
    <row r="1578" spans="1:11" x14ac:dyDescent="0.35">
      <c r="A1578" s="1" t="s">
        <v>2063</v>
      </c>
      <c r="B1578" s="7">
        <v>1970</v>
      </c>
      <c r="C1578" s="1" t="s">
        <v>15</v>
      </c>
      <c r="D1578" s="1">
        <v>11</v>
      </c>
      <c r="E1578" s="7">
        <v>0</v>
      </c>
      <c r="F1578" s="44">
        <v>30625.65</v>
      </c>
      <c r="G1578" s="1" t="s">
        <v>11</v>
      </c>
      <c r="H1578" s="1" t="s">
        <v>12</v>
      </c>
      <c r="I1578" s="1" t="s">
        <v>42</v>
      </c>
      <c r="J1578" s="42" t="str">
        <f>D1578&amp;"-"&amp;C1578&amp;"-"&amp;B1578</f>
        <v>11-Nov-1970</v>
      </c>
      <c r="K1578" s="7">
        <f>DATEDIF(J1578,DATE(2023,6,8),"Y")</f>
        <v>52</v>
      </c>
    </row>
    <row r="1579" spans="1:11" x14ac:dyDescent="0.35">
      <c r="A1579" s="1" t="s">
        <v>2342</v>
      </c>
      <c r="B1579" s="7">
        <v>1978</v>
      </c>
      <c r="C1579" s="1" t="s">
        <v>35</v>
      </c>
      <c r="D1579" s="1">
        <v>17</v>
      </c>
      <c r="E1579" s="7">
        <v>2</v>
      </c>
      <c r="F1579" s="44">
        <v>46200.99</v>
      </c>
      <c r="G1579" s="1" t="s">
        <v>16</v>
      </c>
      <c r="H1579" s="1" t="s">
        <v>16</v>
      </c>
      <c r="I1579" s="1" t="s">
        <v>13</v>
      </c>
      <c r="J1579" s="42" t="str">
        <f>D1579&amp;"-"&amp;C1579&amp;"-"&amp;B1579</f>
        <v>17-Aug-1978</v>
      </c>
      <c r="K1579" s="7">
        <f>DATEDIF(J1579,DATE(2023,6,8),"Y")</f>
        <v>44</v>
      </c>
    </row>
    <row r="1580" spans="1:11" x14ac:dyDescent="0.35">
      <c r="A1580" s="1" t="s">
        <v>2062</v>
      </c>
      <c r="B1580" s="7">
        <v>1986</v>
      </c>
      <c r="C1580" s="1" t="s">
        <v>35</v>
      </c>
      <c r="D1580" s="1">
        <v>10</v>
      </c>
      <c r="E1580" s="7">
        <v>3</v>
      </c>
      <c r="F1580" s="44">
        <v>30530.5</v>
      </c>
      <c r="G1580" s="1" t="s">
        <v>11</v>
      </c>
      <c r="H1580" s="1" t="s">
        <v>16</v>
      </c>
      <c r="I1580" s="1" t="s">
        <v>42</v>
      </c>
      <c r="J1580" s="42" t="str">
        <f>D1580&amp;"-"&amp;C1580&amp;"-"&amp;B1580</f>
        <v>10-Aug-1986</v>
      </c>
      <c r="K1580" s="7">
        <f>DATEDIF(J1580,DATE(2023,6,8),"Y")</f>
        <v>36</v>
      </c>
    </row>
    <row r="1581" spans="1:11" x14ac:dyDescent="0.35">
      <c r="A1581" s="1" t="s">
        <v>2061</v>
      </c>
      <c r="B1581" s="7">
        <v>1983</v>
      </c>
      <c r="C1581" s="1" t="s">
        <v>20</v>
      </c>
      <c r="D1581" s="1">
        <v>3</v>
      </c>
      <c r="E1581" s="7">
        <v>3</v>
      </c>
      <c r="F1581" s="44">
        <v>30457.37</v>
      </c>
      <c r="G1581" s="1" t="s">
        <v>11</v>
      </c>
      <c r="H1581" s="1" t="s">
        <v>16</v>
      </c>
      <c r="I1581" s="1" t="s">
        <v>23</v>
      </c>
      <c r="J1581" s="42" t="str">
        <f>D1581&amp;"-"&amp;C1581&amp;"-"&amp;B1581</f>
        <v>3-Sep-1983</v>
      </c>
      <c r="K1581" s="7">
        <f>DATEDIF(J1581,DATE(2023,6,8),"Y")</f>
        <v>39</v>
      </c>
    </row>
    <row r="1582" spans="1:11" x14ac:dyDescent="0.35">
      <c r="A1582" s="1" t="s">
        <v>2060</v>
      </c>
      <c r="B1582" s="7">
        <v>1998</v>
      </c>
      <c r="C1582" s="1" t="s">
        <v>37</v>
      </c>
      <c r="D1582" s="1">
        <v>28</v>
      </c>
      <c r="E1582" s="7">
        <v>0</v>
      </c>
      <c r="F1582" s="44">
        <v>30422.03</v>
      </c>
      <c r="G1582" s="1" t="s">
        <v>11</v>
      </c>
      <c r="H1582" s="1" t="s">
        <v>12</v>
      </c>
      <c r="I1582" s="1" t="s">
        <v>42</v>
      </c>
      <c r="J1582" s="42" t="str">
        <f>D1582&amp;"-"&amp;C1582&amp;"-"&amp;B1582</f>
        <v>28-Oct-1998</v>
      </c>
      <c r="K1582" s="7">
        <f>DATEDIF(J1582,DATE(2023,6,8),"Y")</f>
        <v>24</v>
      </c>
    </row>
    <row r="1583" spans="1:11" x14ac:dyDescent="0.35">
      <c r="A1583" s="1" t="s">
        <v>2059</v>
      </c>
      <c r="B1583" s="7">
        <v>1976</v>
      </c>
      <c r="C1583" s="1" t="s">
        <v>20</v>
      </c>
      <c r="D1583" s="1">
        <v>3</v>
      </c>
      <c r="E1583" s="7">
        <v>2</v>
      </c>
      <c r="F1583" s="44">
        <v>30409.53</v>
      </c>
      <c r="G1583" s="1" t="s">
        <v>11</v>
      </c>
      <c r="H1583" s="1" t="s">
        <v>12</v>
      </c>
      <c r="I1583" s="1" t="s">
        <v>23</v>
      </c>
      <c r="J1583" s="42" t="str">
        <f>D1583&amp;"-"&amp;C1583&amp;"-"&amp;B1583</f>
        <v>3-Sep-1976</v>
      </c>
      <c r="K1583" s="7">
        <f>DATEDIF(J1583,DATE(2023,6,8),"Y")</f>
        <v>46</v>
      </c>
    </row>
    <row r="1584" spans="1:11" x14ac:dyDescent="0.35">
      <c r="A1584" s="1" t="s">
        <v>2058</v>
      </c>
      <c r="B1584" s="7">
        <v>1969</v>
      </c>
      <c r="C1584" s="1" t="s">
        <v>10</v>
      </c>
      <c r="D1584" s="1">
        <v>30</v>
      </c>
      <c r="E1584" s="7">
        <v>0</v>
      </c>
      <c r="F1584" s="44">
        <v>30366.93</v>
      </c>
      <c r="G1584" s="1" t="s">
        <v>11</v>
      </c>
      <c r="H1584" s="1" t="s">
        <v>11</v>
      </c>
      <c r="I1584" s="1" t="s">
        <v>42</v>
      </c>
      <c r="J1584" s="42" t="str">
        <f>D1584&amp;"-"&amp;C1584&amp;"-"&amp;B1584</f>
        <v>30-Jul-1969</v>
      </c>
      <c r="K1584" s="7">
        <f>DATEDIF(J1584,DATE(2023,6,8),"Y")</f>
        <v>53</v>
      </c>
    </row>
    <row r="1585" spans="1:11" x14ac:dyDescent="0.35">
      <c r="A1585" s="1" t="s">
        <v>2057</v>
      </c>
      <c r="B1585" s="7">
        <v>2004</v>
      </c>
      <c r="C1585" s="1" t="s">
        <v>18</v>
      </c>
      <c r="D1585" s="1">
        <v>1</v>
      </c>
      <c r="E1585" s="7">
        <v>0</v>
      </c>
      <c r="F1585" s="44">
        <v>30328.27</v>
      </c>
      <c r="G1585" s="1" t="s">
        <v>11</v>
      </c>
      <c r="H1585" s="1" t="s">
        <v>11</v>
      </c>
      <c r="I1585" s="1" t="s">
        <v>42</v>
      </c>
      <c r="J1585" s="42" t="str">
        <f>D1585&amp;"-"&amp;C1585&amp;"-"&amp;B1585</f>
        <v>1-Jun-2004</v>
      </c>
      <c r="K1585" s="7">
        <f>DATEDIF(J1585,DATE(2023,6,8),"Y")</f>
        <v>19</v>
      </c>
    </row>
    <row r="1586" spans="1:11" x14ac:dyDescent="0.35">
      <c r="A1586" s="1" t="s">
        <v>2056</v>
      </c>
      <c r="B1586" s="7">
        <v>1972</v>
      </c>
      <c r="C1586" s="1" t="s">
        <v>10</v>
      </c>
      <c r="D1586" s="1">
        <v>24</v>
      </c>
      <c r="E1586" s="7">
        <v>2</v>
      </c>
      <c r="F1586" s="44">
        <v>30284.639999999999</v>
      </c>
      <c r="G1586" s="1" t="s">
        <v>16</v>
      </c>
      <c r="H1586" s="1" t="s">
        <v>16</v>
      </c>
      <c r="I1586" s="1" t="s">
        <v>23</v>
      </c>
      <c r="J1586" s="42" t="str">
        <f>D1586&amp;"-"&amp;C1586&amp;"-"&amp;B1586</f>
        <v>24-Jul-1972</v>
      </c>
      <c r="K1586" s="7">
        <f>DATEDIF(J1586,DATE(2023,6,8),"Y")</f>
        <v>50</v>
      </c>
    </row>
    <row r="1587" spans="1:11" x14ac:dyDescent="0.35">
      <c r="A1587" s="1" t="s">
        <v>2055</v>
      </c>
      <c r="B1587" s="7">
        <v>1962</v>
      </c>
      <c r="C1587" s="1" t="s">
        <v>20</v>
      </c>
      <c r="D1587" s="1">
        <v>15</v>
      </c>
      <c r="E1587" s="7">
        <v>0</v>
      </c>
      <c r="F1587" s="44">
        <v>30260</v>
      </c>
      <c r="G1587" s="1" t="s">
        <v>16</v>
      </c>
      <c r="H1587" s="1" t="s">
        <v>16</v>
      </c>
      <c r="I1587" s="1" t="s">
        <v>276</v>
      </c>
      <c r="J1587" s="42" t="str">
        <f>D1587&amp;"-"&amp;C1587&amp;"-"&amp;B1587</f>
        <v>15-Sep-1962</v>
      </c>
      <c r="K1587" s="7">
        <f>DATEDIF(J1587,DATE(2023,6,8),"Y")</f>
        <v>60</v>
      </c>
    </row>
    <row r="1588" spans="1:11" x14ac:dyDescent="0.35">
      <c r="A1588" s="1" t="s">
        <v>2054</v>
      </c>
      <c r="B1588" s="7">
        <v>1963</v>
      </c>
      <c r="C1588" s="1" t="s">
        <v>20</v>
      </c>
      <c r="D1588" s="1">
        <v>13</v>
      </c>
      <c r="E1588" s="7">
        <v>3</v>
      </c>
      <c r="F1588" s="44">
        <v>30184.94</v>
      </c>
      <c r="G1588" s="1" t="s">
        <v>16</v>
      </c>
      <c r="H1588" s="1" t="s">
        <v>16</v>
      </c>
      <c r="I1588" s="1" t="s">
        <v>276</v>
      </c>
      <c r="J1588" s="42" t="str">
        <f>D1588&amp;"-"&amp;C1588&amp;"-"&amp;B1588</f>
        <v>13-Sep-1963</v>
      </c>
      <c r="K1588" s="7">
        <f>DATEDIF(J1588,DATE(2023,6,8),"Y")</f>
        <v>59</v>
      </c>
    </row>
    <row r="1589" spans="1:11" x14ac:dyDescent="0.35">
      <c r="A1589" s="1" t="s">
        <v>2053</v>
      </c>
      <c r="B1589" s="7">
        <v>1958</v>
      </c>
      <c r="C1589" s="1" t="s">
        <v>35</v>
      </c>
      <c r="D1589" s="1">
        <v>11</v>
      </c>
      <c r="E1589" s="7">
        <v>1</v>
      </c>
      <c r="F1589" s="44">
        <v>30166.62</v>
      </c>
      <c r="G1589" s="1" t="s">
        <v>16</v>
      </c>
      <c r="H1589" s="1" t="s">
        <v>12</v>
      </c>
      <c r="I1589" s="1" t="s">
        <v>23</v>
      </c>
      <c r="J1589" s="42" t="str">
        <f>D1589&amp;"-"&amp;C1589&amp;"-"&amp;B1589</f>
        <v>11-Aug-1958</v>
      </c>
      <c r="K1589" s="7">
        <f>DATEDIF(J1589,DATE(2023,6,8),"Y")</f>
        <v>64</v>
      </c>
    </row>
    <row r="1590" spans="1:11" x14ac:dyDescent="0.35">
      <c r="A1590" s="1" t="s">
        <v>2341</v>
      </c>
      <c r="B1590" s="7">
        <v>1976</v>
      </c>
      <c r="C1590" s="1" t="s">
        <v>30</v>
      </c>
      <c r="D1590" s="1">
        <v>2</v>
      </c>
      <c r="E1590" s="7">
        <v>3</v>
      </c>
      <c r="F1590" s="44">
        <v>46151.12</v>
      </c>
      <c r="G1590" s="1" t="s">
        <v>16</v>
      </c>
      <c r="H1590" s="1" t="s">
        <v>12</v>
      </c>
      <c r="I1590" s="1" t="s">
        <v>13</v>
      </c>
      <c r="J1590" s="42" t="str">
        <f>D1590&amp;"-"&amp;C1590&amp;"-"&amp;B1590</f>
        <v>2-Dec-1976</v>
      </c>
      <c r="K1590" s="7">
        <f>DATEDIF(J1590,DATE(2023,6,8),"Y")</f>
        <v>46</v>
      </c>
    </row>
    <row r="1591" spans="1:11" x14ac:dyDescent="0.35">
      <c r="A1591" s="1" t="s">
        <v>2052</v>
      </c>
      <c r="B1591" s="7">
        <v>1971</v>
      </c>
      <c r="C1591" s="1" t="s">
        <v>30</v>
      </c>
      <c r="D1591" s="1">
        <v>25</v>
      </c>
      <c r="E1591" s="7">
        <v>0</v>
      </c>
      <c r="F1591" s="44">
        <v>30134.75</v>
      </c>
      <c r="G1591" s="1" t="s">
        <v>11</v>
      </c>
      <c r="H1591" s="1" t="s">
        <v>12</v>
      </c>
      <c r="I1591" s="1" t="s">
        <v>42</v>
      </c>
      <c r="J1591" s="42" t="str">
        <f>D1591&amp;"-"&amp;C1591&amp;"-"&amp;B1591</f>
        <v>25-Dec-1971</v>
      </c>
      <c r="K1591" s="7">
        <f>DATEDIF(J1591,DATE(2023,6,8),"Y")</f>
        <v>51</v>
      </c>
    </row>
    <row r="1592" spans="1:11" x14ac:dyDescent="0.35">
      <c r="A1592" s="1" t="s">
        <v>2051</v>
      </c>
      <c r="B1592" s="7">
        <v>1979</v>
      </c>
      <c r="C1592" s="1" t="s">
        <v>20</v>
      </c>
      <c r="D1592" s="1">
        <v>2</v>
      </c>
      <c r="E1592" s="7">
        <v>2</v>
      </c>
      <c r="F1592" s="44">
        <v>30095.97</v>
      </c>
      <c r="G1592" s="1" t="s">
        <v>11</v>
      </c>
      <c r="H1592" s="1" t="s">
        <v>12</v>
      </c>
      <c r="I1592" s="1" t="s">
        <v>42</v>
      </c>
      <c r="J1592" s="42" t="str">
        <f>D1592&amp;"-"&amp;C1592&amp;"-"&amp;B1592</f>
        <v>2-Sep-1979</v>
      </c>
      <c r="K1592" s="7">
        <f>DATEDIF(J1592,DATE(2023,6,8),"Y")</f>
        <v>43</v>
      </c>
    </row>
    <row r="1593" spans="1:11" x14ac:dyDescent="0.35">
      <c r="A1593" s="1" t="s">
        <v>2050</v>
      </c>
      <c r="B1593" s="7">
        <v>1967</v>
      </c>
      <c r="C1593" s="1" t="s">
        <v>18</v>
      </c>
      <c r="D1593" s="1">
        <v>16</v>
      </c>
      <c r="E1593" s="7">
        <v>3</v>
      </c>
      <c r="F1593" s="44">
        <v>30063.58</v>
      </c>
      <c r="G1593" s="1" t="s">
        <v>16</v>
      </c>
      <c r="H1593" s="1" t="s">
        <v>16</v>
      </c>
      <c r="I1593" s="1" t="s">
        <v>23</v>
      </c>
      <c r="J1593" s="42" t="str">
        <f>D1593&amp;"-"&amp;C1593&amp;"-"&amp;B1593</f>
        <v>16-Jun-1967</v>
      </c>
      <c r="K1593" s="7">
        <f>DATEDIF(J1593,DATE(2023,6,8),"Y")</f>
        <v>55</v>
      </c>
    </row>
    <row r="1594" spans="1:11" x14ac:dyDescent="0.35">
      <c r="A1594" s="1" t="s">
        <v>2049</v>
      </c>
      <c r="B1594" s="7">
        <v>1981</v>
      </c>
      <c r="C1594" s="1" t="s">
        <v>35</v>
      </c>
      <c r="D1594" s="1">
        <v>4</v>
      </c>
      <c r="E1594" s="7">
        <v>1</v>
      </c>
      <c r="F1594" s="44">
        <v>30026.87</v>
      </c>
      <c r="G1594" s="1" t="s">
        <v>11</v>
      </c>
      <c r="H1594" s="1" t="s">
        <v>12</v>
      </c>
      <c r="I1594" s="1" t="s">
        <v>23</v>
      </c>
      <c r="J1594" s="42" t="str">
        <f>D1594&amp;"-"&amp;C1594&amp;"-"&amp;B1594</f>
        <v>4-Aug-1981</v>
      </c>
      <c r="K1594" s="7">
        <f>DATEDIF(J1594,DATE(2023,6,8),"Y")</f>
        <v>41</v>
      </c>
    </row>
    <row r="1595" spans="1:11" x14ac:dyDescent="0.35">
      <c r="A1595" s="1" t="s">
        <v>2048</v>
      </c>
      <c r="B1595" s="7">
        <v>1991</v>
      </c>
      <c r="C1595" s="1" t="s">
        <v>37</v>
      </c>
      <c r="D1595" s="1">
        <v>5</v>
      </c>
      <c r="E1595" s="7">
        <v>3</v>
      </c>
      <c r="F1595" s="44">
        <v>29969.67</v>
      </c>
      <c r="G1595" s="1" t="s">
        <v>16</v>
      </c>
      <c r="H1595" s="1" t="s">
        <v>16</v>
      </c>
      <c r="I1595" s="1" t="s">
        <v>42</v>
      </c>
      <c r="J1595" s="42" t="str">
        <f>D1595&amp;"-"&amp;C1595&amp;"-"&amp;B1595</f>
        <v>5-Oct-1991</v>
      </c>
      <c r="K1595" s="7">
        <f>DATEDIF(J1595,DATE(2023,6,8),"Y")</f>
        <v>31</v>
      </c>
    </row>
    <row r="1596" spans="1:11" x14ac:dyDescent="0.35">
      <c r="A1596" s="1" t="s">
        <v>2047</v>
      </c>
      <c r="B1596" s="7">
        <v>1976</v>
      </c>
      <c r="C1596" s="1" t="s">
        <v>18</v>
      </c>
      <c r="D1596" s="1">
        <v>12</v>
      </c>
      <c r="E1596" s="7">
        <v>2</v>
      </c>
      <c r="F1596" s="44">
        <v>29933.75</v>
      </c>
      <c r="G1596" s="1" t="s">
        <v>16</v>
      </c>
      <c r="H1596" s="1" t="s">
        <v>16</v>
      </c>
      <c r="I1596" s="1" t="s">
        <v>42</v>
      </c>
      <c r="J1596" s="42" t="str">
        <f>D1596&amp;"-"&amp;C1596&amp;"-"&amp;B1596</f>
        <v>12-Jun-1976</v>
      </c>
      <c r="K1596" s="7">
        <f>DATEDIF(J1596,DATE(2023,6,8),"Y")</f>
        <v>46</v>
      </c>
    </row>
    <row r="1597" spans="1:11" x14ac:dyDescent="0.35">
      <c r="A1597" s="1" t="s">
        <v>2046</v>
      </c>
      <c r="B1597" s="7">
        <v>1988</v>
      </c>
      <c r="C1597" s="1" t="s">
        <v>30</v>
      </c>
      <c r="D1597" s="1">
        <v>30</v>
      </c>
      <c r="E1597" s="7">
        <v>3</v>
      </c>
      <c r="F1597" s="44">
        <v>29929.56</v>
      </c>
      <c r="G1597" s="1" t="s">
        <v>16</v>
      </c>
      <c r="H1597" s="1" t="s">
        <v>16</v>
      </c>
      <c r="I1597" s="1" t="s">
        <v>42</v>
      </c>
      <c r="J1597" s="42" t="str">
        <f>D1597&amp;"-"&amp;C1597&amp;"-"&amp;B1597</f>
        <v>30-Dec-1988</v>
      </c>
      <c r="K1597" s="7">
        <f>DATEDIF(J1597,DATE(2023,6,8),"Y")</f>
        <v>34</v>
      </c>
    </row>
    <row r="1598" spans="1:11" x14ac:dyDescent="0.35">
      <c r="A1598" s="1" t="s">
        <v>2045</v>
      </c>
      <c r="B1598" s="7">
        <v>1975</v>
      </c>
      <c r="C1598" s="1" t="s">
        <v>35</v>
      </c>
      <c r="D1598" s="1">
        <v>19</v>
      </c>
      <c r="E1598" s="7">
        <v>1</v>
      </c>
      <c r="F1598" s="44">
        <v>29899.25</v>
      </c>
      <c r="G1598" s="1" t="s">
        <v>16</v>
      </c>
      <c r="H1598" s="1" t="s">
        <v>12</v>
      </c>
      <c r="I1598" s="1" t="s">
        <v>42</v>
      </c>
      <c r="J1598" s="42" t="str">
        <f>D1598&amp;"-"&amp;C1598&amp;"-"&amp;B1598</f>
        <v>19-Aug-1975</v>
      </c>
      <c r="K1598" s="7">
        <f>DATEDIF(J1598,DATE(2023,6,8),"Y")</f>
        <v>47</v>
      </c>
    </row>
    <row r="1599" spans="1:11" x14ac:dyDescent="0.35">
      <c r="A1599" s="1" t="s">
        <v>2044</v>
      </c>
      <c r="B1599" s="7">
        <v>1989</v>
      </c>
      <c r="C1599" s="1" t="s">
        <v>30</v>
      </c>
      <c r="D1599" s="1">
        <v>30</v>
      </c>
      <c r="E1599" s="7">
        <v>3</v>
      </c>
      <c r="F1599" s="44">
        <v>29852.48</v>
      </c>
      <c r="G1599" s="1" t="s">
        <v>16</v>
      </c>
      <c r="H1599" s="1" t="s">
        <v>12</v>
      </c>
      <c r="I1599" s="1" t="s">
        <v>42</v>
      </c>
      <c r="J1599" s="42" t="str">
        <f>D1599&amp;"-"&amp;C1599&amp;"-"&amp;B1599</f>
        <v>30-Dec-1989</v>
      </c>
      <c r="K1599" s="7">
        <f>DATEDIF(J1599,DATE(2023,6,8),"Y")</f>
        <v>33</v>
      </c>
    </row>
    <row r="1600" spans="1:11" x14ac:dyDescent="0.35">
      <c r="A1600" s="1" t="s">
        <v>2043</v>
      </c>
      <c r="B1600" s="7">
        <v>1982</v>
      </c>
      <c r="C1600" s="1" t="s">
        <v>37</v>
      </c>
      <c r="D1600" s="1">
        <v>29</v>
      </c>
      <c r="E1600" s="7">
        <v>3</v>
      </c>
      <c r="F1600" s="44">
        <v>29818.76</v>
      </c>
      <c r="G1600" s="1" t="s">
        <v>16</v>
      </c>
      <c r="H1600" s="1" t="s">
        <v>16</v>
      </c>
      <c r="I1600" s="1" t="s">
        <v>23</v>
      </c>
      <c r="J1600" s="42" t="str">
        <f>D1600&amp;"-"&amp;C1600&amp;"-"&amp;B1600</f>
        <v>29-Oct-1982</v>
      </c>
      <c r="K1600" s="7">
        <f>DATEDIF(J1600,DATE(2023,6,8),"Y")</f>
        <v>40</v>
      </c>
    </row>
    <row r="1601" spans="1:11" x14ac:dyDescent="0.35">
      <c r="A1601" s="1" t="s">
        <v>2340</v>
      </c>
      <c r="B1601" s="7">
        <v>1962</v>
      </c>
      <c r="C1601" s="1" t="s">
        <v>30</v>
      </c>
      <c r="D1601" s="1">
        <v>4</v>
      </c>
      <c r="E1601" s="7">
        <v>3</v>
      </c>
      <c r="F1601" s="44">
        <v>46130.53</v>
      </c>
      <c r="G1601" s="1" t="s">
        <v>16</v>
      </c>
      <c r="H1601" s="1" t="s">
        <v>16</v>
      </c>
      <c r="I1601" s="1" t="s">
        <v>23</v>
      </c>
      <c r="J1601" s="42" t="str">
        <f>D1601&amp;"-"&amp;C1601&amp;"-"&amp;B1601</f>
        <v>4-Dec-1962</v>
      </c>
      <c r="K1601" s="7">
        <f>DATEDIF(J1601,DATE(2023,6,8),"Y")</f>
        <v>60</v>
      </c>
    </row>
    <row r="1602" spans="1:11" x14ac:dyDescent="0.35">
      <c r="A1602" s="1" t="s">
        <v>2042</v>
      </c>
      <c r="B1602" s="7">
        <v>1981</v>
      </c>
      <c r="C1602" s="1" t="s">
        <v>35</v>
      </c>
      <c r="D1602" s="1">
        <v>13</v>
      </c>
      <c r="E1602" s="7">
        <v>1</v>
      </c>
      <c r="F1602" s="44">
        <v>29816.639999999999</v>
      </c>
      <c r="G1602" s="1" t="s">
        <v>16</v>
      </c>
      <c r="H1602" s="1" t="s">
        <v>11</v>
      </c>
      <c r="I1602" s="1" t="s">
        <v>42</v>
      </c>
      <c r="J1602" s="42" t="str">
        <f>D1602&amp;"-"&amp;C1602&amp;"-"&amp;B1602</f>
        <v>13-Aug-1981</v>
      </c>
      <c r="K1602" s="7">
        <f>DATEDIF(J1602,DATE(2023,6,8),"Y")</f>
        <v>41</v>
      </c>
    </row>
    <row r="1603" spans="1:11" x14ac:dyDescent="0.35">
      <c r="A1603" s="1" t="s">
        <v>2041</v>
      </c>
      <c r="B1603" s="7">
        <v>1998</v>
      </c>
      <c r="C1603" s="1" t="s">
        <v>18</v>
      </c>
      <c r="D1603" s="1">
        <v>20</v>
      </c>
      <c r="E1603" s="7">
        <v>0</v>
      </c>
      <c r="F1603" s="44">
        <v>29760.6</v>
      </c>
      <c r="G1603" s="1" t="s">
        <v>16</v>
      </c>
      <c r="H1603" s="1" t="s">
        <v>11</v>
      </c>
      <c r="I1603" s="1" t="s">
        <v>42</v>
      </c>
      <c r="J1603" s="42" t="str">
        <f>D1603&amp;"-"&amp;C1603&amp;"-"&amp;B1603</f>
        <v>20-Jun-1998</v>
      </c>
      <c r="K1603" s="7">
        <f>DATEDIF(J1603,DATE(2023,6,8),"Y")</f>
        <v>24</v>
      </c>
    </row>
    <row r="1604" spans="1:11" x14ac:dyDescent="0.35">
      <c r="A1604" s="1" t="s">
        <v>2040</v>
      </c>
      <c r="B1604" s="7">
        <v>1973</v>
      </c>
      <c r="C1604" s="1" t="s">
        <v>35</v>
      </c>
      <c r="D1604" s="1">
        <v>23</v>
      </c>
      <c r="E1604" s="7">
        <v>0</v>
      </c>
      <c r="F1604" s="44">
        <v>29757.69</v>
      </c>
      <c r="G1604" s="1" t="s">
        <v>16</v>
      </c>
      <c r="H1604" s="1" t="s">
        <v>12</v>
      </c>
      <c r="I1604" s="1" t="s">
        <v>42</v>
      </c>
      <c r="J1604" s="42" t="str">
        <f>D1604&amp;"-"&amp;C1604&amp;"-"&amp;B1604</f>
        <v>23-Aug-1973</v>
      </c>
      <c r="K1604" s="7">
        <f>DATEDIF(J1604,DATE(2023,6,8),"Y")</f>
        <v>49</v>
      </c>
    </row>
    <row r="1605" spans="1:11" x14ac:dyDescent="0.35">
      <c r="A1605" s="1" t="s">
        <v>2039</v>
      </c>
      <c r="B1605" s="7">
        <v>1993</v>
      </c>
      <c r="C1605" s="1" t="s">
        <v>10</v>
      </c>
      <c r="D1605" s="1">
        <v>27</v>
      </c>
      <c r="E1605" s="7">
        <v>0</v>
      </c>
      <c r="F1605" s="44">
        <v>29622.69</v>
      </c>
      <c r="G1605" s="1" t="s">
        <v>16</v>
      </c>
      <c r="H1605" s="1" t="s">
        <v>16</v>
      </c>
      <c r="I1605" s="1" t="s">
        <v>42</v>
      </c>
      <c r="J1605" s="42" t="str">
        <f>D1605&amp;"-"&amp;C1605&amp;"-"&amp;B1605</f>
        <v>27-Jul-1993</v>
      </c>
      <c r="K1605" s="7">
        <f>DATEDIF(J1605,DATE(2023,6,8),"Y")</f>
        <v>29</v>
      </c>
    </row>
    <row r="1606" spans="1:11" x14ac:dyDescent="0.35">
      <c r="A1606" s="1" t="s">
        <v>2038</v>
      </c>
      <c r="B1606" s="7">
        <v>1975</v>
      </c>
      <c r="C1606" s="1" t="s">
        <v>15</v>
      </c>
      <c r="D1606" s="1">
        <v>3</v>
      </c>
      <c r="E1606" s="7">
        <v>1</v>
      </c>
      <c r="F1606" s="44">
        <v>29583.8</v>
      </c>
      <c r="G1606" s="1" t="s">
        <v>16</v>
      </c>
      <c r="H1606" s="1" t="s">
        <v>16</v>
      </c>
      <c r="I1606" s="1" t="s">
        <v>42</v>
      </c>
      <c r="J1606" s="42" t="str">
        <f>D1606&amp;"-"&amp;C1606&amp;"-"&amp;B1606</f>
        <v>3-Nov-1975</v>
      </c>
      <c r="K1606" s="7">
        <f>DATEDIF(J1606,DATE(2023,6,8),"Y")</f>
        <v>47</v>
      </c>
    </row>
    <row r="1607" spans="1:11" x14ac:dyDescent="0.35">
      <c r="A1607" s="1" t="s">
        <v>2037</v>
      </c>
      <c r="B1607" s="7">
        <v>1959</v>
      </c>
      <c r="C1607" s="1" t="s">
        <v>37</v>
      </c>
      <c r="D1607" s="1">
        <v>20</v>
      </c>
      <c r="E1607" s="7">
        <v>0</v>
      </c>
      <c r="F1607" s="44">
        <v>29523.17</v>
      </c>
      <c r="G1607" s="1" t="s">
        <v>16</v>
      </c>
      <c r="H1607" s="1" t="s">
        <v>11</v>
      </c>
      <c r="I1607" s="1" t="s">
        <v>247</v>
      </c>
      <c r="J1607" s="42" t="str">
        <f>D1607&amp;"-"&amp;C1607&amp;"-"&amp;B1607</f>
        <v>20-Oct-1959</v>
      </c>
      <c r="K1607" s="7">
        <f>DATEDIF(J1607,DATE(2023,6,8),"Y")</f>
        <v>63</v>
      </c>
    </row>
    <row r="1608" spans="1:11" x14ac:dyDescent="0.35">
      <c r="A1608" s="1" t="s">
        <v>2036</v>
      </c>
      <c r="B1608" s="7">
        <v>1987</v>
      </c>
      <c r="C1608" s="1" t="s">
        <v>10</v>
      </c>
      <c r="D1608" s="1">
        <v>16</v>
      </c>
      <c r="E1608" s="7">
        <v>3</v>
      </c>
      <c r="F1608" s="44">
        <v>29443.59</v>
      </c>
      <c r="G1608" s="1" t="s">
        <v>16</v>
      </c>
      <c r="H1608" s="1" t="s">
        <v>16</v>
      </c>
      <c r="I1608" s="1" t="s">
        <v>42</v>
      </c>
      <c r="J1608" s="42" t="str">
        <f>D1608&amp;"-"&amp;C1608&amp;"-"&amp;B1608</f>
        <v>16-Jul-1987</v>
      </c>
      <c r="K1608" s="7">
        <f>DATEDIF(J1608,DATE(2023,6,8),"Y")</f>
        <v>35</v>
      </c>
    </row>
    <row r="1609" spans="1:11" x14ac:dyDescent="0.35">
      <c r="A1609" s="1" t="s">
        <v>2035</v>
      </c>
      <c r="B1609" s="7">
        <v>1985</v>
      </c>
      <c r="C1609" s="1" t="s">
        <v>15</v>
      </c>
      <c r="D1609" s="1">
        <v>7</v>
      </c>
      <c r="E1609" s="7">
        <v>3</v>
      </c>
      <c r="F1609" s="44">
        <v>29352.560000000001</v>
      </c>
      <c r="G1609" s="1" t="s">
        <v>16</v>
      </c>
      <c r="H1609" s="1" t="s">
        <v>16</v>
      </c>
      <c r="I1609" s="1" t="s">
        <v>42</v>
      </c>
      <c r="J1609" s="42" t="str">
        <f>D1609&amp;"-"&amp;C1609&amp;"-"&amp;B1609</f>
        <v>7-Nov-1985</v>
      </c>
      <c r="K1609" s="7">
        <f>DATEDIF(J1609,DATE(2023,6,8),"Y")</f>
        <v>37</v>
      </c>
    </row>
    <row r="1610" spans="1:11" x14ac:dyDescent="0.35">
      <c r="A1610" s="1" t="s">
        <v>2034</v>
      </c>
      <c r="B1610" s="7">
        <v>1958</v>
      </c>
      <c r="C1610" s="1" t="s">
        <v>18</v>
      </c>
      <c r="D1610" s="1">
        <v>5</v>
      </c>
      <c r="E1610" s="7">
        <v>0</v>
      </c>
      <c r="F1610" s="44">
        <v>29330.98</v>
      </c>
      <c r="G1610" s="1" t="s">
        <v>16</v>
      </c>
      <c r="H1610" s="1" t="s">
        <v>11</v>
      </c>
      <c r="I1610" s="1" t="s">
        <v>23</v>
      </c>
      <c r="J1610" s="42" t="str">
        <f>D1610&amp;"-"&amp;C1610&amp;"-"&amp;B1610</f>
        <v>5-Jun-1958</v>
      </c>
      <c r="K1610" s="7">
        <f>DATEDIF(J1610,DATE(2023,6,8),"Y")</f>
        <v>65</v>
      </c>
    </row>
    <row r="1611" spans="1:11" x14ac:dyDescent="0.35">
      <c r="A1611" s="1" t="s">
        <v>2033</v>
      </c>
      <c r="B1611" s="7">
        <v>1978</v>
      </c>
      <c r="C1611" s="1" t="s">
        <v>10</v>
      </c>
      <c r="D1611" s="1">
        <v>21</v>
      </c>
      <c r="E1611" s="7">
        <v>2</v>
      </c>
      <c r="F1611" s="44">
        <v>29227.599999999999</v>
      </c>
      <c r="G1611" s="1" t="s">
        <v>16</v>
      </c>
      <c r="H1611" s="1" t="s">
        <v>12</v>
      </c>
      <c r="I1611" s="1" t="s">
        <v>23</v>
      </c>
      <c r="J1611" s="42" t="str">
        <f>D1611&amp;"-"&amp;C1611&amp;"-"&amp;B1611</f>
        <v>21-Jul-1978</v>
      </c>
      <c r="K1611" s="7">
        <f>DATEDIF(J1611,DATE(2023,6,8),"Y")</f>
        <v>44</v>
      </c>
    </row>
    <row r="1612" spans="1:11" x14ac:dyDescent="0.35">
      <c r="A1612" s="1" t="s">
        <v>2339</v>
      </c>
      <c r="B1612" s="7">
        <v>1985</v>
      </c>
      <c r="C1612" s="1" t="s">
        <v>20</v>
      </c>
      <c r="D1612" s="1">
        <v>30</v>
      </c>
      <c r="E1612" s="7">
        <v>2</v>
      </c>
      <c r="F1612" s="44">
        <v>46113.51</v>
      </c>
      <c r="G1612" s="1" t="s">
        <v>11</v>
      </c>
      <c r="H1612" s="1" t="s">
        <v>12</v>
      </c>
      <c r="I1612" s="1" t="s">
        <v>42</v>
      </c>
      <c r="J1612" s="42" t="str">
        <f>D1612&amp;"-"&amp;C1612&amp;"-"&amp;B1612</f>
        <v>30-Sep-1985</v>
      </c>
      <c r="K1612" s="7">
        <f>DATEDIF(J1612,DATE(2023,6,8),"Y")</f>
        <v>37</v>
      </c>
    </row>
    <row r="1613" spans="1:11" x14ac:dyDescent="0.35">
      <c r="A1613" s="1" t="s">
        <v>2032</v>
      </c>
      <c r="B1613" s="7">
        <v>1969</v>
      </c>
      <c r="C1613" s="1" t="s">
        <v>10</v>
      </c>
      <c r="D1613" s="1">
        <v>9</v>
      </c>
      <c r="E1613" s="7">
        <v>2</v>
      </c>
      <c r="F1613" s="44">
        <v>29186.48</v>
      </c>
      <c r="G1613" s="1" t="s">
        <v>16</v>
      </c>
      <c r="H1613" s="1" t="s">
        <v>12</v>
      </c>
      <c r="I1613" s="1" t="s">
        <v>247</v>
      </c>
      <c r="J1613" s="42" t="str">
        <f>D1613&amp;"-"&amp;C1613&amp;"-"&amp;B1613</f>
        <v>9-Jul-1969</v>
      </c>
      <c r="K1613" s="7">
        <f>DATEDIF(J1613,DATE(2023,6,8),"Y")</f>
        <v>53</v>
      </c>
    </row>
    <row r="1614" spans="1:11" x14ac:dyDescent="0.35">
      <c r="A1614" s="1" t="s">
        <v>2031</v>
      </c>
      <c r="B1614" s="7">
        <v>1976</v>
      </c>
      <c r="C1614" s="1" t="s">
        <v>15</v>
      </c>
      <c r="D1614" s="1">
        <v>8</v>
      </c>
      <c r="E1614" s="7">
        <v>2</v>
      </c>
      <c r="F1614" s="44">
        <v>29160.39</v>
      </c>
      <c r="G1614" s="1" t="s">
        <v>16</v>
      </c>
      <c r="H1614" s="1" t="s">
        <v>11</v>
      </c>
      <c r="I1614" s="1" t="s">
        <v>42</v>
      </c>
      <c r="J1614" s="42" t="str">
        <f>D1614&amp;"-"&amp;C1614&amp;"-"&amp;B1614</f>
        <v>8-Nov-1976</v>
      </c>
      <c r="K1614" s="7">
        <f>DATEDIF(J1614,DATE(2023,6,8),"Y")</f>
        <v>46</v>
      </c>
    </row>
    <row r="1615" spans="1:11" x14ac:dyDescent="0.35">
      <c r="A1615" s="1" t="s">
        <v>2030</v>
      </c>
      <c r="B1615" s="7">
        <v>1961</v>
      </c>
      <c r="C1615" s="1" t="s">
        <v>30</v>
      </c>
      <c r="D1615" s="1">
        <v>24</v>
      </c>
      <c r="E1615" s="7">
        <v>0</v>
      </c>
      <c r="F1615" s="44">
        <v>29141.360000000001</v>
      </c>
      <c r="G1615" s="1" t="s">
        <v>16</v>
      </c>
      <c r="H1615" s="1" t="s">
        <v>12</v>
      </c>
      <c r="I1615" s="1" t="s">
        <v>23</v>
      </c>
      <c r="J1615" s="42" t="str">
        <f>D1615&amp;"-"&amp;C1615&amp;"-"&amp;B1615</f>
        <v>24-Dec-1961</v>
      </c>
      <c r="K1615" s="7">
        <f>DATEDIF(J1615,DATE(2023,6,8),"Y")</f>
        <v>61</v>
      </c>
    </row>
    <row r="1616" spans="1:11" x14ac:dyDescent="0.35">
      <c r="A1616" s="1" t="s">
        <v>2029</v>
      </c>
      <c r="B1616" s="7">
        <v>1978</v>
      </c>
      <c r="C1616" s="1" t="s">
        <v>15</v>
      </c>
      <c r="D1616" s="1">
        <v>29</v>
      </c>
      <c r="E1616" s="7">
        <v>2</v>
      </c>
      <c r="F1616" s="44">
        <v>29114.77</v>
      </c>
      <c r="G1616" s="1" t="s">
        <v>16</v>
      </c>
      <c r="H1616" s="1" t="s">
        <v>16</v>
      </c>
      <c r="I1616" s="1" t="s">
        <v>42</v>
      </c>
      <c r="J1616" s="42" t="str">
        <f>D1616&amp;"-"&amp;C1616&amp;"-"&amp;B1616</f>
        <v>29-Nov-1978</v>
      </c>
      <c r="K1616" s="7">
        <f>DATEDIF(J1616,DATE(2023,6,8),"Y")</f>
        <v>44</v>
      </c>
    </row>
    <row r="1617" spans="1:11" x14ac:dyDescent="0.35">
      <c r="A1617" s="1" t="s">
        <v>2028</v>
      </c>
      <c r="B1617" s="7">
        <v>1980</v>
      </c>
      <c r="C1617" s="1" t="s">
        <v>10</v>
      </c>
      <c r="D1617" s="1">
        <v>14</v>
      </c>
      <c r="E1617" s="7">
        <v>2</v>
      </c>
      <c r="F1617" s="44">
        <v>29114.21</v>
      </c>
      <c r="G1617" s="1" t="s">
        <v>16</v>
      </c>
      <c r="H1617" s="1" t="s">
        <v>12</v>
      </c>
      <c r="I1617" s="1" t="s">
        <v>42</v>
      </c>
      <c r="J1617" s="42" t="str">
        <f>D1617&amp;"-"&amp;C1617&amp;"-"&amp;B1617</f>
        <v>14-Jul-1980</v>
      </c>
      <c r="K1617" s="7">
        <f>DATEDIF(J1617,DATE(2023,6,8),"Y")</f>
        <v>42</v>
      </c>
    </row>
    <row r="1618" spans="1:11" x14ac:dyDescent="0.35">
      <c r="A1618" s="1" t="s">
        <v>2131</v>
      </c>
      <c r="B1618" s="7">
        <v>2004</v>
      </c>
      <c r="C1618" s="1" t="s">
        <v>15</v>
      </c>
      <c r="D1618" s="1">
        <v>1</v>
      </c>
      <c r="E1618" s="7">
        <v>2</v>
      </c>
      <c r="F1618" s="44">
        <v>34303.17</v>
      </c>
      <c r="G1618" s="1" t="s">
        <v>16</v>
      </c>
      <c r="H1618" s="1" t="s">
        <v>12</v>
      </c>
      <c r="I1618" s="1" t="s">
        <v>13</v>
      </c>
      <c r="J1618" s="42" t="str">
        <f>D1618&amp;"-"&amp;C1618&amp;"-"&amp;B1618</f>
        <v>1-Nov-2004</v>
      </c>
      <c r="K1618" s="7">
        <f>DATEDIF(J1618,DATE(2023,6,8),"Y")</f>
        <v>18</v>
      </c>
    </row>
    <row r="1619" spans="1:11" x14ac:dyDescent="0.35">
      <c r="A1619" s="1" t="s">
        <v>2027</v>
      </c>
      <c r="B1619" s="7">
        <v>1992</v>
      </c>
      <c r="C1619" s="1" t="s">
        <v>10</v>
      </c>
      <c r="D1619" s="1">
        <v>7</v>
      </c>
      <c r="E1619" s="7">
        <v>0</v>
      </c>
      <c r="F1619" s="44">
        <v>29007.82</v>
      </c>
      <c r="G1619" s="1" t="s">
        <v>16</v>
      </c>
      <c r="H1619" s="1" t="s">
        <v>12</v>
      </c>
      <c r="I1619" s="1" t="s">
        <v>42</v>
      </c>
      <c r="J1619" s="42" t="str">
        <f>D1619&amp;"-"&amp;C1619&amp;"-"&amp;B1619</f>
        <v>7-Jul-1992</v>
      </c>
      <c r="K1619" s="7">
        <f>DATEDIF(J1619,DATE(2023,6,8),"Y")</f>
        <v>30</v>
      </c>
    </row>
    <row r="1620" spans="1:11" x14ac:dyDescent="0.35">
      <c r="A1620" s="1" t="s">
        <v>2026</v>
      </c>
      <c r="B1620" s="7">
        <v>2003</v>
      </c>
      <c r="C1620" s="1" t="s">
        <v>20</v>
      </c>
      <c r="D1620" s="1">
        <v>1</v>
      </c>
      <c r="E1620" s="7">
        <v>0</v>
      </c>
      <c r="F1620" s="44">
        <v>28998.68</v>
      </c>
      <c r="G1620" s="1" t="s">
        <v>16</v>
      </c>
      <c r="H1620" s="1" t="s">
        <v>12</v>
      </c>
      <c r="I1620" s="1" t="s">
        <v>42</v>
      </c>
      <c r="J1620" s="42" t="str">
        <f>D1620&amp;"-"&amp;C1620&amp;"-"&amp;B1620</f>
        <v>1-Sep-2003</v>
      </c>
      <c r="K1620" s="7">
        <f>DATEDIF(J1620,DATE(2023,6,8),"Y")</f>
        <v>19</v>
      </c>
    </row>
    <row r="1621" spans="1:11" x14ac:dyDescent="0.35">
      <c r="A1621" s="1" t="s">
        <v>2025</v>
      </c>
      <c r="B1621" s="7">
        <v>1959</v>
      </c>
      <c r="C1621" s="1" t="s">
        <v>30</v>
      </c>
      <c r="D1621" s="1">
        <v>5</v>
      </c>
      <c r="E1621" s="7">
        <v>0</v>
      </c>
      <c r="F1621" s="44">
        <v>28950.47</v>
      </c>
      <c r="G1621" s="1" t="s">
        <v>16</v>
      </c>
      <c r="H1621" s="1" t="s">
        <v>16</v>
      </c>
      <c r="I1621" s="1" t="s">
        <v>23</v>
      </c>
      <c r="J1621" s="42" t="str">
        <f>D1621&amp;"-"&amp;C1621&amp;"-"&amp;B1621</f>
        <v>5-Dec-1959</v>
      </c>
      <c r="K1621" s="7">
        <f>DATEDIF(J1621,DATE(2023,6,8),"Y")</f>
        <v>63</v>
      </c>
    </row>
    <row r="1622" spans="1:11" x14ac:dyDescent="0.35">
      <c r="A1622" s="1" t="s">
        <v>2024</v>
      </c>
      <c r="B1622" s="7">
        <v>1962</v>
      </c>
      <c r="C1622" s="1" t="s">
        <v>10</v>
      </c>
      <c r="D1622" s="1">
        <v>25</v>
      </c>
      <c r="E1622" s="7">
        <v>0</v>
      </c>
      <c r="F1622" s="44">
        <v>28923.14</v>
      </c>
      <c r="G1622" s="1" t="s">
        <v>16</v>
      </c>
      <c r="H1622" s="1" t="s">
        <v>16</v>
      </c>
      <c r="I1622" s="1" t="s">
        <v>23</v>
      </c>
      <c r="J1622" s="42" t="str">
        <f>D1622&amp;"-"&amp;C1622&amp;"-"&amp;B1622</f>
        <v>25-Jul-1962</v>
      </c>
      <c r="K1622" s="7">
        <f>DATEDIF(J1622,DATE(2023,6,8),"Y")</f>
        <v>60</v>
      </c>
    </row>
    <row r="1623" spans="1:11" x14ac:dyDescent="0.35">
      <c r="A1623" s="1" t="s">
        <v>2023</v>
      </c>
      <c r="B1623" s="7">
        <v>1961</v>
      </c>
      <c r="C1623" s="1" t="s">
        <v>35</v>
      </c>
      <c r="D1623" s="1">
        <v>3</v>
      </c>
      <c r="E1623" s="7">
        <v>1</v>
      </c>
      <c r="F1623" s="44">
        <v>28868.66</v>
      </c>
      <c r="G1623" s="1" t="s">
        <v>16</v>
      </c>
      <c r="H1623" s="1" t="s">
        <v>11</v>
      </c>
      <c r="I1623" s="1" t="s">
        <v>23</v>
      </c>
      <c r="J1623" s="42" t="str">
        <f>D1623&amp;"-"&amp;C1623&amp;"-"&amp;B1623</f>
        <v>3-Aug-1961</v>
      </c>
      <c r="K1623" s="7">
        <f>DATEDIF(J1623,DATE(2023,6,8),"Y")</f>
        <v>61</v>
      </c>
    </row>
    <row r="1624" spans="1:11" x14ac:dyDescent="0.35">
      <c r="A1624" s="1" t="s">
        <v>2338</v>
      </c>
      <c r="B1624" s="7">
        <v>1979</v>
      </c>
      <c r="C1624" s="1" t="s">
        <v>35</v>
      </c>
      <c r="D1624" s="1">
        <v>12</v>
      </c>
      <c r="E1624" s="7">
        <v>0</v>
      </c>
      <c r="F1624" s="44">
        <v>45863.21</v>
      </c>
      <c r="G1624" s="1" t="s">
        <v>11</v>
      </c>
      <c r="H1624" s="1" t="s">
        <v>16</v>
      </c>
      <c r="I1624" s="1" t="s">
        <v>13</v>
      </c>
      <c r="J1624" s="42" t="str">
        <f>D1624&amp;"-"&amp;C1624&amp;"-"&amp;B1624</f>
        <v>12-Aug-1979</v>
      </c>
      <c r="K1624" s="7">
        <f>DATEDIF(J1624,DATE(2023,6,8),"Y")</f>
        <v>43</v>
      </c>
    </row>
    <row r="1625" spans="1:11" x14ac:dyDescent="0.35">
      <c r="A1625" s="1" t="s">
        <v>2022</v>
      </c>
      <c r="B1625" s="7">
        <v>1990</v>
      </c>
      <c r="C1625" s="1" t="s">
        <v>30</v>
      </c>
      <c r="D1625" s="1">
        <v>5</v>
      </c>
      <c r="E1625" s="7">
        <v>3</v>
      </c>
      <c r="F1625" s="44">
        <v>28716.14</v>
      </c>
      <c r="G1625" s="1" t="s">
        <v>16</v>
      </c>
      <c r="H1625" s="1" t="s">
        <v>12</v>
      </c>
      <c r="I1625" s="1" t="s">
        <v>42</v>
      </c>
      <c r="J1625" s="42" t="str">
        <f>D1625&amp;"-"&amp;C1625&amp;"-"&amp;B1625</f>
        <v>5-Dec-1990</v>
      </c>
      <c r="K1625" s="7">
        <f>DATEDIF(J1625,DATE(2023,6,8),"Y")</f>
        <v>32</v>
      </c>
    </row>
    <row r="1626" spans="1:11" x14ac:dyDescent="0.35">
      <c r="A1626" s="1" t="s">
        <v>2021</v>
      </c>
      <c r="B1626" s="7">
        <v>1985</v>
      </c>
      <c r="C1626" s="1" t="s">
        <v>20</v>
      </c>
      <c r="D1626" s="1">
        <v>27</v>
      </c>
      <c r="E1626" s="7">
        <v>3</v>
      </c>
      <c r="F1626" s="44">
        <v>28542.86</v>
      </c>
      <c r="G1626" s="1" t="s">
        <v>16</v>
      </c>
      <c r="H1626" s="1" t="s">
        <v>12</v>
      </c>
      <c r="I1626" s="1" t="s">
        <v>42</v>
      </c>
      <c r="J1626" s="42" t="str">
        <f>D1626&amp;"-"&amp;C1626&amp;"-"&amp;B1626</f>
        <v>27-Sep-1985</v>
      </c>
      <c r="K1626" s="7">
        <f>DATEDIF(J1626,DATE(2023,6,8),"Y")</f>
        <v>37</v>
      </c>
    </row>
    <row r="1627" spans="1:11" x14ac:dyDescent="0.35">
      <c r="A1627" s="1" t="s">
        <v>2020</v>
      </c>
      <c r="B1627" s="7">
        <v>1982</v>
      </c>
      <c r="C1627" s="1" t="s">
        <v>30</v>
      </c>
      <c r="D1627" s="1">
        <v>11</v>
      </c>
      <c r="E1627" s="7">
        <v>1</v>
      </c>
      <c r="F1627" s="44">
        <v>28476.73</v>
      </c>
      <c r="G1627" s="1" t="s">
        <v>16</v>
      </c>
      <c r="H1627" s="1" t="s">
        <v>11</v>
      </c>
      <c r="I1627" s="1" t="s">
        <v>23</v>
      </c>
      <c r="J1627" s="42" t="str">
        <f>D1627&amp;"-"&amp;C1627&amp;"-"&amp;B1627</f>
        <v>11-Dec-1982</v>
      </c>
      <c r="K1627" s="7">
        <f>DATEDIF(J1627,DATE(2023,6,8),"Y")</f>
        <v>40</v>
      </c>
    </row>
    <row r="1628" spans="1:11" x14ac:dyDescent="0.35">
      <c r="A1628" s="1" t="s">
        <v>2019</v>
      </c>
      <c r="B1628" s="7">
        <v>1974</v>
      </c>
      <c r="C1628" s="1" t="s">
        <v>20</v>
      </c>
      <c r="D1628" s="1">
        <v>16</v>
      </c>
      <c r="E1628" s="7">
        <v>1</v>
      </c>
      <c r="F1628" s="44">
        <v>28468.92</v>
      </c>
      <c r="G1628" s="1" t="s">
        <v>16</v>
      </c>
      <c r="H1628" s="1" t="s">
        <v>16</v>
      </c>
      <c r="I1628" s="1" t="s">
        <v>23</v>
      </c>
      <c r="J1628" s="42" t="str">
        <f>D1628&amp;"-"&amp;C1628&amp;"-"&amp;B1628</f>
        <v>16-Sep-1974</v>
      </c>
      <c r="K1628" s="7">
        <f>DATEDIF(J1628,DATE(2023,6,8),"Y")</f>
        <v>48</v>
      </c>
    </row>
    <row r="1629" spans="1:11" x14ac:dyDescent="0.35">
      <c r="A1629" s="1" t="s">
        <v>2018</v>
      </c>
      <c r="B1629" s="7">
        <v>1977</v>
      </c>
      <c r="C1629" s="1" t="s">
        <v>30</v>
      </c>
      <c r="D1629" s="1">
        <v>2</v>
      </c>
      <c r="E1629" s="7">
        <v>1</v>
      </c>
      <c r="F1629" s="44">
        <v>28340.19</v>
      </c>
      <c r="G1629" s="1" t="s">
        <v>16</v>
      </c>
      <c r="H1629" s="1" t="s">
        <v>11</v>
      </c>
      <c r="I1629" s="1" t="s">
        <v>23</v>
      </c>
      <c r="J1629" s="42" t="str">
        <f>D1629&amp;"-"&amp;C1629&amp;"-"&amp;B1629</f>
        <v>2-Dec-1977</v>
      </c>
      <c r="K1629" s="7">
        <f>DATEDIF(J1629,DATE(2023,6,8),"Y")</f>
        <v>45</v>
      </c>
    </row>
    <row r="1630" spans="1:11" x14ac:dyDescent="0.35">
      <c r="A1630" s="1" t="s">
        <v>2017</v>
      </c>
      <c r="B1630" s="7">
        <v>1990</v>
      </c>
      <c r="C1630" s="1" t="s">
        <v>30</v>
      </c>
      <c r="D1630" s="1">
        <v>24</v>
      </c>
      <c r="E1630" s="7">
        <v>3</v>
      </c>
      <c r="F1630" s="44">
        <v>28302.33</v>
      </c>
      <c r="G1630" s="1" t="s">
        <v>16</v>
      </c>
      <c r="H1630" s="1" t="s">
        <v>11</v>
      </c>
      <c r="I1630" s="1" t="s">
        <v>42</v>
      </c>
      <c r="J1630" s="42" t="str">
        <f>D1630&amp;"-"&amp;C1630&amp;"-"&amp;B1630</f>
        <v>24-Dec-1990</v>
      </c>
      <c r="K1630" s="7">
        <f>DATEDIF(J1630,DATE(2023,6,8),"Y")</f>
        <v>32</v>
      </c>
    </row>
    <row r="1631" spans="1:11" x14ac:dyDescent="0.35">
      <c r="A1631" s="1" t="s">
        <v>2016</v>
      </c>
      <c r="B1631" s="7">
        <v>1963</v>
      </c>
      <c r="C1631" s="1" t="s">
        <v>15</v>
      </c>
      <c r="D1631" s="1">
        <v>25</v>
      </c>
      <c r="E1631" s="7">
        <v>1</v>
      </c>
      <c r="F1631" s="44">
        <v>28287.9</v>
      </c>
      <c r="G1631" s="1" t="s">
        <v>16</v>
      </c>
      <c r="H1631" s="1" t="s">
        <v>16</v>
      </c>
      <c r="I1631" s="1" t="s">
        <v>13</v>
      </c>
      <c r="J1631" s="42" t="str">
        <f>D1631&amp;"-"&amp;C1631&amp;"-"&amp;B1631</f>
        <v>25-Nov-1963</v>
      </c>
      <c r="K1631" s="7">
        <f>DATEDIF(J1631,DATE(2023,6,8),"Y")</f>
        <v>59</v>
      </c>
    </row>
    <row r="1632" spans="1:11" x14ac:dyDescent="0.35">
      <c r="A1632" s="1" t="s">
        <v>2015</v>
      </c>
      <c r="B1632" s="7">
        <v>1999</v>
      </c>
      <c r="C1632" s="1" t="s">
        <v>20</v>
      </c>
      <c r="D1632" s="1">
        <v>6</v>
      </c>
      <c r="E1632" s="7">
        <v>0</v>
      </c>
      <c r="F1632" s="44">
        <v>28245.34</v>
      </c>
      <c r="G1632" s="1" t="s">
        <v>16</v>
      </c>
      <c r="H1632" s="1" t="s">
        <v>12</v>
      </c>
      <c r="I1632" s="1" t="s">
        <v>42</v>
      </c>
      <c r="J1632" s="42" t="str">
        <f>D1632&amp;"-"&amp;C1632&amp;"-"&amp;B1632</f>
        <v>6-Sep-1999</v>
      </c>
      <c r="K1632" s="7">
        <f>DATEDIF(J1632,DATE(2023,6,8),"Y")</f>
        <v>23</v>
      </c>
    </row>
    <row r="1633" spans="1:11" x14ac:dyDescent="0.35">
      <c r="A1633" s="1" t="s">
        <v>2014</v>
      </c>
      <c r="B1633" s="7">
        <v>1960</v>
      </c>
      <c r="C1633" s="1" t="s">
        <v>15</v>
      </c>
      <c r="D1633" s="1">
        <v>22</v>
      </c>
      <c r="E1633" s="7">
        <v>0</v>
      </c>
      <c r="F1633" s="44">
        <v>28101.33</v>
      </c>
      <c r="G1633" s="1" t="s">
        <v>16</v>
      </c>
      <c r="H1633" s="1" t="s">
        <v>11</v>
      </c>
      <c r="I1633" s="1" t="s">
        <v>166</v>
      </c>
      <c r="J1633" s="42" t="str">
        <f>D1633&amp;"-"&amp;C1633&amp;"-"&amp;B1633</f>
        <v>22-Nov-1960</v>
      </c>
      <c r="K1633" s="7">
        <f>DATEDIF(J1633,DATE(2023,6,8),"Y")</f>
        <v>62</v>
      </c>
    </row>
    <row r="1634" spans="1:11" x14ac:dyDescent="0.35">
      <c r="A1634" s="1" t="s">
        <v>2013</v>
      </c>
      <c r="B1634" s="7">
        <v>1985</v>
      </c>
      <c r="C1634" s="1" t="s">
        <v>15</v>
      </c>
      <c r="D1634" s="1">
        <v>29</v>
      </c>
      <c r="E1634" s="7">
        <v>3</v>
      </c>
      <c r="F1634" s="44">
        <v>28006.94</v>
      </c>
      <c r="G1634" s="1" t="s">
        <v>16</v>
      </c>
      <c r="H1634" s="1" t="s">
        <v>11</v>
      </c>
      <c r="I1634" s="1" t="s">
        <v>42</v>
      </c>
      <c r="J1634" s="42" t="str">
        <f>D1634&amp;"-"&amp;C1634&amp;"-"&amp;B1634</f>
        <v>29-Nov-1985</v>
      </c>
      <c r="K1634" s="7">
        <f>DATEDIF(J1634,DATE(2023,6,8),"Y")</f>
        <v>37</v>
      </c>
    </row>
    <row r="1635" spans="1:11" x14ac:dyDescent="0.35">
      <c r="A1635" s="1" t="s">
        <v>2337</v>
      </c>
      <c r="B1635" s="7">
        <v>1960</v>
      </c>
      <c r="C1635" s="1" t="s">
        <v>30</v>
      </c>
      <c r="D1635" s="1">
        <v>21</v>
      </c>
      <c r="E1635" s="7">
        <v>0</v>
      </c>
      <c r="F1635" s="44">
        <v>45710.21</v>
      </c>
      <c r="G1635" s="1" t="s">
        <v>11</v>
      </c>
      <c r="H1635" s="1" t="s">
        <v>11</v>
      </c>
      <c r="I1635" s="1" t="s">
        <v>168</v>
      </c>
      <c r="J1635" s="42" t="str">
        <f>D1635&amp;"-"&amp;C1635&amp;"-"&amp;B1635</f>
        <v>21-Dec-1960</v>
      </c>
      <c r="K1635" s="7">
        <f>DATEDIF(J1635,DATE(2023,6,8),"Y")</f>
        <v>62</v>
      </c>
    </row>
    <row r="1636" spans="1:11" x14ac:dyDescent="0.35">
      <c r="A1636" s="1" t="s">
        <v>2012</v>
      </c>
      <c r="B1636" s="7">
        <v>1999</v>
      </c>
      <c r="C1636" s="1" t="s">
        <v>30</v>
      </c>
      <c r="D1636" s="1">
        <v>21</v>
      </c>
      <c r="E1636" s="7">
        <v>0</v>
      </c>
      <c r="F1636" s="44">
        <v>27980.77</v>
      </c>
      <c r="G1636" s="1" t="s">
        <v>16</v>
      </c>
      <c r="H1636" s="1" t="s">
        <v>16</v>
      </c>
      <c r="I1636" s="1" t="s">
        <v>42</v>
      </c>
      <c r="J1636" s="42" t="str">
        <f>D1636&amp;"-"&amp;C1636&amp;"-"&amp;B1636</f>
        <v>21-Dec-1999</v>
      </c>
      <c r="K1636" s="7">
        <f>DATEDIF(J1636,DATE(2023,6,8),"Y")</f>
        <v>23</v>
      </c>
    </row>
    <row r="1637" spans="1:11" x14ac:dyDescent="0.35">
      <c r="A1637" s="1" t="s">
        <v>2011</v>
      </c>
      <c r="B1637" s="7">
        <v>1961</v>
      </c>
      <c r="C1637" s="1" t="s">
        <v>10</v>
      </c>
      <c r="D1637" s="1">
        <v>28</v>
      </c>
      <c r="E1637" s="7">
        <v>3</v>
      </c>
      <c r="F1637" s="44">
        <v>27941.29</v>
      </c>
      <c r="G1637" s="1" t="s">
        <v>16</v>
      </c>
      <c r="H1637" s="1" t="s">
        <v>12</v>
      </c>
      <c r="I1637" s="1" t="s">
        <v>42</v>
      </c>
      <c r="J1637" s="42" t="str">
        <f>D1637&amp;"-"&amp;C1637&amp;"-"&amp;B1637</f>
        <v>28-Jul-1961</v>
      </c>
      <c r="K1637" s="7">
        <f>DATEDIF(J1637,DATE(2023,6,8),"Y")</f>
        <v>61</v>
      </c>
    </row>
    <row r="1638" spans="1:11" x14ac:dyDescent="0.35">
      <c r="A1638" s="1" t="s">
        <v>2010</v>
      </c>
      <c r="B1638" s="7">
        <v>1991</v>
      </c>
      <c r="C1638" s="1" t="s">
        <v>18</v>
      </c>
      <c r="D1638" s="1">
        <v>4</v>
      </c>
      <c r="E1638" s="7">
        <v>3</v>
      </c>
      <c r="F1638" s="44">
        <v>27931.11</v>
      </c>
      <c r="G1638" s="1" t="s">
        <v>16</v>
      </c>
      <c r="H1638" s="1" t="s">
        <v>12</v>
      </c>
      <c r="I1638" s="1" t="s">
        <v>42</v>
      </c>
      <c r="J1638" s="42" t="str">
        <f>D1638&amp;"-"&amp;C1638&amp;"-"&amp;B1638</f>
        <v>4-Jun-1991</v>
      </c>
      <c r="K1638" s="7">
        <f>DATEDIF(J1638,DATE(2023,6,8),"Y")</f>
        <v>32</v>
      </c>
    </row>
    <row r="1639" spans="1:11" x14ac:dyDescent="0.35">
      <c r="A1639" s="1" t="s">
        <v>2009</v>
      </c>
      <c r="B1639" s="7">
        <v>1989</v>
      </c>
      <c r="C1639" s="1" t="s">
        <v>15</v>
      </c>
      <c r="D1639" s="1">
        <v>21</v>
      </c>
      <c r="E1639" s="7">
        <v>3</v>
      </c>
      <c r="F1639" s="44">
        <v>27925.86</v>
      </c>
      <c r="G1639" s="1" t="s">
        <v>16</v>
      </c>
      <c r="H1639" s="1" t="s">
        <v>11</v>
      </c>
      <c r="I1639" s="1" t="s">
        <v>42</v>
      </c>
      <c r="J1639" s="42" t="str">
        <f>D1639&amp;"-"&amp;C1639&amp;"-"&amp;B1639</f>
        <v>21-Nov-1989</v>
      </c>
      <c r="K1639" s="7">
        <f>DATEDIF(J1639,DATE(2023,6,8),"Y")</f>
        <v>33</v>
      </c>
    </row>
    <row r="1640" spans="1:11" x14ac:dyDescent="0.35">
      <c r="A1640" s="1" t="s">
        <v>2008</v>
      </c>
      <c r="B1640" s="7">
        <v>1985</v>
      </c>
      <c r="C1640" s="1" t="s">
        <v>30</v>
      </c>
      <c r="D1640" s="1">
        <v>4</v>
      </c>
      <c r="E1640" s="7">
        <v>3</v>
      </c>
      <c r="F1640" s="44">
        <v>27849.94</v>
      </c>
      <c r="G1640" s="1" t="s">
        <v>16</v>
      </c>
      <c r="H1640" s="1" t="s">
        <v>16</v>
      </c>
      <c r="I1640" s="1" t="s">
        <v>42</v>
      </c>
      <c r="J1640" s="42" t="str">
        <f>D1640&amp;"-"&amp;C1640&amp;"-"&amp;B1640</f>
        <v>4-Dec-1985</v>
      </c>
      <c r="K1640" s="7">
        <f>DATEDIF(J1640,DATE(2023,6,8),"Y")</f>
        <v>37</v>
      </c>
    </row>
    <row r="1641" spans="1:11" x14ac:dyDescent="0.35">
      <c r="A1641" s="1" t="s">
        <v>2007</v>
      </c>
      <c r="B1641" s="7">
        <v>1960</v>
      </c>
      <c r="C1641" s="1" t="s">
        <v>10</v>
      </c>
      <c r="D1641" s="1">
        <v>6</v>
      </c>
      <c r="E1641" s="7">
        <v>0</v>
      </c>
      <c r="F1641" s="44">
        <v>27808.73</v>
      </c>
      <c r="G1641" s="1" t="s">
        <v>16</v>
      </c>
      <c r="H1641" s="1" t="s">
        <v>16</v>
      </c>
      <c r="I1641" s="1" t="s">
        <v>13</v>
      </c>
      <c r="J1641" s="42" t="str">
        <f>D1641&amp;"-"&amp;C1641&amp;"-"&amp;B1641</f>
        <v>6-Jul-1960</v>
      </c>
      <c r="K1641" s="7">
        <f>DATEDIF(J1641,DATE(2023,6,8),"Y")</f>
        <v>62</v>
      </c>
    </row>
    <row r="1642" spans="1:11" x14ac:dyDescent="0.35">
      <c r="A1642" s="1" t="s">
        <v>2006</v>
      </c>
      <c r="B1642" s="7">
        <v>2002</v>
      </c>
      <c r="C1642" s="1" t="s">
        <v>30</v>
      </c>
      <c r="D1642" s="1">
        <v>6</v>
      </c>
      <c r="E1642" s="7">
        <v>1</v>
      </c>
      <c r="F1642" s="44">
        <v>27724.29</v>
      </c>
      <c r="G1642" s="1" t="s">
        <v>16</v>
      </c>
      <c r="H1642" s="1" t="s">
        <v>12</v>
      </c>
      <c r="I1642" s="1" t="s">
        <v>13</v>
      </c>
      <c r="J1642" s="42" t="str">
        <f>D1642&amp;"-"&amp;C1642&amp;"-"&amp;B1642</f>
        <v>6-Dec-2002</v>
      </c>
      <c r="K1642" s="7">
        <f>DATEDIF(J1642,DATE(2023,6,8),"Y")</f>
        <v>20</v>
      </c>
    </row>
    <row r="1643" spans="1:11" x14ac:dyDescent="0.35">
      <c r="A1643" s="1" t="s">
        <v>2005</v>
      </c>
      <c r="B1643" s="7">
        <v>1992</v>
      </c>
      <c r="C1643" s="1" t="s">
        <v>10</v>
      </c>
      <c r="D1643" s="1">
        <v>3</v>
      </c>
      <c r="E1643" s="7">
        <v>0</v>
      </c>
      <c r="F1643" s="44">
        <v>27696.11</v>
      </c>
      <c r="G1643" s="1" t="s">
        <v>16</v>
      </c>
      <c r="H1643" s="1" t="s">
        <v>11</v>
      </c>
      <c r="I1643" s="1" t="s">
        <v>42</v>
      </c>
      <c r="J1643" s="42" t="str">
        <f>D1643&amp;"-"&amp;C1643&amp;"-"&amp;B1643</f>
        <v>3-Jul-1992</v>
      </c>
      <c r="K1643" s="7">
        <f>DATEDIF(J1643,DATE(2023,6,8),"Y")</f>
        <v>30</v>
      </c>
    </row>
    <row r="1644" spans="1:11" x14ac:dyDescent="0.35">
      <c r="A1644" s="1" t="s">
        <v>2004</v>
      </c>
      <c r="B1644" s="7">
        <v>1997</v>
      </c>
      <c r="C1644" s="1" t="s">
        <v>37</v>
      </c>
      <c r="D1644" s="1">
        <v>7</v>
      </c>
      <c r="E1644" s="7">
        <v>0</v>
      </c>
      <c r="F1644" s="44">
        <v>27625.17</v>
      </c>
      <c r="G1644" s="1" t="s">
        <v>16</v>
      </c>
      <c r="H1644" s="1" t="s">
        <v>16</v>
      </c>
      <c r="I1644" s="1" t="s">
        <v>42</v>
      </c>
      <c r="J1644" s="42" t="str">
        <f>D1644&amp;"-"&amp;C1644&amp;"-"&amp;B1644</f>
        <v>7-Oct-1997</v>
      </c>
      <c r="K1644" s="7">
        <f>DATEDIF(J1644,DATE(2023,6,8),"Y")</f>
        <v>25</v>
      </c>
    </row>
    <row r="1645" spans="1:11" x14ac:dyDescent="0.35">
      <c r="A1645" s="1" t="s">
        <v>2003</v>
      </c>
      <c r="B1645" s="7">
        <v>1997</v>
      </c>
      <c r="C1645" s="1" t="s">
        <v>20</v>
      </c>
      <c r="D1645" s="1">
        <v>9</v>
      </c>
      <c r="E1645" s="7">
        <v>0</v>
      </c>
      <c r="F1645" s="44">
        <v>27619.360000000001</v>
      </c>
      <c r="G1645" s="1" t="s">
        <v>11</v>
      </c>
      <c r="H1645" s="1" t="s">
        <v>12</v>
      </c>
      <c r="I1645" s="1" t="s">
        <v>42</v>
      </c>
      <c r="J1645" s="42" t="str">
        <f>D1645&amp;"-"&amp;C1645&amp;"-"&amp;B1645</f>
        <v>9-Sep-1997</v>
      </c>
      <c r="K1645" s="7">
        <f>DATEDIF(J1645,DATE(2023,6,8),"Y")</f>
        <v>25</v>
      </c>
    </row>
    <row r="1646" spans="1:11" x14ac:dyDescent="0.35">
      <c r="A1646" s="1" t="s">
        <v>2336</v>
      </c>
      <c r="B1646" s="7">
        <v>1974</v>
      </c>
      <c r="C1646" s="1" t="s">
        <v>35</v>
      </c>
      <c r="D1646" s="1">
        <v>9</v>
      </c>
      <c r="E1646" s="7">
        <v>2</v>
      </c>
      <c r="F1646" s="44">
        <v>45702.02</v>
      </c>
      <c r="G1646" s="1" t="s">
        <v>11</v>
      </c>
      <c r="H1646" s="1" t="s">
        <v>11</v>
      </c>
      <c r="I1646" s="1" t="s">
        <v>23</v>
      </c>
      <c r="J1646" s="42" t="str">
        <f>D1646&amp;"-"&amp;C1646&amp;"-"&amp;B1646</f>
        <v>9-Aug-1974</v>
      </c>
      <c r="K1646" s="7">
        <f>DATEDIF(J1646,DATE(2023,6,8),"Y")</f>
        <v>48</v>
      </c>
    </row>
    <row r="1647" spans="1:11" x14ac:dyDescent="0.35">
      <c r="A1647" s="1" t="s">
        <v>2002</v>
      </c>
      <c r="B1647" s="7">
        <v>1992</v>
      </c>
      <c r="C1647" s="1" t="s">
        <v>18</v>
      </c>
      <c r="D1647" s="1">
        <v>11</v>
      </c>
      <c r="E1647" s="7">
        <v>0</v>
      </c>
      <c r="F1647" s="44">
        <v>27614.71</v>
      </c>
      <c r="G1647" s="1" t="s">
        <v>11</v>
      </c>
      <c r="H1647" s="1" t="s">
        <v>12</v>
      </c>
      <c r="I1647" s="1" t="s">
        <v>42</v>
      </c>
      <c r="J1647" s="42" t="str">
        <f>D1647&amp;"-"&amp;C1647&amp;"-"&amp;B1647</f>
        <v>11-Jun-1992</v>
      </c>
      <c r="K1647" s="7">
        <f>DATEDIF(J1647,DATE(2023,6,8),"Y")</f>
        <v>30</v>
      </c>
    </row>
    <row r="1648" spans="1:11" x14ac:dyDescent="0.35">
      <c r="A1648" s="1" t="s">
        <v>2001</v>
      </c>
      <c r="B1648" s="7">
        <v>1985</v>
      </c>
      <c r="C1648" s="1" t="s">
        <v>15</v>
      </c>
      <c r="D1648" s="1">
        <v>6</v>
      </c>
      <c r="E1648" s="7">
        <v>3</v>
      </c>
      <c r="F1648" s="44">
        <v>27598.93</v>
      </c>
      <c r="G1648" s="1" t="s">
        <v>11</v>
      </c>
      <c r="H1648" s="1" t="s">
        <v>16</v>
      </c>
      <c r="I1648" s="1" t="s">
        <v>42</v>
      </c>
      <c r="J1648" s="42" t="str">
        <f>D1648&amp;"-"&amp;C1648&amp;"-"&amp;B1648</f>
        <v>6-Nov-1985</v>
      </c>
      <c r="K1648" s="7">
        <f>DATEDIF(J1648,DATE(2023,6,8),"Y")</f>
        <v>37</v>
      </c>
    </row>
    <row r="1649" spans="1:11" x14ac:dyDescent="0.35">
      <c r="A1649" s="1" t="s">
        <v>2000</v>
      </c>
      <c r="B1649" s="7">
        <v>1984</v>
      </c>
      <c r="C1649" s="1" t="s">
        <v>10</v>
      </c>
      <c r="D1649" s="1">
        <v>22</v>
      </c>
      <c r="E1649" s="7">
        <v>3</v>
      </c>
      <c r="F1649" s="44">
        <v>27534.53</v>
      </c>
      <c r="G1649" s="1" t="s">
        <v>11</v>
      </c>
      <c r="H1649" s="1" t="s">
        <v>11</v>
      </c>
      <c r="I1649" s="1" t="s">
        <v>42</v>
      </c>
      <c r="J1649" s="42" t="str">
        <f>D1649&amp;"-"&amp;C1649&amp;"-"&amp;B1649</f>
        <v>22-Jul-1984</v>
      </c>
      <c r="K1649" s="7">
        <f>DATEDIF(J1649,DATE(2023,6,8),"Y")</f>
        <v>38</v>
      </c>
    </row>
    <row r="1650" spans="1:11" x14ac:dyDescent="0.35">
      <c r="A1650" s="1" t="s">
        <v>1999</v>
      </c>
      <c r="B1650" s="7">
        <v>1965</v>
      </c>
      <c r="C1650" s="1" t="s">
        <v>37</v>
      </c>
      <c r="D1650" s="1">
        <v>19</v>
      </c>
      <c r="E1650" s="7">
        <v>0</v>
      </c>
      <c r="F1650" s="44">
        <v>27533.91</v>
      </c>
      <c r="G1650" s="1" t="s">
        <v>11</v>
      </c>
      <c r="H1650" s="1" t="s">
        <v>12</v>
      </c>
      <c r="I1650" s="1" t="s">
        <v>13</v>
      </c>
      <c r="J1650" s="42" t="str">
        <f>D1650&amp;"-"&amp;C1650&amp;"-"&amp;B1650</f>
        <v>19-Oct-1965</v>
      </c>
      <c r="K1650" s="7">
        <f>DATEDIF(J1650,DATE(2023,6,8),"Y")</f>
        <v>57</v>
      </c>
    </row>
    <row r="1651" spans="1:11" x14ac:dyDescent="0.35">
      <c r="A1651" s="1" t="s">
        <v>1998</v>
      </c>
      <c r="B1651" s="7">
        <v>1981</v>
      </c>
      <c r="C1651" s="1" t="s">
        <v>37</v>
      </c>
      <c r="D1651" s="1">
        <v>3</v>
      </c>
      <c r="E1651" s="7">
        <v>1</v>
      </c>
      <c r="F1651" s="44">
        <v>27495.59</v>
      </c>
      <c r="G1651" s="1" t="s">
        <v>11</v>
      </c>
      <c r="H1651" s="1" t="s">
        <v>16</v>
      </c>
      <c r="I1651" s="1" t="s">
        <v>42</v>
      </c>
      <c r="J1651" s="42" t="str">
        <f>D1651&amp;"-"&amp;C1651&amp;"-"&amp;B1651</f>
        <v>3-Oct-1981</v>
      </c>
      <c r="K1651" s="7">
        <f>DATEDIF(J1651,DATE(2023,6,8),"Y")</f>
        <v>41</v>
      </c>
    </row>
    <row r="1652" spans="1:11" x14ac:dyDescent="0.35">
      <c r="A1652" s="1" t="s">
        <v>1997</v>
      </c>
      <c r="B1652" s="7">
        <v>1985</v>
      </c>
      <c r="C1652" s="1" t="s">
        <v>30</v>
      </c>
      <c r="D1652" s="1">
        <v>5</v>
      </c>
      <c r="E1652" s="7">
        <v>3</v>
      </c>
      <c r="F1652" s="44">
        <v>27432.73</v>
      </c>
      <c r="G1652" s="1" t="s">
        <v>11</v>
      </c>
      <c r="H1652" s="1" t="s">
        <v>16</v>
      </c>
      <c r="I1652" s="1" t="s">
        <v>42</v>
      </c>
      <c r="J1652" s="42" t="str">
        <f>D1652&amp;"-"&amp;C1652&amp;"-"&amp;B1652</f>
        <v>5-Dec-1985</v>
      </c>
      <c r="K1652" s="7">
        <f>DATEDIF(J1652,DATE(2023,6,8),"Y")</f>
        <v>37</v>
      </c>
    </row>
    <row r="1653" spans="1:11" x14ac:dyDescent="0.35">
      <c r="A1653" s="1" t="s">
        <v>1996</v>
      </c>
      <c r="B1653" s="7">
        <v>1988</v>
      </c>
      <c r="C1653" s="1" t="s">
        <v>20</v>
      </c>
      <c r="D1653" s="1">
        <v>15</v>
      </c>
      <c r="E1653" s="7">
        <v>2</v>
      </c>
      <c r="F1653" s="44">
        <v>27375.9</v>
      </c>
      <c r="G1653" s="1" t="s">
        <v>11</v>
      </c>
      <c r="H1653" s="1" t="s">
        <v>12</v>
      </c>
      <c r="I1653" s="1" t="s">
        <v>164</v>
      </c>
      <c r="J1653" s="42" t="str">
        <f>D1653&amp;"-"&amp;C1653&amp;"-"&amp;B1653</f>
        <v>15-Sep-1988</v>
      </c>
      <c r="K1653" s="7">
        <f>DATEDIF(J1653,DATE(2023,6,8),"Y")</f>
        <v>34</v>
      </c>
    </row>
    <row r="1654" spans="1:11" x14ac:dyDescent="0.35">
      <c r="A1654" s="1" t="s">
        <v>1995</v>
      </c>
      <c r="B1654" s="7">
        <v>1969</v>
      </c>
      <c r="C1654" s="1" t="s">
        <v>37</v>
      </c>
      <c r="D1654" s="1">
        <v>16</v>
      </c>
      <c r="E1654" s="7">
        <v>0</v>
      </c>
      <c r="F1654" s="44">
        <v>27346.04</v>
      </c>
      <c r="G1654" s="1" t="s">
        <v>11</v>
      </c>
      <c r="H1654" s="1" t="s">
        <v>11</v>
      </c>
      <c r="I1654" s="1" t="s">
        <v>13</v>
      </c>
      <c r="J1654" s="42" t="str">
        <f>D1654&amp;"-"&amp;C1654&amp;"-"&amp;B1654</f>
        <v>16-Oct-1969</v>
      </c>
      <c r="K1654" s="7">
        <f>DATEDIF(J1654,DATE(2023,6,8),"Y")</f>
        <v>53</v>
      </c>
    </row>
    <row r="1655" spans="1:11" x14ac:dyDescent="0.35">
      <c r="A1655" s="1" t="s">
        <v>1994</v>
      </c>
      <c r="B1655" s="7">
        <v>1968</v>
      </c>
      <c r="C1655" s="1" t="s">
        <v>18</v>
      </c>
      <c r="D1655" s="1">
        <v>6</v>
      </c>
      <c r="E1655" s="7">
        <v>3</v>
      </c>
      <c r="F1655" s="44">
        <v>27322.73</v>
      </c>
      <c r="G1655" s="1" t="s">
        <v>11</v>
      </c>
      <c r="H1655" s="1" t="s">
        <v>11</v>
      </c>
      <c r="I1655" s="1" t="s">
        <v>13</v>
      </c>
      <c r="J1655" s="42" t="str">
        <f>D1655&amp;"-"&amp;C1655&amp;"-"&amp;B1655</f>
        <v>6-Jun-1968</v>
      </c>
      <c r="K1655" s="7">
        <f>DATEDIF(J1655,DATE(2023,6,8),"Y")</f>
        <v>55</v>
      </c>
    </row>
    <row r="1656" spans="1:11" x14ac:dyDescent="0.35">
      <c r="A1656" s="1" t="s">
        <v>1993</v>
      </c>
      <c r="B1656" s="7">
        <v>1999</v>
      </c>
      <c r="C1656" s="1" t="s">
        <v>30</v>
      </c>
      <c r="D1656" s="1">
        <v>2</v>
      </c>
      <c r="E1656" s="7">
        <v>0</v>
      </c>
      <c r="F1656" s="44">
        <v>27236.959999999999</v>
      </c>
      <c r="G1656" s="1" t="s">
        <v>11</v>
      </c>
      <c r="H1656" s="1" t="s">
        <v>16</v>
      </c>
      <c r="I1656" s="1" t="s">
        <v>42</v>
      </c>
      <c r="J1656" s="42" t="str">
        <f>D1656&amp;"-"&amp;C1656&amp;"-"&amp;B1656</f>
        <v>2-Dec-1999</v>
      </c>
      <c r="K1656" s="7">
        <f>DATEDIF(J1656,DATE(2023,6,8),"Y")</f>
        <v>23</v>
      </c>
    </row>
    <row r="1657" spans="1:11" x14ac:dyDescent="0.35">
      <c r="A1657" s="1" t="s">
        <v>2335</v>
      </c>
      <c r="B1657" s="7">
        <v>1962</v>
      </c>
      <c r="C1657" s="1" t="s">
        <v>30</v>
      </c>
      <c r="D1657" s="1">
        <v>17</v>
      </c>
      <c r="E1657" s="7">
        <v>0</v>
      </c>
      <c r="F1657" s="44">
        <v>45008.959999999999</v>
      </c>
      <c r="G1657" s="1" t="s">
        <v>11</v>
      </c>
      <c r="H1657" s="1" t="s">
        <v>11</v>
      </c>
      <c r="I1657" s="1" t="s">
        <v>13</v>
      </c>
      <c r="J1657" s="42" t="str">
        <f>D1657&amp;"-"&amp;C1657&amp;"-"&amp;B1657</f>
        <v>17-Dec-1962</v>
      </c>
      <c r="K1657" s="7">
        <f>DATEDIF(J1657,DATE(2023,6,8),"Y")</f>
        <v>60</v>
      </c>
    </row>
    <row r="1658" spans="1:11" x14ac:dyDescent="0.35">
      <c r="A1658" s="1" t="s">
        <v>1992</v>
      </c>
      <c r="B1658" s="7">
        <v>1965</v>
      </c>
      <c r="C1658" s="1" t="s">
        <v>30</v>
      </c>
      <c r="D1658" s="1">
        <v>21</v>
      </c>
      <c r="E1658" s="7">
        <v>0</v>
      </c>
      <c r="F1658" s="44">
        <v>27218.44</v>
      </c>
      <c r="G1658" s="1" t="s">
        <v>11</v>
      </c>
      <c r="H1658" s="1" t="s">
        <v>16</v>
      </c>
      <c r="I1658" s="1" t="s">
        <v>356</v>
      </c>
      <c r="J1658" s="42" t="str">
        <f>D1658&amp;"-"&amp;C1658&amp;"-"&amp;B1658</f>
        <v>21-Dec-1965</v>
      </c>
      <c r="K1658" s="7">
        <f>DATEDIF(J1658,DATE(2023,6,8),"Y")</f>
        <v>57</v>
      </c>
    </row>
    <row r="1659" spans="1:11" x14ac:dyDescent="0.35">
      <c r="A1659" s="1" t="s">
        <v>1991</v>
      </c>
      <c r="B1659" s="7">
        <v>1970</v>
      </c>
      <c r="C1659" s="1" t="s">
        <v>37</v>
      </c>
      <c r="D1659" s="1">
        <v>2</v>
      </c>
      <c r="E1659" s="7">
        <v>0</v>
      </c>
      <c r="F1659" s="44">
        <v>27117.99</v>
      </c>
      <c r="G1659" s="1" t="s">
        <v>11</v>
      </c>
      <c r="H1659" s="1" t="s">
        <v>11</v>
      </c>
      <c r="I1659" s="1" t="s">
        <v>13</v>
      </c>
      <c r="J1659" s="42" t="str">
        <f>D1659&amp;"-"&amp;C1659&amp;"-"&amp;B1659</f>
        <v>2-Oct-1970</v>
      </c>
      <c r="K1659" s="7">
        <f>DATEDIF(J1659,DATE(2023,6,8),"Y")</f>
        <v>52</v>
      </c>
    </row>
    <row r="1660" spans="1:11" x14ac:dyDescent="0.35">
      <c r="A1660" s="1" t="s">
        <v>1990</v>
      </c>
      <c r="B1660" s="7">
        <v>1990</v>
      </c>
      <c r="C1660" s="1" t="s">
        <v>30</v>
      </c>
      <c r="D1660" s="1">
        <v>13</v>
      </c>
      <c r="E1660" s="7">
        <v>3</v>
      </c>
      <c r="F1660" s="44">
        <v>27092.38</v>
      </c>
      <c r="G1660" s="1" t="s">
        <v>11</v>
      </c>
      <c r="H1660" s="1" t="s">
        <v>12</v>
      </c>
      <c r="I1660" s="1" t="s">
        <v>42</v>
      </c>
      <c r="J1660" s="42" t="str">
        <f>D1660&amp;"-"&amp;C1660&amp;"-"&amp;B1660</f>
        <v>13-Dec-1990</v>
      </c>
      <c r="K1660" s="7">
        <f>DATEDIF(J1660,DATE(2023,6,8),"Y")</f>
        <v>32</v>
      </c>
    </row>
    <row r="1661" spans="1:11" x14ac:dyDescent="0.35">
      <c r="A1661" s="1" t="s">
        <v>1989</v>
      </c>
      <c r="B1661" s="7">
        <v>1994</v>
      </c>
      <c r="C1661" s="1" t="s">
        <v>10</v>
      </c>
      <c r="D1661" s="1">
        <v>2</v>
      </c>
      <c r="E1661" s="7">
        <v>0</v>
      </c>
      <c r="F1661" s="44">
        <v>27080.639999999999</v>
      </c>
      <c r="G1661" s="1" t="s">
        <v>11</v>
      </c>
      <c r="H1661" s="1" t="s">
        <v>11</v>
      </c>
      <c r="I1661" s="1" t="s">
        <v>42</v>
      </c>
      <c r="J1661" s="42" t="str">
        <f>D1661&amp;"-"&amp;C1661&amp;"-"&amp;B1661</f>
        <v>2-Jul-1994</v>
      </c>
      <c r="K1661" s="7">
        <f>DATEDIF(J1661,DATE(2023,6,8),"Y")</f>
        <v>28</v>
      </c>
    </row>
    <row r="1662" spans="1:11" x14ac:dyDescent="0.35">
      <c r="A1662" s="1" t="s">
        <v>1988</v>
      </c>
      <c r="B1662" s="7">
        <v>1958</v>
      </c>
      <c r="C1662" s="1" t="s">
        <v>18</v>
      </c>
      <c r="D1662" s="1">
        <v>30</v>
      </c>
      <c r="E1662" s="7">
        <v>0</v>
      </c>
      <c r="F1662" s="44">
        <v>27037.91</v>
      </c>
      <c r="G1662" s="1" t="s">
        <v>11</v>
      </c>
      <c r="H1662" s="1" t="s">
        <v>11</v>
      </c>
      <c r="I1662" s="1" t="s">
        <v>13</v>
      </c>
      <c r="J1662" s="42" t="str">
        <f>D1662&amp;"-"&amp;C1662&amp;"-"&amp;B1662</f>
        <v>30-Jun-1958</v>
      </c>
      <c r="K1662" s="7">
        <f>DATEDIF(J1662,DATE(2023,6,8),"Y")</f>
        <v>64</v>
      </c>
    </row>
    <row r="1663" spans="1:11" x14ac:dyDescent="0.35">
      <c r="A1663" s="1" t="s">
        <v>1987</v>
      </c>
      <c r="B1663" s="7">
        <v>1960</v>
      </c>
      <c r="C1663" s="1" t="s">
        <v>10</v>
      </c>
      <c r="D1663" s="1">
        <v>9</v>
      </c>
      <c r="E1663" s="7">
        <v>1</v>
      </c>
      <c r="F1663" s="44">
        <v>27000.98</v>
      </c>
      <c r="G1663" s="1" t="s">
        <v>11</v>
      </c>
      <c r="H1663" s="1" t="s">
        <v>11</v>
      </c>
      <c r="I1663" s="1" t="s">
        <v>13</v>
      </c>
      <c r="J1663" s="42" t="str">
        <f>D1663&amp;"-"&amp;C1663&amp;"-"&amp;B1663</f>
        <v>9-Jul-1960</v>
      </c>
      <c r="K1663" s="7">
        <f>DATEDIF(J1663,DATE(2023,6,8),"Y")</f>
        <v>62</v>
      </c>
    </row>
    <row r="1664" spans="1:11" x14ac:dyDescent="0.35">
      <c r="A1664" s="1" t="s">
        <v>1986</v>
      </c>
      <c r="B1664" s="7">
        <v>2000</v>
      </c>
      <c r="C1664" s="1" t="s">
        <v>15</v>
      </c>
      <c r="D1664" s="1">
        <v>9</v>
      </c>
      <c r="E1664" s="7">
        <v>0</v>
      </c>
      <c r="F1664" s="44">
        <v>26936.98</v>
      </c>
      <c r="G1664" s="1" t="s">
        <v>11</v>
      </c>
      <c r="H1664" s="1" t="s">
        <v>12</v>
      </c>
      <c r="I1664" s="1" t="s">
        <v>42</v>
      </c>
      <c r="J1664" s="42" t="str">
        <f>D1664&amp;"-"&amp;C1664&amp;"-"&amp;B1664</f>
        <v>9-Nov-2000</v>
      </c>
      <c r="K1664" s="7">
        <f>DATEDIF(J1664,DATE(2023,6,8),"Y")</f>
        <v>22</v>
      </c>
    </row>
    <row r="1665" spans="1:11" x14ac:dyDescent="0.35">
      <c r="A1665" s="1" t="s">
        <v>1985</v>
      </c>
      <c r="B1665" s="7">
        <v>2002</v>
      </c>
      <c r="C1665" s="1" t="s">
        <v>18</v>
      </c>
      <c r="D1665" s="1">
        <v>17</v>
      </c>
      <c r="E1665" s="7">
        <v>0</v>
      </c>
      <c r="F1665" s="44">
        <v>26927.69</v>
      </c>
      <c r="G1665" s="1" t="s">
        <v>11</v>
      </c>
      <c r="H1665" s="1" t="s">
        <v>11</v>
      </c>
      <c r="I1665" s="1" t="s">
        <v>42</v>
      </c>
      <c r="J1665" s="42" t="str">
        <f>D1665&amp;"-"&amp;C1665&amp;"-"&amp;B1665</f>
        <v>17-Jun-2002</v>
      </c>
      <c r="K1665" s="7">
        <f>DATEDIF(J1665,DATE(2023,6,8),"Y")</f>
        <v>20</v>
      </c>
    </row>
    <row r="1666" spans="1:11" x14ac:dyDescent="0.35">
      <c r="A1666" s="1" t="s">
        <v>1984</v>
      </c>
      <c r="B1666" s="7">
        <v>1958</v>
      </c>
      <c r="C1666" s="1" t="s">
        <v>30</v>
      </c>
      <c r="D1666" s="1">
        <v>25</v>
      </c>
      <c r="E1666" s="7">
        <v>0</v>
      </c>
      <c r="F1666" s="44">
        <v>26926.51</v>
      </c>
      <c r="G1666" s="1" t="s">
        <v>11</v>
      </c>
      <c r="H1666" s="1" t="s">
        <v>16</v>
      </c>
      <c r="I1666" s="1" t="s">
        <v>13</v>
      </c>
      <c r="J1666" s="42" t="str">
        <f>D1666&amp;"-"&amp;C1666&amp;"-"&amp;B1666</f>
        <v>25-Dec-1958</v>
      </c>
      <c r="K1666" s="7">
        <f>DATEDIF(J1666,DATE(2023,6,8),"Y")</f>
        <v>64</v>
      </c>
    </row>
    <row r="1667" spans="1:11" x14ac:dyDescent="0.35">
      <c r="A1667" s="1" t="s">
        <v>1983</v>
      </c>
      <c r="B1667" s="7">
        <v>1991</v>
      </c>
      <c r="C1667" s="1" t="s">
        <v>35</v>
      </c>
      <c r="D1667" s="1">
        <v>22</v>
      </c>
      <c r="E1667" s="7">
        <v>3</v>
      </c>
      <c r="F1667" s="44">
        <v>26912.560000000001</v>
      </c>
      <c r="G1667" s="1" t="s">
        <v>11</v>
      </c>
      <c r="H1667" s="1" t="s">
        <v>11</v>
      </c>
      <c r="I1667" s="1" t="s">
        <v>42</v>
      </c>
      <c r="J1667" s="42" t="str">
        <f>D1667&amp;"-"&amp;C1667&amp;"-"&amp;B1667</f>
        <v>22-Aug-1991</v>
      </c>
      <c r="K1667" s="7">
        <f>DATEDIF(J1667,DATE(2023,6,8),"Y")</f>
        <v>31</v>
      </c>
    </row>
    <row r="1668" spans="1:11" x14ac:dyDescent="0.35">
      <c r="A1668" s="1" t="s">
        <v>2334</v>
      </c>
      <c r="B1668" s="7">
        <v>1971</v>
      </c>
      <c r="C1668" s="1" t="s">
        <v>35</v>
      </c>
      <c r="D1668" s="1">
        <v>13</v>
      </c>
      <c r="E1668" s="7">
        <v>2</v>
      </c>
      <c r="F1668" s="44">
        <v>44641.2</v>
      </c>
      <c r="G1668" s="1" t="s">
        <v>11</v>
      </c>
      <c r="H1668" s="1" t="s">
        <v>12</v>
      </c>
      <c r="I1668" s="1" t="s">
        <v>247</v>
      </c>
      <c r="J1668" s="42" t="str">
        <f>D1668&amp;"-"&amp;C1668&amp;"-"&amp;B1668</f>
        <v>13-Aug-1971</v>
      </c>
      <c r="K1668" s="7">
        <f>DATEDIF(J1668,DATE(2023,6,8),"Y")</f>
        <v>51</v>
      </c>
    </row>
    <row r="1669" spans="1:11" x14ac:dyDescent="0.35">
      <c r="A1669" s="1" t="s">
        <v>1982</v>
      </c>
      <c r="B1669" s="7">
        <v>1988</v>
      </c>
      <c r="C1669" s="1" t="s">
        <v>10</v>
      </c>
      <c r="D1669" s="1">
        <v>22</v>
      </c>
      <c r="E1669" s="7">
        <v>3</v>
      </c>
      <c r="F1669" s="44">
        <v>26607.89</v>
      </c>
      <c r="G1669" s="1" t="s">
        <v>11</v>
      </c>
      <c r="H1669" s="1" t="s">
        <v>16</v>
      </c>
      <c r="I1669" s="1" t="s">
        <v>42</v>
      </c>
      <c r="J1669" s="42" t="str">
        <f>D1669&amp;"-"&amp;C1669&amp;"-"&amp;B1669</f>
        <v>22-Jul-1988</v>
      </c>
      <c r="K1669" s="7">
        <f>DATEDIF(J1669,DATE(2023,6,8),"Y")</f>
        <v>34</v>
      </c>
    </row>
    <row r="1670" spans="1:11" x14ac:dyDescent="0.35">
      <c r="A1670" s="1" t="s">
        <v>1981</v>
      </c>
      <c r="B1670" s="7">
        <v>2004</v>
      </c>
      <c r="C1670" s="1" t="s">
        <v>20</v>
      </c>
      <c r="D1670" s="1">
        <v>5</v>
      </c>
      <c r="E1670" s="7">
        <v>0</v>
      </c>
      <c r="F1670" s="44">
        <v>26479.4</v>
      </c>
      <c r="G1670" s="1" t="s">
        <v>11</v>
      </c>
      <c r="H1670" s="1" t="s">
        <v>11</v>
      </c>
      <c r="I1670" s="1" t="s">
        <v>42</v>
      </c>
      <c r="J1670" s="42" t="str">
        <f>D1670&amp;"-"&amp;C1670&amp;"-"&amp;B1670</f>
        <v>5-Sep-2004</v>
      </c>
      <c r="K1670" s="7">
        <f>DATEDIF(J1670,DATE(2023,6,8),"Y")</f>
        <v>18</v>
      </c>
    </row>
    <row r="1671" spans="1:11" x14ac:dyDescent="0.35">
      <c r="A1671" s="1" t="s">
        <v>1980</v>
      </c>
      <c r="B1671" s="7">
        <v>1970</v>
      </c>
      <c r="C1671" s="1" t="s">
        <v>35</v>
      </c>
      <c r="D1671" s="1">
        <v>27</v>
      </c>
      <c r="E1671" s="7">
        <v>2</v>
      </c>
      <c r="F1671" s="44">
        <v>26467.1</v>
      </c>
      <c r="G1671" s="1" t="s">
        <v>11</v>
      </c>
      <c r="H1671" s="1" t="s">
        <v>12</v>
      </c>
      <c r="I1671" s="1" t="s">
        <v>23</v>
      </c>
      <c r="J1671" s="42" t="str">
        <f>D1671&amp;"-"&amp;C1671&amp;"-"&amp;B1671</f>
        <v>27-Aug-1970</v>
      </c>
      <c r="K1671" s="7">
        <f>DATEDIF(J1671,DATE(2023,6,8),"Y")</f>
        <v>52</v>
      </c>
    </row>
    <row r="1672" spans="1:11" x14ac:dyDescent="0.35">
      <c r="A1672" s="1" t="s">
        <v>1979</v>
      </c>
      <c r="B1672" s="7">
        <v>1974</v>
      </c>
      <c r="C1672" s="1" t="s">
        <v>20</v>
      </c>
      <c r="D1672" s="1">
        <v>21</v>
      </c>
      <c r="E1672" s="7">
        <v>1</v>
      </c>
      <c r="F1672" s="44">
        <v>26392.26</v>
      </c>
      <c r="G1672" s="1" t="s">
        <v>11</v>
      </c>
      <c r="H1672" s="1" t="s">
        <v>11</v>
      </c>
      <c r="I1672" s="1" t="s">
        <v>247</v>
      </c>
      <c r="J1672" s="42" t="str">
        <f>D1672&amp;"-"&amp;C1672&amp;"-"&amp;B1672</f>
        <v>21-Sep-1974</v>
      </c>
      <c r="K1672" s="7">
        <f>DATEDIF(J1672,DATE(2023,6,8),"Y")</f>
        <v>48</v>
      </c>
    </row>
    <row r="1673" spans="1:11" x14ac:dyDescent="0.35">
      <c r="A1673" s="1" t="s">
        <v>1978</v>
      </c>
      <c r="B1673" s="7">
        <v>2004</v>
      </c>
      <c r="C1673" s="1" t="s">
        <v>30</v>
      </c>
      <c r="D1673" s="1">
        <v>5</v>
      </c>
      <c r="E1673" s="7">
        <v>0</v>
      </c>
      <c r="F1673" s="44">
        <v>26316.59</v>
      </c>
      <c r="G1673" s="1" t="s">
        <v>11</v>
      </c>
      <c r="H1673" s="1" t="s">
        <v>12</v>
      </c>
      <c r="I1673" s="1" t="s">
        <v>42</v>
      </c>
      <c r="J1673" s="42" t="str">
        <f>D1673&amp;"-"&amp;C1673&amp;"-"&amp;B1673</f>
        <v>5-Dec-2004</v>
      </c>
      <c r="K1673" s="7">
        <f>DATEDIF(J1673,DATE(2023,6,8),"Y")</f>
        <v>18</v>
      </c>
    </row>
    <row r="1674" spans="1:11" x14ac:dyDescent="0.35">
      <c r="A1674" s="1" t="s">
        <v>1977</v>
      </c>
      <c r="B1674" s="7">
        <v>1975</v>
      </c>
      <c r="C1674" s="1" t="s">
        <v>18</v>
      </c>
      <c r="D1674" s="1">
        <v>4</v>
      </c>
      <c r="E1674" s="7">
        <v>1</v>
      </c>
      <c r="F1674" s="44">
        <v>26236.58</v>
      </c>
      <c r="G1674" s="1" t="s">
        <v>11</v>
      </c>
      <c r="H1674" s="1" t="s">
        <v>16</v>
      </c>
      <c r="I1674" s="1" t="s">
        <v>42</v>
      </c>
      <c r="J1674" s="42" t="str">
        <f>D1674&amp;"-"&amp;C1674&amp;"-"&amp;B1674</f>
        <v>4-Jun-1975</v>
      </c>
      <c r="K1674" s="7">
        <f>DATEDIF(J1674,DATE(2023,6,8),"Y")</f>
        <v>48</v>
      </c>
    </row>
    <row r="1675" spans="1:11" x14ac:dyDescent="0.35">
      <c r="A1675" s="1" t="s">
        <v>1976</v>
      </c>
      <c r="B1675" s="7">
        <v>1973</v>
      </c>
      <c r="C1675" s="1" t="s">
        <v>10</v>
      </c>
      <c r="D1675" s="1">
        <v>7</v>
      </c>
      <c r="E1675" s="7">
        <v>1</v>
      </c>
      <c r="F1675" s="44">
        <v>26140.36</v>
      </c>
      <c r="G1675" s="1" t="s">
        <v>11</v>
      </c>
      <c r="H1675" s="1" t="s">
        <v>12</v>
      </c>
      <c r="I1675" s="1" t="s">
        <v>42</v>
      </c>
      <c r="J1675" s="42" t="str">
        <f>D1675&amp;"-"&amp;C1675&amp;"-"&amp;B1675</f>
        <v>7-Jul-1973</v>
      </c>
      <c r="K1675" s="7">
        <f>DATEDIF(J1675,DATE(2023,6,8),"Y")</f>
        <v>49</v>
      </c>
    </row>
    <row r="1676" spans="1:11" x14ac:dyDescent="0.35">
      <c r="A1676" s="1" t="s">
        <v>1975</v>
      </c>
      <c r="B1676" s="7">
        <v>2002</v>
      </c>
      <c r="C1676" s="1" t="s">
        <v>37</v>
      </c>
      <c r="D1676" s="1">
        <v>11</v>
      </c>
      <c r="E1676" s="7">
        <v>0</v>
      </c>
      <c r="F1676" s="44">
        <v>26125.67</v>
      </c>
      <c r="G1676" s="1" t="s">
        <v>11</v>
      </c>
      <c r="H1676" s="1" t="s">
        <v>16</v>
      </c>
      <c r="I1676" s="1" t="s">
        <v>13</v>
      </c>
      <c r="J1676" s="42" t="str">
        <f>D1676&amp;"-"&amp;C1676&amp;"-"&amp;B1676</f>
        <v>11-Oct-2002</v>
      </c>
      <c r="K1676" s="7">
        <f>DATEDIF(J1676,DATE(2023,6,8),"Y")</f>
        <v>20</v>
      </c>
    </row>
    <row r="1677" spans="1:11" x14ac:dyDescent="0.35">
      <c r="A1677" s="1" t="s">
        <v>1974</v>
      </c>
      <c r="B1677" s="7">
        <v>1966</v>
      </c>
      <c r="C1677" s="1" t="s">
        <v>10</v>
      </c>
      <c r="D1677" s="1">
        <v>9</v>
      </c>
      <c r="E1677" s="7">
        <v>1</v>
      </c>
      <c r="F1677" s="44">
        <v>26109.33</v>
      </c>
      <c r="G1677" s="1" t="s">
        <v>11</v>
      </c>
      <c r="H1677" s="1" t="s">
        <v>12</v>
      </c>
      <c r="I1677" s="1" t="s">
        <v>23</v>
      </c>
      <c r="J1677" s="42" t="str">
        <f>D1677&amp;"-"&amp;C1677&amp;"-"&amp;B1677</f>
        <v>9-Jul-1966</v>
      </c>
      <c r="K1677" s="7">
        <f>DATEDIF(J1677,DATE(2023,6,8),"Y")</f>
        <v>56</v>
      </c>
    </row>
    <row r="1678" spans="1:11" x14ac:dyDescent="0.35">
      <c r="A1678" s="1" t="s">
        <v>1973</v>
      </c>
      <c r="B1678" s="7">
        <v>2000</v>
      </c>
      <c r="C1678" s="1" t="s">
        <v>30</v>
      </c>
      <c r="D1678" s="1">
        <v>26</v>
      </c>
      <c r="E1678" s="7">
        <v>0</v>
      </c>
      <c r="F1678" s="44">
        <v>26026.97</v>
      </c>
      <c r="G1678" s="1" t="s">
        <v>11</v>
      </c>
      <c r="H1678" s="1" t="s">
        <v>12</v>
      </c>
      <c r="I1678" s="1" t="s">
        <v>42</v>
      </c>
      <c r="J1678" s="42" t="str">
        <f>D1678&amp;"-"&amp;C1678&amp;"-"&amp;B1678</f>
        <v>26-Dec-2000</v>
      </c>
      <c r="K1678" s="7">
        <f>DATEDIF(J1678,DATE(2023,6,8),"Y")</f>
        <v>22</v>
      </c>
    </row>
    <row r="1679" spans="1:11" x14ac:dyDescent="0.35">
      <c r="A1679" s="1" t="s">
        <v>2369</v>
      </c>
      <c r="B1679" s="7">
        <v>1991</v>
      </c>
      <c r="C1679" s="1" t="s">
        <v>18</v>
      </c>
      <c r="D1679" s="1">
        <v>6</v>
      </c>
      <c r="E1679" s="7">
        <v>1</v>
      </c>
      <c r="F1679" s="44">
        <v>58571.07</v>
      </c>
      <c r="G1679" s="1" t="s">
        <v>16</v>
      </c>
      <c r="H1679" s="1" t="s">
        <v>12</v>
      </c>
      <c r="I1679" s="1" t="s">
        <v>247</v>
      </c>
      <c r="J1679" s="42" t="str">
        <f>D1679&amp;"-"&amp;C1679&amp;"-"&amp;B1679</f>
        <v>6-Jun-1991</v>
      </c>
      <c r="K1679" s="7">
        <f>DATEDIF(J1679,DATE(2023,6,8),"Y")</f>
        <v>32</v>
      </c>
    </row>
    <row r="1680" spans="1:11" x14ac:dyDescent="0.35">
      <c r="A1680" s="1" t="s">
        <v>2333</v>
      </c>
      <c r="B1680" s="7">
        <v>1993</v>
      </c>
      <c r="C1680" s="1" t="s">
        <v>37</v>
      </c>
      <c r="D1680" s="1">
        <v>11</v>
      </c>
      <c r="E1680" s="7">
        <v>2</v>
      </c>
      <c r="F1680" s="44">
        <v>44585.46</v>
      </c>
      <c r="G1680" s="1" t="s">
        <v>11</v>
      </c>
      <c r="H1680" s="1" t="s">
        <v>11</v>
      </c>
      <c r="I1680" s="1" t="s">
        <v>42</v>
      </c>
      <c r="J1680" s="42" t="str">
        <f>D1680&amp;"-"&amp;C1680&amp;"-"&amp;B1680</f>
        <v>11-Oct-1993</v>
      </c>
      <c r="K1680" s="7">
        <f>DATEDIF(J1680,DATE(2023,6,8),"Y")</f>
        <v>29</v>
      </c>
    </row>
    <row r="1681" spans="1:11" x14ac:dyDescent="0.35">
      <c r="A1681" s="1" t="s">
        <v>1972</v>
      </c>
      <c r="B1681" s="7">
        <v>2001</v>
      </c>
      <c r="C1681" s="1" t="s">
        <v>18</v>
      </c>
      <c r="D1681" s="1">
        <v>5</v>
      </c>
      <c r="E1681" s="7">
        <v>2</v>
      </c>
      <c r="F1681" s="44">
        <v>26018.95</v>
      </c>
      <c r="G1681" s="1" t="s">
        <v>11</v>
      </c>
      <c r="H1681" s="1" t="s">
        <v>11</v>
      </c>
      <c r="I1681" s="1" t="s">
        <v>23</v>
      </c>
      <c r="J1681" s="42" t="str">
        <f>D1681&amp;"-"&amp;C1681&amp;"-"&amp;B1681</f>
        <v>5-Jun-2001</v>
      </c>
      <c r="K1681" s="7">
        <f>DATEDIF(J1681,DATE(2023,6,8),"Y")</f>
        <v>22</v>
      </c>
    </row>
    <row r="1682" spans="1:11" x14ac:dyDescent="0.35">
      <c r="A1682" s="1" t="s">
        <v>1971</v>
      </c>
      <c r="B1682" s="7">
        <v>1970</v>
      </c>
      <c r="C1682" s="1" t="s">
        <v>30</v>
      </c>
      <c r="D1682" s="1">
        <v>3</v>
      </c>
      <c r="E1682" s="7">
        <v>3</v>
      </c>
      <c r="F1682" s="44">
        <v>25992.82</v>
      </c>
      <c r="G1682" s="1" t="s">
        <v>11</v>
      </c>
      <c r="H1682" s="1" t="s">
        <v>11</v>
      </c>
      <c r="I1682" s="1" t="s">
        <v>13</v>
      </c>
      <c r="J1682" s="42" t="str">
        <f>D1682&amp;"-"&amp;C1682&amp;"-"&amp;B1682</f>
        <v>3-Dec-1970</v>
      </c>
      <c r="K1682" s="7">
        <f>DATEDIF(J1682,DATE(2023,6,8),"Y")</f>
        <v>52</v>
      </c>
    </row>
    <row r="1683" spans="1:11" x14ac:dyDescent="0.35">
      <c r="A1683" s="1" t="s">
        <v>1970</v>
      </c>
      <c r="B1683" s="7">
        <v>1963</v>
      </c>
      <c r="C1683" s="1" t="s">
        <v>35</v>
      </c>
      <c r="D1683" s="1">
        <v>21</v>
      </c>
      <c r="E1683" s="7">
        <v>0</v>
      </c>
      <c r="F1683" s="44">
        <v>25678.78</v>
      </c>
      <c r="G1683" s="1" t="s">
        <v>11</v>
      </c>
      <c r="H1683" s="1" t="s">
        <v>12</v>
      </c>
      <c r="I1683" s="1" t="s">
        <v>23</v>
      </c>
      <c r="J1683" s="42" t="str">
        <f>D1683&amp;"-"&amp;C1683&amp;"-"&amp;B1683</f>
        <v>21-Aug-1963</v>
      </c>
      <c r="K1683" s="7">
        <f>DATEDIF(J1683,DATE(2023,6,8),"Y")</f>
        <v>59</v>
      </c>
    </row>
    <row r="1684" spans="1:11" x14ac:dyDescent="0.35">
      <c r="A1684" s="1" t="s">
        <v>1969</v>
      </c>
      <c r="B1684" s="7">
        <v>1972</v>
      </c>
      <c r="C1684" s="1" t="s">
        <v>10</v>
      </c>
      <c r="D1684" s="1">
        <v>17</v>
      </c>
      <c r="E1684" s="7">
        <v>0</v>
      </c>
      <c r="F1684" s="44">
        <v>25656.58</v>
      </c>
      <c r="G1684" s="1" t="s">
        <v>11</v>
      </c>
      <c r="H1684" s="1" t="s">
        <v>12</v>
      </c>
      <c r="I1684" s="1" t="s">
        <v>247</v>
      </c>
      <c r="J1684" s="42" t="str">
        <f>D1684&amp;"-"&amp;C1684&amp;"-"&amp;B1684</f>
        <v>17-Jul-1972</v>
      </c>
      <c r="K1684" s="7">
        <f>DATEDIF(J1684,DATE(2023,6,8),"Y")</f>
        <v>50</v>
      </c>
    </row>
    <row r="1685" spans="1:11" x14ac:dyDescent="0.35">
      <c r="A1685" s="1" t="s">
        <v>1968</v>
      </c>
      <c r="B1685" s="7">
        <v>2001</v>
      </c>
      <c r="C1685" s="1" t="s">
        <v>35</v>
      </c>
      <c r="D1685" s="1">
        <v>2</v>
      </c>
      <c r="E1685" s="7">
        <v>0</v>
      </c>
      <c r="F1685" s="44">
        <v>25648.98</v>
      </c>
      <c r="G1685" s="1" t="s">
        <v>11</v>
      </c>
      <c r="H1685" s="1" t="s">
        <v>16</v>
      </c>
      <c r="I1685" s="1" t="s">
        <v>42</v>
      </c>
      <c r="J1685" s="42" t="str">
        <f>D1685&amp;"-"&amp;C1685&amp;"-"&amp;B1685</f>
        <v>2-Aug-2001</v>
      </c>
      <c r="K1685" s="7">
        <f>DATEDIF(J1685,DATE(2023,6,8),"Y")</f>
        <v>21</v>
      </c>
    </row>
    <row r="1686" spans="1:11" x14ac:dyDescent="0.35">
      <c r="A1686" s="1" t="s">
        <v>1967</v>
      </c>
      <c r="B1686" s="7">
        <v>1968</v>
      </c>
      <c r="C1686" s="1" t="s">
        <v>30</v>
      </c>
      <c r="D1686" s="1">
        <v>11</v>
      </c>
      <c r="E1686" s="7">
        <v>1</v>
      </c>
      <c r="F1686" s="44">
        <v>25517.11</v>
      </c>
      <c r="G1686" s="1" t="s">
        <v>11</v>
      </c>
      <c r="H1686" s="1" t="s">
        <v>12</v>
      </c>
      <c r="I1686" s="1" t="s">
        <v>356</v>
      </c>
      <c r="J1686" s="42" t="str">
        <f>D1686&amp;"-"&amp;C1686&amp;"-"&amp;B1686</f>
        <v>11-Dec-1968</v>
      </c>
      <c r="K1686" s="7">
        <f>DATEDIF(J1686,DATE(2023,6,8),"Y")</f>
        <v>54</v>
      </c>
    </row>
    <row r="1687" spans="1:11" x14ac:dyDescent="0.35">
      <c r="A1687" s="1" t="s">
        <v>1966</v>
      </c>
      <c r="B1687" s="7">
        <v>1968</v>
      </c>
      <c r="C1687" s="1" t="s">
        <v>35</v>
      </c>
      <c r="D1687" s="1">
        <v>22</v>
      </c>
      <c r="E1687" s="7">
        <v>3</v>
      </c>
      <c r="F1687" s="44">
        <v>25382.3</v>
      </c>
      <c r="G1687" s="1" t="s">
        <v>11</v>
      </c>
      <c r="H1687" s="1" t="s">
        <v>11</v>
      </c>
      <c r="I1687" s="1" t="s">
        <v>42</v>
      </c>
      <c r="J1687" s="42" t="str">
        <f>D1687&amp;"-"&amp;C1687&amp;"-"&amp;B1687</f>
        <v>22-Aug-1968</v>
      </c>
      <c r="K1687" s="7">
        <f>DATEDIF(J1687,DATE(2023,6,8),"Y")</f>
        <v>54</v>
      </c>
    </row>
    <row r="1688" spans="1:11" x14ac:dyDescent="0.35">
      <c r="A1688" s="1" t="s">
        <v>1965</v>
      </c>
      <c r="B1688" s="7">
        <v>1972</v>
      </c>
      <c r="C1688" s="1" t="s">
        <v>20</v>
      </c>
      <c r="D1688" s="1">
        <v>26</v>
      </c>
      <c r="E1688" s="7">
        <v>2</v>
      </c>
      <c r="F1688" s="44">
        <v>25333.33</v>
      </c>
      <c r="G1688" s="1" t="s">
        <v>11</v>
      </c>
      <c r="H1688" s="1" t="s">
        <v>11</v>
      </c>
      <c r="I1688" s="1" t="s">
        <v>356</v>
      </c>
      <c r="J1688" s="42" t="str">
        <f>D1688&amp;"-"&amp;C1688&amp;"-"&amp;B1688</f>
        <v>26-Sep-1972</v>
      </c>
      <c r="K1688" s="7">
        <f>DATEDIF(J1688,DATE(2023,6,8),"Y")</f>
        <v>50</v>
      </c>
    </row>
    <row r="1689" spans="1:11" x14ac:dyDescent="0.35">
      <c r="A1689" s="1" t="s">
        <v>1964</v>
      </c>
      <c r="B1689" s="7">
        <v>1975</v>
      </c>
      <c r="C1689" s="1" t="s">
        <v>30</v>
      </c>
      <c r="D1689" s="1">
        <v>14</v>
      </c>
      <c r="E1689" s="7">
        <v>3</v>
      </c>
      <c r="F1689" s="44">
        <v>25309.49</v>
      </c>
      <c r="G1689" s="1" t="s">
        <v>11</v>
      </c>
      <c r="H1689" s="1" t="s">
        <v>16</v>
      </c>
      <c r="I1689" s="1" t="s">
        <v>42</v>
      </c>
      <c r="J1689" s="42" t="str">
        <f>D1689&amp;"-"&amp;C1689&amp;"-"&amp;B1689</f>
        <v>14-Dec-1975</v>
      </c>
      <c r="K1689" s="7">
        <f>DATEDIF(J1689,DATE(2023,6,8),"Y")</f>
        <v>47</v>
      </c>
    </row>
    <row r="1690" spans="1:11" x14ac:dyDescent="0.35">
      <c r="A1690" s="1" t="s">
        <v>1963</v>
      </c>
      <c r="B1690" s="7">
        <v>1998</v>
      </c>
      <c r="C1690" s="1" t="s">
        <v>15</v>
      </c>
      <c r="D1690" s="1">
        <v>24</v>
      </c>
      <c r="E1690" s="7">
        <v>0</v>
      </c>
      <c r="F1690" s="44">
        <v>25127.22</v>
      </c>
      <c r="G1690" s="1" t="s">
        <v>11</v>
      </c>
      <c r="H1690" s="1" t="s">
        <v>12</v>
      </c>
      <c r="I1690" s="1" t="s">
        <v>42</v>
      </c>
      <c r="J1690" s="42" t="str">
        <f>D1690&amp;"-"&amp;C1690&amp;"-"&amp;B1690</f>
        <v>24-Nov-1998</v>
      </c>
      <c r="K1690" s="7">
        <f>DATEDIF(J1690,DATE(2023,6,8),"Y")</f>
        <v>24</v>
      </c>
    </row>
    <row r="1691" spans="1:11" x14ac:dyDescent="0.35">
      <c r="A1691" s="1" t="s">
        <v>2332</v>
      </c>
      <c r="B1691" s="7">
        <v>2000</v>
      </c>
      <c r="C1691" s="1" t="s">
        <v>35</v>
      </c>
      <c r="D1691" s="1">
        <v>2</v>
      </c>
      <c r="E1691" s="7">
        <v>1</v>
      </c>
      <c r="F1691" s="44">
        <v>44501.4</v>
      </c>
      <c r="G1691" s="1" t="s">
        <v>11</v>
      </c>
      <c r="H1691" s="1" t="s">
        <v>12</v>
      </c>
      <c r="I1691" s="1" t="s">
        <v>13</v>
      </c>
      <c r="J1691" s="42" t="str">
        <f>D1691&amp;"-"&amp;C1691&amp;"-"&amp;B1691</f>
        <v>2-Aug-2000</v>
      </c>
      <c r="K1691" s="7">
        <f>DATEDIF(J1691,DATE(2023,6,8),"Y")</f>
        <v>22</v>
      </c>
    </row>
    <row r="1692" spans="1:11" x14ac:dyDescent="0.35">
      <c r="A1692" s="1" t="s">
        <v>1962</v>
      </c>
      <c r="B1692" s="7">
        <v>1998</v>
      </c>
      <c r="C1692" s="1" t="s">
        <v>18</v>
      </c>
      <c r="D1692" s="1">
        <v>14</v>
      </c>
      <c r="E1692" s="7">
        <v>0</v>
      </c>
      <c r="F1692" s="44">
        <v>25081.77</v>
      </c>
      <c r="G1692" s="1" t="s">
        <v>11</v>
      </c>
      <c r="H1692" s="1" t="s">
        <v>11</v>
      </c>
      <c r="I1692" s="1" t="s">
        <v>13</v>
      </c>
      <c r="J1692" s="42" t="str">
        <f>D1692&amp;"-"&amp;C1692&amp;"-"&amp;B1692</f>
        <v>14-Jun-1998</v>
      </c>
      <c r="K1692" s="7">
        <f>DATEDIF(J1692,DATE(2023,6,8),"Y")</f>
        <v>24</v>
      </c>
    </row>
    <row r="1693" spans="1:11" x14ac:dyDescent="0.35">
      <c r="A1693" s="1" t="s">
        <v>1961</v>
      </c>
      <c r="B1693" s="7">
        <v>1995</v>
      </c>
      <c r="C1693" s="1" t="s">
        <v>30</v>
      </c>
      <c r="D1693" s="1">
        <v>4</v>
      </c>
      <c r="E1693" s="7">
        <v>0</v>
      </c>
      <c r="F1693" s="44">
        <v>25075.97</v>
      </c>
      <c r="G1693" s="1" t="s">
        <v>11</v>
      </c>
      <c r="H1693" s="1" t="s">
        <v>11</v>
      </c>
      <c r="I1693" s="1" t="s">
        <v>42</v>
      </c>
      <c r="J1693" s="42" t="str">
        <f>D1693&amp;"-"&amp;C1693&amp;"-"&amp;B1693</f>
        <v>4-Dec-1995</v>
      </c>
      <c r="K1693" s="7">
        <f>DATEDIF(J1693,DATE(2023,6,8),"Y")</f>
        <v>27</v>
      </c>
    </row>
    <row r="1694" spans="1:11" x14ac:dyDescent="0.35">
      <c r="A1694" s="1" t="s">
        <v>1960</v>
      </c>
      <c r="B1694" s="7">
        <v>1975</v>
      </c>
      <c r="C1694" s="1" t="s">
        <v>15</v>
      </c>
      <c r="D1694" s="1">
        <v>14</v>
      </c>
      <c r="E1694" s="7">
        <v>3</v>
      </c>
      <c r="F1694" s="44">
        <v>24915.22</v>
      </c>
      <c r="G1694" s="1" t="s">
        <v>11</v>
      </c>
      <c r="H1694" s="1" t="s">
        <v>12</v>
      </c>
      <c r="I1694" s="1" t="s">
        <v>23</v>
      </c>
      <c r="J1694" s="42" t="str">
        <f>D1694&amp;"-"&amp;C1694&amp;"-"&amp;B1694</f>
        <v>14-Nov-1975</v>
      </c>
      <c r="K1694" s="7">
        <f>DATEDIF(J1694,DATE(2023,6,8),"Y")</f>
        <v>47</v>
      </c>
    </row>
    <row r="1695" spans="1:11" x14ac:dyDescent="0.35">
      <c r="A1695" s="1" t="s">
        <v>1959</v>
      </c>
      <c r="B1695" s="7">
        <v>1987</v>
      </c>
      <c r="C1695" s="1" t="s">
        <v>18</v>
      </c>
      <c r="D1695" s="1">
        <v>14</v>
      </c>
      <c r="E1695" s="7">
        <v>2</v>
      </c>
      <c r="F1695" s="44">
        <v>24915.05</v>
      </c>
      <c r="G1695" s="1" t="s">
        <v>11</v>
      </c>
      <c r="H1695" s="1" t="s">
        <v>16</v>
      </c>
      <c r="I1695" s="1" t="s">
        <v>247</v>
      </c>
      <c r="J1695" s="42" t="str">
        <f>D1695&amp;"-"&amp;C1695&amp;"-"&amp;B1695</f>
        <v>14-Jun-1987</v>
      </c>
      <c r="K1695" s="7">
        <f>DATEDIF(J1695,DATE(2023,6,8),"Y")</f>
        <v>35</v>
      </c>
    </row>
    <row r="1696" spans="1:11" x14ac:dyDescent="0.35">
      <c r="A1696" s="1" t="s">
        <v>1958</v>
      </c>
      <c r="B1696" s="7">
        <v>1969</v>
      </c>
      <c r="C1696" s="1" t="s">
        <v>10</v>
      </c>
      <c r="D1696" s="1">
        <v>23</v>
      </c>
      <c r="E1696" s="7">
        <v>3</v>
      </c>
      <c r="F1696" s="44">
        <v>24873.38</v>
      </c>
      <c r="G1696" s="1" t="s">
        <v>11</v>
      </c>
      <c r="H1696" s="1" t="s">
        <v>16</v>
      </c>
      <c r="I1696" s="1" t="s">
        <v>247</v>
      </c>
      <c r="J1696" s="42" t="str">
        <f>D1696&amp;"-"&amp;C1696&amp;"-"&amp;B1696</f>
        <v>23-Jul-1969</v>
      </c>
      <c r="K1696" s="7">
        <f>DATEDIF(J1696,DATE(2023,6,8),"Y")</f>
        <v>53</v>
      </c>
    </row>
    <row r="1697" spans="1:11" x14ac:dyDescent="0.35">
      <c r="A1697" s="1" t="s">
        <v>1957</v>
      </c>
      <c r="B1697" s="7">
        <v>1970</v>
      </c>
      <c r="C1697" s="1" t="s">
        <v>15</v>
      </c>
      <c r="D1697" s="1">
        <v>26</v>
      </c>
      <c r="E1697" s="7">
        <v>3</v>
      </c>
      <c r="F1697" s="44">
        <v>24869.84</v>
      </c>
      <c r="G1697" s="1" t="s">
        <v>11</v>
      </c>
      <c r="H1697" s="1" t="s">
        <v>11</v>
      </c>
      <c r="I1697" s="1" t="s">
        <v>168</v>
      </c>
      <c r="J1697" s="42" t="str">
        <f>D1697&amp;"-"&amp;C1697&amp;"-"&amp;B1697</f>
        <v>26-Nov-1970</v>
      </c>
      <c r="K1697" s="7">
        <f>DATEDIF(J1697,DATE(2023,6,8),"Y")</f>
        <v>52</v>
      </c>
    </row>
    <row r="1698" spans="1:11" x14ac:dyDescent="0.35">
      <c r="A1698" s="1" t="s">
        <v>1956</v>
      </c>
      <c r="B1698" s="7">
        <v>1995</v>
      </c>
      <c r="C1698" s="1" t="s">
        <v>18</v>
      </c>
      <c r="D1698" s="1">
        <v>10</v>
      </c>
      <c r="E1698" s="7">
        <v>0</v>
      </c>
      <c r="F1698" s="44">
        <v>24863.25</v>
      </c>
      <c r="G1698" s="1" t="s">
        <v>11</v>
      </c>
      <c r="H1698" s="1" t="s">
        <v>12</v>
      </c>
      <c r="I1698" s="1" t="s">
        <v>42</v>
      </c>
      <c r="J1698" s="42" t="str">
        <f>D1698&amp;"-"&amp;C1698&amp;"-"&amp;B1698</f>
        <v>10-Jun-1995</v>
      </c>
      <c r="K1698" s="7">
        <f>DATEDIF(J1698,DATE(2023,6,8),"Y")</f>
        <v>27</v>
      </c>
    </row>
    <row r="1699" spans="1:11" x14ac:dyDescent="0.35">
      <c r="A1699" s="1" t="s">
        <v>1955</v>
      </c>
      <c r="B1699" s="7">
        <v>1994</v>
      </c>
      <c r="C1699" s="1" t="s">
        <v>20</v>
      </c>
      <c r="D1699" s="1">
        <v>9</v>
      </c>
      <c r="E1699" s="7">
        <v>0</v>
      </c>
      <c r="F1699" s="44">
        <v>24817.25</v>
      </c>
      <c r="G1699" s="1" t="s">
        <v>11</v>
      </c>
      <c r="H1699" s="1" t="s">
        <v>11</v>
      </c>
      <c r="I1699" s="1" t="s">
        <v>42</v>
      </c>
      <c r="J1699" s="42" t="str">
        <f>D1699&amp;"-"&amp;C1699&amp;"-"&amp;B1699</f>
        <v>9-Sep-1994</v>
      </c>
      <c r="K1699" s="7">
        <f>DATEDIF(J1699,DATE(2023,6,8),"Y")</f>
        <v>28</v>
      </c>
    </row>
    <row r="1700" spans="1:11" x14ac:dyDescent="0.35">
      <c r="A1700" s="1" t="s">
        <v>1954</v>
      </c>
      <c r="B1700" s="7">
        <v>1992</v>
      </c>
      <c r="C1700" s="1" t="s">
        <v>37</v>
      </c>
      <c r="D1700" s="1">
        <v>11</v>
      </c>
      <c r="E1700" s="7">
        <v>0</v>
      </c>
      <c r="F1700" s="44">
        <v>24795.040000000001</v>
      </c>
      <c r="G1700" s="1" t="s">
        <v>11</v>
      </c>
      <c r="H1700" s="1" t="s">
        <v>12</v>
      </c>
      <c r="I1700" s="1" t="s">
        <v>42</v>
      </c>
      <c r="J1700" s="42" t="str">
        <f>D1700&amp;"-"&amp;C1700&amp;"-"&amp;B1700</f>
        <v>11-Oct-1992</v>
      </c>
      <c r="K1700" s="7">
        <f>DATEDIF(J1700,DATE(2023,6,8),"Y")</f>
        <v>30</v>
      </c>
    </row>
    <row r="1701" spans="1:11" x14ac:dyDescent="0.35">
      <c r="A1701" s="1" t="s">
        <v>1953</v>
      </c>
      <c r="B1701" s="7">
        <v>1996</v>
      </c>
      <c r="C1701" s="1" t="s">
        <v>35</v>
      </c>
      <c r="D1701" s="1">
        <v>28</v>
      </c>
      <c r="E1701" s="7">
        <v>4</v>
      </c>
      <c r="F1701" s="44">
        <v>24671.66</v>
      </c>
      <c r="G1701" s="1" t="s">
        <v>11</v>
      </c>
      <c r="H1701" s="1" t="s">
        <v>16</v>
      </c>
      <c r="I1701" s="1" t="s">
        <v>247</v>
      </c>
      <c r="J1701" s="42" t="str">
        <f>D1701&amp;"-"&amp;C1701&amp;"-"&amp;B1701</f>
        <v>28-Aug-1996</v>
      </c>
      <c r="K1701" s="7">
        <f>DATEDIF(J1701,DATE(2023,6,8),"Y")</f>
        <v>26</v>
      </c>
    </row>
    <row r="1702" spans="1:11" x14ac:dyDescent="0.35">
      <c r="A1702" s="1" t="s">
        <v>2331</v>
      </c>
      <c r="B1702" s="7">
        <v>1967</v>
      </c>
      <c r="C1702" s="1" t="s">
        <v>20</v>
      </c>
      <c r="D1702" s="1">
        <v>14</v>
      </c>
      <c r="E1702" s="7">
        <v>0</v>
      </c>
      <c r="F1702" s="44">
        <v>44423.8</v>
      </c>
      <c r="G1702" s="1" t="s">
        <v>11</v>
      </c>
      <c r="H1702" s="1" t="s">
        <v>12</v>
      </c>
      <c r="I1702" s="1" t="s">
        <v>13</v>
      </c>
      <c r="J1702" s="42" t="str">
        <f>D1702&amp;"-"&amp;C1702&amp;"-"&amp;B1702</f>
        <v>14-Sep-1967</v>
      </c>
      <c r="K1702" s="7">
        <f>DATEDIF(J1702,DATE(2023,6,8),"Y")</f>
        <v>55</v>
      </c>
    </row>
    <row r="1703" spans="1:11" x14ac:dyDescent="0.35">
      <c r="A1703" s="1" t="s">
        <v>1952</v>
      </c>
      <c r="B1703" s="7">
        <v>1970</v>
      </c>
      <c r="C1703" s="1" t="s">
        <v>18</v>
      </c>
      <c r="D1703" s="1">
        <v>12</v>
      </c>
      <c r="E1703" s="7">
        <v>2</v>
      </c>
      <c r="F1703" s="44">
        <v>24667.42</v>
      </c>
      <c r="G1703" s="1" t="s">
        <v>11</v>
      </c>
      <c r="H1703" s="1" t="s">
        <v>12</v>
      </c>
      <c r="I1703" s="1" t="s">
        <v>13</v>
      </c>
      <c r="J1703" s="42" t="str">
        <f>D1703&amp;"-"&amp;C1703&amp;"-"&amp;B1703</f>
        <v>12-Jun-1970</v>
      </c>
      <c r="K1703" s="7">
        <f>DATEDIF(J1703,DATE(2023,6,8),"Y")</f>
        <v>52</v>
      </c>
    </row>
    <row r="1704" spans="1:11" x14ac:dyDescent="0.35">
      <c r="A1704" s="1" t="s">
        <v>1951</v>
      </c>
      <c r="B1704" s="7">
        <v>1976</v>
      </c>
      <c r="C1704" s="1" t="s">
        <v>37</v>
      </c>
      <c r="D1704" s="1">
        <v>12</v>
      </c>
      <c r="E1704" s="7">
        <v>0</v>
      </c>
      <c r="F1704" s="44">
        <v>24603.05</v>
      </c>
      <c r="G1704" s="1" t="s">
        <v>11</v>
      </c>
      <c r="H1704" s="1" t="s">
        <v>11</v>
      </c>
      <c r="I1704" s="1" t="s">
        <v>42</v>
      </c>
      <c r="J1704" s="42" t="str">
        <f>D1704&amp;"-"&amp;C1704&amp;"-"&amp;B1704</f>
        <v>12-Oct-1976</v>
      </c>
      <c r="K1704" s="7">
        <f>DATEDIF(J1704,DATE(2023,6,8),"Y")</f>
        <v>46</v>
      </c>
    </row>
    <row r="1705" spans="1:11" x14ac:dyDescent="0.35">
      <c r="A1705" s="1" t="s">
        <v>1950</v>
      </c>
      <c r="B1705" s="7">
        <v>1975</v>
      </c>
      <c r="C1705" s="1" t="s">
        <v>18</v>
      </c>
      <c r="D1705" s="1">
        <v>13</v>
      </c>
      <c r="E1705" s="7">
        <v>2</v>
      </c>
      <c r="F1705" s="44">
        <v>24535.7</v>
      </c>
      <c r="G1705" s="1" t="s">
        <v>11</v>
      </c>
      <c r="H1705" s="1" t="s">
        <v>11</v>
      </c>
      <c r="I1705" s="1" t="s">
        <v>23</v>
      </c>
      <c r="J1705" s="42" t="str">
        <f>D1705&amp;"-"&amp;C1705&amp;"-"&amp;B1705</f>
        <v>13-Jun-1975</v>
      </c>
      <c r="K1705" s="7">
        <f>DATEDIF(J1705,DATE(2023,6,8),"Y")</f>
        <v>47</v>
      </c>
    </row>
    <row r="1706" spans="1:11" x14ac:dyDescent="0.35">
      <c r="A1706" s="1" t="s">
        <v>1949</v>
      </c>
      <c r="B1706" s="7">
        <v>1972</v>
      </c>
      <c r="C1706" s="1" t="s">
        <v>20</v>
      </c>
      <c r="D1706" s="1">
        <v>14</v>
      </c>
      <c r="E1706" s="7">
        <v>1</v>
      </c>
      <c r="F1706" s="44">
        <v>24520.26</v>
      </c>
      <c r="G1706" s="1" t="s">
        <v>11</v>
      </c>
      <c r="H1706" s="1" t="s">
        <v>12</v>
      </c>
      <c r="I1706" s="1" t="s">
        <v>42</v>
      </c>
      <c r="J1706" s="42" t="str">
        <f>D1706&amp;"-"&amp;C1706&amp;"-"&amp;B1706</f>
        <v>14-Sep-1972</v>
      </c>
      <c r="K1706" s="7">
        <f>DATEDIF(J1706,DATE(2023,6,8),"Y")</f>
        <v>50</v>
      </c>
    </row>
    <row r="1707" spans="1:11" x14ac:dyDescent="0.35">
      <c r="A1707" s="1" t="s">
        <v>1948</v>
      </c>
      <c r="B1707" s="7">
        <v>1961</v>
      </c>
      <c r="C1707" s="1" t="s">
        <v>37</v>
      </c>
      <c r="D1707" s="1">
        <v>21</v>
      </c>
      <c r="E1707" s="7">
        <v>0</v>
      </c>
      <c r="F1707" s="44">
        <v>24513.09</v>
      </c>
      <c r="G1707" s="1" t="s">
        <v>11</v>
      </c>
      <c r="H1707" s="1" t="s">
        <v>11</v>
      </c>
      <c r="I1707" s="1" t="s">
        <v>13</v>
      </c>
      <c r="J1707" s="42" t="str">
        <f>D1707&amp;"-"&amp;C1707&amp;"-"&amp;B1707</f>
        <v>21-Oct-1961</v>
      </c>
      <c r="K1707" s="7">
        <f>DATEDIF(J1707,DATE(2023,6,8),"Y")</f>
        <v>61</v>
      </c>
    </row>
    <row r="1708" spans="1:11" x14ac:dyDescent="0.35">
      <c r="A1708" s="1" t="s">
        <v>1947</v>
      </c>
      <c r="B1708" s="7">
        <v>1968</v>
      </c>
      <c r="C1708" s="1" t="s">
        <v>10</v>
      </c>
      <c r="D1708" s="1">
        <v>6</v>
      </c>
      <c r="E1708" s="7">
        <v>0</v>
      </c>
      <c r="F1708" s="44">
        <v>24476.48</v>
      </c>
      <c r="G1708" s="1" t="s">
        <v>11</v>
      </c>
      <c r="H1708" s="1" t="s">
        <v>11</v>
      </c>
      <c r="I1708" s="1" t="s">
        <v>23</v>
      </c>
      <c r="J1708" s="42" t="str">
        <f>D1708&amp;"-"&amp;C1708&amp;"-"&amp;B1708</f>
        <v>6-Jul-1968</v>
      </c>
      <c r="K1708" s="7">
        <f>DATEDIF(J1708,DATE(2023,6,8),"Y")</f>
        <v>54</v>
      </c>
    </row>
    <row r="1709" spans="1:11" x14ac:dyDescent="0.35">
      <c r="A1709" s="1" t="s">
        <v>1946</v>
      </c>
      <c r="B1709" s="7">
        <v>1970</v>
      </c>
      <c r="C1709" s="1" t="s">
        <v>15</v>
      </c>
      <c r="D1709" s="1">
        <v>30</v>
      </c>
      <c r="E1709" s="7">
        <v>0</v>
      </c>
      <c r="F1709" s="44">
        <v>24393.62</v>
      </c>
      <c r="G1709" s="1" t="s">
        <v>11</v>
      </c>
      <c r="H1709" s="1" t="s">
        <v>12</v>
      </c>
      <c r="I1709" s="1" t="s">
        <v>23</v>
      </c>
      <c r="J1709" s="42" t="str">
        <f>D1709&amp;"-"&amp;C1709&amp;"-"&amp;B1709</f>
        <v>30-Nov-1970</v>
      </c>
      <c r="K1709" s="7">
        <f>DATEDIF(J1709,DATE(2023,6,8),"Y")</f>
        <v>52</v>
      </c>
    </row>
    <row r="1710" spans="1:11" x14ac:dyDescent="0.35">
      <c r="A1710" s="1" t="s">
        <v>1945</v>
      </c>
      <c r="B1710" s="7">
        <v>1999</v>
      </c>
      <c r="C1710" s="1" t="s">
        <v>37</v>
      </c>
      <c r="D1710" s="1">
        <v>7</v>
      </c>
      <c r="E1710" s="7">
        <v>0</v>
      </c>
      <c r="F1710" s="44">
        <v>24387.74</v>
      </c>
      <c r="G1710" s="1" t="s">
        <v>11</v>
      </c>
      <c r="H1710" s="1" t="s">
        <v>16</v>
      </c>
      <c r="I1710" s="1" t="s">
        <v>42</v>
      </c>
      <c r="J1710" s="42" t="str">
        <f>D1710&amp;"-"&amp;C1710&amp;"-"&amp;B1710</f>
        <v>7-Oct-1999</v>
      </c>
      <c r="K1710" s="7">
        <f>DATEDIF(J1710,DATE(2023,6,8),"Y")</f>
        <v>23</v>
      </c>
    </row>
    <row r="1711" spans="1:11" x14ac:dyDescent="0.35">
      <c r="A1711" s="1" t="s">
        <v>1944</v>
      </c>
      <c r="B1711" s="7">
        <v>2004</v>
      </c>
      <c r="C1711" s="1" t="s">
        <v>35</v>
      </c>
      <c r="D1711" s="1">
        <v>3</v>
      </c>
      <c r="E1711" s="7">
        <v>0</v>
      </c>
      <c r="F1711" s="44">
        <v>24294.02</v>
      </c>
      <c r="G1711" s="1" t="s">
        <v>11</v>
      </c>
      <c r="H1711" s="1" t="s">
        <v>16</v>
      </c>
      <c r="I1711" s="1" t="s">
        <v>42</v>
      </c>
      <c r="J1711" s="42" t="str">
        <f>D1711&amp;"-"&amp;C1711&amp;"-"&amp;B1711</f>
        <v>3-Aug-2004</v>
      </c>
      <c r="K1711" s="7">
        <f>DATEDIF(J1711,DATE(2023,6,8),"Y")</f>
        <v>18</v>
      </c>
    </row>
    <row r="1712" spans="1:11" x14ac:dyDescent="0.35">
      <c r="A1712" s="1" t="s">
        <v>1943</v>
      </c>
      <c r="B1712" s="7">
        <v>1964</v>
      </c>
      <c r="C1712" s="1" t="s">
        <v>30</v>
      </c>
      <c r="D1712" s="1">
        <v>16</v>
      </c>
      <c r="E1712" s="7">
        <v>0</v>
      </c>
      <c r="F1712" s="44">
        <v>24227.34</v>
      </c>
      <c r="G1712" s="1" t="s">
        <v>11</v>
      </c>
      <c r="H1712" s="1" t="s">
        <v>16</v>
      </c>
      <c r="I1712" s="1" t="s">
        <v>13</v>
      </c>
      <c r="J1712" s="42" t="str">
        <f>D1712&amp;"-"&amp;C1712&amp;"-"&amp;B1712</f>
        <v>16-Dec-1964</v>
      </c>
      <c r="K1712" s="7">
        <f>DATEDIF(J1712,DATE(2023,6,8),"Y")</f>
        <v>58</v>
      </c>
    </row>
    <row r="1713" spans="1:11" x14ac:dyDescent="0.35">
      <c r="A1713" s="1" t="s">
        <v>2330</v>
      </c>
      <c r="B1713" s="7">
        <v>1971</v>
      </c>
      <c r="C1713" s="1" t="s">
        <v>37</v>
      </c>
      <c r="D1713" s="1">
        <v>29</v>
      </c>
      <c r="E1713" s="7">
        <v>0</v>
      </c>
      <c r="F1713" s="44">
        <v>44400.41</v>
      </c>
      <c r="G1713" s="1" t="s">
        <v>11</v>
      </c>
      <c r="H1713" s="1" t="s">
        <v>11</v>
      </c>
      <c r="I1713" s="1" t="s">
        <v>13</v>
      </c>
      <c r="J1713" s="42" t="str">
        <f>D1713&amp;"-"&amp;C1713&amp;"-"&amp;B1713</f>
        <v>29-Oct-1971</v>
      </c>
      <c r="K1713" s="7">
        <f>DATEDIF(J1713,DATE(2023,6,8),"Y")</f>
        <v>51</v>
      </c>
    </row>
    <row r="1714" spans="1:11" x14ac:dyDescent="0.35">
      <c r="A1714" s="1" t="s">
        <v>1942</v>
      </c>
      <c r="B1714" s="7">
        <v>1974</v>
      </c>
      <c r="C1714" s="1" t="s">
        <v>20</v>
      </c>
      <c r="D1714" s="1">
        <v>10</v>
      </c>
      <c r="E1714" s="7">
        <v>3</v>
      </c>
      <c r="F1714" s="44">
        <v>24180.93</v>
      </c>
      <c r="G1714" s="1" t="s">
        <v>11</v>
      </c>
      <c r="H1714" s="1" t="s">
        <v>16</v>
      </c>
      <c r="I1714" s="1" t="s">
        <v>13</v>
      </c>
      <c r="J1714" s="42" t="str">
        <f>D1714&amp;"-"&amp;C1714&amp;"-"&amp;B1714</f>
        <v>10-Sep-1974</v>
      </c>
      <c r="K1714" s="7">
        <f>DATEDIF(J1714,DATE(2023,6,8),"Y")</f>
        <v>48</v>
      </c>
    </row>
    <row r="1715" spans="1:11" x14ac:dyDescent="0.35">
      <c r="A1715" s="1" t="s">
        <v>1941</v>
      </c>
      <c r="B1715" s="7">
        <v>1973</v>
      </c>
      <c r="C1715" s="1" t="s">
        <v>18</v>
      </c>
      <c r="D1715" s="1">
        <v>13</v>
      </c>
      <c r="E1715" s="7">
        <v>3</v>
      </c>
      <c r="F1715" s="44">
        <v>24106.91</v>
      </c>
      <c r="G1715" s="1" t="s">
        <v>11</v>
      </c>
      <c r="H1715" s="1" t="s">
        <v>11</v>
      </c>
      <c r="I1715" s="1" t="s">
        <v>247</v>
      </c>
      <c r="J1715" s="42" t="str">
        <f>D1715&amp;"-"&amp;C1715&amp;"-"&amp;B1715</f>
        <v>13-Jun-1973</v>
      </c>
      <c r="K1715" s="7">
        <f>DATEDIF(J1715,DATE(2023,6,8),"Y")</f>
        <v>49</v>
      </c>
    </row>
    <row r="1716" spans="1:11" x14ac:dyDescent="0.35">
      <c r="A1716" s="1" t="s">
        <v>1940</v>
      </c>
      <c r="B1716" s="7">
        <v>2003</v>
      </c>
      <c r="C1716" s="1" t="s">
        <v>30</v>
      </c>
      <c r="D1716" s="1">
        <v>30</v>
      </c>
      <c r="E1716" s="7">
        <v>2</v>
      </c>
      <c r="F1716" s="44">
        <v>24059.68</v>
      </c>
      <c r="G1716" s="1" t="s">
        <v>11</v>
      </c>
      <c r="H1716" s="1" t="s">
        <v>11</v>
      </c>
      <c r="I1716" s="1" t="s">
        <v>23</v>
      </c>
      <c r="J1716" s="42" t="str">
        <f>D1716&amp;"-"&amp;C1716&amp;"-"&amp;B1716</f>
        <v>30-Dec-2003</v>
      </c>
      <c r="K1716" s="7">
        <f>DATEDIF(J1716,DATE(2023,6,8),"Y")</f>
        <v>19</v>
      </c>
    </row>
    <row r="1717" spans="1:11" x14ac:dyDescent="0.35">
      <c r="A1717" s="1" t="s">
        <v>1939</v>
      </c>
      <c r="B1717" s="7">
        <v>1971</v>
      </c>
      <c r="C1717" s="1" t="s">
        <v>10</v>
      </c>
      <c r="D1717" s="1">
        <v>10</v>
      </c>
      <c r="E1717" s="7">
        <v>2</v>
      </c>
      <c r="F1717" s="44">
        <v>23967.38</v>
      </c>
      <c r="G1717" s="1" t="s">
        <v>11</v>
      </c>
      <c r="H1717" s="1" t="s">
        <v>11</v>
      </c>
      <c r="I1717" s="1" t="s">
        <v>23</v>
      </c>
      <c r="J1717" s="42" t="str">
        <f>D1717&amp;"-"&amp;C1717&amp;"-"&amp;B1717</f>
        <v>10-Jul-1971</v>
      </c>
      <c r="K1717" s="7">
        <f>DATEDIF(J1717,DATE(2023,6,8),"Y")</f>
        <v>51</v>
      </c>
    </row>
    <row r="1718" spans="1:11" x14ac:dyDescent="0.35">
      <c r="A1718" s="1" t="s">
        <v>1938</v>
      </c>
      <c r="B1718" s="7">
        <v>1970</v>
      </c>
      <c r="C1718" s="1" t="s">
        <v>35</v>
      </c>
      <c r="D1718" s="1">
        <v>8</v>
      </c>
      <c r="E1718" s="7">
        <v>1</v>
      </c>
      <c r="F1718" s="44">
        <v>23887.66</v>
      </c>
      <c r="G1718" s="1" t="s">
        <v>11</v>
      </c>
      <c r="H1718" s="1" t="s">
        <v>12</v>
      </c>
      <c r="I1718" s="1" t="s">
        <v>23</v>
      </c>
      <c r="J1718" s="42" t="str">
        <f>D1718&amp;"-"&amp;C1718&amp;"-"&amp;B1718</f>
        <v>8-Aug-1970</v>
      </c>
      <c r="K1718" s="7">
        <f>DATEDIF(J1718,DATE(2023,6,8),"Y")</f>
        <v>52</v>
      </c>
    </row>
    <row r="1719" spans="1:11" x14ac:dyDescent="0.35">
      <c r="A1719" s="1" t="s">
        <v>1937</v>
      </c>
      <c r="B1719" s="7">
        <v>1973</v>
      </c>
      <c r="C1719" s="1" t="s">
        <v>18</v>
      </c>
      <c r="D1719" s="1">
        <v>27</v>
      </c>
      <c r="E1719" s="7">
        <v>2</v>
      </c>
      <c r="F1719" s="44">
        <v>23807.24</v>
      </c>
      <c r="G1719" s="1" t="s">
        <v>11</v>
      </c>
      <c r="H1719" s="1" t="s">
        <v>12</v>
      </c>
      <c r="I1719" s="1" t="s">
        <v>23</v>
      </c>
      <c r="J1719" s="42" t="str">
        <f>D1719&amp;"-"&amp;C1719&amp;"-"&amp;B1719</f>
        <v>27-Jun-1973</v>
      </c>
      <c r="K1719" s="7">
        <f>DATEDIF(J1719,DATE(2023,6,8),"Y")</f>
        <v>49</v>
      </c>
    </row>
    <row r="1720" spans="1:11" x14ac:dyDescent="0.35">
      <c r="A1720" s="1" t="s">
        <v>1936</v>
      </c>
      <c r="B1720" s="7">
        <v>1974</v>
      </c>
      <c r="C1720" s="1" t="s">
        <v>18</v>
      </c>
      <c r="D1720" s="1">
        <v>2</v>
      </c>
      <c r="E1720" s="7">
        <v>1</v>
      </c>
      <c r="F1720" s="44">
        <v>23568.27</v>
      </c>
      <c r="G1720" s="1" t="s">
        <v>11</v>
      </c>
      <c r="H1720" s="1" t="s">
        <v>11</v>
      </c>
      <c r="I1720" s="1" t="s">
        <v>42</v>
      </c>
      <c r="J1720" s="42" t="str">
        <f>D1720&amp;"-"&amp;C1720&amp;"-"&amp;B1720</f>
        <v>2-Jun-1974</v>
      </c>
      <c r="K1720" s="7">
        <f>DATEDIF(J1720,DATE(2023,6,8),"Y")</f>
        <v>49</v>
      </c>
    </row>
    <row r="1721" spans="1:11" x14ac:dyDescent="0.35">
      <c r="A1721" s="1" t="s">
        <v>1935</v>
      </c>
      <c r="B1721" s="7">
        <v>1983</v>
      </c>
      <c r="C1721" s="1" t="s">
        <v>35</v>
      </c>
      <c r="D1721" s="1">
        <v>26</v>
      </c>
      <c r="E1721" s="7">
        <v>2</v>
      </c>
      <c r="F1721" s="44">
        <v>23563.02</v>
      </c>
      <c r="G1721" s="1" t="s">
        <v>11</v>
      </c>
      <c r="H1721" s="1" t="s">
        <v>11</v>
      </c>
      <c r="I1721" s="1" t="s">
        <v>13</v>
      </c>
      <c r="J1721" s="42" t="str">
        <f>D1721&amp;"-"&amp;C1721&amp;"-"&amp;B1721</f>
        <v>26-Aug-1983</v>
      </c>
      <c r="K1721" s="7">
        <f>DATEDIF(J1721,DATE(2023,6,8),"Y")</f>
        <v>39</v>
      </c>
    </row>
    <row r="1722" spans="1:11" x14ac:dyDescent="0.35">
      <c r="A1722" s="1" t="s">
        <v>1934</v>
      </c>
      <c r="B1722" s="7">
        <v>1975</v>
      </c>
      <c r="C1722" s="1" t="s">
        <v>15</v>
      </c>
      <c r="D1722" s="1">
        <v>13</v>
      </c>
      <c r="E1722" s="7">
        <v>1</v>
      </c>
      <c r="F1722" s="44">
        <v>23401.31</v>
      </c>
      <c r="G1722" s="1" t="s">
        <v>11</v>
      </c>
      <c r="H1722" s="1" t="s">
        <v>12</v>
      </c>
      <c r="I1722" s="1" t="s">
        <v>247</v>
      </c>
      <c r="J1722" s="42" t="str">
        <f>D1722&amp;"-"&amp;C1722&amp;"-"&amp;B1722</f>
        <v>13-Nov-1975</v>
      </c>
      <c r="K1722" s="7">
        <f>DATEDIF(J1722,DATE(2023,6,8),"Y")</f>
        <v>47</v>
      </c>
    </row>
    <row r="1723" spans="1:11" x14ac:dyDescent="0.35">
      <c r="A1723" s="1" t="s">
        <v>1933</v>
      </c>
      <c r="B1723" s="7">
        <v>1973</v>
      </c>
      <c r="C1723" s="1" t="s">
        <v>37</v>
      </c>
      <c r="D1723" s="1">
        <v>22</v>
      </c>
      <c r="E1723" s="7">
        <v>2</v>
      </c>
      <c r="F1723" s="44">
        <v>23306.55</v>
      </c>
      <c r="G1723" s="1" t="s">
        <v>11</v>
      </c>
      <c r="H1723" s="1" t="s">
        <v>11</v>
      </c>
      <c r="I1723" s="1" t="s">
        <v>42</v>
      </c>
      <c r="J1723" s="42" t="str">
        <f>D1723&amp;"-"&amp;C1723&amp;"-"&amp;B1723</f>
        <v>22-Oct-1973</v>
      </c>
      <c r="K1723" s="7">
        <f>DATEDIF(J1723,DATE(2023,6,8),"Y")</f>
        <v>49</v>
      </c>
    </row>
    <row r="1724" spans="1:11" x14ac:dyDescent="0.35">
      <c r="A1724" s="1" t="s">
        <v>2329</v>
      </c>
      <c r="B1724" s="7">
        <v>1968</v>
      </c>
      <c r="C1724" s="1" t="s">
        <v>15</v>
      </c>
      <c r="D1724" s="1">
        <v>24</v>
      </c>
      <c r="E1724" s="7">
        <v>2</v>
      </c>
      <c r="F1724" s="44">
        <v>44260.75</v>
      </c>
      <c r="G1724" s="1" t="s">
        <v>11</v>
      </c>
      <c r="H1724" s="1" t="s">
        <v>16</v>
      </c>
      <c r="I1724" s="1" t="s">
        <v>13</v>
      </c>
      <c r="J1724" s="42" t="str">
        <f>D1724&amp;"-"&amp;C1724&amp;"-"&amp;B1724</f>
        <v>24-Nov-1968</v>
      </c>
      <c r="K1724" s="7">
        <f>DATEDIF(J1724,DATE(2023,6,8),"Y")</f>
        <v>54</v>
      </c>
    </row>
    <row r="1725" spans="1:11" x14ac:dyDescent="0.35">
      <c r="A1725" s="1" t="s">
        <v>1932</v>
      </c>
      <c r="B1725" s="7">
        <v>1994</v>
      </c>
      <c r="C1725" s="1" t="s">
        <v>37</v>
      </c>
      <c r="D1725" s="1">
        <v>3</v>
      </c>
      <c r="E1725" s="7">
        <v>1</v>
      </c>
      <c r="F1725" s="44">
        <v>23288.93</v>
      </c>
      <c r="G1725" s="1" t="s">
        <v>11</v>
      </c>
      <c r="H1725" s="1" t="s">
        <v>12</v>
      </c>
      <c r="I1725" s="1" t="s">
        <v>247</v>
      </c>
      <c r="J1725" s="42" t="str">
        <f>D1725&amp;"-"&amp;C1725&amp;"-"&amp;B1725</f>
        <v>3-Oct-1994</v>
      </c>
      <c r="K1725" s="7">
        <f>DATEDIF(J1725,DATE(2023,6,8),"Y")</f>
        <v>28</v>
      </c>
    </row>
    <row r="1726" spans="1:11" x14ac:dyDescent="0.35">
      <c r="A1726" s="1" t="s">
        <v>1931</v>
      </c>
      <c r="B1726" s="7">
        <v>1969</v>
      </c>
      <c r="C1726" s="1" t="s">
        <v>15</v>
      </c>
      <c r="D1726" s="1">
        <v>14</v>
      </c>
      <c r="E1726" s="7">
        <v>1</v>
      </c>
      <c r="F1726" s="44">
        <v>23244.79</v>
      </c>
      <c r="G1726" s="1" t="s">
        <v>11</v>
      </c>
      <c r="H1726" s="1" t="s">
        <v>12</v>
      </c>
      <c r="I1726" s="1" t="s">
        <v>13</v>
      </c>
      <c r="J1726" s="42" t="str">
        <f>D1726&amp;"-"&amp;C1726&amp;"-"&amp;B1726</f>
        <v>14-Nov-1969</v>
      </c>
      <c r="K1726" s="7">
        <f>DATEDIF(J1726,DATE(2023,6,8),"Y")</f>
        <v>53</v>
      </c>
    </row>
    <row r="1727" spans="1:11" x14ac:dyDescent="0.35">
      <c r="A1727" s="1" t="s">
        <v>1930</v>
      </c>
      <c r="B1727" s="7">
        <v>1997</v>
      </c>
      <c r="C1727" s="1" t="s">
        <v>35</v>
      </c>
      <c r="D1727" s="1">
        <v>7</v>
      </c>
      <c r="E1727" s="7">
        <v>2</v>
      </c>
      <c r="F1727" s="44">
        <v>23241.47</v>
      </c>
      <c r="G1727" s="1" t="s">
        <v>11</v>
      </c>
      <c r="H1727" s="1" t="s">
        <v>12</v>
      </c>
      <c r="I1727" s="1" t="s">
        <v>170</v>
      </c>
      <c r="J1727" s="42" t="str">
        <f>D1727&amp;"-"&amp;C1727&amp;"-"&amp;B1727</f>
        <v>7-Aug-1997</v>
      </c>
      <c r="K1727" s="7">
        <f>DATEDIF(J1727,DATE(2023,6,8),"Y")</f>
        <v>25</v>
      </c>
    </row>
    <row r="1728" spans="1:11" x14ac:dyDescent="0.35">
      <c r="A1728" s="1" t="s">
        <v>1929</v>
      </c>
      <c r="B1728" s="7">
        <v>2003</v>
      </c>
      <c r="C1728" s="1" t="s">
        <v>30</v>
      </c>
      <c r="D1728" s="1">
        <v>14</v>
      </c>
      <c r="E1728" s="7">
        <v>0</v>
      </c>
      <c r="F1728" s="44">
        <v>23082.959999999999</v>
      </c>
      <c r="G1728" s="1" t="s">
        <v>11</v>
      </c>
      <c r="H1728" s="1" t="s">
        <v>11</v>
      </c>
      <c r="I1728" s="1" t="s">
        <v>42</v>
      </c>
      <c r="J1728" s="42" t="str">
        <f>D1728&amp;"-"&amp;C1728&amp;"-"&amp;B1728</f>
        <v>14-Dec-2003</v>
      </c>
      <c r="K1728" s="7">
        <f>DATEDIF(J1728,DATE(2023,6,8),"Y")</f>
        <v>19</v>
      </c>
    </row>
    <row r="1729" spans="1:11" x14ac:dyDescent="0.35">
      <c r="A1729" s="1" t="s">
        <v>1928</v>
      </c>
      <c r="B1729" s="7">
        <v>1975</v>
      </c>
      <c r="C1729" s="1" t="s">
        <v>20</v>
      </c>
      <c r="D1729" s="1">
        <v>9</v>
      </c>
      <c r="E1729" s="7">
        <v>0</v>
      </c>
      <c r="F1729" s="44">
        <v>23065.42</v>
      </c>
      <c r="G1729" s="1" t="s">
        <v>11</v>
      </c>
      <c r="H1729" s="1" t="s">
        <v>11</v>
      </c>
      <c r="I1729" s="1" t="s">
        <v>13</v>
      </c>
      <c r="J1729" s="42" t="str">
        <f>D1729&amp;"-"&amp;C1729&amp;"-"&amp;B1729</f>
        <v>9-Sep-1975</v>
      </c>
      <c r="K1729" s="7">
        <f>DATEDIF(J1729,DATE(2023,6,8),"Y")</f>
        <v>47</v>
      </c>
    </row>
    <row r="1730" spans="1:11" x14ac:dyDescent="0.35">
      <c r="A1730" s="1" t="s">
        <v>1927</v>
      </c>
      <c r="B1730" s="7">
        <v>1970</v>
      </c>
      <c r="C1730" s="1" t="s">
        <v>15</v>
      </c>
      <c r="D1730" s="1">
        <v>9</v>
      </c>
      <c r="E1730" s="7">
        <v>0</v>
      </c>
      <c r="F1730" s="44">
        <v>23045.57</v>
      </c>
      <c r="G1730" s="1" t="s">
        <v>11</v>
      </c>
      <c r="H1730" s="1" t="s">
        <v>11</v>
      </c>
      <c r="I1730" s="1" t="s">
        <v>247</v>
      </c>
      <c r="J1730" s="42" t="str">
        <f>D1730&amp;"-"&amp;C1730&amp;"-"&amp;B1730</f>
        <v>9-Nov-1970</v>
      </c>
      <c r="K1730" s="7">
        <f>DATEDIF(J1730,DATE(2023,6,8),"Y")</f>
        <v>52</v>
      </c>
    </row>
    <row r="1731" spans="1:11" x14ac:dyDescent="0.35">
      <c r="A1731" s="1" t="s">
        <v>1926</v>
      </c>
      <c r="B1731" s="7">
        <v>2003</v>
      </c>
      <c r="C1731" s="1" t="s">
        <v>10</v>
      </c>
      <c r="D1731" s="1">
        <v>25</v>
      </c>
      <c r="E1731" s="7">
        <v>2</v>
      </c>
      <c r="F1731" s="44">
        <v>22493.66</v>
      </c>
      <c r="G1731" s="1" t="s">
        <v>11</v>
      </c>
      <c r="H1731" s="1" t="s">
        <v>16</v>
      </c>
      <c r="I1731" s="1" t="s">
        <v>23</v>
      </c>
      <c r="J1731" s="42" t="str">
        <f>D1731&amp;"-"&amp;C1731&amp;"-"&amp;B1731</f>
        <v>25-Jul-2003</v>
      </c>
      <c r="K1731" s="7">
        <f>DATEDIF(J1731,DATE(2023,6,8),"Y")</f>
        <v>19</v>
      </c>
    </row>
    <row r="1732" spans="1:11" x14ac:dyDescent="0.35">
      <c r="A1732" s="1" t="s">
        <v>1925</v>
      </c>
      <c r="B1732" s="7">
        <v>1979</v>
      </c>
      <c r="C1732" s="1" t="s">
        <v>15</v>
      </c>
      <c r="D1732" s="1">
        <v>14</v>
      </c>
      <c r="E1732" s="7">
        <v>2</v>
      </c>
      <c r="F1732" s="44">
        <v>22478.6</v>
      </c>
      <c r="G1732" s="1" t="s">
        <v>12</v>
      </c>
      <c r="H1732" s="1" t="s">
        <v>11</v>
      </c>
      <c r="I1732" s="1" t="s">
        <v>42</v>
      </c>
      <c r="J1732" s="42" t="str">
        <f>D1732&amp;"-"&amp;C1732&amp;"-"&amp;B1732</f>
        <v>14-Nov-1979</v>
      </c>
      <c r="K1732" s="7">
        <f>DATEDIF(J1732,DATE(2023,6,8),"Y")</f>
        <v>43</v>
      </c>
    </row>
    <row r="1733" spans="1:11" x14ac:dyDescent="0.35">
      <c r="A1733" s="1" t="s">
        <v>1924</v>
      </c>
      <c r="B1733" s="7">
        <v>1983</v>
      </c>
      <c r="C1733" s="1" t="s">
        <v>30</v>
      </c>
      <c r="D1733" s="1">
        <v>21</v>
      </c>
      <c r="E1733" s="7">
        <v>1</v>
      </c>
      <c r="F1733" s="44">
        <v>22462.04</v>
      </c>
      <c r="G1733" s="1" t="s">
        <v>12</v>
      </c>
      <c r="H1733" s="1" t="s">
        <v>16</v>
      </c>
      <c r="I1733" s="1" t="s">
        <v>166</v>
      </c>
      <c r="J1733" s="42" t="str">
        <f>D1733&amp;"-"&amp;C1733&amp;"-"&amp;B1733</f>
        <v>21-Dec-1983</v>
      </c>
      <c r="K1733" s="7">
        <f>DATEDIF(J1733,DATE(2023,6,8),"Y")</f>
        <v>39</v>
      </c>
    </row>
    <row r="1734" spans="1:11" x14ac:dyDescent="0.35">
      <c r="A1734" s="1" t="s">
        <v>1923</v>
      </c>
      <c r="B1734" s="7">
        <v>1966</v>
      </c>
      <c r="C1734" s="1" t="s">
        <v>35</v>
      </c>
      <c r="D1734" s="1">
        <v>18</v>
      </c>
      <c r="E1734" s="7">
        <v>0</v>
      </c>
      <c r="F1734" s="44">
        <v>22412.65</v>
      </c>
      <c r="G1734" s="1" t="s">
        <v>12</v>
      </c>
      <c r="H1734" s="1" t="s">
        <v>12</v>
      </c>
      <c r="I1734" s="1" t="s">
        <v>276</v>
      </c>
      <c r="J1734" s="42" t="str">
        <f>D1734&amp;"-"&amp;C1734&amp;"-"&amp;B1734</f>
        <v>18-Aug-1966</v>
      </c>
      <c r="K1734" s="7">
        <f>DATEDIF(J1734,DATE(2023,6,8),"Y")</f>
        <v>56</v>
      </c>
    </row>
    <row r="1735" spans="1:11" x14ac:dyDescent="0.35">
      <c r="A1735" s="1" t="s">
        <v>2328</v>
      </c>
      <c r="B1735" s="7">
        <v>1975</v>
      </c>
      <c r="C1735" s="1" t="s">
        <v>18</v>
      </c>
      <c r="D1735" s="1">
        <v>1</v>
      </c>
      <c r="E1735" s="7">
        <v>2</v>
      </c>
      <c r="F1735" s="44">
        <v>44202.65</v>
      </c>
      <c r="G1735" s="1" t="s">
        <v>11</v>
      </c>
      <c r="H1735" s="1" t="s">
        <v>11</v>
      </c>
      <c r="I1735" s="1" t="s">
        <v>13</v>
      </c>
      <c r="J1735" s="42" t="str">
        <f>D1735&amp;"-"&amp;C1735&amp;"-"&amp;B1735</f>
        <v>1-Jun-1975</v>
      </c>
      <c r="K1735" s="7">
        <f>DATEDIF(J1735,DATE(2023,6,8),"Y")</f>
        <v>48</v>
      </c>
    </row>
    <row r="1736" spans="1:11" x14ac:dyDescent="0.35">
      <c r="A1736" s="1" t="s">
        <v>1922</v>
      </c>
      <c r="B1736" s="7">
        <v>1999</v>
      </c>
      <c r="C1736" s="1" t="s">
        <v>35</v>
      </c>
      <c r="D1736" s="1">
        <v>26</v>
      </c>
      <c r="E1736" s="7">
        <v>2</v>
      </c>
      <c r="F1736" s="44">
        <v>22395.74</v>
      </c>
      <c r="G1736" s="1" t="s">
        <v>12</v>
      </c>
      <c r="H1736" s="1" t="s">
        <v>11</v>
      </c>
      <c r="I1736" s="1" t="s">
        <v>247</v>
      </c>
      <c r="J1736" s="42" t="str">
        <f>D1736&amp;"-"&amp;C1736&amp;"-"&amp;B1736</f>
        <v>26-Aug-1999</v>
      </c>
      <c r="K1736" s="7">
        <f>DATEDIF(J1736,DATE(2023,6,8),"Y")</f>
        <v>23</v>
      </c>
    </row>
    <row r="1737" spans="1:11" x14ac:dyDescent="0.35">
      <c r="A1737" s="1" t="s">
        <v>1921</v>
      </c>
      <c r="B1737" s="7">
        <v>1982</v>
      </c>
      <c r="C1737" s="1" t="s">
        <v>30</v>
      </c>
      <c r="D1737" s="1">
        <v>27</v>
      </c>
      <c r="E1737" s="7">
        <v>1</v>
      </c>
      <c r="F1737" s="44">
        <v>22331.57</v>
      </c>
      <c r="G1737" s="1" t="s">
        <v>11</v>
      </c>
      <c r="H1737" s="1" t="s">
        <v>12</v>
      </c>
      <c r="I1737" s="1" t="s">
        <v>247</v>
      </c>
      <c r="J1737" s="42" t="str">
        <f>D1737&amp;"-"&amp;C1737&amp;"-"&amp;B1737</f>
        <v>27-Dec-1982</v>
      </c>
      <c r="K1737" s="7">
        <f>DATEDIF(J1737,DATE(2023,6,8),"Y")</f>
        <v>40</v>
      </c>
    </row>
    <row r="1738" spans="1:11" x14ac:dyDescent="0.35">
      <c r="A1738" s="1" t="s">
        <v>1920</v>
      </c>
      <c r="B1738" s="7">
        <v>1971</v>
      </c>
      <c r="C1738" s="1" t="s">
        <v>18</v>
      </c>
      <c r="D1738" s="1">
        <v>16</v>
      </c>
      <c r="E1738" s="7">
        <v>1</v>
      </c>
      <c r="F1738" s="44">
        <v>22218.11</v>
      </c>
      <c r="G1738" s="1" t="s">
        <v>11</v>
      </c>
      <c r="H1738" s="1" t="s">
        <v>12</v>
      </c>
      <c r="I1738" s="1" t="s">
        <v>13</v>
      </c>
      <c r="J1738" s="42" t="str">
        <f>D1738&amp;"-"&amp;C1738&amp;"-"&amp;B1738</f>
        <v>16-Jun-1971</v>
      </c>
      <c r="K1738" s="7">
        <f>DATEDIF(J1738,DATE(2023,6,8),"Y")</f>
        <v>51</v>
      </c>
    </row>
    <row r="1739" spans="1:11" x14ac:dyDescent="0.35">
      <c r="A1739" s="1" t="s">
        <v>1919</v>
      </c>
      <c r="B1739" s="7">
        <v>1965</v>
      </c>
      <c r="C1739" s="1" t="s">
        <v>35</v>
      </c>
      <c r="D1739" s="1">
        <v>24</v>
      </c>
      <c r="E1739" s="7">
        <v>1</v>
      </c>
      <c r="F1739" s="44">
        <v>22192.44</v>
      </c>
      <c r="G1739" s="1" t="s">
        <v>12</v>
      </c>
      <c r="H1739" s="1" t="s">
        <v>16</v>
      </c>
      <c r="I1739" s="1" t="s">
        <v>13</v>
      </c>
      <c r="J1739" s="42" t="str">
        <f>D1739&amp;"-"&amp;C1739&amp;"-"&amp;B1739</f>
        <v>24-Aug-1965</v>
      </c>
      <c r="K1739" s="7">
        <f>DATEDIF(J1739,DATE(2023,6,8),"Y")</f>
        <v>57</v>
      </c>
    </row>
    <row r="1740" spans="1:11" x14ac:dyDescent="0.35">
      <c r="A1740" s="1" t="s">
        <v>1918</v>
      </c>
      <c r="B1740" s="7">
        <v>1980</v>
      </c>
      <c r="C1740" s="1" t="s">
        <v>20</v>
      </c>
      <c r="D1740" s="1">
        <v>12</v>
      </c>
      <c r="E1740" s="7">
        <v>0</v>
      </c>
      <c r="F1740" s="44">
        <v>22144.03</v>
      </c>
      <c r="G1740" s="1" t="s">
        <v>11</v>
      </c>
      <c r="H1740" s="1" t="s">
        <v>11</v>
      </c>
      <c r="I1740" s="1" t="s">
        <v>42</v>
      </c>
      <c r="J1740" s="42" t="str">
        <f>D1740&amp;"-"&amp;C1740&amp;"-"&amp;B1740</f>
        <v>12-Sep-1980</v>
      </c>
      <c r="K1740" s="7">
        <f>DATEDIF(J1740,DATE(2023,6,8),"Y")</f>
        <v>42</v>
      </c>
    </row>
    <row r="1741" spans="1:11" x14ac:dyDescent="0.35">
      <c r="A1741" s="1" t="s">
        <v>1917</v>
      </c>
      <c r="B1741" s="7">
        <v>2001</v>
      </c>
      <c r="C1741" s="1" t="s">
        <v>35</v>
      </c>
      <c r="D1741" s="1">
        <v>28</v>
      </c>
      <c r="E1741" s="7">
        <v>0</v>
      </c>
      <c r="F1741" s="44">
        <v>22097.62</v>
      </c>
      <c r="G1741" s="1" t="s">
        <v>12</v>
      </c>
      <c r="H1741" s="1" t="s">
        <v>16</v>
      </c>
      <c r="I1741" s="1" t="s">
        <v>42</v>
      </c>
      <c r="J1741" s="42" t="str">
        <f>D1741&amp;"-"&amp;C1741&amp;"-"&amp;B1741</f>
        <v>28-Aug-2001</v>
      </c>
      <c r="K1741" s="7">
        <f>DATEDIF(J1741,DATE(2023,6,8),"Y")</f>
        <v>21</v>
      </c>
    </row>
    <row r="1742" spans="1:11" x14ac:dyDescent="0.35">
      <c r="A1742" s="1" t="s">
        <v>1916</v>
      </c>
      <c r="B1742" s="7">
        <v>1989</v>
      </c>
      <c r="C1742" s="1" t="s">
        <v>37</v>
      </c>
      <c r="D1742" s="1">
        <v>14</v>
      </c>
      <c r="E1742" s="7">
        <v>0</v>
      </c>
      <c r="F1742" s="44">
        <v>21984.47</v>
      </c>
      <c r="G1742" s="1" t="s">
        <v>12</v>
      </c>
      <c r="H1742" s="1" t="s">
        <v>16</v>
      </c>
      <c r="I1742" s="1" t="s">
        <v>23</v>
      </c>
      <c r="J1742" s="42" t="str">
        <f>D1742&amp;"-"&amp;C1742&amp;"-"&amp;B1742</f>
        <v>14-Oct-1989</v>
      </c>
      <c r="K1742" s="7">
        <f>DATEDIF(J1742,DATE(2023,6,8),"Y")</f>
        <v>33</v>
      </c>
    </row>
    <row r="1743" spans="1:11" x14ac:dyDescent="0.35">
      <c r="A1743" s="1" t="s">
        <v>1915</v>
      </c>
      <c r="B1743" s="7">
        <v>1975</v>
      </c>
      <c r="C1743" s="1" t="s">
        <v>30</v>
      </c>
      <c r="D1743" s="1">
        <v>19</v>
      </c>
      <c r="E1743" s="7">
        <v>1</v>
      </c>
      <c r="F1743" s="44">
        <v>21978.68</v>
      </c>
      <c r="G1743" s="1" t="s">
        <v>12</v>
      </c>
      <c r="H1743" s="1" t="s">
        <v>12</v>
      </c>
      <c r="I1743" s="1" t="s">
        <v>13</v>
      </c>
      <c r="J1743" s="42" t="str">
        <f>D1743&amp;"-"&amp;C1743&amp;"-"&amp;B1743</f>
        <v>19-Dec-1975</v>
      </c>
      <c r="K1743" s="7">
        <f>DATEDIF(J1743,DATE(2023,6,8),"Y")</f>
        <v>47</v>
      </c>
    </row>
    <row r="1744" spans="1:11" x14ac:dyDescent="0.35">
      <c r="A1744" s="1" t="s">
        <v>1914</v>
      </c>
      <c r="B1744" s="7">
        <v>2003</v>
      </c>
      <c r="C1744" s="1" t="s">
        <v>20</v>
      </c>
      <c r="D1744" s="1">
        <v>28</v>
      </c>
      <c r="E1744" s="7">
        <v>0</v>
      </c>
      <c r="F1744" s="44">
        <v>21882.400000000001</v>
      </c>
      <c r="G1744" s="1" t="s">
        <v>11</v>
      </c>
      <c r="H1744" s="1" t="s">
        <v>16</v>
      </c>
      <c r="I1744" s="1" t="s">
        <v>42</v>
      </c>
      <c r="J1744" s="42" t="str">
        <f>D1744&amp;"-"&amp;C1744&amp;"-"&amp;B1744</f>
        <v>28-Sep-2003</v>
      </c>
      <c r="K1744" s="7">
        <f>DATEDIF(J1744,DATE(2023,6,8),"Y")</f>
        <v>19</v>
      </c>
    </row>
    <row r="1745" spans="1:11" x14ac:dyDescent="0.35">
      <c r="A1745" s="1" t="s">
        <v>1913</v>
      </c>
      <c r="B1745" s="7">
        <v>1979</v>
      </c>
      <c r="C1745" s="1" t="s">
        <v>35</v>
      </c>
      <c r="D1745" s="1">
        <v>17</v>
      </c>
      <c r="E1745" s="7">
        <v>2</v>
      </c>
      <c r="F1745" s="44">
        <v>21880.82</v>
      </c>
      <c r="G1745" s="1" t="s">
        <v>12</v>
      </c>
      <c r="H1745" s="1" t="s">
        <v>16</v>
      </c>
      <c r="I1745" s="1" t="s">
        <v>23</v>
      </c>
      <c r="J1745" s="42" t="str">
        <f>D1745&amp;"-"&amp;C1745&amp;"-"&amp;B1745</f>
        <v>17-Aug-1979</v>
      </c>
      <c r="K1745" s="7">
        <f>DATEDIF(J1745,DATE(2023,6,8),"Y")</f>
        <v>43</v>
      </c>
    </row>
    <row r="1746" spans="1:11" x14ac:dyDescent="0.35">
      <c r="A1746" s="1" t="s">
        <v>2327</v>
      </c>
      <c r="B1746" s="7">
        <v>1988</v>
      </c>
      <c r="C1746" s="1" t="s">
        <v>10</v>
      </c>
      <c r="D1746" s="1">
        <v>16</v>
      </c>
      <c r="E1746" s="7">
        <v>1</v>
      </c>
      <c r="F1746" s="44">
        <v>43943.88</v>
      </c>
      <c r="G1746" s="1" t="s">
        <v>11</v>
      </c>
      <c r="H1746" s="1" t="s">
        <v>16</v>
      </c>
      <c r="I1746" s="1" t="s">
        <v>23</v>
      </c>
      <c r="J1746" s="42" t="str">
        <f>D1746&amp;"-"&amp;C1746&amp;"-"&amp;B1746</f>
        <v>16-Jul-1988</v>
      </c>
      <c r="K1746" s="7">
        <f>DATEDIF(J1746,DATE(2023,6,8),"Y")</f>
        <v>34</v>
      </c>
    </row>
    <row r="1747" spans="1:11" x14ac:dyDescent="0.35">
      <c r="A1747" s="1" t="s">
        <v>1912</v>
      </c>
      <c r="B1747" s="7">
        <v>1963</v>
      </c>
      <c r="C1747" s="1" t="s">
        <v>35</v>
      </c>
      <c r="D1747" s="1">
        <v>27</v>
      </c>
      <c r="E1747" s="7">
        <v>0</v>
      </c>
      <c r="F1747" s="44">
        <v>21797</v>
      </c>
      <c r="G1747" s="1" t="s">
        <v>12</v>
      </c>
      <c r="H1747" s="1" t="s">
        <v>16</v>
      </c>
      <c r="I1747" s="1" t="s">
        <v>42</v>
      </c>
      <c r="J1747" s="42" t="str">
        <f>D1747&amp;"-"&amp;C1747&amp;"-"&amp;B1747</f>
        <v>27-Aug-1963</v>
      </c>
      <c r="K1747" s="7">
        <f>DATEDIF(J1747,DATE(2023,6,8),"Y")</f>
        <v>59</v>
      </c>
    </row>
    <row r="1748" spans="1:11" x14ac:dyDescent="0.35">
      <c r="A1748" s="1" t="s">
        <v>1911</v>
      </c>
      <c r="B1748" s="7">
        <v>1979</v>
      </c>
      <c r="C1748" s="1" t="s">
        <v>20</v>
      </c>
      <c r="D1748" s="1">
        <v>28</v>
      </c>
      <c r="E1748" s="7">
        <v>0</v>
      </c>
      <c r="F1748" s="44">
        <v>21774.32</v>
      </c>
      <c r="G1748" s="1" t="s">
        <v>12</v>
      </c>
      <c r="H1748" s="1" t="s">
        <v>11</v>
      </c>
      <c r="I1748" s="1" t="s">
        <v>23</v>
      </c>
      <c r="J1748" s="42" t="str">
        <f>D1748&amp;"-"&amp;C1748&amp;"-"&amp;B1748</f>
        <v>28-Sep-1979</v>
      </c>
      <c r="K1748" s="7">
        <f>DATEDIF(J1748,DATE(2023,6,8),"Y")</f>
        <v>43</v>
      </c>
    </row>
    <row r="1749" spans="1:11" x14ac:dyDescent="0.35">
      <c r="A1749" s="1" t="s">
        <v>1910</v>
      </c>
      <c r="B1749" s="7">
        <v>1979</v>
      </c>
      <c r="C1749" s="1" t="s">
        <v>20</v>
      </c>
      <c r="D1749" s="1">
        <v>20</v>
      </c>
      <c r="E1749" s="7">
        <v>1</v>
      </c>
      <c r="F1749" s="44">
        <v>21771.34</v>
      </c>
      <c r="G1749" s="1" t="s">
        <v>12</v>
      </c>
      <c r="H1749" s="1" t="s">
        <v>16</v>
      </c>
      <c r="I1749" s="1" t="s">
        <v>247</v>
      </c>
      <c r="J1749" s="42" t="str">
        <f>D1749&amp;"-"&amp;C1749&amp;"-"&amp;B1749</f>
        <v>20-Sep-1979</v>
      </c>
      <c r="K1749" s="7">
        <f>DATEDIF(J1749,DATE(2023,6,8),"Y")</f>
        <v>43</v>
      </c>
    </row>
    <row r="1750" spans="1:11" x14ac:dyDescent="0.35">
      <c r="A1750" s="1" t="s">
        <v>1909</v>
      </c>
      <c r="B1750" s="7">
        <v>1976</v>
      </c>
      <c r="C1750" s="1" t="s">
        <v>10</v>
      </c>
      <c r="D1750" s="1">
        <v>18</v>
      </c>
      <c r="E1750" s="7">
        <v>1</v>
      </c>
      <c r="F1750" s="44">
        <v>21677.279999999999</v>
      </c>
      <c r="G1750" s="1" t="s">
        <v>12</v>
      </c>
      <c r="H1750" s="1" t="s">
        <v>16</v>
      </c>
      <c r="I1750" s="1" t="s">
        <v>23</v>
      </c>
      <c r="J1750" s="42" t="str">
        <f>D1750&amp;"-"&amp;C1750&amp;"-"&amp;B1750</f>
        <v>18-Jul-1976</v>
      </c>
      <c r="K1750" s="7">
        <f>DATEDIF(J1750,DATE(2023,6,8),"Y")</f>
        <v>46</v>
      </c>
    </row>
    <row r="1751" spans="1:11" x14ac:dyDescent="0.35">
      <c r="A1751" s="1" t="s">
        <v>1908</v>
      </c>
      <c r="B1751" s="7">
        <v>1962</v>
      </c>
      <c r="C1751" s="1" t="s">
        <v>15</v>
      </c>
      <c r="D1751" s="1">
        <v>16</v>
      </c>
      <c r="E1751" s="7">
        <v>0</v>
      </c>
      <c r="F1751" s="44">
        <v>21661.16</v>
      </c>
      <c r="G1751" s="1" t="s">
        <v>11</v>
      </c>
      <c r="H1751" s="1" t="s">
        <v>11</v>
      </c>
      <c r="I1751" s="1" t="s">
        <v>23</v>
      </c>
      <c r="J1751" s="42" t="str">
        <f>D1751&amp;"-"&amp;C1751&amp;"-"&amp;B1751</f>
        <v>16-Nov-1962</v>
      </c>
      <c r="K1751" s="7">
        <f>DATEDIF(J1751,DATE(2023,6,8),"Y")</f>
        <v>60</v>
      </c>
    </row>
    <row r="1752" spans="1:11" x14ac:dyDescent="0.35">
      <c r="A1752" s="1" t="s">
        <v>1907</v>
      </c>
      <c r="B1752" s="7">
        <v>1983</v>
      </c>
      <c r="C1752" s="1" t="s">
        <v>30</v>
      </c>
      <c r="D1752" s="1">
        <v>25</v>
      </c>
      <c r="E1752" s="7">
        <v>3</v>
      </c>
      <c r="F1752" s="44">
        <v>21659.93</v>
      </c>
      <c r="G1752" s="1" t="s">
        <v>12</v>
      </c>
      <c r="H1752" s="1" t="s">
        <v>12</v>
      </c>
      <c r="I1752" s="1" t="s">
        <v>247</v>
      </c>
      <c r="J1752" s="42" t="str">
        <f>D1752&amp;"-"&amp;C1752&amp;"-"&amp;B1752</f>
        <v>25-Dec-1983</v>
      </c>
      <c r="K1752" s="7">
        <f>DATEDIF(J1752,DATE(2023,6,8),"Y")</f>
        <v>39</v>
      </c>
    </row>
    <row r="1753" spans="1:11" x14ac:dyDescent="0.35">
      <c r="A1753" s="1" t="s">
        <v>1906</v>
      </c>
      <c r="B1753" s="7">
        <v>1999</v>
      </c>
      <c r="C1753" s="1" t="s">
        <v>18</v>
      </c>
      <c r="D1753" s="1">
        <v>12</v>
      </c>
      <c r="E1753" s="7">
        <v>0</v>
      </c>
      <c r="F1753" s="44">
        <v>21595.38</v>
      </c>
      <c r="G1753" s="1" t="s">
        <v>11</v>
      </c>
      <c r="H1753" s="1" t="s">
        <v>12</v>
      </c>
      <c r="I1753" s="1" t="s">
        <v>23</v>
      </c>
      <c r="J1753" s="42" t="str">
        <f>D1753&amp;"-"&amp;C1753&amp;"-"&amp;B1753</f>
        <v>12-Jun-1999</v>
      </c>
      <c r="K1753" s="7">
        <f>DATEDIF(J1753,DATE(2023,6,8),"Y")</f>
        <v>23</v>
      </c>
    </row>
    <row r="1754" spans="1:11" x14ac:dyDescent="0.35">
      <c r="A1754" s="1" t="s">
        <v>1905</v>
      </c>
      <c r="B1754" s="7">
        <v>1990</v>
      </c>
      <c r="C1754" s="1" t="s">
        <v>15</v>
      </c>
      <c r="D1754" s="1">
        <v>21</v>
      </c>
      <c r="E1754" s="7">
        <v>4</v>
      </c>
      <c r="F1754" s="44">
        <v>21472.48</v>
      </c>
      <c r="G1754" s="1" t="s">
        <v>11</v>
      </c>
      <c r="H1754" s="1" t="s">
        <v>11</v>
      </c>
      <c r="I1754" s="1" t="s">
        <v>23</v>
      </c>
      <c r="J1754" s="42" t="str">
        <f>D1754&amp;"-"&amp;C1754&amp;"-"&amp;B1754</f>
        <v>21-Nov-1990</v>
      </c>
      <c r="K1754" s="7">
        <f>DATEDIF(J1754,DATE(2023,6,8),"Y")</f>
        <v>32</v>
      </c>
    </row>
    <row r="1755" spans="1:11" x14ac:dyDescent="0.35">
      <c r="A1755" s="1" t="s">
        <v>1904</v>
      </c>
      <c r="B1755" s="7">
        <v>1980</v>
      </c>
      <c r="C1755" s="1" t="s">
        <v>20</v>
      </c>
      <c r="D1755" s="1">
        <v>4</v>
      </c>
      <c r="E1755" s="7">
        <v>0</v>
      </c>
      <c r="F1755" s="44">
        <v>21348.71</v>
      </c>
      <c r="G1755" s="1" t="s">
        <v>11</v>
      </c>
      <c r="H1755" s="1" t="s">
        <v>16</v>
      </c>
      <c r="I1755" s="1" t="s">
        <v>23</v>
      </c>
      <c r="J1755" s="42" t="str">
        <f>D1755&amp;"-"&amp;C1755&amp;"-"&amp;B1755</f>
        <v>4-Sep-1980</v>
      </c>
      <c r="K1755" s="7">
        <f>DATEDIF(J1755,DATE(2023,6,8),"Y")</f>
        <v>42</v>
      </c>
    </row>
    <row r="1756" spans="1:11" x14ac:dyDescent="0.35">
      <c r="A1756" s="1" t="s">
        <v>1903</v>
      </c>
      <c r="B1756" s="7">
        <v>2004</v>
      </c>
      <c r="C1756" s="1" t="s">
        <v>35</v>
      </c>
      <c r="D1756" s="1">
        <v>4</v>
      </c>
      <c r="E1756" s="7">
        <v>0</v>
      </c>
      <c r="F1756" s="44">
        <v>21344.85</v>
      </c>
      <c r="G1756" s="1" t="s">
        <v>12</v>
      </c>
      <c r="H1756" s="1" t="s">
        <v>16</v>
      </c>
      <c r="I1756" s="1" t="s">
        <v>247</v>
      </c>
      <c r="J1756" s="42" t="str">
        <f>D1756&amp;"-"&amp;C1756&amp;"-"&amp;B1756</f>
        <v>4-Aug-2004</v>
      </c>
      <c r="K1756" s="7">
        <f>DATEDIF(J1756,DATE(2023,6,8),"Y")</f>
        <v>18</v>
      </c>
    </row>
    <row r="1757" spans="1:11" x14ac:dyDescent="0.35">
      <c r="A1757" s="1" t="s">
        <v>2326</v>
      </c>
      <c r="B1757" s="7">
        <v>1966</v>
      </c>
      <c r="C1757" s="1" t="s">
        <v>37</v>
      </c>
      <c r="D1757" s="1">
        <v>5</v>
      </c>
      <c r="E1757" s="7">
        <v>0</v>
      </c>
      <c r="F1757" s="44">
        <v>43921.18</v>
      </c>
      <c r="G1757" s="1" t="s">
        <v>11</v>
      </c>
      <c r="H1757" s="1" t="s">
        <v>11</v>
      </c>
      <c r="I1757" s="1" t="s">
        <v>23</v>
      </c>
      <c r="J1757" s="42" t="str">
        <f>D1757&amp;"-"&amp;C1757&amp;"-"&amp;B1757</f>
        <v>5-Oct-1966</v>
      </c>
      <c r="K1757" s="7">
        <f>DATEDIF(J1757,DATE(2023,6,8),"Y")</f>
        <v>56</v>
      </c>
    </row>
    <row r="1758" spans="1:11" x14ac:dyDescent="0.35">
      <c r="A1758" s="1" t="s">
        <v>1902</v>
      </c>
      <c r="B1758" s="7">
        <v>1980</v>
      </c>
      <c r="C1758" s="1" t="s">
        <v>30</v>
      </c>
      <c r="D1758" s="1">
        <v>10</v>
      </c>
      <c r="E1758" s="7">
        <v>2</v>
      </c>
      <c r="F1758" s="44">
        <v>21259.38</v>
      </c>
      <c r="G1758" s="1" t="s">
        <v>12</v>
      </c>
      <c r="H1758" s="1" t="s">
        <v>12</v>
      </c>
      <c r="I1758" s="1" t="s">
        <v>166</v>
      </c>
      <c r="J1758" s="42" t="str">
        <f>D1758&amp;"-"&amp;C1758&amp;"-"&amp;B1758</f>
        <v>10-Dec-1980</v>
      </c>
      <c r="K1758" s="7">
        <f>DATEDIF(J1758,DATE(2023,6,8),"Y")</f>
        <v>42</v>
      </c>
    </row>
    <row r="1759" spans="1:11" x14ac:dyDescent="0.35">
      <c r="A1759" s="1" t="s">
        <v>1901</v>
      </c>
      <c r="B1759" s="7">
        <v>1974</v>
      </c>
      <c r="C1759" s="1" t="s">
        <v>20</v>
      </c>
      <c r="D1759" s="1">
        <v>3</v>
      </c>
      <c r="E1759" s="7">
        <v>0</v>
      </c>
      <c r="F1759" s="44">
        <v>21232.18</v>
      </c>
      <c r="G1759" s="1" t="s">
        <v>12</v>
      </c>
      <c r="H1759" s="1" t="s">
        <v>11</v>
      </c>
      <c r="I1759" s="1" t="s">
        <v>42</v>
      </c>
      <c r="J1759" s="42" t="str">
        <f>D1759&amp;"-"&amp;C1759&amp;"-"&amp;B1759</f>
        <v>3-Sep-1974</v>
      </c>
      <c r="K1759" s="7">
        <f>DATEDIF(J1759,DATE(2023,6,8),"Y")</f>
        <v>48</v>
      </c>
    </row>
    <row r="1760" spans="1:11" x14ac:dyDescent="0.35">
      <c r="A1760" s="1" t="s">
        <v>1900</v>
      </c>
      <c r="B1760" s="7">
        <v>1974</v>
      </c>
      <c r="C1760" s="1" t="s">
        <v>37</v>
      </c>
      <c r="D1760" s="1">
        <v>14</v>
      </c>
      <c r="E1760" s="7">
        <v>0</v>
      </c>
      <c r="F1760" s="44">
        <v>21223.68</v>
      </c>
      <c r="G1760" s="1" t="s">
        <v>12</v>
      </c>
      <c r="H1760" s="1" t="s">
        <v>11</v>
      </c>
      <c r="I1760" s="1" t="s">
        <v>13</v>
      </c>
      <c r="J1760" s="42" t="str">
        <f>D1760&amp;"-"&amp;C1760&amp;"-"&amp;B1760</f>
        <v>14-Oct-1974</v>
      </c>
      <c r="K1760" s="7">
        <f>DATEDIF(J1760,DATE(2023,6,8),"Y")</f>
        <v>48</v>
      </c>
    </row>
    <row r="1761" spans="1:11" x14ac:dyDescent="0.35">
      <c r="A1761" s="1" t="s">
        <v>1899</v>
      </c>
      <c r="B1761" s="7">
        <v>1969</v>
      </c>
      <c r="C1761" s="1" t="s">
        <v>35</v>
      </c>
      <c r="D1761" s="1">
        <v>26</v>
      </c>
      <c r="E1761" s="7">
        <v>0</v>
      </c>
      <c r="F1761" s="44">
        <v>21195.82</v>
      </c>
      <c r="G1761" s="1" t="s">
        <v>12</v>
      </c>
      <c r="H1761" s="1" t="s">
        <v>16</v>
      </c>
      <c r="I1761" s="1" t="s">
        <v>13</v>
      </c>
      <c r="J1761" s="42" t="str">
        <f>D1761&amp;"-"&amp;C1761&amp;"-"&amp;B1761</f>
        <v>26-Aug-1969</v>
      </c>
      <c r="K1761" s="7">
        <f>DATEDIF(J1761,DATE(2023,6,8),"Y")</f>
        <v>53</v>
      </c>
    </row>
    <row r="1762" spans="1:11" x14ac:dyDescent="0.35">
      <c r="A1762" s="1" t="s">
        <v>1898</v>
      </c>
      <c r="B1762" s="7">
        <v>1977</v>
      </c>
      <c r="C1762" s="1" t="s">
        <v>15</v>
      </c>
      <c r="D1762" s="1">
        <v>23</v>
      </c>
      <c r="E1762" s="7">
        <v>2</v>
      </c>
      <c r="F1762" s="44">
        <v>21098.55</v>
      </c>
      <c r="G1762" s="1" t="s">
        <v>12</v>
      </c>
      <c r="H1762" s="1" t="s">
        <v>12</v>
      </c>
      <c r="I1762" s="1" t="s">
        <v>23</v>
      </c>
      <c r="J1762" s="42" t="str">
        <f>D1762&amp;"-"&amp;C1762&amp;"-"&amp;B1762</f>
        <v>23-Nov-1977</v>
      </c>
      <c r="K1762" s="7">
        <f>DATEDIF(J1762,DATE(2023,6,8),"Y")</f>
        <v>45</v>
      </c>
    </row>
    <row r="1763" spans="1:11" x14ac:dyDescent="0.35">
      <c r="A1763" s="1" t="s">
        <v>1897</v>
      </c>
      <c r="B1763" s="7">
        <v>1983</v>
      </c>
      <c r="C1763" s="1" t="s">
        <v>10</v>
      </c>
      <c r="D1763" s="1">
        <v>2</v>
      </c>
      <c r="E1763" s="7">
        <v>1</v>
      </c>
      <c r="F1763" s="44">
        <v>21082.16</v>
      </c>
      <c r="G1763" s="1" t="s">
        <v>12</v>
      </c>
      <c r="H1763" s="1" t="s">
        <v>11</v>
      </c>
      <c r="I1763" s="1" t="s">
        <v>42</v>
      </c>
      <c r="J1763" s="42" t="str">
        <f>D1763&amp;"-"&amp;C1763&amp;"-"&amp;B1763</f>
        <v>2-Jul-1983</v>
      </c>
      <c r="K1763" s="7">
        <f>DATEDIF(J1763,DATE(2023,6,8),"Y")</f>
        <v>39</v>
      </c>
    </row>
    <row r="1764" spans="1:11" x14ac:dyDescent="0.35">
      <c r="A1764" s="1" t="s">
        <v>1895</v>
      </c>
      <c r="B1764" s="7">
        <v>1964</v>
      </c>
      <c r="C1764" s="1" t="s">
        <v>15</v>
      </c>
      <c r="D1764" s="1">
        <v>19</v>
      </c>
      <c r="E1764" s="7">
        <v>0</v>
      </c>
      <c r="F1764" s="44">
        <v>20893.060000000001</v>
      </c>
      <c r="G1764" s="1" t="s">
        <v>11</v>
      </c>
      <c r="H1764" s="1" t="s">
        <v>12</v>
      </c>
      <c r="I1764" s="1" t="s">
        <v>23</v>
      </c>
      <c r="J1764" s="42" t="str">
        <f>D1764&amp;"-"&amp;C1764&amp;"-"&amp;B1764</f>
        <v>19-Nov-1964</v>
      </c>
      <c r="K1764" s="7">
        <f>DATEDIF(J1764,DATE(2023,6,8),"Y")</f>
        <v>58</v>
      </c>
    </row>
    <row r="1765" spans="1:11" x14ac:dyDescent="0.35">
      <c r="A1765" s="1" t="s">
        <v>1894</v>
      </c>
      <c r="B1765" s="7">
        <v>1975</v>
      </c>
      <c r="C1765" s="1" t="s">
        <v>30</v>
      </c>
      <c r="D1765" s="1">
        <v>8</v>
      </c>
      <c r="E1765" s="7">
        <v>0</v>
      </c>
      <c r="F1765" s="44">
        <v>20878.78</v>
      </c>
      <c r="G1765" s="1" t="s">
        <v>11</v>
      </c>
      <c r="H1765" s="1" t="s">
        <v>16</v>
      </c>
      <c r="I1765" s="1" t="s">
        <v>247</v>
      </c>
      <c r="J1765" s="42" t="str">
        <f>D1765&amp;"-"&amp;C1765&amp;"-"&amp;B1765</f>
        <v>8-Dec-1975</v>
      </c>
      <c r="K1765" s="7">
        <f>DATEDIF(J1765,DATE(2023,6,8),"Y")</f>
        <v>47</v>
      </c>
    </row>
    <row r="1766" spans="1:11" x14ac:dyDescent="0.35">
      <c r="A1766" s="1" t="s">
        <v>1893</v>
      </c>
      <c r="B1766" s="7">
        <v>1967</v>
      </c>
      <c r="C1766" s="1" t="s">
        <v>20</v>
      </c>
      <c r="D1766" s="1">
        <v>8</v>
      </c>
      <c r="E1766" s="7">
        <v>0</v>
      </c>
      <c r="F1766" s="44">
        <v>20781.490000000002</v>
      </c>
      <c r="G1766" s="1" t="s">
        <v>11</v>
      </c>
      <c r="H1766" s="1" t="s">
        <v>12</v>
      </c>
      <c r="I1766" s="1" t="s">
        <v>13</v>
      </c>
      <c r="J1766" s="42" t="str">
        <f>D1766&amp;"-"&amp;C1766&amp;"-"&amp;B1766</f>
        <v>8-Sep-1967</v>
      </c>
      <c r="K1766" s="7">
        <f>DATEDIF(J1766,DATE(2023,6,8),"Y")</f>
        <v>55</v>
      </c>
    </row>
    <row r="1767" spans="1:11" x14ac:dyDescent="0.35">
      <c r="A1767" s="1" t="s">
        <v>1892</v>
      </c>
      <c r="B1767" s="7">
        <v>1986</v>
      </c>
      <c r="C1767" s="1" t="s">
        <v>35</v>
      </c>
      <c r="D1767" s="1">
        <v>4</v>
      </c>
      <c r="E1767" s="7">
        <v>1</v>
      </c>
      <c r="F1767" s="44">
        <v>20773.63</v>
      </c>
      <c r="G1767" s="1" t="s">
        <v>11</v>
      </c>
      <c r="H1767" s="1" t="s">
        <v>12</v>
      </c>
      <c r="I1767" s="1" t="s">
        <v>356</v>
      </c>
      <c r="J1767" s="42" t="str">
        <f>D1767&amp;"-"&amp;C1767&amp;"-"&amp;B1767</f>
        <v>4-Aug-1986</v>
      </c>
      <c r="K1767" s="7">
        <f>DATEDIF(J1767,DATE(2023,6,8),"Y")</f>
        <v>36</v>
      </c>
    </row>
    <row r="1768" spans="1:11" x14ac:dyDescent="0.35">
      <c r="A1768" s="1" t="s">
        <v>2325</v>
      </c>
      <c r="B1768" s="7">
        <v>1980</v>
      </c>
      <c r="C1768" s="1" t="s">
        <v>15</v>
      </c>
      <c r="D1768" s="1">
        <v>10</v>
      </c>
      <c r="E1768" s="7">
        <v>2</v>
      </c>
      <c r="F1768" s="44">
        <v>43896.38</v>
      </c>
      <c r="G1768" s="1" t="s">
        <v>11</v>
      </c>
      <c r="H1768" s="1" t="s">
        <v>16</v>
      </c>
      <c r="I1768" s="1" t="s">
        <v>13</v>
      </c>
      <c r="J1768" s="42" t="str">
        <f>D1768&amp;"-"&amp;C1768&amp;"-"&amp;B1768</f>
        <v>10-Nov-1980</v>
      </c>
      <c r="K1768" s="7">
        <f>DATEDIF(J1768,DATE(2023,6,8),"Y")</f>
        <v>42</v>
      </c>
    </row>
    <row r="1769" spans="1:11" x14ac:dyDescent="0.35">
      <c r="A1769" s="1" t="s">
        <v>1891</v>
      </c>
      <c r="B1769" s="7">
        <v>1992</v>
      </c>
      <c r="C1769" s="1" t="s">
        <v>20</v>
      </c>
      <c r="D1769" s="1">
        <v>14</v>
      </c>
      <c r="E1769" s="7">
        <v>3</v>
      </c>
      <c r="F1769" s="44">
        <v>20745.990000000002</v>
      </c>
      <c r="G1769" s="1" t="s">
        <v>12</v>
      </c>
      <c r="H1769" s="1" t="s">
        <v>16</v>
      </c>
      <c r="I1769" s="1" t="s">
        <v>23</v>
      </c>
      <c r="J1769" s="42" t="str">
        <f>D1769&amp;"-"&amp;C1769&amp;"-"&amp;B1769</f>
        <v>14-Sep-1992</v>
      </c>
      <c r="K1769" s="7">
        <f>DATEDIF(J1769,DATE(2023,6,8),"Y")</f>
        <v>30</v>
      </c>
    </row>
    <row r="1770" spans="1:11" x14ac:dyDescent="0.35">
      <c r="A1770" s="1" t="s">
        <v>1890</v>
      </c>
      <c r="B1770" s="7">
        <v>1965</v>
      </c>
      <c r="C1770" s="1" t="s">
        <v>35</v>
      </c>
      <c r="D1770" s="1">
        <v>1</v>
      </c>
      <c r="E1770" s="7">
        <v>0</v>
      </c>
      <c r="F1770" s="44">
        <v>20709.02</v>
      </c>
      <c r="G1770" s="1" t="s">
        <v>12</v>
      </c>
      <c r="H1770" s="1" t="s">
        <v>11</v>
      </c>
      <c r="I1770" s="1" t="s">
        <v>166</v>
      </c>
      <c r="J1770" s="42" t="str">
        <f>D1770&amp;"-"&amp;C1770&amp;"-"&amp;B1770</f>
        <v>1-Aug-1965</v>
      </c>
      <c r="K1770" s="7">
        <f>DATEDIF(J1770,DATE(2023,6,8),"Y")</f>
        <v>57</v>
      </c>
    </row>
    <row r="1771" spans="1:11" x14ac:dyDescent="0.35">
      <c r="A1771" s="1" t="s">
        <v>1889</v>
      </c>
      <c r="B1771" s="7">
        <v>1967</v>
      </c>
      <c r="C1771" s="1" t="s">
        <v>30</v>
      </c>
      <c r="D1771" s="1">
        <v>17</v>
      </c>
      <c r="E1771" s="7">
        <v>0</v>
      </c>
      <c r="F1771" s="44">
        <v>20630.28</v>
      </c>
      <c r="G1771" s="1" t="s">
        <v>11</v>
      </c>
      <c r="H1771" s="1" t="s">
        <v>12</v>
      </c>
      <c r="I1771" s="1" t="s">
        <v>42</v>
      </c>
      <c r="J1771" s="42" t="str">
        <f>D1771&amp;"-"&amp;C1771&amp;"-"&amp;B1771</f>
        <v>17-Dec-1967</v>
      </c>
      <c r="K1771" s="7">
        <f>DATEDIF(J1771,DATE(2023,6,8),"Y")</f>
        <v>55</v>
      </c>
    </row>
    <row r="1772" spans="1:11" x14ac:dyDescent="0.35">
      <c r="A1772" s="1" t="s">
        <v>1888</v>
      </c>
      <c r="B1772" s="7">
        <v>1966</v>
      </c>
      <c r="C1772" s="1" t="s">
        <v>10</v>
      </c>
      <c r="D1772" s="1">
        <v>9</v>
      </c>
      <c r="E1772" s="7">
        <v>0</v>
      </c>
      <c r="F1772" s="44">
        <v>20568.32</v>
      </c>
      <c r="G1772" s="1" t="s">
        <v>12</v>
      </c>
      <c r="H1772" s="1" t="s">
        <v>11</v>
      </c>
      <c r="I1772" s="1" t="s">
        <v>23</v>
      </c>
      <c r="J1772" s="42" t="str">
        <f>D1772&amp;"-"&amp;C1772&amp;"-"&amp;B1772</f>
        <v>9-Jul-1966</v>
      </c>
      <c r="K1772" s="7">
        <f>DATEDIF(J1772,DATE(2023,6,8),"Y")</f>
        <v>56</v>
      </c>
    </row>
    <row r="1773" spans="1:11" x14ac:dyDescent="0.35">
      <c r="A1773" s="1" t="s">
        <v>1887</v>
      </c>
      <c r="B1773" s="7">
        <v>1969</v>
      </c>
      <c r="C1773" s="1" t="s">
        <v>37</v>
      </c>
      <c r="D1773" s="1">
        <v>13</v>
      </c>
      <c r="E1773" s="7">
        <v>3</v>
      </c>
      <c r="F1773" s="44">
        <v>20463</v>
      </c>
      <c r="G1773" s="1" t="s">
        <v>11</v>
      </c>
      <c r="H1773" s="1" t="s">
        <v>11</v>
      </c>
      <c r="I1773" s="1" t="s">
        <v>13</v>
      </c>
      <c r="J1773" s="42" t="str">
        <f>D1773&amp;"-"&amp;C1773&amp;"-"&amp;B1773</f>
        <v>13-Oct-1969</v>
      </c>
      <c r="K1773" s="7">
        <f>DATEDIF(J1773,DATE(2023,6,8),"Y")</f>
        <v>53</v>
      </c>
    </row>
    <row r="1774" spans="1:11" x14ac:dyDescent="0.35">
      <c r="A1774" s="1" t="s">
        <v>1886</v>
      </c>
      <c r="B1774" s="7">
        <v>1962</v>
      </c>
      <c r="C1774" s="1" t="s">
        <v>37</v>
      </c>
      <c r="D1774" s="1">
        <v>18</v>
      </c>
      <c r="E1774" s="7">
        <v>0</v>
      </c>
      <c r="F1774" s="44">
        <v>20446.849999999999</v>
      </c>
      <c r="G1774" s="1" t="s">
        <v>11</v>
      </c>
      <c r="H1774" s="1" t="s">
        <v>16</v>
      </c>
      <c r="I1774" s="1" t="s">
        <v>23</v>
      </c>
      <c r="J1774" s="42" t="str">
        <f>D1774&amp;"-"&amp;C1774&amp;"-"&amp;B1774</f>
        <v>18-Oct-1962</v>
      </c>
      <c r="K1774" s="7">
        <f>DATEDIF(J1774,DATE(2023,6,8),"Y")</f>
        <v>60</v>
      </c>
    </row>
    <row r="1775" spans="1:11" x14ac:dyDescent="0.35">
      <c r="A1775" s="1" t="s">
        <v>1885</v>
      </c>
      <c r="B1775" s="7">
        <v>1985</v>
      </c>
      <c r="C1775" s="1" t="s">
        <v>10</v>
      </c>
      <c r="D1775" s="1">
        <v>12</v>
      </c>
      <c r="E1775" s="7">
        <v>0</v>
      </c>
      <c r="F1775" s="44">
        <v>20420.599999999999</v>
      </c>
      <c r="G1775" s="1" t="s">
        <v>12</v>
      </c>
      <c r="H1775" s="1" t="s">
        <v>11</v>
      </c>
      <c r="I1775" s="1" t="s">
        <v>42</v>
      </c>
      <c r="J1775" s="42" t="str">
        <f>D1775&amp;"-"&amp;C1775&amp;"-"&amp;B1775</f>
        <v>12-Jul-1985</v>
      </c>
      <c r="K1775" s="7">
        <f>DATEDIF(J1775,DATE(2023,6,8),"Y")</f>
        <v>37</v>
      </c>
    </row>
    <row r="1776" spans="1:11" x14ac:dyDescent="0.35">
      <c r="A1776" s="1" t="s">
        <v>1884</v>
      </c>
      <c r="B1776" s="7">
        <v>1962</v>
      </c>
      <c r="C1776" s="1" t="s">
        <v>10</v>
      </c>
      <c r="D1776" s="1">
        <v>2</v>
      </c>
      <c r="E1776" s="7">
        <v>0</v>
      </c>
      <c r="F1776" s="44">
        <v>20354.5</v>
      </c>
      <c r="G1776" s="1" t="s">
        <v>12</v>
      </c>
      <c r="H1776" s="1" t="s">
        <v>11</v>
      </c>
      <c r="I1776" s="1" t="s">
        <v>535</v>
      </c>
      <c r="J1776" s="42" t="str">
        <f>D1776&amp;"-"&amp;C1776&amp;"-"&amp;B1776</f>
        <v>2-Jul-1962</v>
      </c>
      <c r="K1776" s="7">
        <f>DATEDIF(J1776,DATE(2023,6,8),"Y")</f>
        <v>60</v>
      </c>
    </row>
    <row r="1777" spans="1:11" x14ac:dyDescent="0.35">
      <c r="A1777" s="1" t="s">
        <v>1883</v>
      </c>
      <c r="B1777" s="7">
        <v>1985</v>
      </c>
      <c r="C1777" s="1" t="s">
        <v>20</v>
      </c>
      <c r="D1777" s="1">
        <v>17</v>
      </c>
      <c r="E1777" s="7">
        <v>1</v>
      </c>
      <c r="F1777" s="44">
        <v>20296.86</v>
      </c>
      <c r="G1777" s="1" t="s">
        <v>12</v>
      </c>
      <c r="H1777" s="1" t="s">
        <v>16</v>
      </c>
      <c r="I1777" s="1" t="s">
        <v>247</v>
      </c>
      <c r="J1777" s="42" t="str">
        <f>D1777&amp;"-"&amp;C1777&amp;"-"&amp;B1777</f>
        <v>17-Sep-1985</v>
      </c>
      <c r="K1777" s="7">
        <f>DATEDIF(J1777,DATE(2023,6,8),"Y")</f>
        <v>37</v>
      </c>
    </row>
    <row r="1778" spans="1:11" x14ac:dyDescent="0.35">
      <c r="A1778" s="1" t="s">
        <v>1882</v>
      </c>
      <c r="B1778" s="7">
        <v>1993</v>
      </c>
      <c r="C1778" s="1" t="s">
        <v>20</v>
      </c>
      <c r="D1778" s="1">
        <v>7</v>
      </c>
      <c r="E1778" s="7">
        <v>1</v>
      </c>
      <c r="F1778" s="44">
        <v>20277.810000000001</v>
      </c>
      <c r="G1778" s="1" t="s">
        <v>12</v>
      </c>
      <c r="H1778" s="1" t="s">
        <v>12</v>
      </c>
      <c r="I1778" s="1" t="s">
        <v>168</v>
      </c>
      <c r="J1778" s="42" t="str">
        <f>D1778&amp;"-"&amp;C1778&amp;"-"&amp;B1778</f>
        <v>7-Sep-1993</v>
      </c>
      <c r="K1778" s="7">
        <f>DATEDIF(J1778,DATE(2023,6,8),"Y")</f>
        <v>29</v>
      </c>
    </row>
    <row r="1779" spans="1:11" x14ac:dyDescent="0.35">
      <c r="A1779" s="1" t="s">
        <v>2324</v>
      </c>
      <c r="B1779" s="7">
        <v>1966</v>
      </c>
      <c r="C1779" s="1" t="s">
        <v>10</v>
      </c>
      <c r="D1779" s="1">
        <v>2</v>
      </c>
      <c r="E1779" s="7">
        <v>0</v>
      </c>
      <c r="F1779" s="44">
        <v>43817.45</v>
      </c>
      <c r="G1779" s="1" t="s">
        <v>11</v>
      </c>
      <c r="H1779" s="1" t="s">
        <v>12</v>
      </c>
      <c r="I1779" s="1" t="s">
        <v>23</v>
      </c>
      <c r="J1779" s="42" t="str">
        <f>D1779&amp;"-"&amp;C1779&amp;"-"&amp;B1779</f>
        <v>2-Jul-1966</v>
      </c>
      <c r="K1779" s="7">
        <f>DATEDIF(J1779,DATE(2023,6,8),"Y")</f>
        <v>56</v>
      </c>
    </row>
    <row r="1780" spans="1:11" x14ac:dyDescent="0.35">
      <c r="A1780" s="1" t="s">
        <v>1881</v>
      </c>
      <c r="B1780" s="7">
        <v>1966</v>
      </c>
      <c r="C1780" s="1" t="s">
        <v>35</v>
      </c>
      <c r="D1780" s="1">
        <v>22</v>
      </c>
      <c r="E1780" s="7">
        <v>0</v>
      </c>
      <c r="F1780" s="44">
        <v>20253.84</v>
      </c>
      <c r="G1780" s="1" t="s">
        <v>11</v>
      </c>
      <c r="H1780" s="1" t="s">
        <v>12</v>
      </c>
      <c r="I1780" s="1" t="s">
        <v>23</v>
      </c>
      <c r="J1780" s="42" t="str">
        <f>D1780&amp;"-"&amp;C1780&amp;"-"&amp;B1780</f>
        <v>22-Aug-1966</v>
      </c>
      <c r="K1780" s="7">
        <f>DATEDIF(J1780,DATE(2023,6,8),"Y")</f>
        <v>56</v>
      </c>
    </row>
    <row r="1781" spans="1:11" x14ac:dyDescent="0.35">
      <c r="A1781" s="1" t="s">
        <v>1880</v>
      </c>
      <c r="B1781" s="7">
        <v>1987</v>
      </c>
      <c r="C1781" s="1" t="s">
        <v>37</v>
      </c>
      <c r="D1781" s="1">
        <v>17</v>
      </c>
      <c r="E1781" s="7">
        <v>0</v>
      </c>
      <c r="F1781" s="44">
        <v>20234.849999999999</v>
      </c>
      <c r="G1781" s="1" t="s">
        <v>11</v>
      </c>
      <c r="H1781" s="1" t="s">
        <v>12</v>
      </c>
      <c r="I1781" s="1" t="s">
        <v>23</v>
      </c>
      <c r="J1781" s="42" t="str">
        <f>D1781&amp;"-"&amp;C1781&amp;"-"&amp;B1781</f>
        <v>17-Oct-1987</v>
      </c>
      <c r="K1781" s="7">
        <f>DATEDIF(J1781,DATE(2023,6,8),"Y")</f>
        <v>35</v>
      </c>
    </row>
    <row r="1782" spans="1:11" x14ac:dyDescent="0.35">
      <c r="A1782" s="1" t="s">
        <v>1879</v>
      </c>
      <c r="B1782" s="7">
        <v>1994</v>
      </c>
      <c r="C1782" s="1" t="s">
        <v>18</v>
      </c>
      <c r="D1782" s="1">
        <v>8</v>
      </c>
      <c r="E1782" s="7">
        <v>2</v>
      </c>
      <c r="F1782" s="44">
        <v>20177.669999999998</v>
      </c>
      <c r="G1782" s="1" t="s">
        <v>11</v>
      </c>
      <c r="H1782" s="1" t="s">
        <v>16</v>
      </c>
      <c r="I1782" s="1" t="s">
        <v>42</v>
      </c>
      <c r="J1782" s="42" t="str">
        <f>D1782&amp;"-"&amp;C1782&amp;"-"&amp;B1782</f>
        <v>8-Jun-1994</v>
      </c>
      <c r="K1782" s="7">
        <f>DATEDIF(J1782,DATE(2023,6,8),"Y")</f>
        <v>29</v>
      </c>
    </row>
    <row r="1783" spans="1:11" x14ac:dyDescent="0.35">
      <c r="A1783" s="1" t="s">
        <v>1878</v>
      </c>
      <c r="B1783" s="7">
        <v>2002</v>
      </c>
      <c r="C1783" s="1" t="s">
        <v>10</v>
      </c>
      <c r="D1783" s="1">
        <v>9</v>
      </c>
      <c r="E1783" s="7">
        <v>0</v>
      </c>
      <c r="F1783" s="44">
        <v>20167.34</v>
      </c>
      <c r="G1783" s="1" t="s">
        <v>12</v>
      </c>
      <c r="H1783" s="1" t="s">
        <v>12</v>
      </c>
      <c r="I1783" s="1" t="s">
        <v>42</v>
      </c>
      <c r="J1783" s="42" t="str">
        <f>D1783&amp;"-"&amp;C1783&amp;"-"&amp;B1783</f>
        <v>9-Jul-2002</v>
      </c>
      <c r="K1783" s="7">
        <f>DATEDIF(J1783,DATE(2023,6,8),"Y")</f>
        <v>20</v>
      </c>
    </row>
    <row r="1784" spans="1:11" x14ac:dyDescent="0.35">
      <c r="A1784" s="1" t="s">
        <v>1877</v>
      </c>
      <c r="B1784" s="7">
        <v>1983</v>
      </c>
      <c r="C1784" s="1" t="s">
        <v>37</v>
      </c>
      <c r="D1784" s="1">
        <v>6</v>
      </c>
      <c r="E1784" s="7">
        <v>0</v>
      </c>
      <c r="F1784" s="44">
        <v>20149.32</v>
      </c>
      <c r="G1784" s="1" t="s">
        <v>11</v>
      </c>
      <c r="H1784" s="1" t="s">
        <v>16</v>
      </c>
      <c r="I1784" s="1" t="s">
        <v>168</v>
      </c>
      <c r="J1784" s="42" t="str">
        <f>D1784&amp;"-"&amp;C1784&amp;"-"&amp;B1784</f>
        <v>6-Oct-1983</v>
      </c>
      <c r="K1784" s="7">
        <f>DATEDIF(J1784,DATE(2023,6,8),"Y")</f>
        <v>39</v>
      </c>
    </row>
    <row r="1785" spans="1:11" x14ac:dyDescent="0.35">
      <c r="A1785" s="1" t="s">
        <v>1876</v>
      </c>
      <c r="B1785" s="7">
        <v>1988</v>
      </c>
      <c r="C1785" s="1" t="s">
        <v>10</v>
      </c>
      <c r="D1785" s="1">
        <v>25</v>
      </c>
      <c r="E1785" s="7">
        <v>1</v>
      </c>
      <c r="F1785" s="44">
        <v>20009.63</v>
      </c>
      <c r="G1785" s="1" t="s">
        <v>11</v>
      </c>
      <c r="H1785" s="1" t="s">
        <v>16</v>
      </c>
      <c r="I1785" s="1" t="s">
        <v>23</v>
      </c>
      <c r="J1785" s="42" t="str">
        <f>D1785&amp;"-"&amp;C1785&amp;"-"&amp;B1785</f>
        <v>25-Jul-1988</v>
      </c>
      <c r="K1785" s="7">
        <f>DATEDIF(J1785,DATE(2023,6,8),"Y")</f>
        <v>34</v>
      </c>
    </row>
    <row r="1786" spans="1:11" x14ac:dyDescent="0.35">
      <c r="A1786" s="1" t="s">
        <v>1875</v>
      </c>
      <c r="B1786" s="7">
        <v>1966</v>
      </c>
      <c r="C1786" s="1" t="s">
        <v>35</v>
      </c>
      <c r="D1786" s="1">
        <v>10</v>
      </c>
      <c r="E1786" s="7">
        <v>0</v>
      </c>
      <c r="F1786" s="44">
        <v>19995.29</v>
      </c>
      <c r="G1786" s="1" t="s">
        <v>16</v>
      </c>
      <c r="H1786" s="1" t="s">
        <v>12</v>
      </c>
      <c r="I1786" s="1" t="s">
        <v>535</v>
      </c>
      <c r="J1786" s="42" t="str">
        <f>D1786&amp;"-"&amp;C1786&amp;"-"&amp;B1786</f>
        <v>10-Aug-1966</v>
      </c>
      <c r="K1786" s="7">
        <f>DATEDIF(J1786,DATE(2023,6,8),"Y")</f>
        <v>56</v>
      </c>
    </row>
    <row r="1787" spans="1:11" x14ac:dyDescent="0.35">
      <c r="A1787" s="1" t="s">
        <v>1874</v>
      </c>
      <c r="B1787" s="7">
        <v>1980</v>
      </c>
      <c r="C1787" s="1" t="s">
        <v>37</v>
      </c>
      <c r="D1787" s="1">
        <v>9</v>
      </c>
      <c r="E1787" s="7">
        <v>0</v>
      </c>
      <c r="F1787" s="44">
        <v>19964.75</v>
      </c>
      <c r="G1787" s="1" t="s">
        <v>16</v>
      </c>
      <c r="H1787" s="1" t="s">
        <v>11</v>
      </c>
      <c r="I1787" s="1" t="s">
        <v>247</v>
      </c>
      <c r="J1787" s="42" t="str">
        <f>D1787&amp;"-"&amp;C1787&amp;"-"&amp;B1787</f>
        <v>9-Oct-1980</v>
      </c>
      <c r="K1787" s="7">
        <f>DATEDIF(J1787,DATE(2023,6,8),"Y")</f>
        <v>42</v>
      </c>
    </row>
    <row r="1788" spans="1:11" x14ac:dyDescent="0.35">
      <c r="A1788" s="1" t="s">
        <v>1873</v>
      </c>
      <c r="B1788" s="7">
        <v>1997</v>
      </c>
      <c r="C1788" s="1" t="s">
        <v>37</v>
      </c>
      <c r="D1788" s="1">
        <v>18</v>
      </c>
      <c r="E1788" s="7">
        <v>3</v>
      </c>
      <c r="F1788" s="44">
        <v>19933.46</v>
      </c>
      <c r="G1788" s="1" t="s">
        <v>16</v>
      </c>
      <c r="H1788" s="1" t="s">
        <v>12</v>
      </c>
      <c r="I1788" s="1" t="s">
        <v>42</v>
      </c>
      <c r="J1788" s="42" t="str">
        <f>D1788&amp;"-"&amp;C1788&amp;"-"&amp;B1788</f>
        <v>18-Oct-1997</v>
      </c>
      <c r="K1788" s="7">
        <f>DATEDIF(J1788,DATE(2023,6,8),"Y")</f>
        <v>25</v>
      </c>
    </row>
    <row r="1789" spans="1:11" x14ac:dyDescent="0.35">
      <c r="A1789" s="1" t="s">
        <v>1872</v>
      </c>
      <c r="B1789" s="7">
        <v>1979</v>
      </c>
      <c r="C1789" s="1" t="s">
        <v>37</v>
      </c>
      <c r="D1789" s="1">
        <v>30</v>
      </c>
      <c r="E1789" s="7">
        <v>2</v>
      </c>
      <c r="F1789" s="44">
        <v>19798.05</v>
      </c>
      <c r="G1789" s="1" t="s">
        <v>16</v>
      </c>
      <c r="H1789" s="1" t="s">
        <v>16</v>
      </c>
      <c r="I1789" s="1" t="s">
        <v>247</v>
      </c>
      <c r="J1789" s="42" t="str">
        <f>D1789&amp;"-"&amp;C1789&amp;"-"&amp;B1789</f>
        <v>30-Oct-1979</v>
      </c>
      <c r="K1789" s="7">
        <f>DATEDIF(J1789,DATE(2023,6,8),"Y")</f>
        <v>43</v>
      </c>
    </row>
    <row r="1790" spans="1:11" x14ac:dyDescent="0.35">
      <c r="A1790" s="1" t="s">
        <v>2368</v>
      </c>
      <c r="B1790" s="7">
        <v>1989</v>
      </c>
      <c r="C1790" s="1" t="s">
        <v>18</v>
      </c>
      <c r="D1790" s="1">
        <v>19</v>
      </c>
      <c r="E1790" s="7">
        <v>0</v>
      </c>
      <c r="F1790" s="44">
        <v>55135.4</v>
      </c>
      <c r="G1790" s="1" t="s">
        <v>16</v>
      </c>
      <c r="H1790" s="1" t="s">
        <v>11</v>
      </c>
      <c r="I1790" s="1" t="s">
        <v>23</v>
      </c>
      <c r="J1790" s="42" t="str">
        <f>D1790&amp;"-"&amp;C1790&amp;"-"&amp;B1790</f>
        <v>19-Jun-1989</v>
      </c>
      <c r="K1790" s="7">
        <f>DATEDIF(J1790,DATE(2023,6,8),"Y")</f>
        <v>33</v>
      </c>
    </row>
    <row r="1791" spans="1:11" x14ac:dyDescent="0.35">
      <c r="A1791" s="1" t="s">
        <v>2323</v>
      </c>
      <c r="B1791" s="7">
        <v>1966</v>
      </c>
      <c r="C1791" s="1" t="s">
        <v>37</v>
      </c>
      <c r="D1791" s="1">
        <v>25</v>
      </c>
      <c r="E1791" s="7">
        <v>2</v>
      </c>
      <c r="F1791" s="44">
        <v>43813.87</v>
      </c>
      <c r="G1791" s="1" t="s">
        <v>11</v>
      </c>
      <c r="H1791" s="1" t="s">
        <v>11</v>
      </c>
      <c r="I1791" s="1" t="s">
        <v>13</v>
      </c>
      <c r="J1791" s="42" t="str">
        <f>D1791&amp;"-"&amp;C1791&amp;"-"&amp;B1791</f>
        <v>25-Oct-1966</v>
      </c>
      <c r="K1791" s="7">
        <f>DATEDIF(J1791,DATE(2023,6,8),"Y")</f>
        <v>56</v>
      </c>
    </row>
    <row r="1792" spans="1:11" x14ac:dyDescent="0.35">
      <c r="A1792" s="1" t="s">
        <v>1871</v>
      </c>
      <c r="B1792" s="7">
        <v>1972</v>
      </c>
      <c r="C1792" s="1" t="s">
        <v>18</v>
      </c>
      <c r="D1792" s="1">
        <v>14</v>
      </c>
      <c r="E1792" s="7">
        <v>3</v>
      </c>
      <c r="F1792" s="44">
        <v>19749.38</v>
      </c>
      <c r="G1792" s="1" t="s">
        <v>16</v>
      </c>
      <c r="H1792" s="1" t="s">
        <v>12</v>
      </c>
      <c r="I1792" s="1" t="s">
        <v>13</v>
      </c>
      <c r="J1792" s="42" t="str">
        <f>D1792&amp;"-"&amp;C1792&amp;"-"&amp;B1792</f>
        <v>14-Jun-1972</v>
      </c>
      <c r="K1792" s="7">
        <f>DATEDIF(J1792,DATE(2023,6,8),"Y")</f>
        <v>50</v>
      </c>
    </row>
    <row r="1793" spans="1:11" x14ac:dyDescent="0.35">
      <c r="A1793" s="1" t="s">
        <v>1870</v>
      </c>
      <c r="B1793" s="7">
        <v>1990</v>
      </c>
      <c r="C1793" s="1" t="s">
        <v>35</v>
      </c>
      <c r="D1793" s="1">
        <v>8</v>
      </c>
      <c r="E1793" s="7">
        <v>1</v>
      </c>
      <c r="F1793" s="44">
        <v>19719.689999999999</v>
      </c>
      <c r="G1793" s="1" t="s">
        <v>16</v>
      </c>
      <c r="H1793" s="1" t="s">
        <v>11</v>
      </c>
      <c r="I1793" s="1" t="s">
        <v>13</v>
      </c>
      <c r="J1793" s="42" t="str">
        <f>D1793&amp;"-"&amp;C1793&amp;"-"&amp;B1793</f>
        <v>8-Aug-1990</v>
      </c>
      <c r="K1793" s="7">
        <f>DATEDIF(J1793,DATE(2023,6,8),"Y")</f>
        <v>32</v>
      </c>
    </row>
    <row r="1794" spans="1:11" x14ac:dyDescent="0.35">
      <c r="A1794" s="1" t="s">
        <v>1869</v>
      </c>
      <c r="B1794" s="7">
        <v>1994</v>
      </c>
      <c r="C1794" s="1" t="s">
        <v>35</v>
      </c>
      <c r="D1794" s="1">
        <v>27</v>
      </c>
      <c r="E1794" s="7">
        <v>0</v>
      </c>
      <c r="F1794" s="44">
        <v>19673.34</v>
      </c>
      <c r="G1794" s="1" t="s">
        <v>16</v>
      </c>
      <c r="H1794" s="1" t="s">
        <v>11</v>
      </c>
      <c r="I1794" s="1" t="s">
        <v>23</v>
      </c>
      <c r="J1794" s="42" t="str">
        <f>D1794&amp;"-"&amp;C1794&amp;"-"&amp;B1794</f>
        <v>27-Aug-1994</v>
      </c>
      <c r="K1794" s="7">
        <f>DATEDIF(J1794,DATE(2023,6,8),"Y")</f>
        <v>28</v>
      </c>
    </row>
    <row r="1795" spans="1:11" x14ac:dyDescent="0.35">
      <c r="A1795" s="1" t="s">
        <v>1868</v>
      </c>
      <c r="B1795" s="7">
        <v>1978</v>
      </c>
      <c r="C1795" s="1" t="s">
        <v>20</v>
      </c>
      <c r="D1795" s="1">
        <v>24</v>
      </c>
      <c r="E1795" s="7">
        <v>1</v>
      </c>
      <c r="F1795" s="44">
        <v>19594.810000000001</v>
      </c>
      <c r="G1795" s="1" t="s">
        <v>16</v>
      </c>
      <c r="H1795" s="1" t="s">
        <v>16</v>
      </c>
      <c r="I1795" s="1" t="s">
        <v>247</v>
      </c>
      <c r="J1795" s="42" t="str">
        <f>D1795&amp;"-"&amp;C1795&amp;"-"&amp;B1795</f>
        <v>24-Sep-1978</v>
      </c>
      <c r="K1795" s="7">
        <f>DATEDIF(J1795,DATE(2023,6,8),"Y")</f>
        <v>44</v>
      </c>
    </row>
    <row r="1796" spans="1:11" x14ac:dyDescent="0.35">
      <c r="A1796" s="1" t="s">
        <v>1867</v>
      </c>
      <c r="B1796" s="7">
        <v>1963</v>
      </c>
      <c r="C1796" s="1" t="s">
        <v>10</v>
      </c>
      <c r="D1796" s="1">
        <v>14</v>
      </c>
      <c r="E1796" s="7">
        <v>0</v>
      </c>
      <c r="F1796" s="44">
        <v>19551.34</v>
      </c>
      <c r="G1796" s="1" t="s">
        <v>16</v>
      </c>
      <c r="H1796" s="1" t="s">
        <v>12</v>
      </c>
      <c r="I1796" s="1" t="s">
        <v>23</v>
      </c>
      <c r="J1796" s="42" t="str">
        <f>D1796&amp;"-"&amp;C1796&amp;"-"&amp;B1796</f>
        <v>14-Jul-1963</v>
      </c>
      <c r="K1796" s="7">
        <f>DATEDIF(J1796,DATE(2023,6,8),"Y")</f>
        <v>59</v>
      </c>
    </row>
    <row r="1797" spans="1:11" x14ac:dyDescent="0.35">
      <c r="A1797" s="1" t="s">
        <v>1866</v>
      </c>
      <c r="B1797" s="7">
        <v>1985</v>
      </c>
      <c r="C1797" s="1" t="s">
        <v>20</v>
      </c>
      <c r="D1797" s="1">
        <v>17</v>
      </c>
      <c r="E1797" s="7">
        <v>0</v>
      </c>
      <c r="F1797" s="44">
        <v>19539.240000000002</v>
      </c>
      <c r="G1797" s="1" t="s">
        <v>16</v>
      </c>
      <c r="H1797" s="1" t="s">
        <v>16</v>
      </c>
      <c r="I1797" s="1" t="s">
        <v>13</v>
      </c>
      <c r="J1797" s="42" t="str">
        <f>D1797&amp;"-"&amp;C1797&amp;"-"&amp;B1797</f>
        <v>17-Sep-1985</v>
      </c>
      <c r="K1797" s="7">
        <f>DATEDIF(J1797,DATE(2023,6,8),"Y")</f>
        <v>37</v>
      </c>
    </row>
    <row r="1798" spans="1:11" x14ac:dyDescent="0.35">
      <c r="A1798" s="1" t="s">
        <v>1865</v>
      </c>
      <c r="B1798" s="7">
        <v>1992</v>
      </c>
      <c r="C1798" s="1" t="s">
        <v>35</v>
      </c>
      <c r="D1798" s="1">
        <v>19</v>
      </c>
      <c r="E1798" s="7">
        <v>1</v>
      </c>
      <c r="F1798" s="44">
        <v>19521.97</v>
      </c>
      <c r="G1798" s="1" t="s">
        <v>16</v>
      </c>
      <c r="H1798" s="1" t="s">
        <v>11</v>
      </c>
      <c r="I1798" s="1" t="s">
        <v>13</v>
      </c>
      <c r="J1798" s="42" t="str">
        <f>D1798&amp;"-"&amp;C1798&amp;"-"&amp;B1798</f>
        <v>19-Aug-1992</v>
      </c>
      <c r="K1798" s="7">
        <f>DATEDIF(J1798,DATE(2023,6,8),"Y")</f>
        <v>30</v>
      </c>
    </row>
    <row r="1799" spans="1:11" x14ac:dyDescent="0.35">
      <c r="A1799" s="1" t="s">
        <v>1864</v>
      </c>
      <c r="B1799" s="7">
        <v>1980</v>
      </c>
      <c r="C1799" s="1" t="s">
        <v>15</v>
      </c>
      <c r="D1799" s="1">
        <v>8</v>
      </c>
      <c r="E1799" s="7">
        <v>0</v>
      </c>
      <c r="F1799" s="44">
        <v>19515.54</v>
      </c>
      <c r="G1799" s="1" t="s">
        <v>16</v>
      </c>
      <c r="H1799" s="1" t="s">
        <v>16</v>
      </c>
      <c r="I1799" s="1" t="s">
        <v>13</v>
      </c>
      <c r="J1799" s="42" t="str">
        <f>D1799&amp;"-"&amp;C1799&amp;"-"&amp;B1799</f>
        <v>8-Nov-1980</v>
      </c>
      <c r="K1799" s="7">
        <f>DATEDIF(J1799,DATE(2023,6,8),"Y")</f>
        <v>42</v>
      </c>
    </row>
    <row r="1800" spans="1:11" x14ac:dyDescent="0.35">
      <c r="A1800" s="1" t="s">
        <v>1863</v>
      </c>
      <c r="B1800" s="7">
        <v>1987</v>
      </c>
      <c r="C1800" s="1" t="s">
        <v>15</v>
      </c>
      <c r="D1800" s="1">
        <v>30</v>
      </c>
      <c r="E1800" s="7">
        <v>4</v>
      </c>
      <c r="F1800" s="44">
        <v>19496.72</v>
      </c>
      <c r="G1800" s="1" t="s">
        <v>16</v>
      </c>
      <c r="H1800" s="1" t="s">
        <v>12</v>
      </c>
      <c r="I1800" s="1" t="s">
        <v>166</v>
      </c>
      <c r="J1800" s="42" t="str">
        <f>D1800&amp;"-"&amp;C1800&amp;"-"&amp;B1800</f>
        <v>30-Nov-1987</v>
      </c>
      <c r="K1800" s="7">
        <f>DATEDIF(J1800,DATE(2023,6,8),"Y")</f>
        <v>35</v>
      </c>
    </row>
    <row r="1801" spans="1:11" x14ac:dyDescent="0.35">
      <c r="A1801" s="1" t="s">
        <v>1862</v>
      </c>
      <c r="B1801" s="7">
        <v>1982</v>
      </c>
      <c r="C1801" s="1" t="s">
        <v>30</v>
      </c>
      <c r="D1801" s="1">
        <v>15</v>
      </c>
      <c r="E1801" s="7">
        <v>2</v>
      </c>
      <c r="F1801" s="44">
        <v>19444.27</v>
      </c>
      <c r="G1801" s="1" t="s">
        <v>16</v>
      </c>
      <c r="H1801" s="1" t="s">
        <v>16</v>
      </c>
      <c r="I1801" s="1" t="s">
        <v>13</v>
      </c>
      <c r="J1801" s="42" t="str">
        <f>D1801&amp;"-"&amp;C1801&amp;"-"&amp;B1801</f>
        <v>15-Dec-1982</v>
      </c>
      <c r="K1801" s="7">
        <f>DATEDIF(J1801,DATE(2023,6,8),"Y")</f>
        <v>40</v>
      </c>
    </row>
    <row r="1802" spans="1:11" x14ac:dyDescent="0.35">
      <c r="A1802" s="1" t="s">
        <v>2322</v>
      </c>
      <c r="B1802" s="7">
        <v>1986</v>
      </c>
      <c r="C1802" s="1" t="s">
        <v>30</v>
      </c>
      <c r="D1802" s="1">
        <v>29</v>
      </c>
      <c r="E1802" s="7">
        <v>3</v>
      </c>
      <c r="F1802" s="44">
        <v>43753.34</v>
      </c>
      <c r="G1802" s="1" t="s">
        <v>11</v>
      </c>
      <c r="H1802" s="1" t="s">
        <v>16</v>
      </c>
      <c r="I1802" s="1" t="s">
        <v>164</v>
      </c>
      <c r="J1802" s="42" t="str">
        <f>D1802&amp;"-"&amp;C1802&amp;"-"&amp;B1802</f>
        <v>29-Dec-1986</v>
      </c>
      <c r="K1802" s="7">
        <f>DATEDIF(J1802,DATE(2023,6,8),"Y")</f>
        <v>36</v>
      </c>
    </row>
    <row r="1803" spans="1:11" x14ac:dyDescent="0.35">
      <c r="A1803" s="1" t="s">
        <v>1861</v>
      </c>
      <c r="B1803" s="7">
        <v>1993</v>
      </c>
      <c r="C1803" s="1" t="s">
        <v>20</v>
      </c>
      <c r="D1803" s="1">
        <v>6</v>
      </c>
      <c r="E1803" s="7">
        <v>2</v>
      </c>
      <c r="F1803" s="44">
        <v>19442.349999999999</v>
      </c>
      <c r="G1803" s="1" t="s">
        <v>16</v>
      </c>
      <c r="H1803" s="1" t="s">
        <v>12</v>
      </c>
      <c r="I1803" s="1" t="s">
        <v>23</v>
      </c>
      <c r="J1803" s="42" t="str">
        <f>D1803&amp;"-"&amp;C1803&amp;"-"&amp;B1803</f>
        <v>6-Sep-1993</v>
      </c>
      <c r="K1803" s="7">
        <f>DATEDIF(J1803,DATE(2023,6,8),"Y")</f>
        <v>29</v>
      </c>
    </row>
    <row r="1804" spans="1:11" x14ac:dyDescent="0.35">
      <c r="A1804" s="1" t="s">
        <v>1860</v>
      </c>
      <c r="B1804" s="7">
        <v>1987</v>
      </c>
      <c r="C1804" s="1" t="s">
        <v>18</v>
      </c>
      <c r="D1804" s="1">
        <v>30</v>
      </c>
      <c r="E1804" s="7">
        <v>3</v>
      </c>
      <c r="F1804" s="44">
        <v>19362</v>
      </c>
      <c r="G1804" s="1" t="s">
        <v>16</v>
      </c>
      <c r="H1804" s="1" t="s">
        <v>12</v>
      </c>
      <c r="I1804" s="1" t="s">
        <v>13</v>
      </c>
      <c r="J1804" s="42" t="str">
        <f>D1804&amp;"-"&amp;C1804&amp;"-"&amp;B1804</f>
        <v>30-Jun-1987</v>
      </c>
      <c r="K1804" s="7">
        <f>DATEDIF(J1804,DATE(2023,6,8),"Y")</f>
        <v>35</v>
      </c>
    </row>
    <row r="1805" spans="1:11" x14ac:dyDescent="0.35">
      <c r="A1805" s="1" t="s">
        <v>1859</v>
      </c>
      <c r="B1805" s="7">
        <v>1991</v>
      </c>
      <c r="C1805" s="1" t="s">
        <v>35</v>
      </c>
      <c r="D1805" s="1">
        <v>24</v>
      </c>
      <c r="E1805" s="7">
        <v>0</v>
      </c>
      <c r="F1805" s="44">
        <v>19350.37</v>
      </c>
      <c r="G1805" s="1" t="s">
        <v>16</v>
      </c>
      <c r="H1805" s="1" t="s">
        <v>12</v>
      </c>
      <c r="I1805" s="1" t="s">
        <v>13</v>
      </c>
      <c r="J1805" s="42" t="str">
        <f>D1805&amp;"-"&amp;C1805&amp;"-"&amp;B1805</f>
        <v>24-Aug-1991</v>
      </c>
      <c r="K1805" s="7">
        <f>DATEDIF(J1805,DATE(2023,6,8),"Y")</f>
        <v>31</v>
      </c>
    </row>
    <row r="1806" spans="1:11" x14ac:dyDescent="0.35">
      <c r="A1806" s="1" t="s">
        <v>1858</v>
      </c>
      <c r="B1806" s="7">
        <v>1966</v>
      </c>
      <c r="C1806" s="1" t="s">
        <v>15</v>
      </c>
      <c r="D1806" s="1">
        <v>15</v>
      </c>
      <c r="E1806" s="7">
        <v>0</v>
      </c>
      <c r="F1806" s="44">
        <v>19321.060000000001</v>
      </c>
      <c r="G1806" s="1" t="s">
        <v>16</v>
      </c>
      <c r="H1806" s="1" t="s">
        <v>16</v>
      </c>
      <c r="I1806" s="1" t="s">
        <v>23</v>
      </c>
      <c r="J1806" s="42" t="str">
        <f>D1806&amp;"-"&amp;C1806&amp;"-"&amp;B1806</f>
        <v>15-Nov-1966</v>
      </c>
      <c r="K1806" s="7">
        <f>DATEDIF(J1806,DATE(2023,6,8),"Y")</f>
        <v>56</v>
      </c>
    </row>
    <row r="1807" spans="1:11" x14ac:dyDescent="0.35">
      <c r="A1807" s="1" t="s">
        <v>1857</v>
      </c>
      <c r="B1807" s="7">
        <v>1967</v>
      </c>
      <c r="C1807" s="1" t="s">
        <v>10</v>
      </c>
      <c r="D1807" s="1">
        <v>29</v>
      </c>
      <c r="E1807" s="7">
        <v>0</v>
      </c>
      <c r="F1807" s="44">
        <v>19259.96</v>
      </c>
      <c r="G1807" s="1" t="s">
        <v>16</v>
      </c>
      <c r="H1807" s="1" t="s">
        <v>16</v>
      </c>
      <c r="I1807" s="1" t="s">
        <v>23</v>
      </c>
      <c r="J1807" s="42" t="str">
        <f>D1807&amp;"-"&amp;C1807&amp;"-"&amp;B1807</f>
        <v>29-Jul-1967</v>
      </c>
      <c r="K1807" s="7">
        <f>DATEDIF(J1807,DATE(2023,6,8),"Y")</f>
        <v>55</v>
      </c>
    </row>
    <row r="1808" spans="1:11" x14ac:dyDescent="0.35">
      <c r="A1808" s="1" t="s">
        <v>1856</v>
      </c>
      <c r="B1808" s="7">
        <v>1985</v>
      </c>
      <c r="C1808" s="1" t="s">
        <v>30</v>
      </c>
      <c r="D1808" s="1">
        <v>28</v>
      </c>
      <c r="E1808" s="7">
        <v>0</v>
      </c>
      <c r="F1808" s="44">
        <v>19214.71</v>
      </c>
      <c r="G1808" s="1" t="s">
        <v>16</v>
      </c>
      <c r="H1808" s="1" t="s">
        <v>12</v>
      </c>
      <c r="I1808" s="1" t="s">
        <v>13</v>
      </c>
      <c r="J1808" s="42" t="str">
        <f>D1808&amp;"-"&amp;C1808&amp;"-"&amp;B1808</f>
        <v>28-Dec-1985</v>
      </c>
      <c r="K1808" s="7">
        <f>DATEDIF(J1808,DATE(2023,6,8),"Y")</f>
        <v>37</v>
      </c>
    </row>
    <row r="1809" spans="1:11" x14ac:dyDescent="0.35">
      <c r="A1809" s="1" t="s">
        <v>1855</v>
      </c>
      <c r="B1809" s="7">
        <v>1991</v>
      </c>
      <c r="C1809" s="1" t="s">
        <v>20</v>
      </c>
      <c r="D1809" s="1">
        <v>16</v>
      </c>
      <c r="E1809" s="7">
        <v>3</v>
      </c>
      <c r="F1809" s="44">
        <v>19199.939999999999</v>
      </c>
      <c r="G1809" s="1" t="s">
        <v>16</v>
      </c>
      <c r="H1809" s="1" t="s">
        <v>12</v>
      </c>
      <c r="I1809" s="1" t="s">
        <v>42</v>
      </c>
      <c r="J1809" s="42" t="str">
        <f>D1809&amp;"-"&amp;C1809&amp;"-"&amp;B1809</f>
        <v>16-Sep-1991</v>
      </c>
      <c r="K1809" s="7">
        <f>DATEDIF(J1809,DATE(2023,6,8),"Y")</f>
        <v>31</v>
      </c>
    </row>
    <row r="1810" spans="1:11" x14ac:dyDescent="0.35">
      <c r="A1810" s="1" t="s">
        <v>1854</v>
      </c>
      <c r="B1810" s="7">
        <v>1979</v>
      </c>
      <c r="C1810" s="1" t="s">
        <v>10</v>
      </c>
      <c r="D1810" s="1">
        <v>2</v>
      </c>
      <c r="E1810" s="7">
        <v>2</v>
      </c>
      <c r="F1810" s="44">
        <v>19144.580000000002</v>
      </c>
      <c r="G1810" s="1" t="s">
        <v>16</v>
      </c>
      <c r="H1810" s="1" t="s">
        <v>16</v>
      </c>
      <c r="I1810" s="1" t="s">
        <v>247</v>
      </c>
      <c r="J1810" s="42" t="str">
        <f>D1810&amp;"-"&amp;C1810&amp;"-"&amp;B1810</f>
        <v>2-Jul-1979</v>
      </c>
      <c r="K1810" s="7">
        <f>DATEDIF(J1810,DATE(2023,6,8),"Y")</f>
        <v>43</v>
      </c>
    </row>
    <row r="1811" spans="1:11" x14ac:dyDescent="0.35">
      <c r="A1811" s="1" t="s">
        <v>1853</v>
      </c>
      <c r="B1811" s="7">
        <v>1993</v>
      </c>
      <c r="C1811" s="1" t="s">
        <v>20</v>
      </c>
      <c r="D1811" s="1">
        <v>28</v>
      </c>
      <c r="E1811" s="7">
        <v>1</v>
      </c>
      <c r="F1811" s="44">
        <v>19107.78</v>
      </c>
      <c r="G1811" s="1" t="s">
        <v>16</v>
      </c>
      <c r="H1811" s="1" t="s">
        <v>11</v>
      </c>
      <c r="I1811" s="1" t="s">
        <v>13</v>
      </c>
      <c r="J1811" s="42" t="str">
        <f>D1811&amp;"-"&amp;C1811&amp;"-"&amp;B1811</f>
        <v>28-Sep-1993</v>
      </c>
      <c r="K1811" s="7">
        <f>DATEDIF(J1811,DATE(2023,6,8),"Y")</f>
        <v>29</v>
      </c>
    </row>
    <row r="1812" spans="1:11" x14ac:dyDescent="0.35">
      <c r="A1812" s="1" t="s">
        <v>1852</v>
      </c>
      <c r="B1812" s="7">
        <v>1989</v>
      </c>
      <c r="C1812" s="1" t="s">
        <v>18</v>
      </c>
      <c r="D1812" s="1">
        <v>5</v>
      </c>
      <c r="E1812" s="7">
        <v>1</v>
      </c>
      <c r="F1812" s="44">
        <v>19040.88</v>
      </c>
      <c r="G1812" s="1" t="s">
        <v>16</v>
      </c>
      <c r="H1812" s="1" t="s">
        <v>12</v>
      </c>
      <c r="I1812" s="1" t="s">
        <v>42</v>
      </c>
      <c r="J1812" s="42" t="str">
        <f>D1812&amp;"-"&amp;C1812&amp;"-"&amp;B1812</f>
        <v>5-Jun-1989</v>
      </c>
      <c r="K1812" s="7">
        <f>DATEDIF(J1812,DATE(2023,6,8),"Y")</f>
        <v>34</v>
      </c>
    </row>
    <row r="1813" spans="1:11" x14ac:dyDescent="0.35">
      <c r="A1813" s="1" t="s">
        <v>2321</v>
      </c>
      <c r="B1813" s="7">
        <v>1965</v>
      </c>
      <c r="C1813" s="1" t="s">
        <v>35</v>
      </c>
      <c r="D1813" s="1">
        <v>22</v>
      </c>
      <c r="E1813" s="7">
        <v>0</v>
      </c>
      <c r="F1813" s="44">
        <v>43578.94</v>
      </c>
      <c r="G1813" s="1" t="s">
        <v>11</v>
      </c>
      <c r="H1813" s="1" t="s">
        <v>11</v>
      </c>
      <c r="I1813" s="1" t="s">
        <v>23</v>
      </c>
      <c r="J1813" s="42" t="str">
        <f>D1813&amp;"-"&amp;C1813&amp;"-"&amp;B1813</f>
        <v>22-Aug-1965</v>
      </c>
      <c r="K1813" s="7">
        <f>DATEDIF(J1813,DATE(2023,6,8),"Y")</f>
        <v>57</v>
      </c>
    </row>
    <row r="1814" spans="1:11" x14ac:dyDescent="0.35">
      <c r="A1814" s="1" t="s">
        <v>1851</v>
      </c>
      <c r="B1814" s="7">
        <v>1983</v>
      </c>
      <c r="C1814" s="1" t="s">
        <v>30</v>
      </c>
      <c r="D1814" s="1">
        <v>19</v>
      </c>
      <c r="E1814" s="7">
        <v>5</v>
      </c>
      <c r="F1814" s="44">
        <v>19023.259999999998</v>
      </c>
      <c r="G1814" s="1" t="s">
        <v>16</v>
      </c>
      <c r="H1814" s="1" t="s">
        <v>12</v>
      </c>
      <c r="I1814" s="1" t="s">
        <v>42</v>
      </c>
      <c r="J1814" s="42" t="str">
        <f>D1814&amp;"-"&amp;C1814&amp;"-"&amp;B1814</f>
        <v>19-Dec-1983</v>
      </c>
      <c r="K1814" s="7">
        <f>DATEDIF(J1814,DATE(2023,6,8),"Y")</f>
        <v>39</v>
      </c>
    </row>
    <row r="1815" spans="1:11" x14ac:dyDescent="0.35">
      <c r="A1815" s="1" t="s">
        <v>1850</v>
      </c>
      <c r="B1815" s="7">
        <v>1988</v>
      </c>
      <c r="C1815" s="1" t="s">
        <v>37</v>
      </c>
      <c r="D1815" s="1">
        <v>24</v>
      </c>
      <c r="E1815" s="7">
        <v>2</v>
      </c>
      <c r="F1815" s="44">
        <v>18972.5</v>
      </c>
      <c r="G1815" s="1" t="s">
        <v>16</v>
      </c>
      <c r="H1815" s="1" t="s">
        <v>12</v>
      </c>
      <c r="I1815" s="1" t="s">
        <v>13</v>
      </c>
      <c r="J1815" s="42" t="str">
        <f>D1815&amp;"-"&amp;C1815&amp;"-"&amp;B1815</f>
        <v>24-Oct-1988</v>
      </c>
      <c r="K1815" s="7">
        <f>DATEDIF(J1815,DATE(2023,6,8),"Y")</f>
        <v>34</v>
      </c>
    </row>
    <row r="1816" spans="1:11" x14ac:dyDescent="0.35">
      <c r="A1816" s="1" t="s">
        <v>1849</v>
      </c>
      <c r="B1816" s="7">
        <v>1992</v>
      </c>
      <c r="C1816" s="1" t="s">
        <v>15</v>
      </c>
      <c r="D1816" s="1">
        <v>30</v>
      </c>
      <c r="E1816" s="7">
        <v>1</v>
      </c>
      <c r="F1816" s="44">
        <v>18963.169999999998</v>
      </c>
      <c r="G1816" s="1" t="s">
        <v>16</v>
      </c>
      <c r="H1816" s="1" t="s">
        <v>16</v>
      </c>
      <c r="I1816" s="1" t="s">
        <v>13</v>
      </c>
      <c r="J1816" s="42" t="str">
        <f>D1816&amp;"-"&amp;C1816&amp;"-"&amp;B1816</f>
        <v>30-Nov-1992</v>
      </c>
      <c r="K1816" s="7">
        <f>DATEDIF(J1816,DATE(2023,6,8),"Y")</f>
        <v>30</v>
      </c>
    </row>
    <row r="1817" spans="1:11" x14ac:dyDescent="0.35">
      <c r="A1817" s="1" t="s">
        <v>1848</v>
      </c>
      <c r="B1817" s="7">
        <v>1998</v>
      </c>
      <c r="C1817" s="1" t="s">
        <v>35</v>
      </c>
      <c r="D1817" s="1">
        <v>6</v>
      </c>
      <c r="E1817" s="7">
        <v>0</v>
      </c>
      <c r="F1817" s="44">
        <v>18955.22</v>
      </c>
      <c r="G1817" s="1" t="s">
        <v>16</v>
      </c>
      <c r="H1817" s="1" t="s">
        <v>12</v>
      </c>
      <c r="I1817" s="1" t="s">
        <v>42</v>
      </c>
      <c r="J1817" s="42" t="str">
        <f>D1817&amp;"-"&amp;C1817&amp;"-"&amp;B1817</f>
        <v>6-Aug-1998</v>
      </c>
      <c r="K1817" s="7">
        <f>DATEDIF(J1817,DATE(2023,6,8),"Y")</f>
        <v>24</v>
      </c>
    </row>
    <row r="1818" spans="1:11" x14ac:dyDescent="0.35">
      <c r="A1818" s="1" t="s">
        <v>1847</v>
      </c>
      <c r="B1818" s="7">
        <v>1963</v>
      </c>
      <c r="C1818" s="1" t="s">
        <v>37</v>
      </c>
      <c r="D1818" s="1">
        <v>20</v>
      </c>
      <c r="E1818" s="7">
        <v>0</v>
      </c>
      <c r="F1818" s="44">
        <v>18954.560000000001</v>
      </c>
      <c r="G1818" s="1" t="s">
        <v>16</v>
      </c>
      <c r="H1818" s="1" t="s">
        <v>16</v>
      </c>
      <c r="I1818" s="1" t="s">
        <v>535</v>
      </c>
      <c r="J1818" s="42" t="str">
        <f>D1818&amp;"-"&amp;C1818&amp;"-"&amp;B1818</f>
        <v>20-Oct-1963</v>
      </c>
      <c r="K1818" s="7">
        <f>DATEDIF(J1818,DATE(2023,6,8),"Y")</f>
        <v>59</v>
      </c>
    </row>
    <row r="1819" spans="1:11" x14ac:dyDescent="0.35">
      <c r="A1819" s="1" t="s">
        <v>1846</v>
      </c>
      <c r="B1819" s="7">
        <v>1969</v>
      </c>
      <c r="C1819" s="1" t="s">
        <v>35</v>
      </c>
      <c r="D1819" s="1">
        <v>3</v>
      </c>
      <c r="E1819" s="7">
        <v>0</v>
      </c>
      <c r="F1819" s="44">
        <v>18932.810000000001</v>
      </c>
      <c r="G1819" s="1" t="s">
        <v>16</v>
      </c>
      <c r="H1819" s="1" t="s">
        <v>12</v>
      </c>
      <c r="I1819" s="1" t="s">
        <v>23</v>
      </c>
      <c r="J1819" s="42" t="str">
        <f>D1819&amp;"-"&amp;C1819&amp;"-"&amp;B1819</f>
        <v>3-Aug-1969</v>
      </c>
      <c r="K1819" s="7">
        <f>DATEDIF(J1819,DATE(2023,6,8),"Y")</f>
        <v>53</v>
      </c>
    </row>
    <row r="1820" spans="1:11" x14ac:dyDescent="0.35">
      <c r="A1820" s="1" t="s">
        <v>1845</v>
      </c>
      <c r="B1820" s="7">
        <v>1995</v>
      </c>
      <c r="C1820" s="1" t="s">
        <v>20</v>
      </c>
      <c r="D1820" s="1">
        <v>27</v>
      </c>
      <c r="E1820" s="7">
        <v>1</v>
      </c>
      <c r="F1820" s="44">
        <v>18903.490000000002</v>
      </c>
      <c r="G1820" s="1" t="s">
        <v>16</v>
      </c>
      <c r="H1820" s="1" t="s">
        <v>11</v>
      </c>
      <c r="I1820" s="1" t="s">
        <v>247</v>
      </c>
      <c r="J1820" s="42" t="str">
        <f>D1820&amp;"-"&amp;C1820&amp;"-"&amp;B1820</f>
        <v>27-Sep-1995</v>
      </c>
      <c r="K1820" s="7">
        <f>DATEDIF(J1820,DATE(2023,6,8),"Y")</f>
        <v>27</v>
      </c>
    </row>
    <row r="1821" spans="1:11" x14ac:dyDescent="0.35">
      <c r="A1821" s="1" t="s">
        <v>1844</v>
      </c>
      <c r="B1821" s="7">
        <v>1963</v>
      </c>
      <c r="C1821" s="1" t="s">
        <v>30</v>
      </c>
      <c r="D1821" s="1">
        <v>6</v>
      </c>
      <c r="E1821" s="7">
        <v>0</v>
      </c>
      <c r="F1821" s="44">
        <v>18883.330000000002</v>
      </c>
      <c r="G1821" s="1" t="s">
        <v>16</v>
      </c>
      <c r="H1821" s="1" t="s">
        <v>16</v>
      </c>
      <c r="I1821" s="1" t="s">
        <v>535</v>
      </c>
      <c r="J1821" s="42" t="str">
        <f>D1821&amp;"-"&amp;C1821&amp;"-"&amp;B1821</f>
        <v>6-Dec-1963</v>
      </c>
      <c r="K1821" s="7">
        <f>DATEDIF(J1821,DATE(2023,6,8),"Y")</f>
        <v>59</v>
      </c>
    </row>
    <row r="1822" spans="1:11" x14ac:dyDescent="0.35">
      <c r="A1822" s="1" t="s">
        <v>1843</v>
      </c>
      <c r="B1822" s="7">
        <v>2003</v>
      </c>
      <c r="C1822" s="1" t="s">
        <v>10</v>
      </c>
      <c r="D1822" s="1">
        <v>24</v>
      </c>
      <c r="E1822" s="7">
        <v>3</v>
      </c>
      <c r="F1822" s="44">
        <v>18838.7</v>
      </c>
      <c r="G1822" s="1" t="s">
        <v>16</v>
      </c>
      <c r="H1822" s="1" t="s">
        <v>12</v>
      </c>
      <c r="I1822" s="1" t="s">
        <v>23</v>
      </c>
      <c r="J1822" s="42" t="str">
        <f>D1822&amp;"-"&amp;C1822&amp;"-"&amp;B1822</f>
        <v>24-Jul-2003</v>
      </c>
      <c r="K1822" s="7">
        <f>DATEDIF(J1822,DATE(2023,6,8),"Y")</f>
        <v>19</v>
      </c>
    </row>
    <row r="1823" spans="1:11" x14ac:dyDescent="0.35">
      <c r="A1823" s="1" t="s">
        <v>1842</v>
      </c>
      <c r="B1823" s="7">
        <v>1962</v>
      </c>
      <c r="C1823" s="1" t="s">
        <v>30</v>
      </c>
      <c r="D1823" s="1">
        <v>18</v>
      </c>
      <c r="E1823" s="7">
        <v>0</v>
      </c>
      <c r="F1823" s="44">
        <v>18815.53</v>
      </c>
      <c r="G1823" s="1" t="s">
        <v>16</v>
      </c>
      <c r="H1823" s="1" t="s">
        <v>16</v>
      </c>
      <c r="I1823" s="1" t="s">
        <v>249</v>
      </c>
      <c r="J1823" s="42" t="str">
        <f>D1823&amp;"-"&amp;C1823&amp;"-"&amp;B1823</f>
        <v>18-Dec-1962</v>
      </c>
      <c r="K1823" s="7">
        <f>DATEDIF(J1823,DATE(2023,6,8),"Y")</f>
        <v>60</v>
      </c>
    </row>
    <row r="1824" spans="1:11" x14ac:dyDescent="0.35">
      <c r="A1824" s="1" t="s">
        <v>2320</v>
      </c>
      <c r="B1824" s="7">
        <v>1969</v>
      </c>
      <c r="C1824" s="1" t="s">
        <v>30</v>
      </c>
      <c r="D1824" s="1">
        <v>3</v>
      </c>
      <c r="E1824" s="7">
        <v>0</v>
      </c>
      <c r="F1824" s="44">
        <v>43254.42</v>
      </c>
      <c r="G1824" s="1" t="s">
        <v>11</v>
      </c>
      <c r="H1824" s="1" t="s">
        <v>11</v>
      </c>
      <c r="I1824" s="1" t="s">
        <v>168</v>
      </c>
      <c r="J1824" s="42" t="str">
        <f>D1824&amp;"-"&amp;C1824&amp;"-"&amp;B1824</f>
        <v>3-Dec-1969</v>
      </c>
      <c r="K1824" s="7">
        <f>DATEDIF(J1824,DATE(2023,6,8),"Y")</f>
        <v>53</v>
      </c>
    </row>
    <row r="1825" spans="1:11" x14ac:dyDescent="0.35">
      <c r="A1825" s="1" t="s">
        <v>1841</v>
      </c>
      <c r="B1825" s="7">
        <v>1979</v>
      </c>
      <c r="C1825" s="1" t="s">
        <v>37</v>
      </c>
      <c r="D1825" s="1">
        <v>15</v>
      </c>
      <c r="E1825" s="7">
        <v>2</v>
      </c>
      <c r="F1825" s="44">
        <v>18806.150000000001</v>
      </c>
      <c r="G1825" s="1" t="s">
        <v>16</v>
      </c>
      <c r="H1825" s="1" t="s">
        <v>11</v>
      </c>
      <c r="I1825" s="1" t="s">
        <v>13</v>
      </c>
      <c r="J1825" s="42" t="str">
        <f>D1825&amp;"-"&amp;C1825&amp;"-"&amp;B1825</f>
        <v>15-Oct-1979</v>
      </c>
      <c r="K1825" s="7">
        <f>DATEDIF(J1825,DATE(2023,6,8),"Y")</f>
        <v>43</v>
      </c>
    </row>
    <row r="1826" spans="1:11" x14ac:dyDescent="0.35">
      <c r="A1826" s="1" t="s">
        <v>1840</v>
      </c>
      <c r="B1826" s="7">
        <v>1995</v>
      </c>
      <c r="C1826" s="1" t="s">
        <v>15</v>
      </c>
      <c r="D1826" s="1">
        <v>28</v>
      </c>
      <c r="E1826" s="7">
        <v>3</v>
      </c>
      <c r="F1826" s="44">
        <v>18804.75</v>
      </c>
      <c r="G1826" s="1" t="s">
        <v>16</v>
      </c>
      <c r="H1826" s="1" t="s">
        <v>16</v>
      </c>
      <c r="I1826" s="1" t="s">
        <v>23</v>
      </c>
      <c r="J1826" s="42" t="str">
        <f>D1826&amp;"-"&amp;C1826&amp;"-"&amp;B1826</f>
        <v>28-Nov-1995</v>
      </c>
      <c r="K1826" s="7">
        <f>DATEDIF(J1826,DATE(2023,6,8),"Y")</f>
        <v>27</v>
      </c>
    </row>
    <row r="1827" spans="1:11" x14ac:dyDescent="0.35">
      <c r="A1827" s="1" t="s">
        <v>1839</v>
      </c>
      <c r="B1827" s="7">
        <v>1979</v>
      </c>
      <c r="C1827" s="1" t="s">
        <v>15</v>
      </c>
      <c r="D1827" s="1">
        <v>19</v>
      </c>
      <c r="E1827" s="7">
        <v>2</v>
      </c>
      <c r="F1827" s="44">
        <v>18767.740000000002</v>
      </c>
      <c r="G1827" s="1" t="s">
        <v>16</v>
      </c>
      <c r="H1827" s="1" t="s">
        <v>16</v>
      </c>
      <c r="I1827" s="1" t="s">
        <v>13</v>
      </c>
      <c r="J1827" s="42" t="str">
        <f>D1827&amp;"-"&amp;C1827&amp;"-"&amp;B1827</f>
        <v>19-Nov-1979</v>
      </c>
      <c r="K1827" s="7">
        <f>DATEDIF(J1827,DATE(2023,6,8),"Y")</f>
        <v>43</v>
      </c>
    </row>
    <row r="1828" spans="1:11" x14ac:dyDescent="0.35">
      <c r="A1828" s="1" t="s">
        <v>1838</v>
      </c>
      <c r="B1828" s="7">
        <v>1992</v>
      </c>
      <c r="C1828" s="1" t="s">
        <v>30</v>
      </c>
      <c r="D1828" s="1">
        <v>27</v>
      </c>
      <c r="E1828" s="7">
        <v>3</v>
      </c>
      <c r="F1828" s="44">
        <v>18765.88</v>
      </c>
      <c r="G1828" s="1" t="s">
        <v>16</v>
      </c>
      <c r="H1828" s="1" t="s">
        <v>11</v>
      </c>
      <c r="I1828" s="1" t="s">
        <v>23</v>
      </c>
      <c r="J1828" s="42" t="str">
        <f>D1828&amp;"-"&amp;C1828&amp;"-"&amp;B1828</f>
        <v>27-Dec-1992</v>
      </c>
      <c r="K1828" s="7">
        <f>DATEDIF(J1828,DATE(2023,6,8),"Y")</f>
        <v>30</v>
      </c>
    </row>
    <row r="1829" spans="1:11" x14ac:dyDescent="0.35">
      <c r="A1829" s="1" t="s">
        <v>1837</v>
      </c>
      <c r="B1829" s="7">
        <v>1967</v>
      </c>
      <c r="C1829" s="1" t="s">
        <v>35</v>
      </c>
      <c r="D1829" s="1">
        <v>30</v>
      </c>
      <c r="E1829" s="7">
        <v>0</v>
      </c>
      <c r="F1829" s="44">
        <v>18694.689999999999</v>
      </c>
      <c r="G1829" s="1" t="s">
        <v>16</v>
      </c>
      <c r="H1829" s="1" t="s">
        <v>16</v>
      </c>
      <c r="I1829" s="1" t="s">
        <v>249</v>
      </c>
      <c r="J1829" s="42" t="str">
        <f>D1829&amp;"-"&amp;C1829&amp;"-"&amp;B1829</f>
        <v>30-Aug-1967</v>
      </c>
      <c r="K1829" s="7">
        <f>DATEDIF(J1829,DATE(2023,6,8),"Y")</f>
        <v>55</v>
      </c>
    </row>
    <row r="1830" spans="1:11" x14ac:dyDescent="0.35">
      <c r="A1830" s="1" t="s">
        <v>1836</v>
      </c>
      <c r="B1830" s="7">
        <v>1970</v>
      </c>
      <c r="C1830" s="1" t="s">
        <v>37</v>
      </c>
      <c r="D1830" s="1">
        <v>17</v>
      </c>
      <c r="E1830" s="7">
        <v>0</v>
      </c>
      <c r="F1830" s="44">
        <v>18682.740000000002</v>
      </c>
      <c r="G1830" s="1" t="s">
        <v>16</v>
      </c>
      <c r="H1830" s="1" t="s">
        <v>12</v>
      </c>
      <c r="I1830" s="1" t="s">
        <v>23</v>
      </c>
      <c r="J1830" s="42" t="str">
        <f>D1830&amp;"-"&amp;C1830&amp;"-"&amp;B1830</f>
        <v>17-Oct-1970</v>
      </c>
      <c r="K1830" s="7">
        <f>DATEDIF(J1830,DATE(2023,6,8),"Y")</f>
        <v>52</v>
      </c>
    </row>
    <row r="1831" spans="1:11" x14ac:dyDescent="0.35">
      <c r="A1831" s="1" t="s">
        <v>1835</v>
      </c>
      <c r="B1831" s="7">
        <v>1998</v>
      </c>
      <c r="C1831" s="1" t="s">
        <v>20</v>
      </c>
      <c r="D1831" s="1">
        <v>23</v>
      </c>
      <c r="E1831" s="7">
        <v>0</v>
      </c>
      <c r="F1831" s="44">
        <v>18648.419999999998</v>
      </c>
      <c r="G1831" s="1" t="s">
        <v>16</v>
      </c>
      <c r="H1831" s="1" t="s">
        <v>16</v>
      </c>
      <c r="I1831" s="1" t="s">
        <v>166</v>
      </c>
      <c r="J1831" s="42" t="str">
        <f>D1831&amp;"-"&amp;C1831&amp;"-"&amp;B1831</f>
        <v>23-Sep-1998</v>
      </c>
      <c r="K1831" s="7">
        <f>DATEDIF(J1831,DATE(2023,6,8),"Y")</f>
        <v>24</v>
      </c>
    </row>
    <row r="1832" spans="1:11" x14ac:dyDescent="0.35">
      <c r="A1832" s="1" t="s">
        <v>1834</v>
      </c>
      <c r="B1832" s="7">
        <v>1986</v>
      </c>
      <c r="C1832" s="1" t="s">
        <v>35</v>
      </c>
      <c r="D1832" s="1">
        <v>12</v>
      </c>
      <c r="E1832" s="7">
        <v>2</v>
      </c>
      <c r="F1832" s="44">
        <v>18608.259999999998</v>
      </c>
      <c r="G1832" s="1" t="s">
        <v>16</v>
      </c>
      <c r="H1832" s="1" t="s">
        <v>12</v>
      </c>
      <c r="I1832" s="1" t="s">
        <v>42</v>
      </c>
      <c r="J1832" s="42" t="str">
        <f>D1832&amp;"-"&amp;C1832&amp;"-"&amp;B1832</f>
        <v>12-Aug-1986</v>
      </c>
      <c r="K1832" s="7">
        <f>DATEDIF(J1832,DATE(2023,6,8),"Y")</f>
        <v>36</v>
      </c>
    </row>
    <row r="1833" spans="1:11" x14ac:dyDescent="0.35">
      <c r="A1833" s="1" t="s">
        <v>1833</v>
      </c>
      <c r="B1833" s="7">
        <v>1964</v>
      </c>
      <c r="C1833" s="1" t="s">
        <v>20</v>
      </c>
      <c r="D1833" s="1">
        <v>26</v>
      </c>
      <c r="E1833" s="7">
        <v>0</v>
      </c>
      <c r="F1833" s="44">
        <v>18443.11</v>
      </c>
      <c r="G1833" s="1" t="s">
        <v>16</v>
      </c>
      <c r="H1833" s="1" t="s">
        <v>11</v>
      </c>
      <c r="I1833" s="1" t="s">
        <v>23</v>
      </c>
      <c r="J1833" s="42" t="str">
        <f>D1833&amp;"-"&amp;C1833&amp;"-"&amp;B1833</f>
        <v>26-Sep-1964</v>
      </c>
      <c r="K1833" s="7">
        <f>DATEDIF(J1833,DATE(2023,6,8),"Y")</f>
        <v>58</v>
      </c>
    </row>
    <row r="1834" spans="1:11" x14ac:dyDescent="0.35">
      <c r="A1834" s="1" t="s">
        <v>1832</v>
      </c>
      <c r="B1834" s="7">
        <v>1999</v>
      </c>
      <c r="C1834" s="1" t="s">
        <v>30</v>
      </c>
      <c r="D1834" s="1">
        <v>15</v>
      </c>
      <c r="E1834" s="7">
        <v>1</v>
      </c>
      <c r="F1834" s="44">
        <v>18328.240000000002</v>
      </c>
      <c r="G1834" s="1" t="s">
        <v>16</v>
      </c>
      <c r="H1834" s="1" t="s">
        <v>11</v>
      </c>
      <c r="I1834" s="1" t="s">
        <v>13</v>
      </c>
      <c r="J1834" s="42" t="str">
        <f>D1834&amp;"-"&amp;C1834&amp;"-"&amp;B1834</f>
        <v>15-Dec-1999</v>
      </c>
      <c r="K1834" s="7">
        <f>DATEDIF(J1834,DATE(2023,6,8),"Y")</f>
        <v>23</v>
      </c>
    </row>
    <row r="1835" spans="1:11" x14ac:dyDescent="0.35">
      <c r="A1835" s="1" t="s">
        <v>2319</v>
      </c>
      <c r="B1835" s="7">
        <v>1965</v>
      </c>
      <c r="C1835" s="1" t="s">
        <v>15</v>
      </c>
      <c r="D1835" s="1">
        <v>29</v>
      </c>
      <c r="E1835" s="7">
        <v>0</v>
      </c>
      <c r="F1835" s="44">
        <v>43073.760000000002</v>
      </c>
      <c r="G1835" s="1" t="s">
        <v>11</v>
      </c>
      <c r="H1835" s="1" t="s">
        <v>11</v>
      </c>
      <c r="I1835" s="1" t="s">
        <v>42</v>
      </c>
      <c r="J1835" s="42" t="str">
        <f>D1835&amp;"-"&amp;C1835&amp;"-"&amp;B1835</f>
        <v>29-Nov-1965</v>
      </c>
      <c r="K1835" s="7">
        <f>DATEDIF(J1835,DATE(2023,6,8),"Y")</f>
        <v>57</v>
      </c>
    </row>
    <row r="1836" spans="1:11" x14ac:dyDescent="0.35">
      <c r="A1836" s="1" t="s">
        <v>1831</v>
      </c>
      <c r="B1836" s="7">
        <v>1995</v>
      </c>
      <c r="C1836" s="1" t="s">
        <v>10</v>
      </c>
      <c r="D1836" s="1">
        <v>4</v>
      </c>
      <c r="E1836" s="7">
        <v>0</v>
      </c>
      <c r="F1836" s="44">
        <v>18310.740000000002</v>
      </c>
      <c r="G1836" s="1" t="s">
        <v>16</v>
      </c>
      <c r="H1836" s="1" t="s">
        <v>12</v>
      </c>
      <c r="I1836" s="1" t="s">
        <v>23</v>
      </c>
      <c r="J1836" s="42" t="str">
        <f>D1836&amp;"-"&amp;C1836&amp;"-"&amp;B1836</f>
        <v>4-Jul-1995</v>
      </c>
      <c r="K1836" s="7">
        <f>DATEDIF(J1836,DATE(2023,6,8),"Y")</f>
        <v>27</v>
      </c>
    </row>
    <row r="1837" spans="1:11" x14ac:dyDescent="0.35">
      <c r="A1837" s="1" t="s">
        <v>1830</v>
      </c>
      <c r="B1837" s="7">
        <v>1992</v>
      </c>
      <c r="C1837" s="1" t="s">
        <v>30</v>
      </c>
      <c r="D1837" s="1">
        <v>25</v>
      </c>
      <c r="E1837" s="7">
        <v>3</v>
      </c>
      <c r="F1837" s="44">
        <v>18259.22</v>
      </c>
      <c r="G1837" s="1" t="s">
        <v>16</v>
      </c>
      <c r="H1837" s="1" t="s">
        <v>12</v>
      </c>
      <c r="I1837" s="1" t="s">
        <v>42</v>
      </c>
      <c r="J1837" s="42" t="str">
        <f>D1837&amp;"-"&amp;C1837&amp;"-"&amp;B1837</f>
        <v>25-Dec-1992</v>
      </c>
      <c r="K1837" s="7">
        <f>DATEDIF(J1837,DATE(2023,6,8),"Y")</f>
        <v>30</v>
      </c>
    </row>
    <row r="1838" spans="1:11" x14ac:dyDescent="0.35">
      <c r="A1838" s="1" t="s">
        <v>1829</v>
      </c>
      <c r="B1838" s="7">
        <v>1995</v>
      </c>
      <c r="C1838" s="1" t="s">
        <v>35</v>
      </c>
      <c r="D1838" s="1">
        <v>3</v>
      </c>
      <c r="E1838" s="7">
        <v>0</v>
      </c>
      <c r="F1838" s="44">
        <v>18246.5</v>
      </c>
      <c r="G1838" s="1" t="s">
        <v>16</v>
      </c>
      <c r="H1838" s="1" t="s">
        <v>16</v>
      </c>
      <c r="I1838" s="1" t="s">
        <v>13</v>
      </c>
      <c r="J1838" s="42" t="str">
        <f>D1838&amp;"-"&amp;C1838&amp;"-"&amp;B1838</f>
        <v>3-Aug-1995</v>
      </c>
      <c r="K1838" s="7">
        <f>DATEDIF(J1838,DATE(2023,6,8),"Y")</f>
        <v>27</v>
      </c>
    </row>
    <row r="1839" spans="1:11" x14ac:dyDescent="0.35">
      <c r="A1839" s="1" t="s">
        <v>1828</v>
      </c>
      <c r="B1839" s="7">
        <v>2004</v>
      </c>
      <c r="C1839" s="1" t="s">
        <v>20</v>
      </c>
      <c r="D1839" s="1">
        <v>10</v>
      </c>
      <c r="E1839" s="7">
        <v>3</v>
      </c>
      <c r="F1839" s="44">
        <v>18223.45</v>
      </c>
      <c r="G1839" s="1" t="s">
        <v>16</v>
      </c>
      <c r="H1839" s="1" t="s">
        <v>12</v>
      </c>
      <c r="I1839" s="1" t="s">
        <v>13</v>
      </c>
      <c r="J1839" s="42" t="str">
        <f>D1839&amp;"-"&amp;C1839&amp;"-"&amp;B1839</f>
        <v>10-Sep-2004</v>
      </c>
      <c r="K1839" s="7">
        <f>DATEDIF(J1839,DATE(2023,6,8),"Y")</f>
        <v>18</v>
      </c>
    </row>
    <row r="1840" spans="1:11" x14ac:dyDescent="0.35">
      <c r="A1840" s="1" t="s">
        <v>1827</v>
      </c>
      <c r="B1840" s="7">
        <v>1997</v>
      </c>
      <c r="C1840" s="1" t="s">
        <v>18</v>
      </c>
      <c r="D1840" s="1">
        <v>15</v>
      </c>
      <c r="E1840" s="7">
        <v>1</v>
      </c>
      <c r="F1840" s="44">
        <v>18218.16</v>
      </c>
      <c r="G1840" s="1" t="s">
        <v>16</v>
      </c>
      <c r="H1840" s="1" t="s">
        <v>16</v>
      </c>
      <c r="I1840" s="1" t="s">
        <v>13</v>
      </c>
      <c r="J1840" s="42" t="str">
        <f>D1840&amp;"-"&amp;C1840&amp;"-"&amp;B1840</f>
        <v>15-Jun-1997</v>
      </c>
      <c r="K1840" s="7">
        <f>DATEDIF(J1840,DATE(2023,6,8),"Y")</f>
        <v>25</v>
      </c>
    </row>
    <row r="1841" spans="1:11" x14ac:dyDescent="0.35">
      <c r="A1841" s="1" t="s">
        <v>1826</v>
      </c>
      <c r="B1841" s="7">
        <v>1963</v>
      </c>
      <c r="C1841" s="1" t="s">
        <v>10</v>
      </c>
      <c r="D1841" s="1">
        <v>4</v>
      </c>
      <c r="E1841" s="7">
        <v>0</v>
      </c>
      <c r="F1841" s="44">
        <v>18208.34</v>
      </c>
      <c r="G1841" s="1" t="s">
        <v>16</v>
      </c>
      <c r="H1841" s="1" t="s">
        <v>11</v>
      </c>
      <c r="I1841" s="1" t="s">
        <v>535</v>
      </c>
      <c r="J1841" s="42" t="str">
        <f>D1841&amp;"-"&amp;C1841&amp;"-"&amp;B1841</f>
        <v>4-Jul-1963</v>
      </c>
      <c r="K1841" s="7">
        <f>DATEDIF(J1841,DATE(2023,6,8),"Y")</f>
        <v>59</v>
      </c>
    </row>
    <row r="1842" spans="1:11" x14ac:dyDescent="0.35">
      <c r="A1842" s="1" t="s">
        <v>1825</v>
      </c>
      <c r="B1842" s="7">
        <v>1993</v>
      </c>
      <c r="C1842" s="1" t="s">
        <v>10</v>
      </c>
      <c r="D1842" s="1">
        <v>12</v>
      </c>
      <c r="E1842" s="7">
        <v>2</v>
      </c>
      <c r="F1842" s="44">
        <v>18157.88</v>
      </c>
      <c r="G1842" s="1" t="s">
        <v>16</v>
      </c>
      <c r="H1842" s="1" t="s">
        <v>16</v>
      </c>
      <c r="I1842" s="1" t="s">
        <v>23</v>
      </c>
      <c r="J1842" s="42" t="str">
        <f>D1842&amp;"-"&amp;C1842&amp;"-"&amp;B1842</f>
        <v>12-Jul-1993</v>
      </c>
      <c r="K1842" s="7">
        <f>DATEDIF(J1842,DATE(2023,6,8),"Y")</f>
        <v>29</v>
      </c>
    </row>
    <row r="1843" spans="1:11" x14ac:dyDescent="0.35">
      <c r="A1843" s="1" t="s">
        <v>1824</v>
      </c>
      <c r="B1843" s="7">
        <v>1999</v>
      </c>
      <c r="C1843" s="1" t="s">
        <v>37</v>
      </c>
      <c r="D1843" s="1">
        <v>24</v>
      </c>
      <c r="E1843" s="7">
        <v>0</v>
      </c>
      <c r="F1843" s="44">
        <v>18033.97</v>
      </c>
      <c r="G1843" s="1" t="s">
        <v>16</v>
      </c>
      <c r="H1843" s="1" t="s">
        <v>16</v>
      </c>
      <c r="I1843" s="1" t="s">
        <v>23</v>
      </c>
      <c r="J1843" s="42" t="str">
        <f>D1843&amp;"-"&amp;C1843&amp;"-"&amp;B1843</f>
        <v>24-Oct-1999</v>
      </c>
      <c r="K1843" s="7">
        <f>DATEDIF(J1843,DATE(2023,6,8),"Y")</f>
        <v>23</v>
      </c>
    </row>
    <row r="1844" spans="1:11" x14ac:dyDescent="0.35">
      <c r="A1844" s="1" t="s">
        <v>1823</v>
      </c>
      <c r="B1844" s="7">
        <v>1965</v>
      </c>
      <c r="C1844" s="1" t="s">
        <v>37</v>
      </c>
      <c r="D1844" s="1">
        <v>17</v>
      </c>
      <c r="E1844" s="7">
        <v>0</v>
      </c>
      <c r="F1844" s="44">
        <v>18031.189999999999</v>
      </c>
      <c r="G1844" s="1" t="s">
        <v>16</v>
      </c>
      <c r="H1844" s="1" t="s">
        <v>11</v>
      </c>
      <c r="I1844" s="1" t="s">
        <v>23</v>
      </c>
      <c r="J1844" s="42" t="str">
        <f>D1844&amp;"-"&amp;C1844&amp;"-"&amp;B1844</f>
        <v>17-Oct-1965</v>
      </c>
      <c r="K1844" s="7">
        <f>DATEDIF(J1844,DATE(2023,6,8),"Y")</f>
        <v>57</v>
      </c>
    </row>
    <row r="1845" spans="1:11" x14ac:dyDescent="0.35">
      <c r="A1845" s="1" t="s">
        <v>1822</v>
      </c>
      <c r="B1845" s="7">
        <v>1975</v>
      </c>
      <c r="C1845" s="1" t="s">
        <v>18</v>
      </c>
      <c r="D1845" s="1">
        <v>27</v>
      </c>
      <c r="E1845" s="7">
        <v>1</v>
      </c>
      <c r="F1845" s="44">
        <v>18031.16</v>
      </c>
      <c r="G1845" s="1" t="s">
        <v>16</v>
      </c>
      <c r="H1845" s="1" t="s">
        <v>12</v>
      </c>
      <c r="I1845" s="1" t="s">
        <v>249</v>
      </c>
      <c r="J1845" s="42" t="str">
        <f>D1845&amp;"-"&amp;C1845&amp;"-"&amp;B1845</f>
        <v>27-Jun-1975</v>
      </c>
      <c r="K1845" s="7">
        <f>DATEDIF(J1845,DATE(2023,6,8),"Y")</f>
        <v>47</v>
      </c>
    </row>
    <row r="1846" spans="1:11" x14ac:dyDescent="0.35">
      <c r="A1846" s="1" t="s">
        <v>2318</v>
      </c>
      <c r="B1846" s="7">
        <v>1978</v>
      </c>
      <c r="C1846" s="1" t="s">
        <v>15</v>
      </c>
      <c r="D1846" s="1">
        <v>4</v>
      </c>
      <c r="E1846" s="7">
        <v>0</v>
      </c>
      <c r="F1846" s="44">
        <v>42983.46</v>
      </c>
      <c r="G1846" s="1" t="s">
        <v>16</v>
      </c>
      <c r="H1846" s="1" t="s">
        <v>11</v>
      </c>
      <c r="I1846" s="1" t="s">
        <v>23</v>
      </c>
      <c r="J1846" s="42" t="str">
        <f>D1846&amp;"-"&amp;C1846&amp;"-"&amp;B1846</f>
        <v>4-Nov-1978</v>
      </c>
      <c r="K1846" s="7">
        <f>DATEDIF(J1846,DATE(2023,6,8),"Y")</f>
        <v>44</v>
      </c>
    </row>
    <row r="1847" spans="1:11" x14ac:dyDescent="0.35">
      <c r="A1847" s="1" t="s">
        <v>1821</v>
      </c>
      <c r="B1847" s="7">
        <v>2001</v>
      </c>
      <c r="C1847" s="1" t="s">
        <v>20</v>
      </c>
      <c r="D1847" s="1">
        <v>28</v>
      </c>
      <c r="E1847" s="7">
        <v>4</v>
      </c>
      <c r="F1847" s="44">
        <v>17942.11</v>
      </c>
      <c r="G1847" s="1" t="s">
        <v>16</v>
      </c>
      <c r="H1847" s="1" t="s">
        <v>11</v>
      </c>
      <c r="I1847" s="1" t="s">
        <v>42</v>
      </c>
      <c r="J1847" s="42" t="str">
        <f>D1847&amp;"-"&amp;C1847&amp;"-"&amp;B1847</f>
        <v>28-Sep-2001</v>
      </c>
      <c r="K1847" s="7">
        <f>DATEDIF(J1847,DATE(2023,6,8),"Y")</f>
        <v>21</v>
      </c>
    </row>
    <row r="1848" spans="1:11" x14ac:dyDescent="0.35">
      <c r="A1848" s="1" t="s">
        <v>1820</v>
      </c>
      <c r="B1848" s="7">
        <v>1977</v>
      </c>
      <c r="C1848" s="1" t="s">
        <v>37</v>
      </c>
      <c r="D1848" s="1">
        <v>17</v>
      </c>
      <c r="E1848" s="7">
        <v>0</v>
      </c>
      <c r="F1848" s="44">
        <v>17929.3</v>
      </c>
      <c r="G1848" s="1" t="s">
        <v>16</v>
      </c>
      <c r="H1848" s="1" t="s">
        <v>11</v>
      </c>
      <c r="I1848" s="1" t="s">
        <v>13</v>
      </c>
      <c r="J1848" s="42" t="str">
        <f>D1848&amp;"-"&amp;C1848&amp;"-"&amp;B1848</f>
        <v>17-Oct-1977</v>
      </c>
      <c r="K1848" s="7">
        <f>DATEDIF(J1848,DATE(2023,6,8),"Y")</f>
        <v>45</v>
      </c>
    </row>
    <row r="1849" spans="1:11" x14ac:dyDescent="0.35">
      <c r="A1849" s="1" t="s">
        <v>1819</v>
      </c>
      <c r="B1849" s="7">
        <v>1989</v>
      </c>
      <c r="C1849" s="1" t="s">
        <v>30</v>
      </c>
      <c r="D1849" s="1">
        <v>4</v>
      </c>
      <c r="E1849" s="7">
        <v>0</v>
      </c>
      <c r="F1849" s="44">
        <v>17904.53</v>
      </c>
      <c r="G1849" s="1" t="s">
        <v>16</v>
      </c>
      <c r="H1849" s="1" t="s">
        <v>11</v>
      </c>
      <c r="I1849" s="1" t="s">
        <v>356</v>
      </c>
      <c r="J1849" s="42" t="str">
        <f>D1849&amp;"-"&amp;C1849&amp;"-"&amp;B1849</f>
        <v>4-Dec-1989</v>
      </c>
      <c r="K1849" s="7">
        <f>DATEDIF(J1849,DATE(2023,6,8),"Y")</f>
        <v>33</v>
      </c>
    </row>
    <row r="1850" spans="1:11" x14ac:dyDescent="0.35">
      <c r="A1850" s="1" t="s">
        <v>1818</v>
      </c>
      <c r="B1850" s="7">
        <v>1979</v>
      </c>
      <c r="C1850" s="1" t="s">
        <v>15</v>
      </c>
      <c r="D1850" s="1">
        <v>12</v>
      </c>
      <c r="E1850" s="7">
        <v>2</v>
      </c>
      <c r="F1850" s="44">
        <v>17882.669999999998</v>
      </c>
      <c r="G1850" s="1" t="s">
        <v>16</v>
      </c>
      <c r="H1850" s="1" t="s">
        <v>12</v>
      </c>
      <c r="I1850" s="1" t="s">
        <v>23</v>
      </c>
      <c r="J1850" s="42" t="str">
        <f>D1850&amp;"-"&amp;C1850&amp;"-"&amp;B1850</f>
        <v>12-Nov-1979</v>
      </c>
      <c r="K1850" s="7">
        <f>DATEDIF(J1850,DATE(2023,6,8),"Y")</f>
        <v>43</v>
      </c>
    </row>
    <row r="1851" spans="1:11" x14ac:dyDescent="0.35">
      <c r="A1851" s="1" t="s">
        <v>1817</v>
      </c>
      <c r="B1851" s="7">
        <v>1997</v>
      </c>
      <c r="C1851" s="1" t="s">
        <v>35</v>
      </c>
      <c r="D1851" s="1">
        <v>26</v>
      </c>
      <c r="E1851" s="7">
        <v>0</v>
      </c>
      <c r="F1851" s="44">
        <v>17878.900000000001</v>
      </c>
      <c r="G1851" s="1" t="s">
        <v>16</v>
      </c>
      <c r="H1851" s="1" t="s">
        <v>11</v>
      </c>
      <c r="I1851" s="1" t="s">
        <v>247</v>
      </c>
      <c r="J1851" s="42" t="str">
        <f>D1851&amp;"-"&amp;C1851&amp;"-"&amp;B1851</f>
        <v>26-Aug-1997</v>
      </c>
      <c r="K1851" s="7">
        <f>DATEDIF(J1851,DATE(2023,6,8),"Y")</f>
        <v>25</v>
      </c>
    </row>
    <row r="1852" spans="1:11" x14ac:dyDescent="0.35">
      <c r="A1852" s="1" t="s">
        <v>1816</v>
      </c>
      <c r="B1852" s="7">
        <v>1976</v>
      </c>
      <c r="C1852" s="1" t="s">
        <v>30</v>
      </c>
      <c r="D1852" s="1">
        <v>12</v>
      </c>
      <c r="E1852" s="7">
        <v>2</v>
      </c>
      <c r="F1852" s="44">
        <v>17862.919999999998</v>
      </c>
      <c r="G1852" s="1" t="s">
        <v>16</v>
      </c>
      <c r="H1852" s="1" t="s">
        <v>11</v>
      </c>
      <c r="I1852" s="1" t="s">
        <v>23</v>
      </c>
      <c r="J1852" s="42" t="str">
        <f>D1852&amp;"-"&amp;C1852&amp;"-"&amp;B1852</f>
        <v>12-Dec-1976</v>
      </c>
      <c r="K1852" s="7">
        <f>DATEDIF(J1852,DATE(2023,6,8),"Y")</f>
        <v>46</v>
      </c>
    </row>
    <row r="1853" spans="1:11" x14ac:dyDescent="0.35">
      <c r="A1853" s="1" t="s">
        <v>1815</v>
      </c>
      <c r="B1853" s="7">
        <v>1963</v>
      </c>
      <c r="C1853" s="1" t="s">
        <v>30</v>
      </c>
      <c r="D1853" s="1">
        <v>8</v>
      </c>
      <c r="E1853" s="7">
        <v>0</v>
      </c>
      <c r="F1853" s="44">
        <v>17832.599999999999</v>
      </c>
      <c r="G1853" s="1" t="s">
        <v>16</v>
      </c>
      <c r="H1853" s="1" t="s">
        <v>11</v>
      </c>
      <c r="I1853" s="1" t="s">
        <v>23</v>
      </c>
      <c r="J1853" s="42" t="str">
        <f>D1853&amp;"-"&amp;C1853&amp;"-"&amp;B1853</f>
        <v>8-Dec-1963</v>
      </c>
      <c r="K1853" s="7">
        <f>DATEDIF(J1853,DATE(2023,6,8),"Y")</f>
        <v>59</v>
      </c>
    </row>
    <row r="1854" spans="1:11" x14ac:dyDescent="0.35">
      <c r="A1854" s="1" t="s">
        <v>1814</v>
      </c>
      <c r="B1854" s="7">
        <v>1979</v>
      </c>
      <c r="C1854" s="1" t="s">
        <v>37</v>
      </c>
      <c r="D1854" s="1">
        <v>10</v>
      </c>
      <c r="E1854" s="7">
        <v>2</v>
      </c>
      <c r="F1854" s="44">
        <v>17779.939999999999</v>
      </c>
      <c r="G1854" s="1" t="s">
        <v>16</v>
      </c>
      <c r="H1854" s="1" t="s">
        <v>11</v>
      </c>
      <c r="I1854" s="1" t="s">
        <v>23</v>
      </c>
      <c r="J1854" s="42" t="str">
        <f>D1854&amp;"-"&amp;C1854&amp;"-"&amp;B1854</f>
        <v>10-Oct-1979</v>
      </c>
      <c r="K1854" s="7">
        <f>DATEDIF(J1854,DATE(2023,6,8),"Y")</f>
        <v>43</v>
      </c>
    </row>
    <row r="1855" spans="1:11" x14ac:dyDescent="0.35">
      <c r="A1855" s="1" t="s">
        <v>1813</v>
      </c>
      <c r="B1855" s="7">
        <v>1966</v>
      </c>
      <c r="C1855" s="1" t="s">
        <v>18</v>
      </c>
      <c r="D1855" s="1">
        <v>21</v>
      </c>
      <c r="E1855" s="7">
        <v>0</v>
      </c>
      <c r="F1855" s="44">
        <v>17777.73</v>
      </c>
      <c r="G1855" s="1" t="s">
        <v>16</v>
      </c>
      <c r="H1855" s="1" t="s">
        <v>12</v>
      </c>
      <c r="I1855" s="1" t="s">
        <v>23</v>
      </c>
      <c r="J1855" s="42" t="str">
        <f>D1855&amp;"-"&amp;C1855&amp;"-"&amp;B1855</f>
        <v>21-Jun-1966</v>
      </c>
      <c r="K1855" s="7">
        <f>DATEDIF(J1855,DATE(2023,6,8),"Y")</f>
        <v>56</v>
      </c>
    </row>
    <row r="1856" spans="1:11" x14ac:dyDescent="0.35">
      <c r="A1856" s="1" t="s">
        <v>1812</v>
      </c>
      <c r="B1856" s="7">
        <v>2003</v>
      </c>
      <c r="C1856" s="1" t="s">
        <v>10</v>
      </c>
      <c r="D1856" s="1">
        <v>14</v>
      </c>
      <c r="E1856" s="7">
        <v>0</v>
      </c>
      <c r="F1856" s="44">
        <v>17748.509999999998</v>
      </c>
      <c r="G1856" s="1" t="s">
        <v>16</v>
      </c>
      <c r="H1856" s="1" t="s">
        <v>16</v>
      </c>
      <c r="I1856" s="1" t="s">
        <v>23</v>
      </c>
      <c r="J1856" s="42" t="str">
        <f>D1856&amp;"-"&amp;C1856&amp;"-"&amp;B1856</f>
        <v>14-Jul-2003</v>
      </c>
      <c r="K1856" s="7">
        <f>DATEDIF(J1856,DATE(2023,6,8),"Y")</f>
        <v>19</v>
      </c>
    </row>
    <row r="1857" spans="1:11" x14ac:dyDescent="0.35">
      <c r="A1857" s="1" t="s">
        <v>2317</v>
      </c>
      <c r="B1857" s="7">
        <v>1975</v>
      </c>
      <c r="C1857" s="1" t="s">
        <v>37</v>
      </c>
      <c r="D1857" s="1">
        <v>23</v>
      </c>
      <c r="E1857" s="7">
        <v>1</v>
      </c>
      <c r="F1857" s="44">
        <v>42969.85</v>
      </c>
      <c r="G1857" s="1" t="s">
        <v>16</v>
      </c>
      <c r="H1857" s="1" t="s">
        <v>12</v>
      </c>
      <c r="I1857" s="1" t="s">
        <v>13</v>
      </c>
      <c r="J1857" s="42" t="str">
        <f>D1857&amp;"-"&amp;C1857&amp;"-"&amp;B1857</f>
        <v>23-Oct-1975</v>
      </c>
      <c r="K1857" s="7">
        <f>DATEDIF(J1857,DATE(2023,6,8),"Y")</f>
        <v>47</v>
      </c>
    </row>
    <row r="1858" spans="1:11" x14ac:dyDescent="0.35">
      <c r="A1858" s="1" t="s">
        <v>1811</v>
      </c>
      <c r="B1858" s="7">
        <v>1994</v>
      </c>
      <c r="C1858" s="1" t="s">
        <v>10</v>
      </c>
      <c r="D1858" s="1">
        <v>1</v>
      </c>
      <c r="E1858" s="7">
        <v>3</v>
      </c>
      <c r="F1858" s="44">
        <v>17663.14</v>
      </c>
      <c r="G1858" s="1" t="s">
        <v>16</v>
      </c>
      <c r="H1858" s="1" t="s">
        <v>12</v>
      </c>
      <c r="I1858" s="1" t="s">
        <v>13</v>
      </c>
      <c r="J1858" s="42" t="str">
        <f>D1858&amp;"-"&amp;C1858&amp;"-"&amp;B1858</f>
        <v>1-Jul-1994</v>
      </c>
      <c r="K1858" s="7">
        <f>DATEDIF(J1858,DATE(2023,6,8),"Y")</f>
        <v>28</v>
      </c>
    </row>
    <row r="1859" spans="1:11" x14ac:dyDescent="0.35">
      <c r="A1859" s="1" t="s">
        <v>1810</v>
      </c>
      <c r="B1859" s="7">
        <v>1990</v>
      </c>
      <c r="C1859" s="1" t="s">
        <v>37</v>
      </c>
      <c r="D1859" s="1">
        <v>25</v>
      </c>
      <c r="E1859" s="7">
        <v>1</v>
      </c>
      <c r="F1859" s="44">
        <v>17626.240000000002</v>
      </c>
      <c r="G1859" s="1" t="s">
        <v>16</v>
      </c>
      <c r="H1859" s="1" t="s">
        <v>12</v>
      </c>
      <c r="I1859" s="1" t="s">
        <v>13</v>
      </c>
      <c r="J1859" s="42" t="str">
        <f>D1859&amp;"-"&amp;C1859&amp;"-"&amp;B1859</f>
        <v>25-Oct-1990</v>
      </c>
      <c r="K1859" s="7">
        <f>DATEDIF(J1859,DATE(2023,6,8),"Y")</f>
        <v>32</v>
      </c>
    </row>
    <row r="1860" spans="1:11" x14ac:dyDescent="0.35">
      <c r="A1860" s="1" t="s">
        <v>1809</v>
      </c>
      <c r="B1860" s="7">
        <v>1970</v>
      </c>
      <c r="C1860" s="1" t="s">
        <v>10</v>
      </c>
      <c r="D1860" s="1">
        <v>26</v>
      </c>
      <c r="E1860" s="7">
        <v>0</v>
      </c>
      <c r="F1860" s="44">
        <v>17584.72</v>
      </c>
      <c r="G1860" s="1" t="s">
        <v>16</v>
      </c>
      <c r="H1860" s="1" t="s">
        <v>12</v>
      </c>
      <c r="I1860" s="1" t="s">
        <v>23</v>
      </c>
      <c r="J1860" s="42" t="str">
        <f>D1860&amp;"-"&amp;C1860&amp;"-"&amp;B1860</f>
        <v>26-Jul-1970</v>
      </c>
      <c r="K1860" s="7">
        <f>DATEDIF(J1860,DATE(2023,6,8),"Y")</f>
        <v>52</v>
      </c>
    </row>
    <row r="1861" spans="1:11" x14ac:dyDescent="0.35">
      <c r="A1861" s="1" t="s">
        <v>1808</v>
      </c>
      <c r="B1861" s="7">
        <v>2002</v>
      </c>
      <c r="C1861" s="1" t="s">
        <v>35</v>
      </c>
      <c r="D1861" s="1">
        <v>25</v>
      </c>
      <c r="E1861" s="7">
        <v>1</v>
      </c>
      <c r="F1861" s="44">
        <v>17560.38</v>
      </c>
      <c r="G1861" s="1" t="s">
        <v>16</v>
      </c>
      <c r="H1861" s="1" t="s">
        <v>16</v>
      </c>
      <c r="I1861" s="1" t="s">
        <v>23</v>
      </c>
      <c r="J1861" s="42" t="str">
        <f>D1861&amp;"-"&amp;C1861&amp;"-"&amp;B1861</f>
        <v>25-Aug-2002</v>
      </c>
      <c r="K1861" s="7">
        <f>DATEDIF(J1861,DATE(2023,6,8),"Y")</f>
        <v>20</v>
      </c>
    </row>
    <row r="1862" spans="1:11" x14ac:dyDescent="0.35">
      <c r="A1862" s="1" t="s">
        <v>1807</v>
      </c>
      <c r="B1862" s="7">
        <v>1963</v>
      </c>
      <c r="C1862" s="1" t="s">
        <v>15</v>
      </c>
      <c r="D1862" s="1">
        <v>16</v>
      </c>
      <c r="E1862" s="7">
        <v>0</v>
      </c>
      <c r="F1862" s="44">
        <v>17556.88</v>
      </c>
      <c r="G1862" s="1" t="s">
        <v>16</v>
      </c>
      <c r="H1862" s="1" t="s">
        <v>11</v>
      </c>
      <c r="I1862" s="1" t="s">
        <v>23</v>
      </c>
      <c r="J1862" s="42" t="str">
        <f>D1862&amp;"-"&amp;C1862&amp;"-"&amp;B1862</f>
        <v>16-Nov-1963</v>
      </c>
      <c r="K1862" s="7">
        <f>DATEDIF(J1862,DATE(2023,6,8),"Y")</f>
        <v>59</v>
      </c>
    </row>
    <row r="1863" spans="1:11" x14ac:dyDescent="0.35">
      <c r="A1863" s="1" t="s">
        <v>1806</v>
      </c>
      <c r="B1863" s="7">
        <v>1968</v>
      </c>
      <c r="C1863" s="1" t="s">
        <v>10</v>
      </c>
      <c r="D1863" s="1">
        <v>12</v>
      </c>
      <c r="E1863" s="7">
        <v>0</v>
      </c>
      <c r="F1863" s="44">
        <v>17507.47</v>
      </c>
      <c r="G1863" s="1" t="s">
        <v>16</v>
      </c>
      <c r="H1863" s="1" t="s">
        <v>16</v>
      </c>
      <c r="I1863" s="1" t="s">
        <v>535</v>
      </c>
      <c r="J1863" s="42" t="str">
        <f>D1863&amp;"-"&amp;C1863&amp;"-"&amp;B1863</f>
        <v>12-Jul-1968</v>
      </c>
      <c r="K1863" s="7">
        <f>DATEDIF(J1863,DATE(2023,6,8),"Y")</f>
        <v>54</v>
      </c>
    </row>
    <row r="1864" spans="1:11" x14ac:dyDescent="0.35">
      <c r="A1864" s="1" t="s">
        <v>1805</v>
      </c>
      <c r="B1864" s="7">
        <v>1965</v>
      </c>
      <c r="C1864" s="1" t="s">
        <v>18</v>
      </c>
      <c r="D1864" s="1">
        <v>16</v>
      </c>
      <c r="E1864" s="7">
        <v>0</v>
      </c>
      <c r="F1864" s="44">
        <v>17505.650000000001</v>
      </c>
      <c r="G1864" s="1" t="s">
        <v>16</v>
      </c>
      <c r="H1864" s="1" t="s">
        <v>11</v>
      </c>
      <c r="I1864" s="1" t="s">
        <v>249</v>
      </c>
      <c r="J1864" s="42" t="str">
        <f>D1864&amp;"-"&amp;C1864&amp;"-"&amp;B1864</f>
        <v>16-Jun-1965</v>
      </c>
      <c r="K1864" s="7">
        <f>DATEDIF(J1864,DATE(2023,6,8),"Y")</f>
        <v>57</v>
      </c>
    </row>
    <row r="1865" spans="1:11" x14ac:dyDescent="0.35">
      <c r="A1865" s="1" t="s">
        <v>1804</v>
      </c>
      <c r="B1865" s="7">
        <v>1990</v>
      </c>
      <c r="C1865" s="1" t="s">
        <v>30</v>
      </c>
      <c r="D1865" s="1">
        <v>29</v>
      </c>
      <c r="E1865" s="7">
        <v>0</v>
      </c>
      <c r="F1865" s="44">
        <v>17496.310000000001</v>
      </c>
      <c r="G1865" s="1" t="s">
        <v>16</v>
      </c>
      <c r="H1865" s="1" t="s">
        <v>11</v>
      </c>
      <c r="I1865" s="1" t="s">
        <v>42</v>
      </c>
      <c r="J1865" s="42" t="str">
        <f>D1865&amp;"-"&amp;C1865&amp;"-"&amp;B1865</f>
        <v>29-Dec-1990</v>
      </c>
      <c r="K1865" s="7">
        <f>DATEDIF(J1865,DATE(2023,6,8),"Y")</f>
        <v>32</v>
      </c>
    </row>
    <row r="1866" spans="1:11" x14ac:dyDescent="0.35">
      <c r="A1866" s="1" t="s">
        <v>1803</v>
      </c>
      <c r="B1866" s="7">
        <v>1971</v>
      </c>
      <c r="C1866" s="1" t="s">
        <v>18</v>
      </c>
      <c r="D1866" s="1">
        <v>8</v>
      </c>
      <c r="E1866" s="7">
        <v>0</v>
      </c>
      <c r="F1866" s="44">
        <v>17479.53</v>
      </c>
      <c r="G1866" s="1" t="s">
        <v>16</v>
      </c>
      <c r="H1866" s="1" t="s">
        <v>16</v>
      </c>
      <c r="I1866" s="1" t="s">
        <v>23</v>
      </c>
      <c r="J1866" s="42" t="str">
        <f>D1866&amp;"-"&amp;C1866&amp;"-"&amp;B1866</f>
        <v>8-Jun-1971</v>
      </c>
      <c r="K1866" s="7">
        <f>DATEDIF(J1866,DATE(2023,6,8),"Y")</f>
        <v>52</v>
      </c>
    </row>
    <row r="1867" spans="1:11" x14ac:dyDescent="0.35">
      <c r="A1867" s="1" t="s">
        <v>1802</v>
      </c>
      <c r="B1867" s="7">
        <v>2003</v>
      </c>
      <c r="C1867" s="1" t="s">
        <v>15</v>
      </c>
      <c r="D1867" s="1">
        <v>2</v>
      </c>
      <c r="E1867" s="7">
        <v>0</v>
      </c>
      <c r="F1867" s="44">
        <v>17468.98</v>
      </c>
      <c r="G1867" s="1" t="s">
        <v>11</v>
      </c>
      <c r="H1867" s="1" t="s">
        <v>16</v>
      </c>
      <c r="I1867" s="1" t="s">
        <v>23</v>
      </c>
      <c r="J1867" s="42" t="str">
        <f>D1867&amp;"-"&amp;C1867&amp;"-"&amp;B1867</f>
        <v>2-Nov-2003</v>
      </c>
      <c r="K1867" s="7">
        <f>DATEDIF(J1867,DATE(2023,6,8),"Y")</f>
        <v>19</v>
      </c>
    </row>
    <row r="1868" spans="1:11" x14ac:dyDescent="0.35">
      <c r="A1868" s="1" t="s">
        <v>2316</v>
      </c>
      <c r="B1868" s="7">
        <v>1972</v>
      </c>
      <c r="C1868" s="1" t="s">
        <v>20</v>
      </c>
      <c r="D1868" s="1">
        <v>10</v>
      </c>
      <c r="E1868" s="7">
        <v>2</v>
      </c>
      <c r="F1868" s="44">
        <v>42856.84</v>
      </c>
      <c r="G1868" s="1" t="s">
        <v>16</v>
      </c>
      <c r="H1868" s="1" t="s">
        <v>16</v>
      </c>
      <c r="I1868" s="1" t="s">
        <v>42</v>
      </c>
      <c r="J1868" s="42" t="str">
        <f>D1868&amp;"-"&amp;C1868&amp;"-"&amp;B1868</f>
        <v>10-Sep-1972</v>
      </c>
      <c r="K1868" s="7">
        <f>DATEDIF(J1868,DATE(2023,6,8),"Y")</f>
        <v>50</v>
      </c>
    </row>
    <row r="1869" spans="1:11" x14ac:dyDescent="0.35">
      <c r="A1869" s="1" t="s">
        <v>1801</v>
      </c>
      <c r="B1869" s="7">
        <v>1992</v>
      </c>
      <c r="C1869" s="1" t="s">
        <v>37</v>
      </c>
      <c r="D1869" s="1">
        <v>18</v>
      </c>
      <c r="E1869" s="7">
        <v>2</v>
      </c>
      <c r="F1869" s="44">
        <v>17361.77</v>
      </c>
      <c r="G1869" s="1" t="s">
        <v>11</v>
      </c>
      <c r="H1869" s="1" t="s">
        <v>16</v>
      </c>
      <c r="I1869" s="1" t="s">
        <v>23</v>
      </c>
      <c r="J1869" s="42" t="str">
        <f>D1869&amp;"-"&amp;C1869&amp;"-"&amp;B1869</f>
        <v>18-Oct-1992</v>
      </c>
      <c r="K1869" s="7">
        <f>DATEDIF(J1869,DATE(2023,6,8),"Y")</f>
        <v>30</v>
      </c>
    </row>
    <row r="1870" spans="1:11" x14ac:dyDescent="0.35">
      <c r="A1870" s="1" t="s">
        <v>1800</v>
      </c>
      <c r="B1870" s="7">
        <v>2003</v>
      </c>
      <c r="C1870" s="1" t="s">
        <v>15</v>
      </c>
      <c r="D1870" s="1">
        <v>1</v>
      </c>
      <c r="E1870" s="7">
        <v>0</v>
      </c>
      <c r="F1870" s="44">
        <v>17352.68</v>
      </c>
      <c r="G1870" s="1" t="s">
        <v>11</v>
      </c>
      <c r="H1870" s="1" t="s">
        <v>12</v>
      </c>
      <c r="I1870" s="1" t="s">
        <v>23</v>
      </c>
      <c r="J1870" s="42" t="str">
        <f>D1870&amp;"-"&amp;C1870&amp;"-"&amp;B1870</f>
        <v>1-Nov-2003</v>
      </c>
      <c r="K1870" s="7">
        <f>DATEDIF(J1870,DATE(2023,6,8),"Y")</f>
        <v>19</v>
      </c>
    </row>
    <row r="1871" spans="1:11" x14ac:dyDescent="0.35">
      <c r="A1871" s="1" t="s">
        <v>1799</v>
      </c>
      <c r="B1871" s="7">
        <v>1963</v>
      </c>
      <c r="C1871" s="1" t="s">
        <v>10</v>
      </c>
      <c r="D1871" s="1">
        <v>12</v>
      </c>
      <c r="E1871" s="7">
        <v>0</v>
      </c>
      <c r="F1871" s="44">
        <v>17337.580000000002</v>
      </c>
      <c r="G1871" s="1" t="s">
        <v>11</v>
      </c>
      <c r="H1871" s="1" t="s">
        <v>12</v>
      </c>
      <c r="I1871" s="1" t="s">
        <v>249</v>
      </c>
      <c r="J1871" s="42" t="str">
        <f>D1871&amp;"-"&amp;C1871&amp;"-"&amp;B1871</f>
        <v>12-Jul-1963</v>
      </c>
      <c r="K1871" s="7">
        <f>DATEDIF(J1871,DATE(2023,6,8),"Y")</f>
        <v>59</v>
      </c>
    </row>
    <row r="1872" spans="1:11" x14ac:dyDescent="0.35">
      <c r="A1872" s="1" t="s">
        <v>1798</v>
      </c>
      <c r="B1872" s="7">
        <v>1975</v>
      </c>
      <c r="C1872" s="1" t="s">
        <v>35</v>
      </c>
      <c r="D1872" s="1">
        <v>25</v>
      </c>
      <c r="E1872" s="7">
        <v>1</v>
      </c>
      <c r="F1872" s="44">
        <v>17253.43</v>
      </c>
      <c r="G1872" s="1" t="s">
        <v>11</v>
      </c>
      <c r="H1872" s="1" t="s">
        <v>12</v>
      </c>
      <c r="I1872" s="1" t="s">
        <v>535</v>
      </c>
      <c r="J1872" s="42" t="str">
        <f>D1872&amp;"-"&amp;C1872&amp;"-"&amp;B1872</f>
        <v>25-Aug-1975</v>
      </c>
      <c r="K1872" s="7">
        <f>DATEDIF(J1872,DATE(2023,6,8),"Y")</f>
        <v>47</v>
      </c>
    </row>
    <row r="1873" spans="1:11" x14ac:dyDescent="0.35">
      <c r="A1873" s="1" t="s">
        <v>1797</v>
      </c>
      <c r="B1873" s="7">
        <v>1982</v>
      </c>
      <c r="C1873" s="1" t="s">
        <v>37</v>
      </c>
      <c r="D1873" s="1">
        <v>22</v>
      </c>
      <c r="E1873" s="7">
        <v>1</v>
      </c>
      <c r="F1873" s="44">
        <v>17179.52</v>
      </c>
      <c r="G1873" s="1" t="s">
        <v>11</v>
      </c>
      <c r="H1873" s="1" t="s">
        <v>16</v>
      </c>
      <c r="I1873" s="1" t="s">
        <v>13</v>
      </c>
      <c r="J1873" s="42" t="str">
        <f>D1873&amp;"-"&amp;C1873&amp;"-"&amp;B1873</f>
        <v>22-Oct-1982</v>
      </c>
      <c r="K1873" s="7">
        <f>DATEDIF(J1873,DATE(2023,6,8),"Y")</f>
        <v>40</v>
      </c>
    </row>
    <row r="1874" spans="1:11" x14ac:dyDescent="0.35">
      <c r="A1874" s="1" t="s">
        <v>1796</v>
      </c>
      <c r="B1874" s="7">
        <v>2004</v>
      </c>
      <c r="C1874" s="1" t="s">
        <v>35</v>
      </c>
      <c r="D1874" s="1">
        <v>18</v>
      </c>
      <c r="E1874" s="7">
        <v>1</v>
      </c>
      <c r="F1874" s="44">
        <v>17178.68</v>
      </c>
      <c r="G1874" s="1" t="s">
        <v>11</v>
      </c>
      <c r="H1874" s="1" t="s">
        <v>11</v>
      </c>
      <c r="I1874" s="1" t="s">
        <v>166</v>
      </c>
      <c r="J1874" s="42" t="str">
        <f>D1874&amp;"-"&amp;C1874&amp;"-"&amp;B1874</f>
        <v>18-Aug-2004</v>
      </c>
      <c r="K1874" s="7">
        <f>DATEDIF(J1874,DATE(2023,6,8),"Y")</f>
        <v>18</v>
      </c>
    </row>
    <row r="1875" spans="1:11" x14ac:dyDescent="0.35">
      <c r="A1875" s="1" t="s">
        <v>1795</v>
      </c>
      <c r="B1875" s="7">
        <v>1964</v>
      </c>
      <c r="C1875" s="1" t="s">
        <v>18</v>
      </c>
      <c r="D1875" s="1">
        <v>7</v>
      </c>
      <c r="E1875" s="7">
        <v>0</v>
      </c>
      <c r="F1875" s="44">
        <v>17174.52</v>
      </c>
      <c r="G1875" s="1" t="s">
        <v>11</v>
      </c>
      <c r="H1875" s="1" t="s">
        <v>11</v>
      </c>
      <c r="I1875" s="1" t="s">
        <v>23</v>
      </c>
      <c r="J1875" s="42" t="str">
        <f>D1875&amp;"-"&amp;C1875&amp;"-"&amp;B1875</f>
        <v>7-Jun-1964</v>
      </c>
      <c r="K1875" s="7">
        <f>DATEDIF(J1875,DATE(2023,6,8),"Y")</f>
        <v>59</v>
      </c>
    </row>
    <row r="1876" spans="1:11" x14ac:dyDescent="0.35">
      <c r="A1876" s="1" t="s">
        <v>1794</v>
      </c>
      <c r="B1876" s="7">
        <v>1965</v>
      </c>
      <c r="C1876" s="1" t="s">
        <v>20</v>
      </c>
      <c r="D1876" s="1">
        <v>16</v>
      </c>
      <c r="E1876" s="7">
        <v>0</v>
      </c>
      <c r="F1876" s="44">
        <v>17172.27</v>
      </c>
      <c r="G1876" s="1" t="s">
        <v>11</v>
      </c>
      <c r="H1876" s="1" t="s">
        <v>11</v>
      </c>
      <c r="I1876" s="1" t="s">
        <v>535</v>
      </c>
      <c r="J1876" s="42" t="str">
        <f>D1876&amp;"-"&amp;C1876&amp;"-"&amp;B1876</f>
        <v>16-Sep-1965</v>
      </c>
      <c r="K1876" s="7">
        <f>DATEDIF(J1876,DATE(2023,6,8),"Y")</f>
        <v>57</v>
      </c>
    </row>
    <row r="1877" spans="1:11" x14ac:dyDescent="0.35">
      <c r="A1877" s="1" t="s">
        <v>1793</v>
      </c>
      <c r="B1877" s="7">
        <v>1998</v>
      </c>
      <c r="C1877" s="1" t="s">
        <v>18</v>
      </c>
      <c r="D1877" s="1">
        <v>3</v>
      </c>
      <c r="E1877" s="7">
        <v>4</v>
      </c>
      <c r="F1877" s="44">
        <v>17128.43</v>
      </c>
      <c r="G1877" s="1" t="s">
        <v>11</v>
      </c>
      <c r="H1877" s="1" t="s">
        <v>12</v>
      </c>
      <c r="I1877" s="1" t="s">
        <v>168</v>
      </c>
      <c r="J1877" s="42" t="str">
        <f>D1877&amp;"-"&amp;C1877&amp;"-"&amp;B1877</f>
        <v>3-Jun-1998</v>
      </c>
      <c r="K1877" s="7">
        <f>DATEDIF(J1877,DATE(2023,6,8),"Y")</f>
        <v>25</v>
      </c>
    </row>
    <row r="1878" spans="1:11" x14ac:dyDescent="0.35">
      <c r="A1878" s="1" t="s">
        <v>1792</v>
      </c>
      <c r="B1878" s="7">
        <v>2002</v>
      </c>
      <c r="C1878" s="1" t="s">
        <v>18</v>
      </c>
      <c r="D1878" s="1">
        <v>28</v>
      </c>
      <c r="E1878" s="7">
        <v>1</v>
      </c>
      <c r="F1878" s="44">
        <v>17085.27</v>
      </c>
      <c r="G1878" s="1" t="s">
        <v>11</v>
      </c>
      <c r="H1878" s="1" t="s">
        <v>12</v>
      </c>
      <c r="I1878" s="1" t="s">
        <v>13</v>
      </c>
      <c r="J1878" s="42" t="str">
        <f>D1878&amp;"-"&amp;C1878&amp;"-"&amp;B1878</f>
        <v>28-Jun-2002</v>
      </c>
      <c r="K1878" s="7">
        <f>DATEDIF(J1878,DATE(2023,6,8),"Y")</f>
        <v>20</v>
      </c>
    </row>
    <row r="1879" spans="1:11" x14ac:dyDescent="0.35">
      <c r="A1879" s="1" t="s">
        <v>2315</v>
      </c>
      <c r="B1879" s="7">
        <v>1965</v>
      </c>
      <c r="C1879" s="1" t="s">
        <v>37</v>
      </c>
      <c r="D1879" s="1">
        <v>29</v>
      </c>
      <c r="E1879" s="7">
        <v>0</v>
      </c>
      <c r="F1879" s="44">
        <v>42764.12</v>
      </c>
      <c r="G1879" s="1" t="s">
        <v>16</v>
      </c>
      <c r="H1879" s="1" t="s">
        <v>11</v>
      </c>
      <c r="I1879" s="1" t="s">
        <v>42</v>
      </c>
      <c r="J1879" s="42" t="str">
        <f>D1879&amp;"-"&amp;C1879&amp;"-"&amp;B1879</f>
        <v>29-Oct-1965</v>
      </c>
      <c r="K1879" s="7">
        <f>DATEDIF(J1879,DATE(2023,6,8),"Y")</f>
        <v>57</v>
      </c>
    </row>
    <row r="1880" spans="1:11" x14ac:dyDescent="0.35">
      <c r="A1880" s="1" t="s">
        <v>1791</v>
      </c>
      <c r="B1880" s="7">
        <v>2003</v>
      </c>
      <c r="C1880" s="1" t="s">
        <v>30</v>
      </c>
      <c r="D1880" s="1">
        <v>26</v>
      </c>
      <c r="E1880" s="7">
        <v>0</v>
      </c>
      <c r="F1880" s="44">
        <v>17081.080000000002</v>
      </c>
      <c r="G1880" s="1" t="s">
        <v>11</v>
      </c>
      <c r="H1880" s="1" t="s">
        <v>11</v>
      </c>
      <c r="I1880" s="1" t="s">
        <v>42</v>
      </c>
      <c r="J1880" s="42" t="str">
        <f>D1880&amp;"-"&amp;C1880&amp;"-"&amp;B1880</f>
        <v>26-Dec-2003</v>
      </c>
      <c r="K1880" s="7">
        <f>DATEDIF(J1880,DATE(2023,6,8),"Y")</f>
        <v>19</v>
      </c>
    </row>
    <row r="1881" spans="1:11" x14ac:dyDescent="0.35">
      <c r="A1881" s="1" t="s">
        <v>1790</v>
      </c>
      <c r="B1881" s="7">
        <v>1996</v>
      </c>
      <c r="C1881" s="1" t="s">
        <v>18</v>
      </c>
      <c r="D1881" s="1">
        <v>10</v>
      </c>
      <c r="E1881" s="7">
        <v>0</v>
      </c>
      <c r="F1881" s="44">
        <v>17043.34</v>
      </c>
      <c r="G1881" s="1" t="s">
        <v>11</v>
      </c>
      <c r="H1881" s="1" t="s">
        <v>12</v>
      </c>
      <c r="I1881" s="1" t="s">
        <v>13</v>
      </c>
      <c r="J1881" s="42" t="str">
        <f>D1881&amp;"-"&amp;C1881&amp;"-"&amp;B1881</f>
        <v>10-Jun-1996</v>
      </c>
      <c r="K1881" s="7">
        <f>DATEDIF(J1881,DATE(2023,6,8),"Y")</f>
        <v>26</v>
      </c>
    </row>
    <row r="1882" spans="1:11" x14ac:dyDescent="0.35">
      <c r="A1882" s="1" t="s">
        <v>1789</v>
      </c>
      <c r="B1882" s="7">
        <v>1971</v>
      </c>
      <c r="C1882" s="1" t="s">
        <v>35</v>
      </c>
      <c r="D1882" s="1">
        <v>22</v>
      </c>
      <c r="E1882" s="7">
        <v>0</v>
      </c>
      <c r="F1882" s="44">
        <v>17016.009999999998</v>
      </c>
      <c r="G1882" s="1" t="s">
        <v>11</v>
      </c>
      <c r="H1882" s="1" t="s">
        <v>11</v>
      </c>
      <c r="I1882" s="1" t="s">
        <v>249</v>
      </c>
      <c r="J1882" s="42" t="str">
        <f>D1882&amp;"-"&amp;C1882&amp;"-"&amp;B1882</f>
        <v>22-Aug-1971</v>
      </c>
      <c r="K1882" s="7">
        <f>DATEDIF(J1882,DATE(2023,6,8),"Y")</f>
        <v>51</v>
      </c>
    </row>
    <row r="1883" spans="1:11" x14ac:dyDescent="0.35">
      <c r="A1883" s="1" t="s">
        <v>1788</v>
      </c>
      <c r="B1883" s="7">
        <v>1980</v>
      </c>
      <c r="C1883" s="1" t="s">
        <v>10</v>
      </c>
      <c r="D1883" s="1">
        <v>16</v>
      </c>
      <c r="E1883" s="7">
        <v>2</v>
      </c>
      <c r="F1883" s="44">
        <v>16990.55</v>
      </c>
      <c r="G1883" s="1" t="s">
        <v>11</v>
      </c>
      <c r="H1883" s="1" t="s">
        <v>12</v>
      </c>
      <c r="I1883" s="1" t="s">
        <v>23</v>
      </c>
      <c r="J1883" s="42" t="str">
        <f>D1883&amp;"-"&amp;C1883&amp;"-"&amp;B1883</f>
        <v>16-Jul-1980</v>
      </c>
      <c r="K1883" s="7">
        <f>DATEDIF(J1883,DATE(2023,6,8),"Y")</f>
        <v>42</v>
      </c>
    </row>
    <row r="1884" spans="1:11" x14ac:dyDescent="0.35">
      <c r="A1884" s="1" t="s">
        <v>1787</v>
      </c>
      <c r="B1884" s="7">
        <v>1977</v>
      </c>
      <c r="C1884" s="1" t="s">
        <v>35</v>
      </c>
      <c r="D1884" s="1">
        <v>25</v>
      </c>
      <c r="E1884" s="7">
        <v>2</v>
      </c>
      <c r="F1884" s="44">
        <v>16921.09</v>
      </c>
      <c r="G1884" s="1" t="s">
        <v>11</v>
      </c>
      <c r="H1884" s="1" t="s">
        <v>12</v>
      </c>
      <c r="I1884" s="1" t="s">
        <v>249</v>
      </c>
      <c r="J1884" s="42" t="str">
        <f>D1884&amp;"-"&amp;C1884&amp;"-"&amp;B1884</f>
        <v>25-Aug-1977</v>
      </c>
      <c r="K1884" s="7">
        <f>DATEDIF(J1884,DATE(2023,6,8),"Y")</f>
        <v>45</v>
      </c>
    </row>
    <row r="1885" spans="1:11" x14ac:dyDescent="0.35">
      <c r="A1885" s="1" t="s">
        <v>1786</v>
      </c>
      <c r="B1885" s="7">
        <v>1968</v>
      </c>
      <c r="C1885" s="1" t="s">
        <v>37</v>
      </c>
      <c r="D1885" s="1">
        <v>21</v>
      </c>
      <c r="E1885" s="7">
        <v>0</v>
      </c>
      <c r="F1885" s="44">
        <v>16903.5</v>
      </c>
      <c r="G1885" s="1" t="s">
        <v>11</v>
      </c>
      <c r="H1885" s="1" t="s">
        <v>12</v>
      </c>
      <c r="I1885" s="1" t="s">
        <v>23</v>
      </c>
      <c r="J1885" s="42" t="str">
        <f>D1885&amp;"-"&amp;C1885&amp;"-"&amp;B1885</f>
        <v>21-Oct-1968</v>
      </c>
      <c r="K1885" s="7">
        <f>DATEDIF(J1885,DATE(2023,6,8),"Y")</f>
        <v>54</v>
      </c>
    </row>
    <row r="1886" spans="1:11" x14ac:dyDescent="0.35">
      <c r="A1886" s="1" t="s">
        <v>1785</v>
      </c>
      <c r="B1886" s="7">
        <v>2003</v>
      </c>
      <c r="C1886" s="1" t="s">
        <v>20</v>
      </c>
      <c r="D1886" s="1">
        <v>10</v>
      </c>
      <c r="E1886" s="7">
        <v>0</v>
      </c>
      <c r="F1886" s="44">
        <v>16884.919999999998</v>
      </c>
      <c r="G1886" s="1" t="s">
        <v>11</v>
      </c>
      <c r="H1886" s="1" t="s">
        <v>11</v>
      </c>
      <c r="I1886" s="1" t="s">
        <v>42</v>
      </c>
      <c r="J1886" s="42" t="str">
        <f>D1886&amp;"-"&amp;C1886&amp;"-"&amp;B1886</f>
        <v>10-Sep-2003</v>
      </c>
      <c r="K1886" s="7">
        <f>DATEDIF(J1886,DATE(2023,6,8),"Y")</f>
        <v>19</v>
      </c>
    </row>
    <row r="1887" spans="1:11" x14ac:dyDescent="0.35">
      <c r="A1887" s="1" t="s">
        <v>1784</v>
      </c>
      <c r="B1887" s="7">
        <v>1974</v>
      </c>
      <c r="C1887" s="1" t="s">
        <v>35</v>
      </c>
      <c r="D1887" s="1">
        <v>8</v>
      </c>
      <c r="E1887" s="7">
        <v>0</v>
      </c>
      <c r="F1887" s="44">
        <v>16841.32</v>
      </c>
      <c r="G1887" s="1" t="s">
        <v>11</v>
      </c>
      <c r="H1887" s="1" t="s">
        <v>12</v>
      </c>
      <c r="I1887" s="1" t="s">
        <v>42</v>
      </c>
      <c r="J1887" s="42" t="str">
        <f>D1887&amp;"-"&amp;C1887&amp;"-"&amp;B1887</f>
        <v>8-Aug-1974</v>
      </c>
      <c r="K1887" s="7">
        <f>DATEDIF(J1887,DATE(2023,6,8),"Y")</f>
        <v>48</v>
      </c>
    </row>
    <row r="1888" spans="1:11" x14ac:dyDescent="0.35">
      <c r="A1888" s="1" t="s">
        <v>1783</v>
      </c>
      <c r="B1888" s="7">
        <v>1995</v>
      </c>
      <c r="C1888" s="1" t="s">
        <v>37</v>
      </c>
      <c r="D1888" s="1">
        <v>19</v>
      </c>
      <c r="E1888" s="7">
        <v>1</v>
      </c>
      <c r="F1888" s="44">
        <v>16796.41</v>
      </c>
      <c r="G1888" s="1" t="s">
        <v>11</v>
      </c>
      <c r="H1888" s="1" t="s">
        <v>12</v>
      </c>
      <c r="I1888" s="1" t="s">
        <v>247</v>
      </c>
      <c r="J1888" s="42" t="str">
        <f>D1888&amp;"-"&amp;C1888&amp;"-"&amp;B1888</f>
        <v>19-Oct-1995</v>
      </c>
      <c r="K1888" s="7">
        <f>DATEDIF(J1888,DATE(2023,6,8),"Y")</f>
        <v>27</v>
      </c>
    </row>
    <row r="1889" spans="1:11" x14ac:dyDescent="0.35">
      <c r="A1889" s="1" t="s">
        <v>1782</v>
      </c>
      <c r="B1889" s="7">
        <v>1962</v>
      </c>
      <c r="C1889" s="1" t="s">
        <v>10</v>
      </c>
      <c r="D1889" s="1">
        <v>29</v>
      </c>
      <c r="E1889" s="7">
        <v>0</v>
      </c>
      <c r="F1889" s="44">
        <v>16779.400000000001</v>
      </c>
      <c r="G1889" s="1" t="s">
        <v>11</v>
      </c>
      <c r="H1889" s="1" t="s">
        <v>11</v>
      </c>
      <c r="I1889" s="1" t="s">
        <v>535</v>
      </c>
      <c r="J1889" s="42" t="str">
        <f>D1889&amp;"-"&amp;C1889&amp;"-"&amp;B1889</f>
        <v>29-Jul-1962</v>
      </c>
      <c r="K1889" s="7">
        <f>DATEDIF(J1889,DATE(2023,6,8),"Y")</f>
        <v>60</v>
      </c>
    </row>
    <row r="1890" spans="1:11" x14ac:dyDescent="0.35">
      <c r="A1890" s="1" t="s">
        <v>2314</v>
      </c>
      <c r="B1890" s="7">
        <v>1977</v>
      </c>
      <c r="C1890" s="1" t="s">
        <v>37</v>
      </c>
      <c r="D1890" s="1">
        <v>21</v>
      </c>
      <c r="E1890" s="7">
        <v>2</v>
      </c>
      <c r="F1890" s="44">
        <v>42760.5</v>
      </c>
      <c r="G1890" s="1" t="s">
        <v>16</v>
      </c>
      <c r="H1890" s="1" t="s">
        <v>11</v>
      </c>
      <c r="I1890" s="1" t="s">
        <v>23</v>
      </c>
      <c r="J1890" s="42" t="str">
        <f>D1890&amp;"-"&amp;C1890&amp;"-"&amp;B1890</f>
        <v>21-Oct-1977</v>
      </c>
      <c r="K1890" s="7">
        <f>DATEDIF(J1890,DATE(2023,6,8),"Y")</f>
        <v>45</v>
      </c>
    </row>
    <row r="1891" spans="1:11" x14ac:dyDescent="0.35">
      <c r="A1891" s="1" t="s">
        <v>1781</v>
      </c>
      <c r="B1891" s="7">
        <v>1989</v>
      </c>
      <c r="C1891" s="1" t="s">
        <v>20</v>
      </c>
      <c r="D1891" s="1">
        <v>23</v>
      </c>
      <c r="E1891" s="7">
        <v>2</v>
      </c>
      <c r="F1891" s="44">
        <v>16776.3</v>
      </c>
      <c r="G1891" s="1" t="s">
        <v>11</v>
      </c>
      <c r="H1891" s="1" t="s">
        <v>11</v>
      </c>
      <c r="I1891" s="1" t="s">
        <v>247</v>
      </c>
      <c r="J1891" s="42" t="str">
        <f>D1891&amp;"-"&amp;C1891&amp;"-"&amp;B1891</f>
        <v>23-Sep-1989</v>
      </c>
      <c r="K1891" s="7">
        <f>DATEDIF(J1891,DATE(2023,6,8),"Y")</f>
        <v>33</v>
      </c>
    </row>
    <row r="1892" spans="1:11" x14ac:dyDescent="0.35">
      <c r="A1892" s="1" t="s">
        <v>1780</v>
      </c>
      <c r="B1892" s="7">
        <v>1974</v>
      </c>
      <c r="C1892" s="1" t="s">
        <v>35</v>
      </c>
      <c r="D1892" s="1">
        <v>28</v>
      </c>
      <c r="E1892" s="7">
        <v>0</v>
      </c>
      <c r="F1892" s="44">
        <v>16770.990000000002</v>
      </c>
      <c r="G1892" s="1" t="s">
        <v>11</v>
      </c>
      <c r="H1892" s="1" t="s">
        <v>16</v>
      </c>
      <c r="I1892" s="1" t="s">
        <v>23</v>
      </c>
      <c r="J1892" s="42" t="str">
        <f>D1892&amp;"-"&amp;C1892&amp;"-"&amp;B1892</f>
        <v>28-Aug-1974</v>
      </c>
      <c r="K1892" s="7">
        <f>DATEDIF(J1892,DATE(2023,6,8),"Y")</f>
        <v>48</v>
      </c>
    </row>
    <row r="1893" spans="1:11" x14ac:dyDescent="0.35">
      <c r="A1893" s="1" t="s">
        <v>1779</v>
      </c>
      <c r="B1893" s="7">
        <v>1993</v>
      </c>
      <c r="C1893" s="1" t="s">
        <v>15</v>
      </c>
      <c r="D1893" s="1">
        <v>5</v>
      </c>
      <c r="E1893" s="7">
        <v>1</v>
      </c>
      <c r="F1893" s="44">
        <v>16657.72</v>
      </c>
      <c r="G1893" s="1" t="s">
        <v>11</v>
      </c>
      <c r="H1893" s="1" t="s">
        <v>16</v>
      </c>
      <c r="I1893" s="1" t="s">
        <v>247</v>
      </c>
      <c r="J1893" s="42" t="str">
        <f>D1893&amp;"-"&amp;C1893&amp;"-"&amp;B1893</f>
        <v>5-Nov-1993</v>
      </c>
      <c r="K1893" s="7">
        <f>DATEDIF(J1893,DATE(2023,6,8),"Y")</f>
        <v>29</v>
      </c>
    </row>
    <row r="1894" spans="1:11" x14ac:dyDescent="0.35">
      <c r="A1894" s="1" t="s">
        <v>1778</v>
      </c>
      <c r="B1894" s="7">
        <v>1977</v>
      </c>
      <c r="C1894" s="1" t="s">
        <v>20</v>
      </c>
      <c r="D1894" s="1">
        <v>25</v>
      </c>
      <c r="E1894" s="7">
        <v>2</v>
      </c>
      <c r="F1894" s="44">
        <v>16631.61</v>
      </c>
      <c r="G1894" s="1" t="s">
        <v>11</v>
      </c>
      <c r="H1894" s="1" t="s">
        <v>16</v>
      </c>
      <c r="I1894" s="1" t="s">
        <v>23</v>
      </c>
      <c r="J1894" s="42" t="str">
        <f>D1894&amp;"-"&amp;C1894&amp;"-"&amp;B1894</f>
        <v>25-Sep-1977</v>
      </c>
      <c r="K1894" s="7">
        <f>DATEDIF(J1894,DATE(2023,6,8),"Y")</f>
        <v>45</v>
      </c>
    </row>
    <row r="1895" spans="1:11" x14ac:dyDescent="0.35">
      <c r="A1895" s="1" t="s">
        <v>1777</v>
      </c>
      <c r="B1895" s="7">
        <v>1975</v>
      </c>
      <c r="C1895" s="1" t="s">
        <v>10</v>
      </c>
      <c r="D1895" s="1">
        <v>24</v>
      </c>
      <c r="E1895" s="7">
        <v>1</v>
      </c>
      <c r="F1895" s="44">
        <v>16602.18</v>
      </c>
      <c r="G1895" s="1" t="s">
        <v>11</v>
      </c>
      <c r="H1895" s="1" t="s">
        <v>16</v>
      </c>
      <c r="I1895" s="1" t="s">
        <v>535</v>
      </c>
      <c r="J1895" s="42" t="str">
        <f>D1895&amp;"-"&amp;C1895&amp;"-"&amp;B1895</f>
        <v>24-Jul-1975</v>
      </c>
      <c r="K1895" s="7">
        <f>DATEDIF(J1895,DATE(2023,6,8),"Y")</f>
        <v>47</v>
      </c>
    </row>
    <row r="1896" spans="1:11" x14ac:dyDescent="0.35">
      <c r="A1896" s="1" t="s">
        <v>1776</v>
      </c>
      <c r="B1896" s="7">
        <v>1970</v>
      </c>
      <c r="C1896" s="1" t="s">
        <v>10</v>
      </c>
      <c r="D1896" s="1">
        <v>10</v>
      </c>
      <c r="E1896" s="7">
        <v>0</v>
      </c>
      <c r="F1896" s="44">
        <v>16600.16</v>
      </c>
      <c r="G1896" s="1" t="s">
        <v>11</v>
      </c>
      <c r="H1896" s="1" t="s">
        <v>11</v>
      </c>
      <c r="I1896" s="1" t="s">
        <v>42</v>
      </c>
      <c r="J1896" s="42" t="str">
        <f>D1896&amp;"-"&amp;C1896&amp;"-"&amp;B1896</f>
        <v>10-Jul-1970</v>
      </c>
      <c r="K1896" s="7">
        <f>DATEDIF(J1896,DATE(2023,6,8),"Y")</f>
        <v>52</v>
      </c>
    </row>
    <row r="1897" spans="1:11" x14ac:dyDescent="0.35">
      <c r="A1897" s="1" t="s">
        <v>1775</v>
      </c>
      <c r="B1897" s="7">
        <v>1963</v>
      </c>
      <c r="C1897" s="1" t="s">
        <v>18</v>
      </c>
      <c r="D1897" s="1">
        <v>25</v>
      </c>
      <c r="E1897" s="7">
        <v>0</v>
      </c>
      <c r="F1897" s="44">
        <v>16587.96</v>
      </c>
      <c r="G1897" s="1" t="s">
        <v>11</v>
      </c>
      <c r="H1897" s="1" t="s">
        <v>11</v>
      </c>
      <c r="I1897" s="1" t="s">
        <v>249</v>
      </c>
      <c r="J1897" s="42" t="str">
        <f>D1897&amp;"-"&amp;C1897&amp;"-"&amp;B1897</f>
        <v>25-Jun-1963</v>
      </c>
      <c r="K1897" s="7">
        <f>DATEDIF(J1897,DATE(2023,6,8),"Y")</f>
        <v>59</v>
      </c>
    </row>
    <row r="1898" spans="1:11" x14ac:dyDescent="0.35">
      <c r="A1898" s="1" t="s">
        <v>1774</v>
      </c>
      <c r="B1898" s="7">
        <v>2001</v>
      </c>
      <c r="C1898" s="1" t="s">
        <v>18</v>
      </c>
      <c r="D1898" s="1">
        <v>25</v>
      </c>
      <c r="E1898" s="7">
        <v>0</v>
      </c>
      <c r="F1898" s="44">
        <v>16586.5</v>
      </c>
      <c r="G1898" s="1" t="s">
        <v>11</v>
      </c>
      <c r="H1898" s="1" t="s">
        <v>16</v>
      </c>
      <c r="I1898" s="1" t="s">
        <v>13</v>
      </c>
      <c r="J1898" s="42" t="str">
        <f>D1898&amp;"-"&amp;C1898&amp;"-"&amp;B1898</f>
        <v>25-Jun-2001</v>
      </c>
      <c r="K1898" s="7">
        <f>DATEDIF(J1898,DATE(2023,6,8),"Y")</f>
        <v>21</v>
      </c>
    </row>
    <row r="1899" spans="1:11" x14ac:dyDescent="0.35">
      <c r="A1899" s="1" t="s">
        <v>1773</v>
      </c>
      <c r="B1899" s="7">
        <v>1995</v>
      </c>
      <c r="C1899" s="1" t="s">
        <v>30</v>
      </c>
      <c r="D1899" s="1">
        <v>23</v>
      </c>
      <c r="E1899" s="7">
        <v>0</v>
      </c>
      <c r="F1899" s="44">
        <v>16577.78</v>
      </c>
      <c r="G1899" s="1" t="s">
        <v>11</v>
      </c>
      <c r="H1899" s="1" t="s">
        <v>16</v>
      </c>
      <c r="I1899" s="1" t="s">
        <v>13</v>
      </c>
      <c r="J1899" s="42" t="str">
        <f>D1899&amp;"-"&amp;C1899&amp;"-"&amp;B1899</f>
        <v>23-Dec-1995</v>
      </c>
      <c r="K1899" s="7">
        <f>DATEDIF(J1899,DATE(2023,6,8),"Y")</f>
        <v>27</v>
      </c>
    </row>
    <row r="1900" spans="1:11" x14ac:dyDescent="0.35">
      <c r="A1900" s="1" t="s">
        <v>1772</v>
      </c>
      <c r="B1900" s="7">
        <v>1958</v>
      </c>
      <c r="C1900" s="1" t="s">
        <v>37</v>
      </c>
      <c r="D1900" s="1">
        <v>10</v>
      </c>
      <c r="E1900" s="7">
        <v>3</v>
      </c>
      <c r="F1900" s="44">
        <v>16455.71</v>
      </c>
      <c r="G1900" s="1" t="s">
        <v>11</v>
      </c>
      <c r="H1900" s="1" t="s">
        <v>11</v>
      </c>
      <c r="I1900" s="1" t="s">
        <v>23</v>
      </c>
      <c r="J1900" s="42" t="str">
        <f>D1900&amp;"-"&amp;C1900&amp;"-"&amp;B1900</f>
        <v>10-Oct-1958</v>
      </c>
      <c r="K1900" s="7">
        <f>DATEDIF(J1900,DATE(2023,6,8),"Y")</f>
        <v>64</v>
      </c>
    </row>
    <row r="1901" spans="1:11" x14ac:dyDescent="0.35">
      <c r="A1901" s="1" t="s">
        <v>2367</v>
      </c>
      <c r="B1901" s="7">
        <v>1962</v>
      </c>
      <c r="C1901" s="1" t="s">
        <v>35</v>
      </c>
      <c r="D1901" s="1">
        <v>4</v>
      </c>
      <c r="E1901" s="7">
        <v>0</v>
      </c>
      <c r="F1901" s="44">
        <v>52590.83</v>
      </c>
      <c r="G1901" s="1" t="s">
        <v>16</v>
      </c>
      <c r="H1901" s="1" t="s">
        <v>12</v>
      </c>
      <c r="I1901" s="1" t="s">
        <v>42</v>
      </c>
      <c r="J1901" s="42" t="str">
        <f>D1901&amp;"-"&amp;C1901&amp;"-"&amp;B1901</f>
        <v>4-Aug-1962</v>
      </c>
      <c r="K1901" s="7">
        <f>DATEDIF(J1901,DATE(2023,6,8),"Y")</f>
        <v>60</v>
      </c>
    </row>
    <row r="1902" spans="1:11" x14ac:dyDescent="0.35">
      <c r="A1902" s="1" t="s">
        <v>2313</v>
      </c>
      <c r="B1902" s="7">
        <v>1971</v>
      </c>
      <c r="C1902" s="1" t="s">
        <v>15</v>
      </c>
      <c r="D1902" s="1">
        <v>3</v>
      </c>
      <c r="E1902" s="7">
        <v>0</v>
      </c>
      <c r="F1902" s="44">
        <v>42644.2</v>
      </c>
      <c r="G1902" s="1" t="s">
        <v>16</v>
      </c>
      <c r="H1902" s="1" t="s">
        <v>12</v>
      </c>
      <c r="I1902" s="1" t="s">
        <v>42</v>
      </c>
      <c r="J1902" s="42" t="str">
        <f>D1902&amp;"-"&amp;C1902&amp;"-"&amp;B1902</f>
        <v>3-Nov-1971</v>
      </c>
      <c r="K1902" s="7">
        <f>DATEDIF(J1902,DATE(2023,6,8),"Y")</f>
        <v>51</v>
      </c>
    </row>
    <row r="1903" spans="1:11" x14ac:dyDescent="0.35">
      <c r="A1903" s="1" t="s">
        <v>1771</v>
      </c>
      <c r="B1903" s="7">
        <v>2003</v>
      </c>
      <c r="C1903" s="1" t="s">
        <v>30</v>
      </c>
      <c r="D1903" s="1">
        <v>20</v>
      </c>
      <c r="E1903" s="7">
        <v>1</v>
      </c>
      <c r="F1903" s="44">
        <v>16450.89</v>
      </c>
      <c r="G1903" s="1" t="s">
        <v>11</v>
      </c>
      <c r="H1903" s="1" t="s">
        <v>16</v>
      </c>
      <c r="I1903" s="1" t="s">
        <v>23</v>
      </c>
      <c r="J1903" s="42" t="str">
        <f>D1903&amp;"-"&amp;C1903&amp;"-"&amp;B1903</f>
        <v>20-Dec-2003</v>
      </c>
      <c r="K1903" s="7">
        <f>DATEDIF(J1903,DATE(2023,6,8),"Y")</f>
        <v>19</v>
      </c>
    </row>
    <row r="1904" spans="1:11" x14ac:dyDescent="0.35">
      <c r="A1904" s="1" t="s">
        <v>1770</v>
      </c>
      <c r="B1904" s="7">
        <v>1995</v>
      </c>
      <c r="C1904" s="1" t="s">
        <v>20</v>
      </c>
      <c r="D1904" s="1">
        <v>28</v>
      </c>
      <c r="E1904" s="7">
        <v>3</v>
      </c>
      <c r="F1904" s="44">
        <v>16420.490000000002</v>
      </c>
      <c r="G1904" s="1" t="s">
        <v>11</v>
      </c>
      <c r="H1904" s="1" t="s">
        <v>12</v>
      </c>
      <c r="I1904" s="1" t="s">
        <v>23</v>
      </c>
      <c r="J1904" s="42" t="str">
        <f>D1904&amp;"-"&amp;C1904&amp;"-"&amp;B1904</f>
        <v>28-Sep-1995</v>
      </c>
      <c r="K1904" s="7">
        <f>DATEDIF(J1904,DATE(2023,6,8),"Y")</f>
        <v>27</v>
      </c>
    </row>
    <row r="1905" spans="1:11" x14ac:dyDescent="0.35">
      <c r="A1905" s="1" t="s">
        <v>1769</v>
      </c>
      <c r="B1905" s="7">
        <v>1965</v>
      </c>
      <c r="C1905" s="1" t="s">
        <v>30</v>
      </c>
      <c r="D1905" s="1">
        <v>5</v>
      </c>
      <c r="E1905" s="7">
        <v>0</v>
      </c>
      <c r="F1905" s="44">
        <v>16351.42</v>
      </c>
      <c r="G1905" s="1" t="s">
        <v>11</v>
      </c>
      <c r="H1905" s="1" t="s">
        <v>12</v>
      </c>
      <c r="I1905" s="1" t="s">
        <v>535</v>
      </c>
      <c r="J1905" s="42" t="str">
        <f>D1905&amp;"-"&amp;C1905&amp;"-"&amp;B1905</f>
        <v>5-Dec-1965</v>
      </c>
      <c r="K1905" s="7">
        <f>DATEDIF(J1905,DATE(2023,6,8),"Y")</f>
        <v>57</v>
      </c>
    </row>
    <row r="1906" spans="1:11" x14ac:dyDescent="0.35">
      <c r="A1906" s="1" t="s">
        <v>1768</v>
      </c>
      <c r="B1906" s="7">
        <v>1969</v>
      </c>
      <c r="C1906" s="1" t="s">
        <v>35</v>
      </c>
      <c r="D1906" s="1">
        <v>8</v>
      </c>
      <c r="E1906" s="7">
        <v>0</v>
      </c>
      <c r="F1906" s="44">
        <v>16311.05</v>
      </c>
      <c r="G1906" s="1" t="s">
        <v>11</v>
      </c>
      <c r="H1906" s="1" t="s">
        <v>12</v>
      </c>
      <c r="I1906" s="1" t="s">
        <v>535</v>
      </c>
      <c r="J1906" s="42" t="str">
        <f>D1906&amp;"-"&amp;C1906&amp;"-"&amp;B1906</f>
        <v>8-Aug-1969</v>
      </c>
      <c r="K1906" s="7">
        <f>DATEDIF(J1906,DATE(2023,6,8),"Y")</f>
        <v>53</v>
      </c>
    </row>
    <row r="1907" spans="1:11" x14ac:dyDescent="0.35">
      <c r="A1907" s="1" t="s">
        <v>1767</v>
      </c>
      <c r="B1907" s="7">
        <v>2003</v>
      </c>
      <c r="C1907" s="1" t="s">
        <v>35</v>
      </c>
      <c r="D1907" s="1">
        <v>24</v>
      </c>
      <c r="E1907" s="7">
        <v>0</v>
      </c>
      <c r="F1907" s="44">
        <v>16297.85</v>
      </c>
      <c r="G1907" s="1" t="s">
        <v>11</v>
      </c>
      <c r="H1907" s="1" t="s">
        <v>12</v>
      </c>
      <c r="I1907" s="1" t="s">
        <v>42</v>
      </c>
      <c r="J1907" s="42" t="str">
        <f>D1907&amp;"-"&amp;C1907&amp;"-"&amp;B1907</f>
        <v>24-Aug-2003</v>
      </c>
      <c r="K1907" s="7">
        <f>DATEDIF(J1907,DATE(2023,6,8),"Y")</f>
        <v>19</v>
      </c>
    </row>
    <row r="1908" spans="1:11" x14ac:dyDescent="0.35">
      <c r="A1908" s="1" t="s">
        <v>1766</v>
      </c>
      <c r="B1908" s="7">
        <v>1972</v>
      </c>
      <c r="C1908" s="1" t="s">
        <v>10</v>
      </c>
      <c r="D1908" s="1">
        <v>30</v>
      </c>
      <c r="E1908" s="7">
        <v>0</v>
      </c>
      <c r="F1908" s="44">
        <v>16267.32</v>
      </c>
      <c r="G1908" s="1" t="s">
        <v>11</v>
      </c>
      <c r="H1908" s="1" t="s">
        <v>11</v>
      </c>
      <c r="I1908" s="1" t="s">
        <v>249</v>
      </c>
      <c r="J1908" s="42" t="str">
        <f>D1908&amp;"-"&amp;C1908&amp;"-"&amp;B1908</f>
        <v>30-Jul-1972</v>
      </c>
      <c r="K1908" s="7">
        <f>DATEDIF(J1908,DATE(2023,6,8),"Y")</f>
        <v>50</v>
      </c>
    </row>
    <row r="1909" spans="1:11" x14ac:dyDescent="0.35">
      <c r="A1909" s="1" t="s">
        <v>1765</v>
      </c>
      <c r="B1909" s="7">
        <v>2002</v>
      </c>
      <c r="C1909" s="1" t="s">
        <v>20</v>
      </c>
      <c r="D1909" s="1">
        <v>8</v>
      </c>
      <c r="E1909" s="7">
        <v>0</v>
      </c>
      <c r="F1909" s="44">
        <v>16232.85</v>
      </c>
      <c r="G1909" s="1" t="s">
        <v>11</v>
      </c>
      <c r="H1909" s="1" t="s">
        <v>16</v>
      </c>
      <c r="I1909" s="1" t="s">
        <v>42</v>
      </c>
      <c r="J1909" s="42" t="str">
        <f>D1909&amp;"-"&amp;C1909&amp;"-"&amp;B1909</f>
        <v>8-Sep-2002</v>
      </c>
      <c r="K1909" s="7">
        <f>DATEDIF(J1909,DATE(2023,6,8),"Y")</f>
        <v>20</v>
      </c>
    </row>
    <row r="1910" spans="1:11" x14ac:dyDescent="0.35">
      <c r="A1910" s="1" t="s">
        <v>1764</v>
      </c>
      <c r="B1910" s="7">
        <v>1988</v>
      </c>
      <c r="C1910" s="1" t="s">
        <v>35</v>
      </c>
      <c r="D1910" s="1">
        <v>21</v>
      </c>
      <c r="E1910" s="7">
        <v>3</v>
      </c>
      <c r="F1910" s="44">
        <v>16205.88</v>
      </c>
      <c r="G1910" s="1" t="s">
        <v>11</v>
      </c>
      <c r="H1910" s="1" t="s">
        <v>16</v>
      </c>
      <c r="I1910" s="1" t="s">
        <v>23</v>
      </c>
      <c r="J1910" s="42" t="str">
        <f>D1910&amp;"-"&amp;C1910&amp;"-"&amp;B1910</f>
        <v>21-Aug-1988</v>
      </c>
      <c r="K1910" s="7">
        <f>DATEDIF(J1910,DATE(2023,6,8),"Y")</f>
        <v>34</v>
      </c>
    </row>
    <row r="1911" spans="1:11" x14ac:dyDescent="0.35">
      <c r="A1911" s="1" t="s">
        <v>1763</v>
      </c>
      <c r="B1911" s="7">
        <v>1988</v>
      </c>
      <c r="C1911" s="1" t="s">
        <v>35</v>
      </c>
      <c r="D1911" s="1">
        <v>6</v>
      </c>
      <c r="E1911" s="7">
        <v>3</v>
      </c>
      <c r="F1911" s="44">
        <v>16199.1</v>
      </c>
      <c r="G1911" s="1" t="s">
        <v>11</v>
      </c>
      <c r="H1911" s="1" t="s">
        <v>11</v>
      </c>
      <c r="I1911" s="1" t="s">
        <v>23</v>
      </c>
      <c r="J1911" s="42" t="str">
        <f>D1911&amp;"-"&amp;C1911&amp;"-"&amp;B1911</f>
        <v>6-Aug-1988</v>
      </c>
      <c r="K1911" s="7">
        <f>DATEDIF(J1911,DATE(2023,6,8),"Y")</f>
        <v>34</v>
      </c>
    </row>
    <row r="1912" spans="1:11" x14ac:dyDescent="0.35">
      <c r="A1912" s="1" t="s">
        <v>1762</v>
      </c>
      <c r="B1912" s="7">
        <v>1974</v>
      </c>
      <c r="C1912" s="1" t="s">
        <v>20</v>
      </c>
      <c r="D1912" s="1">
        <v>11</v>
      </c>
      <c r="E1912" s="7">
        <v>0</v>
      </c>
      <c r="F1912" s="44">
        <v>16190.97</v>
      </c>
      <c r="G1912" s="1" t="s">
        <v>11</v>
      </c>
      <c r="H1912" s="1" t="s">
        <v>12</v>
      </c>
      <c r="I1912" s="1" t="s">
        <v>23</v>
      </c>
      <c r="J1912" s="42" t="str">
        <f>D1912&amp;"-"&amp;C1912&amp;"-"&amp;B1912</f>
        <v>11-Sep-1974</v>
      </c>
      <c r="K1912" s="7">
        <f>DATEDIF(J1912,DATE(2023,6,8),"Y")</f>
        <v>48</v>
      </c>
    </row>
    <row r="1913" spans="1:11" x14ac:dyDescent="0.35">
      <c r="A1913" s="1" t="s">
        <v>2312</v>
      </c>
      <c r="B1913" s="7">
        <v>1979</v>
      </c>
      <c r="C1913" s="1" t="s">
        <v>30</v>
      </c>
      <c r="D1913" s="1">
        <v>27</v>
      </c>
      <c r="E1913" s="7">
        <v>2</v>
      </c>
      <c r="F1913" s="44">
        <v>42560.43</v>
      </c>
      <c r="G1913" s="1" t="s">
        <v>16</v>
      </c>
      <c r="H1913" s="1" t="s">
        <v>12</v>
      </c>
      <c r="I1913" s="1" t="s">
        <v>13</v>
      </c>
      <c r="J1913" s="42" t="str">
        <f>D1913&amp;"-"&amp;C1913&amp;"-"&amp;B1913</f>
        <v>27-Dec-1979</v>
      </c>
      <c r="K1913" s="7">
        <f>DATEDIF(J1913,DATE(2023,6,8),"Y")</f>
        <v>43</v>
      </c>
    </row>
    <row r="1914" spans="1:11" x14ac:dyDescent="0.35">
      <c r="A1914" s="1" t="s">
        <v>1761</v>
      </c>
      <c r="B1914" s="7">
        <v>1982</v>
      </c>
      <c r="C1914" s="1" t="s">
        <v>10</v>
      </c>
      <c r="D1914" s="1">
        <v>6</v>
      </c>
      <c r="E1914" s="7">
        <v>3</v>
      </c>
      <c r="F1914" s="44">
        <v>16152.04</v>
      </c>
      <c r="G1914" s="1" t="s">
        <v>11</v>
      </c>
      <c r="H1914" s="1" t="s">
        <v>16</v>
      </c>
      <c r="I1914" s="1" t="s">
        <v>535</v>
      </c>
      <c r="J1914" s="42" t="str">
        <f>D1914&amp;"-"&amp;C1914&amp;"-"&amp;B1914</f>
        <v>6-Jul-1982</v>
      </c>
      <c r="K1914" s="7">
        <f>DATEDIF(J1914,DATE(2023,6,8),"Y")</f>
        <v>40</v>
      </c>
    </row>
    <row r="1915" spans="1:11" x14ac:dyDescent="0.35">
      <c r="A1915" s="1" t="s">
        <v>1760</v>
      </c>
      <c r="B1915" s="7">
        <v>1993</v>
      </c>
      <c r="C1915" s="1" t="s">
        <v>30</v>
      </c>
      <c r="D1915" s="1">
        <v>12</v>
      </c>
      <c r="E1915" s="7">
        <v>0</v>
      </c>
      <c r="F1915" s="44">
        <v>16138.76</v>
      </c>
      <c r="G1915" s="1" t="s">
        <v>11</v>
      </c>
      <c r="H1915" s="1" t="s">
        <v>12</v>
      </c>
      <c r="I1915" s="1" t="s">
        <v>356</v>
      </c>
      <c r="J1915" s="42" t="str">
        <f>D1915&amp;"-"&amp;C1915&amp;"-"&amp;B1915</f>
        <v>12-Dec-1993</v>
      </c>
      <c r="K1915" s="7">
        <f>DATEDIF(J1915,DATE(2023,6,8),"Y")</f>
        <v>29</v>
      </c>
    </row>
    <row r="1916" spans="1:11" x14ac:dyDescent="0.35">
      <c r="A1916" s="1" t="s">
        <v>1759</v>
      </c>
      <c r="B1916" s="7">
        <v>1987</v>
      </c>
      <c r="C1916" s="1" t="s">
        <v>37</v>
      </c>
      <c r="D1916" s="1">
        <v>6</v>
      </c>
      <c r="E1916" s="7">
        <v>3</v>
      </c>
      <c r="F1916" s="44">
        <v>16122.65</v>
      </c>
      <c r="G1916" s="1" t="s">
        <v>11</v>
      </c>
      <c r="H1916" s="1" t="s">
        <v>16</v>
      </c>
      <c r="I1916" s="1" t="s">
        <v>42</v>
      </c>
      <c r="J1916" s="42" t="str">
        <f>D1916&amp;"-"&amp;C1916&amp;"-"&amp;B1916</f>
        <v>6-Oct-1987</v>
      </c>
      <c r="K1916" s="7">
        <f>DATEDIF(J1916,DATE(2023,6,8),"Y")</f>
        <v>35</v>
      </c>
    </row>
    <row r="1917" spans="1:11" x14ac:dyDescent="0.35">
      <c r="A1917" s="1" t="s">
        <v>1758</v>
      </c>
      <c r="B1917" s="7">
        <v>1993</v>
      </c>
      <c r="C1917" s="1" t="s">
        <v>35</v>
      </c>
      <c r="D1917" s="1">
        <v>8</v>
      </c>
      <c r="E1917" s="7">
        <v>0</v>
      </c>
      <c r="F1917" s="44">
        <v>16115.3</v>
      </c>
      <c r="G1917" s="1" t="s">
        <v>11</v>
      </c>
      <c r="H1917" s="1" t="s">
        <v>16</v>
      </c>
      <c r="I1917" s="1" t="s">
        <v>247</v>
      </c>
      <c r="J1917" s="42" t="str">
        <f>D1917&amp;"-"&amp;C1917&amp;"-"&amp;B1917</f>
        <v>8-Aug-1993</v>
      </c>
      <c r="K1917" s="7">
        <f>DATEDIF(J1917,DATE(2023,6,8),"Y")</f>
        <v>29</v>
      </c>
    </row>
    <row r="1918" spans="1:11" x14ac:dyDescent="0.35">
      <c r="A1918" s="1" t="s">
        <v>1757</v>
      </c>
      <c r="B1918" s="7">
        <v>1985</v>
      </c>
      <c r="C1918" s="1" t="s">
        <v>35</v>
      </c>
      <c r="D1918" s="1">
        <v>27</v>
      </c>
      <c r="E1918" s="7">
        <v>3</v>
      </c>
      <c r="F1918" s="44">
        <v>16097.94</v>
      </c>
      <c r="G1918" s="1" t="s">
        <v>11</v>
      </c>
      <c r="H1918" s="1" t="s">
        <v>12</v>
      </c>
      <c r="I1918" s="1" t="s">
        <v>23</v>
      </c>
      <c r="J1918" s="42" t="str">
        <f>D1918&amp;"-"&amp;C1918&amp;"-"&amp;B1918</f>
        <v>27-Aug-1985</v>
      </c>
      <c r="K1918" s="7">
        <f>DATEDIF(J1918,DATE(2023,6,8),"Y")</f>
        <v>37</v>
      </c>
    </row>
    <row r="1919" spans="1:11" x14ac:dyDescent="0.35">
      <c r="A1919" s="1" t="s">
        <v>1756</v>
      </c>
      <c r="B1919" s="7">
        <v>1958</v>
      </c>
      <c r="C1919" s="1" t="s">
        <v>18</v>
      </c>
      <c r="D1919" s="1">
        <v>21</v>
      </c>
      <c r="E1919" s="7">
        <v>3</v>
      </c>
      <c r="F1919" s="44">
        <v>16085.13</v>
      </c>
      <c r="G1919" s="1" t="s">
        <v>11</v>
      </c>
      <c r="H1919" s="1" t="s">
        <v>11</v>
      </c>
      <c r="I1919" s="1" t="s">
        <v>13</v>
      </c>
      <c r="J1919" s="42" t="str">
        <f>D1919&amp;"-"&amp;C1919&amp;"-"&amp;B1919</f>
        <v>21-Jun-1958</v>
      </c>
      <c r="K1919" s="7">
        <f>DATEDIF(J1919,DATE(2023,6,8),"Y")</f>
        <v>64</v>
      </c>
    </row>
    <row r="1920" spans="1:11" x14ac:dyDescent="0.35">
      <c r="A1920" s="1" t="s">
        <v>1755</v>
      </c>
      <c r="B1920" s="7">
        <v>1958</v>
      </c>
      <c r="C1920" s="1" t="s">
        <v>37</v>
      </c>
      <c r="D1920" s="1">
        <v>22</v>
      </c>
      <c r="E1920" s="7">
        <v>2</v>
      </c>
      <c r="F1920" s="44">
        <v>16069.08</v>
      </c>
      <c r="G1920" s="1" t="s">
        <v>11</v>
      </c>
      <c r="H1920" s="1" t="s">
        <v>11</v>
      </c>
      <c r="I1920" s="1" t="s">
        <v>247</v>
      </c>
      <c r="J1920" s="42" t="str">
        <f>D1920&amp;"-"&amp;C1920&amp;"-"&amp;B1920</f>
        <v>22-Oct-1958</v>
      </c>
      <c r="K1920" s="7">
        <f>DATEDIF(J1920,DATE(2023,6,8),"Y")</f>
        <v>64</v>
      </c>
    </row>
    <row r="1921" spans="1:11" x14ac:dyDescent="0.35">
      <c r="A1921" s="1" t="s">
        <v>1754</v>
      </c>
      <c r="B1921" s="7">
        <v>1978</v>
      </c>
      <c r="C1921" s="1" t="s">
        <v>20</v>
      </c>
      <c r="D1921" s="1">
        <v>16</v>
      </c>
      <c r="E1921" s="7">
        <v>2</v>
      </c>
      <c r="F1921" s="44">
        <v>16062.89</v>
      </c>
      <c r="G1921" s="1" t="s">
        <v>11</v>
      </c>
      <c r="H1921" s="1" t="s">
        <v>11</v>
      </c>
      <c r="I1921" s="1" t="s">
        <v>535</v>
      </c>
      <c r="J1921" s="42" t="str">
        <f>D1921&amp;"-"&amp;C1921&amp;"-"&amp;B1921</f>
        <v>16-Sep-1978</v>
      </c>
      <c r="K1921" s="7">
        <f>DATEDIF(J1921,DATE(2023,6,8),"Y")</f>
        <v>44</v>
      </c>
    </row>
    <row r="1922" spans="1:11" x14ac:dyDescent="0.35">
      <c r="A1922" s="1" t="s">
        <v>1753</v>
      </c>
      <c r="B1922" s="7">
        <v>1988</v>
      </c>
      <c r="C1922" s="1" t="s">
        <v>30</v>
      </c>
      <c r="D1922" s="1">
        <v>5</v>
      </c>
      <c r="E1922" s="7">
        <v>3</v>
      </c>
      <c r="F1922" s="44">
        <v>16059.06</v>
      </c>
      <c r="G1922" s="1" t="s">
        <v>11</v>
      </c>
      <c r="H1922" s="1" t="s">
        <v>12</v>
      </c>
      <c r="I1922" s="1" t="s">
        <v>23</v>
      </c>
      <c r="J1922" s="42" t="str">
        <f>D1922&amp;"-"&amp;C1922&amp;"-"&amp;B1922</f>
        <v>5-Dec-1988</v>
      </c>
      <c r="K1922" s="7">
        <f>DATEDIF(J1922,DATE(2023,6,8),"Y")</f>
        <v>34</v>
      </c>
    </row>
    <row r="1923" spans="1:11" x14ac:dyDescent="0.35">
      <c r="A1923" s="1" t="s">
        <v>1752</v>
      </c>
      <c r="B1923" s="7">
        <v>1980</v>
      </c>
      <c r="C1923" s="1" t="s">
        <v>20</v>
      </c>
      <c r="D1923" s="1">
        <v>19</v>
      </c>
      <c r="E1923" s="7">
        <v>2</v>
      </c>
      <c r="F1923" s="44">
        <v>15966.19</v>
      </c>
      <c r="G1923" s="1" t="s">
        <v>11</v>
      </c>
      <c r="H1923" s="1" t="s">
        <v>11</v>
      </c>
      <c r="I1923" s="1" t="s">
        <v>23</v>
      </c>
      <c r="J1923" s="42" t="str">
        <f>D1923&amp;"-"&amp;C1923&amp;"-"&amp;B1923</f>
        <v>19-Sep-1980</v>
      </c>
      <c r="K1923" s="7">
        <f>DATEDIF(J1923,DATE(2023,6,8),"Y")</f>
        <v>42</v>
      </c>
    </row>
    <row r="1924" spans="1:11" x14ac:dyDescent="0.35">
      <c r="A1924" s="1" t="s">
        <v>2311</v>
      </c>
      <c r="B1924" s="7">
        <v>1967</v>
      </c>
      <c r="C1924" s="1" t="s">
        <v>18</v>
      </c>
      <c r="D1924" s="1">
        <v>27</v>
      </c>
      <c r="E1924" s="7">
        <v>0</v>
      </c>
      <c r="F1924" s="44">
        <v>42538.720000000001</v>
      </c>
      <c r="G1924" s="1" t="s">
        <v>16</v>
      </c>
      <c r="H1924" s="1" t="s">
        <v>12</v>
      </c>
      <c r="I1924" s="1" t="s">
        <v>42</v>
      </c>
      <c r="J1924" s="42" t="str">
        <f>D1924&amp;"-"&amp;C1924&amp;"-"&amp;B1924</f>
        <v>27-Jun-1967</v>
      </c>
      <c r="K1924" s="7">
        <f>DATEDIF(J1924,DATE(2023,6,8),"Y")</f>
        <v>55</v>
      </c>
    </row>
    <row r="1925" spans="1:11" x14ac:dyDescent="0.35">
      <c r="A1925" s="1" t="s">
        <v>1751</v>
      </c>
      <c r="B1925" s="7">
        <v>1982</v>
      </c>
      <c r="C1925" s="1" t="s">
        <v>10</v>
      </c>
      <c r="D1925" s="1">
        <v>24</v>
      </c>
      <c r="E1925" s="7">
        <v>3</v>
      </c>
      <c r="F1925" s="44">
        <v>15965.29</v>
      </c>
      <c r="G1925" s="1" t="s">
        <v>11</v>
      </c>
      <c r="H1925" s="1" t="s">
        <v>16</v>
      </c>
      <c r="I1925" s="1" t="s">
        <v>23</v>
      </c>
      <c r="J1925" s="42" t="str">
        <f>D1925&amp;"-"&amp;C1925&amp;"-"&amp;B1925</f>
        <v>24-Jul-1982</v>
      </c>
      <c r="K1925" s="7">
        <f>DATEDIF(J1925,DATE(2023,6,8),"Y")</f>
        <v>40</v>
      </c>
    </row>
    <row r="1926" spans="1:11" x14ac:dyDescent="0.35">
      <c r="A1926" s="1" t="s">
        <v>1750</v>
      </c>
      <c r="B1926" s="7">
        <v>1980</v>
      </c>
      <c r="C1926" s="1" t="s">
        <v>37</v>
      </c>
      <c r="D1926" s="1">
        <v>12</v>
      </c>
      <c r="E1926" s="7">
        <v>2</v>
      </c>
      <c r="F1926" s="44">
        <v>15922.29</v>
      </c>
      <c r="G1926" s="1" t="s">
        <v>11</v>
      </c>
      <c r="H1926" s="1" t="s">
        <v>12</v>
      </c>
      <c r="I1926" s="1" t="s">
        <v>535</v>
      </c>
      <c r="J1926" s="42" t="str">
        <f>D1926&amp;"-"&amp;C1926&amp;"-"&amp;B1926</f>
        <v>12-Oct-1980</v>
      </c>
      <c r="K1926" s="7">
        <f>DATEDIF(J1926,DATE(2023,6,8),"Y")</f>
        <v>42</v>
      </c>
    </row>
    <row r="1927" spans="1:11" x14ac:dyDescent="0.35">
      <c r="A1927" s="1" t="s">
        <v>1749</v>
      </c>
      <c r="B1927" s="7">
        <v>1962</v>
      </c>
      <c r="C1927" s="1" t="s">
        <v>30</v>
      </c>
      <c r="D1927" s="1">
        <v>25</v>
      </c>
      <c r="E1927" s="7">
        <v>0</v>
      </c>
      <c r="F1927" s="44">
        <v>15840.81</v>
      </c>
      <c r="G1927" s="1" t="s">
        <v>11</v>
      </c>
      <c r="H1927" s="1" t="s">
        <v>16</v>
      </c>
      <c r="I1927" s="1" t="s">
        <v>632</v>
      </c>
      <c r="J1927" s="42" t="str">
        <f>D1927&amp;"-"&amp;C1927&amp;"-"&amp;B1927</f>
        <v>25-Dec-1962</v>
      </c>
      <c r="K1927" s="7">
        <f>DATEDIF(J1927,DATE(2023,6,8),"Y")</f>
        <v>60</v>
      </c>
    </row>
    <row r="1928" spans="1:11" x14ac:dyDescent="0.35">
      <c r="A1928" s="1" t="s">
        <v>1748</v>
      </c>
      <c r="B1928" s="7">
        <v>1982</v>
      </c>
      <c r="C1928" s="1" t="s">
        <v>15</v>
      </c>
      <c r="D1928" s="1">
        <v>11</v>
      </c>
      <c r="E1928" s="7">
        <v>4</v>
      </c>
      <c r="F1928" s="44">
        <v>15828.82</v>
      </c>
      <c r="G1928" s="1" t="s">
        <v>11</v>
      </c>
      <c r="H1928" s="1" t="s">
        <v>12</v>
      </c>
      <c r="I1928" s="1" t="s">
        <v>42</v>
      </c>
      <c r="J1928" s="42" t="str">
        <f>D1928&amp;"-"&amp;C1928&amp;"-"&amp;B1928</f>
        <v>11-Nov-1982</v>
      </c>
      <c r="K1928" s="7">
        <f>DATEDIF(J1928,DATE(2023,6,8),"Y")</f>
        <v>40</v>
      </c>
    </row>
    <row r="1929" spans="1:11" x14ac:dyDescent="0.35">
      <c r="A1929" s="1" t="s">
        <v>1747</v>
      </c>
      <c r="B1929" s="7">
        <v>1984</v>
      </c>
      <c r="C1929" s="1" t="s">
        <v>18</v>
      </c>
      <c r="D1929" s="1">
        <v>26</v>
      </c>
      <c r="E1929" s="7">
        <v>0</v>
      </c>
      <c r="F1929" s="44">
        <v>15820.7</v>
      </c>
      <c r="G1929" s="1" t="s">
        <v>11</v>
      </c>
      <c r="H1929" s="1" t="s">
        <v>12</v>
      </c>
      <c r="I1929" s="1" t="s">
        <v>42</v>
      </c>
      <c r="J1929" s="42" t="str">
        <f>D1929&amp;"-"&amp;C1929&amp;"-"&amp;B1929</f>
        <v>26-Jun-1984</v>
      </c>
      <c r="K1929" s="7">
        <f>DATEDIF(J1929,DATE(2023,6,8),"Y")</f>
        <v>38</v>
      </c>
    </row>
    <row r="1930" spans="1:11" x14ac:dyDescent="0.35">
      <c r="A1930" s="1" t="s">
        <v>1746</v>
      </c>
      <c r="B1930" s="7">
        <v>1997</v>
      </c>
      <c r="C1930" s="1" t="s">
        <v>37</v>
      </c>
      <c r="D1930" s="1">
        <v>9</v>
      </c>
      <c r="E1930" s="7">
        <v>0</v>
      </c>
      <c r="F1930" s="44">
        <v>15817.99</v>
      </c>
      <c r="G1930" s="1" t="s">
        <v>11</v>
      </c>
      <c r="H1930" s="1" t="s">
        <v>11</v>
      </c>
      <c r="I1930" s="1" t="s">
        <v>23</v>
      </c>
      <c r="J1930" s="42" t="str">
        <f>D1930&amp;"-"&amp;C1930&amp;"-"&amp;B1930</f>
        <v>9-Oct-1997</v>
      </c>
      <c r="K1930" s="7">
        <f>DATEDIF(J1930,DATE(2023,6,8),"Y")</f>
        <v>25</v>
      </c>
    </row>
    <row r="1931" spans="1:11" x14ac:dyDescent="0.35">
      <c r="A1931" s="1" t="s">
        <v>1745</v>
      </c>
      <c r="B1931" s="7">
        <v>1974</v>
      </c>
      <c r="C1931" s="1" t="s">
        <v>35</v>
      </c>
      <c r="D1931" s="1">
        <v>29</v>
      </c>
      <c r="E1931" s="7">
        <v>0</v>
      </c>
      <c r="F1931" s="44">
        <v>15746.62</v>
      </c>
      <c r="G1931" s="1" t="s">
        <v>11</v>
      </c>
      <c r="H1931" s="1" t="s">
        <v>16</v>
      </c>
      <c r="I1931" s="1" t="s">
        <v>23</v>
      </c>
      <c r="J1931" s="42" t="str">
        <f>D1931&amp;"-"&amp;C1931&amp;"-"&amp;B1931</f>
        <v>29-Aug-1974</v>
      </c>
      <c r="K1931" s="7">
        <f>DATEDIF(J1931,DATE(2023,6,8),"Y")</f>
        <v>48</v>
      </c>
    </row>
    <row r="1932" spans="1:11" x14ac:dyDescent="0.35">
      <c r="A1932" s="1" t="s">
        <v>1744</v>
      </c>
      <c r="B1932" s="7">
        <v>1976</v>
      </c>
      <c r="C1932" s="1" t="s">
        <v>20</v>
      </c>
      <c r="D1932" s="1">
        <v>20</v>
      </c>
      <c r="E1932" s="7">
        <v>2</v>
      </c>
      <c r="F1932" s="44">
        <v>15698.86</v>
      </c>
      <c r="G1932" s="1" t="s">
        <v>11</v>
      </c>
      <c r="H1932" s="1" t="s">
        <v>11</v>
      </c>
      <c r="I1932" s="1" t="s">
        <v>23</v>
      </c>
      <c r="J1932" s="42" t="str">
        <f>D1932&amp;"-"&amp;C1932&amp;"-"&amp;B1932</f>
        <v>20-Sep-1976</v>
      </c>
      <c r="K1932" s="7">
        <f>DATEDIF(J1932,DATE(2023,6,8),"Y")</f>
        <v>46</v>
      </c>
    </row>
    <row r="1933" spans="1:11" x14ac:dyDescent="0.35">
      <c r="A1933" s="1" t="s">
        <v>1743</v>
      </c>
      <c r="B1933" s="7">
        <v>1973</v>
      </c>
      <c r="C1933" s="1" t="s">
        <v>18</v>
      </c>
      <c r="D1933" s="1">
        <v>26</v>
      </c>
      <c r="E1933" s="7">
        <v>0</v>
      </c>
      <c r="F1933" s="44">
        <v>15670.3</v>
      </c>
      <c r="G1933" s="1" t="s">
        <v>11</v>
      </c>
      <c r="H1933" s="1" t="s">
        <v>11</v>
      </c>
      <c r="I1933" s="1" t="s">
        <v>535</v>
      </c>
      <c r="J1933" s="42" t="str">
        <f>D1933&amp;"-"&amp;C1933&amp;"-"&amp;B1933</f>
        <v>26-Jun-1973</v>
      </c>
      <c r="K1933" s="7">
        <f>DATEDIF(J1933,DATE(2023,6,8),"Y")</f>
        <v>49</v>
      </c>
    </row>
    <row r="1934" spans="1:11" x14ac:dyDescent="0.35">
      <c r="A1934" s="1" t="s">
        <v>1742</v>
      </c>
      <c r="B1934" s="7">
        <v>1988</v>
      </c>
      <c r="C1934" s="1" t="s">
        <v>30</v>
      </c>
      <c r="D1934" s="1">
        <v>22</v>
      </c>
      <c r="E1934" s="7">
        <v>3</v>
      </c>
      <c r="F1934" s="44">
        <v>15646.28</v>
      </c>
      <c r="G1934" s="1" t="s">
        <v>11</v>
      </c>
      <c r="H1934" s="1" t="s">
        <v>11</v>
      </c>
      <c r="I1934" s="1" t="s">
        <v>42</v>
      </c>
      <c r="J1934" s="42" t="str">
        <f>D1934&amp;"-"&amp;C1934&amp;"-"&amp;B1934</f>
        <v>22-Dec-1988</v>
      </c>
      <c r="K1934" s="7">
        <f>DATEDIF(J1934,DATE(2023,6,8),"Y")</f>
        <v>34</v>
      </c>
    </row>
    <row r="1935" spans="1:11" x14ac:dyDescent="0.35">
      <c r="A1935" s="1" t="s">
        <v>2310</v>
      </c>
      <c r="B1935" s="7">
        <v>1968</v>
      </c>
      <c r="C1935" s="1" t="s">
        <v>35</v>
      </c>
      <c r="D1935" s="1">
        <v>3</v>
      </c>
      <c r="E1935" s="7">
        <v>0</v>
      </c>
      <c r="F1935" s="44">
        <v>42478.6</v>
      </c>
      <c r="G1935" s="1" t="s">
        <v>16</v>
      </c>
      <c r="H1935" s="1" t="s">
        <v>11</v>
      </c>
      <c r="I1935" s="1" t="s">
        <v>42</v>
      </c>
      <c r="J1935" s="42" t="str">
        <f>D1935&amp;"-"&amp;C1935&amp;"-"&amp;B1935</f>
        <v>3-Aug-1968</v>
      </c>
      <c r="K1935" s="7">
        <f>DATEDIF(J1935,DATE(2023,6,8),"Y")</f>
        <v>54</v>
      </c>
    </row>
    <row r="1936" spans="1:11" x14ac:dyDescent="0.35">
      <c r="A1936" s="1" t="s">
        <v>1741</v>
      </c>
      <c r="B1936" s="7">
        <v>1960</v>
      </c>
      <c r="C1936" s="1" t="s">
        <v>18</v>
      </c>
      <c r="D1936" s="1">
        <v>6</v>
      </c>
      <c r="E1936" s="7">
        <v>3</v>
      </c>
      <c r="F1936" s="44">
        <v>15612.19</v>
      </c>
      <c r="G1936" s="1" t="s">
        <v>11</v>
      </c>
      <c r="H1936" s="1" t="s">
        <v>11</v>
      </c>
      <c r="I1936" s="1" t="s">
        <v>23</v>
      </c>
      <c r="J1936" s="42" t="str">
        <f>D1936&amp;"-"&amp;C1936&amp;"-"&amp;B1936</f>
        <v>6-Jun-1960</v>
      </c>
      <c r="K1936" s="7">
        <f>DATEDIF(J1936,DATE(2023,6,8),"Y")</f>
        <v>63</v>
      </c>
    </row>
    <row r="1937" spans="1:11" x14ac:dyDescent="0.35">
      <c r="A1937" s="1" t="s">
        <v>1740</v>
      </c>
      <c r="B1937" s="7">
        <v>1965</v>
      </c>
      <c r="C1937" s="1" t="s">
        <v>37</v>
      </c>
      <c r="D1937" s="1">
        <v>28</v>
      </c>
      <c r="E1937" s="7">
        <v>0</v>
      </c>
      <c r="F1937" s="44">
        <v>15608.58</v>
      </c>
      <c r="G1937" s="1" t="s">
        <v>11</v>
      </c>
      <c r="H1937" s="1" t="s">
        <v>11</v>
      </c>
      <c r="I1937" s="1" t="s">
        <v>535</v>
      </c>
      <c r="J1937" s="42" t="str">
        <f>D1937&amp;"-"&amp;C1937&amp;"-"&amp;B1937</f>
        <v>28-Oct-1965</v>
      </c>
      <c r="K1937" s="7">
        <f>DATEDIF(J1937,DATE(2023,6,8),"Y")</f>
        <v>57</v>
      </c>
    </row>
    <row r="1938" spans="1:11" x14ac:dyDescent="0.35">
      <c r="A1938" s="1" t="s">
        <v>1739</v>
      </c>
      <c r="B1938" s="7">
        <v>1974</v>
      </c>
      <c r="C1938" s="1" t="s">
        <v>10</v>
      </c>
      <c r="D1938" s="1">
        <v>30</v>
      </c>
      <c r="E1938" s="7">
        <v>0</v>
      </c>
      <c r="F1938" s="44">
        <v>15556.67</v>
      </c>
      <c r="G1938" s="1" t="s">
        <v>11</v>
      </c>
      <c r="H1938" s="1" t="s">
        <v>11</v>
      </c>
      <c r="I1938" s="1" t="s">
        <v>23</v>
      </c>
      <c r="J1938" s="42" t="str">
        <f>D1938&amp;"-"&amp;C1938&amp;"-"&amp;B1938</f>
        <v>30-Jul-1974</v>
      </c>
      <c r="K1938" s="7">
        <f>DATEDIF(J1938,DATE(2023,6,8),"Y")</f>
        <v>48</v>
      </c>
    </row>
    <row r="1939" spans="1:11" x14ac:dyDescent="0.35">
      <c r="A1939" s="1" t="s">
        <v>1738</v>
      </c>
      <c r="B1939" s="7">
        <v>1959</v>
      </c>
      <c r="C1939" s="1" t="s">
        <v>37</v>
      </c>
      <c r="D1939" s="1">
        <v>2</v>
      </c>
      <c r="E1939" s="7">
        <v>3</v>
      </c>
      <c r="F1939" s="44">
        <v>15555.19</v>
      </c>
      <c r="G1939" s="1" t="s">
        <v>11</v>
      </c>
      <c r="H1939" s="1" t="s">
        <v>12</v>
      </c>
      <c r="I1939" s="1" t="s">
        <v>23</v>
      </c>
      <c r="J1939" s="42" t="str">
        <f>D1939&amp;"-"&amp;C1939&amp;"-"&amp;B1939</f>
        <v>2-Oct-1959</v>
      </c>
      <c r="K1939" s="7">
        <f>DATEDIF(J1939,DATE(2023,6,8),"Y")</f>
        <v>63</v>
      </c>
    </row>
    <row r="1940" spans="1:11" x14ac:dyDescent="0.35">
      <c r="A1940" s="1" t="s">
        <v>1737</v>
      </c>
      <c r="B1940" s="7">
        <v>1974</v>
      </c>
      <c r="C1940" s="1" t="s">
        <v>18</v>
      </c>
      <c r="D1940" s="1">
        <v>28</v>
      </c>
      <c r="E1940" s="7">
        <v>0</v>
      </c>
      <c r="F1940" s="44">
        <v>15532.16</v>
      </c>
      <c r="G1940" s="1" t="s">
        <v>11</v>
      </c>
      <c r="H1940" s="1" t="s">
        <v>11</v>
      </c>
      <c r="I1940" s="1" t="s">
        <v>535</v>
      </c>
      <c r="J1940" s="42" t="str">
        <f>D1940&amp;"-"&amp;C1940&amp;"-"&amp;B1940</f>
        <v>28-Jun-1974</v>
      </c>
      <c r="K1940" s="7">
        <f>DATEDIF(J1940,DATE(2023,6,8),"Y")</f>
        <v>48</v>
      </c>
    </row>
    <row r="1941" spans="1:11" x14ac:dyDescent="0.35">
      <c r="A1941" s="1" t="s">
        <v>1736</v>
      </c>
      <c r="B1941" s="7">
        <v>2004</v>
      </c>
      <c r="C1941" s="1" t="s">
        <v>10</v>
      </c>
      <c r="D1941" s="1">
        <v>17</v>
      </c>
      <c r="E1941" s="7">
        <v>0</v>
      </c>
      <c r="F1941" s="44">
        <v>15518.18</v>
      </c>
      <c r="G1941" s="1" t="s">
        <v>11</v>
      </c>
      <c r="H1941" s="1" t="s">
        <v>12</v>
      </c>
      <c r="I1941" s="1" t="s">
        <v>164</v>
      </c>
      <c r="J1941" s="42" t="str">
        <f>D1941&amp;"-"&amp;C1941&amp;"-"&amp;B1941</f>
        <v>17-Jul-2004</v>
      </c>
      <c r="K1941" s="7">
        <f>DATEDIF(J1941,DATE(2023,6,8),"Y")</f>
        <v>18</v>
      </c>
    </row>
    <row r="1942" spans="1:11" x14ac:dyDescent="0.35">
      <c r="A1942" s="1" t="s">
        <v>1735</v>
      </c>
      <c r="B1942" s="7">
        <v>1976</v>
      </c>
      <c r="C1942" s="1" t="s">
        <v>10</v>
      </c>
      <c r="D1942" s="1">
        <v>20</v>
      </c>
      <c r="E1942" s="7">
        <v>2</v>
      </c>
      <c r="F1942" s="44">
        <v>15450.48</v>
      </c>
      <c r="G1942" s="1" t="s">
        <v>11</v>
      </c>
      <c r="H1942" s="1" t="s">
        <v>16</v>
      </c>
      <c r="I1942" s="1" t="s">
        <v>535</v>
      </c>
      <c r="J1942" s="42" t="str">
        <f>D1942&amp;"-"&amp;C1942&amp;"-"&amp;B1942</f>
        <v>20-Jul-1976</v>
      </c>
      <c r="K1942" s="7">
        <f>DATEDIF(J1942,DATE(2023,6,8),"Y")</f>
        <v>46</v>
      </c>
    </row>
    <row r="1943" spans="1:11" x14ac:dyDescent="0.35">
      <c r="A1943" s="1" t="s">
        <v>1734</v>
      </c>
      <c r="B1943" s="7">
        <v>1990</v>
      </c>
      <c r="C1943" s="1" t="s">
        <v>37</v>
      </c>
      <c r="D1943" s="1">
        <v>25</v>
      </c>
      <c r="E1943" s="7">
        <v>3</v>
      </c>
      <c r="F1943" s="44">
        <v>15440.2</v>
      </c>
      <c r="G1943" s="1" t="s">
        <v>11</v>
      </c>
      <c r="H1943" s="1" t="s">
        <v>16</v>
      </c>
      <c r="I1943" s="1" t="s">
        <v>23</v>
      </c>
      <c r="J1943" s="42" t="str">
        <f>D1943&amp;"-"&amp;C1943&amp;"-"&amp;B1943</f>
        <v>25-Oct-1990</v>
      </c>
      <c r="K1943" s="7">
        <f>DATEDIF(J1943,DATE(2023,6,8),"Y")</f>
        <v>32</v>
      </c>
    </row>
    <row r="1944" spans="1:11" x14ac:dyDescent="0.35">
      <c r="A1944" s="1" t="s">
        <v>1733</v>
      </c>
      <c r="B1944" s="7">
        <v>1964</v>
      </c>
      <c r="C1944" s="1" t="s">
        <v>20</v>
      </c>
      <c r="D1944" s="1">
        <v>4</v>
      </c>
      <c r="E1944" s="7">
        <v>0</v>
      </c>
      <c r="F1944" s="44">
        <v>15377.77</v>
      </c>
      <c r="G1944" s="1" t="s">
        <v>11</v>
      </c>
      <c r="H1944" s="1" t="s">
        <v>11</v>
      </c>
      <c r="I1944" s="1" t="s">
        <v>23</v>
      </c>
      <c r="J1944" s="42" t="str">
        <f>D1944&amp;"-"&amp;C1944&amp;"-"&amp;B1944</f>
        <v>4-Sep-1964</v>
      </c>
      <c r="K1944" s="7">
        <f>DATEDIF(J1944,DATE(2023,6,8),"Y")</f>
        <v>58</v>
      </c>
    </row>
    <row r="1945" spans="1:11" x14ac:dyDescent="0.35">
      <c r="A1945" s="1" t="s">
        <v>1732</v>
      </c>
      <c r="B1945" s="7">
        <v>1962</v>
      </c>
      <c r="C1945" s="1" t="s">
        <v>20</v>
      </c>
      <c r="D1945" s="1">
        <v>6</v>
      </c>
      <c r="E1945" s="7">
        <v>0</v>
      </c>
      <c r="F1945" s="44">
        <v>15368.22</v>
      </c>
      <c r="G1945" s="1" t="s">
        <v>11</v>
      </c>
      <c r="H1945" s="1" t="s">
        <v>11</v>
      </c>
      <c r="I1945" s="1" t="s">
        <v>42</v>
      </c>
      <c r="J1945" s="42" t="str">
        <f>D1945&amp;"-"&amp;C1945&amp;"-"&amp;B1945</f>
        <v>6-Sep-1962</v>
      </c>
      <c r="K1945" s="7">
        <f>DATEDIF(J1945,DATE(2023,6,8),"Y")</f>
        <v>60</v>
      </c>
    </row>
    <row r="1946" spans="1:11" x14ac:dyDescent="0.35">
      <c r="A1946" s="1" t="s">
        <v>2309</v>
      </c>
      <c r="B1946" s="7">
        <v>1967</v>
      </c>
      <c r="C1946" s="1" t="s">
        <v>18</v>
      </c>
      <c r="D1946" s="1">
        <v>28</v>
      </c>
      <c r="E1946" s="7">
        <v>0</v>
      </c>
      <c r="F1946" s="44">
        <v>42303.69</v>
      </c>
      <c r="G1946" s="1" t="s">
        <v>16</v>
      </c>
      <c r="H1946" s="1" t="s">
        <v>11</v>
      </c>
      <c r="I1946" s="1" t="s">
        <v>168</v>
      </c>
      <c r="J1946" s="42" t="str">
        <f>D1946&amp;"-"&amp;C1946&amp;"-"&amp;B1946</f>
        <v>28-Jun-1967</v>
      </c>
      <c r="K1946" s="7">
        <f>DATEDIF(J1946,DATE(2023,6,8),"Y")</f>
        <v>55</v>
      </c>
    </row>
    <row r="1947" spans="1:11" x14ac:dyDescent="0.35">
      <c r="A1947" s="1" t="s">
        <v>1731</v>
      </c>
      <c r="B1947" s="7">
        <v>1968</v>
      </c>
      <c r="C1947" s="1" t="s">
        <v>10</v>
      </c>
      <c r="D1947" s="1">
        <v>18</v>
      </c>
      <c r="E1947" s="7">
        <v>0</v>
      </c>
      <c r="F1947" s="44">
        <v>15363.77</v>
      </c>
      <c r="G1947" s="1" t="s">
        <v>11</v>
      </c>
      <c r="H1947" s="1" t="s">
        <v>16</v>
      </c>
      <c r="I1947" s="1" t="s">
        <v>535</v>
      </c>
      <c r="J1947" s="42" t="str">
        <f>D1947&amp;"-"&amp;C1947&amp;"-"&amp;B1947</f>
        <v>18-Jul-1968</v>
      </c>
      <c r="K1947" s="7">
        <f>DATEDIF(J1947,DATE(2023,6,8),"Y")</f>
        <v>54</v>
      </c>
    </row>
    <row r="1948" spans="1:11" x14ac:dyDescent="0.35">
      <c r="A1948" s="1" t="s">
        <v>1730</v>
      </c>
      <c r="B1948" s="7">
        <v>1988</v>
      </c>
      <c r="C1948" s="1" t="s">
        <v>30</v>
      </c>
      <c r="D1948" s="1">
        <v>17</v>
      </c>
      <c r="E1948" s="7">
        <v>3</v>
      </c>
      <c r="F1948" s="44">
        <v>15361.5</v>
      </c>
      <c r="G1948" s="1" t="s">
        <v>11</v>
      </c>
      <c r="H1948" s="1" t="s">
        <v>12</v>
      </c>
      <c r="I1948" s="1" t="s">
        <v>249</v>
      </c>
      <c r="J1948" s="42" t="str">
        <f>D1948&amp;"-"&amp;C1948&amp;"-"&amp;B1948</f>
        <v>17-Dec-1988</v>
      </c>
      <c r="K1948" s="7">
        <f>DATEDIF(J1948,DATE(2023,6,8),"Y")</f>
        <v>34</v>
      </c>
    </row>
    <row r="1949" spans="1:11" x14ac:dyDescent="0.35">
      <c r="A1949" s="1" t="s">
        <v>1729</v>
      </c>
      <c r="B1949" s="7">
        <v>2001</v>
      </c>
      <c r="C1949" s="1" t="s">
        <v>10</v>
      </c>
      <c r="D1949" s="1">
        <v>14</v>
      </c>
      <c r="E1949" s="7">
        <v>1</v>
      </c>
      <c r="F1949" s="44">
        <v>15359.1</v>
      </c>
      <c r="G1949" s="1" t="s">
        <v>11</v>
      </c>
      <c r="H1949" s="1" t="s">
        <v>12</v>
      </c>
      <c r="I1949" s="1" t="s">
        <v>247</v>
      </c>
      <c r="J1949" s="42" t="str">
        <f>D1949&amp;"-"&amp;C1949&amp;"-"&amp;B1949</f>
        <v>14-Jul-2001</v>
      </c>
      <c r="K1949" s="7">
        <f>DATEDIF(J1949,DATE(2023,6,8),"Y")</f>
        <v>21</v>
      </c>
    </row>
    <row r="1950" spans="1:11" x14ac:dyDescent="0.35">
      <c r="A1950" s="1" t="s">
        <v>1728</v>
      </c>
      <c r="B1950" s="7">
        <v>1963</v>
      </c>
      <c r="C1950" s="1" t="s">
        <v>30</v>
      </c>
      <c r="D1950" s="1">
        <v>13</v>
      </c>
      <c r="E1950" s="7">
        <v>0</v>
      </c>
      <c r="F1950" s="44">
        <v>15322.77</v>
      </c>
      <c r="G1950" s="1" t="s">
        <v>11</v>
      </c>
      <c r="H1950" s="1" t="s">
        <v>12</v>
      </c>
      <c r="I1950" s="1" t="s">
        <v>300</v>
      </c>
      <c r="J1950" s="42" t="str">
        <f>D1950&amp;"-"&amp;C1950&amp;"-"&amp;B1950</f>
        <v>13-Dec-1963</v>
      </c>
      <c r="K1950" s="7">
        <f>DATEDIF(J1950,DATE(2023,6,8),"Y")</f>
        <v>59</v>
      </c>
    </row>
    <row r="1951" spans="1:11" x14ac:dyDescent="0.35">
      <c r="A1951" s="1" t="s">
        <v>1727</v>
      </c>
      <c r="B1951" s="7">
        <v>1969</v>
      </c>
      <c r="C1951" s="1" t="s">
        <v>20</v>
      </c>
      <c r="D1951" s="1">
        <v>16</v>
      </c>
      <c r="E1951" s="7">
        <v>0</v>
      </c>
      <c r="F1951" s="44">
        <v>15260.52</v>
      </c>
      <c r="G1951" s="1" t="s">
        <v>11</v>
      </c>
      <c r="H1951" s="1" t="s">
        <v>11</v>
      </c>
      <c r="I1951" s="1" t="s">
        <v>249</v>
      </c>
      <c r="J1951" s="42" t="str">
        <f>D1951&amp;"-"&amp;C1951&amp;"-"&amp;B1951</f>
        <v>16-Sep-1969</v>
      </c>
      <c r="K1951" s="7">
        <f>DATEDIF(J1951,DATE(2023,6,8),"Y")</f>
        <v>53</v>
      </c>
    </row>
    <row r="1952" spans="1:11" x14ac:dyDescent="0.35">
      <c r="A1952" s="1" t="s">
        <v>1726</v>
      </c>
      <c r="B1952" s="7">
        <v>1960</v>
      </c>
      <c r="C1952" s="1" t="s">
        <v>10</v>
      </c>
      <c r="D1952" s="1">
        <v>25</v>
      </c>
      <c r="E1952" s="7">
        <v>2</v>
      </c>
      <c r="F1952" s="44">
        <v>15230.32</v>
      </c>
      <c r="G1952" s="1" t="s">
        <v>11</v>
      </c>
      <c r="H1952" s="1" t="s">
        <v>11</v>
      </c>
      <c r="I1952" s="1" t="s">
        <v>247</v>
      </c>
      <c r="J1952" s="42" t="str">
        <f>D1952&amp;"-"&amp;C1952&amp;"-"&amp;B1952</f>
        <v>25-Jul-1960</v>
      </c>
      <c r="K1952" s="7">
        <f>DATEDIF(J1952,DATE(2023,6,8),"Y")</f>
        <v>62</v>
      </c>
    </row>
    <row r="1953" spans="1:11" x14ac:dyDescent="0.35">
      <c r="A1953" s="1" t="s">
        <v>1725</v>
      </c>
      <c r="B1953" s="7">
        <v>1978</v>
      </c>
      <c r="C1953" s="1" t="s">
        <v>15</v>
      </c>
      <c r="D1953" s="1">
        <v>23</v>
      </c>
      <c r="E1953" s="7">
        <v>2</v>
      </c>
      <c r="F1953" s="44">
        <v>15207.92</v>
      </c>
      <c r="G1953" s="1" t="s">
        <v>11</v>
      </c>
      <c r="H1953" s="1" t="s">
        <v>16</v>
      </c>
      <c r="I1953" s="1" t="s">
        <v>23</v>
      </c>
      <c r="J1953" s="42" t="str">
        <f>D1953&amp;"-"&amp;C1953&amp;"-"&amp;B1953</f>
        <v>23-Nov-1978</v>
      </c>
      <c r="K1953" s="7">
        <f>DATEDIF(J1953,DATE(2023,6,8),"Y")</f>
        <v>44</v>
      </c>
    </row>
    <row r="1954" spans="1:11" x14ac:dyDescent="0.35">
      <c r="A1954" s="1" t="s">
        <v>1724</v>
      </c>
      <c r="B1954" s="7">
        <v>1962</v>
      </c>
      <c r="C1954" s="1" t="s">
        <v>18</v>
      </c>
      <c r="D1954" s="1">
        <v>17</v>
      </c>
      <c r="E1954" s="7">
        <v>0</v>
      </c>
      <c r="F1954" s="44">
        <v>15174.81</v>
      </c>
      <c r="G1954" s="1" t="s">
        <v>11</v>
      </c>
      <c r="H1954" s="1" t="s">
        <v>16</v>
      </c>
      <c r="I1954" s="1" t="s">
        <v>23</v>
      </c>
      <c r="J1954" s="42" t="str">
        <f>D1954&amp;"-"&amp;C1954&amp;"-"&amp;B1954</f>
        <v>17-Jun-1962</v>
      </c>
      <c r="K1954" s="7">
        <f>DATEDIF(J1954,DATE(2023,6,8),"Y")</f>
        <v>60</v>
      </c>
    </row>
    <row r="1955" spans="1:11" x14ac:dyDescent="0.35">
      <c r="A1955" s="1" t="s">
        <v>1723</v>
      </c>
      <c r="B1955" s="7">
        <v>1959</v>
      </c>
      <c r="C1955" s="1" t="s">
        <v>30</v>
      </c>
      <c r="D1955" s="1">
        <v>3</v>
      </c>
      <c r="E1955" s="7">
        <v>3</v>
      </c>
      <c r="F1955" s="44">
        <v>15170.07</v>
      </c>
      <c r="G1955" s="1" t="s">
        <v>11</v>
      </c>
      <c r="H1955" s="1" t="s">
        <v>12</v>
      </c>
      <c r="I1955" s="1" t="s">
        <v>42</v>
      </c>
      <c r="J1955" s="42" t="str">
        <f>D1955&amp;"-"&amp;C1955&amp;"-"&amp;B1955</f>
        <v>3-Dec-1959</v>
      </c>
      <c r="K1955" s="7">
        <f>DATEDIF(J1955,DATE(2023,6,8),"Y")</f>
        <v>63</v>
      </c>
    </row>
    <row r="1956" spans="1:11" x14ac:dyDescent="0.35">
      <c r="A1956" s="1" t="s">
        <v>1722</v>
      </c>
      <c r="B1956" s="7">
        <v>1959</v>
      </c>
      <c r="C1956" s="1" t="s">
        <v>18</v>
      </c>
      <c r="D1956" s="1">
        <v>4</v>
      </c>
      <c r="E1956" s="7">
        <v>3</v>
      </c>
      <c r="F1956" s="44">
        <v>15161.53</v>
      </c>
      <c r="G1956" s="1" t="s">
        <v>11</v>
      </c>
      <c r="H1956" s="1" t="s">
        <v>16</v>
      </c>
      <c r="I1956" s="1" t="s">
        <v>13</v>
      </c>
      <c r="J1956" s="42" t="str">
        <f>D1956&amp;"-"&amp;C1956&amp;"-"&amp;B1956</f>
        <v>4-Jun-1959</v>
      </c>
      <c r="K1956" s="7">
        <f>DATEDIF(J1956,DATE(2023,6,8),"Y")</f>
        <v>64</v>
      </c>
    </row>
    <row r="1957" spans="1:11" x14ac:dyDescent="0.35">
      <c r="A1957" s="1" t="s">
        <v>2308</v>
      </c>
      <c r="B1957" s="7">
        <v>1975</v>
      </c>
      <c r="C1957" s="1" t="s">
        <v>35</v>
      </c>
      <c r="D1957" s="1">
        <v>15</v>
      </c>
      <c r="E1957" s="7">
        <v>1</v>
      </c>
      <c r="F1957" s="44">
        <v>42211.14</v>
      </c>
      <c r="G1957" s="1" t="s">
        <v>16</v>
      </c>
      <c r="H1957" s="1" t="s">
        <v>12</v>
      </c>
      <c r="I1957" s="1" t="s">
        <v>13</v>
      </c>
      <c r="J1957" s="42" t="str">
        <f>D1957&amp;"-"&amp;C1957&amp;"-"&amp;B1957</f>
        <v>15-Aug-1975</v>
      </c>
      <c r="K1957" s="7">
        <f>DATEDIF(J1957,DATE(2023,6,8),"Y")</f>
        <v>47</v>
      </c>
    </row>
    <row r="1958" spans="1:11" x14ac:dyDescent="0.35">
      <c r="A1958" s="1" t="s">
        <v>1721</v>
      </c>
      <c r="B1958" s="7">
        <v>1962</v>
      </c>
      <c r="C1958" s="1" t="s">
        <v>37</v>
      </c>
      <c r="D1958" s="1">
        <v>25</v>
      </c>
      <c r="E1958" s="7">
        <v>0</v>
      </c>
      <c r="F1958" s="44">
        <v>15161.25</v>
      </c>
      <c r="G1958" s="1" t="s">
        <v>11</v>
      </c>
      <c r="H1958" s="1" t="s">
        <v>11</v>
      </c>
      <c r="I1958" s="1" t="s">
        <v>23</v>
      </c>
      <c r="J1958" s="42" t="str">
        <f>D1958&amp;"-"&amp;C1958&amp;"-"&amp;B1958</f>
        <v>25-Oct-1962</v>
      </c>
      <c r="K1958" s="7">
        <f>DATEDIF(J1958,DATE(2023,6,8),"Y")</f>
        <v>60</v>
      </c>
    </row>
    <row r="1959" spans="1:11" x14ac:dyDescent="0.35">
      <c r="A1959" s="1" t="s">
        <v>1720</v>
      </c>
      <c r="B1959" s="7">
        <v>1971</v>
      </c>
      <c r="C1959" s="1" t="s">
        <v>15</v>
      </c>
      <c r="D1959" s="1">
        <v>25</v>
      </c>
      <c r="E1959" s="7">
        <v>0</v>
      </c>
      <c r="F1959" s="44">
        <v>15150.44</v>
      </c>
      <c r="G1959" s="1" t="s">
        <v>11</v>
      </c>
      <c r="H1959" s="1" t="s">
        <v>16</v>
      </c>
      <c r="I1959" s="1" t="s">
        <v>249</v>
      </c>
      <c r="J1959" s="42" t="str">
        <f>D1959&amp;"-"&amp;C1959&amp;"-"&amp;B1959</f>
        <v>25-Nov-1971</v>
      </c>
      <c r="K1959" s="7">
        <f>DATEDIF(J1959,DATE(2023,6,8),"Y")</f>
        <v>51</v>
      </c>
    </row>
    <row r="1960" spans="1:11" x14ac:dyDescent="0.35">
      <c r="A1960" s="1" t="s">
        <v>1719</v>
      </c>
      <c r="B1960" s="7">
        <v>1978</v>
      </c>
      <c r="C1960" s="1" t="s">
        <v>20</v>
      </c>
      <c r="D1960" s="1">
        <v>5</v>
      </c>
      <c r="E1960" s="7">
        <v>2</v>
      </c>
      <c r="F1960" s="44">
        <v>15123.19</v>
      </c>
      <c r="G1960" s="1" t="s">
        <v>11</v>
      </c>
      <c r="H1960" s="1" t="s">
        <v>16</v>
      </c>
      <c r="I1960" s="1" t="s">
        <v>42</v>
      </c>
      <c r="J1960" s="42" t="str">
        <f>D1960&amp;"-"&amp;C1960&amp;"-"&amp;B1960</f>
        <v>5-Sep-1978</v>
      </c>
      <c r="K1960" s="7">
        <f>DATEDIF(J1960,DATE(2023,6,8),"Y")</f>
        <v>44</v>
      </c>
    </row>
    <row r="1961" spans="1:11" x14ac:dyDescent="0.35">
      <c r="A1961" s="1" t="s">
        <v>1718</v>
      </c>
      <c r="B1961" s="7">
        <v>1972</v>
      </c>
      <c r="C1961" s="1" t="s">
        <v>15</v>
      </c>
      <c r="D1961" s="1">
        <v>7</v>
      </c>
      <c r="E1961" s="7">
        <v>0</v>
      </c>
      <c r="F1961" s="44">
        <v>15103.69</v>
      </c>
      <c r="G1961" s="1" t="s">
        <v>11</v>
      </c>
      <c r="H1961" s="1" t="s">
        <v>16</v>
      </c>
      <c r="I1961" s="1" t="s">
        <v>23</v>
      </c>
      <c r="J1961" s="42" t="str">
        <f>D1961&amp;"-"&amp;C1961&amp;"-"&amp;B1961</f>
        <v>7-Nov-1972</v>
      </c>
      <c r="K1961" s="7">
        <f>DATEDIF(J1961,DATE(2023,6,8),"Y")</f>
        <v>50</v>
      </c>
    </row>
    <row r="1962" spans="1:11" x14ac:dyDescent="0.35">
      <c r="A1962" s="1" t="s">
        <v>1717</v>
      </c>
      <c r="B1962" s="7">
        <v>1975</v>
      </c>
      <c r="C1962" s="1" t="s">
        <v>37</v>
      </c>
      <c r="D1962" s="1">
        <v>26</v>
      </c>
      <c r="E1962" s="7">
        <v>1</v>
      </c>
      <c r="F1962" s="44">
        <v>15090.35</v>
      </c>
      <c r="G1962" s="1" t="s">
        <v>11</v>
      </c>
      <c r="H1962" s="1" t="s">
        <v>16</v>
      </c>
      <c r="I1962" s="1" t="s">
        <v>249</v>
      </c>
      <c r="J1962" s="42" t="str">
        <f>D1962&amp;"-"&amp;C1962&amp;"-"&amp;B1962</f>
        <v>26-Oct-1975</v>
      </c>
      <c r="K1962" s="7">
        <f>DATEDIF(J1962,DATE(2023,6,8),"Y")</f>
        <v>47</v>
      </c>
    </row>
    <row r="1963" spans="1:11" x14ac:dyDescent="0.35">
      <c r="A1963" s="1" t="s">
        <v>1716</v>
      </c>
      <c r="B1963" s="7">
        <v>1968</v>
      </c>
      <c r="C1963" s="1" t="s">
        <v>18</v>
      </c>
      <c r="D1963" s="1">
        <v>12</v>
      </c>
      <c r="E1963" s="7">
        <v>0</v>
      </c>
      <c r="F1963" s="44">
        <v>15052.68</v>
      </c>
      <c r="G1963" s="1" t="s">
        <v>11</v>
      </c>
      <c r="H1963" s="1" t="s">
        <v>11</v>
      </c>
      <c r="I1963" s="1" t="s">
        <v>632</v>
      </c>
      <c r="J1963" s="42" t="str">
        <f>D1963&amp;"-"&amp;C1963&amp;"-"&amp;B1963</f>
        <v>12-Jun-1968</v>
      </c>
      <c r="K1963" s="7">
        <f>DATEDIF(J1963,DATE(2023,6,8),"Y")</f>
        <v>54</v>
      </c>
    </row>
    <row r="1964" spans="1:11" x14ac:dyDescent="0.35">
      <c r="A1964" s="1" t="s">
        <v>1715</v>
      </c>
      <c r="B1964" s="7">
        <v>1971</v>
      </c>
      <c r="C1964" s="1" t="s">
        <v>35</v>
      </c>
      <c r="D1964" s="1">
        <v>15</v>
      </c>
      <c r="E1964" s="7">
        <v>0</v>
      </c>
      <c r="F1964" s="44">
        <v>15038.51</v>
      </c>
      <c r="G1964" s="1" t="s">
        <v>11</v>
      </c>
      <c r="H1964" s="1" t="s">
        <v>12</v>
      </c>
      <c r="I1964" s="1" t="s">
        <v>249</v>
      </c>
      <c r="J1964" s="42" t="str">
        <f>D1964&amp;"-"&amp;C1964&amp;"-"&amp;B1964</f>
        <v>15-Aug-1971</v>
      </c>
      <c r="K1964" s="7">
        <f>DATEDIF(J1964,DATE(2023,6,8),"Y")</f>
        <v>51</v>
      </c>
    </row>
    <row r="1965" spans="1:11" x14ac:dyDescent="0.35">
      <c r="A1965" s="1" t="s">
        <v>1714</v>
      </c>
      <c r="B1965" s="7">
        <v>1970</v>
      </c>
      <c r="C1965" s="1" t="s">
        <v>20</v>
      </c>
      <c r="D1965" s="1">
        <v>11</v>
      </c>
      <c r="E1965" s="7">
        <v>0</v>
      </c>
      <c r="F1965" s="44">
        <v>15026.3</v>
      </c>
      <c r="G1965" s="1" t="s">
        <v>11</v>
      </c>
      <c r="H1965" s="1" t="s">
        <v>12</v>
      </c>
      <c r="I1965" s="1" t="s">
        <v>42</v>
      </c>
      <c r="J1965" s="42" t="str">
        <f>D1965&amp;"-"&amp;C1965&amp;"-"&amp;B1965</f>
        <v>11-Sep-1970</v>
      </c>
      <c r="K1965" s="7">
        <f>DATEDIF(J1965,DATE(2023,6,8),"Y")</f>
        <v>52</v>
      </c>
    </row>
    <row r="1966" spans="1:11" x14ac:dyDescent="0.35">
      <c r="A1966" s="1" t="s">
        <v>1713</v>
      </c>
      <c r="B1966" s="7">
        <v>1979</v>
      </c>
      <c r="C1966" s="1" t="s">
        <v>15</v>
      </c>
      <c r="D1966" s="1">
        <v>25</v>
      </c>
      <c r="E1966" s="7">
        <v>2</v>
      </c>
      <c r="F1966" s="44">
        <v>15025.76</v>
      </c>
      <c r="G1966" s="1" t="s">
        <v>11</v>
      </c>
      <c r="H1966" s="1" t="s">
        <v>16</v>
      </c>
      <c r="I1966" s="1" t="s">
        <v>42</v>
      </c>
      <c r="J1966" s="42" t="str">
        <f>D1966&amp;"-"&amp;C1966&amp;"-"&amp;B1966</f>
        <v>25-Nov-1979</v>
      </c>
      <c r="K1966" s="7">
        <f>DATEDIF(J1966,DATE(2023,6,8),"Y")</f>
        <v>43</v>
      </c>
    </row>
    <row r="1967" spans="1:11" x14ac:dyDescent="0.35">
      <c r="A1967" s="1" t="s">
        <v>1712</v>
      </c>
      <c r="B1967" s="7">
        <v>1960</v>
      </c>
      <c r="C1967" s="1" t="s">
        <v>35</v>
      </c>
      <c r="D1967" s="1">
        <v>8</v>
      </c>
      <c r="E1967" s="7">
        <v>2</v>
      </c>
      <c r="F1967" s="44">
        <v>15019.76</v>
      </c>
      <c r="G1967" s="1" t="s">
        <v>11</v>
      </c>
      <c r="H1967" s="1" t="s">
        <v>11</v>
      </c>
      <c r="I1967" s="1" t="s">
        <v>23</v>
      </c>
      <c r="J1967" s="42" t="str">
        <f>D1967&amp;"-"&amp;C1967&amp;"-"&amp;B1967</f>
        <v>8-Aug-1960</v>
      </c>
      <c r="K1967" s="7">
        <f>DATEDIF(J1967,DATE(2023,6,8),"Y")</f>
        <v>62</v>
      </c>
    </row>
    <row r="1968" spans="1:11" x14ac:dyDescent="0.35">
      <c r="A1968" s="1" t="s">
        <v>2307</v>
      </c>
      <c r="B1968" s="7">
        <v>1973</v>
      </c>
      <c r="C1968" s="1" t="s">
        <v>20</v>
      </c>
      <c r="D1968" s="1">
        <v>18</v>
      </c>
      <c r="E1968" s="7">
        <v>0</v>
      </c>
      <c r="F1968" s="44">
        <v>42188.15</v>
      </c>
      <c r="G1968" s="1" t="s">
        <v>16</v>
      </c>
      <c r="H1968" s="1" t="s">
        <v>16</v>
      </c>
      <c r="I1968" s="1" t="s">
        <v>42</v>
      </c>
      <c r="J1968" s="42" t="str">
        <f>D1968&amp;"-"&amp;C1968&amp;"-"&amp;B1968</f>
        <v>18-Sep-1973</v>
      </c>
      <c r="K1968" s="7">
        <f>DATEDIF(J1968,DATE(2023,6,8),"Y")</f>
        <v>49</v>
      </c>
    </row>
    <row r="1969" spans="1:11" x14ac:dyDescent="0.35">
      <c r="A1969" s="1" t="s">
        <v>1711</v>
      </c>
      <c r="B1969" s="7">
        <v>1995</v>
      </c>
      <c r="C1969" s="1" t="s">
        <v>35</v>
      </c>
      <c r="D1969" s="1">
        <v>2</v>
      </c>
      <c r="E1969" s="7">
        <v>2</v>
      </c>
      <c r="F1969" s="44">
        <v>15006.58</v>
      </c>
      <c r="G1969" s="1" t="s">
        <v>11</v>
      </c>
      <c r="H1969" s="1" t="s">
        <v>11</v>
      </c>
      <c r="I1969" s="1" t="s">
        <v>247</v>
      </c>
      <c r="J1969" s="42" t="str">
        <f>D1969&amp;"-"&amp;C1969&amp;"-"&amp;B1969</f>
        <v>2-Aug-1995</v>
      </c>
      <c r="K1969" s="7">
        <f>DATEDIF(J1969,DATE(2023,6,8),"Y")</f>
        <v>27</v>
      </c>
    </row>
    <row r="1970" spans="1:11" x14ac:dyDescent="0.35">
      <c r="A1970" s="1" t="s">
        <v>1710</v>
      </c>
      <c r="B1970" s="7">
        <v>1958</v>
      </c>
      <c r="C1970" s="1" t="s">
        <v>10</v>
      </c>
      <c r="D1970" s="1">
        <v>29</v>
      </c>
      <c r="E1970" s="7">
        <v>2</v>
      </c>
      <c r="F1970" s="44">
        <v>14988.43</v>
      </c>
      <c r="G1970" s="1" t="s">
        <v>11</v>
      </c>
      <c r="H1970" s="1" t="s">
        <v>12</v>
      </c>
      <c r="I1970" s="1" t="s">
        <v>42</v>
      </c>
      <c r="J1970" s="42" t="str">
        <f>D1970&amp;"-"&amp;C1970&amp;"-"&amp;B1970</f>
        <v>29-Jul-1958</v>
      </c>
      <c r="K1970" s="7">
        <f>DATEDIF(J1970,DATE(2023,6,8),"Y")</f>
        <v>64</v>
      </c>
    </row>
    <row r="1971" spans="1:11" x14ac:dyDescent="0.35">
      <c r="A1971" s="1" t="s">
        <v>1709</v>
      </c>
      <c r="B1971" s="7">
        <v>1962</v>
      </c>
      <c r="C1971" s="1" t="s">
        <v>15</v>
      </c>
      <c r="D1971" s="1">
        <v>29</v>
      </c>
      <c r="E1971" s="7">
        <v>0</v>
      </c>
      <c r="F1971" s="44">
        <v>14945.34</v>
      </c>
      <c r="G1971" s="1" t="s">
        <v>11</v>
      </c>
      <c r="H1971" s="1" t="s">
        <v>16</v>
      </c>
      <c r="I1971" s="1" t="s">
        <v>300</v>
      </c>
      <c r="J1971" s="42" t="str">
        <f>D1971&amp;"-"&amp;C1971&amp;"-"&amp;B1971</f>
        <v>29-Nov-1962</v>
      </c>
      <c r="K1971" s="7">
        <f>DATEDIF(J1971,DATE(2023,6,8),"Y")</f>
        <v>60</v>
      </c>
    </row>
    <row r="1972" spans="1:11" x14ac:dyDescent="0.35">
      <c r="A1972" s="1" t="s">
        <v>1708</v>
      </c>
      <c r="B1972" s="7">
        <v>1968</v>
      </c>
      <c r="C1972" s="1" t="s">
        <v>15</v>
      </c>
      <c r="D1972" s="1">
        <v>8</v>
      </c>
      <c r="E1972" s="7">
        <v>0</v>
      </c>
      <c r="F1972" s="44">
        <v>14926.97</v>
      </c>
      <c r="G1972" s="1" t="s">
        <v>11</v>
      </c>
      <c r="H1972" s="1" t="s">
        <v>11</v>
      </c>
      <c r="I1972" s="1" t="s">
        <v>23</v>
      </c>
      <c r="J1972" s="42" t="str">
        <f>D1972&amp;"-"&amp;C1972&amp;"-"&amp;B1972</f>
        <v>8-Nov-1968</v>
      </c>
      <c r="K1972" s="7">
        <f>DATEDIF(J1972,DATE(2023,6,8),"Y")</f>
        <v>54</v>
      </c>
    </row>
    <row r="1973" spans="1:11" x14ac:dyDescent="0.35">
      <c r="A1973" s="1" t="s">
        <v>1707</v>
      </c>
      <c r="B1973" s="7">
        <v>1981</v>
      </c>
      <c r="C1973" s="1" t="s">
        <v>10</v>
      </c>
      <c r="D1973" s="1">
        <v>4</v>
      </c>
      <c r="E1973" s="7">
        <v>1</v>
      </c>
      <c r="F1973" s="44">
        <v>14908.27</v>
      </c>
      <c r="G1973" s="1" t="s">
        <v>11</v>
      </c>
      <c r="H1973" s="1" t="s">
        <v>16</v>
      </c>
      <c r="I1973" s="1" t="s">
        <v>42</v>
      </c>
      <c r="J1973" s="42" t="str">
        <f>D1973&amp;"-"&amp;C1973&amp;"-"&amp;B1973</f>
        <v>4-Jul-1981</v>
      </c>
      <c r="K1973" s="7">
        <f>DATEDIF(J1973,DATE(2023,6,8),"Y")</f>
        <v>41</v>
      </c>
    </row>
    <row r="1974" spans="1:11" x14ac:dyDescent="0.35">
      <c r="A1974" s="1" t="s">
        <v>1706</v>
      </c>
      <c r="B1974" s="7">
        <v>1958</v>
      </c>
      <c r="C1974" s="1" t="s">
        <v>37</v>
      </c>
      <c r="D1974" s="1">
        <v>17</v>
      </c>
      <c r="E1974" s="7">
        <v>0</v>
      </c>
      <c r="F1974" s="44">
        <v>14901.52</v>
      </c>
      <c r="G1974" s="1" t="s">
        <v>11</v>
      </c>
      <c r="H1974" s="1" t="s">
        <v>11</v>
      </c>
      <c r="I1974" s="1" t="s">
        <v>247</v>
      </c>
      <c r="J1974" s="42" t="str">
        <f>D1974&amp;"-"&amp;C1974&amp;"-"&amp;B1974</f>
        <v>17-Oct-1958</v>
      </c>
      <c r="K1974" s="7">
        <f>DATEDIF(J1974,DATE(2023,6,8),"Y")</f>
        <v>64</v>
      </c>
    </row>
    <row r="1975" spans="1:11" x14ac:dyDescent="0.35">
      <c r="A1975" s="1" t="s">
        <v>1705</v>
      </c>
      <c r="B1975" s="7">
        <v>1970</v>
      </c>
      <c r="C1975" s="1" t="s">
        <v>15</v>
      </c>
      <c r="D1975" s="1">
        <v>11</v>
      </c>
      <c r="E1975" s="7">
        <v>0</v>
      </c>
      <c r="F1975" s="44">
        <v>14847.63</v>
      </c>
      <c r="G1975" s="1" t="s">
        <v>11</v>
      </c>
      <c r="H1975" s="1" t="s">
        <v>11</v>
      </c>
      <c r="I1975" s="1" t="s">
        <v>249</v>
      </c>
      <c r="J1975" s="42" t="str">
        <f>D1975&amp;"-"&amp;C1975&amp;"-"&amp;B1975</f>
        <v>11-Nov-1970</v>
      </c>
      <c r="K1975" s="7">
        <f>DATEDIF(J1975,DATE(2023,6,8),"Y")</f>
        <v>52</v>
      </c>
    </row>
    <row r="1976" spans="1:11" x14ac:dyDescent="0.35">
      <c r="A1976" s="1" t="s">
        <v>1704</v>
      </c>
      <c r="B1976" s="7">
        <v>1981</v>
      </c>
      <c r="C1976" s="1" t="s">
        <v>18</v>
      </c>
      <c r="D1976" s="1">
        <v>5</v>
      </c>
      <c r="E1976" s="7">
        <v>1</v>
      </c>
      <c r="F1976" s="44">
        <v>14843.96</v>
      </c>
      <c r="G1976" s="1" t="s">
        <v>11</v>
      </c>
      <c r="H1976" s="1" t="s">
        <v>12</v>
      </c>
      <c r="I1976" s="1" t="s">
        <v>535</v>
      </c>
      <c r="J1976" s="42" t="str">
        <f>D1976&amp;"-"&amp;C1976&amp;"-"&amp;B1976</f>
        <v>5-Jun-1981</v>
      </c>
      <c r="K1976" s="7">
        <f>DATEDIF(J1976,DATE(2023,6,8),"Y")</f>
        <v>42</v>
      </c>
    </row>
    <row r="1977" spans="1:11" x14ac:dyDescent="0.35">
      <c r="A1977" s="1" t="s">
        <v>1703</v>
      </c>
      <c r="B1977" s="7">
        <v>1979</v>
      </c>
      <c r="C1977" s="1" t="s">
        <v>37</v>
      </c>
      <c r="D1977" s="1">
        <v>18</v>
      </c>
      <c r="E1977" s="7">
        <v>2</v>
      </c>
      <c r="F1977" s="44">
        <v>14839.34</v>
      </c>
      <c r="G1977" s="1" t="s">
        <v>11</v>
      </c>
      <c r="H1977" s="1" t="s">
        <v>12</v>
      </c>
      <c r="I1977" s="1" t="s">
        <v>535</v>
      </c>
      <c r="J1977" s="42" t="str">
        <f>D1977&amp;"-"&amp;C1977&amp;"-"&amp;B1977</f>
        <v>18-Oct-1979</v>
      </c>
      <c r="K1977" s="7">
        <f>DATEDIF(J1977,DATE(2023,6,8),"Y")</f>
        <v>43</v>
      </c>
    </row>
    <row r="1978" spans="1:11" x14ac:dyDescent="0.35">
      <c r="A1978" s="1" t="s">
        <v>1702</v>
      </c>
      <c r="B1978" s="7">
        <v>1975</v>
      </c>
      <c r="C1978" s="1" t="s">
        <v>30</v>
      </c>
      <c r="D1978" s="1">
        <v>10</v>
      </c>
      <c r="E1978" s="7">
        <v>1</v>
      </c>
      <c r="F1978" s="44">
        <v>14819</v>
      </c>
      <c r="G1978" s="1" t="s">
        <v>11</v>
      </c>
      <c r="H1978" s="1" t="s">
        <v>12</v>
      </c>
      <c r="I1978" s="1" t="s">
        <v>249</v>
      </c>
      <c r="J1978" s="42" t="str">
        <f>D1978&amp;"-"&amp;C1978&amp;"-"&amp;B1978</f>
        <v>10-Dec-1975</v>
      </c>
      <c r="K1978" s="7">
        <f>DATEDIF(J1978,DATE(2023,6,8),"Y")</f>
        <v>47</v>
      </c>
    </row>
    <row r="1979" spans="1:11" x14ac:dyDescent="0.35">
      <c r="A1979" s="1" t="s">
        <v>2306</v>
      </c>
      <c r="B1979" s="7">
        <v>1979</v>
      </c>
      <c r="C1979" s="1" t="s">
        <v>10</v>
      </c>
      <c r="D1979" s="1">
        <v>3</v>
      </c>
      <c r="E1979" s="7">
        <v>3</v>
      </c>
      <c r="F1979" s="44">
        <v>42124.52</v>
      </c>
      <c r="G1979" s="1" t="s">
        <v>16</v>
      </c>
      <c r="H1979" s="1" t="s">
        <v>16</v>
      </c>
      <c r="I1979" s="1" t="s">
        <v>13</v>
      </c>
      <c r="J1979" s="42" t="str">
        <f>D1979&amp;"-"&amp;C1979&amp;"-"&amp;B1979</f>
        <v>3-Jul-1979</v>
      </c>
      <c r="K1979" s="7">
        <f>DATEDIF(J1979,DATE(2023,6,8),"Y")</f>
        <v>43</v>
      </c>
    </row>
    <row r="1980" spans="1:11" x14ac:dyDescent="0.35">
      <c r="A1980" s="1" t="s">
        <v>1701</v>
      </c>
      <c r="B1980" s="7">
        <v>1965</v>
      </c>
      <c r="C1980" s="1" t="s">
        <v>10</v>
      </c>
      <c r="D1980" s="1">
        <v>27</v>
      </c>
      <c r="E1980" s="7">
        <v>0</v>
      </c>
      <c r="F1980" s="44">
        <v>14750.42</v>
      </c>
      <c r="G1980" s="1" t="s">
        <v>11</v>
      </c>
      <c r="H1980" s="1" t="s">
        <v>11</v>
      </c>
      <c r="I1980" s="1" t="s">
        <v>535</v>
      </c>
      <c r="J1980" s="42" t="str">
        <f>D1980&amp;"-"&amp;C1980&amp;"-"&amp;B1980</f>
        <v>27-Jul-1965</v>
      </c>
      <c r="K1980" s="7">
        <f>DATEDIF(J1980,DATE(2023,6,8),"Y")</f>
        <v>57</v>
      </c>
    </row>
    <row r="1981" spans="1:11" x14ac:dyDescent="0.35">
      <c r="A1981" s="1" t="s">
        <v>1700</v>
      </c>
      <c r="B1981" s="7">
        <v>1962</v>
      </c>
      <c r="C1981" s="1" t="s">
        <v>10</v>
      </c>
      <c r="D1981" s="1">
        <v>29</v>
      </c>
      <c r="E1981" s="7">
        <v>0</v>
      </c>
      <c r="F1981" s="44">
        <v>14738.43</v>
      </c>
      <c r="G1981" s="1" t="s">
        <v>11</v>
      </c>
      <c r="H1981" s="1" t="s">
        <v>12</v>
      </c>
      <c r="I1981" s="1" t="s">
        <v>300</v>
      </c>
      <c r="J1981" s="42" t="str">
        <f>D1981&amp;"-"&amp;C1981&amp;"-"&amp;B1981</f>
        <v>29-Jul-1962</v>
      </c>
      <c r="K1981" s="7">
        <f>DATEDIF(J1981,DATE(2023,6,8),"Y")</f>
        <v>60</v>
      </c>
    </row>
    <row r="1982" spans="1:11" x14ac:dyDescent="0.35">
      <c r="A1982" s="1" t="s">
        <v>1699</v>
      </c>
      <c r="B1982" s="7">
        <v>2002</v>
      </c>
      <c r="C1982" s="1" t="s">
        <v>20</v>
      </c>
      <c r="D1982" s="1">
        <v>24</v>
      </c>
      <c r="E1982" s="7">
        <v>0</v>
      </c>
      <c r="F1982" s="44">
        <v>14711.74</v>
      </c>
      <c r="G1982" s="1" t="s">
        <v>11</v>
      </c>
      <c r="H1982" s="1" t="s">
        <v>11</v>
      </c>
      <c r="I1982" s="1" t="s">
        <v>23</v>
      </c>
      <c r="J1982" s="42" t="str">
        <f>D1982&amp;"-"&amp;C1982&amp;"-"&amp;B1982</f>
        <v>24-Sep-2002</v>
      </c>
      <c r="K1982" s="7">
        <f>DATEDIF(J1982,DATE(2023,6,8),"Y")</f>
        <v>20</v>
      </c>
    </row>
    <row r="1983" spans="1:11" x14ac:dyDescent="0.35">
      <c r="A1983" s="1" t="s">
        <v>1698</v>
      </c>
      <c r="B1983" s="7">
        <v>1982</v>
      </c>
      <c r="C1983" s="1" t="s">
        <v>20</v>
      </c>
      <c r="D1983" s="1">
        <v>4</v>
      </c>
      <c r="E1983" s="7">
        <v>3</v>
      </c>
      <c r="F1983" s="44">
        <v>14696.77</v>
      </c>
      <c r="G1983" s="1" t="s">
        <v>11</v>
      </c>
      <c r="H1983" s="1" t="s">
        <v>11</v>
      </c>
      <c r="I1983" s="1" t="s">
        <v>42</v>
      </c>
      <c r="J1983" s="42" t="str">
        <f>D1983&amp;"-"&amp;C1983&amp;"-"&amp;B1983</f>
        <v>4-Sep-1982</v>
      </c>
      <c r="K1983" s="7">
        <f>DATEDIF(J1983,DATE(2023,6,8),"Y")</f>
        <v>40</v>
      </c>
    </row>
    <row r="1984" spans="1:11" x14ac:dyDescent="0.35">
      <c r="A1984" s="1" t="s">
        <v>1697</v>
      </c>
      <c r="B1984" s="7">
        <v>1958</v>
      </c>
      <c r="C1984" s="1" t="s">
        <v>10</v>
      </c>
      <c r="D1984" s="1">
        <v>23</v>
      </c>
      <c r="E1984" s="7">
        <v>0</v>
      </c>
      <c r="F1984" s="44">
        <v>14692.67</v>
      </c>
      <c r="G1984" s="1" t="s">
        <v>11</v>
      </c>
      <c r="H1984" s="1" t="s">
        <v>16</v>
      </c>
      <c r="I1984" s="1" t="s">
        <v>23</v>
      </c>
      <c r="J1984" s="42" t="str">
        <f>D1984&amp;"-"&amp;C1984&amp;"-"&amp;B1984</f>
        <v>23-Jul-1958</v>
      </c>
      <c r="K1984" s="7">
        <f>DATEDIF(J1984,DATE(2023,6,8),"Y")</f>
        <v>64</v>
      </c>
    </row>
    <row r="1985" spans="1:11" x14ac:dyDescent="0.35">
      <c r="A1985" s="1" t="s">
        <v>1696</v>
      </c>
      <c r="B1985" s="7">
        <v>1969</v>
      </c>
      <c r="C1985" s="1" t="s">
        <v>37</v>
      </c>
      <c r="D1985" s="1">
        <v>20</v>
      </c>
      <c r="E1985" s="7">
        <v>0</v>
      </c>
      <c r="F1985" s="44">
        <v>14665.75</v>
      </c>
      <c r="G1985" s="1" t="s">
        <v>11</v>
      </c>
      <c r="H1985" s="1" t="s">
        <v>16</v>
      </c>
      <c r="I1985" s="1" t="s">
        <v>23</v>
      </c>
      <c r="J1985" s="42" t="str">
        <f>D1985&amp;"-"&amp;C1985&amp;"-"&amp;B1985</f>
        <v>20-Oct-1969</v>
      </c>
      <c r="K1985" s="7">
        <f>DATEDIF(J1985,DATE(2023,6,8),"Y")</f>
        <v>53</v>
      </c>
    </row>
    <row r="1986" spans="1:11" x14ac:dyDescent="0.35">
      <c r="A1986" s="1" t="s">
        <v>1695</v>
      </c>
      <c r="B1986" s="7">
        <v>1981</v>
      </c>
      <c r="C1986" s="1" t="s">
        <v>15</v>
      </c>
      <c r="D1986" s="1">
        <v>13</v>
      </c>
      <c r="E1986" s="7">
        <v>1</v>
      </c>
      <c r="F1986" s="44">
        <v>14657.2</v>
      </c>
      <c r="G1986" s="1" t="s">
        <v>11</v>
      </c>
      <c r="H1986" s="1" t="s">
        <v>16</v>
      </c>
      <c r="I1986" s="1" t="s">
        <v>23</v>
      </c>
      <c r="J1986" s="42" t="str">
        <f>D1986&amp;"-"&amp;C1986&amp;"-"&amp;B1986</f>
        <v>13-Nov-1981</v>
      </c>
      <c r="K1986" s="7">
        <f>DATEDIF(J1986,DATE(2023,6,8),"Y")</f>
        <v>41</v>
      </c>
    </row>
    <row r="1987" spans="1:11" x14ac:dyDescent="0.35">
      <c r="A1987" s="1" t="s">
        <v>1694</v>
      </c>
      <c r="B1987" s="7">
        <v>1967</v>
      </c>
      <c r="C1987" s="1" t="s">
        <v>20</v>
      </c>
      <c r="D1987" s="1">
        <v>1</v>
      </c>
      <c r="E1987" s="7">
        <v>0</v>
      </c>
      <c r="F1987" s="44">
        <v>14640.35</v>
      </c>
      <c r="G1987" s="1" t="s">
        <v>11</v>
      </c>
      <c r="H1987" s="1" t="s">
        <v>12</v>
      </c>
      <c r="I1987" s="1" t="s">
        <v>535</v>
      </c>
      <c r="J1987" s="42" t="str">
        <f>D1987&amp;"-"&amp;C1987&amp;"-"&amp;B1987</f>
        <v>1-Sep-1967</v>
      </c>
      <c r="K1987" s="7">
        <f>DATEDIF(J1987,DATE(2023,6,8),"Y")</f>
        <v>55</v>
      </c>
    </row>
    <row r="1988" spans="1:11" x14ac:dyDescent="0.35">
      <c r="A1988" s="1" t="s">
        <v>1693</v>
      </c>
      <c r="B1988" s="7">
        <v>1991</v>
      </c>
      <c r="C1988" s="1" t="s">
        <v>35</v>
      </c>
      <c r="D1988" s="1">
        <v>21</v>
      </c>
      <c r="E1988" s="7">
        <v>3</v>
      </c>
      <c r="F1988" s="44">
        <v>14630.52</v>
      </c>
      <c r="G1988" s="1" t="s">
        <v>11</v>
      </c>
      <c r="H1988" s="1" t="s">
        <v>12</v>
      </c>
      <c r="I1988" s="1" t="s">
        <v>42</v>
      </c>
      <c r="J1988" s="42" t="str">
        <f>D1988&amp;"-"&amp;C1988&amp;"-"&amp;B1988</f>
        <v>21-Aug-1991</v>
      </c>
      <c r="K1988" s="7">
        <f>DATEDIF(J1988,DATE(2023,6,8),"Y")</f>
        <v>31</v>
      </c>
    </row>
    <row r="1989" spans="1:11" x14ac:dyDescent="0.35">
      <c r="A1989" s="1" t="s">
        <v>1692</v>
      </c>
      <c r="B1989" s="7">
        <v>1965</v>
      </c>
      <c r="C1989" s="1" t="s">
        <v>15</v>
      </c>
      <c r="D1989" s="1">
        <v>8</v>
      </c>
      <c r="E1989" s="7">
        <v>0</v>
      </c>
      <c r="F1989" s="44">
        <v>14612.33</v>
      </c>
      <c r="G1989" s="1" t="s">
        <v>11</v>
      </c>
      <c r="H1989" s="1" t="s">
        <v>12</v>
      </c>
      <c r="I1989" s="1" t="s">
        <v>300</v>
      </c>
      <c r="J1989" s="42" t="str">
        <f>D1989&amp;"-"&amp;C1989&amp;"-"&amp;B1989</f>
        <v>8-Nov-1965</v>
      </c>
      <c r="K1989" s="7">
        <f>DATEDIF(J1989,DATE(2023,6,8),"Y")</f>
        <v>57</v>
      </c>
    </row>
    <row r="1990" spans="1:11" x14ac:dyDescent="0.35">
      <c r="A1990" s="1" t="s">
        <v>2305</v>
      </c>
      <c r="B1990" s="7">
        <v>1997</v>
      </c>
      <c r="C1990" s="1" t="s">
        <v>30</v>
      </c>
      <c r="D1990" s="1">
        <v>9</v>
      </c>
      <c r="E1990" s="7">
        <v>2</v>
      </c>
      <c r="F1990" s="44">
        <v>42112.24</v>
      </c>
      <c r="G1990" s="1" t="s">
        <v>16</v>
      </c>
      <c r="H1990" s="1" t="s">
        <v>12</v>
      </c>
      <c r="I1990" s="1" t="s">
        <v>13</v>
      </c>
      <c r="J1990" s="42" t="str">
        <f>D1990&amp;"-"&amp;C1990&amp;"-"&amp;B1990</f>
        <v>9-Dec-1997</v>
      </c>
      <c r="K1990" s="7">
        <f>DATEDIF(J1990,DATE(2023,6,8),"Y")</f>
        <v>25</v>
      </c>
    </row>
    <row r="1991" spans="1:11" x14ac:dyDescent="0.35">
      <c r="A1991" s="1" t="s">
        <v>1691</v>
      </c>
      <c r="B1991" s="7">
        <v>1967</v>
      </c>
      <c r="C1991" s="1" t="s">
        <v>10</v>
      </c>
      <c r="D1991" s="1">
        <v>18</v>
      </c>
      <c r="E1991" s="7">
        <v>0</v>
      </c>
      <c r="F1991" s="44">
        <v>14600.62</v>
      </c>
      <c r="G1991" s="1" t="s">
        <v>11</v>
      </c>
      <c r="H1991" s="1" t="s">
        <v>12</v>
      </c>
      <c r="I1991" s="1" t="s">
        <v>632</v>
      </c>
      <c r="J1991" s="42" t="str">
        <f>D1991&amp;"-"&amp;C1991&amp;"-"&amp;B1991</f>
        <v>18-Jul-1967</v>
      </c>
      <c r="K1991" s="7">
        <f>DATEDIF(J1991,DATE(2023,6,8),"Y")</f>
        <v>55</v>
      </c>
    </row>
    <row r="1992" spans="1:11" x14ac:dyDescent="0.35">
      <c r="A1992" s="1" t="s">
        <v>1690</v>
      </c>
      <c r="B1992" s="7">
        <v>1963</v>
      </c>
      <c r="C1992" s="1" t="s">
        <v>37</v>
      </c>
      <c r="D1992" s="1">
        <v>14</v>
      </c>
      <c r="E1992" s="7">
        <v>3</v>
      </c>
      <c r="F1992" s="44">
        <v>14590.63</v>
      </c>
      <c r="G1992" s="1" t="s">
        <v>11</v>
      </c>
      <c r="H1992" s="1" t="s">
        <v>16</v>
      </c>
      <c r="I1992" s="1" t="s">
        <v>247</v>
      </c>
      <c r="J1992" s="42" t="str">
        <f>D1992&amp;"-"&amp;C1992&amp;"-"&amp;B1992</f>
        <v>14-Oct-1963</v>
      </c>
      <c r="K1992" s="7">
        <f>DATEDIF(J1992,DATE(2023,6,8),"Y")</f>
        <v>59</v>
      </c>
    </row>
    <row r="1993" spans="1:11" x14ac:dyDescent="0.35">
      <c r="A1993" s="1" t="s">
        <v>1689</v>
      </c>
      <c r="B1993" s="7">
        <v>1962</v>
      </c>
      <c r="C1993" s="1" t="s">
        <v>30</v>
      </c>
      <c r="D1993" s="1">
        <v>3</v>
      </c>
      <c r="E1993" s="7">
        <v>0</v>
      </c>
      <c r="F1993" s="44">
        <v>14574.64</v>
      </c>
      <c r="G1993" s="1" t="s">
        <v>11</v>
      </c>
      <c r="H1993" s="1" t="s">
        <v>16</v>
      </c>
      <c r="I1993" s="1" t="s">
        <v>200</v>
      </c>
      <c r="J1993" s="42" t="str">
        <f>D1993&amp;"-"&amp;C1993&amp;"-"&amp;B1993</f>
        <v>3-Dec-1962</v>
      </c>
      <c r="K1993" s="7">
        <f>DATEDIF(J1993,DATE(2023,6,8),"Y")</f>
        <v>60</v>
      </c>
    </row>
    <row r="1994" spans="1:11" x14ac:dyDescent="0.35">
      <c r="A1994" s="1" t="s">
        <v>1688</v>
      </c>
      <c r="B1994" s="7">
        <v>1998</v>
      </c>
      <c r="C1994" s="1" t="s">
        <v>20</v>
      </c>
      <c r="D1994" s="1">
        <v>12</v>
      </c>
      <c r="E1994" s="7">
        <v>0</v>
      </c>
      <c r="F1994" s="44">
        <v>14571.89</v>
      </c>
      <c r="G1994" s="1" t="s">
        <v>11</v>
      </c>
      <c r="H1994" s="1" t="s">
        <v>16</v>
      </c>
      <c r="I1994" s="1" t="s">
        <v>247</v>
      </c>
      <c r="J1994" s="42" t="str">
        <f>D1994&amp;"-"&amp;C1994&amp;"-"&amp;B1994</f>
        <v>12-Sep-1998</v>
      </c>
      <c r="K1994" s="7">
        <f>DATEDIF(J1994,DATE(2023,6,8),"Y")</f>
        <v>24</v>
      </c>
    </row>
    <row r="1995" spans="1:11" x14ac:dyDescent="0.35">
      <c r="A1995" s="1" t="s">
        <v>1687</v>
      </c>
      <c r="B1995" s="7">
        <v>1989</v>
      </c>
      <c r="C1995" s="1" t="s">
        <v>10</v>
      </c>
      <c r="D1995" s="1">
        <v>14</v>
      </c>
      <c r="E1995" s="7">
        <v>3</v>
      </c>
      <c r="F1995" s="44">
        <v>14547.26</v>
      </c>
      <c r="G1995" s="1" t="s">
        <v>11</v>
      </c>
      <c r="H1995" s="1" t="s">
        <v>12</v>
      </c>
      <c r="I1995" s="1" t="s">
        <v>42</v>
      </c>
      <c r="J1995" s="42" t="str">
        <f>D1995&amp;"-"&amp;C1995&amp;"-"&amp;B1995</f>
        <v>14-Jul-1989</v>
      </c>
      <c r="K1995" s="7">
        <f>DATEDIF(J1995,DATE(2023,6,8),"Y")</f>
        <v>33</v>
      </c>
    </row>
    <row r="1996" spans="1:11" x14ac:dyDescent="0.35">
      <c r="A1996" s="1" t="s">
        <v>1686</v>
      </c>
      <c r="B1996" s="7">
        <v>1989</v>
      </c>
      <c r="C1996" s="1" t="s">
        <v>10</v>
      </c>
      <c r="D1996" s="1">
        <v>22</v>
      </c>
      <c r="E1996" s="7">
        <v>3</v>
      </c>
      <c r="F1996" s="44">
        <v>14507.46</v>
      </c>
      <c r="G1996" s="1" t="s">
        <v>11</v>
      </c>
      <c r="H1996" s="1" t="s">
        <v>12</v>
      </c>
      <c r="I1996" s="1" t="s">
        <v>23</v>
      </c>
      <c r="J1996" s="42" t="str">
        <f>D1996&amp;"-"&amp;C1996&amp;"-"&amp;B1996</f>
        <v>22-Jul-1989</v>
      </c>
      <c r="K1996" s="7">
        <f>DATEDIF(J1996,DATE(2023,6,8),"Y")</f>
        <v>33</v>
      </c>
    </row>
    <row r="1997" spans="1:11" x14ac:dyDescent="0.35">
      <c r="A1997" s="1" t="s">
        <v>1685</v>
      </c>
      <c r="B1997" s="7">
        <v>1979</v>
      </c>
      <c r="C1997" s="1" t="s">
        <v>37</v>
      </c>
      <c r="D1997" s="1">
        <v>20</v>
      </c>
      <c r="E1997" s="7">
        <v>5</v>
      </c>
      <c r="F1997" s="44">
        <v>14478.33</v>
      </c>
      <c r="G1997" s="1" t="s">
        <v>11</v>
      </c>
      <c r="H1997" s="1" t="s">
        <v>11</v>
      </c>
      <c r="I1997" s="1" t="s">
        <v>13</v>
      </c>
      <c r="J1997" s="42" t="str">
        <f>D1997&amp;"-"&amp;C1997&amp;"-"&amp;B1997</f>
        <v>20-Oct-1979</v>
      </c>
      <c r="K1997" s="7">
        <f>DATEDIF(J1997,DATE(2023,6,8),"Y")</f>
        <v>43</v>
      </c>
    </row>
    <row r="1998" spans="1:11" x14ac:dyDescent="0.35">
      <c r="A1998" s="1" t="s">
        <v>1684</v>
      </c>
      <c r="B1998" s="7">
        <v>1959</v>
      </c>
      <c r="C1998" s="1" t="s">
        <v>15</v>
      </c>
      <c r="D1998" s="1">
        <v>20</v>
      </c>
      <c r="E1998" s="7">
        <v>1</v>
      </c>
      <c r="F1998" s="44">
        <v>14474.68</v>
      </c>
      <c r="G1998" s="1" t="s">
        <v>11</v>
      </c>
      <c r="H1998" s="1" t="s">
        <v>11</v>
      </c>
      <c r="I1998" s="1" t="s">
        <v>13</v>
      </c>
      <c r="J1998" s="42" t="str">
        <f>D1998&amp;"-"&amp;C1998&amp;"-"&amp;B1998</f>
        <v>20-Nov-1959</v>
      </c>
      <c r="K1998" s="7">
        <f>DATEDIF(J1998,DATE(2023,6,8),"Y")</f>
        <v>63</v>
      </c>
    </row>
    <row r="1999" spans="1:11" x14ac:dyDescent="0.35">
      <c r="A1999" s="1" t="s">
        <v>1683</v>
      </c>
      <c r="B1999" s="7">
        <v>1976</v>
      </c>
      <c r="C1999" s="1" t="s">
        <v>15</v>
      </c>
      <c r="D1999" s="1">
        <v>27</v>
      </c>
      <c r="E1999" s="7">
        <v>2</v>
      </c>
      <c r="F1999" s="44">
        <v>14470.01</v>
      </c>
      <c r="G1999" s="1" t="s">
        <v>11</v>
      </c>
      <c r="H1999" s="1" t="s">
        <v>12</v>
      </c>
      <c r="I1999" s="1" t="s">
        <v>23</v>
      </c>
      <c r="J1999" s="42" t="str">
        <f>D1999&amp;"-"&amp;C1999&amp;"-"&amp;B1999</f>
        <v>27-Nov-1976</v>
      </c>
      <c r="K1999" s="7">
        <f>DATEDIF(J1999,DATE(2023,6,8),"Y")</f>
        <v>46</v>
      </c>
    </row>
    <row r="2000" spans="1:11" x14ac:dyDescent="0.35">
      <c r="A2000" s="1" t="s">
        <v>1682</v>
      </c>
      <c r="B2000" s="7">
        <v>1996</v>
      </c>
      <c r="C2000" s="1" t="s">
        <v>15</v>
      </c>
      <c r="D2000" s="1">
        <v>10</v>
      </c>
      <c r="E2000" s="7">
        <v>2</v>
      </c>
      <c r="F2000" s="44">
        <v>14455.64</v>
      </c>
      <c r="G2000" s="1" t="s">
        <v>11</v>
      </c>
      <c r="H2000" s="1" t="s">
        <v>12</v>
      </c>
      <c r="I2000" s="1" t="s">
        <v>247</v>
      </c>
      <c r="J2000" s="42" t="str">
        <f>D2000&amp;"-"&amp;C2000&amp;"-"&amp;B2000</f>
        <v>10-Nov-1996</v>
      </c>
      <c r="K2000" s="7">
        <f>DATEDIF(J2000,DATE(2023,6,8),"Y")</f>
        <v>26</v>
      </c>
    </row>
    <row r="2001" spans="1:11" x14ac:dyDescent="0.35">
      <c r="A2001" s="1" t="s">
        <v>2304</v>
      </c>
      <c r="B2001" s="7">
        <v>1976</v>
      </c>
      <c r="C2001" s="1" t="s">
        <v>15</v>
      </c>
      <c r="D2001" s="1">
        <v>28</v>
      </c>
      <c r="E2001" s="7">
        <v>0</v>
      </c>
      <c r="F2001" s="44">
        <v>42111.66</v>
      </c>
      <c r="G2001" s="1" t="s">
        <v>16</v>
      </c>
      <c r="H2001" s="1" t="s">
        <v>16</v>
      </c>
      <c r="I2001" s="1" t="s">
        <v>247</v>
      </c>
      <c r="J2001" s="42" t="str">
        <f>D2001&amp;"-"&amp;C2001&amp;"-"&amp;B2001</f>
        <v>28-Nov-1976</v>
      </c>
      <c r="K2001" s="7">
        <f>DATEDIF(J2001,DATE(2023,6,8),"Y")</f>
        <v>46</v>
      </c>
    </row>
    <row r="2002" spans="1:11" x14ac:dyDescent="0.35">
      <c r="A2002" s="1" t="s">
        <v>1681</v>
      </c>
      <c r="B2002" s="7">
        <v>1959</v>
      </c>
      <c r="C2002" s="1" t="s">
        <v>35</v>
      </c>
      <c r="D2002" s="1">
        <v>3</v>
      </c>
      <c r="E2002" s="7">
        <v>0</v>
      </c>
      <c r="F2002" s="44">
        <v>14451.84</v>
      </c>
      <c r="G2002" s="1" t="s">
        <v>11</v>
      </c>
      <c r="H2002" s="1" t="s">
        <v>12</v>
      </c>
      <c r="I2002" s="1" t="s">
        <v>249</v>
      </c>
      <c r="J2002" s="42" t="str">
        <f>D2002&amp;"-"&amp;C2002&amp;"-"&amp;B2002</f>
        <v>3-Aug-1959</v>
      </c>
      <c r="K2002" s="7">
        <f>DATEDIF(J2002,DATE(2023,6,8),"Y")</f>
        <v>63</v>
      </c>
    </row>
    <row r="2003" spans="1:11" x14ac:dyDescent="0.35">
      <c r="A2003" s="1" t="s">
        <v>1680</v>
      </c>
      <c r="B2003" s="7">
        <v>1959</v>
      </c>
      <c r="C2003" s="1" t="s">
        <v>18</v>
      </c>
      <c r="D2003" s="1">
        <v>29</v>
      </c>
      <c r="E2003" s="7">
        <v>0</v>
      </c>
      <c r="F2003" s="44">
        <v>14449.85</v>
      </c>
      <c r="G2003" s="1" t="s">
        <v>11</v>
      </c>
      <c r="H2003" s="1" t="s">
        <v>16</v>
      </c>
      <c r="I2003" s="1" t="s">
        <v>247</v>
      </c>
      <c r="J2003" s="42" t="str">
        <f>D2003&amp;"-"&amp;C2003&amp;"-"&amp;B2003</f>
        <v>29-Jun-1959</v>
      </c>
      <c r="K2003" s="7">
        <f>DATEDIF(J2003,DATE(2023,6,8),"Y")</f>
        <v>63</v>
      </c>
    </row>
    <row r="2004" spans="1:11" x14ac:dyDescent="0.35">
      <c r="A2004" s="1" t="s">
        <v>1679</v>
      </c>
      <c r="B2004" s="7">
        <v>1967</v>
      </c>
      <c r="C2004" s="1" t="s">
        <v>15</v>
      </c>
      <c r="D2004" s="1">
        <v>4</v>
      </c>
      <c r="E2004" s="7">
        <v>0</v>
      </c>
      <c r="F2004" s="44">
        <v>14427.63</v>
      </c>
      <c r="G2004" s="1" t="s">
        <v>11</v>
      </c>
      <c r="H2004" s="1" t="s">
        <v>11</v>
      </c>
      <c r="I2004" s="1" t="s">
        <v>300</v>
      </c>
      <c r="J2004" s="42" t="str">
        <f>D2004&amp;"-"&amp;C2004&amp;"-"&amp;B2004</f>
        <v>4-Nov-1967</v>
      </c>
      <c r="K2004" s="7">
        <f>DATEDIF(J2004,DATE(2023,6,8),"Y")</f>
        <v>55</v>
      </c>
    </row>
    <row r="2005" spans="1:11" x14ac:dyDescent="0.35">
      <c r="A2005" s="1" t="s">
        <v>1678</v>
      </c>
      <c r="B2005" s="7">
        <v>1967</v>
      </c>
      <c r="C2005" s="1" t="s">
        <v>35</v>
      </c>
      <c r="D2005" s="1">
        <v>15</v>
      </c>
      <c r="E2005" s="7">
        <v>0</v>
      </c>
      <c r="F2005" s="44">
        <v>14426.66</v>
      </c>
      <c r="G2005" s="1" t="s">
        <v>11</v>
      </c>
      <c r="H2005" s="1" t="s">
        <v>11</v>
      </c>
      <c r="I2005" s="1" t="s">
        <v>535</v>
      </c>
      <c r="J2005" s="42" t="str">
        <f>D2005&amp;"-"&amp;C2005&amp;"-"&amp;B2005</f>
        <v>15-Aug-1967</v>
      </c>
      <c r="K2005" s="7">
        <f>DATEDIF(J2005,DATE(2023,6,8),"Y")</f>
        <v>55</v>
      </c>
    </row>
    <row r="2006" spans="1:11" x14ac:dyDescent="0.35">
      <c r="A2006" s="1" t="s">
        <v>1677</v>
      </c>
      <c r="B2006" s="7">
        <v>1999</v>
      </c>
      <c r="C2006" s="1" t="s">
        <v>35</v>
      </c>
      <c r="D2006" s="1">
        <v>10</v>
      </c>
      <c r="E2006" s="7">
        <v>2</v>
      </c>
      <c r="F2006" s="44">
        <v>14426.07</v>
      </c>
      <c r="G2006" s="1" t="s">
        <v>11</v>
      </c>
      <c r="H2006" s="1" t="s">
        <v>16</v>
      </c>
      <c r="I2006" s="1" t="s">
        <v>23</v>
      </c>
      <c r="J2006" s="42" t="str">
        <f>D2006&amp;"-"&amp;C2006&amp;"-"&amp;B2006</f>
        <v>10-Aug-1999</v>
      </c>
      <c r="K2006" s="7">
        <f>DATEDIF(J2006,DATE(2023,6,8),"Y")</f>
        <v>23</v>
      </c>
    </row>
    <row r="2007" spans="1:11" x14ac:dyDescent="0.35">
      <c r="A2007" s="1" t="s">
        <v>1676</v>
      </c>
      <c r="B2007" s="7">
        <v>1958</v>
      </c>
      <c r="C2007" s="1" t="s">
        <v>20</v>
      </c>
      <c r="D2007" s="1">
        <v>20</v>
      </c>
      <c r="E2007" s="7">
        <v>1</v>
      </c>
      <c r="F2007" s="44">
        <v>14418.28</v>
      </c>
      <c r="G2007" s="1" t="s">
        <v>11</v>
      </c>
      <c r="H2007" s="1" t="s">
        <v>12</v>
      </c>
      <c r="I2007" s="1" t="s">
        <v>13</v>
      </c>
      <c r="J2007" s="42" t="str">
        <f>D2007&amp;"-"&amp;C2007&amp;"-"&amp;B2007</f>
        <v>20-Sep-1958</v>
      </c>
      <c r="K2007" s="7">
        <f>DATEDIF(J2007,DATE(2023,6,8),"Y")</f>
        <v>64</v>
      </c>
    </row>
    <row r="2008" spans="1:11" x14ac:dyDescent="0.35">
      <c r="A2008" s="1" t="s">
        <v>1675</v>
      </c>
      <c r="B2008" s="7">
        <v>1958</v>
      </c>
      <c r="C2008" s="1" t="s">
        <v>10</v>
      </c>
      <c r="D2008" s="1">
        <v>29</v>
      </c>
      <c r="E2008" s="7">
        <v>0</v>
      </c>
      <c r="F2008" s="44">
        <v>14410.93</v>
      </c>
      <c r="G2008" s="1" t="s">
        <v>11</v>
      </c>
      <c r="H2008" s="1" t="s">
        <v>11</v>
      </c>
      <c r="I2008" s="1" t="s">
        <v>168</v>
      </c>
      <c r="J2008" s="42" t="str">
        <f>D2008&amp;"-"&amp;C2008&amp;"-"&amp;B2008</f>
        <v>29-Jul-1958</v>
      </c>
      <c r="K2008" s="7">
        <f>DATEDIF(J2008,DATE(2023,6,8),"Y")</f>
        <v>64</v>
      </c>
    </row>
    <row r="2009" spans="1:11" x14ac:dyDescent="0.35">
      <c r="A2009" s="1" t="s">
        <v>1674</v>
      </c>
      <c r="B2009" s="7">
        <v>1958</v>
      </c>
      <c r="C2009" s="1" t="s">
        <v>20</v>
      </c>
      <c r="D2009" s="1">
        <v>14</v>
      </c>
      <c r="E2009" s="7">
        <v>0</v>
      </c>
      <c r="F2009" s="44">
        <v>14394.56</v>
      </c>
      <c r="G2009" s="1" t="s">
        <v>11</v>
      </c>
      <c r="H2009" s="1" t="s">
        <v>16</v>
      </c>
      <c r="I2009" s="1" t="s">
        <v>170</v>
      </c>
      <c r="J2009" s="42" t="str">
        <f>D2009&amp;"-"&amp;C2009&amp;"-"&amp;B2009</f>
        <v>14-Sep-1958</v>
      </c>
      <c r="K2009" s="7">
        <f>DATEDIF(J2009,DATE(2023,6,8),"Y")</f>
        <v>64</v>
      </c>
    </row>
    <row r="2010" spans="1:11" x14ac:dyDescent="0.35">
      <c r="A2010" s="1" t="s">
        <v>1673</v>
      </c>
      <c r="B2010" s="7">
        <v>1965</v>
      </c>
      <c r="C2010" s="1" t="s">
        <v>18</v>
      </c>
      <c r="D2010" s="1">
        <v>22</v>
      </c>
      <c r="E2010" s="7">
        <v>4</v>
      </c>
      <c r="F2010" s="44">
        <v>14394.4</v>
      </c>
      <c r="G2010" s="1" t="s">
        <v>11</v>
      </c>
      <c r="H2010" s="1" t="s">
        <v>12</v>
      </c>
      <c r="I2010" s="1" t="s">
        <v>247</v>
      </c>
      <c r="J2010" s="42" t="str">
        <f>D2010&amp;"-"&amp;C2010&amp;"-"&amp;B2010</f>
        <v>22-Jun-1965</v>
      </c>
      <c r="K2010" s="7">
        <f>DATEDIF(J2010,DATE(2023,6,8),"Y")</f>
        <v>57</v>
      </c>
    </row>
    <row r="2011" spans="1:11" x14ac:dyDescent="0.35">
      <c r="A2011" s="1" t="s">
        <v>1672</v>
      </c>
      <c r="B2011" s="7">
        <v>1963</v>
      </c>
      <c r="C2011" s="1" t="s">
        <v>10</v>
      </c>
      <c r="D2011" s="1">
        <v>16</v>
      </c>
      <c r="E2011" s="7">
        <v>3</v>
      </c>
      <c r="F2011" s="44">
        <v>14382.71</v>
      </c>
      <c r="G2011" s="1" t="s">
        <v>11</v>
      </c>
      <c r="H2011" s="1" t="s">
        <v>11</v>
      </c>
      <c r="I2011" s="1" t="s">
        <v>23</v>
      </c>
      <c r="J2011" s="42" t="str">
        <f>D2011&amp;"-"&amp;C2011&amp;"-"&amp;B2011</f>
        <v>16-Jul-1963</v>
      </c>
      <c r="K2011" s="7">
        <f>DATEDIF(J2011,DATE(2023,6,8),"Y")</f>
        <v>59</v>
      </c>
    </row>
    <row r="2012" spans="1:11" x14ac:dyDescent="0.35">
      <c r="A2012" s="1" t="s">
        <v>2366</v>
      </c>
      <c r="B2012" s="7">
        <v>1994</v>
      </c>
      <c r="C2012" s="1" t="s">
        <v>37</v>
      </c>
      <c r="D2012" s="1">
        <v>27</v>
      </c>
      <c r="E2012" s="7">
        <v>1</v>
      </c>
      <c r="F2012" s="44">
        <v>51194.559999999998</v>
      </c>
      <c r="G2012" s="1" t="s">
        <v>16</v>
      </c>
      <c r="H2012" s="1" t="s">
        <v>12</v>
      </c>
      <c r="I2012" s="1" t="s">
        <v>42</v>
      </c>
      <c r="J2012" s="42" t="str">
        <f>D2012&amp;"-"&amp;C2012&amp;"-"&amp;B2012</f>
        <v>27-Oct-1994</v>
      </c>
      <c r="K2012" s="7">
        <f>DATEDIF(J2012,DATE(2023,6,8),"Y")</f>
        <v>28</v>
      </c>
    </row>
    <row r="2013" spans="1:11" x14ac:dyDescent="0.35">
      <c r="A2013" s="1" t="s">
        <v>2303</v>
      </c>
      <c r="B2013" s="7">
        <v>1968</v>
      </c>
      <c r="C2013" s="1" t="s">
        <v>30</v>
      </c>
      <c r="D2013" s="1">
        <v>19</v>
      </c>
      <c r="E2013" s="7">
        <v>1</v>
      </c>
      <c r="F2013" s="44">
        <v>41999.519999999997</v>
      </c>
      <c r="G2013" s="1" t="s">
        <v>16</v>
      </c>
      <c r="H2013" s="1" t="s">
        <v>12</v>
      </c>
      <c r="I2013" s="1" t="s">
        <v>13</v>
      </c>
      <c r="J2013" s="42" t="str">
        <f>D2013&amp;"-"&amp;C2013&amp;"-"&amp;B2013</f>
        <v>19-Dec-1968</v>
      </c>
      <c r="K2013" s="7">
        <f>DATEDIF(J2013,DATE(2023,6,8),"Y")</f>
        <v>54</v>
      </c>
    </row>
    <row r="2014" spans="1:11" x14ac:dyDescent="0.35">
      <c r="A2014" s="1" t="s">
        <v>1671</v>
      </c>
      <c r="B2014" s="7">
        <v>1988</v>
      </c>
      <c r="C2014" s="1" t="s">
        <v>15</v>
      </c>
      <c r="D2014" s="1">
        <v>16</v>
      </c>
      <c r="E2014" s="7">
        <v>1</v>
      </c>
      <c r="F2014" s="44">
        <v>14358.36</v>
      </c>
      <c r="G2014" s="1" t="s">
        <v>11</v>
      </c>
      <c r="H2014" s="1" t="s">
        <v>11</v>
      </c>
      <c r="I2014" s="1" t="s">
        <v>42</v>
      </c>
      <c r="J2014" s="42" t="str">
        <f>D2014&amp;"-"&amp;C2014&amp;"-"&amp;B2014</f>
        <v>16-Nov-1988</v>
      </c>
      <c r="K2014" s="7">
        <f>DATEDIF(J2014,DATE(2023,6,8),"Y")</f>
        <v>34</v>
      </c>
    </row>
    <row r="2015" spans="1:11" x14ac:dyDescent="0.35">
      <c r="A2015" s="1" t="s">
        <v>1670</v>
      </c>
      <c r="B2015" s="7">
        <v>1967</v>
      </c>
      <c r="C2015" s="1" t="s">
        <v>37</v>
      </c>
      <c r="D2015" s="1">
        <v>10</v>
      </c>
      <c r="E2015" s="7">
        <v>0</v>
      </c>
      <c r="F2015" s="44">
        <v>14355.43</v>
      </c>
      <c r="G2015" s="1" t="s">
        <v>11</v>
      </c>
      <c r="H2015" s="1" t="s">
        <v>16</v>
      </c>
      <c r="I2015" s="1" t="s">
        <v>535</v>
      </c>
      <c r="J2015" s="42" t="str">
        <f>D2015&amp;"-"&amp;C2015&amp;"-"&amp;B2015</f>
        <v>10-Oct-1967</v>
      </c>
      <c r="K2015" s="7">
        <f>DATEDIF(J2015,DATE(2023,6,8),"Y")</f>
        <v>55</v>
      </c>
    </row>
    <row r="2016" spans="1:11" x14ac:dyDescent="0.35">
      <c r="A2016" s="1" t="s">
        <v>1669</v>
      </c>
      <c r="B2016" s="7">
        <v>1959</v>
      </c>
      <c r="C2016" s="1" t="s">
        <v>30</v>
      </c>
      <c r="D2016" s="1">
        <v>24</v>
      </c>
      <c r="E2016" s="7">
        <v>1</v>
      </c>
      <c r="F2016" s="44">
        <v>14349.85</v>
      </c>
      <c r="G2016" s="1" t="s">
        <v>11</v>
      </c>
      <c r="H2016" s="1" t="s">
        <v>11</v>
      </c>
      <c r="I2016" s="1" t="s">
        <v>23</v>
      </c>
      <c r="J2016" s="42" t="str">
        <f>D2016&amp;"-"&amp;C2016&amp;"-"&amp;B2016</f>
        <v>24-Dec-1959</v>
      </c>
      <c r="K2016" s="7">
        <f>DATEDIF(J2016,DATE(2023,6,8),"Y")</f>
        <v>63</v>
      </c>
    </row>
    <row r="2017" spans="1:11" x14ac:dyDescent="0.35">
      <c r="A2017" s="1" t="s">
        <v>1668</v>
      </c>
      <c r="B2017" s="7">
        <v>1969</v>
      </c>
      <c r="C2017" s="1" t="s">
        <v>20</v>
      </c>
      <c r="D2017" s="1">
        <v>26</v>
      </c>
      <c r="E2017" s="7">
        <v>0</v>
      </c>
      <c r="F2017" s="44">
        <v>14337.91</v>
      </c>
      <c r="G2017" s="1" t="s">
        <v>11</v>
      </c>
      <c r="H2017" s="1" t="s">
        <v>12</v>
      </c>
      <c r="I2017" s="1" t="s">
        <v>632</v>
      </c>
      <c r="J2017" s="42" t="str">
        <f>D2017&amp;"-"&amp;C2017&amp;"-"&amp;B2017</f>
        <v>26-Sep-1969</v>
      </c>
      <c r="K2017" s="7">
        <f>DATEDIF(J2017,DATE(2023,6,8),"Y")</f>
        <v>53</v>
      </c>
    </row>
    <row r="2018" spans="1:11" x14ac:dyDescent="0.35">
      <c r="A2018" s="1" t="s">
        <v>1667</v>
      </c>
      <c r="B2018" s="7">
        <v>1958</v>
      </c>
      <c r="C2018" s="1" t="s">
        <v>10</v>
      </c>
      <c r="D2018" s="1">
        <v>10</v>
      </c>
      <c r="E2018" s="7">
        <v>0</v>
      </c>
      <c r="F2018" s="44">
        <v>14319.03</v>
      </c>
      <c r="G2018" s="1" t="s">
        <v>11</v>
      </c>
      <c r="H2018" s="1" t="s">
        <v>11</v>
      </c>
      <c r="I2018" s="1" t="s">
        <v>42</v>
      </c>
      <c r="J2018" s="42" t="str">
        <f>D2018&amp;"-"&amp;C2018&amp;"-"&amp;B2018</f>
        <v>10-Jul-1958</v>
      </c>
      <c r="K2018" s="7">
        <f>DATEDIF(J2018,DATE(2023,6,8),"Y")</f>
        <v>64</v>
      </c>
    </row>
    <row r="2019" spans="1:11" x14ac:dyDescent="0.35">
      <c r="A2019" s="1" t="s">
        <v>1666</v>
      </c>
      <c r="B2019" s="7">
        <v>1958</v>
      </c>
      <c r="C2019" s="1" t="s">
        <v>37</v>
      </c>
      <c r="D2019" s="1">
        <v>15</v>
      </c>
      <c r="E2019" s="7">
        <v>0</v>
      </c>
      <c r="F2019" s="44">
        <v>14313.85</v>
      </c>
      <c r="G2019" s="1" t="s">
        <v>11</v>
      </c>
      <c r="H2019" s="1" t="s">
        <v>12</v>
      </c>
      <c r="I2019" s="1" t="s">
        <v>13</v>
      </c>
      <c r="J2019" s="42" t="str">
        <f>D2019&amp;"-"&amp;C2019&amp;"-"&amp;B2019</f>
        <v>15-Oct-1958</v>
      </c>
      <c r="K2019" s="7">
        <f>DATEDIF(J2019,DATE(2023,6,8),"Y")</f>
        <v>64</v>
      </c>
    </row>
    <row r="2020" spans="1:11" x14ac:dyDescent="0.35">
      <c r="A2020" s="1" t="s">
        <v>1665</v>
      </c>
      <c r="B2020" s="7">
        <v>1968</v>
      </c>
      <c r="C2020" s="1" t="s">
        <v>30</v>
      </c>
      <c r="D2020" s="1">
        <v>15</v>
      </c>
      <c r="E2020" s="7">
        <v>0</v>
      </c>
      <c r="F2020" s="44">
        <v>14285.9</v>
      </c>
      <c r="G2020" s="1" t="s">
        <v>11</v>
      </c>
      <c r="H2020" s="1" t="s">
        <v>12</v>
      </c>
      <c r="I2020" s="1" t="s">
        <v>23</v>
      </c>
      <c r="J2020" s="42" t="str">
        <f>D2020&amp;"-"&amp;C2020&amp;"-"&amp;B2020</f>
        <v>15-Dec-1968</v>
      </c>
      <c r="K2020" s="7">
        <f>DATEDIF(J2020,DATE(2023,6,8),"Y")</f>
        <v>54</v>
      </c>
    </row>
    <row r="2021" spans="1:11" x14ac:dyDescent="0.35">
      <c r="A2021" s="1" t="s">
        <v>1664</v>
      </c>
      <c r="B2021" s="7">
        <v>2004</v>
      </c>
      <c r="C2021" s="1" t="s">
        <v>20</v>
      </c>
      <c r="D2021" s="1">
        <v>6</v>
      </c>
      <c r="E2021" s="7">
        <v>0</v>
      </c>
      <c r="F2021" s="44">
        <v>14283.46</v>
      </c>
      <c r="G2021" s="1" t="s">
        <v>11</v>
      </c>
      <c r="H2021" s="1" t="s">
        <v>11</v>
      </c>
      <c r="I2021" s="1" t="s">
        <v>247</v>
      </c>
      <c r="J2021" s="42" t="str">
        <f>D2021&amp;"-"&amp;C2021&amp;"-"&amp;B2021</f>
        <v>6-Sep-2004</v>
      </c>
      <c r="K2021" s="7">
        <f>DATEDIF(J2021,DATE(2023,6,8),"Y")</f>
        <v>18</v>
      </c>
    </row>
    <row r="2022" spans="1:11" x14ac:dyDescent="0.35">
      <c r="A2022" s="1" t="s">
        <v>1663</v>
      </c>
      <c r="B2022" s="7">
        <v>1972</v>
      </c>
      <c r="C2022" s="1" t="s">
        <v>10</v>
      </c>
      <c r="D2022" s="1">
        <v>13</v>
      </c>
      <c r="E2022" s="7">
        <v>0</v>
      </c>
      <c r="F2022" s="44">
        <v>14258.33</v>
      </c>
      <c r="G2022" s="1" t="s">
        <v>11</v>
      </c>
      <c r="H2022" s="1" t="s">
        <v>11</v>
      </c>
      <c r="I2022" s="1" t="s">
        <v>535</v>
      </c>
      <c r="J2022" s="42" t="str">
        <f>D2022&amp;"-"&amp;C2022&amp;"-"&amp;B2022</f>
        <v>13-Jul-1972</v>
      </c>
      <c r="K2022" s="7">
        <f>DATEDIF(J2022,DATE(2023,6,8),"Y")</f>
        <v>50</v>
      </c>
    </row>
    <row r="2023" spans="1:11" x14ac:dyDescent="0.35">
      <c r="A2023" s="1" t="s">
        <v>1662</v>
      </c>
      <c r="B2023" s="7">
        <v>1974</v>
      </c>
      <c r="C2023" s="1" t="s">
        <v>30</v>
      </c>
      <c r="D2023" s="1">
        <v>26</v>
      </c>
      <c r="E2023" s="7">
        <v>0</v>
      </c>
      <c r="F2023" s="44">
        <v>14256.79</v>
      </c>
      <c r="G2023" s="1" t="s">
        <v>11</v>
      </c>
      <c r="H2023" s="1" t="s">
        <v>11</v>
      </c>
      <c r="I2023" s="1" t="s">
        <v>535</v>
      </c>
      <c r="J2023" s="42" t="str">
        <f>D2023&amp;"-"&amp;C2023&amp;"-"&amp;B2023</f>
        <v>26-Dec-1974</v>
      </c>
      <c r="K2023" s="7">
        <f>DATEDIF(J2023,DATE(2023,6,8),"Y")</f>
        <v>48</v>
      </c>
    </row>
    <row r="2024" spans="1:11" x14ac:dyDescent="0.35">
      <c r="A2024" s="1" t="s">
        <v>2302</v>
      </c>
      <c r="B2024" s="7">
        <v>1984</v>
      </c>
      <c r="C2024" s="1" t="s">
        <v>15</v>
      </c>
      <c r="D2024" s="1">
        <v>10</v>
      </c>
      <c r="E2024" s="7">
        <v>3</v>
      </c>
      <c r="F2024" s="44">
        <v>41949.24</v>
      </c>
      <c r="G2024" s="1" t="s">
        <v>16</v>
      </c>
      <c r="H2024" s="1" t="s">
        <v>16</v>
      </c>
      <c r="I2024" s="1" t="s">
        <v>13</v>
      </c>
      <c r="J2024" s="42" t="str">
        <f>D2024&amp;"-"&amp;C2024&amp;"-"&amp;B2024</f>
        <v>10-Nov-1984</v>
      </c>
      <c r="K2024" s="7">
        <f>DATEDIF(J2024,DATE(2023,6,8),"Y")</f>
        <v>38</v>
      </c>
    </row>
    <row r="2025" spans="1:11" x14ac:dyDescent="0.35">
      <c r="A2025" s="1" t="s">
        <v>1661</v>
      </c>
      <c r="B2025" s="7">
        <v>1959</v>
      </c>
      <c r="C2025" s="1" t="s">
        <v>15</v>
      </c>
      <c r="D2025" s="1">
        <v>8</v>
      </c>
      <c r="E2025" s="7">
        <v>0</v>
      </c>
      <c r="F2025" s="44">
        <v>14256.19</v>
      </c>
      <c r="G2025" s="1" t="s">
        <v>11</v>
      </c>
      <c r="H2025" s="1" t="s">
        <v>12</v>
      </c>
      <c r="I2025" s="1" t="s">
        <v>23</v>
      </c>
      <c r="J2025" s="42" t="str">
        <f>D2025&amp;"-"&amp;C2025&amp;"-"&amp;B2025</f>
        <v>8-Nov-1959</v>
      </c>
      <c r="K2025" s="7">
        <f>DATEDIF(J2025,DATE(2023,6,8),"Y")</f>
        <v>63</v>
      </c>
    </row>
    <row r="2026" spans="1:11" x14ac:dyDescent="0.35">
      <c r="A2026" s="1" t="s">
        <v>1660</v>
      </c>
      <c r="B2026" s="7">
        <v>1959</v>
      </c>
      <c r="C2026" s="1" t="s">
        <v>37</v>
      </c>
      <c r="D2026" s="1">
        <v>10</v>
      </c>
      <c r="E2026" s="7">
        <v>0</v>
      </c>
      <c r="F2026" s="44">
        <v>14254.61</v>
      </c>
      <c r="G2026" s="1" t="s">
        <v>11</v>
      </c>
      <c r="H2026" s="1" t="s">
        <v>16</v>
      </c>
      <c r="I2026" s="1" t="s">
        <v>23</v>
      </c>
      <c r="J2026" s="42" t="str">
        <f>D2026&amp;"-"&amp;C2026&amp;"-"&amp;B2026</f>
        <v>10-Oct-1959</v>
      </c>
      <c r="K2026" s="7">
        <f>DATEDIF(J2026,DATE(2023,6,8),"Y")</f>
        <v>63</v>
      </c>
    </row>
    <row r="2027" spans="1:11" x14ac:dyDescent="0.35">
      <c r="A2027" s="1" t="s">
        <v>1659</v>
      </c>
      <c r="B2027" s="7">
        <v>1961</v>
      </c>
      <c r="C2027" s="1" t="s">
        <v>20</v>
      </c>
      <c r="D2027" s="1">
        <v>25</v>
      </c>
      <c r="E2027" s="7">
        <v>2</v>
      </c>
      <c r="F2027" s="44">
        <v>14235.07</v>
      </c>
      <c r="G2027" s="1" t="s">
        <v>11</v>
      </c>
      <c r="H2027" s="1" t="s">
        <v>16</v>
      </c>
      <c r="I2027" s="1" t="s">
        <v>42</v>
      </c>
      <c r="J2027" s="42" t="str">
        <f>D2027&amp;"-"&amp;C2027&amp;"-"&amp;B2027</f>
        <v>25-Sep-1961</v>
      </c>
      <c r="K2027" s="7">
        <f>DATEDIF(J2027,DATE(2023,6,8),"Y")</f>
        <v>61</v>
      </c>
    </row>
    <row r="2028" spans="1:11" x14ac:dyDescent="0.35">
      <c r="A2028" s="1" t="s">
        <v>1658</v>
      </c>
      <c r="B2028" s="7">
        <v>1958</v>
      </c>
      <c r="C2028" s="1" t="s">
        <v>20</v>
      </c>
      <c r="D2028" s="1">
        <v>21</v>
      </c>
      <c r="E2028" s="7">
        <v>0</v>
      </c>
      <c r="F2028" s="44">
        <v>14210.54</v>
      </c>
      <c r="G2028" s="1" t="s">
        <v>11</v>
      </c>
      <c r="H2028" s="1" t="s">
        <v>11</v>
      </c>
      <c r="I2028" s="1" t="s">
        <v>23</v>
      </c>
      <c r="J2028" s="42" t="str">
        <f>D2028&amp;"-"&amp;C2028&amp;"-"&amp;B2028</f>
        <v>21-Sep-1958</v>
      </c>
      <c r="K2028" s="7">
        <f>DATEDIF(J2028,DATE(2023,6,8),"Y")</f>
        <v>64</v>
      </c>
    </row>
    <row r="2029" spans="1:11" x14ac:dyDescent="0.35">
      <c r="A2029" s="1" t="s">
        <v>1657</v>
      </c>
      <c r="B2029" s="7">
        <v>1983</v>
      </c>
      <c r="C2029" s="1" t="s">
        <v>15</v>
      </c>
      <c r="D2029" s="1">
        <v>17</v>
      </c>
      <c r="E2029" s="7">
        <v>3</v>
      </c>
      <c r="F2029" s="44">
        <v>14209.4</v>
      </c>
      <c r="G2029" s="1" t="s">
        <v>11</v>
      </c>
      <c r="H2029" s="1" t="s">
        <v>16</v>
      </c>
      <c r="I2029" s="1" t="s">
        <v>535</v>
      </c>
      <c r="J2029" s="42" t="str">
        <f>D2029&amp;"-"&amp;C2029&amp;"-"&amp;B2029</f>
        <v>17-Nov-1983</v>
      </c>
      <c r="K2029" s="7">
        <f>DATEDIF(J2029,DATE(2023,6,8),"Y")</f>
        <v>39</v>
      </c>
    </row>
    <row r="2030" spans="1:11" x14ac:dyDescent="0.35">
      <c r="A2030" s="1" t="s">
        <v>1656</v>
      </c>
      <c r="B2030" s="7">
        <v>1968</v>
      </c>
      <c r="C2030" s="1" t="s">
        <v>30</v>
      </c>
      <c r="D2030" s="1">
        <v>25</v>
      </c>
      <c r="E2030" s="7">
        <v>0</v>
      </c>
      <c r="F2030" s="44">
        <v>14193.55</v>
      </c>
      <c r="G2030" s="1" t="s">
        <v>11</v>
      </c>
      <c r="H2030" s="1" t="s">
        <v>16</v>
      </c>
      <c r="I2030" s="1" t="s">
        <v>535</v>
      </c>
      <c r="J2030" s="42" t="str">
        <f>D2030&amp;"-"&amp;C2030&amp;"-"&amp;B2030</f>
        <v>25-Dec-1968</v>
      </c>
      <c r="K2030" s="7">
        <f>DATEDIF(J2030,DATE(2023,6,8),"Y")</f>
        <v>54</v>
      </c>
    </row>
    <row r="2031" spans="1:11" x14ac:dyDescent="0.35">
      <c r="A2031" s="1" t="s">
        <v>1655</v>
      </c>
      <c r="B2031" s="7">
        <v>1984</v>
      </c>
      <c r="C2031" s="1" t="s">
        <v>10</v>
      </c>
      <c r="D2031" s="1">
        <v>7</v>
      </c>
      <c r="E2031" s="7">
        <v>3</v>
      </c>
      <c r="F2031" s="44">
        <v>14152.46</v>
      </c>
      <c r="G2031" s="1" t="s">
        <v>11</v>
      </c>
      <c r="H2031" s="1" t="s">
        <v>16</v>
      </c>
      <c r="I2031" s="1" t="s">
        <v>23</v>
      </c>
      <c r="J2031" s="42" t="str">
        <f>D2031&amp;"-"&amp;C2031&amp;"-"&amp;B2031</f>
        <v>7-Jul-1984</v>
      </c>
      <c r="K2031" s="7">
        <f>DATEDIF(J2031,DATE(2023,6,8),"Y")</f>
        <v>38</v>
      </c>
    </row>
    <row r="2032" spans="1:11" x14ac:dyDescent="0.35">
      <c r="A2032" s="1" t="s">
        <v>1654</v>
      </c>
      <c r="B2032" s="7">
        <v>2004</v>
      </c>
      <c r="C2032" s="1" t="s">
        <v>10</v>
      </c>
      <c r="D2032" s="1">
        <v>6</v>
      </c>
      <c r="E2032" s="7">
        <v>0</v>
      </c>
      <c r="F2032" s="44">
        <v>14133.04</v>
      </c>
      <c r="G2032" s="1" t="s">
        <v>11</v>
      </c>
      <c r="H2032" s="1" t="s">
        <v>12</v>
      </c>
      <c r="I2032" s="1" t="s">
        <v>13</v>
      </c>
      <c r="J2032" s="42" t="str">
        <f>D2032&amp;"-"&amp;C2032&amp;"-"&amp;B2032</f>
        <v>6-Jul-2004</v>
      </c>
      <c r="K2032" s="7">
        <f>DATEDIF(J2032,DATE(2023,6,8),"Y")</f>
        <v>18</v>
      </c>
    </row>
    <row r="2033" spans="1:11" x14ac:dyDescent="0.35">
      <c r="A2033" s="1" t="s">
        <v>1653</v>
      </c>
      <c r="B2033" s="7">
        <v>1961</v>
      </c>
      <c r="C2033" s="1" t="s">
        <v>18</v>
      </c>
      <c r="D2033" s="1">
        <v>14</v>
      </c>
      <c r="E2033" s="7">
        <v>2</v>
      </c>
      <c r="F2033" s="44">
        <v>14119.62</v>
      </c>
      <c r="G2033" s="1" t="s">
        <v>11</v>
      </c>
      <c r="H2033" s="1" t="s">
        <v>16</v>
      </c>
      <c r="I2033" s="1" t="s">
        <v>23</v>
      </c>
      <c r="J2033" s="42" t="str">
        <f>D2033&amp;"-"&amp;C2033&amp;"-"&amp;B2033</f>
        <v>14-Jun-1961</v>
      </c>
      <c r="K2033" s="7">
        <f>DATEDIF(J2033,DATE(2023,6,8),"Y")</f>
        <v>61</v>
      </c>
    </row>
    <row r="2034" spans="1:11" x14ac:dyDescent="0.35">
      <c r="A2034" s="1" t="s">
        <v>1652</v>
      </c>
      <c r="B2034" s="7">
        <v>1976</v>
      </c>
      <c r="C2034" s="1" t="s">
        <v>20</v>
      </c>
      <c r="D2034" s="1">
        <v>26</v>
      </c>
      <c r="E2034" s="7">
        <v>2</v>
      </c>
      <c r="F2034" s="44">
        <v>14098.07</v>
      </c>
      <c r="G2034" s="1" t="s">
        <v>11</v>
      </c>
      <c r="H2034" s="1" t="s">
        <v>12</v>
      </c>
      <c r="I2034" s="1" t="s">
        <v>249</v>
      </c>
      <c r="J2034" s="42" t="str">
        <f>D2034&amp;"-"&amp;C2034&amp;"-"&amp;B2034</f>
        <v>26-Sep-1976</v>
      </c>
      <c r="K2034" s="7">
        <f>DATEDIF(J2034,DATE(2023,6,8),"Y")</f>
        <v>46</v>
      </c>
    </row>
    <row r="2035" spans="1:11" x14ac:dyDescent="0.35">
      <c r="A2035" s="1" t="s">
        <v>2301</v>
      </c>
      <c r="B2035" s="7">
        <v>1972</v>
      </c>
      <c r="C2035" s="1" t="s">
        <v>18</v>
      </c>
      <c r="D2035" s="1">
        <v>8</v>
      </c>
      <c r="E2035" s="7">
        <v>1</v>
      </c>
      <c r="F2035" s="44">
        <v>41919.1</v>
      </c>
      <c r="G2035" s="1" t="s">
        <v>16</v>
      </c>
      <c r="H2035" s="1" t="s">
        <v>16</v>
      </c>
      <c r="I2035" s="1" t="s">
        <v>168</v>
      </c>
      <c r="J2035" s="42" t="str">
        <f>D2035&amp;"-"&amp;C2035&amp;"-"&amp;B2035</f>
        <v>8-Jun-1972</v>
      </c>
      <c r="K2035" s="7">
        <f>DATEDIF(J2035,DATE(2023,6,8),"Y")</f>
        <v>51</v>
      </c>
    </row>
    <row r="2036" spans="1:11" x14ac:dyDescent="0.35">
      <c r="A2036" s="1" t="s">
        <v>1651</v>
      </c>
      <c r="B2036" s="7">
        <v>1991</v>
      </c>
      <c r="C2036" s="1" t="s">
        <v>20</v>
      </c>
      <c r="D2036" s="1">
        <v>12</v>
      </c>
      <c r="E2036" s="7">
        <v>3</v>
      </c>
      <c r="F2036" s="44">
        <v>14081.93</v>
      </c>
      <c r="G2036" s="1" t="s">
        <v>11</v>
      </c>
      <c r="H2036" s="1" t="s">
        <v>12</v>
      </c>
      <c r="I2036" s="1" t="s">
        <v>23</v>
      </c>
      <c r="J2036" s="42" t="str">
        <f>D2036&amp;"-"&amp;C2036&amp;"-"&amp;B2036</f>
        <v>12-Sep-1991</v>
      </c>
      <c r="K2036" s="7">
        <f>DATEDIF(J2036,DATE(2023,6,8),"Y")</f>
        <v>31</v>
      </c>
    </row>
    <row r="2037" spans="1:11" x14ac:dyDescent="0.35">
      <c r="A2037" s="1" t="s">
        <v>1650</v>
      </c>
      <c r="B2037" s="7">
        <v>1960</v>
      </c>
      <c r="C2037" s="1" t="s">
        <v>15</v>
      </c>
      <c r="D2037" s="1">
        <v>8</v>
      </c>
      <c r="E2037" s="7">
        <v>0</v>
      </c>
      <c r="F2037" s="44">
        <v>14043.48</v>
      </c>
      <c r="G2037" s="1" t="s">
        <v>11</v>
      </c>
      <c r="H2037" s="1" t="s">
        <v>12</v>
      </c>
      <c r="I2037" s="1" t="s">
        <v>247</v>
      </c>
      <c r="J2037" s="42" t="str">
        <f>D2037&amp;"-"&amp;C2037&amp;"-"&amp;B2037</f>
        <v>8-Nov-1960</v>
      </c>
      <c r="K2037" s="7">
        <f>DATEDIF(J2037,DATE(2023,6,8),"Y")</f>
        <v>62</v>
      </c>
    </row>
    <row r="2038" spans="1:11" x14ac:dyDescent="0.35">
      <c r="A2038" s="1" t="s">
        <v>1649</v>
      </c>
      <c r="B2038" s="7">
        <v>1963</v>
      </c>
      <c r="C2038" s="1" t="s">
        <v>10</v>
      </c>
      <c r="D2038" s="1">
        <v>8</v>
      </c>
      <c r="E2038" s="7">
        <v>3</v>
      </c>
      <c r="F2038" s="44">
        <v>14007.22</v>
      </c>
      <c r="G2038" s="1" t="s">
        <v>11</v>
      </c>
      <c r="H2038" s="1" t="s">
        <v>12</v>
      </c>
      <c r="I2038" s="1" t="s">
        <v>42</v>
      </c>
      <c r="J2038" s="42" t="str">
        <f>D2038&amp;"-"&amp;C2038&amp;"-"&amp;B2038</f>
        <v>8-Jul-1963</v>
      </c>
      <c r="K2038" s="7">
        <f>DATEDIF(J2038,DATE(2023,6,8),"Y")</f>
        <v>59</v>
      </c>
    </row>
    <row r="2039" spans="1:11" x14ac:dyDescent="0.35">
      <c r="A2039" s="1" t="s">
        <v>1648</v>
      </c>
      <c r="B2039" s="7">
        <v>1963</v>
      </c>
      <c r="C2039" s="1" t="s">
        <v>10</v>
      </c>
      <c r="D2039" s="1">
        <v>6</v>
      </c>
      <c r="E2039" s="7">
        <v>3</v>
      </c>
      <c r="F2039" s="44">
        <v>14001.29</v>
      </c>
      <c r="G2039" s="1" t="s">
        <v>11</v>
      </c>
      <c r="H2039" s="1" t="s">
        <v>11</v>
      </c>
      <c r="I2039" s="1" t="s">
        <v>13</v>
      </c>
      <c r="J2039" s="42" t="str">
        <f>D2039&amp;"-"&amp;C2039&amp;"-"&amp;B2039</f>
        <v>6-Jul-1963</v>
      </c>
      <c r="K2039" s="7">
        <f>DATEDIF(J2039,DATE(2023,6,8),"Y")</f>
        <v>59</v>
      </c>
    </row>
    <row r="2040" spans="1:11" x14ac:dyDescent="0.35">
      <c r="A2040" s="1" t="s">
        <v>1647</v>
      </c>
      <c r="B2040" s="7">
        <v>1963</v>
      </c>
      <c r="C2040" s="1" t="s">
        <v>30</v>
      </c>
      <c r="D2040" s="1">
        <v>23</v>
      </c>
      <c r="E2040" s="7">
        <v>3</v>
      </c>
      <c r="F2040" s="44">
        <v>14001.13</v>
      </c>
      <c r="G2040" s="1" t="s">
        <v>11</v>
      </c>
      <c r="H2040" s="1" t="s">
        <v>16</v>
      </c>
      <c r="I2040" s="1" t="s">
        <v>13</v>
      </c>
      <c r="J2040" s="42" t="str">
        <f>D2040&amp;"-"&amp;C2040&amp;"-"&amp;B2040</f>
        <v>23-Dec-1963</v>
      </c>
      <c r="K2040" s="7">
        <f>DATEDIF(J2040,DATE(2023,6,8),"Y")</f>
        <v>59</v>
      </c>
    </row>
    <row r="2041" spans="1:11" x14ac:dyDescent="0.35">
      <c r="A2041" s="1" t="s">
        <v>1646</v>
      </c>
      <c r="B2041" s="7">
        <v>1959</v>
      </c>
      <c r="C2041" s="1" t="s">
        <v>20</v>
      </c>
      <c r="D2041" s="1">
        <v>6</v>
      </c>
      <c r="E2041" s="7">
        <v>0</v>
      </c>
      <c r="F2041" s="44">
        <v>13981.85</v>
      </c>
      <c r="G2041" s="1" t="s">
        <v>11</v>
      </c>
      <c r="H2041" s="1" t="s">
        <v>16</v>
      </c>
      <c r="I2041" s="1" t="s">
        <v>168</v>
      </c>
      <c r="J2041" s="42" t="str">
        <f>D2041&amp;"-"&amp;C2041&amp;"-"&amp;B2041</f>
        <v>6-Sep-1959</v>
      </c>
      <c r="K2041" s="7">
        <f>DATEDIF(J2041,DATE(2023,6,8),"Y")</f>
        <v>63</v>
      </c>
    </row>
    <row r="2042" spans="1:11" x14ac:dyDescent="0.35">
      <c r="A2042" s="1" t="s">
        <v>1645</v>
      </c>
      <c r="B2042" s="7">
        <v>1990</v>
      </c>
      <c r="C2042" s="1" t="s">
        <v>10</v>
      </c>
      <c r="D2042" s="1">
        <v>13</v>
      </c>
      <c r="E2042" s="7">
        <v>3</v>
      </c>
      <c r="F2042" s="44">
        <v>13979.45</v>
      </c>
      <c r="G2042" s="1" t="s">
        <v>11</v>
      </c>
      <c r="H2042" s="1" t="s">
        <v>16</v>
      </c>
      <c r="I2042" s="1" t="s">
        <v>249</v>
      </c>
      <c r="J2042" s="42" t="str">
        <f>D2042&amp;"-"&amp;C2042&amp;"-"&amp;B2042</f>
        <v>13-Jul-1990</v>
      </c>
      <c r="K2042" s="7">
        <f>DATEDIF(J2042,DATE(2023,6,8),"Y")</f>
        <v>32</v>
      </c>
    </row>
    <row r="2043" spans="1:11" x14ac:dyDescent="0.35">
      <c r="A2043" s="1" t="s">
        <v>1644</v>
      </c>
      <c r="B2043" s="7">
        <v>1959</v>
      </c>
      <c r="C2043" s="1" t="s">
        <v>35</v>
      </c>
      <c r="D2043" s="1">
        <v>29</v>
      </c>
      <c r="E2043" s="7">
        <v>0</v>
      </c>
      <c r="F2043" s="44">
        <v>13974.46</v>
      </c>
      <c r="G2043" s="1" t="s">
        <v>11</v>
      </c>
      <c r="H2043" s="1" t="s">
        <v>11</v>
      </c>
      <c r="I2043" s="1" t="s">
        <v>166</v>
      </c>
      <c r="J2043" s="42" t="str">
        <f>D2043&amp;"-"&amp;C2043&amp;"-"&amp;B2043</f>
        <v>29-Aug-1959</v>
      </c>
      <c r="K2043" s="7">
        <f>DATEDIF(J2043,DATE(2023,6,8),"Y")</f>
        <v>63</v>
      </c>
    </row>
    <row r="2044" spans="1:11" x14ac:dyDescent="0.35">
      <c r="A2044" s="1" t="s">
        <v>1643</v>
      </c>
      <c r="B2044" s="7">
        <v>1960</v>
      </c>
      <c r="C2044" s="1" t="s">
        <v>18</v>
      </c>
      <c r="D2044" s="1">
        <v>18</v>
      </c>
      <c r="E2044" s="7">
        <v>1</v>
      </c>
      <c r="F2044" s="44">
        <v>13937.67</v>
      </c>
      <c r="G2044" s="1" t="s">
        <v>11</v>
      </c>
      <c r="H2044" s="1" t="s">
        <v>16</v>
      </c>
      <c r="I2044" s="1" t="s">
        <v>23</v>
      </c>
      <c r="J2044" s="42" t="str">
        <f>D2044&amp;"-"&amp;C2044&amp;"-"&amp;B2044</f>
        <v>18-Jun-1960</v>
      </c>
      <c r="K2044" s="7">
        <f>DATEDIF(J2044,DATE(2023,6,8),"Y")</f>
        <v>62</v>
      </c>
    </row>
    <row r="2045" spans="1:11" x14ac:dyDescent="0.35">
      <c r="A2045" s="1" t="s">
        <v>1642</v>
      </c>
      <c r="B2045" s="7">
        <v>1962</v>
      </c>
      <c r="C2045" s="1" t="s">
        <v>10</v>
      </c>
      <c r="D2045" s="1">
        <v>27</v>
      </c>
      <c r="E2045" s="7">
        <v>3</v>
      </c>
      <c r="F2045" s="44">
        <v>13919.82</v>
      </c>
      <c r="G2045" s="1" t="s">
        <v>11</v>
      </c>
      <c r="H2045" s="1" t="s">
        <v>11</v>
      </c>
      <c r="I2045" s="1" t="s">
        <v>13</v>
      </c>
      <c r="J2045" s="42" t="str">
        <f>D2045&amp;"-"&amp;C2045&amp;"-"&amp;B2045</f>
        <v>27-Jul-1962</v>
      </c>
      <c r="K2045" s="7">
        <f>DATEDIF(J2045,DATE(2023,6,8),"Y")</f>
        <v>60</v>
      </c>
    </row>
    <row r="2046" spans="1:11" x14ac:dyDescent="0.35">
      <c r="A2046" s="1" t="s">
        <v>2300</v>
      </c>
      <c r="B2046" s="7">
        <v>1966</v>
      </c>
      <c r="C2046" s="1" t="s">
        <v>20</v>
      </c>
      <c r="D2046" s="1">
        <v>21</v>
      </c>
      <c r="E2046" s="7">
        <v>0</v>
      </c>
      <c r="F2046" s="44">
        <v>41886.54</v>
      </c>
      <c r="G2046" s="1" t="s">
        <v>16</v>
      </c>
      <c r="H2046" s="1" t="s">
        <v>12</v>
      </c>
      <c r="I2046" s="1" t="s">
        <v>42</v>
      </c>
      <c r="J2046" s="42" t="str">
        <f>D2046&amp;"-"&amp;C2046&amp;"-"&amp;B2046</f>
        <v>21-Sep-1966</v>
      </c>
      <c r="K2046" s="7">
        <f>DATEDIF(J2046,DATE(2023,6,8),"Y")</f>
        <v>56</v>
      </c>
    </row>
    <row r="2047" spans="1:11" x14ac:dyDescent="0.35">
      <c r="A2047" s="1" t="s">
        <v>1641</v>
      </c>
      <c r="B2047" s="7">
        <v>1959</v>
      </c>
      <c r="C2047" s="1" t="s">
        <v>10</v>
      </c>
      <c r="D2047" s="1">
        <v>7</v>
      </c>
      <c r="E2047" s="7">
        <v>0</v>
      </c>
      <c r="F2047" s="44">
        <v>13887.97</v>
      </c>
      <c r="G2047" s="1" t="s">
        <v>11</v>
      </c>
      <c r="H2047" s="1" t="s">
        <v>11</v>
      </c>
      <c r="I2047" s="1" t="s">
        <v>13</v>
      </c>
      <c r="J2047" s="42" t="str">
        <f>D2047&amp;"-"&amp;C2047&amp;"-"&amp;B2047</f>
        <v>7-Jul-1959</v>
      </c>
      <c r="K2047" s="7">
        <f>DATEDIF(J2047,DATE(2023,6,8),"Y")</f>
        <v>63</v>
      </c>
    </row>
    <row r="2048" spans="1:11" x14ac:dyDescent="0.35">
      <c r="A2048" s="1" t="s">
        <v>1640</v>
      </c>
      <c r="B2048" s="7">
        <v>1959</v>
      </c>
      <c r="C2048" s="1" t="s">
        <v>30</v>
      </c>
      <c r="D2048" s="1">
        <v>29</v>
      </c>
      <c r="E2048" s="7">
        <v>0</v>
      </c>
      <c r="F2048" s="44">
        <v>13887.2</v>
      </c>
      <c r="G2048" s="1" t="s">
        <v>11</v>
      </c>
      <c r="H2048" s="1" t="s">
        <v>12</v>
      </c>
      <c r="I2048" s="1" t="s">
        <v>13</v>
      </c>
      <c r="J2048" s="42" t="str">
        <f>D2048&amp;"-"&amp;C2048&amp;"-"&amp;B2048</f>
        <v>29-Dec-1959</v>
      </c>
      <c r="K2048" s="7">
        <f>DATEDIF(J2048,DATE(2023,6,8),"Y")</f>
        <v>63</v>
      </c>
    </row>
    <row r="2049" spans="1:11" x14ac:dyDescent="0.35">
      <c r="A2049" s="1" t="s">
        <v>1639</v>
      </c>
      <c r="B2049" s="7">
        <v>1985</v>
      </c>
      <c r="C2049" s="1" t="s">
        <v>20</v>
      </c>
      <c r="D2049" s="1">
        <v>25</v>
      </c>
      <c r="E2049" s="7">
        <v>3</v>
      </c>
      <c r="F2049" s="44">
        <v>13886.4</v>
      </c>
      <c r="G2049" s="1" t="s">
        <v>11</v>
      </c>
      <c r="H2049" s="1" t="s">
        <v>11</v>
      </c>
      <c r="I2049" s="1" t="s">
        <v>23</v>
      </c>
      <c r="J2049" s="42" t="str">
        <f>D2049&amp;"-"&amp;C2049&amp;"-"&amp;B2049</f>
        <v>25-Sep-1985</v>
      </c>
      <c r="K2049" s="7">
        <f>DATEDIF(J2049,DATE(2023,6,8),"Y")</f>
        <v>37</v>
      </c>
    </row>
    <row r="2050" spans="1:11" x14ac:dyDescent="0.35">
      <c r="A2050" s="1" t="s">
        <v>1638</v>
      </c>
      <c r="B2050" s="7">
        <v>1959</v>
      </c>
      <c r="C2050" s="1" t="s">
        <v>37</v>
      </c>
      <c r="D2050" s="1">
        <v>5</v>
      </c>
      <c r="E2050" s="7">
        <v>0</v>
      </c>
      <c r="F2050" s="44">
        <v>13880.95</v>
      </c>
      <c r="G2050" s="1" t="s">
        <v>11</v>
      </c>
      <c r="H2050" s="1" t="s">
        <v>11</v>
      </c>
      <c r="I2050" s="1" t="s">
        <v>42</v>
      </c>
      <c r="J2050" s="42" t="str">
        <f>D2050&amp;"-"&amp;C2050&amp;"-"&amp;B2050</f>
        <v>5-Oct-1959</v>
      </c>
      <c r="K2050" s="7">
        <f>DATEDIF(J2050,DATE(2023,6,8),"Y")</f>
        <v>63</v>
      </c>
    </row>
    <row r="2051" spans="1:11" x14ac:dyDescent="0.35">
      <c r="A2051" s="1" t="s">
        <v>1637</v>
      </c>
      <c r="B2051" s="7">
        <v>1978</v>
      </c>
      <c r="C2051" s="1" t="s">
        <v>30</v>
      </c>
      <c r="D2051" s="1">
        <v>19</v>
      </c>
      <c r="E2051" s="7">
        <v>2</v>
      </c>
      <c r="F2051" s="44">
        <v>13874.89</v>
      </c>
      <c r="G2051" s="1" t="s">
        <v>11</v>
      </c>
      <c r="H2051" s="1" t="s">
        <v>16</v>
      </c>
      <c r="I2051" s="1" t="s">
        <v>23</v>
      </c>
      <c r="J2051" s="42" t="str">
        <f>D2051&amp;"-"&amp;C2051&amp;"-"&amp;B2051</f>
        <v>19-Dec-1978</v>
      </c>
      <c r="K2051" s="7">
        <f>DATEDIF(J2051,DATE(2023,6,8),"Y")</f>
        <v>44</v>
      </c>
    </row>
    <row r="2052" spans="1:11" x14ac:dyDescent="0.35">
      <c r="A2052" s="1" t="s">
        <v>1636</v>
      </c>
      <c r="B2052" s="7">
        <v>1960</v>
      </c>
      <c r="C2052" s="1" t="s">
        <v>10</v>
      </c>
      <c r="D2052" s="1">
        <v>21</v>
      </c>
      <c r="E2052" s="7">
        <v>0</v>
      </c>
      <c r="F2052" s="44">
        <v>13844.8</v>
      </c>
      <c r="G2052" s="1" t="s">
        <v>11</v>
      </c>
      <c r="H2052" s="1" t="s">
        <v>11</v>
      </c>
      <c r="I2052" s="1" t="s">
        <v>23</v>
      </c>
      <c r="J2052" s="42" t="str">
        <f>D2052&amp;"-"&amp;C2052&amp;"-"&amp;B2052</f>
        <v>21-Jul-1960</v>
      </c>
      <c r="K2052" s="7">
        <f>DATEDIF(J2052,DATE(2023,6,8),"Y")</f>
        <v>62</v>
      </c>
    </row>
    <row r="2053" spans="1:11" x14ac:dyDescent="0.35">
      <c r="A2053" s="1" t="s">
        <v>1635</v>
      </c>
      <c r="B2053" s="7">
        <v>2003</v>
      </c>
      <c r="C2053" s="1" t="s">
        <v>18</v>
      </c>
      <c r="D2053" s="1">
        <v>7</v>
      </c>
      <c r="E2053" s="7">
        <v>0</v>
      </c>
      <c r="F2053" s="44">
        <v>13844.51</v>
      </c>
      <c r="G2053" s="1" t="s">
        <v>11</v>
      </c>
      <c r="H2053" s="1" t="s">
        <v>16</v>
      </c>
      <c r="I2053" s="1" t="s">
        <v>42</v>
      </c>
      <c r="J2053" s="42" t="str">
        <f>D2053&amp;"-"&amp;C2053&amp;"-"&amp;B2053</f>
        <v>7-Jun-2003</v>
      </c>
      <c r="K2053" s="7">
        <f>DATEDIF(J2053,DATE(2023,6,8),"Y")</f>
        <v>20</v>
      </c>
    </row>
    <row r="2054" spans="1:11" x14ac:dyDescent="0.35">
      <c r="A2054" s="1" t="s">
        <v>1634</v>
      </c>
      <c r="B2054" s="7">
        <v>1958</v>
      </c>
      <c r="C2054" s="1" t="s">
        <v>30</v>
      </c>
      <c r="D2054" s="1">
        <v>10</v>
      </c>
      <c r="E2054" s="7">
        <v>0</v>
      </c>
      <c r="F2054" s="44">
        <v>13831.12</v>
      </c>
      <c r="G2054" s="1" t="s">
        <v>12</v>
      </c>
      <c r="H2054" s="1" t="s">
        <v>16</v>
      </c>
      <c r="I2054" s="1" t="s">
        <v>13</v>
      </c>
      <c r="J2054" s="42" t="str">
        <f>D2054&amp;"-"&amp;C2054&amp;"-"&amp;B2054</f>
        <v>10-Dec-1958</v>
      </c>
      <c r="K2054" s="7">
        <f>DATEDIF(J2054,DATE(2023,6,8),"Y")</f>
        <v>64</v>
      </c>
    </row>
    <row r="2055" spans="1:11" x14ac:dyDescent="0.35">
      <c r="A2055" s="1" t="s">
        <v>1633</v>
      </c>
      <c r="B2055" s="7">
        <v>1958</v>
      </c>
      <c r="C2055" s="1" t="s">
        <v>15</v>
      </c>
      <c r="D2055" s="1">
        <v>25</v>
      </c>
      <c r="E2055" s="7">
        <v>0</v>
      </c>
      <c r="F2055" s="44">
        <v>13822.8</v>
      </c>
      <c r="G2055" s="1" t="s">
        <v>12</v>
      </c>
      <c r="H2055" s="1" t="s">
        <v>12</v>
      </c>
      <c r="I2055" s="1" t="s">
        <v>42</v>
      </c>
      <c r="J2055" s="42" t="str">
        <f>D2055&amp;"-"&amp;C2055&amp;"-"&amp;B2055</f>
        <v>25-Nov-1958</v>
      </c>
      <c r="K2055" s="7">
        <f>DATEDIF(J2055,DATE(2023,6,8),"Y")</f>
        <v>64</v>
      </c>
    </row>
    <row r="2056" spans="1:11" x14ac:dyDescent="0.35">
      <c r="A2056" s="1" t="s">
        <v>1632</v>
      </c>
      <c r="B2056" s="7">
        <v>1986</v>
      </c>
      <c r="C2056" s="1" t="s">
        <v>30</v>
      </c>
      <c r="D2056" s="1">
        <v>8</v>
      </c>
      <c r="E2056" s="7">
        <v>3</v>
      </c>
      <c r="F2056" s="44">
        <v>13819.49</v>
      </c>
      <c r="G2056" s="1" t="s">
        <v>12</v>
      </c>
      <c r="H2056" s="1" t="s">
        <v>11</v>
      </c>
      <c r="I2056" s="1" t="s">
        <v>23</v>
      </c>
      <c r="J2056" s="42" t="str">
        <f>D2056&amp;"-"&amp;C2056&amp;"-"&amp;B2056</f>
        <v>8-Dec-1986</v>
      </c>
      <c r="K2056" s="7">
        <f>DATEDIF(J2056,DATE(2023,6,8),"Y")</f>
        <v>36</v>
      </c>
    </row>
    <row r="2057" spans="1:11" x14ac:dyDescent="0.35">
      <c r="A2057" s="1" t="s">
        <v>2299</v>
      </c>
      <c r="B2057" s="7">
        <v>1962</v>
      </c>
      <c r="C2057" s="1" t="s">
        <v>20</v>
      </c>
      <c r="D2057" s="1">
        <v>22</v>
      </c>
      <c r="E2057" s="7">
        <v>0</v>
      </c>
      <c r="F2057" s="44">
        <v>41794.629999999997</v>
      </c>
      <c r="G2057" s="1" t="s">
        <v>16</v>
      </c>
      <c r="H2057" s="1" t="s">
        <v>12</v>
      </c>
      <c r="I2057" s="1" t="s">
        <v>42</v>
      </c>
      <c r="J2057" s="42" t="str">
        <f>D2057&amp;"-"&amp;C2057&amp;"-"&amp;B2057</f>
        <v>22-Sep-1962</v>
      </c>
      <c r="K2057" s="7">
        <f>DATEDIF(J2057,DATE(2023,6,8),"Y")</f>
        <v>60</v>
      </c>
    </row>
    <row r="2058" spans="1:11" x14ac:dyDescent="0.35">
      <c r="A2058" s="1" t="s">
        <v>1631</v>
      </c>
      <c r="B2058" s="7">
        <v>1966</v>
      </c>
      <c r="C2058" s="1" t="s">
        <v>15</v>
      </c>
      <c r="D2058" s="1">
        <v>10</v>
      </c>
      <c r="E2058" s="7">
        <v>0</v>
      </c>
      <c r="F2058" s="44">
        <v>13801.61</v>
      </c>
      <c r="G2058" s="1" t="s">
        <v>12</v>
      </c>
      <c r="H2058" s="1" t="s">
        <v>12</v>
      </c>
      <c r="I2058" s="1" t="s">
        <v>535</v>
      </c>
      <c r="J2058" s="42" t="str">
        <f>D2058&amp;"-"&amp;C2058&amp;"-"&amp;B2058</f>
        <v>10-Nov-1966</v>
      </c>
      <c r="K2058" s="7">
        <f>DATEDIF(J2058,DATE(2023,6,8),"Y")</f>
        <v>56</v>
      </c>
    </row>
    <row r="2059" spans="1:11" x14ac:dyDescent="0.35">
      <c r="A2059" s="1" t="s">
        <v>1630</v>
      </c>
      <c r="B2059" s="7">
        <v>1959</v>
      </c>
      <c r="C2059" s="1" t="s">
        <v>35</v>
      </c>
      <c r="D2059" s="1">
        <v>6</v>
      </c>
      <c r="E2059" s="7">
        <v>0</v>
      </c>
      <c r="F2059" s="44">
        <v>13770.1</v>
      </c>
      <c r="G2059" s="1" t="s">
        <v>12</v>
      </c>
      <c r="H2059" s="1" t="s">
        <v>16</v>
      </c>
      <c r="I2059" s="1" t="s">
        <v>23</v>
      </c>
      <c r="J2059" s="42" t="str">
        <f>D2059&amp;"-"&amp;C2059&amp;"-"&amp;B2059</f>
        <v>6-Aug-1959</v>
      </c>
      <c r="K2059" s="7">
        <f>DATEDIF(J2059,DATE(2023,6,8),"Y")</f>
        <v>63</v>
      </c>
    </row>
    <row r="2060" spans="1:11" x14ac:dyDescent="0.35">
      <c r="A2060" s="1" t="s">
        <v>1629</v>
      </c>
      <c r="B2060" s="7">
        <v>2004</v>
      </c>
      <c r="C2060" s="1" t="s">
        <v>10</v>
      </c>
      <c r="D2060" s="1">
        <v>16</v>
      </c>
      <c r="E2060" s="7">
        <v>0</v>
      </c>
      <c r="F2060" s="44">
        <v>13747.87</v>
      </c>
      <c r="G2060" s="1" t="s">
        <v>12</v>
      </c>
      <c r="H2060" s="1" t="s">
        <v>11</v>
      </c>
      <c r="I2060" s="1" t="s">
        <v>170</v>
      </c>
      <c r="J2060" s="42" t="str">
        <f>D2060&amp;"-"&amp;C2060&amp;"-"&amp;B2060</f>
        <v>16-Jul-2004</v>
      </c>
      <c r="K2060" s="7">
        <f>DATEDIF(J2060,DATE(2023,6,8),"Y")</f>
        <v>18</v>
      </c>
    </row>
    <row r="2061" spans="1:11" x14ac:dyDescent="0.35">
      <c r="A2061" s="1" t="s">
        <v>1628</v>
      </c>
      <c r="B2061" s="7">
        <v>1969</v>
      </c>
      <c r="C2061" s="1" t="s">
        <v>37</v>
      </c>
      <c r="D2061" s="1">
        <v>23</v>
      </c>
      <c r="E2061" s="7">
        <v>0</v>
      </c>
      <c r="F2061" s="44">
        <v>13746.74</v>
      </c>
      <c r="G2061" s="1" t="s">
        <v>12</v>
      </c>
      <c r="H2061" s="1" t="s">
        <v>11</v>
      </c>
      <c r="I2061" s="1" t="s">
        <v>535</v>
      </c>
      <c r="J2061" s="42" t="str">
        <f>D2061&amp;"-"&amp;C2061&amp;"-"&amp;B2061</f>
        <v>23-Oct-1969</v>
      </c>
      <c r="K2061" s="7">
        <f>DATEDIF(J2061,DATE(2023,6,8),"Y")</f>
        <v>53</v>
      </c>
    </row>
    <row r="2062" spans="1:11" x14ac:dyDescent="0.35">
      <c r="A2062" s="1" t="s">
        <v>1627</v>
      </c>
      <c r="B2062" s="7">
        <v>1985</v>
      </c>
      <c r="C2062" s="1" t="s">
        <v>35</v>
      </c>
      <c r="D2062" s="1">
        <v>29</v>
      </c>
      <c r="E2062" s="7">
        <v>3</v>
      </c>
      <c r="F2062" s="44">
        <v>13726.21</v>
      </c>
      <c r="G2062" s="1" t="s">
        <v>12</v>
      </c>
      <c r="H2062" s="1" t="s">
        <v>12</v>
      </c>
      <c r="I2062" s="1" t="s">
        <v>535</v>
      </c>
      <c r="J2062" s="42" t="str">
        <f>D2062&amp;"-"&amp;C2062&amp;"-"&amp;B2062</f>
        <v>29-Aug-1985</v>
      </c>
      <c r="K2062" s="7">
        <f>DATEDIF(J2062,DATE(2023,6,8),"Y")</f>
        <v>37</v>
      </c>
    </row>
    <row r="2063" spans="1:11" x14ac:dyDescent="0.35">
      <c r="A2063" s="1" t="s">
        <v>1626</v>
      </c>
      <c r="B2063" s="7">
        <v>1981</v>
      </c>
      <c r="C2063" s="1" t="s">
        <v>35</v>
      </c>
      <c r="D2063" s="1">
        <v>2</v>
      </c>
      <c r="E2063" s="7">
        <v>1</v>
      </c>
      <c r="F2063" s="44">
        <v>13725.47</v>
      </c>
      <c r="G2063" s="1" t="s">
        <v>12</v>
      </c>
      <c r="H2063" s="1" t="s">
        <v>11</v>
      </c>
      <c r="I2063" s="1" t="s">
        <v>247</v>
      </c>
      <c r="J2063" s="42" t="str">
        <f>D2063&amp;"-"&amp;C2063&amp;"-"&amp;B2063</f>
        <v>2-Aug-1981</v>
      </c>
      <c r="K2063" s="7">
        <f>DATEDIF(J2063,DATE(2023,6,8),"Y")</f>
        <v>41</v>
      </c>
    </row>
    <row r="2064" spans="1:11" x14ac:dyDescent="0.35">
      <c r="A2064" s="1" t="s">
        <v>1625</v>
      </c>
      <c r="B2064" s="7">
        <v>1986</v>
      </c>
      <c r="C2064" s="1" t="s">
        <v>15</v>
      </c>
      <c r="D2064" s="1">
        <v>24</v>
      </c>
      <c r="E2064" s="7">
        <v>3</v>
      </c>
      <c r="F2064" s="44">
        <v>13714.55</v>
      </c>
      <c r="G2064" s="1" t="s">
        <v>12</v>
      </c>
      <c r="H2064" s="1" t="s">
        <v>11</v>
      </c>
      <c r="I2064" s="1" t="s">
        <v>249</v>
      </c>
      <c r="J2064" s="42" t="str">
        <f>D2064&amp;"-"&amp;C2064&amp;"-"&amp;B2064</f>
        <v>24-Nov-1986</v>
      </c>
      <c r="K2064" s="7">
        <f>DATEDIF(J2064,DATE(2023,6,8),"Y")</f>
        <v>36</v>
      </c>
    </row>
    <row r="2065" spans="1:11" x14ac:dyDescent="0.35">
      <c r="A2065" s="1" t="s">
        <v>1624</v>
      </c>
      <c r="B2065" s="7">
        <v>1985</v>
      </c>
      <c r="C2065" s="1" t="s">
        <v>20</v>
      </c>
      <c r="D2065" s="1">
        <v>14</v>
      </c>
      <c r="E2065" s="7">
        <v>3</v>
      </c>
      <c r="F2065" s="44">
        <v>13685.51</v>
      </c>
      <c r="G2065" s="1" t="s">
        <v>12</v>
      </c>
      <c r="H2065" s="1" t="s">
        <v>16</v>
      </c>
      <c r="I2065" s="1" t="s">
        <v>535</v>
      </c>
      <c r="J2065" s="42" t="str">
        <f>D2065&amp;"-"&amp;C2065&amp;"-"&amp;B2065</f>
        <v>14-Sep-1985</v>
      </c>
      <c r="K2065" s="7">
        <f>DATEDIF(J2065,DATE(2023,6,8),"Y")</f>
        <v>37</v>
      </c>
    </row>
    <row r="2066" spans="1:11" x14ac:dyDescent="0.35">
      <c r="A2066" s="1" t="s">
        <v>1623</v>
      </c>
      <c r="B2066" s="7">
        <v>1963</v>
      </c>
      <c r="C2066" s="1" t="s">
        <v>35</v>
      </c>
      <c r="D2066" s="1">
        <v>4</v>
      </c>
      <c r="E2066" s="7">
        <v>0</v>
      </c>
      <c r="F2066" s="44">
        <v>13677.68</v>
      </c>
      <c r="G2066" s="1" t="s">
        <v>12</v>
      </c>
      <c r="H2066" s="1" t="s">
        <v>11</v>
      </c>
      <c r="I2066" s="1" t="s">
        <v>300</v>
      </c>
      <c r="J2066" s="42" t="str">
        <f>D2066&amp;"-"&amp;C2066&amp;"-"&amp;B2066</f>
        <v>4-Aug-1963</v>
      </c>
      <c r="K2066" s="7">
        <f>DATEDIF(J2066,DATE(2023,6,8),"Y")</f>
        <v>59</v>
      </c>
    </row>
    <row r="2067" spans="1:11" x14ac:dyDescent="0.35">
      <c r="A2067" s="1" t="s">
        <v>1622</v>
      </c>
      <c r="B2067" s="7">
        <v>1984</v>
      </c>
      <c r="C2067" s="1" t="s">
        <v>10</v>
      </c>
      <c r="D2067" s="1">
        <v>20</v>
      </c>
      <c r="E2067" s="7">
        <v>3</v>
      </c>
      <c r="F2067" s="44">
        <v>13638.06</v>
      </c>
      <c r="G2067" s="1" t="s">
        <v>12</v>
      </c>
      <c r="H2067" s="1" t="s">
        <v>12</v>
      </c>
      <c r="I2067" s="1" t="s">
        <v>249</v>
      </c>
      <c r="J2067" s="42" t="str">
        <f>D2067&amp;"-"&amp;C2067&amp;"-"&amp;B2067</f>
        <v>20-Jul-1984</v>
      </c>
      <c r="K2067" s="7">
        <f>DATEDIF(J2067,DATE(2023,6,8),"Y")</f>
        <v>38</v>
      </c>
    </row>
    <row r="2068" spans="1:11" x14ac:dyDescent="0.35">
      <c r="A2068" s="1" t="s">
        <v>2298</v>
      </c>
      <c r="B2068" s="7">
        <v>1975</v>
      </c>
      <c r="C2068" s="1" t="s">
        <v>20</v>
      </c>
      <c r="D2068" s="1">
        <v>29</v>
      </c>
      <c r="E2068" s="7">
        <v>1</v>
      </c>
      <c r="F2068" s="44">
        <v>41681.86</v>
      </c>
      <c r="G2068" s="1" t="s">
        <v>16</v>
      </c>
      <c r="H2068" s="1" t="s">
        <v>16</v>
      </c>
      <c r="I2068" s="1" t="s">
        <v>42</v>
      </c>
      <c r="J2068" s="42" t="str">
        <f>D2068&amp;"-"&amp;C2068&amp;"-"&amp;B2068</f>
        <v>29-Sep-1975</v>
      </c>
      <c r="K2068" s="7">
        <f>DATEDIF(J2068,DATE(2023,6,8),"Y")</f>
        <v>47</v>
      </c>
    </row>
    <row r="2069" spans="1:11" x14ac:dyDescent="0.35">
      <c r="A2069" s="1" t="s">
        <v>1621</v>
      </c>
      <c r="B2069" s="7">
        <v>1961</v>
      </c>
      <c r="C2069" s="1" t="s">
        <v>30</v>
      </c>
      <c r="D2069" s="1">
        <v>24</v>
      </c>
      <c r="E2069" s="7">
        <v>0</v>
      </c>
      <c r="F2069" s="44">
        <v>13635.64</v>
      </c>
      <c r="G2069" s="1" t="s">
        <v>12</v>
      </c>
      <c r="H2069" s="1" t="s">
        <v>12</v>
      </c>
      <c r="I2069" s="1" t="s">
        <v>247</v>
      </c>
      <c r="J2069" s="42" t="str">
        <f>D2069&amp;"-"&amp;C2069&amp;"-"&amp;B2069</f>
        <v>24-Dec-1961</v>
      </c>
      <c r="K2069" s="7">
        <f>DATEDIF(J2069,DATE(2023,6,8),"Y")</f>
        <v>61</v>
      </c>
    </row>
    <row r="2070" spans="1:11" x14ac:dyDescent="0.35">
      <c r="A2070" s="1" t="s">
        <v>1620</v>
      </c>
      <c r="B2070" s="7">
        <v>1969</v>
      </c>
      <c r="C2070" s="1" t="s">
        <v>10</v>
      </c>
      <c r="D2070" s="1">
        <v>26</v>
      </c>
      <c r="E2070" s="7">
        <v>0</v>
      </c>
      <c r="F2070" s="44">
        <v>13622.01</v>
      </c>
      <c r="G2070" s="1" t="s">
        <v>12</v>
      </c>
      <c r="H2070" s="1" t="s">
        <v>12</v>
      </c>
      <c r="I2070" s="1" t="s">
        <v>23</v>
      </c>
      <c r="J2070" s="42" t="str">
        <f>D2070&amp;"-"&amp;C2070&amp;"-"&amp;B2070</f>
        <v>26-Jul-1969</v>
      </c>
      <c r="K2070" s="7">
        <f>DATEDIF(J2070,DATE(2023,6,8),"Y")</f>
        <v>53</v>
      </c>
    </row>
    <row r="2071" spans="1:11" x14ac:dyDescent="0.35">
      <c r="A2071" s="1" t="s">
        <v>1619</v>
      </c>
      <c r="B2071" s="7">
        <v>1961</v>
      </c>
      <c r="C2071" s="1" t="s">
        <v>15</v>
      </c>
      <c r="D2071" s="1">
        <v>18</v>
      </c>
      <c r="E2071" s="7">
        <v>0</v>
      </c>
      <c r="F2071" s="44">
        <v>13616.36</v>
      </c>
      <c r="G2071" s="1" t="s">
        <v>12</v>
      </c>
      <c r="H2071" s="1" t="s">
        <v>12</v>
      </c>
      <c r="I2071" s="1" t="s">
        <v>247</v>
      </c>
      <c r="J2071" s="42" t="str">
        <f>D2071&amp;"-"&amp;C2071&amp;"-"&amp;B2071</f>
        <v>18-Nov-1961</v>
      </c>
      <c r="K2071" s="7">
        <f>DATEDIF(J2071,DATE(2023,6,8),"Y")</f>
        <v>61</v>
      </c>
    </row>
    <row r="2072" spans="1:11" x14ac:dyDescent="0.35">
      <c r="A2072" s="1" t="s">
        <v>1618</v>
      </c>
      <c r="B2072" s="7">
        <v>1964</v>
      </c>
      <c r="C2072" s="1" t="s">
        <v>20</v>
      </c>
      <c r="D2072" s="1">
        <v>10</v>
      </c>
      <c r="E2072" s="7">
        <v>2</v>
      </c>
      <c r="F2072" s="44">
        <v>13607.37</v>
      </c>
      <c r="G2072" s="1" t="s">
        <v>12</v>
      </c>
      <c r="H2072" s="1" t="s">
        <v>16</v>
      </c>
      <c r="I2072" s="1" t="s">
        <v>247</v>
      </c>
      <c r="J2072" s="42" t="str">
        <f>D2072&amp;"-"&amp;C2072&amp;"-"&amp;B2072</f>
        <v>10-Sep-1964</v>
      </c>
      <c r="K2072" s="7">
        <f>DATEDIF(J2072,DATE(2023,6,8),"Y")</f>
        <v>58</v>
      </c>
    </row>
    <row r="2073" spans="1:11" x14ac:dyDescent="0.35">
      <c r="A2073" s="1" t="s">
        <v>1617</v>
      </c>
      <c r="B2073" s="7">
        <v>1992</v>
      </c>
      <c r="C2073" s="1" t="s">
        <v>35</v>
      </c>
      <c r="D2073" s="1">
        <v>14</v>
      </c>
      <c r="E2073" s="7">
        <v>0</v>
      </c>
      <c r="F2073" s="44">
        <v>13588.17</v>
      </c>
      <c r="G2073" s="1" t="s">
        <v>12</v>
      </c>
      <c r="H2073" s="1" t="s">
        <v>16</v>
      </c>
      <c r="I2073" s="1" t="s">
        <v>23</v>
      </c>
      <c r="J2073" s="42" t="str">
        <f>D2073&amp;"-"&amp;C2073&amp;"-"&amp;B2073</f>
        <v>14-Aug-1992</v>
      </c>
      <c r="K2073" s="7">
        <f>DATEDIF(J2073,DATE(2023,6,8),"Y")</f>
        <v>30</v>
      </c>
    </row>
    <row r="2074" spans="1:11" x14ac:dyDescent="0.35">
      <c r="A2074" s="1" t="s">
        <v>1616</v>
      </c>
      <c r="B2074" s="7">
        <v>1968</v>
      </c>
      <c r="C2074" s="1" t="s">
        <v>10</v>
      </c>
      <c r="D2074" s="1">
        <v>15</v>
      </c>
      <c r="E2074" s="7">
        <v>0</v>
      </c>
      <c r="F2074" s="44">
        <v>13566.04</v>
      </c>
      <c r="G2074" s="1" t="s">
        <v>12</v>
      </c>
      <c r="H2074" s="1" t="s">
        <v>12</v>
      </c>
      <c r="I2074" s="1" t="s">
        <v>535</v>
      </c>
      <c r="J2074" s="42" t="str">
        <f>D2074&amp;"-"&amp;C2074&amp;"-"&amp;B2074</f>
        <v>15-Jul-1968</v>
      </c>
      <c r="K2074" s="7">
        <f>DATEDIF(J2074,DATE(2023,6,8),"Y")</f>
        <v>54</v>
      </c>
    </row>
    <row r="2075" spans="1:11" x14ac:dyDescent="0.35">
      <c r="A2075" s="1" t="s">
        <v>1615</v>
      </c>
      <c r="B2075" s="7">
        <v>1960</v>
      </c>
      <c r="C2075" s="1" t="s">
        <v>10</v>
      </c>
      <c r="D2075" s="1">
        <v>11</v>
      </c>
      <c r="E2075" s="7">
        <v>0</v>
      </c>
      <c r="F2075" s="44">
        <v>13555</v>
      </c>
      <c r="G2075" s="1" t="s">
        <v>12</v>
      </c>
      <c r="H2075" s="1" t="s">
        <v>12</v>
      </c>
      <c r="I2075" s="1" t="s">
        <v>356</v>
      </c>
      <c r="J2075" s="42" t="str">
        <f>D2075&amp;"-"&amp;C2075&amp;"-"&amp;B2075</f>
        <v>11-Jul-1960</v>
      </c>
      <c r="K2075" s="7">
        <f>DATEDIF(J2075,DATE(2023,6,8),"Y")</f>
        <v>62</v>
      </c>
    </row>
    <row r="2076" spans="1:11" x14ac:dyDescent="0.35">
      <c r="A2076" s="1" t="s">
        <v>1614</v>
      </c>
      <c r="B2076" s="7">
        <v>1963</v>
      </c>
      <c r="C2076" s="1" t="s">
        <v>37</v>
      </c>
      <c r="D2076" s="1">
        <v>14</v>
      </c>
      <c r="E2076" s="7">
        <v>0</v>
      </c>
      <c r="F2076" s="44">
        <v>13511.28</v>
      </c>
      <c r="G2076" s="1" t="s">
        <v>12</v>
      </c>
      <c r="H2076" s="1" t="s">
        <v>16</v>
      </c>
      <c r="I2076" s="1" t="s">
        <v>23</v>
      </c>
      <c r="J2076" s="42" t="str">
        <f>D2076&amp;"-"&amp;C2076&amp;"-"&amp;B2076</f>
        <v>14-Oct-1963</v>
      </c>
      <c r="K2076" s="7">
        <f>DATEDIF(J2076,DATE(2023,6,8),"Y")</f>
        <v>59</v>
      </c>
    </row>
    <row r="2077" spans="1:11" x14ac:dyDescent="0.35">
      <c r="A2077" s="1" t="s">
        <v>1613</v>
      </c>
      <c r="B2077" s="7">
        <v>1990</v>
      </c>
      <c r="C2077" s="1" t="s">
        <v>35</v>
      </c>
      <c r="D2077" s="1">
        <v>30</v>
      </c>
      <c r="E2077" s="7">
        <v>3</v>
      </c>
      <c r="F2077" s="44">
        <v>13480.83</v>
      </c>
      <c r="G2077" s="1" t="s">
        <v>12</v>
      </c>
      <c r="H2077" s="1" t="s">
        <v>11</v>
      </c>
      <c r="I2077" s="1" t="s">
        <v>249</v>
      </c>
      <c r="J2077" s="42" t="str">
        <f>D2077&amp;"-"&amp;C2077&amp;"-"&amp;B2077</f>
        <v>30-Aug-1990</v>
      </c>
      <c r="K2077" s="7">
        <f>DATEDIF(J2077,DATE(2023,6,8),"Y")</f>
        <v>32</v>
      </c>
    </row>
    <row r="2078" spans="1:11" x14ac:dyDescent="0.35">
      <c r="A2078" s="1" t="s">
        <v>1612</v>
      </c>
      <c r="B2078" s="7">
        <v>1975</v>
      </c>
      <c r="C2078" s="1" t="s">
        <v>35</v>
      </c>
      <c r="D2078" s="1">
        <v>7</v>
      </c>
      <c r="E2078" s="7">
        <v>1</v>
      </c>
      <c r="F2078" s="44">
        <v>13472.19</v>
      </c>
      <c r="G2078" s="1" t="s">
        <v>12</v>
      </c>
      <c r="H2078" s="1" t="s">
        <v>11</v>
      </c>
      <c r="I2078" s="1" t="s">
        <v>23</v>
      </c>
      <c r="J2078" s="42" t="str">
        <f>D2078&amp;"-"&amp;C2078&amp;"-"&amp;B2078</f>
        <v>7-Aug-1975</v>
      </c>
      <c r="K2078" s="7">
        <f>DATEDIF(J2078,DATE(2023,6,8),"Y")</f>
        <v>47</v>
      </c>
    </row>
    <row r="2079" spans="1:11" x14ac:dyDescent="0.35">
      <c r="A2079" s="1" t="s">
        <v>2297</v>
      </c>
      <c r="B2079" s="7">
        <v>1975</v>
      </c>
      <c r="C2079" s="1" t="s">
        <v>15</v>
      </c>
      <c r="D2079" s="1">
        <v>14</v>
      </c>
      <c r="E2079" s="7">
        <v>0</v>
      </c>
      <c r="F2079" s="44">
        <v>41676.080000000002</v>
      </c>
      <c r="G2079" s="1" t="s">
        <v>16</v>
      </c>
      <c r="H2079" s="1" t="s">
        <v>11</v>
      </c>
      <c r="I2079" s="1" t="s">
        <v>13</v>
      </c>
      <c r="J2079" s="42" t="str">
        <f>D2079&amp;"-"&amp;C2079&amp;"-"&amp;B2079</f>
        <v>14-Nov-1975</v>
      </c>
      <c r="K2079" s="7">
        <f>DATEDIF(J2079,DATE(2023,6,8),"Y")</f>
        <v>47</v>
      </c>
    </row>
    <row r="2080" spans="1:11" x14ac:dyDescent="0.35">
      <c r="A2080" s="1" t="s">
        <v>1611</v>
      </c>
      <c r="B2080" s="7">
        <v>1960</v>
      </c>
      <c r="C2080" s="1" t="s">
        <v>10</v>
      </c>
      <c r="D2080" s="1">
        <v>24</v>
      </c>
      <c r="E2080" s="7">
        <v>0</v>
      </c>
      <c r="F2080" s="44">
        <v>13470.86</v>
      </c>
      <c r="G2080" s="1" t="s">
        <v>12</v>
      </c>
      <c r="H2080" s="1" t="s">
        <v>12</v>
      </c>
      <c r="I2080" s="1" t="s">
        <v>42</v>
      </c>
      <c r="J2080" s="42" t="str">
        <f>D2080&amp;"-"&amp;C2080&amp;"-"&amp;B2080</f>
        <v>24-Jul-1960</v>
      </c>
      <c r="K2080" s="7">
        <f>DATEDIF(J2080,DATE(2023,6,8),"Y")</f>
        <v>62</v>
      </c>
    </row>
    <row r="2081" spans="1:11" x14ac:dyDescent="0.35">
      <c r="A2081" s="1" t="s">
        <v>1610</v>
      </c>
      <c r="B2081" s="7">
        <v>1960</v>
      </c>
      <c r="C2081" s="1" t="s">
        <v>10</v>
      </c>
      <c r="D2081" s="1">
        <v>28</v>
      </c>
      <c r="E2081" s="7">
        <v>0</v>
      </c>
      <c r="F2081" s="44">
        <v>13470.8</v>
      </c>
      <c r="G2081" s="1" t="s">
        <v>12</v>
      </c>
      <c r="H2081" s="1" t="s">
        <v>11</v>
      </c>
      <c r="I2081" s="1" t="s">
        <v>13</v>
      </c>
      <c r="J2081" s="42" t="str">
        <f>D2081&amp;"-"&amp;C2081&amp;"-"&amp;B2081</f>
        <v>28-Jul-1960</v>
      </c>
      <c r="K2081" s="7">
        <f>DATEDIF(J2081,DATE(2023,6,8),"Y")</f>
        <v>62</v>
      </c>
    </row>
    <row r="2082" spans="1:11" x14ac:dyDescent="0.35">
      <c r="A2082" s="1" t="s">
        <v>1609</v>
      </c>
      <c r="B2082" s="7">
        <v>1985</v>
      </c>
      <c r="C2082" s="1" t="s">
        <v>35</v>
      </c>
      <c r="D2082" s="1">
        <v>19</v>
      </c>
      <c r="E2082" s="7">
        <v>3</v>
      </c>
      <c r="F2082" s="44">
        <v>13465.8</v>
      </c>
      <c r="G2082" s="1" t="s">
        <v>12</v>
      </c>
      <c r="H2082" s="1" t="s">
        <v>16</v>
      </c>
      <c r="I2082" s="1" t="s">
        <v>23</v>
      </c>
      <c r="J2082" s="42" t="str">
        <f>D2082&amp;"-"&amp;C2082&amp;"-"&amp;B2082</f>
        <v>19-Aug-1985</v>
      </c>
      <c r="K2082" s="7">
        <f>DATEDIF(J2082,DATE(2023,6,8),"Y")</f>
        <v>37</v>
      </c>
    </row>
    <row r="2083" spans="1:11" x14ac:dyDescent="0.35">
      <c r="A2083" s="1" t="s">
        <v>1608</v>
      </c>
      <c r="B2083" s="7">
        <v>1960</v>
      </c>
      <c r="C2083" s="1" t="s">
        <v>30</v>
      </c>
      <c r="D2083" s="1">
        <v>16</v>
      </c>
      <c r="E2083" s="7">
        <v>0</v>
      </c>
      <c r="F2083" s="44">
        <v>13462.52</v>
      </c>
      <c r="G2083" s="1" t="s">
        <v>12</v>
      </c>
      <c r="H2083" s="1" t="s">
        <v>11</v>
      </c>
      <c r="I2083" s="1" t="s">
        <v>42</v>
      </c>
      <c r="J2083" s="42" t="str">
        <f>D2083&amp;"-"&amp;C2083&amp;"-"&amp;B2083</f>
        <v>16-Dec-1960</v>
      </c>
      <c r="K2083" s="7">
        <f>DATEDIF(J2083,DATE(2023,6,8),"Y")</f>
        <v>62</v>
      </c>
    </row>
    <row r="2084" spans="1:11" x14ac:dyDescent="0.35">
      <c r="A2084" s="1" t="s">
        <v>1607</v>
      </c>
      <c r="B2084" s="7">
        <v>1960</v>
      </c>
      <c r="C2084" s="1" t="s">
        <v>10</v>
      </c>
      <c r="D2084" s="1">
        <v>11</v>
      </c>
      <c r="E2084" s="7">
        <v>0</v>
      </c>
      <c r="F2084" s="44">
        <v>13457.96</v>
      </c>
      <c r="G2084" s="1" t="s">
        <v>12</v>
      </c>
      <c r="H2084" s="1" t="s">
        <v>16</v>
      </c>
      <c r="I2084" s="1" t="s">
        <v>13</v>
      </c>
      <c r="J2084" s="42" t="str">
        <f>D2084&amp;"-"&amp;C2084&amp;"-"&amp;B2084</f>
        <v>11-Jul-1960</v>
      </c>
      <c r="K2084" s="7">
        <f>DATEDIF(J2084,DATE(2023,6,8),"Y")</f>
        <v>62</v>
      </c>
    </row>
    <row r="2085" spans="1:11" x14ac:dyDescent="0.35">
      <c r="A2085" s="1" t="s">
        <v>1606</v>
      </c>
      <c r="B2085" s="7">
        <v>1960</v>
      </c>
      <c r="C2085" s="1" t="s">
        <v>35</v>
      </c>
      <c r="D2085" s="1">
        <v>13</v>
      </c>
      <c r="E2085" s="7">
        <v>0</v>
      </c>
      <c r="F2085" s="44">
        <v>13451.12</v>
      </c>
      <c r="G2085" s="1" t="s">
        <v>12</v>
      </c>
      <c r="H2085" s="1" t="s">
        <v>16</v>
      </c>
      <c r="I2085" s="1" t="s">
        <v>42</v>
      </c>
      <c r="J2085" s="42" t="str">
        <f>D2085&amp;"-"&amp;C2085&amp;"-"&amp;B2085</f>
        <v>13-Aug-1960</v>
      </c>
      <c r="K2085" s="7">
        <f>DATEDIF(J2085,DATE(2023,6,8),"Y")</f>
        <v>62</v>
      </c>
    </row>
    <row r="2086" spans="1:11" x14ac:dyDescent="0.35">
      <c r="A2086" s="1" t="s">
        <v>1605</v>
      </c>
      <c r="B2086" s="7">
        <v>1975</v>
      </c>
      <c r="C2086" s="1" t="s">
        <v>18</v>
      </c>
      <c r="D2086" s="1">
        <v>29</v>
      </c>
      <c r="E2086" s="7">
        <v>1</v>
      </c>
      <c r="F2086" s="44">
        <v>13440.7</v>
      </c>
      <c r="G2086" s="1" t="s">
        <v>12</v>
      </c>
      <c r="H2086" s="1" t="s">
        <v>11</v>
      </c>
      <c r="I2086" s="1" t="s">
        <v>23</v>
      </c>
      <c r="J2086" s="42" t="str">
        <f>D2086&amp;"-"&amp;C2086&amp;"-"&amp;B2086</f>
        <v>29-Jun-1975</v>
      </c>
      <c r="K2086" s="7">
        <f>DATEDIF(J2086,DATE(2023,6,8),"Y")</f>
        <v>47</v>
      </c>
    </row>
    <row r="2087" spans="1:11" x14ac:dyDescent="0.35">
      <c r="A2087" s="1" t="s">
        <v>1604</v>
      </c>
      <c r="B2087" s="7">
        <v>1966</v>
      </c>
      <c r="C2087" s="1" t="s">
        <v>15</v>
      </c>
      <c r="D2087" s="1">
        <v>14</v>
      </c>
      <c r="E2087" s="7">
        <v>3</v>
      </c>
      <c r="F2087" s="44">
        <v>13430.27</v>
      </c>
      <c r="G2087" s="1" t="s">
        <v>12</v>
      </c>
      <c r="H2087" s="1" t="s">
        <v>12</v>
      </c>
      <c r="I2087" s="1" t="s">
        <v>247</v>
      </c>
      <c r="J2087" s="42" t="str">
        <f>D2087&amp;"-"&amp;C2087&amp;"-"&amp;B2087</f>
        <v>14-Nov-1966</v>
      </c>
      <c r="K2087" s="7">
        <f>DATEDIF(J2087,DATE(2023,6,8),"Y")</f>
        <v>56</v>
      </c>
    </row>
    <row r="2088" spans="1:11" x14ac:dyDescent="0.35">
      <c r="A2088" s="1" t="s">
        <v>1603</v>
      </c>
      <c r="B2088" s="7">
        <v>1961</v>
      </c>
      <c r="C2088" s="1" t="s">
        <v>15</v>
      </c>
      <c r="D2088" s="1">
        <v>3</v>
      </c>
      <c r="E2088" s="7">
        <v>0</v>
      </c>
      <c r="F2088" s="44">
        <v>13429.04</v>
      </c>
      <c r="G2088" s="1" t="s">
        <v>12</v>
      </c>
      <c r="H2088" s="1" t="s">
        <v>12</v>
      </c>
      <c r="I2088" s="1" t="s">
        <v>23</v>
      </c>
      <c r="J2088" s="42" t="str">
        <f>D2088&amp;"-"&amp;C2088&amp;"-"&amp;B2088</f>
        <v>3-Nov-1961</v>
      </c>
      <c r="K2088" s="7">
        <f>DATEDIF(J2088,DATE(2023,6,8),"Y")</f>
        <v>61</v>
      </c>
    </row>
    <row r="2089" spans="1:11" x14ac:dyDescent="0.35">
      <c r="A2089" s="1" t="s">
        <v>1602</v>
      </c>
      <c r="B2089" s="7">
        <v>1994</v>
      </c>
      <c r="C2089" s="1" t="s">
        <v>18</v>
      </c>
      <c r="D2089" s="1">
        <v>17</v>
      </c>
      <c r="E2089" s="7">
        <v>0</v>
      </c>
      <c r="F2089" s="44">
        <v>13417.05</v>
      </c>
      <c r="G2089" s="1" t="s">
        <v>12</v>
      </c>
      <c r="H2089" s="1" t="s">
        <v>12</v>
      </c>
      <c r="I2089" s="1" t="s">
        <v>23</v>
      </c>
      <c r="J2089" s="42" t="str">
        <f>D2089&amp;"-"&amp;C2089&amp;"-"&amp;B2089</f>
        <v>17-Jun-1994</v>
      </c>
      <c r="K2089" s="7">
        <f>DATEDIF(J2089,DATE(2023,6,8),"Y")</f>
        <v>28</v>
      </c>
    </row>
    <row r="2090" spans="1:11" x14ac:dyDescent="0.35">
      <c r="A2090" s="1" t="s">
        <v>2296</v>
      </c>
      <c r="B2090" s="7">
        <v>1976</v>
      </c>
      <c r="C2090" s="1" t="s">
        <v>37</v>
      </c>
      <c r="D2090" s="1">
        <v>29</v>
      </c>
      <c r="E2090" s="7">
        <v>1</v>
      </c>
      <c r="F2090" s="44">
        <v>41661.599999999999</v>
      </c>
      <c r="G2090" s="1" t="s">
        <v>16</v>
      </c>
      <c r="H2090" s="1" t="s">
        <v>12</v>
      </c>
      <c r="I2090" s="1" t="s">
        <v>42</v>
      </c>
      <c r="J2090" s="42" t="str">
        <f>D2090&amp;"-"&amp;C2090&amp;"-"&amp;B2090</f>
        <v>29-Oct-1976</v>
      </c>
      <c r="K2090" s="7">
        <f>DATEDIF(J2090,DATE(2023,6,8),"Y")</f>
        <v>46</v>
      </c>
    </row>
    <row r="2091" spans="1:11" x14ac:dyDescent="0.35">
      <c r="A2091" s="1" t="s">
        <v>1601</v>
      </c>
      <c r="B2091" s="7">
        <v>1961</v>
      </c>
      <c r="C2091" s="1" t="s">
        <v>10</v>
      </c>
      <c r="D2091" s="1">
        <v>22</v>
      </c>
      <c r="E2091" s="7">
        <v>0</v>
      </c>
      <c r="F2091" s="44">
        <v>13415.04</v>
      </c>
      <c r="G2091" s="1" t="s">
        <v>12</v>
      </c>
      <c r="H2091" s="1" t="s">
        <v>11</v>
      </c>
      <c r="I2091" s="1" t="s">
        <v>23</v>
      </c>
      <c r="J2091" s="42" t="str">
        <f>D2091&amp;"-"&amp;C2091&amp;"-"&amp;B2091</f>
        <v>22-Jul-1961</v>
      </c>
      <c r="K2091" s="7">
        <f>DATEDIF(J2091,DATE(2023,6,8),"Y")</f>
        <v>61</v>
      </c>
    </row>
    <row r="2092" spans="1:11" x14ac:dyDescent="0.35">
      <c r="A2092" s="1" t="s">
        <v>1600</v>
      </c>
      <c r="B2092" s="7">
        <v>1992</v>
      </c>
      <c r="C2092" s="1" t="s">
        <v>30</v>
      </c>
      <c r="D2092" s="1">
        <v>19</v>
      </c>
      <c r="E2092" s="7">
        <v>0</v>
      </c>
      <c r="F2092" s="44">
        <v>13412.97</v>
      </c>
      <c r="G2092" s="1" t="s">
        <v>12</v>
      </c>
      <c r="H2092" s="1" t="s">
        <v>12</v>
      </c>
      <c r="I2092" s="1" t="s">
        <v>249</v>
      </c>
      <c r="J2092" s="42" t="str">
        <f>D2092&amp;"-"&amp;C2092&amp;"-"&amp;B2092</f>
        <v>19-Dec-1992</v>
      </c>
      <c r="K2092" s="7">
        <f>DATEDIF(J2092,DATE(2023,6,8),"Y")</f>
        <v>30</v>
      </c>
    </row>
    <row r="2093" spans="1:11" x14ac:dyDescent="0.35">
      <c r="A2093" s="1" t="s">
        <v>1599</v>
      </c>
      <c r="B2093" s="7">
        <v>1959</v>
      </c>
      <c r="C2093" s="1" t="s">
        <v>30</v>
      </c>
      <c r="D2093" s="1">
        <v>20</v>
      </c>
      <c r="E2093" s="7">
        <v>0</v>
      </c>
      <c r="F2093" s="44">
        <v>13405.39</v>
      </c>
      <c r="G2093" s="1" t="s">
        <v>12</v>
      </c>
      <c r="H2093" s="1" t="s">
        <v>12</v>
      </c>
      <c r="I2093" s="1" t="s">
        <v>13</v>
      </c>
      <c r="J2093" s="42" t="str">
        <f>D2093&amp;"-"&amp;C2093&amp;"-"&amp;B2093</f>
        <v>20-Dec-1959</v>
      </c>
      <c r="K2093" s="7">
        <f>DATEDIF(J2093,DATE(2023,6,8),"Y")</f>
        <v>63</v>
      </c>
    </row>
    <row r="2094" spans="1:11" x14ac:dyDescent="0.35">
      <c r="A2094" s="1" t="s">
        <v>1598</v>
      </c>
      <c r="B2094" s="7">
        <v>1959</v>
      </c>
      <c r="C2094" s="1" t="s">
        <v>15</v>
      </c>
      <c r="D2094" s="1">
        <v>25</v>
      </c>
      <c r="E2094" s="7">
        <v>0</v>
      </c>
      <c r="F2094" s="44">
        <v>13393.76</v>
      </c>
      <c r="G2094" s="1" t="s">
        <v>12</v>
      </c>
      <c r="H2094" s="1" t="s">
        <v>16</v>
      </c>
      <c r="I2094" s="1" t="s">
        <v>42</v>
      </c>
      <c r="J2094" s="42" t="str">
        <f>D2094&amp;"-"&amp;C2094&amp;"-"&amp;B2094</f>
        <v>25-Nov-1959</v>
      </c>
      <c r="K2094" s="7">
        <f>DATEDIF(J2094,DATE(2023,6,8),"Y")</f>
        <v>63</v>
      </c>
    </row>
    <row r="2095" spans="1:11" x14ac:dyDescent="0.35">
      <c r="A2095" s="1" t="s">
        <v>1597</v>
      </c>
      <c r="B2095" s="7">
        <v>1959</v>
      </c>
      <c r="C2095" s="1" t="s">
        <v>30</v>
      </c>
      <c r="D2095" s="1">
        <v>9</v>
      </c>
      <c r="E2095" s="7">
        <v>0</v>
      </c>
      <c r="F2095" s="44">
        <v>13390.56</v>
      </c>
      <c r="G2095" s="1" t="s">
        <v>12</v>
      </c>
      <c r="H2095" s="1" t="s">
        <v>12</v>
      </c>
      <c r="I2095" s="1" t="s">
        <v>42</v>
      </c>
      <c r="J2095" s="42" t="str">
        <f>D2095&amp;"-"&amp;C2095&amp;"-"&amp;B2095</f>
        <v>9-Dec-1959</v>
      </c>
      <c r="K2095" s="7">
        <f>DATEDIF(J2095,DATE(2023,6,8),"Y")</f>
        <v>63</v>
      </c>
    </row>
    <row r="2096" spans="1:11" x14ac:dyDescent="0.35">
      <c r="A2096" s="1" t="s">
        <v>1596</v>
      </c>
      <c r="B2096" s="7">
        <v>1984</v>
      </c>
      <c r="C2096" s="1" t="s">
        <v>18</v>
      </c>
      <c r="D2096" s="1">
        <v>6</v>
      </c>
      <c r="E2096" s="7">
        <v>3</v>
      </c>
      <c r="F2096" s="44">
        <v>13383.67</v>
      </c>
      <c r="G2096" s="1" t="s">
        <v>12</v>
      </c>
      <c r="H2096" s="1" t="s">
        <v>11</v>
      </c>
      <c r="I2096" s="1" t="s">
        <v>249</v>
      </c>
      <c r="J2096" s="42" t="str">
        <f>D2096&amp;"-"&amp;C2096&amp;"-"&amp;B2096</f>
        <v>6-Jun-1984</v>
      </c>
      <c r="K2096" s="7">
        <f>DATEDIF(J2096,DATE(2023,6,8),"Y")</f>
        <v>39</v>
      </c>
    </row>
    <row r="2097" spans="1:11" x14ac:dyDescent="0.35">
      <c r="A2097" s="1" t="s">
        <v>1595</v>
      </c>
      <c r="B2097" s="7">
        <v>1979</v>
      </c>
      <c r="C2097" s="1" t="s">
        <v>20</v>
      </c>
      <c r="D2097" s="1">
        <v>30</v>
      </c>
      <c r="E2097" s="7">
        <v>2</v>
      </c>
      <c r="F2097" s="44">
        <v>13377.41</v>
      </c>
      <c r="G2097" s="1" t="s">
        <v>12</v>
      </c>
      <c r="H2097" s="1" t="s">
        <v>12</v>
      </c>
      <c r="I2097" s="1" t="s">
        <v>535</v>
      </c>
      <c r="J2097" s="42" t="str">
        <f>D2097&amp;"-"&amp;C2097&amp;"-"&amp;B2097</f>
        <v>30-Sep-1979</v>
      </c>
      <c r="K2097" s="7">
        <f>DATEDIF(J2097,DATE(2023,6,8),"Y")</f>
        <v>43</v>
      </c>
    </row>
    <row r="2098" spans="1:11" x14ac:dyDescent="0.35">
      <c r="A2098" s="1" t="s">
        <v>1594</v>
      </c>
      <c r="B2098" s="7">
        <v>1964</v>
      </c>
      <c r="C2098" s="1" t="s">
        <v>20</v>
      </c>
      <c r="D2098" s="1">
        <v>24</v>
      </c>
      <c r="E2098" s="7">
        <v>0</v>
      </c>
      <c r="F2098" s="44">
        <v>13375.76</v>
      </c>
      <c r="G2098" s="1" t="s">
        <v>12</v>
      </c>
      <c r="H2098" s="1" t="s">
        <v>11</v>
      </c>
      <c r="I2098" s="1" t="s">
        <v>200</v>
      </c>
      <c r="J2098" s="42" t="str">
        <f>D2098&amp;"-"&amp;C2098&amp;"-"&amp;B2098</f>
        <v>24-Sep-1964</v>
      </c>
      <c r="K2098" s="7">
        <f>DATEDIF(J2098,DATE(2023,6,8),"Y")</f>
        <v>58</v>
      </c>
    </row>
    <row r="2099" spans="1:11" x14ac:dyDescent="0.35">
      <c r="A2099" s="1" t="s">
        <v>1593</v>
      </c>
      <c r="B2099" s="7">
        <v>1990</v>
      </c>
      <c r="C2099" s="1" t="s">
        <v>37</v>
      </c>
      <c r="D2099" s="1">
        <v>2</v>
      </c>
      <c r="E2099" s="7">
        <v>3</v>
      </c>
      <c r="F2099" s="44">
        <v>13360.94</v>
      </c>
      <c r="G2099" s="1" t="s">
        <v>12</v>
      </c>
      <c r="H2099" s="1" t="s">
        <v>16</v>
      </c>
      <c r="I2099" s="1" t="s">
        <v>23</v>
      </c>
      <c r="J2099" s="42" t="str">
        <f>D2099&amp;"-"&amp;C2099&amp;"-"&amp;B2099</f>
        <v>2-Oct-1990</v>
      </c>
      <c r="K2099" s="7">
        <f>DATEDIF(J2099,DATE(2023,6,8),"Y")</f>
        <v>32</v>
      </c>
    </row>
    <row r="2100" spans="1:11" x14ac:dyDescent="0.35">
      <c r="A2100" s="1" t="s">
        <v>1592</v>
      </c>
      <c r="B2100" s="7">
        <v>1960</v>
      </c>
      <c r="C2100" s="1" t="s">
        <v>15</v>
      </c>
      <c r="D2100" s="1">
        <v>11</v>
      </c>
      <c r="E2100" s="7">
        <v>0</v>
      </c>
      <c r="F2100" s="44">
        <v>13352.1</v>
      </c>
      <c r="G2100" s="1" t="s">
        <v>12</v>
      </c>
      <c r="H2100" s="1" t="s">
        <v>16</v>
      </c>
      <c r="I2100" s="1" t="s">
        <v>23</v>
      </c>
      <c r="J2100" s="42" t="str">
        <f>D2100&amp;"-"&amp;C2100&amp;"-"&amp;B2100</f>
        <v>11-Nov-1960</v>
      </c>
      <c r="K2100" s="7">
        <f>DATEDIF(J2100,DATE(2023,6,8),"Y")</f>
        <v>62</v>
      </c>
    </row>
    <row r="2101" spans="1:11" x14ac:dyDescent="0.35">
      <c r="A2101" s="1" t="s">
        <v>2295</v>
      </c>
      <c r="B2101" s="7">
        <v>1974</v>
      </c>
      <c r="C2101" s="1" t="s">
        <v>15</v>
      </c>
      <c r="D2101" s="1">
        <v>24</v>
      </c>
      <c r="E2101" s="7">
        <v>0</v>
      </c>
      <c r="F2101" s="44">
        <v>41636.199999999997</v>
      </c>
      <c r="G2101" s="1" t="s">
        <v>16</v>
      </c>
      <c r="H2101" s="1" t="s">
        <v>16</v>
      </c>
      <c r="I2101" s="1" t="s">
        <v>42</v>
      </c>
      <c r="J2101" s="42" t="str">
        <f>D2101&amp;"-"&amp;C2101&amp;"-"&amp;B2101</f>
        <v>24-Nov-1974</v>
      </c>
      <c r="K2101" s="7">
        <f>DATEDIF(J2101,DATE(2023,6,8),"Y")</f>
        <v>48</v>
      </c>
    </row>
    <row r="2102" spans="1:11" x14ac:dyDescent="0.35">
      <c r="A2102" s="1" t="s">
        <v>1591</v>
      </c>
      <c r="B2102" s="7">
        <v>1976</v>
      </c>
      <c r="C2102" s="1" t="s">
        <v>35</v>
      </c>
      <c r="D2102" s="1">
        <v>23</v>
      </c>
      <c r="E2102" s="7">
        <v>2</v>
      </c>
      <c r="F2102" s="44">
        <v>13333.71</v>
      </c>
      <c r="G2102" s="1" t="s">
        <v>12</v>
      </c>
      <c r="H2102" s="1" t="s">
        <v>11</v>
      </c>
      <c r="I2102" s="1" t="s">
        <v>23</v>
      </c>
      <c r="J2102" s="42" t="str">
        <f>D2102&amp;"-"&amp;C2102&amp;"-"&amp;B2102</f>
        <v>23-Aug-1976</v>
      </c>
      <c r="K2102" s="7">
        <f>DATEDIF(J2102,DATE(2023,6,8),"Y")</f>
        <v>46</v>
      </c>
    </row>
    <row r="2103" spans="1:11" x14ac:dyDescent="0.35">
      <c r="A2103" s="1" t="s">
        <v>1590</v>
      </c>
      <c r="B2103" s="7">
        <v>1994</v>
      </c>
      <c r="C2103" s="1" t="s">
        <v>10</v>
      </c>
      <c r="D2103" s="1">
        <v>1</v>
      </c>
      <c r="E2103" s="7">
        <v>0</v>
      </c>
      <c r="F2103" s="44">
        <v>13292.52</v>
      </c>
      <c r="G2103" s="1" t="s">
        <v>12</v>
      </c>
      <c r="H2103" s="1" t="s">
        <v>12</v>
      </c>
      <c r="I2103" s="1" t="s">
        <v>23</v>
      </c>
      <c r="J2103" s="42" t="str">
        <f>D2103&amp;"-"&amp;C2103&amp;"-"&amp;B2103</f>
        <v>1-Jul-1994</v>
      </c>
      <c r="K2103" s="7">
        <f>DATEDIF(J2103,DATE(2023,6,8),"Y")</f>
        <v>28</v>
      </c>
    </row>
    <row r="2104" spans="1:11" x14ac:dyDescent="0.35">
      <c r="A2104" s="1" t="s">
        <v>1589</v>
      </c>
      <c r="B2104" s="7">
        <v>1962</v>
      </c>
      <c r="C2104" s="1" t="s">
        <v>37</v>
      </c>
      <c r="D2104" s="1">
        <v>11</v>
      </c>
      <c r="E2104" s="7">
        <v>0</v>
      </c>
      <c r="F2104" s="44">
        <v>13228.85</v>
      </c>
      <c r="G2104" s="1" t="s">
        <v>12</v>
      </c>
      <c r="H2104" s="1" t="s">
        <v>12</v>
      </c>
      <c r="I2104" s="1" t="s">
        <v>249</v>
      </c>
      <c r="J2104" s="42" t="str">
        <f>D2104&amp;"-"&amp;C2104&amp;"-"&amp;B2104</f>
        <v>11-Oct-1962</v>
      </c>
      <c r="K2104" s="7">
        <f>DATEDIF(J2104,DATE(2023,6,8),"Y")</f>
        <v>60</v>
      </c>
    </row>
    <row r="2105" spans="1:11" x14ac:dyDescent="0.35">
      <c r="A2105" s="1" t="s">
        <v>1588</v>
      </c>
      <c r="B2105" s="7">
        <v>1962</v>
      </c>
      <c r="C2105" s="1" t="s">
        <v>15</v>
      </c>
      <c r="D2105" s="1">
        <v>24</v>
      </c>
      <c r="E2105" s="7">
        <v>1</v>
      </c>
      <c r="F2105" s="44">
        <v>13224.69</v>
      </c>
      <c r="G2105" s="1" t="s">
        <v>12</v>
      </c>
      <c r="H2105" s="1" t="s">
        <v>11</v>
      </c>
      <c r="I2105" s="1" t="s">
        <v>42</v>
      </c>
      <c r="J2105" s="42" t="str">
        <f>D2105&amp;"-"&amp;C2105&amp;"-"&amp;B2105</f>
        <v>24-Nov-1962</v>
      </c>
      <c r="K2105" s="7">
        <f>DATEDIF(J2105,DATE(2023,6,8),"Y")</f>
        <v>60</v>
      </c>
    </row>
    <row r="2106" spans="1:11" x14ac:dyDescent="0.35">
      <c r="A2106" s="1" t="s">
        <v>1587</v>
      </c>
      <c r="B2106" s="7">
        <v>1965</v>
      </c>
      <c r="C2106" s="1" t="s">
        <v>15</v>
      </c>
      <c r="D2106" s="1">
        <v>13</v>
      </c>
      <c r="E2106" s="7">
        <v>2</v>
      </c>
      <c r="F2106" s="44">
        <v>13224.06</v>
      </c>
      <c r="G2106" s="1" t="s">
        <v>12</v>
      </c>
      <c r="H2106" s="1" t="s">
        <v>12</v>
      </c>
      <c r="I2106" s="1" t="s">
        <v>247</v>
      </c>
      <c r="J2106" s="42" t="str">
        <f>D2106&amp;"-"&amp;C2106&amp;"-"&amp;B2106</f>
        <v>13-Nov-1965</v>
      </c>
      <c r="K2106" s="7">
        <f>DATEDIF(J2106,DATE(2023,6,8),"Y")</f>
        <v>57</v>
      </c>
    </row>
    <row r="2107" spans="1:11" x14ac:dyDescent="0.35">
      <c r="A2107" s="1" t="s">
        <v>1586</v>
      </c>
      <c r="B2107" s="7">
        <v>1962</v>
      </c>
      <c r="C2107" s="1" t="s">
        <v>30</v>
      </c>
      <c r="D2107" s="1">
        <v>7</v>
      </c>
      <c r="E2107" s="7">
        <v>0</v>
      </c>
      <c r="F2107" s="44">
        <v>13217.09</v>
      </c>
      <c r="G2107" s="1" t="s">
        <v>12</v>
      </c>
      <c r="H2107" s="1" t="s">
        <v>16</v>
      </c>
      <c r="I2107" s="1" t="s">
        <v>247</v>
      </c>
      <c r="J2107" s="42" t="str">
        <f>D2107&amp;"-"&amp;C2107&amp;"-"&amp;B2107</f>
        <v>7-Dec-1962</v>
      </c>
      <c r="K2107" s="7">
        <f>DATEDIF(J2107,DATE(2023,6,8),"Y")</f>
        <v>60</v>
      </c>
    </row>
    <row r="2108" spans="1:11" x14ac:dyDescent="0.35">
      <c r="A2108" s="1" t="s">
        <v>1585</v>
      </c>
      <c r="B2108" s="7">
        <v>1982</v>
      </c>
      <c r="C2108" s="1" t="s">
        <v>37</v>
      </c>
      <c r="D2108" s="1">
        <v>15</v>
      </c>
      <c r="E2108" s="7">
        <v>3</v>
      </c>
      <c r="F2108" s="44">
        <v>13214.43</v>
      </c>
      <c r="G2108" s="1" t="s">
        <v>12</v>
      </c>
      <c r="H2108" s="1" t="s">
        <v>11</v>
      </c>
      <c r="I2108" s="1" t="s">
        <v>23</v>
      </c>
      <c r="J2108" s="42" t="str">
        <f>D2108&amp;"-"&amp;C2108&amp;"-"&amp;B2108</f>
        <v>15-Oct-1982</v>
      </c>
      <c r="K2108" s="7">
        <f>DATEDIF(J2108,DATE(2023,6,8),"Y")</f>
        <v>40</v>
      </c>
    </row>
    <row r="2109" spans="1:11" x14ac:dyDescent="0.35">
      <c r="A2109" s="1" t="s">
        <v>1584</v>
      </c>
      <c r="B2109" s="7">
        <v>1962</v>
      </c>
      <c r="C2109" s="1" t="s">
        <v>35</v>
      </c>
      <c r="D2109" s="1">
        <v>5</v>
      </c>
      <c r="E2109" s="7">
        <v>0</v>
      </c>
      <c r="F2109" s="44">
        <v>13204.29</v>
      </c>
      <c r="G2109" s="1" t="s">
        <v>12</v>
      </c>
      <c r="H2109" s="1" t="s">
        <v>16</v>
      </c>
      <c r="I2109" s="1" t="s">
        <v>247</v>
      </c>
      <c r="J2109" s="42" t="str">
        <f>D2109&amp;"-"&amp;C2109&amp;"-"&amp;B2109</f>
        <v>5-Aug-1962</v>
      </c>
      <c r="K2109" s="7">
        <f>DATEDIF(J2109,DATE(2023,6,8),"Y")</f>
        <v>60</v>
      </c>
    </row>
    <row r="2110" spans="1:11" x14ac:dyDescent="0.35">
      <c r="A2110" s="1" t="s">
        <v>1583</v>
      </c>
      <c r="B2110" s="7">
        <v>1961</v>
      </c>
      <c r="C2110" s="1" t="s">
        <v>30</v>
      </c>
      <c r="D2110" s="1">
        <v>6</v>
      </c>
      <c r="E2110" s="7">
        <v>0</v>
      </c>
      <c r="F2110" s="44">
        <v>13143.86</v>
      </c>
      <c r="G2110" s="1" t="s">
        <v>12</v>
      </c>
      <c r="H2110" s="1" t="s">
        <v>11</v>
      </c>
      <c r="I2110" s="1" t="s">
        <v>168</v>
      </c>
      <c r="J2110" s="42" t="str">
        <f>D2110&amp;"-"&amp;C2110&amp;"-"&amp;B2110</f>
        <v>6-Dec-1961</v>
      </c>
      <c r="K2110" s="7">
        <f>DATEDIF(J2110,DATE(2023,6,8),"Y")</f>
        <v>61</v>
      </c>
    </row>
    <row r="2111" spans="1:11" x14ac:dyDescent="0.35">
      <c r="A2111" s="1" t="s">
        <v>1582</v>
      </c>
      <c r="B2111" s="7">
        <v>1961</v>
      </c>
      <c r="C2111" s="1" t="s">
        <v>30</v>
      </c>
      <c r="D2111" s="1">
        <v>6</v>
      </c>
      <c r="E2111" s="7">
        <v>0</v>
      </c>
      <c r="F2111" s="44">
        <v>13143.34</v>
      </c>
      <c r="G2111" s="1" t="s">
        <v>12</v>
      </c>
      <c r="H2111" s="1" t="s">
        <v>11</v>
      </c>
      <c r="I2111" s="1" t="s">
        <v>516</v>
      </c>
      <c r="J2111" s="42" t="str">
        <f>D2111&amp;"-"&amp;C2111&amp;"-"&amp;B2111</f>
        <v>6-Dec-1961</v>
      </c>
      <c r="K2111" s="7">
        <f>DATEDIF(J2111,DATE(2023,6,8),"Y")</f>
        <v>61</v>
      </c>
    </row>
    <row r="2112" spans="1:11" x14ac:dyDescent="0.35">
      <c r="A2112" s="1" t="s">
        <v>2294</v>
      </c>
      <c r="B2112" s="7">
        <v>1967</v>
      </c>
      <c r="C2112" s="1" t="s">
        <v>30</v>
      </c>
      <c r="D2112" s="1">
        <v>22</v>
      </c>
      <c r="E2112" s="7">
        <v>0</v>
      </c>
      <c r="F2112" s="44">
        <v>41505.15</v>
      </c>
      <c r="G2112" s="1" t="s">
        <v>16</v>
      </c>
      <c r="H2112" s="1" t="s">
        <v>11</v>
      </c>
      <c r="I2112" s="1" t="s">
        <v>42</v>
      </c>
      <c r="J2112" s="42" t="str">
        <f>D2112&amp;"-"&amp;C2112&amp;"-"&amp;B2112</f>
        <v>22-Dec-1967</v>
      </c>
      <c r="K2112" s="7">
        <f>DATEDIF(J2112,DATE(2023,6,8),"Y")</f>
        <v>55</v>
      </c>
    </row>
    <row r="2113" spans="1:11" x14ac:dyDescent="0.35">
      <c r="A2113" s="1" t="s">
        <v>1581</v>
      </c>
      <c r="B2113" s="7">
        <v>1961</v>
      </c>
      <c r="C2113" s="1" t="s">
        <v>20</v>
      </c>
      <c r="D2113" s="1">
        <v>7</v>
      </c>
      <c r="E2113" s="7">
        <v>0</v>
      </c>
      <c r="F2113" s="44">
        <v>13129.6</v>
      </c>
      <c r="G2113" s="1" t="s">
        <v>12</v>
      </c>
      <c r="H2113" s="1" t="s">
        <v>11</v>
      </c>
      <c r="I2113" s="1" t="s">
        <v>356</v>
      </c>
      <c r="J2113" s="42" t="str">
        <f>D2113&amp;"-"&amp;C2113&amp;"-"&amp;B2113</f>
        <v>7-Sep-1961</v>
      </c>
      <c r="K2113" s="7">
        <f>DATEDIF(J2113,DATE(2023,6,8),"Y")</f>
        <v>61</v>
      </c>
    </row>
    <row r="2114" spans="1:11" x14ac:dyDescent="0.35">
      <c r="A2114" s="1" t="s">
        <v>1580</v>
      </c>
      <c r="B2114" s="7">
        <v>1999</v>
      </c>
      <c r="C2114" s="1" t="s">
        <v>35</v>
      </c>
      <c r="D2114" s="1">
        <v>16</v>
      </c>
      <c r="E2114" s="7">
        <v>0</v>
      </c>
      <c r="F2114" s="44">
        <v>13126.68</v>
      </c>
      <c r="G2114" s="1" t="s">
        <v>12</v>
      </c>
      <c r="H2114" s="1" t="s">
        <v>12</v>
      </c>
      <c r="I2114" s="1" t="s">
        <v>42</v>
      </c>
      <c r="J2114" s="42" t="str">
        <f>D2114&amp;"-"&amp;C2114&amp;"-"&amp;B2114</f>
        <v>16-Aug-1999</v>
      </c>
      <c r="K2114" s="7">
        <f>DATEDIF(J2114,DATE(2023,6,8),"Y")</f>
        <v>23</v>
      </c>
    </row>
    <row r="2115" spans="1:11" x14ac:dyDescent="0.35">
      <c r="A2115" s="1" t="s">
        <v>1579</v>
      </c>
      <c r="B2115" s="7">
        <v>1963</v>
      </c>
      <c r="C2115" s="1" t="s">
        <v>20</v>
      </c>
      <c r="D2115" s="1">
        <v>14</v>
      </c>
      <c r="E2115" s="7">
        <v>0</v>
      </c>
      <c r="F2115" s="44">
        <v>13116.84</v>
      </c>
      <c r="G2115" s="1" t="s">
        <v>12</v>
      </c>
      <c r="H2115" s="1" t="s">
        <v>16</v>
      </c>
      <c r="I2115" s="1" t="s">
        <v>23</v>
      </c>
      <c r="J2115" s="42" t="str">
        <f>D2115&amp;"-"&amp;C2115&amp;"-"&amp;B2115</f>
        <v>14-Sep-1963</v>
      </c>
      <c r="K2115" s="7">
        <f>DATEDIF(J2115,DATE(2023,6,8),"Y")</f>
        <v>59</v>
      </c>
    </row>
    <row r="2116" spans="1:11" x14ac:dyDescent="0.35">
      <c r="A2116" s="1" t="s">
        <v>1578</v>
      </c>
      <c r="B2116" s="7">
        <v>1992</v>
      </c>
      <c r="C2116" s="1" t="s">
        <v>35</v>
      </c>
      <c r="D2116" s="1">
        <v>12</v>
      </c>
      <c r="E2116" s="7">
        <v>0</v>
      </c>
      <c r="F2116" s="44">
        <v>13113.51</v>
      </c>
      <c r="G2116" s="1" t="s">
        <v>12</v>
      </c>
      <c r="H2116" s="1" t="s">
        <v>11</v>
      </c>
      <c r="I2116" s="1" t="s">
        <v>535</v>
      </c>
      <c r="J2116" s="42" t="str">
        <f>D2116&amp;"-"&amp;C2116&amp;"-"&amp;B2116</f>
        <v>12-Aug-1992</v>
      </c>
      <c r="K2116" s="7">
        <f>DATEDIF(J2116,DATE(2023,6,8),"Y")</f>
        <v>30</v>
      </c>
    </row>
    <row r="2117" spans="1:11" x14ac:dyDescent="0.35">
      <c r="A2117" s="1" t="s">
        <v>1577</v>
      </c>
      <c r="B2117" s="7">
        <v>1962</v>
      </c>
      <c r="C2117" s="1" t="s">
        <v>35</v>
      </c>
      <c r="D2117" s="1">
        <v>2</v>
      </c>
      <c r="E2117" s="7">
        <v>1</v>
      </c>
      <c r="F2117" s="44">
        <v>13112.6</v>
      </c>
      <c r="G2117" s="1" t="s">
        <v>12</v>
      </c>
      <c r="H2117" s="1" t="s">
        <v>12</v>
      </c>
      <c r="I2117" s="1" t="s">
        <v>23</v>
      </c>
      <c r="J2117" s="42" t="str">
        <f>D2117&amp;"-"&amp;C2117&amp;"-"&amp;B2117</f>
        <v>2-Aug-1962</v>
      </c>
      <c r="K2117" s="7">
        <f>DATEDIF(J2117,DATE(2023,6,8),"Y")</f>
        <v>60</v>
      </c>
    </row>
    <row r="2118" spans="1:11" x14ac:dyDescent="0.35">
      <c r="A2118" s="1" t="s">
        <v>1576</v>
      </c>
      <c r="B2118" s="7">
        <v>1971</v>
      </c>
      <c r="C2118" s="1" t="s">
        <v>37</v>
      </c>
      <c r="D2118" s="1">
        <v>30</v>
      </c>
      <c r="E2118" s="7">
        <v>0</v>
      </c>
      <c r="F2118" s="44">
        <v>13110.79</v>
      </c>
      <c r="G2118" s="1" t="s">
        <v>12</v>
      </c>
      <c r="H2118" s="1" t="s">
        <v>11</v>
      </c>
      <c r="I2118" s="1" t="s">
        <v>42</v>
      </c>
      <c r="J2118" s="42" t="str">
        <f>D2118&amp;"-"&amp;C2118&amp;"-"&amp;B2118</f>
        <v>30-Oct-1971</v>
      </c>
      <c r="K2118" s="7">
        <f>DATEDIF(J2118,DATE(2023,6,8),"Y")</f>
        <v>51</v>
      </c>
    </row>
    <row r="2119" spans="1:11" x14ac:dyDescent="0.35">
      <c r="A2119" s="1" t="s">
        <v>1575</v>
      </c>
      <c r="B2119" s="7">
        <v>1978</v>
      </c>
      <c r="C2119" s="1" t="s">
        <v>10</v>
      </c>
      <c r="D2119" s="1">
        <v>17</v>
      </c>
      <c r="E2119" s="7">
        <v>2</v>
      </c>
      <c r="F2119" s="44">
        <v>13101.74</v>
      </c>
      <c r="G2119" s="1" t="s">
        <v>12</v>
      </c>
      <c r="H2119" s="1" t="s">
        <v>11</v>
      </c>
      <c r="I2119" s="1" t="s">
        <v>535</v>
      </c>
      <c r="J2119" s="42" t="str">
        <f>D2119&amp;"-"&amp;C2119&amp;"-"&amp;B2119</f>
        <v>17-Jul-1978</v>
      </c>
      <c r="K2119" s="7">
        <f>DATEDIF(J2119,DATE(2023,6,8),"Y")</f>
        <v>44</v>
      </c>
    </row>
    <row r="2120" spans="1:11" x14ac:dyDescent="0.35">
      <c r="A2120" s="1" t="s">
        <v>1574</v>
      </c>
      <c r="B2120" s="7">
        <v>1961</v>
      </c>
      <c r="C2120" s="1" t="s">
        <v>15</v>
      </c>
      <c r="D2120" s="1">
        <v>6</v>
      </c>
      <c r="E2120" s="7">
        <v>0</v>
      </c>
      <c r="F2120" s="44">
        <v>13063.88</v>
      </c>
      <c r="G2120" s="1" t="s">
        <v>12</v>
      </c>
      <c r="H2120" s="1" t="s">
        <v>11</v>
      </c>
      <c r="I2120" s="1" t="s">
        <v>42</v>
      </c>
      <c r="J2120" s="42" t="str">
        <f>D2120&amp;"-"&amp;C2120&amp;"-"&amp;B2120</f>
        <v>6-Nov-1961</v>
      </c>
      <c r="K2120" s="7">
        <f>DATEDIF(J2120,DATE(2023,6,8),"Y")</f>
        <v>61</v>
      </c>
    </row>
    <row r="2121" spans="1:11" x14ac:dyDescent="0.35">
      <c r="A2121" s="1" t="s">
        <v>1573</v>
      </c>
      <c r="B2121" s="7">
        <v>1985</v>
      </c>
      <c r="C2121" s="1" t="s">
        <v>37</v>
      </c>
      <c r="D2121" s="1">
        <v>26</v>
      </c>
      <c r="E2121" s="7">
        <v>3</v>
      </c>
      <c r="F2121" s="44">
        <v>13051.22</v>
      </c>
      <c r="G2121" s="1" t="s">
        <v>12</v>
      </c>
      <c r="H2121" s="1" t="s">
        <v>16</v>
      </c>
      <c r="I2121" s="1" t="s">
        <v>535</v>
      </c>
      <c r="J2121" s="42" t="str">
        <f>D2121&amp;"-"&amp;C2121&amp;"-"&amp;B2121</f>
        <v>26-Oct-1985</v>
      </c>
      <c r="K2121" s="7">
        <f>DATEDIF(J2121,DATE(2023,6,8),"Y")</f>
        <v>37</v>
      </c>
    </row>
    <row r="2122" spans="1:11" x14ac:dyDescent="0.35">
      <c r="A2122" s="1" t="s">
        <v>1572</v>
      </c>
      <c r="B2122" s="7">
        <v>1967</v>
      </c>
      <c r="C2122" s="1" t="s">
        <v>35</v>
      </c>
      <c r="D2122" s="1">
        <v>6</v>
      </c>
      <c r="E2122" s="7">
        <v>3</v>
      </c>
      <c r="F2122" s="44">
        <v>13047.33</v>
      </c>
      <c r="G2122" s="1" t="s">
        <v>12</v>
      </c>
      <c r="H2122" s="1" t="s">
        <v>12</v>
      </c>
      <c r="I2122" s="1" t="s">
        <v>247</v>
      </c>
      <c r="J2122" s="42" t="str">
        <f>D2122&amp;"-"&amp;C2122&amp;"-"&amp;B2122</f>
        <v>6-Aug-1967</v>
      </c>
      <c r="K2122" s="7">
        <f>DATEDIF(J2122,DATE(2023,6,8),"Y")</f>
        <v>55</v>
      </c>
    </row>
    <row r="2123" spans="1:11" x14ac:dyDescent="0.35">
      <c r="A2123" s="1" t="s">
        <v>2365</v>
      </c>
      <c r="B2123" s="7">
        <v>1958</v>
      </c>
      <c r="C2123" s="1" t="s">
        <v>18</v>
      </c>
      <c r="D2123" s="1">
        <v>27</v>
      </c>
      <c r="E2123" s="7">
        <v>2</v>
      </c>
      <c r="F2123" s="44">
        <v>49577.66</v>
      </c>
      <c r="G2123" s="1" t="s">
        <v>11</v>
      </c>
      <c r="H2123" s="1" t="s">
        <v>11</v>
      </c>
      <c r="I2123" s="1" t="s">
        <v>13</v>
      </c>
      <c r="J2123" s="42" t="str">
        <f>D2123&amp;"-"&amp;C2123&amp;"-"&amp;B2123</f>
        <v>27-Jun-1958</v>
      </c>
      <c r="K2123" s="7">
        <f>DATEDIF(J2123,DATE(2023,6,8),"Y")</f>
        <v>64</v>
      </c>
    </row>
    <row r="2124" spans="1:11" x14ac:dyDescent="0.35">
      <c r="A2124" s="1" t="s">
        <v>2293</v>
      </c>
      <c r="B2124" s="7">
        <v>1971</v>
      </c>
      <c r="C2124" s="1" t="s">
        <v>37</v>
      </c>
      <c r="D2124" s="1">
        <v>16</v>
      </c>
      <c r="E2124" s="7">
        <v>0</v>
      </c>
      <c r="F2124" s="44">
        <v>41351.879999999997</v>
      </c>
      <c r="G2124" s="1" t="s">
        <v>16</v>
      </c>
      <c r="H2124" s="1" t="s">
        <v>11</v>
      </c>
      <c r="I2124" s="1" t="s">
        <v>42</v>
      </c>
      <c r="J2124" s="42" t="str">
        <f>D2124&amp;"-"&amp;C2124&amp;"-"&amp;B2124</f>
        <v>16-Oct-1971</v>
      </c>
      <c r="K2124" s="7">
        <f>DATEDIF(J2124,DATE(2023,6,8),"Y")</f>
        <v>51</v>
      </c>
    </row>
    <row r="2125" spans="1:11" x14ac:dyDescent="0.35">
      <c r="A2125" s="1" t="s">
        <v>1571</v>
      </c>
      <c r="B2125" s="7">
        <v>1969</v>
      </c>
      <c r="C2125" s="1" t="s">
        <v>20</v>
      </c>
      <c r="D2125" s="1">
        <v>23</v>
      </c>
      <c r="E2125" s="7">
        <v>0</v>
      </c>
      <c r="F2125" s="44">
        <v>13044.41</v>
      </c>
      <c r="G2125" s="1" t="s">
        <v>12</v>
      </c>
      <c r="H2125" s="1" t="s">
        <v>16</v>
      </c>
      <c r="I2125" s="1" t="s">
        <v>23</v>
      </c>
      <c r="J2125" s="42" t="str">
        <f>D2125&amp;"-"&amp;C2125&amp;"-"&amp;B2125</f>
        <v>23-Sep-1969</v>
      </c>
      <c r="K2125" s="7">
        <f>DATEDIF(J2125,DATE(2023,6,8),"Y")</f>
        <v>53</v>
      </c>
    </row>
    <row r="2126" spans="1:11" x14ac:dyDescent="0.35">
      <c r="A2126" s="1" t="s">
        <v>1570</v>
      </c>
      <c r="B2126" s="7">
        <v>1961</v>
      </c>
      <c r="C2126" s="1" t="s">
        <v>15</v>
      </c>
      <c r="D2126" s="1">
        <v>9</v>
      </c>
      <c r="E2126" s="7">
        <v>0</v>
      </c>
      <c r="F2126" s="44">
        <v>13041.92</v>
      </c>
      <c r="G2126" s="1" t="s">
        <v>12</v>
      </c>
      <c r="H2126" s="1" t="s">
        <v>16</v>
      </c>
      <c r="I2126" s="1" t="s">
        <v>42</v>
      </c>
      <c r="J2126" s="42" t="str">
        <f>D2126&amp;"-"&amp;C2126&amp;"-"&amp;B2126</f>
        <v>9-Nov-1961</v>
      </c>
      <c r="K2126" s="7">
        <f>DATEDIF(J2126,DATE(2023,6,8),"Y")</f>
        <v>61</v>
      </c>
    </row>
    <row r="2127" spans="1:11" x14ac:dyDescent="0.35">
      <c r="A2127" s="1" t="s">
        <v>1569</v>
      </c>
      <c r="B2127" s="7">
        <v>1965</v>
      </c>
      <c r="C2127" s="1" t="s">
        <v>15</v>
      </c>
      <c r="D2127" s="1">
        <v>4</v>
      </c>
      <c r="E2127" s="7">
        <v>0</v>
      </c>
      <c r="F2127" s="44">
        <v>13023.93</v>
      </c>
      <c r="G2127" s="1" t="s">
        <v>12</v>
      </c>
      <c r="H2127" s="1" t="s">
        <v>11</v>
      </c>
      <c r="I2127" s="1" t="s">
        <v>200</v>
      </c>
      <c r="J2127" s="42" t="str">
        <f>D2127&amp;"-"&amp;C2127&amp;"-"&amp;B2127</f>
        <v>4-Nov-1965</v>
      </c>
      <c r="K2127" s="7">
        <f>DATEDIF(J2127,DATE(2023,6,8),"Y")</f>
        <v>57</v>
      </c>
    </row>
    <row r="2128" spans="1:11" x14ac:dyDescent="0.35">
      <c r="A2128" s="1" t="s">
        <v>1568</v>
      </c>
      <c r="B2128" s="7">
        <v>1964</v>
      </c>
      <c r="C2128" s="1" t="s">
        <v>20</v>
      </c>
      <c r="D2128" s="1">
        <v>23</v>
      </c>
      <c r="E2128" s="7">
        <v>1</v>
      </c>
      <c r="F2128" s="44">
        <v>13019.16</v>
      </c>
      <c r="G2128" s="1" t="s">
        <v>12</v>
      </c>
      <c r="H2128" s="1" t="s">
        <v>16</v>
      </c>
      <c r="I2128" s="1" t="s">
        <v>247</v>
      </c>
      <c r="J2128" s="42" t="str">
        <f>D2128&amp;"-"&amp;C2128&amp;"-"&amp;B2128</f>
        <v>23-Sep-1964</v>
      </c>
      <c r="K2128" s="7">
        <f>DATEDIF(J2128,DATE(2023,6,8),"Y")</f>
        <v>58</v>
      </c>
    </row>
    <row r="2129" spans="1:11" x14ac:dyDescent="0.35">
      <c r="A2129" s="1" t="s">
        <v>1567</v>
      </c>
      <c r="B2129" s="7">
        <v>1962</v>
      </c>
      <c r="C2129" s="1" t="s">
        <v>10</v>
      </c>
      <c r="D2129" s="1">
        <v>20</v>
      </c>
      <c r="E2129" s="7">
        <v>0</v>
      </c>
      <c r="F2129" s="44">
        <v>13012.21</v>
      </c>
      <c r="G2129" s="1" t="s">
        <v>12</v>
      </c>
      <c r="H2129" s="1" t="s">
        <v>16</v>
      </c>
      <c r="I2129" s="1" t="s">
        <v>23</v>
      </c>
      <c r="J2129" s="42" t="str">
        <f>D2129&amp;"-"&amp;C2129&amp;"-"&amp;B2129</f>
        <v>20-Jul-1962</v>
      </c>
      <c r="K2129" s="7">
        <f>DATEDIF(J2129,DATE(2023,6,8),"Y")</f>
        <v>60</v>
      </c>
    </row>
    <row r="2130" spans="1:11" x14ac:dyDescent="0.35">
      <c r="A2130" s="1" t="s">
        <v>1566</v>
      </c>
      <c r="B2130" s="7">
        <v>1972</v>
      </c>
      <c r="C2130" s="1" t="s">
        <v>20</v>
      </c>
      <c r="D2130" s="1">
        <v>27</v>
      </c>
      <c r="E2130" s="7">
        <v>0</v>
      </c>
      <c r="F2130" s="44">
        <v>13010.86</v>
      </c>
      <c r="G2130" s="1" t="s">
        <v>12</v>
      </c>
      <c r="H2130" s="1" t="s">
        <v>11</v>
      </c>
      <c r="I2130" s="1" t="s">
        <v>23</v>
      </c>
      <c r="J2130" s="42" t="str">
        <f>D2130&amp;"-"&amp;C2130&amp;"-"&amp;B2130</f>
        <v>27-Sep-1972</v>
      </c>
      <c r="K2130" s="7">
        <f>DATEDIF(J2130,DATE(2023,6,8),"Y")</f>
        <v>50</v>
      </c>
    </row>
    <row r="2131" spans="1:11" x14ac:dyDescent="0.35">
      <c r="A2131" s="1" t="s">
        <v>1565</v>
      </c>
      <c r="B2131" s="7">
        <v>1969</v>
      </c>
      <c r="C2131" s="1" t="s">
        <v>30</v>
      </c>
      <c r="D2131" s="1">
        <v>13</v>
      </c>
      <c r="E2131" s="7">
        <v>0</v>
      </c>
      <c r="F2131" s="44">
        <v>13008.07</v>
      </c>
      <c r="G2131" s="1" t="s">
        <v>12</v>
      </c>
      <c r="H2131" s="1" t="s">
        <v>12</v>
      </c>
      <c r="I2131" s="1" t="s">
        <v>23</v>
      </c>
      <c r="J2131" s="42" t="str">
        <f>D2131&amp;"-"&amp;C2131&amp;"-"&amp;B2131</f>
        <v>13-Dec-1969</v>
      </c>
      <c r="K2131" s="7">
        <f>DATEDIF(J2131,DATE(2023,6,8),"Y")</f>
        <v>53</v>
      </c>
    </row>
    <row r="2132" spans="1:11" x14ac:dyDescent="0.35">
      <c r="A2132" s="1" t="s">
        <v>1564</v>
      </c>
      <c r="B2132" s="7">
        <v>1962</v>
      </c>
      <c r="C2132" s="1" t="s">
        <v>18</v>
      </c>
      <c r="D2132" s="1">
        <v>24</v>
      </c>
      <c r="E2132" s="7">
        <v>0</v>
      </c>
      <c r="F2132" s="44">
        <v>13004.95</v>
      </c>
      <c r="G2132" s="1" t="s">
        <v>12</v>
      </c>
      <c r="H2132" s="1" t="s">
        <v>16</v>
      </c>
      <c r="I2132" s="1" t="s">
        <v>23</v>
      </c>
      <c r="J2132" s="42" t="str">
        <f>D2132&amp;"-"&amp;C2132&amp;"-"&amp;B2132</f>
        <v>24-Jun-1962</v>
      </c>
      <c r="K2132" s="7">
        <f>DATEDIF(J2132,DATE(2023,6,8),"Y")</f>
        <v>60</v>
      </c>
    </row>
    <row r="2133" spans="1:11" x14ac:dyDescent="0.35">
      <c r="A2133" s="1" t="s">
        <v>1563</v>
      </c>
      <c r="B2133" s="7">
        <v>1981</v>
      </c>
      <c r="C2133" s="1" t="s">
        <v>37</v>
      </c>
      <c r="D2133" s="1">
        <v>30</v>
      </c>
      <c r="E2133" s="7">
        <v>1</v>
      </c>
      <c r="F2133" s="44">
        <v>13002.91</v>
      </c>
      <c r="G2133" s="1" t="s">
        <v>12</v>
      </c>
      <c r="H2133" s="1" t="s">
        <v>16</v>
      </c>
      <c r="I2133" s="1" t="s">
        <v>23</v>
      </c>
      <c r="J2133" s="42" t="str">
        <f>D2133&amp;"-"&amp;C2133&amp;"-"&amp;B2133</f>
        <v>30-Oct-1981</v>
      </c>
      <c r="K2133" s="7">
        <f>DATEDIF(J2133,DATE(2023,6,8),"Y")</f>
        <v>41</v>
      </c>
    </row>
    <row r="2134" spans="1:11" x14ac:dyDescent="0.35">
      <c r="A2134" s="1" t="s">
        <v>1562</v>
      </c>
      <c r="B2134" s="7">
        <v>1979</v>
      </c>
      <c r="C2134" s="1" t="s">
        <v>15</v>
      </c>
      <c r="D2134" s="1">
        <v>27</v>
      </c>
      <c r="E2134" s="7">
        <v>2</v>
      </c>
      <c r="F2134" s="44">
        <v>12994.12</v>
      </c>
      <c r="G2134" s="1" t="s">
        <v>12</v>
      </c>
      <c r="H2134" s="1" t="s">
        <v>11</v>
      </c>
      <c r="I2134" s="1" t="s">
        <v>535</v>
      </c>
      <c r="J2134" s="42" t="str">
        <f>D2134&amp;"-"&amp;C2134&amp;"-"&amp;B2134</f>
        <v>27-Nov-1979</v>
      </c>
      <c r="K2134" s="7">
        <f>DATEDIF(J2134,DATE(2023,6,8),"Y")</f>
        <v>43</v>
      </c>
    </row>
    <row r="2135" spans="1:11" x14ac:dyDescent="0.35">
      <c r="A2135" s="1" t="s">
        <v>2292</v>
      </c>
      <c r="B2135" s="7">
        <v>1964</v>
      </c>
      <c r="C2135" s="1" t="s">
        <v>37</v>
      </c>
      <c r="D2135" s="1">
        <v>7</v>
      </c>
      <c r="E2135" s="7">
        <v>0</v>
      </c>
      <c r="F2135" s="44">
        <v>41331.79</v>
      </c>
      <c r="G2135" s="1" t="s">
        <v>16</v>
      </c>
      <c r="H2135" s="1" t="s">
        <v>11</v>
      </c>
      <c r="I2135" s="1" t="s">
        <v>42</v>
      </c>
      <c r="J2135" s="42" t="str">
        <f>D2135&amp;"-"&amp;C2135&amp;"-"&amp;B2135</f>
        <v>7-Oct-1964</v>
      </c>
      <c r="K2135" s="7">
        <f>DATEDIF(J2135,DATE(2023,6,8),"Y")</f>
        <v>58</v>
      </c>
    </row>
    <row r="2136" spans="1:11" x14ac:dyDescent="0.35">
      <c r="A2136" s="1" t="s">
        <v>1561</v>
      </c>
      <c r="B2136" s="7">
        <v>1960</v>
      </c>
      <c r="C2136" s="1" t="s">
        <v>15</v>
      </c>
      <c r="D2136" s="1">
        <v>28</v>
      </c>
      <c r="E2136" s="7">
        <v>0</v>
      </c>
      <c r="F2136" s="44">
        <v>12982.87</v>
      </c>
      <c r="G2136" s="1" t="s">
        <v>12</v>
      </c>
      <c r="H2136" s="1" t="s">
        <v>16</v>
      </c>
      <c r="I2136" s="1" t="s">
        <v>13</v>
      </c>
      <c r="J2136" s="42" t="str">
        <f>D2136&amp;"-"&amp;C2136&amp;"-"&amp;B2136</f>
        <v>28-Nov-1960</v>
      </c>
      <c r="K2136" s="7">
        <f>DATEDIF(J2136,DATE(2023,6,8),"Y")</f>
        <v>62</v>
      </c>
    </row>
    <row r="2137" spans="1:11" x14ac:dyDescent="0.35">
      <c r="A2137" s="1" t="s">
        <v>1560</v>
      </c>
      <c r="B2137" s="7">
        <v>1960</v>
      </c>
      <c r="C2137" s="1" t="s">
        <v>20</v>
      </c>
      <c r="D2137" s="1">
        <v>23</v>
      </c>
      <c r="E2137" s="7">
        <v>0</v>
      </c>
      <c r="F2137" s="44">
        <v>12981.35</v>
      </c>
      <c r="G2137" s="1" t="s">
        <v>12</v>
      </c>
      <c r="H2137" s="1" t="s">
        <v>12</v>
      </c>
      <c r="I2137" s="1" t="s">
        <v>13</v>
      </c>
      <c r="J2137" s="42" t="str">
        <f>D2137&amp;"-"&amp;C2137&amp;"-"&amp;B2137</f>
        <v>23-Sep-1960</v>
      </c>
      <c r="K2137" s="7">
        <f>DATEDIF(J2137,DATE(2023,6,8),"Y")</f>
        <v>62</v>
      </c>
    </row>
    <row r="2138" spans="1:11" x14ac:dyDescent="0.35">
      <c r="A2138" s="1" t="s">
        <v>1559</v>
      </c>
      <c r="B2138" s="7">
        <v>1960</v>
      </c>
      <c r="C2138" s="1" t="s">
        <v>18</v>
      </c>
      <c r="D2138" s="1">
        <v>22</v>
      </c>
      <c r="E2138" s="7">
        <v>0</v>
      </c>
      <c r="F2138" s="44">
        <v>12979.36</v>
      </c>
      <c r="G2138" s="1" t="s">
        <v>12</v>
      </c>
      <c r="H2138" s="1" t="s">
        <v>16</v>
      </c>
      <c r="I2138" s="1" t="s">
        <v>42</v>
      </c>
      <c r="J2138" s="42" t="str">
        <f>D2138&amp;"-"&amp;C2138&amp;"-"&amp;B2138</f>
        <v>22-Jun-1960</v>
      </c>
      <c r="K2138" s="7">
        <f>DATEDIF(J2138,DATE(2023,6,8),"Y")</f>
        <v>62</v>
      </c>
    </row>
    <row r="2139" spans="1:11" x14ac:dyDescent="0.35">
      <c r="A2139" s="1" t="s">
        <v>1558</v>
      </c>
      <c r="B2139" s="7">
        <v>1960</v>
      </c>
      <c r="C2139" s="1" t="s">
        <v>15</v>
      </c>
      <c r="D2139" s="1">
        <v>4</v>
      </c>
      <c r="E2139" s="7">
        <v>0</v>
      </c>
      <c r="F2139" s="44">
        <v>12957.12</v>
      </c>
      <c r="G2139" s="1" t="s">
        <v>12</v>
      </c>
      <c r="H2139" s="1" t="s">
        <v>16</v>
      </c>
      <c r="I2139" s="1" t="s">
        <v>42</v>
      </c>
      <c r="J2139" s="42" t="str">
        <f>D2139&amp;"-"&amp;C2139&amp;"-"&amp;B2139</f>
        <v>4-Nov-1960</v>
      </c>
      <c r="K2139" s="7">
        <f>DATEDIF(J2139,DATE(2023,6,8),"Y")</f>
        <v>62</v>
      </c>
    </row>
    <row r="2140" spans="1:11" x14ac:dyDescent="0.35">
      <c r="A2140" s="1" t="s">
        <v>1557</v>
      </c>
      <c r="B2140" s="7">
        <v>1961</v>
      </c>
      <c r="C2140" s="1" t="s">
        <v>35</v>
      </c>
      <c r="D2140" s="1">
        <v>20</v>
      </c>
      <c r="E2140" s="7">
        <v>0</v>
      </c>
      <c r="F2140" s="44">
        <v>12950.07</v>
      </c>
      <c r="G2140" s="1" t="s">
        <v>12</v>
      </c>
      <c r="H2140" s="1" t="s">
        <v>16</v>
      </c>
      <c r="I2140" s="1" t="s">
        <v>23</v>
      </c>
      <c r="J2140" s="42" t="str">
        <f>D2140&amp;"-"&amp;C2140&amp;"-"&amp;B2140</f>
        <v>20-Aug-1961</v>
      </c>
      <c r="K2140" s="7">
        <f>DATEDIF(J2140,DATE(2023,6,8),"Y")</f>
        <v>61</v>
      </c>
    </row>
    <row r="2141" spans="1:11" x14ac:dyDescent="0.35">
      <c r="A2141" s="1" t="s">
        <v>1556</v>
      </c>
      <c r="B2141" s="7">
        <v>1966</v>
      </c>
      <c r="C2141" s="1" t="s">
        <v>30</v>
      </c>
      <c r="D2141" s="1">
        <v>22</v>
      </c>
      <c r="E2141" s="7">
        <v>4</v>
      </c>
      <c r="F2141" s="44">
        <v>12949.16</v>
      </c>
      <c r="G2141" s="1" t="s">
        <v>12</v>
      </c>
      <c r="H2141" s="1" t="s">
        <v>12</v>
      </c>
      <c r="I2141" s="1" t="s">
        <v>13</v>
      </c>
      <c r="J2141" s="42" t="str">
        <f>D2141&amp;"-"&amp;C2141&amp;"-"&amp;B2141</f>
        <v>22-Dec-1966</v>
      </c>
      <c r="K2141" s="7">
        <f>DATEDIF(J2141,DATE(2023,6,8),"Y")</f>
        <v>56</v>
      </c>
    </row>
    <row r="2142" spans="1:11" x14ac:dyDescent="0.35">
      <c r="A2142" s="1" t="s">
        <v>1555</v>
      </c>
      <c r="B2142" s="7">
        <v>1963</v>
      </c>
      <c r="C2142" s="1" t="s">
        <v>35</v>
      </c>
      <c r="D2142" s="1">
        <v>14</v>
      </c>
      <c r="E2142" s="7">
        <v>2</v>
      </c>
      <c r="F2142" s="44">
        <v>12928.79</v>
      </c>
      <c r="G2142" s="1" t="s">
        <v>12</v>
      </c>
      <c r="H2142" s="1" t="s">
        <v>11</v>
      </c>
      <c r="I2142" s="1" t="s">
        <v>13</v>
      </c>
      <c r="J2142" s="42" t="str">
        <f>D2142&amp;"-"&amp;C2142&amp;"-"&amp;B2142</f>
        <v>14-Aug-1963</v>
      </c>
      <c r="K2142" s="7">
        <f>DATEDIF(J2142,DATE(2023,6,8),"Y")</f>
        <v>59</v>
      </c>
    </row>
    <row r="2143" spans="1:11" x14ac:dyDescent="0.35">
      <c r="A2143" s="1" t="s">
        <v>1554</v>
      </c>
      <c r="B2143" s="7">
        <v>1963</v>
      </c>
      <c r="C2143" s="1" t="s">
        <v>20</v>
      </c>
      <c r="D2143" s="1">
        <v>1</v>
      </c>
      <c r="E2143" s="7">
        <v>2</v>
      </c>
      <c r="F2143" s="44">
        <v>12925.89</v>
      </c>
      <c r="G2143" s="1" t="s">
        <v>12</v>
      </c>
      <c r="H2143" s="1" t="s">
        <v>11</v>
      </c>
      <c r="I2143" s="1" t="s">
        <v>13</v>
      </c>
      <c r="J2143" s="42" t="str">
        <f>D2143&amp;"-"&amp;C2143&amp;"-"&amp;B2143</f>
        <v>1-Sep-1963</v>
      </c>
      <c r="K2143" s="7">
        <f>DATEDIF(J2143,DATE(2023,6,8),"Y")</f>
        <v>59</v>
      </c>
    </row>
    <row r="2144" spans="1:11" x14ac:dyDescent="0.35">
      <c r="A2144" s="1" t="s">
        <v>1553</v>
      </c>
      <c r="B2144" s="7">
        <v>1963</v>
      </c>
      <c r="C2144" s="1" t="s">
        <v>35</v>
      </c>
      <c r="D2144" s="1">
        <v>16</v>
      </c>
      <c r="E2144" s="7">
        <v>1</v>
      </c>
      <c r="F2144" s="44">
        <v>12913.99</v>
      </c>
      <c r="G2144" s="1" t="s">
        <v>12</v>
      </c>
      <c r="H2144" s="1" t="s">
        <v>11</v>
      </c>
      <c r="I2144" s="1" t="s">
        <v>168</v>
      </c>
      <c r="J2144" s="42" t="str">
        <f>D2144&amp;"-"&amp;C2144&amp;"-"&amp;B2144</f>
        <v>16-Aug-1963</v>
      </c>
      <c r="K2144" s="7">
        <f>DATEDIF(J2144,DATE(2023,6,8),"Y")</f>
        <v>59</v>
      </c>
    </row>
    <row r="2145" spans="1:11" x14ac:dyDescent="0.35">
      <c r="A2145" s="1" t="s">
        <v>1552</v>
      </c>
      <c r="B2145" s="7">
        <v>2004</v>
      </c>
      <c r="C2145" s="1" t="s">
        <v>10</v>
      </c>
      <c r="D2145" s="1">
        <v>9</v>
      </c>
      <c r="E2145" s="7">
        <v>0</v>
      </c>
      <c r="F2145" s="44">
        <v>12890.06</v>
      </c>
      <c r="G2145" s="1" t="s">
        <v>12</v>
      </c>
      <c r="H2145" s="1" t="s">
        <v>16</v>
      </c>
      <c r="I2145" s="1" t="s">
        <v>166</v>
      </c>
      <c r="J2145" s="42" t="str">
        <f>D2145&amp;"-"&amp;C2145&amp;"-"&amp;B2145</f>
        <v>9-Jul-2004</v>
      </c>
      <c r="K2145" s="7">
        <f>DATEDIF(J2145,DATE(2023,6,8),"Y")</f>
        <v>18</v>
      </c>
    </row>
    <row r="2146" spans="1:11" x14ac:dyDescent="0.35">
      <c r="A2146" s="1" t="s">
        <v>2291</v>
      </c>
      <c r="B2146" s="7">
        <v>1977</v>
      </c>
      <c r="C2146" s="1" t="s">
        <v>35</v>
      </c>
      <c r="D2146" s="1">
        <v>27</v>
      </c>
      <c r="E2146" s="7">
        <v>2</v>
      </c>
      <c r="F2146" s="44">
        <v>41271.5</v>
      </c>
      <c r="G2146" s="1" t="s">
        <v>16</v>
      </c>
      <c r="H2146" s="1" t="s">
        <v>11</v>
      </c>
      <c r="I2146" s="1" t="s">
        <v>42</v>
      </c>
      <c r="J2146" s="42" t="str">
        <f>D2146&amp;"-"&amp;C2146&amp;"-"&amp;B2146</f>
        <v>27-Aug-1977</v>
      </c>
      <c r="K2146" s="7">
        <f>DATEDIF(J2146,DATE(2023,6,8),"Y")</f>
        <v>45</v>
      </c>
    </row>
    <row r="2147" spans="1:11" x14ac:dyDescent="0.35">
      <c r="A2147" s="1" t="s">
        <v>1551</v>
      </c>
      <c r="B2147" s="7">
        <v>1984</v>
      </c>
      <c r="C2147" s="1" t="s">
        <v>35</v>
      </c>
      <c r="D2147" s="1">
        <v>6</v>
      </c>
      <c r="E2147" s="7">
        <v>3</v>
      </c>
      <c r="F2147" s="44">
        <v>12870.31</v>
      </c>
      <c r="G2147" s="1" t="s">
        <v>12</v>
      </c>
      <c r="H2147" s="1" t="s">
        <v>12</v>
      </c>
      <c r="I2147" s="1" t="s">
        <v>23</v>
      </c>
      <c r="J2147" s="42" t="str">
        <f>D2147&amp;"-"&amp;C2147&amp;"-"&amp;B2147</f>
        <v>6-Aug-1984</v>
      </c>
      <c r="K2147" s="7">
        <f>DATEDIF(J2147,DATE(2023,6,8),"Y")</f>
        <v>38</v>
      </c>
    </row>
    <row r="2148" spans="1:11" x14ac:dyDescent="0.35">
      <c r="A2148" s="1" t="s">
        <v>1550</v>
      </c>
      <c r="B2148" s="7">
        <v>1963</v>
      </c>
      <c r="C2148" s="1" t="s">
        <v>20</v>
      </c>
      <c r="D2148" s="1">
        <v>27</v>
      </c>
      <c r="E2148" s="7">
        <v>0</v>
      </c>
      <c r="F2148" s="44">
        <v>12856.84</v>
      </c>
      <c r="G2148" s="1" t="s">
        <v>12</v>
      </c>
      <c r="H2148" s="1" t="s">
        <v>12</v>
      </c>
      <c r="I2148" s="1" t="s">
        <v>300</v>
      </c>
      <c r="J2148" s="42" t="str">
        <f>D2148&amp;"-"&amp;C2148&amp;"-"&amp;B2148</f>
        <v>27-Sep-1963</v>
      </c>
      <c r="K2148" s="7">
        <f>DATEDIF(J2148,DATE(2023,6,8),"Y")</f>
        <v>59</v>
      </c>
    </row>
    <row r="2149" spans="1:11" x14ac:dyDescent="0.35">
      <c r="A2149" s="1" t="s">
        <v>1549</v>
      </c>
      <c r="B2149" s="7">
        <v>1973</v>
      </c>
      <c r="C2149" s="1" t="s">
        <v>20</v>
      </c>
      <c r="D2149" s="1">
        <v>22</v>
      </c>
      <c r="E2149" s="7">
        <v>0</v>
      </c>
      <c r="F2149" s="44">
        <v>12852.37</v>
      </c>
      <c r="G2149" s="1" t="s">
        <v>12</v>
      </c>
      <c r="H2149" s="1" t="s">
        <v>16</v>
      </c>
      <c r="I2149" s="1" t="s">
        <v>23</v>
      </c>
      <c r="J2149" s="42" t="str">
        <f>D2149&amp;"-"&amp;C2149&amp;"-"&amp;B2149</f>
        <v>22-Sep-1973</v>
      </c>
      <c r="K2149" s="7">
        <f>DATEDIF(J2149,DATE(2023,6,8),"Y")</f>
        <v>49</v>
      </c>
    </row>
    <row r="2150" spans="1:11" x14ac:dyDescent="0.35">
      <c r="A2150" s="1" t="s">
        <v>1548</v>
      </c>
      <c r="B2150" s="7">
        <v>1993</v>
      </c>
      <c r="C2150" s="1" t="s">
        <v>20</v>
      </c>
      <c r="D2150" s="1">
        <v>27</v>
      </c>
      <c r="E2150" s="7">
        <v>0</v>
      </c>
      <c r="F2150" s="44">
        <v>12847.24</v>
      </c>
      <c r="G2150" s="1" t="s">
        <v>12</v>
      </c>
      <c r="H2150" s="1" t="s">
        <v>11</v>
      </c>
      <c r="I2150" s="1" t="s">
        <v>23</v>
      </c>
      <c r="J2150" s="42" t="str">
        <f>D2150&amp;"-"&amp;C2150&amp;"-"&amp;B2150</f>
        <v>27-Sep-1993</v>
      </c>
      <c r="K2150" s="7">
        <f>DATEDIF(J2150,DATE(2023,6,8),"Y")</f>
        <v>29</v>
      </c>
    </row>
    <row r="2151" spans="1:11" x14ac:dyDescent="0.35">
      <c r="A2151" s="1" t="s">
        <v>1547</v>
      </c>
      <c r="B2151" s="7">
        <v>2004</v>
      </c>
      <c r="C2151" s="1" t="s">
        <v>15</v>
      </c>
      <c r="D2151" s="1">
        <v>9</v>
      </c>
      <c r="E2151" s="7">
        <v>2</v>
      </c>
      <c r="F2151" s="44">
        <v>12829.46</v>
      </c>
      <c r="G2151" s="1" t="s">
        <v>12</v>
      </c>
      <c r="H2151" s="1" t="s">
        <v>12</v>
      </c>
      <c r="I2151" s="1" t="s">
        <v>168</v>
      </c>
      <c r="J2151" s="42" t="str">
        <f>D2151&amp;"-"&amp;C2151&amp;"-"&amp;B2151</f>
        <v>9-Nov-2004</v>
      </c>
      <c r="K2151" s="7">
        <f>DATEDIF(J2151,DATE(2023,6,8),"Y")</f>
        <v>18</v>
      </c>
    </row>
    <row r="2152" spans="1:11" x14ac:dyDescent="0.35">
      <c r="A2152" s="1" t="s">
        <v>1546</v>
      </c>
      <c r="B2152" s="7">
        <v>1967</v>
      </c>
      <c r="C2152" s="1" t="s">
        <v>20</v>
      </c>
      <c r="D2152" s="1">
        <v>25</v>
      </c>
      <c r="E2152" s="7">
        <v>0</v>
      </c>
      <c r="F2152" s="44">
        <v>12823.25</v>
      </c>
      <c r="G2152" s="1" t="s">
        <v>12</v>
      </c>
      <c r="H2152" s="1" t="s">
        <v>12</v>
      </c>
      <c r="I2152" s="1" t="s">
        <v>300</v>
      </c>
      <c r="J2152" s="42" t="str">
        <f>D2152&amp;"-"&amp;C2152&amp;"-"&amp;B2152</f>
        <v>25-Sep-1967</v>
      </c>
      <c r="K2152" s="7">
        <f>DATEDIF(J2152,DATE(2023,6,8),"Y")</f>
        <v>55</v>
      </c>
    </row>
    <row r="2153" spans="1:11" x14ac:dyDescent="0.35">
      <c r="A2153" s="1" t="s">
        <v>1545</v>
      </c>
      <c r="B2153" s="7">
        <v>1963</v>
      </c>
      <c r="C2153" s="1" t="s">
        <v>10</v>
      </c>
      <c r="D2153" s="1">
        <v>20</v>
      </c>
      <c r="E2153" s="7">
        <v>0</v>
      </c>
      <c r="F2153" s="44">
        <v>12815.44</v>
      </c>
      <c r="G2153" s="1" t="s">
        <v>12</v>
      </c>
      <c r="H2153" s="1" t="s">
        <v>12</v>
      </c>
      <c r="I2153" s="1" t="s">
        <v>247</v>
      </c>
      <c r="J2153" s="42" t="str">
        <f>D2153&amp;"-"&amp;C2153&amp;"-"&amp;B2153</f>
        <v>20-Jul-1963</v>
      </c>
      <c r="K2153" s="7">
        <f>DATEDIF(J2153,DATE(2023,6,8),"Y")</f>
        <v>59</v>
      </c>
    </row>
    <row r="2154" spans="1:11" x14ac:dyDescent="0.35">
      <c r="A2154" s="1" t="s">
        <v>1544</v>
      </c>
      <c r="B2154" s="7">
        <v>1978</v>
      </c>
      <c r="C2154" s="1" t="s">
        <v>10</v>
      </c>
      <c r="D2154" s="1">
        <v>24</v>
      </c>
      <c r="E2154" s="7">
        <v>0</v>
      </c>
      <c r="F2154" s="44">
        <v>12797.21</v>
      </c>
      <c r="G2154" s="1" t="s">
        <v>12</v>
      </c>
      <c r="H2154" s="1" t="s">
        <v>16</v>
      </c>
      <c r="I2154" s="1" t="s">
        <v>247</v>
      </c>
      <c r="J2154" s="42" t="str">
        <f>D2154&amp;"-"&amp;C2154&amp;"-"&amp;B2154</f>
        <v>24-Jul-1978</v>
      </c>
      <c r="K2154" s="7">
        <f>DATEDIF(J2154,DATE(2023,6,8),"Y")</f>
        <v>44</v>
      </c>
    </row>
    <row r="2155" spans="1:11" x14ac:dyDescent="0.35">
      <c r="A2155" s="1" t="s">
        <v>1543</v>
      </c>
      <c r="B2155" s="7">
        <v>1983</v>
      </c>
      <c r="C2155" s="1" t="s">
        <v>37</v>
      </c>
      <c r="D2155" s="1">
        <v>29</v>
      </c>
      <c r="E2155" s="7">
        <v>3</v>
      </c>
      <c r="F2155" s="44">
        <v>12788.18</v>
      </c>
      <c r="G2155" s="1" t="s">
        <v>12</v>
      </c>
      <c r="H2155" s="1" t="s">
        <v>16</v>
      </c>
      <c r="I2155" s="1" t="s">
        <v>535</v>
      </c>
      <c r="J2155" s="42" t="str">
        <f>D2155&amp;"-"&amp;C2155&amp;"-"&amp;B2155</f>
        <v>29-Oct-1983</v>
      </c>
      <c r="K2155" s="7">
        <f>DATEDIF(J2155,DATE(2023,6,8),"Y")</f>
        <v>39</v>
      </c>
    </row>
    <row r="2156" spans="1:11" x14ac:dyDescent="0.35">
      <c r="A2156" s="1" t="s">
        <v>1542</v>
      </c>
      <c r="B2156" s="7">
        <v>1963</v>
      </c>
      <c r="C2156" s="1" t="s">
        <v>30</v>
      </c>
      <c r="D2156" s="1">
        <v>5</v>
      </c>
      <c r="E2156" s="7">
        <v>0</v>
      </c>
      <c r="F2156" s="44">
        <v>12788.03</v>
      </c>
      <c r="G2156" s="1" t="s">
        <v>12</v>
      </c>
      <c r="H2156" s="1" t="s">
        <v>12</v>
      </c>
      <c r="I2156" s="1" t="s">
        <v>200</v>
      </c>
      <c r="J2156" s="42" t="str">
        <f>D2156&amp;"-"&amp;C2156&amp;"-"&amp;B2156</f>
        <v>5-Dec-1963</v>
      </c>
      <c r="K2156" s="7">
        <f>DATEDIF(J2156,DATE(2023,6,8),"Y")</f>
        <v>59</v>
      </c>
    </row>
    <row r="2157" spans="1:11" x14ac:dyDescent="0.35">
      <c r="A2157" s="1" t="s">
        <v>2290</v>
      </c>
      <c r="B2157" s="7">
        <v>1964</v>
      </c>
      <c r="C2157" s="1" t="s">
        <v>18</v>
      </c>
      <c r="D2157" s="1">
        <v>6</v>
      </c>
      <c r="E2157" s="7">
        <v>0</v>
      </c>
      <c r="F2157" s="44">
        <v>41250.39</v>
      </c>
      <c r="G2157" s="1" t="s">
        <v>16</v>
      </c>
      <c r="H2157" s="1" t="s">
        <v>12</v>
      </c>
      <c r="I2157" s="1" t="s">
        <v>42</v>
      </c>
      <c r="J2157" s="42" t="str">
        <f>D2157&amp;"-"&amp;C2157&amp;"-"&amp;B2157</f>
        <v>6-Jun-1964</v>
      </c>
      <c r="K2157" s="7">
        <f>DATEDIF(J2157,DATE(2023,6,8),"Y")</f>
        <v>59</v>
      </c>
    </row>
    <row r="2158" spans="1:11" x14ac:dyDescent="0.35">
      <c r="A2158" s="1" t="s">
        <v>1541</v>
      </c>
      <c r="B2158" s="7">
        <v>1972</v>
      </c>
      <c r="C2158" s="1" t="s">
        <v>37</v>
      </c>
      <c r="D2158" s="1">
        <v>7</v>
      </c>
      <c r="E2158" s="7">
        <v>0</v>
      </c>
      <c r="F2158" s="44">
        <v>12776.05</v>
      </c>
      <c r="G2158" s="1" t="s">
        <v>12</v>
      </c>
      <c r="H2158" s="1" t="s">
        <v>12</v>
      </c>
      <c r="I2158" s="1" t="s">
        <v>535</v>
      </c>
      <c r="J2158" s="42" t="str">
        <f>D2158&amp;"-"&amp;C2158&amp;"-"&amp;B2158</f>
        <v>7-Oct-1972</v>
      </c>
      <c r="K2158" s="7">
        <f>DATEDIF(J2158,DATE(2023,6,8),"Y")</f>
        <v>50</v>
      </c>
    </row>
    <row r="2159" spans="1:11" x14ac:dyDescent="0.35">
      <c r="A2159" s="1" t="s">
        <v>1540</v>
      </c>
      <c r="B2159" s="7">
        <v>1975</v>
      </c>
      <c r="C2159" s="1" t="s">
        <v>20</v>
      </c>
      <c r="D2159" s="1">
        <v>25</v>
      </c>
      <c r="E2159" s="7">
        <v>1</v>
      </c>
      <c r="F2159" s="44">
        <v>12770.27</v>
      </c>
      <c r="G2159" s="1" t="s">
        <v>12</v>
      </c>
      <c r="H2159" s="1" t="s">
        <v>12</v>
      </c>
      <c r="I2159" s="1" t="s">
        <v>300</v>
      </c>
      <c r="J2159" s="42" t="str">
        <f>D2159&amp;"-"&amp;C2159&amp;"-"&amp;B2159</f>
        <v>25-Sep-1975</v>
      </c>
      <c r="K2159" s="7">
        <f>DATEDIF(J2159,DATE(2023,6,8),"Y")</f>
        <v>47</v>
      </c>
    </row>
    <row r="2160" spans="1:11" x14ac:dyDescent="0.35">
      <c r="A2160" s="1" t="s">
        <v>1539</v>
      </c>
      <c r="B2160" s="7">
        <v>1962</v>
      </c>
      <c r="C2160" s="1" t="s">
        <v>37</v>
      </c>
      <c r="D2160" s="1">
        <v>1</v>
      </c>
      <c r="E2160" s="7">
        <v>0</v>
      </c>
      <c r="F2160" s="44">
        <v>12741.17</v>
      </c>
      <c r="G2160" s="1" t="s">
        <v>12</v>
      </c>
      <c r="H2160" s="1" t="s">
        <v>16</v>
      </c>
      <c r="I2160" s="1" t="s">
        <v>356</v>
      </c>
      <c r="J2160" s="42" t="str">
        <f>D2160&amp;"-"&amp;C2160&amp;"-"&amp;B2160</f>
        <v>1-Oct-1962</v>
      </c>
      <c r="K2160" s="7">
        <f>DATEDIF(J2160,DATE(2023,6,8),"Y")</f>
        <v>60</v>
      </c>
    </row>
    <row r="2161" spans="1:11" x14ac:dyDescent="0.35">
      <c r="A2161" s="1" t="s">
        <v>1538</v>
      </c>
      <c r="B2161" s="7">
        <v>1962</v>
      </c>
      <c r="C2161" s="1" t="s">
        <v>20</v>
      </c>
      <c r="D2161" s="1">
        <v>2</v>
      </c>
      <c r="E2161" s="7">
        <v>0</v>
      </c>
      <c r="F2161" s="44">
        <v>12731</v>
      </c>
      <c r="G2161" s="1" t="s">
        <v>12</v>
      </c>
      <c r="H2161" s="1" t="s">
        <v>12</v>
      </c>
      <c r="I2161" s="1" t="s">
        <v>168</v>
      </c>
      <c r="J2161" s="42" t="str">
        <f>D2161&amp;"-"&amp;C2161&amp;"-"&amp;B2161</f>
        <v>2-Sep-1962</v>
      </c>
      <c r="K2161" s="7">
        <f>DATEDIF(J2161,DATE(2023,6,8),"Y")</f>
        <v>60</v>
      </c>
    </row>
    <row r="2162" spans="1:11" x14ac:dyDescent="0.35">
      <c r="A2162" s="1" t="s">
        <v>1537</v>
      </c>
      <c r="B2162" s="7">
        <v>1988</v>
      </c>
      <c r="C2162" s="1" t="s">
        <v>10</v>
      </c>
      <c r="D2162" s="1">
        <v>17</v>
      </c>
      <c r="E2162" s="7">
        <v>3</v>
      </c>
      <c r="F2162" s="44">
        <v>12718.21</v>
      </c>
      <c r="G2162" s="1" t="s">
        <v>12</v>
      </c>
      <c r="H2162" s="1" t="s">
        <v>16</v>
      </c>
      <c r="I2162" s="1" t="s">
        <v>535</v>
      </c>
      <c r="J2162" s="42" t="str">
        <f>D2162&amp;"-"&amp;C2162&amp;"-"&amp;B2162</f>
        <v>17-Jul-1988</v>
      </c>
      <c r="K2162" s="7">
        <f>DATEDIF(J2162,DATE(2023,6,8),"Y")</f>
        <v>34</v>
      </c>
    </row>
    <row r="2163" spans="1:11" x14ac:dyDescent="0.35">
      <c r="A2163" s="1" t="s">
        <v>1536</v>
      </c>
      <c r="B2163" s="7">
        <v>1970</v>
      </c>
      <c r="C2163" s="1" t="s">
        <v>10</v>
      </c>
      <c r="D2163" s="1">
        <v>8</v>
      </c>
      <c r="E2163" s="7">
        <v>0</v>
      </c>
      <c r="F2163" s="44">
        <v>12713</v>
      </c>
      <c r="G2163" s="1" t="s">
        <v>12</v>
      </c>
      <c r="H2163" s="1" t="s">
        <v>16</v>
      </c>
      <c r="I2163" s="1" t="s">
        <v>42</v>
      </c>
      <c r="J2163" s="42" t="str">
        <f>D2163&amp;"-"&amp;C2163&amp;"-"&amp;B2163</f>
        <v>8-Jul-1970</v>
      </c>
      <c r="K2163" s="7">
        <f>DATEDIF(J2163,DATE(2023,6,8),"Y")</f>
        <v>52</v>
      </c>
    </row>
    <row r="2164" spans="1:11" x14ac:dyDescent="0.35">
      <c r="A2164" s="1" t="s">
        <v>1535</v>
      </c>
      <c r="B2164" s="7">
        <v>1964</v>
      </c>
      <c r="C2164" s="1" t="s">
        <v>15</v>
      </c>
      <c r="D2164" s="1">
        <v>28</v>
      </c>
      <c r="E2164" s="7">
        <v>0</v>
      </c>
      <c r="F2164" s="44">
        <v>12700.63</v>
      </c>
      <c r="G2164" s="1" t="s">
        <v>12</v>
      </c>
      <c r="H2164" s="1" t="s">
        <v>12</v>
      </c>
      <c r="I2164" s="1" t="s">
        <v>42</v>
      </c>
      <c r="J2164" s="42" t="str">
        <f>D2164&amp;"-"&amp;C2164&amp;"-"&amp;B2164</f>
        <v>28-Nov-1964</v>
      </c>
      <c r="K2164" s="7">
        <f>DATEDIF(J2164,DATE(2023,6,8),"Y")</f>
        <v>58</v>
      </c>
    </row>
    <row r="2165" spans="1:11" x14ac:dyDescent="0.35">
      <c r="A2165" s="1" t="s">
        <v>1534</v>
      </c>
      <c r="B2165" s="7">
        <v>1992</v>
      </c>
      <c r="C2165" s="1" t="s">
        <v>10</v>
      </c>
      <c r="D2165" s="1">
        <v>7</v>
      </c>
      <c r="E2165" s="7">
        <v>0</v>
      </c>
      <c r="F2165" s="44">
        <v>12699.56</v>
      </c>
      <c r="G2165" s="1" t="s">
        <v>12</v>
      </c>
      <c r="H2165" s="1" t="s">
        <v>11</v>
      </c>
      <c r="I2165" s="1" t="s">
        <v>42</v>
      </c>
      <c r="J2165" s="42" t="str">
        <f>D2165&amp;"-"&amp;C2165&amp;"-"&amp;B2165</f>
        <v>7-Jul-1992</v>
      </c>
      <c r="K2165" s="7">
        <f>DATEDIF(J2165,DATE(2023,6,8),"Y")</f>
        <v>30</v>
      </c>
    </row>
    <row r="2166" spans="1:11" x14ac:dyDescent="0.35">
      <c r="A2166" s="1" t="s">
        <v>1533</v>
      </c>
      <c r="B2166" s="7">
        <v>1974</v>
      </c>
      <c r="C2166" s="1" t="s">
        <v>20</v>
      </c>
      <c r="D2166" s="1">
        <v>24</v>
      </c>
      <c r="E2166" s="7">
        <v>0</v>
      </c>
      <c r="F2166" s="44">
        <v>12697.48</v>
      </c>
      <c r="G2166" s="1" t="s">
        <v>12</v>
      </c>
      <c r="H2166" s="1" t="s">
        <v>12</v>
      </c>
      <c r="I2166" s="1" t="s">
        <v>300</v>
      </c>
      <c r="J2166" s="42" t="str">
        <f>D2166&amp;"-"&amp;C2166&amp;"-"&amp;B2166</f>
        <v>24-Sep-1974</v>
      </c>
      <c r="K2166" s="7">
        <f>DATEDIF(J2166,DATE(2023,6,8),"Y")</f>
        <v>48</v>
      </c>
    </row>
    <row r="2167" spans="1:11" x14ac:dyDescent="0.35">
      <c r="A2167" s="1" t="s">
        <v>1532</v>
      </c>
      <c r="B2167" s="7">
        <v>1962</v>
      </c>
      <c r="C2167" s="1" t="s">
        <v>35</v>
      </c>
      <c r="D2167" s="1">
        <v>27</v>
      </c>
      <c r="E2167" s="7">
        <v>0</v>
      </c>
      <c r="F2167" s="44">
        <v>12648.7</v>
      </c>
      <c r="G2167" s="1" t="s">
        <v>12</v>
      </c>
      <c r="H2167" s="1" t="s">
        <v>11</v>
      </c>
      <c r="I2167" s="1" t="s">
        <v>13</v>
      </c>
      <c r="J2167" s="42" t="str">
        <f>D2167&amp;"-"&amp;C2167&amp;"-"&amp;B2167</f>
        <v>27-Aug-1962</v>
      </c>
      <c r="K2167" s="7">
        <f>DATEDIF(J2167,DATE(2023,6,8),"Y")</f>
        <v>60</v>
      </c>
    </row>
    <row r="2168" spans="1:11" x14ac:dyDescent="0.35">
      <c r="A2168" s="1" t="s">
        <v>2289</v>
      </c>
      <c r="B2168" s="7">
        <v>1969</v>
      </c>
      <c r="C2168" s="1" t="s">
        <v>35</v>
      </c>
      <c r="D2168" s="1">
        <v>8</v>
      </c>
      <c r="E2168" s="7">
        <v>0</v>
      </c>
      <c r="F2168" s="44">
        <v>41191.57</v>
      </c>
      <c r="G2168" s="1" t="s">
        <v>16</v>
      </c>
      <c r="H2168" s="1" t="s">
        <v>11</v>
      </c>
      <c r="I2168" s="1" t="s">
        <v>42</v>
      </c>
      <c r="J2168" s="42" t="str">
        <f>D2168&amp;"-"&amp;C2168&amp;"-"&amp;B2168</f>
        <v>8-Aug-1969</v>
      </c>
      <c r="K2168" s="7">
        <f>DATEDIF(J2168,DATE(2023,6,8),"Y")</f>
        <v>53</v>
      </c>
    </row>
    <row r="2169" spans="1:11" x14ac:dyDescent="0.35">
      <c r="A2169" s="1" t="s">
        <v>1531</v>
      </c>
      <c r="B2169" s="7">
        <v>1965</v>
      </c>
      <c r="C2169" s="1" t="s">
        <v>20</v>
      </c>
      <c r="D2169" s="1">
        <v>14</v>
      </c>
      <c r="E2169" s="7">
        <v>2</v>
      </c>
      <c r="F2169" s="44">
        <v>12646.21</v>
      </c>
      <c r="G2169" s="1" t="s">
        <v>12</v>
      </c>
      <c r="H2169" s="1" t="s">
        <v>11</v>
      </c>
      <c r="I2169" s="1" t="s">
        <v>42</v>
      </c>
      <c r="J2169" s="42" t="str">
        <f>D2169&amp;"-"&amp;C2169&amp;"-"&amp;B2169</f>
        <v>14-Sep-1965</v>
      </c>
      <c r="K2169" s="7">
        <f>DATEDIF(J2169,DATE(2023,6,8),"Y")</f>
        <v>57</v>
      </c>
    </row>
    <row r="2170" spans="1:11" x14ac:dyDescent="0.35">
      <c r="A2170" s="1" t="s">
        <v>1530</v>
      </c>
      <c r="B2170" s="7">
        <v>1962</v>
      </c>
      <c r="C2170" s="1" t="s">
        <v>10</v>
      </c>
      <c r="D2170" s="1">
        <v>11</v>
      </c>
      <c r="E2170" s="7">
        <v>0</v>
      </c>
      <c r="F2170" s="44">
        <v>12644.59</v>
      </c>
      <c r="G2170" s="1" t="s">
        <v>12</v>
      </c>
      <c r="H2170" s="1" t="s">
        <v>11</v>
      </c>
      <c r="I2170" s="1" t="s">
        <v>42</v>
      </c>
      <c r="J2170" s="42" t="str">
        <f>D2170&amp;"-"&amp;C2170&amp;"-"&amp;B2170</f>
        <v>11-Jul-1962</v>
      </c>
      <c r="K2170" s="7">
        <f>DATEDIF(J2170,DATE(2023,6,8),"Y")</f>
        <v>60</v>
      </c>
    </row>
    <row r="2171" spans="1:11" x14ac:dyDescent="0.35">
      <c r="A2171" s="1" t="s">
        <v>1529</v>
      </c>
      <c r="B2171" s="7">
        <v>1966</v>
      </c>
      <c r="C2171" s="1" t="s">
        <v>30</v>
      </c>
      <c r="D2171" s="1">
        <v>17</v>
      </c>
      <c r="E2171" s="7">
        <v>2</v>
      </c>
      <c r="F2171" s="44">
        <v>12643.38</v>
      </c>
      <c r="G2171" s="1" t="s">
        <v>12</v>
      </c>
      <c r="H2171" s="1" t="s">
        <v>16</v>
      </c>
      <c r="I2171" s="1" t="s">
        <v>23</v>
      </c>
      <c r="J2171" s="42" t="str">
        <f>D2171&amp;"-"&amp;C2171&amp;"-"&amp;B2171</f>
        <v>17-Dec-1966</v>
      </c>
      <c r="K2171" s="7">
        <f>DATEDIF(J2171,DATE(2023,6,8),"Y")</f>
        <v>56</v>
      </c>
    </row>
    <row r="2172" spans="1:11" x14ac:dyDescent="0.35">
      <c r="A2172" s="1" t="s">
        <v>1528</v>
      </c>
      <c r="B2172" s="7">
        <v>1972</v>
      </c>
      <c r="C2172" s="1" t="s">
        <v>20</v>
      </c>
      <c r="D2172" s="1">
        <v>5</v>
      </c>
      <c r="E2172" s="7">
        <v>0</v>
      </c>
      <c r="F2172" s="44">
        <v>12640.24</v>
      </c>
      <c r="G2172" s="1" t="s">
        <v>12</v>
      </c>
      <c r="H2172" s="1" t="s">
        <v>16</v>
      </c>
      <c r="I2172" s="1" t="s">
        <v>42</v>
      </c>
      <c r="J2172" s="42" t="str">
        <f>D2172&amp;"-"&amp;C2172&amp;"-"&amp;B2172</f>
        <v>5-Sep-1972</v>
      </c>
      <c r="K2172" s="7">
        <f>DATEDIF(J2172,DATE(2023,6,8),"Y")</f>
        <v>50</v>
      </c>
    </row>
    <row r="2173" spans="1:11" x14ac:dyDescent="0.35">
      <c r="A2173" s="1" t="s">
        <v>1527</v>
      </c>
      <c r="B2173" s="7">
        <v>1962</v>
      </c>
      <c r="C2173" s="1" t="s">
        <v>10</v>
      </c>
      <c r="D2173" s="1">
        <v>22</v>
      </c>
      <c r="E2173" s="7">
        <v>0</v>
      </c>
      <c r="F2173" s="44">
        <v>12638.2</v>
      </c>
      <c r="G2173" s="1" t="s">
        <v>12</v>
      </c>
      <c r="H2173" s="1" t="s">
        <v>16</v>
      </c>
      <c r="I2173" s="1" t="s">
        <v>42</v>
      </c>
      <c r="J2173" s="42" t="str">
        <f>D2173&amp;"-"&amp;C2173&amp;"-"&amp;B2173</f>
        <v>22-Jul-1962</v>
      </c>
      <c r="K2173" s="7">
        <f>DATEDIF(J2173,DATE(2023,6,8),"Y")</f>
        <v>60</v>
      </c>
    </row>
    <row r="2174" spans="1:11" x14ac:dyDescent="0.35">
      <c r="A2174" s="1" t="s">
        <v>1526</v>
      </c>
      <c r="B2174" s="7">
        <v>1962</v>
      </c>
      <c r="C2174" s="1" t="s">
        <v>15</v>
      </c>
      <c r="D2174" s="1">
        <v>22</v>
      </c>
      <c r="E2174" s="7">
        <v>0</v>
      </c>
      <c r="F2174" s="44">
        <v>12629.9</v>
      </c>
      <c r="G2174" s="1" t="s">
        <v>12</v>
      </c>
      <c r="H2174" s="1" t="s">
        <v>12</v>
      </c>
      <c r="I2174" s="1" t="s">
        <v>13</v>
      </c>
      <c r="J2174" s="42" t="str">
        <f>D2174&amp;"-"&amp;C2174&amp;"-"&amp;B2174</f>
        <v>22-Nov-1962</v>
      </c>
      <c r="K2174" s="7">
        <f>DATEDIF(J2174,DATE(2023,6,8),"Y")</f>
        <v>60</v>
      </c>
    </row>
    <row r="2175" spans="1:11" x14ac:dyDescent="0.35">
      <c r="A2175" s="1" t="s">
        <v>1525</v>
      </c>
      <c r="B2175" s="7">
        <v>1965</v>
      </c>
      <c r="C2175" s="1" t="s">
        <v>37</v>
      </c>
      <c r="D2175" s="1">
        <v>4</v>
      </c>
      <c r="E2175" s="7">
        <v>2</v>
      </c>
      <c r="F2175" s="44">
        <v>12629.17</v>
      </c>
      <c r="G2175" s="1" t="s">
        <v>12</v>
      </c>
      <c r="H2175" s="1" t="s">
        <v>16</v>
      </c>
      <c r="I2175" s="1" t="s">
        <v>13</v>
      </c>
      <c r="J2175" s="42" t="str">
        <f>D2175&amp;"-"&amp;C2175&amp;"-"&amp;B2175</f>
        <v>4-Oct-1965</v>
      </c>
      <c r="K2175" s="7">
        <f>DATEDIF(J2175,DATE(2023,6,8),"Y")</f>
        <v>57</v>
      </c>
    </row>
    <row r="2176" spans="1:11" x14ac:dyDescent="0.35">
      <c r="A2176" s="1" t="s">
        <v>1524</v>
      </c>
      <c r="B2176" s="7">
        <v>1970</v>
      </c>
      <c r="C2176" s="1" t="s">
        <v>30</v>
      </c>
      <c r="D2176" s="1">
        <v>28</v>
      </c>
      <c r="E2176" s="7">
        <v>0</v>
      </c>
      <c r="F2176" s="44">
        <v>12624.74</v>
      </c>
      <c r="G2176" s="1" t="s">
        <v>12</v>
      </c>
      <c r="H2176" s="1" t="s">
        <v>16</v>
      </c>
      <c r="I2176" s="1" t="s">
        <v>23</v>
      </c>
      <c r="J2176" s="42" t="str">
        <f>D2176&amp;"-"&amp;C2176&amp;"-"&amp;B2176</f>
        <v>28-Dec-1970</v>
      </c>
      <c r="K2176" s="7">
        <f>DATEDIF(J2176,DATE(2023,6,8),"Y")</f>
        <v>52</v>
      </c>
    </row>
    <row r="2177" spans="1:11" x14ac:dyDescent="0.35">
      <c r="A2177" s="1" t="s">
        <v>1523</v>
      </c>
      <c r="B2177" s="7">
        <v>1963</v>
      </c>
      <c r="C2177" s="1" t="s">
        <v>35</v>
      </c>
      <c r="D2177" s="1">
        <v>19</v>
      </c>
      <c r="E2177" s="7">
        <v>0</v>
      </c>
      <c r="F2177" s="44">
        <v>12622.18</v>
      </c>
      <c r="G2177" s="1" t="s">
        <v>12</v>
      </c>
      <c r="H2177" s="1" t="s">
        <v>16</v>
      </c>
      <c r="I2177" s="1" t="s">
        <v>23</v>
      </c>
      <c r="J2177" s="42" t="str">
        <f>D2177&amp;"-"&amp;C2177&amp;"-"&amp;B2177</f>
        <v>19-Aug-1963</v>
      </c>
      <c r="K2177" s="7">
        <f>DATEDIF(J2177,DATE(2023,6,8),"Y")</f>
        <v>59</v>
      </c>
    </row>
    <row r="2178" spans="1:11" x14ac:dyDescent="0.35">
      <c r="A2178" s="1" t="s">
        <v>1522</v>
      </c>
      <c r="B2178" s="7">
        <v>1998</v>
      </c>
      <c r="C2178" s="1" t="s">
        <v>15</v>
      </c>
      <c r="D2178" s="1">
        <v>18</v>
      </c>
      <c r="E2178" s="7">
        <v>1</v>
      </c>
      <c r="F2178" s="44">
        <v>12609.89</v>
      </c>
      <c r="G2178" s="1" t="s">
        <v>12</v>
      </c>
      <c r="H2178" s="1" t="s">
        <v>12</v>
      </c>
      <c r="I2178" s="1" t="s">
        <v>23</v>
      </c>
      <c r="J2178" s="42" t="str">
        <f>D2178&amp;"-"&amp;C2178&amp;"-"&amp;B2178</f>
        <v>18-Nov-1998</v>
      </c>
      <c r="K2178" s="7">
        <f>DATEDIF(J2178,DATE(2023,6,8),"Y")</f>
        <v>24</v>
      </c>
    </row>
    <row r="2179" spans="1:11" x14ac:dyDescent="0.35">
      <c r="A2179" s="1" t="s">
        <v>2288</v>
      </c>
      <c r="B2179" s="7">
        <v>1972</v>
      </c>
      <c r="C2179" s="1" t="s">
        <v>20</v>
      </c>
      <c r="D2179" s="1">
        <v>6</v>
      </c>
      <c r="E2179" s="7">
        <v>0</v>
      </c>
      <c r="F2179" s="44">
        <v>41097.160000000003</v>
      </c>
      <c r="G2179" s="1" t="s">
        <v>16</v>
      </c>
      <c r="H2179" s="1" t="s">
        <v>12</v>
      </c>
      <c r="I2179" s="1" t="s">
        <v>168</v>
      </c>
      <c r="J2179" s="42" t="str">
        <f>D2179&amp;"-"&amp;C2179&amp;"-"&amp;B2179</f>
        <v>6-Sep-1972</v>
      </c>
      <c r="K2179" s="7">
        <f>DATEDIF(J2179,DATE(2023,6,8),"Y")</f>
        <v>50</v>
      </c>
    </row>
    <row r="2180" spans="1:11" x14ac:dyDescent="0.35">
      <c r="A2180" s="1" t="s">
        <v>1521</v>
      </c>
      <c r="B2180" s="7">
        <v>1988</v>
      </c>
      <c r="C2180" s="1" t="s">
        <v>35</v>
      </c>
      <c r="D2180" s="1">
        <v>11</v>
      </c>
      <c r="E2180" s="7">
        <v>3</v>
      </c>
      <c r="F2180" s="44">
        <v>12600.46</v>
      </c>
      <c r="G2180" s="1" t="s">
        <v>12</v>
      </c>
      <c r="H2180" s="1" t="s">
        <v>16</v>
      </c>
      <c r="I2180" s="1" t="s">
        <v>249</v>
      </c>
      <c r="J2180" s="42" t="str">
        <f>D2180&amp;"-"&amp;C2180&amp;"-"&amp;B2180</f>
        <v>11-Aug-1988</v>
      </c>
      <c r="K2180" s="7">
        <f>DATEDIF(J2180,DATE(2023,6,8),"Y")</f>
        <v>34</v>
      </c>
    </row>
    <row r="2181" spans="1:11" x14ac:dyDescent="0.35">
      <c r="A2181" s="1" t="s">
        <v>1520</v>
      </c>
      <c r="B2181" s="7">
        <v>1970</v>
      </c>
      <c r="C2181" s="1" t="s">
        <v>18</v>
      </c>
      <c r="D2181" s="1">
        <v>18</v>
      </c>
      <c r="E2181" s="7">
        <v>5</v>
      </c>
      <c r="F2181" s="44">
        <v>12592.53</v>
      </c>
      <c r="G2181" s="1" t="s">
        <v>12</v>
      </c>
      <c r="H2181" s="1" t="s">
        <v>11</v>
      </c>
      <c r="I2181" s="1" t="s">
        <v>13</v>
      </c>
      <c r="J2181" s="42" t="str">
        <f>D2181&amp;"-"&amp;C2181&amp;"-"&amp;B2181</f>
        <v>18-Jun-1970</v>
      </c>
      <c r="K2181" s="7">
        <f>DATEDIF(J2181,DATE(2023,6,8),"Y")</f>
        <v>52</v>
      </c>
    </row>
    <row r="2182" spans="1:11" x14ac:dyDescent="0.35">
      <c r="A2182" s="1" t="s">
        <v>1519</v>
      </c>
      <c r="B2182" s="7">
        <v>1969</v>
      </c>
      <c r="C2182" s="1" t="s">
        <v>15</v>
      </c>
      <c r="D2182" s="1">
        <v>26</v>
      </c>
      <c r="E2182" s="7">
        <v>0</v>
      </c>
      <c r="F2182" s="44">
        <v>12579.92</v>
      </c>
      <c r="G2182" s="1" t="s">
        <v>12</v>
      </c>
      <c r="H2182" s="1" t="s">
        <v>16</v>
      </c>
      <c r="I2182" s="1" t="s">
        <v>200</v>
      </c>
      <c r="J2182" s="42" t="str">
        <f>D2182&amp;"-"&amp;C2182&amp;"-"&amp;B2182</f>
        <v>26-Nov-1969</v>
      </c>
      <c r="K2182" s="7">
        <f>DATEDIF(J2182,DATE(2023,6,8),"Y")</f>
        <v>53</v>
      </c>
    </row>
    <row r="2183" spans="1:11" x14ac:dyDescent="0.35">
      <c r="A2183" s="1" t="s">
        <v>1518</v>
      </c>
      <c r="B2183" s="7">
        <v>1961</v>
      </c>
      <c r="C2183" s="1" t="s">
        <v>15</v>
      </c>
      <c r="D2183" s="1">
        <v>28</v>
      </c>
      <c r="E2183" s="7">
        <v>0</v>
      </c>
      <c r="F2183" s="44">
        <v>12574.05</v>
      </c>
      <c r="G2183" s="1" t="s">
        <v>12</v>
      </c>
      <c r="H2183" s="1" t="s">
        <v>16</v>
      </c>
      <c r="I2183" s="1" t="s">
        <v>42</v>
      </c>
      <c r="J2183" s="42" t="str">
        <f>D2183&amp;"-"&amp;C2183&amp;"-"&amp;B2183</f>
        <v>28-Nov-1961</v>
      </c>
      <c r="K2183" s="7">
        <f>DATEDIF(J2183,DATE(2023,6,8),"Y")</f>
        <v>61</v>
      </c>
    </row>
    <row r="2184" spans="1:11" x14ac:dyDescent="0.35">
      <c r="A2184" s="1" t="s">
        <v>1517</v>
      </c>
      <c r="B2184" s="7">
        <v>1961</v>
      </c>
      <c r="C2184" s="1" t="s">
        <v>15</v>
      </c>
      <c r="D2184" s="1">
        <v>28</v>
      </c>
      <c r="E2184" s="7">
        <v>0</v>
      </c>
      <c r="F2184" s="44">
        <v>12557.61</v>
      </c>
      <c r="G2184" s="1" t="s">
        <v>12</v>
      </c>
      <c r="H2184" s="1" t="s">
        <v>12</v>
      </c>
      <c r="I2184" s="1" t="s">
        <v>13</v>
      </c>
      <c r="J2184" s="42" t="str">
        <f>D2184&amp;"-"&amp;C2184&amp;"-"&amp;B2184</f>
        <v>28-Nov-1961</v>
      </c>
      <c r="K2184" s="7">
        <f>DATEDIF(J2184,DATE(2023,6,8),"Y")</f>
        <v>61</v>
      </c>
    </row>
    <row r="2185" spans="1:11" x14ac:dyDescent="0.35">
      <c r="A2185" s="1" t="s">
        <v>1516</v>
      </c>
      <c r="B2185" s="7">
        <v>1962</v>
      </c>
      <c r="C2185" s="1" t="s">
        <v>37</v>
      </c>
      <c r="D2185" s="1">
        <v>16</v>
      </c>
      <c r="E2185" s="7">
        <v>0</v>
      </c>
      <c r="F2185" s="44">
        <v>12523.6</v>
      </c>
      <c r="G2185" s="1" t="s">
        <v>12</v>
      </c>
      <c r="H2185" s="1" t="s">
        <v>12</v>
      </c>
      <c r="I2185" s="1" t="s">
        <v>23</v>
      </c>
      <c r="J2185" s="42" t="str">
        <f>D2185&amp;"-"&amp;C2185&amp;"-"&amp;B2185</f>
        <v>16-Oct-1962</v>
      </c>
      <c r="K2185" s="7">
        <f>DATEDIF(J2185,DATE(2023,6,8),"Y")</f>
        <v>60</v>
      </c>
    </row>
    <row r="2186" spans="1:11" x14ac:dyDescent="0.35">
      <c r="A2186" s="1" t="s">
        <v>1515</v>
      </c>
      <c r="B2186" s="7">
        <v>1966</v>
      </c>
      <c r="C2186" s="1" t="s">
        <v>10</v>
      </c>
      <c r="D2186" s="1">
        <v>12</v>
      </c>
      <c r="E2186" s="7">
        <v>0</v>
      </c>
      <c r="F2186" s="44">
        <v>12499.88</v>
      </c>
      <c r="G2186" s="1" t="s">
        <v>12</v>
      </c>
      <c r="H2186" s="1" t="s">
        <v>11</v>
      </c>
      <c r="I2186" s="1" t="s">
        <v>23</v>
      </c>
      <c r="J2186" s="42" t="str">
        <f>D2186&amp;"-"&amp;C2186&amp;"-"&amp;B2186</f>
        <v>12-Jul-1966</v>
      </c>
      <c r="K2186" s="7">
        <f>DATEDIF(J2186,DATE(2023,6,8),"Y")</f>
        <v>56</v>
      </c>
    </row>
    <row r="2187" spans="1:11" x14ac:dyDescent="0.35">
      <c r="A2187" s="1" t="s">
        <v>1514</v>
      </c>
      <c r="B2187" s="7">
        <v>1968</v>
      </c>
      <c r="C2187" s="1" t="s">
        <v>30</v>
      </c>
      <c r="D2187" s="1">
        <v>3</v>
      </c>
      <c r="E2187" s="7">
        <v>3</v>
      </c>
      <c r="F2187" s="44">
        <v>12495.29</v>
      </c>
      <c r="G2187" s="1" t="s">
        <v>12</v>
      </c>
      <c r="H2187" s="1" t="s">
        <v>12</v>
      </c>
      <c r="I2187" s="1" t="s">
        <v>23</v>
      </c>
      <c r="J2187" s="42" t="str">
        <f>D2187&amp;"-"&amp;C2187&amp;"-"&amp;B2187</f>
        <v>3-Dec-1968</v>
      </c>
      <c r="K2187" s="7">
        <f>DATEDIF(J2187,DATE(2023,6,8),"Y")</f>
        <v>54</v>
      </c>
    </row>
    <row r="2188" spans="1:11" x14ac:dyDescent="0.35">
      <c r="A2188" s="1" t="s">
        <v>1513</v>
      </c>
      <c r="B2188" s="7">
        <v>1967</v>
      </c>
      <c r="C2188" s="1" t="s">
        <v>20</v>
      </c>
      <c r="D2188" s="1">
        <v>1</v>
      </c>
      <c r="E2188" s="7">
        <v>3</v>
      </c>
      <c r="F2188" s="44">
        <v>12485.8</v>
      </c>
      <c r="G2188" s="1" t="s">
        <v>12</v>
      </c>
      <c r="H2188" s="1" t="s">
        <v>12</v>
      </c>
      <c r="I2188" s="1" t="s">
        <v>13</v>
      </c>
      <c r="J2188" s="42" t="str">
        <f>D2188&amp;"-"&amp;C2188&amp;"-"&amp;B2188</f>
        <v>1-Sep-1967</v>
      </c>
      <c r="K2188" s="7">
        <f>DATEDIF(J2188,DATE(2023,6,8),"Y")</f>
        <v>55</v>
      </c>
    </row>
    <row r="2189" spans="1:11" x14ac:dyDescent="0.35">
      <c r="A2189" s="1" t="s">
        <v>1512</v>
      </c>
      <c r="B2189" s="7">
        <v>1968</v>
      </c>
      <c r="C2189" s="1" t="s">
        <v>15</v>
      </c>
      <c r="D2189" s="1">
        <v>12</v>
      </c>
      <c r="E2189" s="7">
        <v>3</v>
      </c>
      <c r="F2189" s="44">
        <v>12479.71</v>
      </c>
      <c r="G2189" s="1" t="s">
        <v>12</v>
      </c>
      <c r="H2189" s="1" t="s">
        <v>12</v>
      </c>
      <c r="I2189" s="1" t="s">
        <v>23</v>
      </c>
      <c r="J2189" s="42" t="str">
        <f>D2189&amp;"-"&amp;C2189&amp;"-"&amp;B2189</f>
        <v>12-Nov-1968</v>
      </c>
      <c r="K2189" s="7">
        <f>DATEDIF(J2189,DATE(2023,6,8),"Y")</f>
        <v>54</v>
      </c>
    </row>
    <row r="2190" spans="1:11" x14ac:dyDescent="0.35">
      <c r="A2190" s="1" t="s">
        <v>2287</v>
      </c>
      <c r="B2190" s="7">
        <v>1972</v>
      </c>
      <c r="C2190" s="1" t="s">
        <v>35</v>
      </c>
      <c r="D2190" s="1">
        <v>12</v>
      </c>
      <c r="E2190" s="7">
        <v>0</v>
      </c>
      <c r="F2190" s="44">
        <v>41055.29</v>
      </c>
      <c r="G2190" s="1" t="s">
        <v>16</v>
      </c>
      <c r="H2190" s="1" t="s">
        <v>11</v>
      </c>
      <c r="I2190" s="1" t="s">
        <v>42</v>
      </c>
      <c r="J2190" s="42" t="str">
        <f>D2190&amp;"-"&amp;C2190&amp;"-"&amp;B2190</f>
        <v>12-Aug-1972</v>
      </c>
      <c r="K2190" s="7">
        <f>DATEDIF(J2190,DATE(2023,6,8),"Y")</f>
        <v>50</v>
      </c>
    </row>
    <row r="2191" spans="1:11" x14ac:dyDescent="0.35">
      <c r="A2191" s="1" t="s">
        <v>1511</v>
      </c>
      <c r="B2191" s="7">
        <v>1968</v>
      </c>
      <c r="C2191" s="1" t="s">
        <v>15</v>
      </c>
      <c r="D2191" s="1">
        <v>26</v>
      </c>
      <c r="E2191" s="7">
        <v>3</v>
      </c>
      <c r="F2191" s="44">
        <v>12475.35</v>
      </c>
      <c r="G2191" s="1" t="s">
        <v>12</v>
      </c>
      <c r="H2191" s="1" t="s">
        <v>16</v>
      </c>
      <c r="I2191" s="1" t="s">
        <v>23</v>
      </c>
      <c r="J2191" s="42" t="str">
        <f>D2191&amp;"-"&amp;C2191&amp;"-"&amp;B2191</f>
        <v>26-Nov-1968</v>
      </c>
      <c r="K2191" s="7">
        <f>DATEDIF(J2191,DATE(2023,6,8),"Y")</f>
        <v>54</v>
      </c>
    </row>
    <row r="2192" spans="1:11" x14ac:dyDescent="0.35">
      <c r="A2192" s="1" t="s">
        <v>1510</v>
      </c>
      <c r="B2192" s="7">
        <v>1995</v>
      </c>
      <c r="C2192" s="1" t="s">
        <v>35</v>
      </c>
      <c r="D2192" s="1">
        <v>9</v>
      </c>
      <c r="E2192" s="7">
        <v>0</v>
      </c>
      <c r="F2192" s="44">
        <v>12452.25</v>
      </c>
      <c r="G2192" s="1" t="s">
        <v>12</v>
      </c>
      <c r="H2192" s="1" t="s">
        <v>12</v>
      </c>
      <c r="I2192" s="1" t="s">
        <v>23</v>
      </c>
      <c r="J2192" s="42" t="str">
        <f>D2192&amp;"-"&amp;C2192&amp;"-"&amp;B2192</f>
        <v>9-Aug-1995</v>
      </c>
      <c r="K2192" s="7">
        <f>DATEDIF(J2192,DATE(2023,6,8),"Y")</f>
        <v>27</v>
      </c>
    </row>
    <row r="2193" spans="1:11" x14ac:dyDescent="0.35">
      <c r="A2193" s="1" t="s">
        <v>1509</v>
      </c>
      <c r="B2193" s="7">
        <v>1964</v>
      </c>
      <c r="C2193" s="1" t="s">
        <v>35</v>
      </c>
      <c r="D2193" s="1">
        <v>4</v>
      </c>
      <c r="E2193" s="7">
        <v>0</v>
      </c>
      <c r="F2193" s="44">
        <v>12430.95</v>
      </c>
      <c r="G2193" s="1" t="s">
        <v>12</v>
      </c>
      <c r="H2193" s="1" t="s">
        <v>12</v>
      </c>
      <c r="I2193" s="1" t="s">
        <v>247</v>
      </c>
      <c r="J2193" s="42" t="str">
        <f>D2193&amp;"-"&amp;C2193&amp;"-"&amp;B2193</f>
        <v>4-Aug-1964</v>
      </c>
      <c r="K2193" s="7">
        <f>DATEDIF(J2193,DATE(2023,6,8),"Y")</f>
        <v>58</v>
      </c>
    </row>
    <row r="2194" spans="1:11" x14ac:dyDescent="0.35">
      <c r="A2194" s="1" t="s">
        <v>1508</v>
      </c>
      <c r="B2194" s="7">
        <v>1979</v>
      </c>
      <c r="C2194" s="1" t="s">
        <v>10</v>
      </c>
      <c r="D2194" s="1">
        <v>14</v>
      </c>
      <c r="E2194" s="7">
        <v>2</v>
      </c>
      <c r="F2194" s="44">
        <v>12408.29</v>
      </c>
      <c r="G2194" s="1" t="s">
        <v>12</v>
      </c>
      <c r="H2194" s="1" t="s">
        <v>16</v>
      </c>
      <c r="I2194" s="1" t="s">
        <v>632</v>
      </c>
      <c r="J2194" s="42" t="str">
        <f>D2194&amp;"-"&amp;C2194&amp;"-"&amp;B2194</f>
        <v>14-Jul-1979</v>
      </c>
      <c r="K2194" s="7">
        <f>DATEDIF(J2194,DATE(2023,6,8),"Y")</f>
        <v>43</v>
      </c>
    </row>
    <row r="2195" spans="1:11" x14ac:dyDescent="0.35">
      <c r="A2195" s="1" t="s">
        <v>1507</v>
      </c>
      <c r="B2195" s="7">
        <v>1972</v>
      </c>
      <c r="C2195" s="1" t="s">
        <v>35</v>
      </c>
      <c r="D2195" s="1">
        <v>21</v>
      </c>
      <c r="E2195" s="7">
        <v>0</v>
      </c>
      <c r="F2195" s="44">
        <v>12407.3</v>
      </c>
      <c r="G2195" s="1" t="s">
        <v>12</v>
      </c>
      <c r="H2195" s="1" t="s">
        <v>11</v>
      </c>
      <c r="I2195" s="1" t="s">
        <v>300</v>
      </c>
      <c r="J2195" s="42" t="str">
        <f>D2195&amp;"-"&amp;C2195&amp;"-"&amp;B2195</f>
        <v>21-Aug-1972</v>
      </c>
      <c r="K2195" s="7">
        <f>DATEDIF(J2195,DATE(2023,6,8),"Y")</f>
        <v>50</v>
      </c>
    </row>
    <row r="2196" spans="1:11" x14ac:dyDescent="0.35">
      <c r="A2196" s="1" t="s">
        <v>1506</v>
      </c>
      <c r="B2196" s="7">
        <v>1989</v>
      </c>
      <c r="C2196" s="1" t="s">
        <v>30</v>
      </c>
      <c r="D2196" s="1">
        <v>29</v>
      </c>
      <c r="E2196" s="7">
        <v>0</v>
      </c>
      <c r="F2196" s="44">
        <v>12404.88</v>
      </c>
      <c r="G2196" s="1" t="s">
        <v>12</v>
      </c>
      <c r="H2196" s="1" t="s">
        <v>12</v>
      </c>
      <c r="I2196" s="1" t="s">
        <v>168</v>
      </c>
      <c r="J2196" s="42" t="str">
        <f>D2196&amp;"-"&amp;C2196&amp;"-"&amp;B2196</f>
        <v>29-Dec-1989</v>
      </c>
      <c r="K2196" s="7">
        <f>DATEDIF(J2196,DATE(2023,6,8),"Y")</f>
        <v>33</v>
      </c>
    </row>
    <row r="2197" spans="1:11" x14ac:dyDescent="0.35">
      <c r="A2197" s="1" t="s">
        <v>1505</v>
      </c>
      <c r="B2197" s="7">
        <v>1962</v>
      </c>
      <c r="C2197" s="1" t="s">
        <v>20</v>
      </c>
      <c r="D2197" s="1">
        <v>26</v>
      </c>
      <c r="E2197" s="7">
        <v>0</v>
      </c>
      <c r="F2197" s="44">
        <v>12369.89</v>
      </c>
      <c r="G2197" s="1" t="s">
        <v>12</v>
      </c>
      <c r="H2197" s="1" t="s">
        <v>11</v>
      </c>
      <c r="I2197" s="1" t="s">
        <v>247</v>
      </c>
      <c r="J2197" s="42" t="str">
        <f>D2197&amp;"-"&amp;C2197&amp;"-"&amp;B2197</f>
        <v>26-Sep-1962</v>
      </c>
      <c r="K2197" s="7">
        <f>DATEDIF(J2197,DATE(2023,6,8),"Y")</f>
        <v>60</v>
      </c>
    </row>
    <row r="2198" spans="1:11" x14ac:dyDescent="0.35">
      <c r="A2198" s="1" t="s">
        <v>1504</v>
      </c>
      <c r="B2198" s="7">
        <v>1966</v>
      </c>
      <c r="C2198" s="1" t="s">
        <v>30</v>
      </c>
      <c r="D2198" s="1">
        <v>29</v>
      </c>
      <c r="E2198" s="7">
        <v>3</v>
      </c>
      <c r="F2198" s="44">
        <v>12363.55</v>
      </c>
      <c r="G2198" s="1" t="s">
        <v>12</v>
      </c>
      <c r="H2198" s="1" t="s">
        <v>12</v>
      </c>
      <c r="I2198" s="1" t="s">
        <v>42</v>
      </c>
      <c r="J2198" s="42" t="str">
        <f>D2198&amp;"-"&amp;C2198&amp;"-"&amp;B2198</f>
        <v>29-Dec-1966</v>
      </c>
      <c r="K2198" s="7">
        <f>DATEDIF(J2198,DATE(2023,6,8),"Y")</f>
        <v>56</v>
      </c>
    </row>
    <row r="2199" spans="1:11" x14ac:dyDescent="0.35">
      <c r="A2199" s="1" t="s">
        <v>1503</v>
      </c>
      <c r="B2199" s="7">
        <v>1963</v>
      </c>
      <c r="C2199" s="1" t="s">
        <v>20</v>
      </c>
      <c r="D2199" s="1">
        <v>22</v>
      </c>
      <c r="E2199" s="7">
        <v>1</v>
      </c>
      <c r="F2199" s="44">
        <v>12347.17</v>
      </c>
      <c r="G2199" s="1" t="s">
        <v>12</v>
      </c>
      <c r="H2199" s="1" t="s">
        <v>12</v>
      </c>
      <c r="I2199" s="1" t="s">
        <v>42</v>
      </c>
      <c r="J2199" s="42" t="str">
        <f>D2199&amp;"-"&amp;C2199&amp;"-"&amp;B2199</f>
        <v>22-Sep-1963</v>
      </c>
      <c r="K2199" s="7">
        <f>DATEDIF(J2199,DATE(2023,6,8),"Y")</f>
        <v>59</v>
      </c>
    </row>
    <row r="2200" spans="1:11" x14ac:dyDescent="0.35">
      <c r="A2200" s="1" t="s">
        <v>1502</v>
      </c>
      <c r="B2200" s="7">
        <v>1963</v>
      </c>
      <c r="C2200" s="1" t="s">
        <v>35</v>
      </c>
      <c r="D2200" s="1">
        <v>2</v>
      </c>
      <c r="E2200" s="7">
        <v>1</v>
      </c>
      <c r="F2200" s="44">
        <v>12333.83</v>
      </c>
      <c r="G2200" s="1" t="s">
        <v>12</v>
      </c>
      <c r="H2200" s="1" t="s">
        <v>11</v>
      </c>
      <c r="I2200" s="1" t="s">
        <v>42</v>
      </c>
      <c r="J2200" s="42" t="str">
        <f>D2200&amp;"-"&amp;C2200&amp;"-"&amp;B2200</f>
        <v>2-Aug-1963</v>
      </c>
      <c r="K2200" s="7">
        <f>DATEDIF(J2200,DATE(2023,6,8),"Y")</f>
        <v>59</v>
      </c>
    </row>
    <row r="2201" spans="1:11" x14ac:dyDescent="0.35">
      <c r="A2201" s="1" t="s">
        <v>2286</v>
      </c>
      <c r="B2201" s="7">
        <v>1979</v>
      </c>
      <c r="C2201" s="1" t="s">
        <v>37</v>
      </c>
      <c r="D2201" s="1">
        <v>11</v>
      </c>
      <c r="E2201" s="7">
        <v>1</v>
      </c>
      <c r="F2201" s="44">
        <v>41034.22</v>
      </c>
      <c r="G2201" s="1" t="s">
        <v>16</v>
      </c>
      <c r="H2201" s="1" t="s">
        <v>12</v>
      </c>
      <c r="I2201" s="1" t="s">
        <v>356</v>
      </c>
      <c r="J2201" s="42" t="str">
        <f>D2201&amp;"-"&amp;C2201&amp;"-"&amp;B2201</f>
        <v>11-Oct-1979</v>
      </c>
      <c r="K2201" s="7">
        <f>DATEDIF(J2201,DATE(2023,6,8),"Y")</f>
        <v>43</v>
      </c>
    </row>
    <row r="2202" spans="1:11" x14ac:dyDescent="0.35">
      <c r="A2202" s="1" t="s">
        <v>1501</v>
      </c>
      <c r="B2202" s="7">
        <v>1963</v>
      </c>
      <c r="C2202" s="1" t="s">
        <v>35</v>
      </c>
      <c r="D2202" s="1">
        <v>29</v>
      </c>
      <c r="E2202" s="7">
        <v>0</v>
      </c>
      <c r="F2202" s="44">
        <v>12323.94</v>
      </c>
      <c r="G2202" s="1" t="s">
        <v>12</v>
      </c>
      <c r="H2202" s="1" t="s">
        <v>12</v>
      </c>
      <c r="I2202" s="1" t="s">
        <v>356</v>
      </c>
      <c r="J2202" s="42" t="str">
        <f>D2202&amp;"-"&amp;C2202&amp;"-"&amp;B2202</f>
        <v>29-Aug-1963</v>
      </c>
      <c r="K2202" s="7">
        <f>DATEDIF(J2202,DATE(2023,6,8),"Y")</f>
        <v>59</v>
      </c>
    </row>
    <row r="2203" spans="1:11" x14ac:dyDescent="0.35">
      <c r="A2203" s="1" t="s">
        <v>1500</v>
      </c>
      <c r="B2203" s="7">
        <v>1963</v>
      </c>
      <c r="C2203" s="1" t="s">
        <v>37</v>
      </c>
      <c r="D2203" s="1">
        <v>28</v>
      </c>
      <c r="E2203" s="7">
        <v>0</v>
      </c>
      <c r="F2203" s="44">
        <v>12299.59</v>
      </c>
      <c r="G2203" s="1" t="s">
        <v>12</v>
      </c>
      <c r="H2203" s="1" t="s">
        <v>16</v>
      </c>
      <c r="I2203" s="1" t="s">
        <v>200</v>
      </c>
      <c r="J2203" s="42" t="str">
        <f>D2203&amp;"-"&amp;C2203&amp;"-"&amp;B2203</f>
        <v>28-Oct-1963</v>
      </c>
      <c r="K2203" s="7">
        <f>DATEDIF(J2203,DATE(2023,6,8),"Y")</f>
        <v>59</v>
      </c>
    </row>
    <row r="2204" spans="1:11" x14ac:dyDescent="0.35">
      <c r="A2204" s="1" t="s">
        <v>1499</v>
      </c>
      <c r="B2204" s="7">
        <v>1990</v>
      </c>
      <c r="C2204" s="1" t="s">
        <v>37</v>
      </c>
      <c r="D2204" s="1">
        <v>29</v>
      </c>
      <c r="E2204" s="7">
        <v>3</v>
      </c>
      <c r="F2204" s="44">
        <v>12282.38</v>
      </c>
      <c r="G2204" s="1" t="s">
        <v>12</v>
      </c>
      <c r="H2204" s="1" t="s">
        <v>16</v>
      </c>
      <c r="I2204" s="1" t="s">
        <v>42</v>
      </c>
      <c r="J2204" s="42" t="str">
        <f>D2204&amp;"-"&amp;C2204&amp;"-"&amp;B2204</f>
        <v>29-Oct-1990</v>
      </c>
      <c r="K2204" s="7">
        <f>DATEDIF(J2204,DATE(2023,6,8),"Y")</f>
        <v>32</v>
      </c>
    </row>
    <row r="2205" spans="1:11" x14ac:dyDescent="0.35">
      <c r="A2205" s="1" t="s">
        <v>1498</v>
      </c>
      <c r="B2205" s="7">
        <v>1966</v>
      </c>
      <c r="C2205" s="1" t="s">
        <v>15</v>
      </c>
      <c r="D2205" s="1">
        <v>16</v>
      </c>
      <c r="E2205" s="7">
        <v>0</v>
      </c>
      <c r="F2205" s="44">
        <v>12282.03</v>
      </c>
      <c r="G2205" s="1" t="s">
        <v>12</v>
      </c>
      <c r="H2205" s="1" t="s">
        <v>16</v>
      </c>
      <c r="I2205" s="1" t="s">
        <v>200</v>
      </c>
      <c r="J2205" s="42" t="str">
        <f>D2205&amp;"-"&amp;C2205&amp;"-"&amp;B2205</f>
        <v>16-Nov-1966</v>
      </c>
      <c r="K2205" s="7">
        <f>DATEDIF(J2205,DATE(2023,6,8),"Y")</f>
        <v>56</v>
      </c>
    </row>
    <row r="2206" spans="1:11" x14ac:dyDescent="0.35">
      <c r="A2206" s="1" t="s">
        <v>1497</v>
      </c>
      <c r="B2206" s="7">
        <v>1967</v>
      </c>
      <c r="C2206" s="1" t="s">
        <v>35</v>
      </c>
      <c r="D2206" s="1">
        <v>28</v>
      </c>
      <c r="E2206" s="7">
        <v>2</v>
      </c>
      <c r="F2206" s="44">
        <v>12269.69</v>
      </c>
      <c r="G2206" s="1" t="s">
        <v>12</v>
      </c>
      <c r="H2206" s="1" t="s">
        <v>11</v>
      </c>
      <c r="I2206" s="1" t="s">
        <v>23</v>
      </c>
      <c r="J2206" s="42" t="str">
        <f>D2206&amp;"-"&amp;C2206&amp;"-"&amp;B2206</f>
        <v>28-Aug-1967</v>
      </c>
      <c r="K2206" s="7">
        <f>DATEDIF(J2206,DATE(2023,6,8),"Y")</f>
        <v>55</v>
      </c>
    </row>
    <row r="2207" spans="1:11" x14ac:dyDescent="0.35">
      <c r="A2207" s="1" t="s">
        <v>1496</v>
      </c>
      <c r="B2207" s="7">
        <v>1967</v>
      </c>
      <c r="C2207" s="1" t="s">
        <v>30</v>
      </c>
      <c r="D2207" s="1">
        <v>30</v>
      </c>
      <c r="E2207" s="7">
        <v>2</v>
      </c>
      <c r="F2207" s="44">
        <v>12268.63</v>
      </c>
      <c r="G2207" s="1" t="s">
        <v>12</v>
      </c>
      <c r="H2207" s="1" t="s">
        <v>16</v>
      </c>
      <c r="I2207" s="1" t="s">
        <v>23</v>
      </c>
      <c r="J2207" s="42" t="str">
        <f>D2207&amp;"-"&amp;C2207&amp;"-"&amp;B2207</f>
        <v>30-Dec-1967</v>
      </c>
      <c r="K2207" s="7">
        <f>DATEDIF(J2207,DATE(2023,6,8),"Y")</f>
        <v>55</v>
      </c>
    </row>
    <row r="2208" spans="1:11" x14ac:dyDescent="0.35">
      <c r="A2208" s="1" t="s">
        <v>1495</v>
      </c>
      <c r="B2208" s="7">
        <v>1966</v>
      </c>
      <c r="C2208" s="1" t="s">
        <v>30</v>
      </c>
      <c r="D2208" s="1">
        <v>6</v>
      </c>
      <c r="E2208" s="7">
        <v>2</v>
      </c>
      <c r="F2208" s="44">
        <v>12265.51</v>
      </c>
      <c r="G2208" s="1" t="s">
        <v>12</v>
      </c>
      <c r="H2208" s="1" t="s">
        <v>12</v>
      </c>
      <c r="I2208" s="1" t="s">
        <v>13</v>
      </c>
      <c r="J2208" s="42" t="str">
        <f>D2208&amp;"-"&amp;C2208&amp;"-"&amp;B2208</f>
        <v>6-Dec-1966</v>
      </c>
      <c r="K2208" s="7">
        <f>DATEDIF(J2208,DATE(2023,6,8),"Y")</f>
        <v>56</v>
      </c>
    </row>
    <row r="2209" spans="1:11" x14ac:dyDescent="0.35">
      <c r="A2209" s="1" t="s">
        <v>1494</v>
      </c>
      <c r="B2209" s="7">
        <v>1986</v>
      </c>
      <c r="C2209" s="1" t="s">
        <v>35</v>
      </c>
      <c r="D2209" s="1">
        <v>13</v>
      </c>
      <c r="E2209" s="7">
        <v>3</v>
      </c>
      <c r="F2209" s="44">
        <v>12255.04</v>
      </c>
      <c r="G2209" s="1" t="s">
        <v>12</v>
      </c>
      <c r="H2209" s="1" t="s">
        <v>11</v>
      </c>
      <c r="I2209" s="1" t="s">
        <v>535</v>
      </c>
      <c r="J2209" s="42" t="str">
        <f>D2209&amp;"-"&amp;C2209&amp;"-"&amp;B2209</f>
        <v>13-Aug-1986</v>
      </c>
      <c r="K2209" s="7">
        <f>DATEDIF(J2209,DATE(2023,6,8),"Y")</f>
        <v>36</v>
      </c>
    </row>
    <row r="2210" spans="1:11" x14ac:dyDescent="0.35">
      <c r="A2210" s="1" t="s">
        <v>1493</v>
      </c>
      <c r="B2210" s="7">
        <v>1989</v>
      </c>
      <c r="C2210" s="1" t="s">
        <v>15</v>
      </c>
      <c r="D2210" s="1">
        <v>23</v>
      </c>
      <c r="E2210" s="7">
        <v>3</v>
      </c>
      <c r="F2210" s="44">
        <v>12254.44</v>
      </c>
      <c r="G2210" s="1" t="s">
        <v>12</v>
      </c>
      <c r="H2210" s="1" t="s">
        <v>12</v>
      </c>
      <c r="I2210" s="1" t="s">
        <v>535</v>
      </c>
      <c r="J2210" s="42" t="str">
        <f>D2210&amp;"-"&amp;C2210&amp;"-"&amp;B2210</f>
        <v>23-Nov-1989</v>
      </c>
      <c r="K2210" s="7">
        <f>DATEDIF(J2210,DATE(2023,6,8),"Y")</f>
        <v>33</v>
      </c>
    </row>
    <row r="2211" spans="1:11" x14ac:dyDescent="0.35">
      <c r="A2211" s="1" t="s">
        <v>1492</v>
      </c>
      <c r="B2211" s="7">
        <v>1974</v>
      </c>
      <c r="C2211" s="1" t="s">
        <v>18</v>
      </c>
      <c r="D2211" s="1">
        <v>23</v>
      </c>
      <c r="E2211" s="7">
        <v>0</v>
      </c>
      <c r="F2211" s="44">
        <v>12245.17</v>
      </c>
      <c r="G2211" s="1" t="s">
        <v>12</v>
      </c>
      <c r="H2211" s="1" t="s">
        <v>16</v>
      </c>
      <c r="I2211" s="1" t="s">
        <v>23</v>
      </c>
      <c r="J2211" s="42" t="str">
        <f>D2211&amp;"-"&amp;C2211&amp;"-"&amp;B2211</f>
        <v>23-Jun-1974</v>
      </c>
      <c r="K2211" s="7">
        <f>DATEDIF(J2211,DATE(2023,6,8),"Y")</f>
        <v>48</v>
      </c>
    </row>
    <row r="2212" spans="1:11" x14ac:dyDescent="0.35">
      <c r="A2212" s="1" t="s">
        <v>2285</v>
      </c>
      <c r="B2212" s="7">
        <v>1974</v>
      </c>
      <c r="C2212" s="1" t="s">
        <v>18</v>
      </c>
      <c r="D2212" s="1">
        <v>5</v>
      </c>
      <c r="E2212" s="7">
        <v>0</v>
      </c>
      <c r="F2212" s="44">
        <v>40974.160000000003</v>
      </c>
      <c r="G2212" s="1" t="s">
        <v>16</v>
      </c>
      <c r="H2212" s="1" t="s">
        <v>11</v>
      </c>
      <c r="I2212" s="1" t="s">
        <v>13</v>
      </c>
      <c r="J2212" s="42" t="str">
        <f>D2212&amp;"-"&amp;C2212&amp;"-"&amp;B2212</f>
        <v>5-Jun-1974</v>
      </c>
      <c r="K2212" s="7">
        <f>DATEDIF(J2212,DATE(2023,6,8),"Y")</f>
        <v>49</v>
      </c>
    </row>
    <row r="2213" spans="1:11" x14ac:dyDescent="0.35">
      <c r="A2213" s="1" t="s">
        <v>1491</v>
      </c>
      <c r="B2213" s="7">
        <v>1963</v>
      </c>
      <c r="C2213" s="1" t="s">
        <v>10</v>
      </c>
      <c r="D2213" s="1">
        <v>17</v>
      </c>
      <c r="E2213" s="7">
        <v>0</v>
      </c>
      <c r="F2213" s="44">
        <v>12244.53</v>
      </c>
      <c r="G2213" s="1" t="s">
        <v>12</v>
      </c>
      <c r="H2213" s="1" t="s">
        <v>16</v>
      </c>
      <c r="I2213" s="1" t="s">
        <v>13</v>
      </c>
      <c r="J2213" s="42" t="str">
        <f>D2213&amp;"-"&amp;C2213&amp;"-"&amp;B2213</f>
        <v>17-Jul-1963</v>
      </c>
      <c r="K2213" s="7">
        <f>DATEDIF(J2213,DATE(2023,6,8),"Y")</f>
        <v>59</v>
      </c>
    </row>
    <row r="2214" spans="1:11" x14ac:dyDescent="0.35">
      <c r="A2214" s="1" t="s">
        <v>1490</v>
      </c>
      <c r="B2214" s="7">
        <v>1966</v>
      </c>
      <c r="C2214" s="1" t="s">
        <v>10</v>
      </c>
      <c r="D2214" s="1">
        <v>29</v>
      </c>
      <c r="E2214" s="7">
        <v>0</v>
      </c>
      <c r="F2214" s="44">
        <v>12237.73</v>
      </c>
      <c r="G2214" s="1" t="s">
        <v>12</v>
      </c>
      <c r="H2214" s="1" t="s">
        <v>12</v>
      </c>
      <c r="I2214" s="1" t="s">
        <v>23</v>
      </c>
      <c r="J2214" s="42" t="str">
        <f>D2214&amp;"-"&amp;C2214&amp;"-"&amp;B2214</f>
        <v>29-Jul-1966</v>
      </c>
      <c r="K2214" s="7">
        <f>DATEDIF(J2214,DATE(2023,6,8),"Y")</f>
        <v>56</v>
      </c>
    </row>
    <row r="2215" spans="1:11" x14ac:dyDescent="0.35">
      <c r="A2215" s="1" t="s">
        <v>1489</v>
      </c>
      <c r="B2215" s="7">
        <v>1964</v>
      </c>
      <c r="C2215" s="1" t="s">
        <v>37</v>
      </c>
      <c r="D2215" s="1">
        <v>15</v>
      </c>
      <c r="E2215" s="7">
        <v>0</v>
      </c>
      <c r="F2215" s="44">
        <v>12235.84</v>
      </c>
      <c r="G2215" s="1" t="s">
        <v>12</v>
      </c>
      <c r="H2215" s="1" t="s">
        <v>12</v>
      </c>
      <c r="I2215" s="1" t="s">
        <v>23</v>
      </c>
      <c r="J2215" s="42" t="str">
        <f>D2215&amp;"-"&amp;C2215&amp;"-"&amp;B2215</f>
        <v>15-Oct-1964</v>
      </c>
      <c r="K2215" s="7">
        <f>DATEDIF(J2215,DATE(2023,6,8),"Y")</f>
        <v>58</v>
      </c>
    </row>
    <row r="2216" spans="1:11" x14ac:dyDescent="0.35">
      <c r="A2216" s="1" t="s">
        <v>1488</v>
      </c>
      <c r="B2216" s="7">
        <v>1963</v>
      </c>
      <c r="C2216" s="1" t="s">
        <v>10</v>
      </c>
      <c r="D2216" s="1">
        <v>19</v>
      </c>
      <c r="E2216" s="7">
        <v>0</v>
      </c>
      <c r="F2216" s="44">
        <v>12233.83</v>
      </c>
      <c r="G2216" s="1" t="s">
        <v>12</v>
      </c>
      <c r="H2216" s="1" t="s">
        <v>16</v>
      </c>
      <c r="I2216" s="1" t="s">
        <v>42</v>
      </c>
      <c r="J2216" s="42" t="str">
        <f>D2216&amp;"-"&amp;C2216&amp;"-"&amp;B2216</f>
        <v>19-Jul-1963</v>
      </c>
      <c r="K2216" s="7">
        <f>DATEDIF(J2216,DATE(2023,6,8),"Y")</f>
        <v>59</v>
      </c>
    </row>
    <row r="2217" spans="1:11" x14ac:dyDescent="0.35">
      <c r="A2217" s="1" t="s">
        <v>1487</v>
      </c>
      <c r="B2217" s="7">
        <v>1964</v>
      </c>
      <c r="C2217" s="1" t="s">
        <v>18</v>
      </c>
      <c r="D2217" s="1">
        <v>24</v>
      </c>
      <c r="E2217" s="7">
        <v>0</v>
      </c>
      <c r="F2217" s="44">
        <v>12231.61</v>
      </c>
      <c r="G2217" s="1" t="s">
        <v>12</v>
      </c>
      <c r="H2217" s="1" t="s">
        <v>12</v>
      </c>
      <c r="I2217" s="1" t="s">
        <v>23</v>
      </c>
      <c r="J2217" s="42" t="str">
        <f>D2217&amp;"-"&amp;C2217&amp;"-"&amp;B2217</f>
        <v>24-Jun-1964</v>
      </c>
      <c r="K2217" s="7">
        <f>DATEDIF(J2217,DATE(2023,6,8),"Y")</f>
        <v>58</v>
      </c>
    </row>
    <row r="2218" spans="1:11" x14ac:dyDescent="0.35">
      <c r="A2218" s="1" t="s">
        <v>1486</v>
      </c>
      <c r="B2218" s="7">
        <v>1964</v>
      </c>
      <c r="C2218" s="1" t="s">
        <v>10</v>
      </c>
      <c r="D2218" s="1">
        <v>2</v>
      </c>
      <c r="E2218" s="7">
        <v>0</v>
      </c>
      <c r="F2218" s="44">
        <v>12224.35</v>
      </c>
      <c r="G2218" s="1" t="s">
        <v>12</v>
      </c>
      <c r="H2218" s="1" t="s">
        <v>16</v>
      </c>
      <c r="I2218" s="1" t="s">
        <v>23</v>
      </c>
      <c r="J2218" s="42" t="str">
        <f>D2218&amp;"-"&amp;C2218&amp;"-"&amp;B2218</f>
        <v>2-Jul-1964</v>
      </c>
      <c r="K2218" s="7">
        <f>DATEDIF(J2218,DATE(2023,6,8),"Y")</f>
        <v>58</v>
      </c>
    </row>
    <row r="2219" spans="1:11" x14ac:dyDescent="0.35">
      <c r="A2219" s="1" t="s">
        <v>1485</v>
      </c>
      <c r="B2219" s="7">
        <v>1964</v>
      </c>
      <c r="C2219" s="1" t="s">
        <v>10</v>
      </c>
      <c r="D2219" s="1">
        <v>20</v>
      </c>
      <c r="E2219" s="7">
        <v>0</v>
      </c>
      <c r="F2219" s="44">
        <v>12222.9</v>
      </c>
      <c r="G2219" s="1" t="s">
        <v>12</v>
      </c>
      <c r="H2219" s="1" t="s">
        <v>11</v>
      </c>
      <c r="I2219" s="1" t="s">
        <v>23</v>
      </c>
      <c r="J2219" s="42" t="str">
        <f>D2219&amp;"-"&amp;C2219&amp;"-"&amp;B2219</f>
        <v>20-Jul-1964</v>
      </c>
      <c r="K2219" s="7">
        <f>DATEDIF(J2219,DATE(2023,6,8),"Y")</f>
        <v>58</v>
      </c>
    </row>
    <row r="2220" spans="1:11" x14ac:dyDescent="0.35">
      <c r="A2220" s="1" t="s">
        <v>1484</v>
      </c>
      <c r="B2220" s="7">
        <v>1977</v>
      </c>
      <c r="C2220" s="1" t="s">
        <v>35</v>
      </c>
      <c r="D2220" s="1">
        <v>14</v>
      </c>
      <c r="E2220" s="7">
        <v>2</v>
      </c>
      <c r="F2220" s="44">
        <v>12218.7</v>
      </c>
      <c r="G2220" s="1" t="s">
        <v>12</v>
      </c>
      <c r="H2220" s="1" t="s">
        <v>16</v>
      </c>
      <c r="I2220" s="1" t="s">
        <v>23</v>
      </c>
      <c r="J2220" s="42" t="str">
        <f>D2220&amp;"-"&amp;C2220&amp;"-"&amp;B2220</f>
        <v>14-Aug-1977</v>
      </c>
      <c r="K2220" s="7">
        <f>DATEDIF(J2220,DATE(2023,6,8),"Y")</f>
        <v>45</v>
      </c>
    </row>
    <row r="2221" spans="1:11" x14ac:dyDescent="0.35">
      <c r="A2221" s="1" t="s">
        <v>1483</v>
      </c>
      <c r="B2221" s="7">
        <v>1991</v>
      </c>
      <c r="C2221" s="1" t="s">
        <v>35</v>
      </c>
      <c r="D2221" s="1">
        <v>29</v>
      </c>
      <c r="E2221" s="7">
        <v>3</v>
      </c>
      <c r="F2221" s="44">
        <v>12198.64</v>
      </c>
      <c r="G2221" s="1" t="s">
        <v>12</v>
      </c>
      <c r="H2221" s="1" t="s">
        <v>12</v>
      </c>
      <c r="I2221" s="1" t="s">
        <v>535</v>
      </c>
      <c r="J2221" s="42" t="str">
        <f>D2221&amp;"-"&amp;C2221&amp;"-"&amp;B2221</f>
        <v>29-Aug-1991</v>
      </c>
      <c r="K2221" s="7">
        <f>DATEDIF(J2221,DATE(2023,6,8),"Y")</f>
        <v>31</v>
      </c>
    </row>
    <row r="2222" spans="1:11" x14ac:dyDescent="0.35">
      <c r="A2222" s="1" t="s">
        <v>1482</v>
      </c>
      <c r="B2222" s="7">
        <v>1987</v>
      </c>
      <c r="C2222" s="1" t="s">
        <v>37</v>
      </c>
      <c r="D2222" s="1">
        <v>5</v>
      </c>
      <c r="E2222" s="7">
        <v>3</v>
      </c>
      <c r="F2222" s="44">
        <v>12148.2</v>
      </c>
      <c r="G2222" s="1" t="s">
        <v>12</v>
      </c>
      <c r="H2222" s="1" t="s">
        <v>12</v>
      </c>
      <c r="I2222" s="1" t="s">
        <v>23</v>
      </c>
      <c r="J2222" s="42" t="str">
        <f>D2222&amp;"-"&amp;C2222&amp;"-"&amp;B2222</f>
        <v>5-Oct-1987</v>
      </c>
      <c r="K2222" s="7">
        <f>DATEDIF(J2222,DATE(2023,6,8),"Y")</f>
        <v>35</v>
      </c>
    </row>
    <row r="2223" spans="1:11" x14ac:dyDescent="0.35">
      <c r="A2223" s="1" t="s">
        <v>2284</v>
      </c>
      <c r="B2223" s="7">
        <v>1983</v>
      </c>
      <c r="C2223" s="1" t="s">
        <v>20</v>
      </c>
      <c r="D2223" s="1">
        <v>8</v>
      </c>
      <c r="E2223" s="7">
        <v>3</v>
      </c>
      <c r="F2223" s="44">
        <v>40961.29</v>
      </c>
      <c r="G2223" s="1" t="s">
        <v>16</v>
      </c>
      <c r="H2223" s="1" t="s">
        <v>11</v>
      </c>
      <c r="I2223" s="1" t="s">
        <v>42</v>
      </c>
      <c r="J2223" s="42" t="str">
        <f>D2223&amp;"-"&amp;C2223&amp;"-"&amp;B2223</f>
        <v>8-Sep-1983</v>
      </c>
      <c r="K2223" s="7">
        <f>DATEDIF(J2223,DATE(2023,6,8),"Y")</f>
        <v>39</v>
      </c>
    </row>
    <row r="2224" spans="1:11" x14ac:dyDescent="0.35">
      <c r="A2224" s="1" t="s">
        <v>1481</v>
      </c>
      <c r="B2224" s="7">
        <v>1962</v>
      </c>
      <c r="C2224" s="1" t="s">
        <v>20</v>
      </c>
      <c r="D2224" s="1">
        <v>15</v>
      </c>
      <c r="E2224" s="7">
        <v>0</v>
      </c>
      <c r="F2224" s="44">
        <v>12146.97</v>
      </c>
      <c r="G2224" s="1" t="s">
        <v>12</v>
      </c>
      <c r="H2224" s="1" t="s">
        <v>12</v>
      </c>
      <c r="I2224" s="1" t="s">
        <v>42</v>
      </c>
      <c r="J2224" s="42" t="str">
        <f>D2224&amp;"-"&amp;C2224&amp;"-"&amp;B2224</f>
        <v>15-Sep-1962</v>
      </c>
      <c r="K2224" s="7">
        <f>DATEDIF(J2224,DATE(2023,6,8),"Y")</f>
        <v>60</v>
      </c>
    </row>
    <row r="2225" spans="1:11" x14ac:dyDescent="0.35">
      <c r="A2225" s="1" t="s">
        <v>1480</v>
      </c>
      <c r="B2225" s="7">
        <v>1962</v>
      </c>
      <c r="C2225" s="1" t="s">
        <v>15</v>
      </c>
      <c r="D2225" s="1">
        <v>4</v>
      </c>
      <c r="E2225" s="7">
        <v>0</v>
      </c>
      <c r="F2225" s="44">
        <v>12142.58</v>
      </c>
      <c r="G2225" s="1" t="s">
        <v>12</v>
      </c>
      <c r="H2225" s="1" t="s">
        <v>11</v>
      </c>
      <c r="I2225" s="1" t="s">
        <v>13</v>
      </c>
      <c r="J2225" s="42" t="str">
        <f>D2225&amp;"-"&amp;C2225&amp;"-"&amp;B2225</f>
        <v>4-Nov-1962</v>
      </c>
      <c r="K2225" s="7">
        <f>DATEDIF(J2225,DATE(2023,6,8),"Y")</f>
        <v>60</v>
      </c>
    </row>
    <row r="2226" spans="1:11" x14ac:dyDescent="0.35">
      <c r="A2226" s="1" t="s">
        <v>1479</v>
      </c>
      <c r="B2226" s="7">
        <v>1974</v>
      </c>
      <c r="C2226" s="1" t="s">
        <v>20</v>
      </c>
      <c r="D2226" s="1">
        <v>16</v>
      </c>
      <c r="E2226" s="7">
        <v>0</v>
      </c>
      <c r="F2226" s="44">
        <v>12137.6</v>
      </c>
      <c r="G2226" s="1" t="s">
        <v>12</v>
      </c>
      <c r="H2226" s="1" t="s">
        <v>12</v>
      </c>
      <c r="I2226" s="1" t="s">
        <v>23</v>
      </c>
      <c r="J2226" s="42" t="str">
        <f>D2226&amp;"-"&amp;C2226&amp;"-"&amp;B2226</f>
        <v>16-Sep-1974</v>
      </c>
      <c r="K2226" s="7">
        <f>DATEDIF(J2226,DATE(2023,6,8),"Y")</f>
        <v>48</v>
      </c>
    </row>
    <row r="2227" spans="1:11" x14ac:dyDescent="0.35">
      <c r="A2227" s="1" t="s">
        <v>1478</v>
      </c>
      <c r="B2227" s="7">
        <v>1991</v>
      </c>
      <c r="C2227" s="1" t="s">
        <v>15</v>
      </c>
      <c r="D2227" s="1">
        <v>6</v>
      </c>
      <c r="E2227" s="7">
        <v>3</v>
      </c>
      <c r="F2227" s="44">
        <v>12130.8</v>
      </c>
      <c r="G2227" s="1" t="s">
        <v>12</v>
      </c>
      <c r="H2227" s="1" t="s">
        <v>12</v>
      </c>
      <c r="I2227" s="1" t="s">
        <v>535</v>
      </c>
      <c r="J2227" s="42" t="str">
        <f>D2227&amp;"-"&amp;C2227&amp;"-"&amp;B2227</f>
        <v>6-Nov-1991</v>
      </c>
      <c r="K2227" s="7">
        <f>DATEDIF(J2227,DATE(2023,6,8),"Y")</f>
        <v>31</v>
      </c>
    </row>
    <row r="2228" spans="1:11" x14ac:dyDescent="0.35">
      <c r="A2228" s="1" t="s">
        <v>1477</v>
      </c>
      <c r="B2228" s="7">
        <v>1963</v>
      </c>
      <c r="C2228" s="1" t="s">
        <v>18</v>
      </c>
      <c r="D2228" s="1">
        <v>4</v>
      </c>
      <c r="E2228" s="7">
        <v>0</v>
      </c>
      <c r="F2228" s="44">
        <v>12129.61</v>
      </c>
      <c r="G2228" s="1" t="s">
        <v>12</v>
      </c>
      <c r="H2228" s="1" t="s">
        <v>16</v>
      </c>
      <c r="I2228" s="1" t="s">
        <v>23</v>
      </c>
      <c r="J2228" s="42" t="str">
        <f>D2228&amp;"-"&amp;C2228&amp;"-"&amp;B2228</f>
        <v>4-Jun-1963</v>
      </c>
      <c r="K2228" s="7">
        <f>DATEDIF(J2228,DATE(2023,6,8),"Y")</f>
        <v>60</v>
      </c>
    </row>
    <row r="2229" spans="1:11" x14ac:dyDescent="0.35">
      <c r="A2229" s="1" t="s">
        <v>1476</v>
      </c>
      <c r="B2229" s="7">
        <v>1963</v>
      </c>
      <c r="C2229" s="1" t="s">
        <v>10</v>
      </c>
      <c r="D2229" s="1">
        <v>20</v>
      </c>
      <c r="E2229" s="7">
        <v>0</v>
      </c>
      <c r="F2229" s="44">
        <v>12124.99</v>
      </c>
      <c r="G2229" s="1" t="s">
        <v>12</v>
      </c>
      <c r="H2229" s="1" t="s">
        <v>16</v>
      </c>
      <c r="I2229" s="1" t="s">
        <v>23</v>
      </c>
      <c r="J2229" s="42" t="str">
        <f>D2229&amp;"-"&amp;C2229&amp;"-"&amp;B2229</f>
        <v>20-Jul-1963</v>
      </c>
      <c r="K2229" s="7">
        <f>DATEDIF(J2229,DATE(2023,6,8),"Y")</f>
        <v>59</v>
      </c>
    </row>
    <row r="2230" spans="1:11" x14ac:dyDescent="0.35">
      <c r="A2230" s="1" t="s">
        <v>1475</v>
      </c>
      <c r="B2230" s="7">
        <v>1968</v>
      </c>
      <c r="C2230" s="1" t="s">
        <v>37</v>
      </c>
      <c r="D2230" s="1">
        <v>25</v>
      </c>
      <c r="E2230" s="7">
        <v>3</v>
      </c>
      <c r="F2230" s="44">
        <v>12105.32</v>
      </c>
      <c r="G2230" s="1" t="s">
        <v>12</v>
      </c>
      <c r="H2230" s="1" t="s">
        <v>12</v>
      </c>
      <c r="I2230" s="1" t="s">
        <v>42</v>
      </c>
      <c r="J2230" s="42" t="str">
        <f>D2230&amp;"-"&amp;C2230&amp;"-"&amp;B2230</f>
        <v>25-Oct-1968</v>
      </c>
      <c r="K2230" s="7">
        <f>DATEDIF(J2230,DATE(2023,6,8),"Y")</f>
        <v>54</v>
      </c>
    </row>
    <row r="2231" spans="1:11" x14ac:dyDescent="0.35">
      <c r="A2231" s="1" t="s">
        <v>1474</v>
      </c>
      <c r="B2231" s="7">
        <v>1968</v>
      </c>
      <c r="C2231" s="1" t="s">
        <v>30</v>
      </c>
      <c r="D2231" s="1">
        <v>9</v>
      </c>
      <c r="E2231" s="7">
        <v>2</v>
      </c>
      <c r="F2231" s="44">
        <v>12096.65</v>
      </c>
      <c r="G2231" s="1" t="s">
        <v>12</v>
      </c>
      <c r="H2231" s="1" t="s">
        <v>16</v>
      </c>
      <c r="I2231" s="1" t="s">
        <v>247</v>
      </c>
      <c r="J2231" s="42" t="str">
        <f>D2231&amp;"-"&amp;C2231&amp;"-"&amp;B2231</f>
        <v>9-Dec-1968</v>
      </c>
      <c r="K2231" s="7">
        <f>DATEDIF(J2231,DATE(2023,6,8),"Y")</f>
        <v>54</v>
      </c>
    </row>
    <row r="2232" spans="1:11" x14ac:dyDescent="0.35">
      <c r="A2232" s="1" t="s">
        <v>1473</v>
      </c>
      <c r="B2232" s="7">
        <v>1968</v>
      </c>
      <c r="C2232" s="1" t="s">
        <v>18</v>
      </c>
      <c r="D2232" s="1">
        <v>21</v>
      </c>
      <c r="E2232" s="7">
        <v>3</v>
      </c>
      <c r="F2232" s="44">
        <v>12094.48</v>
      </c>
      <c r="G2232" s="1" t="s">
        <v>12</v>
      </c>
      <c r="H2232" s="1" t="s">
        <v>12</v>
      </c>
      <c r="I2232" s="1" t="s">
        <v>42</v>
      </c>
      <c r="J2232" s="42" t="str">
        <f>D2232&amp;"-"&amp;C2232&amp;"-"&amp;B2232</f>
        <v>21-Jun-1968</v>
      </c>
      <c r="K2232" s="7">
        <f>DATEDIF(J2232,DATE(2023,6,8),"Y")</f>
        <v>54</v>
      </c>
    </row>
    <row r="2233" spans="1:11" x14ac:dyDescent="0.35">
      <c r="A2233" s="1" t="s">
        <v>1472</v>
      </c>
      <c r="B2233" s="7">
        <v>1984</v>
      </c>
      <c r="C2233" s="1" t="s">
        <v>20</v>
      </c>
      <c r="D2233" s="1">
        <v>2</v>
      </c>
      <c r="E2233" s="7">
        <v>3</v>
      </c>
      <c r="F2233" s="44">
        <v>12091.34</v>
      </c>
      <c r="G2233" s="1" t="s">
        <v>12</v>
      </c>
      <c r="H2233" s="1" t="s">
        <v>11</v>
      </c>
      <c r="I2233" s="1" t="s">
        <v>632</v>
      </c>
      <c r="J2233" s="42" t="str">
        <f>D2233&amp;"-"&amp;C2233&amp;"-"&amp;B2233</f>
        <v>2-Sep-1984</v>
      </c>
      <c r="K2233" s="7">
        <f>DATEDIF(J2233,DATE(2023,6,8),"Y")</f>
        <v>38</v>
      </c>
    </row>
    <row r="2234" spans="1:11" x14ac:dyDescent="0.35">
      <c r="A2234" s="1" t="s">
        <v>2364</v>
      </c>
      <c r="B2234" s="7">
        <v>1963</v>
      </c>
      <c r="C2234" s="1" t="s">
        <v>20</v>
      </c>
      <c r="D2234" s="1">
        <v>4</v>
      </c>
      <c r="E2234" s="7">
        <v>1</v>
      </c>
      <c r="F2234" s="44">
        <v>48970.25</v>
      </c>
      <c r="G2234" s="1" t="s">
        <v>16</v>
      </c>
      <c r="H2234" s="1" t="s">
        <v>11</v>
      </c>
      <c r="I2234" s="1" t="s">
        <v>13</v>
      </c>
      <c r="J2234" s="42" t="str">
        <f>D2234&amp;"-"&amp;C2234&amp;"-"&amp;B2234</f>
        <v>4-Sep-1963</v>
      </c>
      <c r="K2234" s="7">
        <f>DATEDIF(J2234,DATE(2023,6,8),"Y")</f>
        <v>59</v>
      </c>
    </row>
    <row r="2235" spans="1:11" x14ac:dyDescent="0.35">
      <c r="A2235" s="1" t="s">
        <v>2283</v>
      </c>
      <c r="B2235" s="7">
        <v>1979</v>
      </c>
      <c r="C2235" s="1" t="s">
        <v>20</v>
      </c>
      <c r="D2235" s="1">
        <v>16</v>
      </c>
      <c r="E2235" s="7">
        <v>3</v>
      </c>
      <c r="F2235" s="44">
        <v>40941.29</v>
      </c>
      <c r="G2235" s="1" t="s">
        <v>16</v>
      </c>
      <c r="H2235" s="1" t="s">
        <v>11</v>
      </c>
      <c r="I2235" s="1" t="s">
        <v>13</v>
      </c>
      <c r="J2235" s="42" t="str">
        <f>D2235&amp;"-"&amp;C2235&amp;"-"&amp;B2235</f>
        <v>16-Sep-1979</v>
      </c>
      <c r="K2235" s="7">
        <f>DATEDIF(J2235,DATE(2023,6,8),"Y")</f>
        <v>43</v>
      </c>
    </row>
    <row r="2236" spans="1:11" x14ac:dyDescent="0.35">
      <c r="A2236" s="1" t="s">
        <v>1471</v>
      </c>
      <c r="B2236" s="7">
        <v>1986</v>
      </c>
      <c r="C2236" s="1" t="s">
        <v>20</v>
      </c>
      <c r="D2236" s="1">
        <v>7</v>
      </c>
      <c r="E2236" s="7">
        <v>3</v>
      </c>
      <c r="F2236" s="44">
        <v>12048.13</v>
      </c>
      <c r="G2236" s="1" t="s">
        <v>12</v>
      </c>
      <c r="H2236" s="1" t="s">
        <v>11</v>
      </c>
      <c r="I2236" s="1" t="s">
        <v>535</v>
      </c>
      <c r="J2236" s="42" t="str">
        <f>D2236&amp;"-"&amp;C2236&amp;"-"&amp;B2236</f>
        <v>7-Sep-1986</v>
      </c>
      <c r="K2236" s="7">
        <f>DATEDIF(J2236,DATE(2023,6,8),"Y")</f>
        <v>36</v>
      </c>
    </row>
    <row r="2237" spans="1:11" x14ac:dyDescent="0.35">
      <c r="A2237" s="1" t="s">
        <v>1470</v>
      </c>
      <c r="B2237" s="7">
        <v>1966</v>
      </c>
      <c r="C2237" s="1" t="s">
        <v>15</v>
      </c>
      <c r="D2237" s="1">
        <v>24</v>
      </c>
      <c r="E2237" s="7">
        <v>1</v>
      </c>
      <c r="F2237" s="44">
        <v>12044.34</v>
      </c>
      <c r="G2237" s="1" t="s">
        <v>12</v>
      </c>
      <c r="H2237" s="1" t="s">
        <v>16</v>
      </c>
      <c r="I2237" s="1" t="s">
        <v>23</v>
      </c>
      <c r="J2237" s="42" t="str">
        <f>D2237&amp;"-"&amp;C2237&amp;"-"&amp;B2237</f>
        <v>24-Nov-1966</v>
      </c>
      <c r="K2237" s="7">
        <f>DATEDIF(J2237,DATE(2023,6,8),"Y")</f>
        <v>56</v>
      </c>
    </row>
    <row r="2238" spans="1:11" x14ac:dyDescent="0.35">
      <c r="A2238" s="1" t="s">
        <v>1469</v>
      </c>
      <c r="B2238" s="7">
        <v>1979</v>
      </c>
      <c r="C2238" s="1" t="s">
        <v>37</v>
      </c>
      <c r="D2238" s="1">
        <v>16</v>
      </c>
      <c r="E2238" s="7">
        <v>2</v>
      </c>
      <c r="F2238" s="44">
        <v>12035.18</v>
      </c>
      <c r="G2238" s="1" t="s">
        <v>12</v>
      </c>
      <c r="H2238" s="1" t="s">
        <v>12</v>
      </c>
      <c r="I2238" s="1" t="s">
        <v>300</v>
      </c>
      <c r="J2238" s="42" t="str">
        <f>D2238&amp;"-"&amp;C2238&amp;"-"&amp;B2238</f>
        <v>16-Oct-1979</v>
      </c>
      <c r="K2238" s="7">
        <f>DATEDIF(J2238,DATE(2023,6,8),"Y")</f>
        <v>43</v>
      </c>
    </row>
    <row r="2239" spans="1:11" x14ac:dyDescent="0.35">
      <c r="A2239" s="1" t="s">
        <v>1468</v>
      </c>
      <c r="B2239" s="7">
        <v>1965</v>
      </c>
      <c r="C2239" s="1" t="s">
        <v>37</v>
      </c>
      <c r="D2239" s="1">
        <v>29</v>
      </c>
      <c r="E2239" s="7">
        <v>1</v>
      </c>
      <c r="F2239" s="44">
        <v>12032.33</v>
      </c>
      <c r="G2239" s="1" t="s">
        <v>12</v>
      </c>
      <c r="H2239" s="1" t="s">
        <v>16</v>
      </c>
      <c r="I2239" s="1" t="s">
        <v>42</v>
      </c>
      <c r="J2239" s="42" t="str">
        <f>D2239&amp;"-"&amp;C2239&amp;"-"&amp;B2239</f>
        <v>29-Oct-1965</v>
      </c>
      <c r="K2239" s="7">
        <f>DATEDIF(J2239,DATE(2023,6,8),"Y")</f>
        <v>57</v>
      </c>
    </row>
    <row r="2240" spans="1:11" x14ac:dyDescent="0.35">
      <c r="A2240" s="1" t="s">
        <v>1467</v>
      </c>
      <c r="B2240" s="7">
        <v>1965</v>
      </c>
      <c r="C2240" s="1" t="s">
        <v>18</v>
      </c>
      <c r="D2240" s="1">
        <v>9</v>
      </c>
      <c r="E2240" s="7">
        <v>0</v>
      </c>
      <c r="F2240" s="44">
        <v>12029.29</v>
      </c>
      <c r="G2240" s="1" t="s">
        <v>12</v>
      </c>
      <c r="H2240" s="1" t="s">
        <v>11</v>
      </c>
      <c r="I2240" s="1" t="s">
        <v>247</v>
      </c>
      <c r="J2240" s="42" t="str">
        <f>D2240&amp;"-"&amp;C2240&amp;"-"&amp;B2240</f>
        <v>9-Jun-1965</v>
      </c>
      <c r="K2240" s="7">
        <f>DATEDIF(J2240,DATE(2023,6,8),"Y")</f>
        <v>57</v>
      </c>
    </row>
    <row r="2241" spans="1:11" x14ac:dyDescent="0.35">
      <c r="A2241" s="1" t="s">
        <v>1466</v>
      </c>
      <c r="B2241" s="7">
        <v>1982</v>
      </c>
      <c r="C2241" s="1" t="s">
        <v>37</v>
      </c>
      <c r="D2241" s="1">
        <v>17</v>
      </c>
      <c r="E2241" s="7">
        <v>3</v>
      </c>
      <c r="F2241" s="44">
        <v>12001.29</v>
      </c>
      <c r="G2241" s="1" t="s">
        <v>12</v>
      </c>
      <c r="H2241" s="1" t="s">
        <v>12</v>
      </c>
      <c r="I2241" s="1" t="s">
        <v>300</v>
      </c>
      <c r="J2241" s="42" t="str">
        <f>D2241&amp;"-"&amp;C2241&amp;"-"&amp;B2241</f>
        <v>17-Oct-1982</v>
      </c>
      <c r="K2241" s="7">
        <f>DATEDIF(J2241,DATE(2023,6,8),"Y")</f>
        <v>40</v>
      </c>
    </row>
    <row r="2242" spans="1:11" x14ac:dyDescent="0.35">
      <c r="A2242" s="1" t="s">
        <v>1465</v>
      </c>
      <c r="B2242" s="7">
        <v>1993</v>
      </c>
      <c r="C2242" s="1" t="s">
        <v>30</v>
      </c>
      <c r="D2242" s="1">
        <v>12</v>
      </c>
      <c r="E2242" s="7">
        <v>0</v>
      </c>
      <c r="F2242" s="44">
        <v>11994.89</v>
      </c>
      <c r="G2242" s="1" t="s">
        <v>12</v>
      </c>
      <c r="H2242" s="1" t="s">
        <v>11</v>
      </c>
      <c r="I2242" s="1" t="s">
        <v>23</v>
      </c>
      <c r="J2242" s="42" t="str">
        <f>D2242&amp;"-"&amp;C2242&amp;"-"&amp;B2242</f>
        <v>12-Dec-1993</v>
      </c>
      <c r="K2242" s="7">
        <f>DATEDIF(J2242,DATE(2023,6,8),"Y")</f>
        <v>29</v>
      </c>
    </row>
    <row r="2243" spans="1:11" x14ac:dyDescent="0.35">
      <c r="A2243" s="1" t="s">
        <v>1464</v>
      </c>
      <c r="B2243" s="7">
        <v>1983</v>
      </c>
      <c r="C2243" s="1" t="s">
        <v>10</v>
      </c>
      <c r="D2243" s="1">
        <v>4</v>
      </c>
      <c r="E2243" s="7">
        <v>3</v>
      </c>
      <c r="F2243" s="44">
        <v>11987.68</v>
      </c>
      <c r="G2243" s="1" t="s">
        <v>12</v>
      </c>
      <c r="H2243" s="1" t="s">
        <v>11</v>
      </c>
      <c r="I2243" s="1" t="s">
        <v>535</v>
      </c>
      <c r="J2243" s="42" t="str">
        <f>D2243&amp;"-"&amp;C2243&amp;"-"&amp;B2243</f>
        <v>4-Jul-1983</v>
      </c>
      <c r="K2243" s="7">
        <f>DATEDIF(J2243,DATE(2023,6,8),"Y")</f>
        <v>39</v>
      </c>
    </row>
    <row r="2244" spans="1:11" x14ac:dyDescent="0.35">
      <c r="A2244" s="1" t="s">
        <v>1463</v>
      </c>
      <c r="B2244" s="7">
        <v>1967</v>
      </c>
      <c r="C2244" s="1" t="s">
        <v>30</v>
      </c>
      <c r="D2244" s="1">
        <v>22</v>
      </c>
      <c r="E2244" s="7">
        <v>3</v>
      </c>
      <c r="F2244" s="44">
        <v>11987.17</v>
      </c>
      <c r="G2244" s="1" t="s">
        <v>12</v>
      </c>
      <c r="H2244" s="1" t="s">
        <v>12</v>
      </c>
      <c r="I2244" s="1" t="s">
        <v>13</v>
      </c>
      <c r="J2244" s="42" t="str">
        <f>D2244&amp;"-"&amp;C2244&amp;"-"&amp;B2244</f>
        <v>22-Dec-1967</v>
      </c>
      <c r="K2244" s="7">
        <f>DATEDIF(J2244,DATE(2023,6,8),"Y")</f>
        <v>55</v>
      </c>
    </row>
    <row r="2245" spans="1:11" x14ac:dyDescent="0.35">
      <c r="A2245" s="1" t="s">
        <v>1462</v>
      </c>
      <c r="B2245" s="7">
        <v>1964</v>
      </c>
      <c r="C2245" s="1" t="s">
        <v>20</v>
      </c>
      <c r="D2245" s="1">
        <v>29</v>
      </c>
      <c r="E2245" s="7">
        <v>1</v>
      </c>
      <c r="F2245" s="44">
        <v>11946.63</v>
      </c>
      <c r="G2245" s="1" t="s">
        <v>12</v>
      </c>
      <c r="H2245" s="1" t="s">
        <v>11</v>
      </c>
      <c r="I2245" s="1" t="s">
        <v>13</v>
      </c>
      <c r="J2245" s="42" t="str">
        <f>D2245&amp;"-"&amp;C2245&amp;"-"&amp;B2245</f>
        <v>29-Sep-1964</v>
      </c>
      <c r="K2245" s="7">
        <f>DATEDIF(J2245,DATE(2023,6,8),"Y")</f>
        <v>58</v>
      </c>
    </row>
    <row r="2246" spans="1:11" x14ac:dyDescent="0.35">
      <c r="A2246" s="1" t="s">
        <v>2282</v>
      </c>
      <c r="B2246" s="7">
        <v>1992</v>
      </c>
      <c r="C2246" s="1" t="s">
        <v>35</v>
      </c>
      <c r="D2246" s="1">
        <v>4</v>
      </c>
      <c r="E2246" s="7">
        <v>3</v>
      </c>
      <c r="F2246" s="44">
        <v>40932.43</v>
      </c>
      <c r="G2246" s="1" t="s">
        <v>16</v>
      </c>
      <c r="H2246" s="1" t="s">
        <v>11</v>
      </c>
      <c r="I2246" s="1" t="s">
        <v>13</v>
      </c>
      <c r="J2246" s="42" t="str">
        <f>D2246&amp;"-"&amp;C2246&amp;"-"&amp;B2246</f>
        <v>4-Aug-1992</v>
      </c>
      <c r="K2246" s="7">
        <f>DATEDIF(J2246,DATE(2023,6,8),"Y")</f>
        <v>30</v>
      </c>
    </row>
    <row r="2247" spans="1:11" x14ac:dyDescent="0.35">
      <c r="A2247" s="1" t="s">
        <v>1461</v>
      </c>
      <c r="B2247" s="7">
        <v>1965</v>
      </c>
      <c r="C2247" s="1" t="s">
        <v>15</v>
      </c>
      <c r="D2247" s="1">
        <v>1</v>
      </c>
      <c r="E2247" s="7">
        <v>1</v>
      </c>
      <c r="F2247" s="44">
        <v>11945.13</v>
      </c>
      <c r="G2247" s="1" t="s">
        <v>12</v>
      </c>
      <c r="H2247" s="1" t="s">
        <v>11</v>
      </c>
      <c r="I2247" s="1" t="s">
        <v>23</v>
      </c>
      <c r="J2247" s="42" t="str">
        <f>D2247&amp;"-"&amp;C2247&amp;"-"&amp;B2247</f>
        <v>1-Nov-1965</v>
      </c>
      <c r="K2247" s="7">
        <f>DATEDIF(J2247,DATE(2023,6,8),"Y")</f>
        <v>57</v>
      </c>
    </row>
    <row r="2248" spans="1:11" x14ac:dyDescent="0.35">
      <c r="A2248" s="1" t="s">
        <v>1460</v>
      </c>
      <c r="B2248" s="7">
        <v>1964</v>
      </c>
      <c r="C2248" s="1" t="s">
        <v>30</v>
      </c>
      <c r="D2248" s="1">
        <v>25</v>
      </c>
      <c r="E2248" s="7">
        <v>0</v>
      </c>
      <c r="F2248" s="44">
        <v>11944.59</v>
      </c>
      <c r="G2248" s="1" t="s">
        <v>12</v>
      </c>
      <c r="H2248" s="1" t="s">
        <v>11</v>
      </c>
      <c r="I2248" s="1" t="s">
        <v>168</v>
      </c>
      <c r="J2248" s="42" t="str">
        <f>D2248&amp;"-"&amp;C2248&amp;"-"&amp;B2248</f>
        <v>25-Dec-1964</v>
      </c>
      <c r="K2248" s="7">
        <f>DATEDIF(J2248,DATE(2023,6,8),"Y")</f>
        <v>58</v>
      </c>
    </row>
    <row r="2249" spans="1:11" x14ac:dyDescent="0.35">
      <c r="A2249" s="1" t="s">
        <v>1459</v>
      </c>
      <c r="B2249" s="7">
        <v>1991</v>
      </c>
      <c r="C2249" s="1" t="s">
        <v>37</v>
      </c>
      <c r="D2249" s="1">
        <v>19</v>
      </c>
      <c r="E2249" s="7">
        <v>3</v>
      </c>
      <c r="F2249" s="44">
        <v>11941.83</v>
      </c>
      <c r="G2249" s="1" t="s">
        <v>12</v>
      </c>
      <c r="H2249" s="1" t="s">
        <v>16</v>
      </c>
      <c r="I2249" s="1" t="s">
        <v>249</v>
      </c>
      <c r="J2249" s="42" t="str">
        <f>D2249&amp;"-"&amp;C2249&amp;"-"&amp;B2249</f>
        <v>19-Oct-1991</v>
      </c>
      <c r="K2249" s="7">
        <f>DATEDIF(J2249,DATE(2023,6,8),"Y")</f>
        <v>31</v>
      </c>
    </row>
    <row r="2250" spans="1:11" x14ac:dyDescent="0.35">
      <c r="A2250" s="1" t="s">
        <v>1458</v>
      </c>
      <c r="B2250" s="7">
        <v>1964</v>
      </c>
      <c r="C2250" s="1" t="s">
        <v>35</v>
      </c>
      <c r="D2250" s="1">
        <v>2</v>
      </c>
      <c r="E2250" s="7">
        <v>0</v>
      </c>
      <c r="F2250" s="44">
        <v>11938.26</v>
      </c>
      <c r="G2250" s="1" t="s">
        <v>12</v>
      </c>
      <c r="H2250" s="1" t="s">
        <v>12</v>
      </c>
      <c r="I2250" s="1" t="s">
        <v>166</v>
      </c>
      <c r="J2250" s="42" t="str">
        <f>D2250&amp;"-"&amp;C2250&amp;"-"&amp;B2250</f>
        <v>2-Aug-1964</v>
      </c>
      <c r="K2250" s="7">
        <f>DATEDIF(J2250,DATE(2023,6,8),"Y")</f>
        <v>58</v>
      </c>
    </row>
    <row r="2251" spans="1:11" x14ac:dyDescent="0.35">
      <c r="A2251" s="1" t="s">
        <v>1457</v>
      </c>
      <c r="B2251" s="7">
        <v>1964</v>
      </c>
      <c r="C2251" s="1" t="s">
        <v>30</v>
      </c>
      <c r="D2251" s="1">
        <v>20</v>
      </c>
      <c r="E2251" s="7">
        <v>0</v>
      </c>
      <c r="F2251" s="44">
        <v>11931.13</v>
      </c>
      <c r="G2251" s="1" t="s">
        <v>12</v>
      </c>
      <c r="H2251" s="1" t="s">
        <v>16</v>
      </c>
      <c r="I2251" s="1" t="s">
        <v>166</v>
      </c>
      <c r="J2251" s="42" t="str">
        <f>D2251&amp;"-"&amp;C2251&amp;"-"&amp;B2251</f>
        <v>20-Dec-1964</v>
      </c>
      <c r="K2251" s="7">
        <f>DATEDIF(J2251,DATE(2023,6,8),"Y")</f>
        <v>58</v>
      </c>
    </row>
    <row r="2252" spans="1:11" x14ac:dyDescent="0.35">
      <c r="A2252" s="1" t="s">
        <v>1456</v>
      </c>
      <c r="B2252" s="7">
        <v>1964</v>
      </c>
      <c r="C2252" s="1" t="s">
        <v>15</v>
      </c>
      <c r="D2252" s="1">
        <v>19</v>
      </c>
      <c r="E2252" s="7">
        <v>0</v>
      </c>
      <c r="F2252" s="44">
        <v>11918.2</v>
      </c>
      <c r="G2252" s="1" t="s">
        <v>12</v>
      </c>
      <c r="H2252" s="1" t="s">
        <v>16</v>
      </c>
      <c r="I2252" s="1" t="s">
        <v>300</v>
      </c>
      <c r="J2252" s="42" t="str">
        <f>D2252&amp;"-"&amp;C2252&amp;"-"&amp;B2252</f>
        <v>19-Nov-1964</v>
      </c>
      <c r="K2252" s="7">
        <f>DATEDIF(J2252,DATE(2023,6,8),"Y")</f>
        <v>58</v>
      </c>
    </row>
    <row r="2253" spans="1:11" x14ac:dyDescent="0.35">
      <c r="A2253" s="1" t="s">
        <v>1455</v>
      </c>
      <c r="B2253" s="7">
        <v>2004</v>
      </c>
      <c r="C2253" s="1" t="s">
        <v>18</v>
      </c>
      <c r="D2253" s="1">
        <v>2</v>
      </c>
      <c r="E2253" s="7">
        <v>2</v>
      </c>
      <c r="F2253" s="44">
        <v>11884.05</v>
      </c>
      <c r="G2253" s="1" t="s">
        <v>12</v>
      </c>
      <c r="H2253" s="1" t="s">
        <v>12</v>
      </c>
      <c r="I2253" s="1" t="s">
        <v>13</v>
      </c>
      <c r="J2253" s="42" t="str">
        <f>D2253&amp;"-"&amp;C2253&amp;"-"&amp;B2253</f>
        <v>2-Jun-2004</v>
      </c>
      <c r="K2253" s="7">
        <f>DATEDIF(J2253,DATE(2023,6,8),"Y")</f>
        <v>19</v>
      </c>
    </row>
    <row r="2254" spans="1:11" x14ac:dyDescent="0.35">
      <c r="A2254" s="1" t="s">
        <v>1454</v>
      </c>
      <c r="B2254" s="7">
        <v>1967</v>
      </c>
      <c r="C2254" s="1" t="s">
        <v>37</v>
      </c>
      <c r="D2254" s="1">
        <v>29</v>
      </c>
      <c r="E2254" s="7">
        <v>2</v>
      </c>
      <c r="F2254" s="44">
        <v>11881.97</v>
      </c>
      <c r="G2254" s="1" t="s">
        <v>12</v>
      </c>
      <c r="H2254" s="1" t="s">
        <v>16</v>
      </c>
      <c r="I2254" s="1" t="s">
        <v>13</v>
      </c>
      <c r="J2254" s="42" t="str">
        <f>D2254&amp;"-"&amp;C2254&amp;"-"&amp;B2254</f>
        <v>29-Oct-1967</v>
      </c>
      <c r="K2254" s="7">
        <f>DATEDIF(J2254,DATE(2023,6,8),"Y")</f>
        <v>55</v>
      </c>
    </row>
    <row r="2255" spans="1:11" x14ac:dyDescent="0.35">
      <c r="A2255" s="1" t="s">
        <v>1453</v>
      </c>
      <c r="B2255" s="7">
        <v>1967</v>
      </c>
      <c r="C2255" s="1" t="s">
        <v>10</v>
      </c>
      <c r="D2255" s="1">
        <v>14</v>
      </c>
      <c r="E2255" s="7">
        <v>2</v>
      </c>
      <c r="F2255" s="44">
        <v>11881.36</v>
      </c>
      <c r="G2255" s="1" t="s">
        <v>12</v>
      </c>
      <c r="H2255" s="1" t="s">
        <v>11</v>
      </c>
      <c r="I2255" s="1" t="s">
        <v>42</v>
      </c>
      <c r="J2255" s="42" t="str">
        <f>D2255&amp;"-"&amp;C2255&amp;"-"&amp;B2255</f>
        <v>14-Jul-1967</v>
      </c>
      <c r="K2255" s="7">
        <f>DATEDIF(J2255,DATE(2023,6,8),"Y")</f>
        <v>55</v>
      </c>
    </row>
    <row r="2256" spans="1:11" x14ac:dyDescent="0.35">
      <c r="A2256" s="1" t="s">
        <v>1452</v>
      </c>
      <c r="B2256" s="7">
        <v>1967</v>
      </c>
      <c r="C2256" s="1" t="s">
        <v>35</v>
      </c>
      <c r="D2256" s="1">
        <v>24</v>
      </c>
      <c r="E2256" s="7">
        <v>1</v>
      </c>
      <c r="F2256" s="44">
        <v>11879.1</v>
      </c>
      <c r="G2256" s="1" t="s">
        <v>12</v>
      </c>
      <c r="H2256" s="1" t="s">
        <v>12</v>
      </c>
      <c r="I2256" s="1" t="s">
        <v>247</v>
      </c>
      <c r="J2256" s="42" t="str">
        <f>D2256&amp;"-"&amp;C2256&amp;"-"&amp;B2256</f>
        <v>24-Aug-1967</v>
      </c>
      <c r="K2256" s="7">
        <f>DATEDIF(J2256,DATE(2023,6,8),"Y")</f>
        <v>55</v>
      </c>
    </row>
    <row r="2257" spans="1:11" x14ac:dyDescent="0.35">
      <c r="A2257" s="1" t="s">
        <v>2281</v>
      </c>
      <c r="B2257" s="7">
        <v>1999</v>
      </c>
      <c r="C2257" s="1" t="s">
        <v>10</v>
      </c>
      <c r="D2257" s="1">
        <v>2</v>
      </c>
      <c r="E2257" s="7">
        <v>1</v>
      </c>
      <c r="F2257" s="44">
        <v>40904.199999999997</v>
      </c>
      <c r="G2257" s="1" t="s">
        <v>16</v>
      </c>
      <c r="H2257" s="1" t="s">
        <v>16</v>
      </c>
      <c r="I2257" s="1" t="s">
        <v>247</v>
      </c>
      <c r="J2257" s="42" t="str">
        <f>D2257&amp;"-"&amp;C2257&amp;"-"&amp;B2257</f>
        <v>2-Jul-1999</v>
      </c>
      <c r="K2257" s="7">
        <f>DATEDIF(J2257,DATE(2023,6,8),"Y")</f>
        <v>23</v>
      </c>
    </row>
    <row r="2258" spans="1:11" x14ac:dyDescent="0.35">
      <c r="A2258" s="1" t="s">
        <v>1451</v>
      </c>
      <c r="B2258" s="7">
        <v>1974</v>
      </c>
      <c r="C2258" s="1" t="s">
        <v>10</v>
      </c>
      <c r="D2258" s="1">
        <v>7</v>
      </c>
      <c r="E2258" s="7">
        <v>0</v>
      </c>
      <c r="F2258" s="44">
        <v>11858.56</v>
      </c>
      <c r="G2258" s="1" t="s">
        <v>12</v>
      </c>
      <c r="H2258" s="1" t="s">
        <v>12</v>
      </c>
      <c r="I2258" s="1" t="s">
        <v>42</v>
      </c>
      <c r="J2258" s="42" t="str">
        <f>D2258&amp;"-"&amp;C2258&amp;"-"&amp;B2258</f>
        <v>7-Jul-1974</v>
      </c>
      <c r="K2258" s="7">
        <f>DATEDIF(J2258,DATE(2023,6,8),"Y")</f>
        <v>48</v>
      </c>
    </row>
    <row r="2259" spans="1:11" x14ac:dyDescent="0.35">
      <c r="A2259" s="1" t="s">
        <v>1450</v>
      </c>
      <c r="B2259" s="7">
        <v>1964</v>
      </c>
      <c r="C2259" s="1" t="s">
        <v>20</v>
      </c>
      <c r="D2259" s="1">
        <v>29</v>
      </c>
      <c r="E2259" s="7">
        <v>0</v>
      </c>
      <c r="F2259" s="44">
        <v>11856.41</v>
      </c>
      <c r="G2259" s="1" t="s">
        <v>12</v>
      </c>
      <c r="H2259" s="1" t="s">
        <v>11</v>
      </c>
      <c r="I2259" s="1" t="s">
        <v>13</v>
      </c>
      <c r="J2259" s="42" t="str">
        <f>D2259&amp;"-"&amp;C2259&amp;"-"&amp;B2259</f>
        <v>29-Sep-1964</v>
      </c>
      <c r="K2259" s="7">
        <f>DATEDIF(J2259,DATE(2023,6,8),"Y")</f>
        <v>58</v>
      </c>
    </row>
    <row r="2260" spans="1:11" x14ac:dyDescent="0.35">
      <c r="A2260" s="1" t="s">
        <v>1449</v>
      </c>
      <c r="B2260" s="7">
        <v>1964</v>
      </c>
      <c r="C2260" s="1" t="s">
        <v>18</v>
      </c>
      <c r="D2260" s="1">
        <v>27</v>
      </c>
      <c r="E2260" s="7">
        <v>0</v>
      </c>
      <c r="F2260" s="44">
        <v>11848.14</v>
      </c>
      <c r="G2260" s="1" t="s">
        <v>12</v>
      </c>
      <c r="H2260" s="1" t="s">
        <v>11</v>
      </c>
      <c r="I2260" s="1" t="s">
        <v>42</v>
      </c>
      <c r="J2260" s="42" t="str">
        <f>D2260&amp;"-"&amp;C2260&amp;"-"&amp;B2260</f>
        <v>27-Jun-1964</v>
      </c>
      <c r="K2260" s="7">
        <f>DATEDIF(J2260,DATE(2023,6,8),"Y")</f>
        <v>58</v>
      </c>
    </row>
    <row r="2261" spans="1:11" x14ac:dyDescent="0.35">
      <c r="A2261" s="1" t="s">
        <v>1448</v>
      </c>
      <c r="B2261" s="7">
        <v>1965</v>
      </c>
      <c r="C2261" s="1" t="s">
        <v>15</v>
      </c>
      <c r="D2261" s="1">
        <v>10</v>
      </c>
      <c r="E2261" s="7">
        <v>0</v>
      </c>
      <c r="F2261" s="44">
        <v>11842.62</v>
      </c>
      <c r="G2261" s="1" t="s">
        <v>12</v>
      </c>
      <c r="H2261" s="1" t="s">
        <v>12</v>
      </c>
      <c r="I2261" s="1" t="s">
        <v>23</v>
      </c>
      <c r="J2261" s="42" t="str">
        <f>D2261&amp;"-"&amp;C2261&amp;"-"&amp;B2261</f>
        <v>10-Nov-1965</v>
      </c>
      <c r="K2261" s="7">
        <f>DATEDIF(J2261,DATE(2023,6,8),"Y")</f>
        <v>57</v>
      </c>
    </row>
    <row r="2262" spans="1:11" x14ac:dyDescent="0.35">
      <c r="A2262" s="1" t="s">
        <v>1447</v>
      </c>
      <c r="B2262" s="7">
        <v>1964</v>
      </c>
      <c r="C2262" s="1" t="s">
        <v>10</v>
      </c>
      <c r="D2262" s="1">
        <v>11</v>
      </c>
      <c r="E2262" s="7">
        <v>0</v>
      </c>
      <c r="F2262" s="44">
        <v>11842.44</v>
      </c>
      <c r="G2262" s="1" t="s">
        <v>12</v>
      </c>
      <c r="H2262" s="1" t="s">
        <v>11</v>
      </c>
      <c r="I2262" s="1" t="s">
        <v>42</v>
      </c>
      <c r="J2262" s="42" t="str">
        <f>D2262&amp;"-"&amp;C2262&amp;"-"&amp;B2262</f>
        <v>11-Jul-1964</v>
      </c>
      <c r="K2262" s="7">
        <f>DATEDIF(J2262,DATE(2023,6,8),"Y")</f>
        <v>58</v>
      </c>
    </row>
    <row r="2263" spans="1:11" x14ac:dyDescent="0.35">
      <c r="A2263" s="1" t="s">
        <v>1446</v>
      </c>
      <c r="B2263" s="7">
        <v>1965</v>
      </c>
      <c r="C2263" s="1" t="s">
        <v>20</v>
      </c>
      <c r="D2263" s="1">
        <v>25</v>
      </c>
      <c r="E2263" s="7">
        <v>0</v>
      </c>
      <c r="F2263" s="44">
        <v>11840.78</v>
      </c>
      <c r="G2263" s="1" t="s">
        <v>12</v>
      </c>
      <c r="H2263" s="1" t="s">
        <v>11</v>
      </c>
      <c r="I2263" s="1" t="s">
        <v>23</v>
      </c>
      <c r="J2263" s="42" t="str">
        <f>D2263&amp;"-"&amp;C2263&amp;"-"&amp;B2263</f>
        <v>25-Sep-1965</v>
      </c>
      <c r="K2263" s="7">
        <f>DATEDIF(J2263,DATE(2023,6,8),"Y")</f>
        <v>57</v>
      </c>
    </row>
    <row r="2264" spans="1:11" x14ac:dyDescent="0.35">
      <c r="A2264" s="1" t="s">
        <v>1445</v>
      </c>
      <c r="B2264" s="7">
        <v>1964</v>
      </c>
      <c r="C2264" s="1" t="s">
        <v>20</v>
      </c>
      <c r="D2264" s="1">
        <v>11</v>
      </c>
      <c r="E2264" s="7">
        <v>0</v>
      </c>
      <c r="F2264" s="44">
        <v>11837.16</v>
      </c>
      <c r="G2264" s="1" t="s">
        <v>12</v>
      </c>
      <c r="H2264" s="1" t="s">
        <v>12</v>
      </c>
      <c r="I2264" s="1" t="s">
        <v>42</v>
      </c>
      <c r="J2264" s="42" t="str">
        <f>D2264&amp;"-"&amp;C2264&amp;"-"&amp;B2264</f>
        <v>11-Sep-1964</v>
      </c>
      <c r="K2264" s="7">
        <f>DATEDIF(J2264,DATE(2023,6,8),"Y")</f>
        <v>58</v>
      </c>
    </row>
    <row r="2265" spans="1:11" x14ac:dyDescent="0.35">
      <c r="A2265" s="1" t="s">
        <v>1444</v>
      </c>
      <c r="B2265" s="7">
        <v>1964</v>
      </c>
      <c r="C2265" s="1" t="s">
        <v>18</v>
      </c>
      <c r="D2265" s="1">
        <v>27</v>
      </c>
      <c r="E2265" s="7">
        <v>0</v>
      </c>
      <c r="F2265" s="44">
        <v>11833.78</v>
      </c>
      <c r="G2265" s="1" t="s">
        <v>12</v>
      </c>
      <c r="H2265" s="1" t="s">
        <v>12</v>
      </c>
      <c r="I2265" s="1" t="s">
        <v>13</v>
      </c>
      <c r="J2265" s="42" t="str">
        <f>D2265&amp;"-"&amp;C2265&amp;"-"&amp;B2265</f>
        <v>27-Jun-1964</v>
      </c>
      <c r="K2265" s="7">
        <f>DATEDIF(J2265,DATE(2023,6,8),"Y")</f>
        <v>58</v>
      </c>
    </row>
    <row r="2266" spans="1:11" x14ac:dyDescent="0.35">
      <c r="A2266" s="1" t="s">
        <v>1443</v>
      </c>
      <c r="B2266" s="7">
        <v>1965</v>
      </c>
      <c r="C2266" s="1" t="s">
        <v>37</v>
      </c>
      <c r="D2266" s="1">
        <v>3</v>
      </c>
      <c r="E2266" s="7">
        <v>0</v>
      </c>
      <c r="F2266" s="44">
        <v>11830.61</v>
      </c>
      <c r="G2266" s="1" t="s">
        <v>12</v>
      </c>
      <c r="H2266" s="1" t="s">
        <v>16</v>
      </c>
      <c r="I2266" s="1" t="s">
        <v>23</v>
      </c>
      <c r="J2266" s="42" t="str">
        <f>D2266&amp;"-"&amp;C2266&amp;"-"&amp;B2266</f>
        <v>3-Oct-1965</v>
      </c>
      <c r="K2266" s="7">
        <f>DATEDIF(J2266,DATE(2023,6,8),"Y")</f>
        <v>57</v>
      </c>
    </row>
    <row r="2267" spans="1:11" x14ac:dyDescent="0.35">
      <c r="A2267" s="1" t="s">
        <v>1442</v>
      </c>
      <c r="B2267" s="7">
        <v>1982</v>
      </c>
      <c r="C2267" s="1" t="s">
        <v>15</v>
      </c>
      <c r="D2267" s="1">
        <v>20</v>
      </c>
      <c r="E2267" s="7">
        <v>3</v>
      </c>
      <c r="F2267" s="44">
        <v>11773.06</v>
      </c>
      <c r="G2267" s="1" t="s">
        <v>12</v>
      </c>
      <c r="H2267" s="1" t="s">
        <v>12</v>
      </c>
      <c r="I2267" s="1" t="s">
        <v>535</v>
      </c>
      <c r="J2267" s="42" t="str">
        <f>D2267&amp;"-"&amp;C2267&amp;"-"&amp;B2267</f>
        <v>20-Nov-1982</v>
      </c>
      <c r="K2267" s="7">
        <f>DATEDIF(J2267,DATE(2023,6,8),"Y")</f>
        <v>40</v>
      </c>
    </row>
    <row r="2268" spans="1:11" x14ac:dyDescent="0.35">
      <c r="A2268" s="1" t="s">
        <v>2280</v>
      </c>
      <c r="B2268" s="7">
        <v>1972</v>
      </c>
      <c r="C2268" s="1" t="s">
        <v>18</v>
      </c>
      <c r="D2268" s="1">
        <v>10</v>
      </c>
      <c r="E2268" s="7">
        <v>0</v>
      </c>
      <c r="F2268" s="44">
        <v>40817.85</v>
      </c>
      <c r="G2268" s="1" t="s">
        <v>16</v>
      </c>
      <c r="H2268" s="1" t="s">
        <v>12</v>
      </c>
      <c r="I2268" s="1" t="s">
        <v>42</v>
      </c>
      <c r="J2268" s="42" t="str">
        <f>D2268&amp;"-"&amp;C2268&amp;"-"&amp;B2268</f>
        <v>10-Jun-1972</v>
      </c>
      <c r="K2268" s="7">
        <f>DATEDIF(J2268,DATE(2023,6,8),"Y")</f>
        <v>50</v>
      </c>
    </row>
    <row r="2269" spans="1:11" x14ac:dyDescent="0.35">
      <c r="A2269" s="1" t="s">
        <v>1441</v>
      </c>
      <c r="B2269" s="7">
        <v>1966</v>
      </c>
      <c r="C2269" s="1" t="s">
        <v>10</v>
      </c>
      <c r="D2269" s="1">
        <v>25</v>
      </c>
      <c r="E2269" s="7">
        <v>1</v>
      </c>
      <c r="F2269" s="44">
        <v>11763</v>
      </c>
      <c r="G2269" s="1" t="s">
        <v>12</v>
      </c>
      <c r="H2269" s="1" t="s">
        <v>12</v>
      </c>
      <c r="I2269" s="1" t="s">
        <v>168</v>
      </c>
      <c r="J2269" s="42" t="str">
        <f>D2269&amp;"-"&amp;C2269&amp;"-"&amp;B2269</f>
        <v>25-Jul-1966</v>
      </c>
      <c r="K2269" s="7">
        <f>DATEDIF(J2269,DATE(2023,6,8),"Y")</f>
        <v>56</v>
      </c>
    </row>
    <row r="2270" spans="1:11" x14ac:dyDescent="0.35">
      <c r="A2270" s="1" t="s">
        <v>1440</v>
      </c>
      <c r="B2270" s="7">
        <v>1979</v>
      </c>
      <c r="C2270" s="1" t="s">
        <v>15</v>
      </c>
      <c r="D2270" s="1">
        <v>6</v>
      </c>
      <c r="E2270" s="7">
        <v>2</v>
      </c>
      <c r="F2270" s="44">
        <v>11752.68</v>
      </c>
      <c r="G2270" s="1" t="s">
        <v>12</v>
      </c>
      <c r="H2270" s="1" t="s">
        <v>16</v>
      </c>
      <c r="I2270" s="1" t="s">
        <v>535</v>
      </c>
      <c r="J2270" s="42" t="str">
        <f>D2270&amp;"-"&amp;C2270&amp;"-"&amp;B2270</f>
        <v>6-Nov-1979</v>
      </c>
      <c r="K2270" s="7">
        <f>DATEDIF(J2270,DATE(2023,6,8),"Y")</f>
        <v>43</v>
      </c>
    </row>
    <row r="2271" spans="1:11" x14ac:dyDescent="0.35">
      <c r="A2271" s="1" t="s">
        <v>1439</v>
      </c>
      <c r="B2271" s="7">
        <v>1964</v>
      </c>
      <c r="C2271" s="1" t="s">
        <v>30</v>
      </c>
      <c r="D2271" s="1">
        <v>2</v>
      </c>
      <c r="E2271" s="7">
        <v>0</v>
      </c>
      <c r="F2271" s="44">
        <v>11743.93</v>
      </c>
      <c r="G2271" s="1" t="s">
        <v>12</v>
      </c>
      <c r="H2271" s="1" t="s">
        <v>16</v>
      </c>
      <c r="I2271" s="1" t="s">
        <v>23</v>
      </c>
      <c r="J2271" s="42" t="str">
        <f>D2271&amp;"-"&amp;C2271&amp;"-"&amp;B2271</f>
        <v>2-Dec-1964</v>
      </c>
      <c r="K2271" s="7">
        <f>DATEDIF(J2271,DATE(2023,6,8),"Y")</f>
        <v>58</v>
      </c>
    </row>
    <row r="2272" spans="1:11" x14ac:dyDescent="0.35">
      <c r="A2272" s="1" t="s">
        <v>1438</v>
      </c>
      <c r="B2272" s="7">
        <v>1963</v>
      </c>
      <c r="C2272" s="1" t="s">
        <v>18</v>
      </c>
      <c r="D2272" s="1">
        <v>9</v>
      </c>
      <c r="E2272" s="7">
        <v>0</v>
      </c>
      <c r="F2272" s="44">
        <v>11743.3</v>
      </c>
      <c r="G2272" s="1" t="s">
        <v>12</v>
      </c>
      <c r="H2272" s="1" t="s">
        <v>12</v>
      </c>
      <c r="I2272" s="1" t="s">
        <v>13</v>
      </c>
      <c r="J2272" s="42" t="str">
        <f>D2272&amp;"-"&amp;C2272&amp;"-"&amp;B2272</f>
        <v>9-Jun-1963</v>
      </c>
      <c r="K2272" s="7">
        <f>DATEDIF(J2272,DATE(2023,6,8),"Y")</f>
        <v>59</v>
      </c>
    </row>
    <row r="2273" spans="1:11" x14ac:dyDescent="0.35">
      <c r="A2273" s="1" t="s">
        <v>1437</v>
      </c>
      <c r="B2273" s="7">
        <v>1969</v>
      </c>
      <c r="C2273" s="1" t="s">
        <v>15</v>
      </c>
      <c r="D2273" s="1">
        <v>12</v>
      </c>
      <c r="E2273" s="7">
        <v>3</v>
      </c>
      <c r="F2273" s="44">
        <v>11741.73</v>
      </c>
      <c r="G2273" s="1" t="s">
        <v>12</v>
      </c>
      <c r="H2273" s="1" t="s">
        <v>16</v>
      </c>
      <c r="I2273" s="1" t="s">
        <v>42</v>
      </c>
      <c r="J2273" s="42" t="str">
        <f>D2273&amp;"-"&amp;C2273&amp;"-"&amp;B2273</f>
        <v>12-Nov-1969</v>
      </c>
      <c r="K2273" s="7">
        <f>DATEDIF(J2273,DATE(2023,6,8),"Y")</f>
        <v>53</v>
      </c>
    </row>
    <row r="2274" spans="1:11" x14ac:dyDescent="0.35">
      <c r="A2274" s="1" t="s">
        <v>1436</v>
      </c>
      <c r="B2274" s="7">
        <v>1988</v>
      </c>
      <c r="C2274" s="1" t="s">
        <v>20</v>
      </c>
      <c r="D2274" s="1">
        <v>5</v>
      </c>
      <c r="E2274" s="7">
        <v>2</v>
      </c>
      <c r="F2274" s="44">
        <v>11737.85</v>
      </c>
      <c r="G2274" s="1" t="s">
        <v>12</v>
      </c>
      <c r="H2274" s="1" t="s">
        <v>16</v>
      </c>
      <c r="I2274" s="1" t="s">
        <v>42</v>
      </c>
      <c r="J2274" s="42" t="str">
        <f>D2274&amp;"-"&amp;C2274&amp;"-"&amp;B2274</f>
        <v>5-Sep-1988</v>
      </c>
      <c r="K2274" s="7">
        <f>DATEDIF(J2274,DATE(2023,6,8),"Y")</f>
        <v>34</v>
      </c>
    </row>
    <row r="2275" spans="1:11" x14ac:dyDescent="0.35">
      <c r="A2275" s="1" t="s">
        <v>1435</v>
      </c>
      <c r="B2275" s="7">
        <v>1964</v>
      </c>
      <c r="C2275" s="1" t="s">
        <v>15</v>
      </c>
      <c r="D2275" s="1">
        <v>9</v>
      </c>
      <c r="E2275" s="7">
        <v>0</v>
      </c>
      <c r="F2275" s="44">
        <v>11735.88</v>
      </c>
      <c r="G2275" s="1" t="s">
        <v>12</v>
      </c>
      <c r="H2275" s="1" t="s">
        <v>16</v>
      </c>
      <c r="I2275" s="1" t="s">
        <v>23</v>
      </c>
      <c r="J2275" s="42" t="str">
        <f>D2275&amp;"-"&amp;C2275&amp;"-"&amp;B2275</f>
        <v>9-Nov-1964</v>
      </c>
      <c r="K2275" s="7">
        <f>DATEDIF(J2275,DATE(2023,6,8),"Y")</f>
        <v>58</v>
      </c>
    </row>
    <row r="2276" spans="1:11" x14ac:dyDescent="0.35">
      <c r="A2276" s="1" t="s">
        <v>1434</v>
      </c>
      <c r="B2276" s="7">
        <v>1984</v>
      </c>
      <c r="C2276" s="1" t="s">
        <v>15</v>
      </c>
      <c r="D2276" s="1">
        <v>26</v>
      </c>
      <c r="E2276" s="7">
        <v>3</v>
      </c>
      <c r="F2276" s="44">
        <v>11730.82</v>
      </c>
      <c r="G2276" s="1" t="s">
        <v>12</v>
      </c>
      <c r="H2276" s="1" t="s">
        <v>12</v>
      </c>
      <c r="I2276" s="1" t="s">
        <v>535</v>
      </c>
      <c r="J2276" s="42" t="str">
        <f>D2276&amp;"-"&amp;C2276&amp;"-"&amp;B2276</f>
        <v>26-Nov-1984</v>
      </c>
      <c r="K2276" s="7">
        <f>DATEDIF(J2276,DATE(2023,6,8),"Y")</f>
        <v>38</v>
      </c>
    </row>
    <row r="2277" spans="1:11" x14ac:dyDescent="0.35">
      <c r="A2277" s="1" t="s">
        <v>1433</v>
      </c>
      <c r="B2277" s="7">
        <v>1969</v>
      </c>
      <c r="C2277" s="1" t="s">
        <v>37</v>
      </c>
      <c r="D2277" s="1">
        <v>12</v>
      </c>
      <c r="E2277" s="7">
        <v>2</v>
      </c>
      <c r="F2277" s="44">
        <v>11729.68</v>
      </c>
      <c r="G2277" s="1" t="s">
        <v>12</v>
      </c>
      <c r="H2277" s="1" t="s">
        <v>16</v>
      </c>
      <c r="I2277" s="1" t="s">
        <v>247</v>
      </c>
      <c r="J2277" s="42" t="str">
        <f>D2277&amp;"-"&amp;C2277&amp;"-"&amp;B2277</f>
        <v>12-Oct-1969</v>
      </c>
      <c r="K2277" s="7">
        <f>DATEDIF(J2277,DATE(2023,6,8),"Y")</f>
        <v>53</v>
      </c>
    </row>
    <row r="2278" spans="1:11" x14ac:dyDescent="0.35">
      <c r="A2278" s="1" t="s">
        <v>1432</v>
      </c>
      <c r="B2278" s="7">
        <v>1982</v>
      </c>
      <c r="C2278" s="1" t="s">
        <v>37</v>
      </c>
      <c r="D2278" s="1">
        <v>21</v>
      </c>
      <c r="E2278" s="7">
        <v>3</v>
      </c>
      <c r="F2278" s="44">
        <v>11712.97</v>
      </c>
      <c r="G2278" s="1" t="s">
        <v>12</v>
      </c>
      <c r="H2278" s="1" t="s">
        <v>11</v>
      </c>
      <c r="I2278" s="1" t="s">
        <v>300</v>
      </c>
      <c r="J2278" s="42" t="str">
        <f>D2278&amp;"-"&amp;C2278&amp;"-"&amp;B2278</f>
        <v>21-Oct-1982</v>
      </c>
      <c r="K2278" s="7">
        <f>DATEDIF(J2278,DATE(2023,6,8),"Y")</f>
        <v>40</v>
      </c>
    </row>
    <row r="2279" spans="1:11" x14ac:dyDescent="0.35">
      <c r="A2279" s="1" t="s">
        <v>2279</v>
      </c>
      <c r="B2279" s="7">
        <v>1976</v>
      </c>
      <c r="C2279" s="1" t="s">
        <v>30</v>
      </c>
      <c r="D2279" s="1">
        <v>26</v>
      </c>
      <c r="E2279" s="7">
        <v>3</v>
      </c>
      <c r="F2279" s="44">
        <v>40720.550000000003</v>
      </c>
      <c r="G2279" s="1" t="s">
        <v>16</v>
      </c>
      <c r="H2279" s="1" t="s">
        <v>12</v>
      </c>
      <c r="I2279" s="1" t="s">
        <v>23</v>
      </c>
      <c r="J2279" s="42" t="str">
        <f>D2279&amp;"-"&amp;C2279&amp;"-"&amp;B2279</f>
        <v>26-Dec-1976</v>
      </c>
      <c r="K2279" s="7">
        <f>DATEDIF(J2279,DATE(2023,6,8),"Y")</f>
        <v>46</v>
      </c>
    </row>
    <row r="2280" spans="1:11" x14ac:dyDescent="0.35">
      <c r="A2280" s="1" t="s">
        <v>1431</v>
      </c>
      <c r="B2280" s="7">
        <v>1970</v>
      </c>
      <c r="C2280" s="1" t="s">
        <v>30</v>
      </c>
      <c r="D2280" s="1">
        <v>1</v>
      </c>
      <c r="E2280" s="7">
        <v>0</v>
      </c>
      <c r="F2280" s="44">
        <v>11696.52</v>
      </c>
      <c r="G2280" s="1" t="s">
        <v>12</v>
      </c>
      <c r="H2280" s="1" t="s">
        <v>16</v>
      </c>
      <c r="I2280" s="1" t="s">
        <v>300</v>
      </c>
      <c r="J2280" s="42" t="str">
        <f>D2280&amp;"-"&amp;C2280&amp;"-"&amp;B2280</f>
        <v>1-Dec-1970</v>
      </c>
      <c r="K2280" s="7">
        <f>DATEDIF(J2280,DATE(2023,6,8),"Y")</f>
        <v>52</v>
      </c>
    </row>
    <row r="2281" spans="1:11" x14ac:dyDescent="0.35">
      <c r="A2281" s="1" t="s">
        <v>1430</v>
      </c>
      <c r="B2281" s="7">
        <v>1966</v>
      </c>
      <c r="C2281" s="1" t="s">
        <v>15</v>
      </c>
      <c r="D2281" s="1">
        <v>9</v>
      </c>
      <c r="E2281" s="7">
        <v>1</v>
      </c>
      <c r="F2281" s="44">
        <v>11674.13</v>
      </c>
      <c r="G2281" s="1" t="s">
        <v>12</v>
      </c>
      <c r="H2281" s="1" t="s">
        <v>16</v>
      </c>
      <c r="I2281" s="1" t="s">
        <v>42</v>
      </c>
      <c r="J2281" s="42" t="str">
        <f>D2281&amp;"-"&amp;C2281&amp;"-"&amp;B2281</f>
        <v>9-Nov-1966</v>
      </c>
      <c r="K2281" s="7">
        <f>DATEDIF(J2281,DATE(2023,6,8),"Y")</f>
        <v>56</v>
      </c>
    </row>
    <row r="2282" spans="1:11" x14ac:dyDescent="0.35">
      <c r="A2282" s="1" t="s">
        <v>1429</v>
      </c>
      <c r="B2282" s="7">
        <v>1966</v>
      </c>
      <c r="C2282" s="1" t="s">
        <v>35</v>
      </c>
      <c r="D2282" s="1">
        <v>23</v>
      </c>
      <c r="E2282" s="7">
        <v>0</v>
      </c>
      <c r="F2282" s="44">
        <v>11658.38</v>
      </c>
      <c r="G2282" s="1" t="s">
        <v>12</v>
      </c>
      <c r="H2282" s="1" t="s">
        <v>12</v>
      </c>
      <c r="I2282" s="1" t="s">
        <v>247</v>
      </c>
      <c r="J2282" s="42" t="str">
        <f>D2282&amp;"-"&amp;C2282&amp;"-"&amp;B2282</f>
        <v>23-Aug-1966</v>
      </c>
      <c r="K2282" s="7">
        <f>DATEDIF(J2282,DATE(2023,6,8),"Y")</f>
        <v>56</v>
      </c>
    </row>
    <row r="2283" spans="1:11" x14ac:dyDescent="0.35">
      <c r="A2283" s="1" t="s">
        <v>1428</v>
      </c>
      <c r="B2283" s="7">
        <v>1966</v>
      </c>
      <c r="C2283" s="1" t="s">
        <v>10</v>
      </c>
      <c r="D2283" s="1">
        <v>6</v>
      </c>
      <c r="E2283" s="7">
        <v>0</v>
      </c>
      <c r="F2283" s="44">
        <v>11658.12</v>
      </c>
      <c r="G2283" s="1" t="s">
        <v>12</v>
      </c>
      <c r="H2283" s="1" t="s">
        <v>16</v>
      </c>
      <c r="I2283" s="1" t="s">
        <v>247</v>
      </c>
      <c r="J2283" s="42" t="str">
        <f>D2283&amp;"-"&amp;C2283&amp;"-"&amp;B2283</f>
        <v>6-Jul-1966</v>
      </c>
      <c r="K2283" s="7">
        <f>DATEDIF(J2283,DATE(2023,6,8),"Y")</f>
        <v>56</v>
      </c>
    </row>
    <row r="2284" spans="1:11" x14ac:dyDescent="0.35">
      <c r="A2284" s="1" t="s">
        <v>1427</v>
      </c>
      <c r="B2284" s="7">
        <v>1994</v>
      </c>
      <c r="C2284" s="1" t="s">
        <v>10</v>
      </c>
      <c r="D2284" s="1">
        <v>20</v>
      </c>
      <c r="E2284" s="7">
        <v>0</v>
      </c>
      <c r="F2284" s="44">
        <v>11657.81</v>
      </c>
      <c r="G2284" s="1" t="s">
        <v>12</v>
      </c>
      <c r="H2284" s="1" t="s">
        <v>11</v>
      </c>
      <c r="I2284" s="1" t="s">
        <v>249</v>
      </c>
      <c r="J2284" s="42" t="str">
        <f>D2284&amp;"-"&amp;C2284&amp;"-"&amp;B2284</f>
        <v>20-Jul-1994</v>
      </c>
      <c r="K2284" s="7">
        <f>DATEDIF(J2284,DATE(2023,6,8),"Y")</f>
        <v>28</v>
      </c>
    </row>
    <row r="2285" spans="1:11" x14ac:dyDescent="0.35">
      <c r="A2285" s="1" t="s">
        <v>1426</v>
      </c>
      <c r="B2285" s="7">
        <v>1966</v>
      </c>
      <c r="C2285" s="1" t="s">
        <v>37</v>
      </c>
      <c r="D2285" s="1">
        <v>4</v>
      </c>
      <c r="E2285" s="7">
        <v>0</v>
      </c>
      <c r="F2285" s="44">
        <v>11657.72</v>
      </c>
      <c r="G2285" s="1" t="s">
        <v>12</v>
      </c>
      <c r="H2285" s="1" t="s">
        <v>11</v>
      </c>
      <c r="I2285" s="1" t="s">
        <v>247</v>
      </c>
      <c r="J2285" s="42" t="str">
        <f>D2285&amp;"-"&amp;C2285&amp;"-"&amp;B2285</f>
        <v>4-Oct-1966</v>
      </c>
      <c r="K2285" s="7">
        <f>DATEDIF(J2285,DATE(2023,6,8),"Y")</f>
        <v>56</v>
      </c>
    </row>
    <row r="2286" spans="1:11" x14ac:dyDescent="0.35">
      <c r="A2286" s="1" t="s">
        <v>1425</v>
      </c>
      <c r="B2286" s="7">
        <v>1986</v>
      </c>
      <c r="C2286" s="1" t="s">
        <v>10</v>
      </c>
      <c r="D2286" s="1">
        <v>17</v>
      </c>
      <c r="E2286" s="7">
        <v>3</v>
      </c>
      <c r="F2286" s="44">
        <v>11625.11</v>
      </c>
      <c r="G2286" s="1" t="s">
        <v>12</v>
      </c>
      <c r="H2286" s="1" t="s">
        <v>12</v>
      </c>
      <c r="I2286" s="1" t="s">
        <v>632</v>
      </c>
      <c r="J2286" s="42" t="str">
        <f>D2286&amp;"-"&amp;C2286&amp;"-"&amp;B2286</f>
        <v>17-Jul-1986</v>
      </c>
      <c r="K2286" s="7">
        <f>DATEDIF(J2286,DATE(2023,6,8),"Y")</f>
        <v>36</v>
      </c>
    </row>
    <row r="2287" spans="1:11" x14ac:dyDescent="0.35">
      <c r="A2287" s="1" t="s">
        <v>1424</v>
      </c>
      <c r="B2287" s="7">
        <v>1964</v>
      </c>
      <c r="C2287" s="1" t="s">
        <v>18</v>
      </c>
      <c r="D2287" s="1">
        <v>20</v>
      </c>
      <c r="E2287" s="7">
        <v>0</v>
      </c>
      <c r="F2287" s="44">
        <v>11602.75</v>
      </c>
      <c r="G2287" s="1" t="s">
        <v>12</v>
      </c>
      <c r="H2287" s="1" t="s">
        <v>16</v>
      </c>
      <c r="I2287" s="1" t="s">
        <v>516</v>
      </c>
      <c r="J2287" s="42" t="str">
        <f>D2287&amp;"-"&amp;C2287&amp;"-"&amp;B2287</f>
        <v>20-Jun-1964</v>
      </c>
      <c r="K2287" s="7">
        <f>DATEDIF(J2287,DATE(2023,6,8),"Y")</f>
        <v>58</v>
      </c>
    </row>
    <row r="2288" spans="1:11" x14ac:dyDescent="0.35">
      <c r="A2288" s="1" t="s">
        <v>1423</v>
      </c>
      <c r="B2288" s="7">
        <v>1965</v>
      </c>
      <c r="C2288" s="1" t="s">
        <v>15</v>
      </c>
      <c r="D2288" s="1">
        <v>6</v>
      </c>
      <c r="E2288" s="7">
        <v>1</v>
      </c>
      <c r="F2288" s="44">
        <v>11576.13</v>
      </c>
      <c r="G2288" s="1" t="s">
        <v>12</v>
      </c>
      <c r="H2288" s="1" t="s">
        <v>12</v>
      </c>
      <c r="I2288" s="1" t="s">
        <v>42</v>
      </c>
      <c r="J2288" s="42" t="str">
        <f>D2288&amp;"-"&amp;C2288&amp;"-"&amp;B2288</f>
        <v>6-Nov-1965</v>
      </c>
      <c r="K2288" s="7">
        <f>DATEDIF(J2288,DATE(2023,6,8),"Y")</f>
        <v>57</v>
      </c>
    </row>
    <row r="2289" spans="1:11" x14ac:dyDescent="0.35">
      <c r="A2289" s="1" t="s">
        <v>1422</v>
      </c>
      <c r="B2289" s="7">
        <v>1965</v>
      </c>
      <c r="C2289" s="1" t="s">
        <v>30</v>
      </c>
      <c r="D2289" s="1">
        <v>25</v>
      </c>
      <c r="E2289" s="7">
        <v>0</v>
      </c>
      <c r="F2289" s="44">
        <v>11566.3</v>
      </c>
      <c r="G2289" s="1" t="s">
        <v>12</v>
      </c>
      <c r="H2289" s="1" t="s">
        <v>12</v>
      </c>
      <c r="I2289" s="1" t="s">
        <v>168</v>
      </c>
      <c r="J2289" s="42" t="str">
        <f>D2289&amp;"-"&amp;C2289&amp;"-"&amp;B2289</f>
        <v>25-Dec-1965</v>
      </c>
      <c r="K2289" s="7">
        <f>DATEDIF(J2289,DATE(2023,6,8),"Y")</f>
        <v>57</v>
      </c>
    </row>
    <row r="2290" spans="1:11" x14ac:dyDescent="0.35">
      <c r="A2290" s="1" t="s">
        <v>2278</v>
      </c>
      <c r="B2290" s="7">
        <v>1970</v>
      </c>
      <c r="C2290" s="1" t="s">
        <v>20</v>
      </c>
      <c r="D2290" s="1">
        <v>25</v>
      </c>
      <c r="E2290" s="7">
        <v>0</v>
      </c>
      <c r="F2290" s="44">
        <v>40692.910000000003</v>
      </c>
      <c r="G2290" s="1" t="s">
        <v>16</v>
      </c>
      <c r="H2290" s="1" t="s">
        <v>16</v>
      </c>
      <c r="I2290" s="1" t="s">
        <v>42</v>
      </c>
      <c r="J2290" s="42" t="str">
        <f>D2290&amp;"-"&amp;C2290&amp;"-"&amp;B2290</f>
        <v>25-Sep-1970</v>
      </c>
      <c r="K2290" s="7">
        <f>DATEDIF(J2290,DATE(2023,6,8),"Y")</f>
        <v>52</v>
      </c>
    </row>
    <row r="2291" spans="1:11" x14ac:dyDescent="0.35">
      <c r="A2291" s="1" t="s">
        <v>1421</v>
      </c>
      <c r="B2291" s="7">
        <v>1965</v>
      </c>
      <c r="C2291" s="1" t="s">
        <v>37</v>
      </c>
      <c r="D2291" s="1">
        <v>27</v>
      </c>
      <c r="E2291" s="7">
        <v>1</v>
      </c>
      <c r="F2291" s="44">
        <v>11554.22</v>
      </c>
      <c r="G2291" s="1" t="s">
        <v>12</v>
      </c>
      <c r="H2291" s="1" t="s">
        <v>16</v>
      </c>
      <c r="I2291" s="1" t="s">
        <v>13</v>
      </c>
      <c r="J2291" s="42" t="str">
        <f>D2291&amp;"-"&amp;C2291&amp;"-"&amp;B2291</f>
        <v>27-Oct-1965</v>
      </c>
      <c r="K2291" s="7">
        <f>DATEDIF(J2291,DATE(2023,6,8),"Y")</f>
        <v>57</v>
      </c>
    </row>
    <row r="2292" spans="1:11" x14ac:dyDescent="0.35">
      <c r="A2292" s="1" t="s">
        <v>1420</v>
      </c>
      <c r="B2292" s="7">
        <v>1973</v>
      </c>
      <c r="C2292" s="1" t="s">
        <v>10</v>
      </c>
      <c r="D2292" s="1">
        <v>23</v>
      </c>
      <c r="E2292" s="7">
        <v>5</v>
      </c>
      <c r="F2292" s="44">
        <v>11552.9</v>
      </c>
      <c r="G2292" s="1" t="s">
        <v>12</v>
      </c>
      <c r="H2292" s="1" t="s">
        <v>11</v>
      </c>
      <c r="I2292" s="1" t="s">
        <v>42</v>
      </c>
      <c r="J2292" s="42" t="str">
        <f>D2292&amp;"-"&amp;C2292&amp;"-"&amp;B2292</f>
        <v>23-Jul-1973</v>
      </c>
      <c r="K2292" s="7">
        <f>DATEDIF(J2292,DATE(2023,6,8),"Y")</f>
        <v>49</v>
      </c>
    </row>
    <row r="2293" spans="1:11" x14ac:dyDescent="0.35">
      <c r="A2293" s="1" t="s">
        <v>1419</v>
      </c>
      <c r="B2293" s="7">
        <v>1971</v>
      </c>
      <c r="C2293" s="1" t="s">
        <v>30</v>
      </c>
      <c r="D2293" s="1">
        <v>1</v>
      </c>
      <c r="E2293" s="7">
        <v>0</v>
      </c>
      <c r="F2293" s="44">
        <v>11540.25</v>
      </c>
      <c r="G2293" s="1" t="s">
        <v>12</v>
      </c>
      <c r="H2293" s="1" t="s">
        <v>16</v>
      </c>
      <c r="I2293" s="1" t="s">
        <v>23</v>
      </c>
      <c r="J2293" s="42" t="str">
        <f>D2293&amp;"-"&amp;C2293&amp;"-"&amp;B2293</f>
        <v>1-Dec-1971</v>
      </c>
      <c r="K2293" s="7">
        <f>DATEDIF(J2293,DATE(2023,6,8),"Y")</f>
        <v>51</v>
      </c>
    </row>
    <row r="2294" spans="1:11" x14ac:dyDescent="0.35">
      <c r="A2294" s="1" t="s">
        <v>1418</v>
      </c>
      <c r="B2294" s="7">
        <v>1968</v>
      </c>
      <c r="C2294" s="1" t="s">
        <v>15</v>
      </c>
      <c r="D2294" s="1">
        <v>14</v>
      </c>
      <c r="E2294" s="7">
        <v>2</v>
      </c>
      <c r="F2294" s="44">
        <v>11538.42</v>
      </c>
      <c r="G2294" s="1" t="s">
        <v>12</v>
      </c>
      <c r="H2294" s="1" t="s">
        <v>16</v>
      </c>
      <c r="I2294" s="1" t="s">
        <v>42</v>
      </c>
      <c r="J2294" s="42" t="str">
        <f>D2294&amp;"-"&amp;C2294&amp;"-"&amp;B2294</f>
        <v>14-Nov-1968</v>
      </c>
      <c r="K2294" s="7">
        <f>DATEDIF(J2294,DATE(2023,6,8),"Y")</f>
        <v>54</v>
      </c>
    </row>
    <row r="2295" spans="1:11" x14ac:dyDescent="0.35">
      <c r="A2295" s="1" t="s">
        <v>1417</v>
      </c>
      <c r="B2295" s="7">
        <v>1965</v>
      </c>
      <c r="C2295" s="1" t="s">
        <v>37</v>
      </c>
      <c r="D2295" s="1">
        <v>3</v>
      </c>
      <c r="E2295" s="7">
        <v>0</v>
      </c>
      <c r="F2295" s="44">
        <v>11534.87</v>
      </c>
      <c r="G2295" s="1" t="s">
        <v>12</v>
      </c>
      <c r="H2295" s="1" t="s">
        <v>16</v>
      </c>
      <c r="I2295" s="1" t="s">
        <v>356</v>
      </c>
      <c r="J2295" s="42" t="str">
        <f>D2295&amp;"-"&amp;C2295&amp;"-"&amp;B2295</f>
        <v>3-Oct-1965</v>
      </c>
      <c r="K2295" s="7">
        <f>DATEDIF(J2295,DATE(2023,6,8),"Y")</f>
        <v>57</v>
      </c>
    </row>
    <row r="2296" spans="1:11" x14ac:dyDescent="0.35">
      <c r="A2296" s="1" t="s">
        <v>1416</v>
      </c>
      <c r="B2296" s="7">
        <v>1970</v>
      </c>
      <c r="C2296" s="1" t="s">
        <v>10</v>
      </c>
      <c r="D2296" s="1">
        <v>23</v>
      </c>
      <c r="E2296" s="7">
        <v>0</v>
      </c>
      <c r="F2296" s="44">
        <v>11530.12</v>
      </c>
      <c r="G2296" s="1" t="s">
        <v>12</v>
      </c>
      <c r="H2296" s="1" t="s">
        <v>16</v>
      </c>
      <c r="I2296" s="1" t="s">
        <v>23</v>
      </c>
      <c r="J2296" s="42" t="str">
        <f>D2296&amp;"-"&amp;C2296&amp;"-"&amp;B2296</f>
        <v>23-Jul-1970</v>
      </c>
      <c r="K2296" s="7">
        <f>DATEDIF(J2296,DATE(2023,6,8),"Y")</f>
        <v>52</v>
      </c>
    </row>
    <row r="2297" spans="1:11" x14ac:dyDescent="0.35">
      <c r="A2297" s="1" t="s">
        <v>1415</v>
      </c>
      <c r="B2297" s="7">
        <v>1988</v>
      </c>
      <c r="C2297" s="1" t="s">
        <v>18</v>
      </c>
      <c r="D2297" s="1">
        <v>12</v>
      </c>
      <c r="E2297" s="7">
        <v>3</v>
      </c>
      <c r="F2297" s="44">
        <v>11524.25</v>
      </c>
      <c r="G2297" s="1" t="s">
        <v>12</v>
      </c>
      <c r="H2297" s="1" t="s">
        <v>16</v>
      </c>
      <c r="I2297" s="1" t="s">
        <v>535</v>
      </c>
      <c r="J2297" s="42" t="str">
        <f>D2297&amp;"-"&amp;C2297&amp;"-"&amp;B2297</f>
        <v>12-Jun-1988</v>
      </c>
      <c r="K2297" s="7">
        <f>DATEDIF(J2297,DATE(2023,6,8),"Y")</f>
        <v>34</v>
      </c>
    </row>
    <row r="2298" spans="1:11" x14ac:dyDescent="0.35">
      <c r="A2298" s="1" t="s">
        <v>1414</v>
      </c>
      <c r="B2298" s="7">
        <v>1971</v>
      </c>
      <c r="C2298" s="1" t="s">
        <v>30</v>
      </c>
      <c r="D2298" s="1">
        <v>19</v>
      </c>
      <c r="E2298" s="7">
        <v>4</v>
      </c>
      <c r="F2298" s="44">
        <v>11520.1</v>
      </c>
      <c r="G2298" s="1" t="s">
        <v>12</v>
      </c>
      <c r="H2298" s="1" t="s">
        <v>16</v>
      </c>
      <c r="I2298" s="1" t="s">
        <v>23</v>
      </c>
      <c r="J2298" s="42" t="str">
        <f>D2298&amp;"-"&amp;C2298&amp;"-"&amp;B2298</f>
        <v>19-Dec-1971</v>
      </c>
      <c r="K2298" s="7">
        <f>DATEDIF(J2298,DATE(2023,6,8),"Y")</f>
        <v>51</v>
      </c>
    </row>
    <row r="2299" spans="1:11" x14ac:dyDescent="0.35">
      <c r="A2299" s="1" t="s">
        <v>1413</v>
      </c>
      <c r="B2299" s="7">
        <v>1968</v>
      </c>
      <c r="C2299" s="1" t="s">
        <v>18</v>
      </c>
      <c r="D2299" s="1">
        <v>24</v>
      </c>
      <c r="E2299" s="7">
        <v>1</v>
      </c>
      <c r="F2299" s="44">
        <v>11512.41</v>
      </c>
      <c r="G2299" s="1" t="s">
        <v>12</v>
      </c>
      <c r="H2299" s="1" t="s">
        <v>16</v>
      </c>
      <c r="I2299" s="1" t="s">
        <v>247</v>
      </c>
      <c r="J2299" s="42" t="str">
        <f>D2299&amp;"-"&amp;C2299&amp;"-"&amp;B2299</f>
        <v>24-Jun-1968</v>
      </c>
      <c r="K2299" s="7">
        <f>DATEDIF(J2299,DATE(2023,6,8),"Y")</f>
        <v>54</v>
      </c>
    </row>
    <row r="2300" spans="1:11" x14ac:dyDescent="0.35">
      <c r="A2300" s="1" t="s">
        <v>1412</v>
      </c>
      <c r="B2300" s="7">
        <v>1989</v>
      </c>
      <c r="C2300" s="1" t="s">
        <v>37</v>
      </c>
      <c r="D2300" s="1">
        <v>6</v>
      </c>
      <c r="E2300" s="7">
        <v>3</v>
      </c>
      <c r="F2300" s="44">
        <v>11511.61</v>
      </c>
      <c r="G2300" s="1" t="s">
        <v>12</v>
      </c>
      <c r="H2300" s="1" t="s">
        <v>12</v>
      </c>
      <c r="I2300" s="1" t="s">
        <v>535</v>
      </c>
      <c r="J2300" s="42" t="str">
        <f>D2300&amp;"-"&amp;C2300&amp;"-"&amp;B2300</f>
        <v>6-Oct-1989</v>
      </c>
      <c r="K2300" s="7">
        <f>DATEDIF(J2300,DATE(2023,6,8),"Y")</f>
        <v>33</v>
      </c>
    </row>
    <row r="2301" spans="1:11" x14ac:dyDescent="0.35">
      <c r="A2301" s="1" t="s">
        <v>2277</v>
      </c>
      <c r="B2301" s="7">
        <v>1975</v>
      </c>
      <c r="C2301" s="1" t="s">
        <v>10</v>
      </c>
      <c r="D2301" s="1">
        <v>10</v>
      </c>
      <c r="E2301" s="7">
        <v>1</v>
      </c>
      <c r="F2301" s="44">
        <v>40590.550000000003</v>
      </c>
      <c r="G2301" s="1" t="s">
        <v>16</v>
      </c>
      <c r="H2301" s="1" t="s">
        <v>12</v>
      </c>
      <c r="I2301" s="1" t="s">
        <v>23</v>
      </c>
      <c r="J2301" s="42" t="str">
        <f>D2301&amp;"-"&amp;C2301&amp;"-"&amp;B2301</f>
        <v>10-Jul-1975</v>
      </c>
      <c r="K2301" s="7">
        <f>DATEDIF(J2301,DATE(2023,6,8),"Y")</f>
        <v>47</v>
      </c>
    </row>
    <row r="2302" spans="1:11" x14ac:dyDescent="0.35">
      <c r="A2302" s="1" t="s">
        <v>1411</v>
      </c>
      <c r="B2302" s="7">
        <v>1969</v>
      </c>
      <c r="C2302" s="1" t="s">
        <v>35</v>
      </c>
      <c r="D2302" s="1">
        <v>11</v>
      </c>
      <c r="E2302" s="7">
        <v>0</v>
      </c>
      <c r="F2302" s="44">
        <v>11497.69</v>
      </c>
      <c r="G2302" s="1" t="s">
        <v>12</v>
      </c>
      <c r="H2302" s="1" t="s">
        <v>16</v>
      </c>
      <c r="I2302" s="1" t="s">
        <v>23</v>
      </c>
      <c r="J2302" s="42" t="str">
        <f>D2302&amp;"-"&amp;C2302&amp;"-"&amp;B2302</f>
        <v>11-Aug-1969</v>
      </c>
      <c r="K2302" s="7">
        <f>DATEDIF(J2302,DATE(2023,6,8),"Y")</f>
        <v>53</v>
      </c>
    </row>
    <row r="2303" spans="1:11" x14ac:dyDescent="0.35">
      <c r="A2303" s="1" t="s">
        <v>1410</v>
      </c>
      <c r="B2303" s="7">
        <v>1983</v>
      </c>
      <c r="C2303" s="1" t="s">
        <v>18</v>
      </c>
      <c r="D2303" s="1">
        <v>7</v>
      </c>
      <c r="E2303" s="7">
        <v>3</v>
      </c>
      <c r="F2303" s="44">
        <v>11492.46</v>
      </c>
      <c r="G2303" s="1" t="s">
        <v>12</v>
      </c>
      <c r="H2303" s="1" t="s">
        <v>12</v>
      </c>
      <c r="I2303" s="1" t="s">
        <v>535</v>
      </c>
      <c r="J2303" s="42" t="str">
        <f>D2303&amp;"-"&amp;C2303&amp;"-"&amp;B2303</f>
        <v>7-Jun-1983</v>
      </c>
      <c r="K2303" s="7">
        <f>DATEDIF(J2303,DATE(2023,6,8),"Y")</f>
        <v>40</v>
      </c>
    </row>
    <row r="2304" spans="1:11" x14ac:dyDescent="0.35">
      <c r="A2304" s="1" t="s">
        <v>1409</v>
      </c>
      <c r="B2304" s="7">
        <v>1970</v>
      </c>
      <c r="C2304" s="1" t="s">
        <v>37</v>
      </c>
      <c r="D2304" s="1">
        <v>13</v>
      </c>
      <c r="E2304" s="7">
        <v>3</v>
      </c>
      <c r="F2304" s="44">
        <v>11488.32</v>
      </c>
      <c r="G2304" s="1" t="s">
        <v>12</v>
      </c>
      <c r="H2304" s="1" t="s">
        <v>16</v>
      </c>
      <c r="I2304" s="1" t="s">
        <v>276</v>
      </c>
      <c r="J2304" s="42" t="str">
        <f>D2304&amp;"-"&amp;C2304&amp;"-"&amp;B2304</f>
        <v>13-Oct-1970</v>
      </c>
      <c r="K2304" s="7">
        <f>DATEDIF(J2304,DATE(2023,6,8),"Y")</f>
        <v>52</v>
      </c>
    </row>
    <row r="2305" spans="1:11" x14ac:dyDescent="0.35">
      <c r="A2305" s="1" t="s">
        <v>1408</v>
      </c>
      <c r="B2305" s="7">
        <v>2004</v>
      </c>
      <c r="C2305" s="1" t="s">
        <v>20</v>
      </c>
      <c r="D2305" s="1">
        <v>10</v>
      </c>
      <c r="E2305" s="7">
        <v>0</v>
      </c>
      <c r="F2305" s="44">
        <v>11482.63</v>
      </c>
      <c r="G2305" s="1" t="s">
        <v>12</v>
      </c>
      <c r="H2305" s="1" t="s">
        <v>11</v>
      </c>
      <c r="I2305" s="1" t="s">
        <v>13</v>
      </c>
      <c r="J2305" s="42" t="str">
        <f>D2305&amp;"-"&amp;C2305&amp;"-"&amp;B2305</f>
        <v>10-Sep-2004</v>
      </c>
      <c r="K2305" s="7">
        <f>DATEDIF(J2305,DATE(2023,6,8),"Y")</f>
        <v>18</v>
      </c>
    </row>
    <row r="2306" spans="1:11" x14ac:dyDescent="0.35">
      <c r="A2306" s="1" t="s">
        <v>1407</v>
      </c>
      <c r="B2306" s="7">
        <v>1966</v>
      </c>
      <c r="C2306" s="1" t="s">
        <v>20</v>
      </c>
      <c r="D2306" s="1">
        <v>7</v>
      </c>
      <c r="E2306" s="7">
        <v>0</v>
      </c>
      <c r="F2306" s="44">
        <v>11478.14</v>
      </c>
      <c r="G2306" s="1" t="s">
        <v>12</v>
      </c>
      <c r="H2306" s="1" t="s">
        <v>11</v>
      </c>
      <c r="I2306" s="1" t="s">
        <v>200</v>
      </c>
      <c r="J2306" s="42" t="str">
        <f>D2306&amp;"-"&amp;C2306&amp;"-"&amp;B2306</f>
        <v>7-Sep-1966</v>
      </c>
      <c r="K2306" s="7">
        <f>DATEDIF(J2306,DATE(2023,6,8),"Y")</f>
        <v>56</v>
      </c>
    </row>
    <row r="2307" spans="1:11" x14ac:dyDescent="0.35">
      <c r="A2307" s="1" t="s">
        <v>1406</v>
      </c>
      <c r="B2307" s="7">
        <v>1965</v>
      </c>
      <c r="C2307" s="1" t="s">
        <v>18</v>
      </c>
      <c r="D2307" s="1">
        <v>23</v>
      </c>
      <c r="E2307" s="7">
        <v>0</v>
      </c>
      <c r="F2307" s="44">
        <v>11455.28</v>
      </c>
      <c r="G2307" s="1" t="s">
        <v>12</v>
      </c>
      <c r="H2307" s="1" t="s">
        <v>11</v>
      </c>
      <c r="I2307" s="1" t="s">
        <v>42</v>
      </c>
      <c r="J2307" s="42" t="str">
        <f>D2307&amp;"-"&amp;C2307&amp;"-"&amp;B2307</f>
        <v>23-Jun-1965</v>
      </c>
      <c r="K2307" s="7">
        <f>DATEDIF(J2307,DATE(2023,6,8),"Y")</f>
        <v>57</v>
      </c>
    </row>
    <row r="2308" spans="1:11" x14ac:dyDescent="0.35">
      <c r="A2308" s="1" t="s">
        <v>1405</v>
      </c>
      <c r="B2308" s="7">
        <v>1966</v>
      </c>
      <c r="C2308" s="1" t="s">
        <v>18</v>
      </c>
      <c r="D2308" s="1">
        <v>14</v>
      </c>
      <c r="E2308" s="7">
        <v>0</v>
      </c>
      <c r="F2308" s="44">
        <v>11454.02</v>
      </c>
      <c r="G2308" s="1" t="s">
        <v>12</v>
      </c>
      <c r="H2308" s="1" t="s">
        <v>16</v>
      </c>
      <c r="I2308" s="1" t="s">
        <v>23</v>
      </c>
      <c r="J2308" s="42" t="str">
        <f>D2308&amp;"-"&amp;C2308&amp;"-"&amp;B2308</f>
        <v>14-Jun-1966</v>
      </c>
      <c r="K2308" s="7">
        <f>DATEDIF(J2308,DATE(2023,6,8),"Y")</f>
        <v>56</v>
      </c>
    </row>
    <row r="2309" spans="1:11" x14ac:dyDescent="0.35">
      <c r="A2309" s="1" t="s">
        <v>1404</v>
      </c>
      <c r="B2309" s="7">
        <v>1971</v>
      </c>
      <c r="C2309" s="1" t="s">
        <v>20</v>
      </c>
      <c r="D2309" s="1">
        <v>12</v>
      </c>
      <c r="E2309" s="7">
        <v>3</v>
      </c>
      <c r="F2309" s="44">
        <v>11436.74</v>
      </c>
      <c r="G2309" s="1" t="s">
        <v>12</v>
      </c>
      <c r="H2309" s="1" t="s">
        <v>12</v>
      </c>
      <c r="I2309" s="1" t="s">
        <v>23</v>
      </c>
      <c r="J2309" s="42" t="str">
        <f>D2309&amp;"-"&amp;C2309&amp;"-"&amp;B2309</f>
        <v>12-Sep-1971</v>
      </c>
      <c r="K2309" s="7">
        <f>DATEDIF(J2309,DATE(2023,6,8),"Y")</f>
        <v>51</v>
      </c>
    </row>
    <row r="2310" spans="1:11" x14ac:dyDescent="0.35">
      <c r="A2310" s="1" t="s">
        <v>1403</v>
      </c>
      <c r="B2310" s="7">
        <v>1980</v>
      </c>
      <c r="C2310" s="1" t="s">
        <v>10</v>
      </c>
      <c r="D2310" s="1">
        <v>17</v>
      </c>
      <c r="E2310" s="7">
        <v>2</v>
      </c>
      <c r="F2310" s="44">
        <v>11435.74</v>
      </c>
      <c r="G2310" s="1" t="s">
        <v>12</v>
      </c>
      <c r="H2310" s="1" t="s">
        <v>12</v>
      </c>
      <c r="I2310" s="1" t="s">
        <v>300</v>
      </c>
      <c r="J2310" s="42" t="str">
        <f>D2310&amp;"-"&amp;C2310&amp;"-"&amp;B2310</f>
        <v>17-Jul-1980</v>
      </c>
      <c r="K2310" s="7">
        <f>DATEDIF(J2310,DATE(2023,6,8),"Y")</f>
        <v>42</v>
      </c>
    </row>
    <row r="2311" spans="1:11" x14ac:dyDescent="0.35">
      <c r="A2311" s="1" t="s">
        <v>1402</v>
      </c>
      <c r="B2311" s="7">
        <v>1985</v>
      </c>
      <c r="C2311" s="1" t="s">
        <v>18</v>
      </c>
      <c r="D2311" s="1">
        <v>9</v>
      </c>
      <c r="E2311" s="7">
        <v>3</v>
      </c>
      <c r="F2311" s="44">
        <v>11419.49</v>
      </c>
      <c r="G2311" s="1" t="s">
        <v>12</v>
      </c>
      <c r="H2311" s="1" t="s">
        <v>16</v>
      </c>
      <c r="I2311" s="1" t="s">
        <v>23</v>
      </c>
      <c r="J2311" s="42" t="str">
        <f>D2311&amp;"-"&amp;C2311&amp;"-"&amp;B2311</f>
        <v>9-Jun-1985</v>
      </c>
      <c r="K2311" s="7">
        <f>DATEDIF(J2311,DATE(2023,6,8),"Y")</f>
        <v>37</v>
      </c>
    </row>
    <row r="2312" spans="1:11" x14ac:dyDescent="0.35">
      <c r="A2312" s="1" t="s">
        <v>2276</v>
      </c>
      <c r="B2312" s="7">
        <v>1985</v>
      </c>
      <c r="C2312" s="1" t="s">
        <v>15</v>
      </c>
      <c r="D2312" s="1">
        <v>3</v>
      </c>
      <c r="E2312" s="7">
        <v>0</v>
      </c>
      <c r="F2312" s="44">
        <v>40419.019999999997</v>
      </c>
      <c r="G2312" s="1" t="s">
        <v>16</v>
      </c>
      <c r="H2312" s="1" t="s">
        <v>11</v>
      </c>
      <c r="I2312" s="1" t="s">
        <v>13</v>
      </c>
      <c r="J2312" s="42" t="str">
        <f>D2312&amp;"-"&amp;C2312&amp;"-"&amp;B2312</f>
        <v>3-Nov-1985</v>
      </c>
      <c r="K2312" s="7">
        <f>DATEDIF(J2312,DATE(2023,6,8),"Y")</f>
        <v>37</v>
      </c>
    </row>
    <row r="2313" spans="1:11" x14ac:dyDescent="0.35">
      <c r="A2313" s="1" t="s">
        <v>1401</v>
      </c>
      <c r="B2313" s="7">
        <v>1983</v>
      </c>
      <c r="C2313" s="1" t="s">
        <v>37</v>
      </c>
      <c r="D2313" s="1">
        <v>23</v>
      </c>
      <c r="E2313" s="7">
        <v>3</v>
      </c>
      <c r="F2313" s="44">
        <v>11412.02</v>
      </c>
      <c r="G2313" s="1" t="s">
        <v>12</v>
      </c>
      <c r="H2313" s="1" t="s">
        <v>16</v>
      </c>
      <c r="I2313" s="1" t="s">
        <v>300</v>
      </c>
      <c r="J2313" s="42" t="str">
        <f>D2313&amp;"-"&amp;C2313&amp;"-"&amp;B2313</f>
        <v>23-Oct-1983</v>
      </c>
      <c r="K2313" s="7">
        <f>DATEDIF(J2313,DATE(2023,6,8),"Y")</f>
        <v>39</v>
      </c>
    </row>
    <row r="2314" spans="1:11" x14ac:dyDescent="0.35">
      <c r="A2314" s="1" t="s">
        <v>1400</v>
      </c>
      <c r="B2314" s="7">
        <v>1970</v>
      </c>
      <c r="C2314" s="1" t="s">
        <v>37</v>
      </c>
      <c r="D2314" s="1">
        <v>7</v>
      </c>
      <c r="E2314" s="7">
        <v>3</v>
      </c>
      <c r="F2314" s="44">
        <v>11411.69</v>
      </c>
      <c r="G2314" s="1" t="s">
        <v>12</v>
      </c>
      <c r="H2314" s="1" t="s">
        <v>11</v>
      </c>
      <c r="I2314" s="1" t="s">
        <v>42</v>
      </c>
      <c r="J2314" s="42" t="str">
        <f>D2314&amp;"-"&amp;C2314&amp;"-"&amp;B2314</f>
        <v>7-Oct-1970</v>
      </c>
      <c r="K2314" s="7">
        <f>DATEDIF(J2314,DATE(2023,6,8),"Y")</f>
        <v>52</v>
      </c>
    </row>
    <row r="2315" spans="1:11" x14ac:dyDescent="0.35">
      <c r="A2315" s="1" t="s">
        <v>1399</v>
      </c>
      <c r="B2315" s="7">
        <v>1970</v>
      </c>
      <c r="C2315" s="1" t="s">
        <v>37</v>
      </c>
      <c r="D2315" s="1">
        <v>2</v>
      </c>
      <c r="E2315" s="7">
        <v>2</v>
      </c>
      <c r="F2315" s="44">
        <v>11396.9</v>
      </c>
      <c r="G2315" s="1" t="s">
        <v>12</v>
      </c>
      <c r="H2315" s="1" t="s">
        <v>12</v>
      </c>
      <c r="I2315" s="1" t="s">
        <v>247</v>
      </c>
      <c r="J2315" s="42" t="str">
        <f>D2315&amp;"-"&amp;C2315&amp;"-"&amp;B2315</f>
        <v>2-Oct-1970</v>
      </c>
      <c r="K2315" s="7">
        <f>DATEDIF(J2315,DATE(2023,6,8),"Y")</f>
        <v>52</v>
      </c>
    </row>
    <row r="2316" spans="1:11" x14ac:dyDescent="0.35">
      <c r="A2316" s="1" t="s">
        <v>1398</v>
      </c>
      <c r="B2316" s="7">
        <v>1967</v>
      </c>
      <c r="C2316" s="1" t="s">
        <v>30</v>
      </c>
      <c r="D2316" s="1">
        <v>19</v>
      </c>
      <c r="E2316" s="7">
        <v>1</v>
      </c>
      <c r="F2316" s="44">
        <v>11394.07</v>
      </c>
      <c r="G2316" s="1" t="s">
        <v>12</v>
      </c>
      <c r="H2316" s="1" t="s">
        <v>16</v>
      </c>
      <c r="I2316" s="1" t="s">
        <v>170</v>
      </c>
      <c r="J2316" s="42" t="str">
        <f>D2316&amp;"-"&amp;C2316&amp;"-"&amp;B2316</f>
        <v>19-Dec-1967</v>
      </c>
      <c r="K2316" s="7">
        <f>DATEDIF(J2316,DATE(2023,6,8),"Y")</f>
        <v>55</v>
      </c>
    </row>
    <row r="2317" spans="1:11" x14ac:dyDescent="0.35">
      <c r="A2317" s="1" t="s">
        <v>1397</v>
      </c>
      <c r="B2317" s="7">
        <v>1997</v>
      </c>
      <c r="C2317" s="1" t="s">
        <v>10</v>
      </c>
      <c r="D2317" s="1">
        <v>28</v>
      </c>
      <c r="E2317" s="7">
        <v>0</v>
      </c>
      <c r="F2317" s="44">
        <v>11388.27</v>
      </c>
      <c r="G2317" s="1" t="s">
        <v>12</v>
      </c>
      <c r="H2317" s="1" t="s">
        <v>11</v>
      </c>
      <c r="I2317" s="1" t="s">
        <v>535</v>
      </c>
      <c r="J2317" s="42" t="str">
        <f>D2317&amp;"-"&amp;C2317&amp;"-"&amp;B2317</f>
        <v>28-Jul-1997</v>
      </c>
      <c r="K2317" s="7">
        <f>DATEDIF(J2317,DATE(2023,6,8),"Y")</f>
        <v>25</v>
      </c>
    </row>
    <row r="2318" spans="1:11" x14ac:dyDescent="0.35">
      <c r="A2318" s="1" t="s">
        <v>1396</v>
      </c>
      <c r="B2318" s="7">
        <v>1964</v>
      </c>
      <c r="C2318" s="1" t="s">
        <v>18</v>
      </c>
      <c r="D2318" s="1">
        <v>13</v>
      </c>
      <c r="E2318" s="7">
        <v>0</v>
      </c>
      <c r="F2318" s="44">
        <v>11381.33</v>
      </c>
      <c r="G2318" s="1" t="s">
        <v>12</v>
      </c>
      <c r="H2318" s="1" t="s">
        <v>11</v>
      </c>
      <c r="I2318" s="1" t="s">
        <v>13</v>
      </c>
      <c r="J2318" s="42" t="str">
        <f>D2318&amp;"-"&amp;C2318&amp;"-"&amp;B2318</f>
        <v>13-Jun-1964</v>
      </c>
      <c r="K2318" s="7">
        <f>DATEDIF(J2318,DATE(2023,6,8),"Y")</f>
        <v>58</v>
      </c>
    </row>
    <row r="2319" spans="1:11" x14ac:dyDescent="0.35">
      <c r="A2319" s="1" t="s">
        <v>1395</v>
      </c>
      <c r="B2319" s="7">
        <v>1972</v>
      </c>
      <c r="C2319" s="1" t="s">
        <v>30</v>
      </c>
      <c r="D2319" s="1">
        <v>6</v>
      </c>
      <c r="E2319" s="7">
        <v>0</v>
      </c>
      <c r="F2319" s="44">
        <v>11378.57</v>
      </c>
      <c r="G2319" s="1" t="s">
        <v>12</v>
      </c>
      <c r="H2319" s="1" t="s">
        <v>11</v>
      </c>
      <c r="I2319" s="1" t="s">
        <v>200</v>
      </c>
      <c r="J2319" s="42" t="str">
        <f>D2319&amp;"-"&amp;C2319&amp;"-"&amp;B2319</f>
        <v>6-Dec-1972</v>
      </c>
      <c r="K2319" s="7">
        <f>DATEDIF(J2319,DATE(2023,6,8),"Y")</f>
        <v>50</v>
      </c>
    </row>
    <row r="2320" spans="1:11" x14ac:dyDescent="0.35">
      <c r="A2320" s="1" t="s">
        <v>1394</v>
      </c>
      <c r="B2320" s="7">
        <v>1979</v>
      </c>
      <c r="C2320" s="1" t="s">
        <v>18</v>
      </c>
      <c r="D2320" s="1">
        <v>7</v>
      </c>
      <c r="E2320" s="7">
        <v>2</v>
      </c>
      <c r="F2320" s="44">
        <v>11369.39</v>
      </c>
      <c r="G2320" s="1" t="s">
        <v>12</v>
      </c>
      <c r="H2320" s="1" t="s">
        <v>16</v>
      </c>
      <c r="I2320" s="1" t="s">
        <v>535</v>
      </c>
      <c r="J2320" s="42" t="str">
        <f>D2320&amp;"-"&amp;C2320&amp;"-"&amp;B2320</f>
        <v>7-Jun-1979</v>
      </c>
      <c r="K2320" s="7">
        <f>DATEDIF(J2320,DATE(2023,6,8),"Y")</f>
        <v>44</v>
      </c>
    </row>
    <row r="2321" spans="1:11" x14ac:dyDescent="0.35">
      <c r="A2321" s="1" t="s">
        <v>1393</v>
      </c>
      <c r="B2321" s="7">
        <v>1964</v>
      </c>
      <c r="C2321" s="1" t="s">
        <v>30</v>
      </c>
      <c r="D2321" s="1">
        <v>13</v>
      </c>
      <c r="E2321" s="7">
        <v>0</v>
      </c>
      <c r="F2321" s="44">
        <v>11365.95</v>
      </c>
      <c r="G2321" s="1" t="s">
        <v>12</v>
      </c>
      <c r="H2321" s="1" t="s">
        <v>11</v>
      </c>
      <c r="I2321" s="1" t="s">
        <v>42</v>
      </c>
      <c r="J2321" s="42" t="str">
        <f>D2321&amp;"-"&amp;C2321&amp;"-"&amp;B2321</f>
        <v>13-Dec-1964</v>
      </c>
      <c r="K2321" s="7">
        <f>DATEDIF(J2321,DATE(2023,6,8),"Y")</f>
        <v>58</v>
      </c>
    </row>
    <row r="2322" spans="1:11" x14ac:dyDescent="0.35">
      <c r="A2322" s="1" t="s">
        <v>1392</v>
      </c>
      <c r="B2322" s="7">
        <v>1964</v>
      </c>
      <c r="C2322" s="1" t="s">
        <v>10</v>
      </c>
      <c r="D2322" s="1">
        <v>3</v>
      </c>
      <c r="E2322" s="7">
        <v>0</v>
      </c>
      <c r="F2322" s="44">
        <v>11363.28</v>
      </c>
      <c r="G2322" s="1" t="s">
        <v>12</v>
      </c>
      <c r="H2322" s="1" t="s">
        <v>16</v>
      </c>
      <c r="I2322" s="1" t="s">
        <v>13</v>
      </c>
      <c r="J2322" s="42" t="str">
        <f>D2322&amp;"-"&amp;C2322&amp;"-"&amp;B2322</f>
        <v>3-Jul-1964</v>
      </c>
      <c r="K2322" s="7">
        <f>DATEDIF(J2322,DATE(2023,6,8),"Y")</f>
        <v>58</v>
      </c>
    </row>
    <row r="2323" spans="1:11" x14ac:dyDescent="0.35">
      <c r="A2323" s="1" t="s">
        <v>2275</v>
      </c>
      <c r="B2323" s="7">
        <v>1966</v>
      </c>
      <c r="C2323" s="1" t="s">
        <v>35</v>
      </c>
      <c r="D2323" s="1">
        <v>12</v>
      </c>
      <c r="E2323" s="7">
        <v>0</v>
      </c>
      <c r="F2323" s="44">
        <v>40373.74</v>
      </c>
      <c r="G2323" s="1" t="s">
        <v>16</v>
      </c>
      <c r="H2323" s="1" t="s">
        <v>12</v>
      </c>
      <c r="I2323" s="1" t="s">
        <v>42</v>
      </c>
      <c r="J2323" s="42" t="str">
        <f>D2323&amp;"-"&amp;C2323&amp;"-"&amp;B2323</f>
        <v>12-Aug-1966</v>
      </c>
      <c r="K2323" s="7">
        <f>DATEDIF(J2323,DATE(2023,6,8),"Y")</f>
        <v>56</v>
      </c>
    </row>
    <row r="2324" spans="1:11" x14ac:dyDescent="0.35">
      <c r="A2324" s="1" t="s">
        <v>1391</v>
      </c>
      <c r="B2324" s="7">
        <v>1964</v>
      </c>
      <c r="C2324" s="1" t="s">
        <v>10</v>
      </c>
      <c r="D2324" s="1">
        <v>4</v>
      </c>
      <c r="E2324" s="7">
        <v>0</v>
      </c>
      <c r="F2324" s="44">
        <v>11362.76</v>
      </c>
      <c r="G2324" s="1" t="s">
        <v>12</v>
      </c>
      <c r="H2324" s="1" t="s">
        <v>16</v>
      </c>
      <c r="I2324" s="1" t="s">
        <v>42</v>
      </c>
      <c r="J2324" s="42" t="str">
        <f>D2324&amp;"-"&amp;C2324&amp;"-"&amp;B2324</f>
        <v>4-Jul-1964</v>
      </c>
      <c r="K2324" s="7">
        <f>DATEDIF(J2324,DATE(2023,6,8),"Y")</f>
        <v>58</v>
      </c>
    </row>
    <row r="2325" spans="1:11" x14ac:dyDescent="0.35">
      <c r="A2325" s="1" t="s">
        <v>1390</v>
      </c>
      <c r="B2325" s="7">
        <v>1965</v>
      </c>
      <c r="C2325" s="1" t="s">
        <v>20</v>
      </c>
      <c r="D2325" s="1">
        <v>26</v>
      </c>
      <c r="E2325" s="7">
        <v>0</v>
      </c>
      <c r="F2325" s="44">
        <v>11356.66</v>
      </c>
      <c r="G2325" s="1" t="s">
        <v>12</v>
      </c>
      <c r="H2325" s="1" t="s">
        <v>12</v>
      </c>
      <c r="I2325" s="1" t="s">
        <v>23</v>
      </c>
      <c r="J2325" s="42" t="str">
        <f>D2325&amp;"-"&amp;C2325&amp;"-"&amp;B2325</f>
        <v>26-Sep-1965</v>
      </c>
      <c r="K2325" s="7">
        <f>DATEDIF(J2325,DATE(2023,6,8),"Y")</f>
        <v>57</v>
      </c>
    </row>
    <row r="2326" spans="1:11" x14ac:dyDescent="0.35">
      <c r="A2326" s="1" t="s">
        <v>1389</v>
      </c>
      <c r="B2326" s="7">
        <v>1965</v>
      </c>
      <c r="C2326" s="1" t="s">
        <v>15</v>
      </c>
      <c r="D2326" s="1">
        <v>29</v>
      </c>
      <c r="E2326" s="7">
        <v>0</v>
      </c>
      <c r="F2326" s="44">
        <v>11353.23</v>
      </c>
      <c r="G2326" s="1" t="s">
        <v>12</v>
      </c>
      <c r="H2326" s="1" t="s">
        <v>16</v>
      </c>
      <c r="I2326" s="1" t="s">
        <v>23</v>
      </c>
      <c r="J2326" s="42" t="str">
        <f>D2326&amp;"-"&amp;C2326&amp;"-"&amp;B2326</f>
        <v>29-Nov-1965</v>
      </c>
      <c r="K2326" s="7">
        <f>DATEDIF(J2326,DATE(2023,6,8),"Y")</f>
        <v>57</v>
      </c>
    </row>
    <row r="2327" spans="1:11" x14ac:dyDescent="0.35">
      <c r="A2327" s="1" t="s">
        <v>1388</v>
      </c>
      <c r="B2327" s="7">
        <v>1964</v>
      </c>
      <c r="C2327" s="1" t="s">
        <v>10</v>
      </c>
      <c r="D2327" s="1">
        <v>12</v>
      </c>
      <c r="E2327" s="7">
        <v>0</v>
      </c>
      <c r="F2327" s="44">
        <v>11345.52</v>
      </c>
      <c r="G2327" s="1" t="s">
        <v>12</v>
      </c>
      <c r="H2327" s="1" t="s">
        <v>12</v>
      </c>
      <c r="I2327" s="1" t="s">
        <v>42</v>
      </c>
      <c r="J2327" s="42" t="str">
        <f>D2327&amp;"-"&amp;C2327&amp;"-"&amp;B2327</f>
        <v>12-Jul-1964</v>
      </c>
      <c r="K2327" s="7">
        <f>DATEDIF(J2327,DATE(2023,6,8),"Y")</f>
        <v>58</v>
      </c>
    </row>
    <row r="2328" spans="1:11" x14ac:dyDescent="0.35">
      <c r="A2328" s="1" t="s">
        <v>1387</v>
      </c>
      <c r="B2328" s="7">
        <v>1968</v>
      </c>
      <c r="C2328" s="1" t="s">
        <v>15</v>
      </c>
      <c r="D2328" s="1">
        <v>2</v>
      </c>
      <c r="E2328" s="7">
        <v>0</v>
      </c>
      <c r="F2328" s="44">
        <v>11344.32</v>
      </c>
      <c r="G2328" s="1" t="s">
        <v>12</v>
      </c>
      <c r="H2328" s="1" t="s">
        <v>11</v>
      </c>
      <c r="I2328" s="1" t="s">
        <v>200</v>
      </c>
      <c r="J2328" s="42" t="str">
        <f>D2328&amp;"-"&amp;C2328&amp;"-"&amp;B2328</f>
        <v>2-Nov-1968</v>
      </c>
      <c r="K2328" s="7">
        <f>DATEDIF(J2328,DATE(2023,6,8),"Y")</f>
        <v>54</v>
      </c>
    </row>
    <row r="2329" spans="1:11" x14ac:dyDescent="0.35">
      <c r="A2329" s="1" t="s">
        <v>1386</v>
      </c>
      <c r="B2329" s="7">
        <v>1989</v>
      </c>
      <c r="C2329" s="1" t="s">
        <v>35</v>
      </c>
      <c r="D2329" s="1">
        <v>19</v>
      </c>
      <c r="E2329" s="7">
        <v>1</v>
      </c>
      <c r="F2329" s="44">
        <v>11326.71</v>
      </c>
      <c r="G2329" s="1" t="s">
        <v>12</v>
      </c>
      <c r="H2329" s="1" t="s">
        <v>12</v>
      </c>
      <c r="I2329" s="1" t="s">
        <v>13</v>
      </c>
      <c r="J2329" s="42" t="str">
        <f>D2329&amp;"-"&amp;C2329&amp;"-"&amp;B2329</f>
        <v>19-Aug-1989</v>
      </c>
      <c r="K2329" s="7">
        <f>DATEDIF(J2329,DATE(2023,6,8),"Y")</f>
        <v>33</v>
      </c>
    </row>
    <row r="2330" spans="1:11" x14ac:dyDescent="0.35">
      <c r="A2330" s="1" t="s">
        <v>1385</v>
      </c>
      <c r="B2330" s="7">
        <v>2002</v>
      </c>
      <c r="C2330" s="1" t="s">
        <v>20</v>
      </c>
      <c r="D2330" s="1">
        <v>20</v>
      </c>
      <c r="E2330" s="7">
        <v>0</v>
      </c>
      <c r="F2330" s="44">
        <v>11321.49</v>
      </c>
      <c r="G2330" s="1" t="s">
        <v>12</v>
      </c>
      <c r="H2330" s="1" t="s">
        <v>12</v>
      </c>
      <c r="I2330" s="1" t="s">
        <v>23</v>
      </c>
      <c r="J2330" s="42" t="str">
        <f>D2330&amp;"-"&amp;C2330&amp;"-"&amp;B2330</f>
        <v>20-Sep-2002</v>
      </c>
      <c r="K2330" s="7">
        <f>DATEDIF(J2330,DATE(2023,6,8),"Y")</f>
        <v>20</v>
      </c>
    </row>
    <row r="2331" spans="1:11" x14ac:dyDescent="0.35">
      <c r="A2331" s="1" t="s">
        <v>1384</v>
      </c>
      <c r="B2331" s="7">
        <v>1963</v>
      </c>
      <c r="C2331" s="1" t="s">
        <v>10</v>
      </c>
      <c r="D2331" s="1">
        <v>11</v>
      </c>
      <c r="E2331" s="7">
        <v>0</v>
      </c>
      <c r="F2331" s="44">
        <v>11319.12</v>
      </c>
      <c r="G2331" s="1" t="s">
        <v>12</v>
      </c>
      <c r="H2331" s="1" t="s">
        <v>16</v>
      </c>
      <c r="I2331" s="1" t="s">
        <v>23</v>
      </c>
      <c r="J2331" s="42" t="str">
        <f>D2331&amp;"-"&amp;C2331&amp;"-"&amp;B2331</f>
        <v>11-Jul-1963</v>
      </c>
      <c r="K2331" s="7">
        <f>DATEDIF(J2331,DATE(2023,6,8),"Y")</f>
        <v>59</v>
      </c>
    </row>
    <row r="2332" spans="1:11" x14ac:dyDescent="0.35">
      <c r="A2332" s="1" t="s">
        <v>1383</v>
      </c>
      <c r="B2332" s="7">
        <v>1995</v>
      </c>
      <c r="C2332" s="1" t="s">
        <v>30</v>
      </c>
      <c r="D2332" s="1">
        <v>10</v>
      </c>
      <c r="E2332" s="7">
        <v>0</v>
      </c>
      <c r="F2332" s="44">
        <v>11318.57</v>
      </c>
      <c r="G2332" s="1" t="s">
        <v>12</v>
      </c>
      <c r="H2332" s="1" t="s">
        <v>11</v>
      </c>
      <c r="I2332" s="1" t="s">
        <v>535</v>
      </c>
      <c r="J2332" s="42" t="str">
        <f>D2332&amp;"-"&amp;C2332&amp;"-"&amp;B2332</f>
        <v>10-Dec-1995</v>
      </c>
      <c r="K2332" s="7">
        <f>DATEDIF(J2332,DATE(2023,6,8),"Y")</f>
        <v>27</v>
      </c>
    </row>
    <row r="2333" spans="1:11" x14ac:dyDescent="0.35">
      <c r="A2333" s="1" t="s">
        <v>1382</v>
      </c>
      <c r="B2333" s="7">
        <v>1963</v>
      </c>
      <c r="C2333" s="1" t="s">
        <v>15</v>
      </c>
      <c r="D2333" s="1">
        <v>22</v>
      </c>
      <c r="E2333" s="7">
        <v>0</v>
      </c>
      <c r="F2333" s="44">
        <v>11312.33</v>
      </c>
      <c r="G2333" s="1" t="s">
        <v>12</v>
      </c>
      <c r="H2333" s="1" t="s">
        <v>12</v>
      </c>
      <c r="I2333" s="1" t="s">
        <v>23</v>
      </c>
      <c r="J2333" s="42" t="str">
        <f>D2333&amp;"-"&amp;C2333&amp;"-"&amp;B2333</f>
        <v>22-Nov-1963</v>
      </c>
      <c r="K2333" s="7">
        <f>DATEDIF(J2333,DATE(2023,6,8),"Y")</f>
        <v>59</v>
      </c>
    </row>
    <row r="2334" spans="1:11" x14ac:dyDescent="0.35">
      <c r="A2334" s="1" t="s">
        <v>2274</v>
      </c>
      <c r="B2334" s="7">
        <v>1962</v>
      </c>
      <c r="C2334" s="1" t="s">
        <v>20</v>
      </c>
      <c r="D2334" s="1">
        <v>4</v>
      </c>
      <c r="E2334" s="7">
        <v>0</v>
      </c>
      <c r="F2334" s="44">
        <v>40309.93</v>
      </c>
      <c r="G2334" s="1" t="s">
        <v>16</v>
      </c>
      <c r="H2334" s="1" t="s">
        <v>12</v>
      </c>
      <c r="I2334" s="1" t="s">
        <v>42</v>
      </c>
      <c r="J2334" s="42" t="str">
        <f>D2334&amp;"-"&amp;C2334&amp;"-"&amp;B2334</f>
        <v>4-Sep-1962</v>
      </c>
      <c r="K2334" s="7">
        <f>DATEDIF(J2334,DATE(2023,6,8),"Y")</f>
        <v>60</v>
      </c>
    </row>
    <row r="2335" spans="1:11" x14ac:dyDescent="0.35">
      <c r="A2335" s="1" t="s">
        <v>1381</v>
      </c>
      <c r="B2335" s="7">
        <v>1968</v>
      </c>
      <c r="C2335" s="1" t="s">
        <v>37</v>
      </c>
      <c r="D2335" s="1">
        <v>6</v>
      </c>
      <c r="E2335" s="7">
        <v>1</v>
      </c>
      <c r="F2335" s="44">
        <v>11305.93</v>
      </c>
      <c r="G2335" s="1" t="s">
        <v>12</v>
      </c>
      <c r="H2335" s="1" t="s">
        <v>16</v>
      </c>
      <c r="I2335" s="1" t="s">
        <v>23</v>
      </c>
      <c r="J2335" s="42" t="str">
        <f>D2335&amp;"-"&amp;C2335&amp;"-"&amp;B2335</f>
        <v>6-Oct-1968</v>
      </c>
      <c r="K2335" s="7">
        <f>DATEDIF(J2335,DATE(2023,6,8),"Y")</f>
        <v>54</v>
      </c>
    </row>
    <row r="2336" spans="1:11" x14ac:dyDescent="0.35">
      <c r="A2336" s="1" t="s">
        <v>1380</v>
      </c>
      <c r="B2336" s="7">
        <v>1972</v>
      </c>
      <c r="C2336" s="1" t="s">
        <v>20</v>
      </c>
      <c r="D2336" s="1">
        <v>25</v>
      </c>
      <c r="E2336" s="7">
        <v>4</v>
      </c>
      <c r="F2336" s="44">
        <v>11299.34</v>
      </c>
      <c r="G2336" s="1" t="s">
        <v>12</v>
      </c>
      <c r="H2336" s="1" t="s">
        <v>11</v>
      </c>
      <c r="I2336" s="1" t="s">
        <v>42</v>
      </c>
      <c r="J2336" s="42" t="str">
        <f>D2336&amp;"-"&amp;C2336&amp;"-"&amp;B2336</f>
        <v>25-Sep-1972</v>
      </c>
      <c r="K2336" s="7">
        <f>DATEDIF(J2336,DATE(2023,6,8),"Y")</f>
        <v>50</v>
      </c>
    </row>
    <row r="2337" spans="1:11" x14ac:dyDescent="0.35">
      <c r="A2337" s="1" t="s">
        <v>1379</v>
      </c>
      <c r="B2337" s="7">
        <v>1988</v>
      </c>
      <c r="C2337" s="1" t="s">
        <v>15</v>
      </c>
      <c r="D2337" s="1">
        <v>14</v>
      </c>
      <c r="E2337" s="7">
        <v>3</v>
      </c>
      <c r="F2337" s="44">
        <v>11294.57</v>
      </c>
      <c r="G2337" s="1" t="s">
        <v>12</v>
      </c>
      <c r="H2337" s="1" t="s">
        <v>16</v>
      </c>
      <c r="I2337" s="1" t="s">
        <v>632</v>
      </c>
      <c r="J2337" s="42" t="str">
        <f>D2337&amp;"-"&amp;C2337&amp;"-"&amp;B2337</f>
        <v>14-Nov-1988</v>
      </c>
      <c r="K2337" s="7">
        <f>DATEDIF(J2337,DATE(2023,6,8),"Y")</f>
        <v>34</v>
      </c>
    </row>
    <row r="2338" spans="1:11" x14ac:dyDescent="0.35">
      <c r="A2338" s="1" t="s">
        <v>1378</v>
      </c>
      <c r="B2338" s="7">
        <v>1970</v>
      </c>
      <c r="C2338" s="1" t="s">
        <v>18</v>
      </c>
      <c r="D2338" s="1">
        <v>22</v>
      </c>
      <c r="E2338" s="7">
        <v>3</v>
      </c>
      <c r="F2338" s="44">
        <v>11289.11</v>
      </c>
      <c r="G2338" s="1" t="s">
        <v>12</v>
      </c>
      <c r="H2338" s="1" t="s">
        <v>16</v>
      </c>
      <c r="I2338" s="1" t="s">
        <v>23</v>
      </c>
      <c r="J2338" s="42" t="str">
        <f>D2338&amp;"-"&amp;C2338&amp;"-"&amp;B2338</f>
        <v>22-Jun-1970</v>
      </c>
      <c r="K2338" s="7">
        <f>DATEDIF(J2338,DATE(2023,6,8),"Y")</f>
        <v>52</v>
      </c>
    </row>
    <row r="2339" spans="1:11" x14ac:dyDescent="0.35">
      <c r="A2339" s="1" t="s">
        <v>1377</v>
      </c>
      <c r="B2339" s="7">
        <v>1967</v>
      </c>
      <c r="C2339" s="1" t="s">
        <v>18</v>
      </c>
      <c r="D2339" s="1">
        <v>14</v>
      </c>
      <c r="E2339" s="7">
        <v>0</v>
      </c>
      <c r="F2339" s="44">
        <v>11286.54</v>
      </c>
      <c r="G2339" s="1" t="s">
        <v>12</v>
      </c>
      <c r="H2339" s="1" t="s">
        <v>12</v>
      </c>
      <c r="I2339" s="1" t="s">
        <v>247</v>
      </c>
      <c r="J2339" s="42" t="str">
        <f>D2339&amp;"-"&amp;C2339&amp;"-"&amp;B2339</f>
        <v>14-Jun-1967</v>
      </c>
      <c r="K2339" s="7">
        <f>DATEDIF(J2339,DATE(2023,6,8),"Y")</f>
        <v>55</v>
      </c>
    </row>
    <row r="2340" spans="1:11" x14ac:dyDescent="0.35">
      <c r="A2340" s="1" t="s">
        <v>1376</v>
      </c>
      <c r="B2340" s="7">
        <v>2004</v>
      </c>
      <c r="C2340" s="1" t="s">
        <v>37</v>
      </c>
      <c r="D2340" s="1">
        <v>4</v>
      </c>
      <c r="E2340" s="7">
        <v>1</v>
      </c>
      <c r="F2340" s="44">
        <v>11272.33</v>
      </c>
      <c r="G2340" s="1" t="s">
        <v>12</v>
      </c>
      <c r="H2340" s="1" t="s">
        <v>11</v>
      </c>
      <c r="I2340" s="1" t="s">
        <v>166</v>
      </c>
      <c r="J2340" s="42" t="str">
        <f>D2340&amp;"-"&amp;C2340&amp;"-"&amp;B2340</f>
        <v>4-Oct-2004</v>
      </c>
      <c r="K2340" s="7">
        <f>DATEDIF(J2340,DATE(2023,6,8),"Y")</f>
        <v>18</v>
      </c>
    </row>
    <row r="2341" spans="1:11" x14ac:dyDescent="0.35">
      <c r="A2341" s="1" t="s">
        <v>1375</v>
      </c>
      <c r="B2341" s="7">
        <v>1971</v>
      </c>
      <c r="C2341" s="1" t="s">
        <v>30</v>
      </c>
      <c r="D2341" s="1">
        <v>26</v>
      </c>
      <c r="E2341" s="7">
        <v>0</v>
      </c>
      <c r="F2341" s="44">
        <v>11265.71</v>
      </c>
      <c r="G2341" s="1" t="s">
        <v>12</v>
      </c>
      <c r="H2341" s="1" t="s">
        <v>16</v>
      </c>
      <c r="I2341" s="1" t="s">
        <v>200</v>
      </c>
      <c r="J2341" s="42" t="str">
        <f>D2341&amp;"-"&amp;C2341&amp;"-"&amp;B2341</f>
        <v>26-Dec-1971</v>
      </c>
      <c r="K2341" s="7">
        <f>DATEDIF(J2341,DATE(2023,6,8),"Y")</f>
        <v>51</v>
      </c>
    </row>
    <row r="2342" spans="1:11" x14ac:dyDescent="0.35">
      <c r="A2342" s="1" t="s">
        <v>1374</v>
      </c>
      <c r="B2342" s="7">
        <v>1969</v>
      </c>
      <c r="C2342" s="1" t="s">
        <v>37</v>
      </c>
      <c r="D2342" s="1">
        <v>11</v>
      </c>
      <c r="E2342" s="7">
        <v>3</v>
      </c>
      <c r="F2342" s="44">
        <v>11264.54</v>
      </c>
      <c r="G2342" s="1" t="s">
        <v>12</v>
      </c>
      <c r="H2342" s="1" t="s">
        <v>11</v>
      </c>
      <c r="I2342" s="1" t="s">
        <v>42</v>
      </c>
      <c r="J2342" s="42" t="str">
        <f>D2342&amp;"-"&amp;C2342&amp;"-"&amp;B2342</f>
        <v>11-Oct-1969</v>
      </c>
      <c r="K2342" s="7">
        <f>DATEDIF(J2342,DATE(2023,6,8),"Y")</f>
        <v>53</v>
      </c>
    </row>
    <row r="2343" spans="1:11" x14ac:dyDescent="0.35">
      <c r="A2343" s="1" t="s">
        <v>1373</v>
      </c>
      <c r="B2343" s="7">
        <v>1981</v>
      </c>
      <c r="C2343" s="1" t="s">
        <v>37</v>
      </c>
      <c r="D2343" s="1">
        <v>2</v>
      </c>
      <c r="E2343" s="7">
        <v>1</v>
      </c>
      <c r="F2343" s="44">
        <v>11255.29</v>
      </c>
      <c r="G2343" s="1" t="s">
        <v>12</v>
      </c>
      <c r="H2343" s="1" t="s">
        <v>16</v>
      </c>
      <c r="I2343" s="1" t="s">
        <v>535</v>
      </c>
      <c r="J2343" s="42" t="str">
        <f>D2343&amp;"-"&amp;C2343&amp;"-"&amp;B2343</f>
        <v>2-Oct-1981</v>
      </c>
      <c r="K2343" s="7">
        <f>DATEDIF(J2343,DATE(2023,6,8),"Y")</f>
        <v>41</v>
      </c>
    </row>
    <row r="2344" spans="1:11" x14ac:dyDescent="0.35">
      <c r="A2344" s="1" t="s">
        <v>1372</v>
      </c>
      <c r="B2344" s="7">
        <v>1969</v>
      </c>
      <c r="C2344" s="1" t="s">
        <v>35</v>
      </c>
      <c r="D2344" s="1">
        <v>20</v>
      </c>
      <c r="E2344" s="7">
        <v>3</v>
      </c>
      <c r="F2344" s="44">
        <v>11253.42</v>
      </c>
      <c r="G2344" s="1" t="s">
        <v>12</v>
      </c>
      <c r="H2344" s="1" t="s">
        <v>16</v>
      </c>
      <c r="I2344" s="1" t="s">
        <v>42</v>
      </c>
      <c r="J2344" s="42" t="str">
        <f>D2344&amp;"-"&amp;C2344&amp;"-"&amp;B2344</f>
        <v>20-Aug-1969</v>
      </c>
      <c r="K2344" s="7">
        <f>DATEDIF(J2344,DATE(2023,6,8),"Y")</f>
        <v>53</v>
      </c>
    </row>
  </sheetData>
  <sortState xmlns:xlrd2="http://schemas.microsoft.com/office/spreadsheetml/2017/richdata2" ref="A2:K2344">
    <sortCondition ref="A2:A2344"/>
  </sortState>
  <mergeCells count="1">
    <mergeCell ref="M30:N30"/>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80FE-E5AF-4FDE-94DB-2E56C9FB0240}">
  <dimension ref="A1"/>
  <sheetViews>
    <sheetView workbookViewId="0">
      <selection activeCell="J7" sqref="J7"/>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4F51-9345-4D9F-B51E-DB2C4D95EAF8}">
  <dimension ref="A1:Q2336"/>
  <sheetViews>
    <sheetView topLeftCell="A2319" workbookViewId="0">
      <selection activeCell="F8" sqref="F8"/>
    </sheetView>
  </sheetViews>
  <sheetFormatPr defaultRowHeight="14.5" x14ac:dyDescent="0.35"/>
  <cols>
    <col min="1" max="1" width="11.1796875" bestFit="1" customWidth="1"/>
    <col min="2" max="2" width="17.90625" customWidth="1"/>
    <col min="5" max="5" width="11" bestFit="1" customWidth="1"/>
    <col min="6" max="6" width="14.26953125" bestFit="1" customWidth="1"/>
    <col min="7" max="7" width="12.7265625" bestFit="1" customWidth="1"/>
    <col min="8" max="8" width="20.36328125" customWidth="1"/>
    <col min="9" max="9" width="7" bestFit="1" customWidth="1"/>
    <col min="10" max="10" width="12.26953125" bestFit="1" customWidth="1"/>
    <col min="11" max="11" width="13.7265625" bestFit="1" customWidth="1"/>
    <col min="12" max="12" width="11.36328125" bestFit="1" customWidth="1"/>
    <col min="13" max="13" width="8.36328125" bestFit="1" customWidth="1"/>
    <col min="14" max="14" width="10.90625" bestFit="1" customWidth="1"/>
    <col min="15" max="15" width="7.1796875" bestFit="1" customWidth="1"/>
    <col min="16" max="16" width="7.26953125" bestFit="1" customWidth="1"/>
    <col min="17" max="17" width="5.6328125" customWidth="1"/>
  </cols>
  <sheetData>
    <row r="1" spans="1:17" x14ac:dyDescent="0.35">
      <c r="A1" s="45" t="s">
        <v>0</v>
      </c>
      <c r="B1" s="45" t="s">
        <v>4730</v>
      </c>
      <c r="C1" s="45" t="s">
        <v>2373</v>
      </c>
      <c r="D1" s="45" t="s">
        <v>2374</v>
      </c>
      <c r="E1" s="45" t="s">
        <v>2375</v>
      </c>
      <c r="F1" s="45" t="s">
        <v>2376</v>
      </c>
      <c r="G1" s="45" t="s">
        <v>2377</v>
      </c>
      <c r="H1" s="45" t="s">
        <v>2378</v>
      </c>
      <c r="I1" s="45" t="s">
        <v>2379</v>
      </c>
      <c r="J1" s="45" t="s">
        <v>8354</v>
      </c>
      <c r="K1" s="45" t="s">
        <v>8359</v>
      </c>
      <c r="L1" s="45" t="s">
        <v>8360</v>
      </c>
      <c r="M1" s="45" t="s">
        <v>5</v>
      </c>
      <c r="N1" s="45" t="s">
        <v>6</v>
      </c>
      <c r="O1" s="45" t="s">
        <v>7</v>
      </c>
      <c r="P1" s="45" t="s">
        <v>8</v>
      </c>
      <c r="Q1" s="45" t="s">
        <v>8361</v>
      </c>
    </row>
    <row r="2" spans="1:17" ht="15.5" x14ac:dyDescent="0.35">
      <c r="A2" s="8" t="s">
        <v>2372</v>
      </c>
      <c r="B2" t="str">
        <f>VLOOKUP(Healthcare!A2,'Customer Names'!A2:E2336,4,FALSE)</f>
        <v>Kelly</v>
      </c>
      <c r="C2" s="10">
        <f>_xlfn.XLOOKUP(A2,'Medical Examinations'!$A$2:$A$2336,'Medical Examinations'!$B$2:$B$2336,"NA",0,1)</f>
        <v>47.41</v>
      </c>
      <c r="D2" s="10">
        <f>_xlfn.XLOOKUP(A2,'Medical Examinations'!$A$2:$A$2336,'Medical Examinations'!$C$2:$C$2336)</f>
        <v>7.47</v>
      </c>
      <c r="E2" s="1" t="str">
        <f>_xlfn.XLOOKUP(A2,'Medical Examinations'!$A$2:$A$2336,'Medical Examinations'!$D$2:$D$2336)</f>
        <v>No</v>
      </c>
      <c r="F2" t="str">
        <f>_xlfn.XLOOKUP(A2,'Medical Examinations'!$A$2:$A$2336,'Medical Examinations'!$E$2:$E$2336)</f>
        <v>No</v>
      </c>
      <c r="G2" t="str">
        <f>_xlfn.XLOOKUP(A2,'Medical Examinations'!$A$2:$A$2336,'Medical Examinations'!$F$2:$F$2336)</f>
        <v>No</v>
      </c>
      <c r="H2" s="1">
        <f>_xlfn.XLOOKUP(A2,'Medical Examinations'!$A$2:$A$2336,'Medical Examinations'!$G$2:$G$2336)</f>
        <v>0</v>
      </c>
      <c r="I2" t="str">
        <f>_xlfn.XLOOKUP(A2,'Medical Examinations'!$A$2:$A$2336,'Medical Examinations'!$H$2:$H$2336)</f>
        <v>Yes</v>
      </c>
      <c r="J2" t="str">
        <f>VLOOKUP(A2,'Medical Examinations'!$A$2:$J$2336,9,FALSE)</f>
        <v>Obesity</v>
      </c>
      <c r="K2" t="str">
        <f>VLOOKUP(A2,'Medical Examinations'!$A$2:$J$2336,10,FALSE)</f>
        <v>Diabetes</v>
      </c>
      <c r="L2" s="52" t="str">
        <f>_xlfn.XLOOKUP(A2,'Hospitalisation Details'!$A$2:$A$2345,'Hospitalisation Details'!$J$2:$J$2345,"")</f>
        <v>12-Oct-1968</v>
      </c>
      <c r="M2" s="12">
        <f>_xlfn.XLOOKUP(A2,'Hospitalisation Details'!$A$2:$A$2344,'Hospitalisation Details'!$F$2:$F$2344," ",0,1)</f>
        <v>63770.43</v>
      </c>
      <c r="N2" t="str">
        <f>_xlfn.XLOOKUP(A2,'Hospitalisation Details'!$A$2:$A$2344,'Hospitalisation Details'!$G$2:$G$2344," ",0,1)</f>
        <v>tier - 1</v>
      </c>
      <c r="O2" t="str">
        <f>_xlfn.XLOOKUP(A2,'Hospitalisation Details'!$A$2:$A$2344,'Hospitalisation Details'!$H$2:$H$2344," ",0,1)</f>
        <v>tier - 3</v>
      </c>
      <c r="P2" t="str">
        <f>_xlfn.XLOOKUP(A2,'Hospitalisation Details'!$A$2:$A$2344,'Hospitalisation Details'!$I$2:$I$2344," ",0,1)</f>
        <v>R1013</v>
      </c>
      <c r="Q2">
        <f>_xlfn.XLOOKUP(A2,'Hospitalisation Details'!$A$2:$A$2344,'Hospitalisation Details'!$K$2:$K$2344," ",0,1)</f>
        <v>54</v>
      </c>
    </row>
    <row r="3" spans="1:17" ht="15.5" x14ac:dyDescent="0.35">
      <c r="A3" s="8" t="s">
        <v>2371</v>
      </c>
      <c r="B3" t="str">
        <f>VLOOKUP(Healthcare!A3,'Customer Names'!A3:E2337,4,FALSE)</f>
        <v>Matthew D</v>
      </c>
      <c r="C3" s="10">
        <f>_xlfn.XLOOKUP(A3,'Medical Examinations'!$A$2:$A$2336,'Medical Examinations'!$B$2:$B$2336,"NA",0,1)</f>
        <v>30.36</v>
      </c>
      <c r="D3" s="10">
        <f>_xlfn.XLOOKUP(A3,'Medical Examinations'!$A$2:$A$2336,'Medical Examinations'!$C$2:$C$2336)</f>
        <v>5.77</v>
      </c>
      <c r="E3" s="1" t="str">
        <f>_xlfn.XLOOKUP(A3,'Medical Examinations'!$A$2:$A$2336,'Medical Examinations'!$D$2:$D$2336)</f>
        <v>No</v>
      </c>
      <c r="F3" t="str">
        <f>_xlfn.XLOOKUP(A3,'Medical Examinations'!$A$2:$A$2336,'Medical Examinations'!$E$2:$E$2336)</f>
        <v>No</v>
      </c>
      <c r="G3" t="str">
        <f>_xlfn.XLOOKUP(A3,'Medical Examinations'!$A$2:$A$2336,'Medical Examinations'!$F$2:$F$2336)</f>
        <v>No</v>
      </c>
      <c r="H3" s="1">
        <f>_xlfn.XLOOKUP(A3,'Medical Examinations'!$A$2:$A$2336,'Medical Examinations'!$G$2:$G$2336)</f>
        <v>0</v>
      </c>
      <c r="I3" t="str">
        <f>_xlfn.XLOOKUP(A3,'Medical Examinations'!$A$2:$A$2336,'Medical Examinations'!$H$2:$H$2336)</f>
        <v>Yes</v>
      </c>
      <c r="J3" t="str">
        <f>VLOOKUP(A3,'Medical Examinations'!$A$2:$J$2336,9,FALSE)</f>
        <v>Obesity</v>
      </c>
      <c r="K3" t="str">
        <f>VLOOKUP(A3,'Medical Examinations'!$A$2:$J$2336,10,FALSE)</f>
        <v>Prediabetes</v>
      </c>
      <c r="L3" s="51" t="str">
        <f>_xlfn.XLOOKUP(A3,'Hospitalisation Details'!$A$2:$A$2345,'Hospitalisation Details'!$J$2:$J$2345,"")</f>
        <v>8-Jun-1977</v>
      </c>
      <c r="M3" s="12">
        <f>_xlfn.XLOOKUP(A3,'Hospitalisation Details'!$A$2:$A$2344,'Hospitalisation Details'!$F$2:$F$2344," ",0,1)</f>
        <v>62592.87</v>
      </c>
      <c r="N3" t="str">
        <f>_xlfn.XLOOKUP(A3,'Hospitalisation Details'!$A$2:$A$2344,'Hospitalisation Details'!$G$2:$G$2344," ",0,1)</f>
        <v>tier - 2</v>
      </c>
      <c r="O3" t="str">
        <f>_xlfn.XLOOKUP(A3,'Hospitalisation Details'!$A$2:$A$2344,'Hospitalisation Details'!$H$2:$H$2344," ",0,1)</f>
        <v>tier - 3</v>
      </c>
      <c r="P3" t="str">
        <f>_xlfn.XLOOKUP(A3,'Hospitalisation Details'!$A$2:$A$2344,'Hospitalisation Details'!$I$2:$I$2344," ",0,1)</f>
        <v>R1013</v>
      </c>
      <c r="Q3">
        <f>_xlfn.XLOOKUP(A3,'Hospitalisation Details'!$A$2:$A$2344,'Hospitalisation Details'!$K$2:$K$2344," ",0,1)</f>
        <v>46</v>
      </c>
    </row>
    <row r="4" spans="1:17" ht="15.5" x14ac:dyDescent="0.35">
      <c r="A4" s="8" t="s">
        <v>2370</v>
      </c>
      <c r="B4" t="str">
        <f>VLOOKUP(Healthcare!A4,'Customer Names'!A4:E2338,4,FALSE)</f>
        <v>Phil</v>
      </c>
      <c r="C4" s="10">
        <f>_xlfn.XLOOKUP(A4,'Medical Examinations'!$A$2:$A$2336,'Medical Examinations'!$B$2:$B$2336,"NA",0,1)</f>
        <v>34.484999999999999</v>
      </c>
      <c r="D4" s="10">
        <f>_xlfn.XLOOKUP(A4,'Medical Examinations'!$A$2:$A$2336,'Medical Examinations'!$C$2:$C$2336)</f>
        <v>11.87</v>
      </c>
      <c r="E4" s="1" t="str">
        <f>_xlfn.XLOOKUP(A4,'Medical Examinations'!$A$2:$A$2336,'Medical Examinations'!$D$2:$D$2336)</f>
        <v>Yes</v>
      </c>
      <c r="F4" t="str">
        <f>_xlfn.XLOOKUP(A4,'Medical Examinations'!$A$2:$A$2336,'Medical Examinations'!$E$2:$E$2336)</f>
        <v>No</v>
      </c>
      <c r="G4" t="str">
        <f>_xlfn.XLOOKUP(A4,'Medical Examinations'!$A$2:$A$2336,'Medical Examinations'!$F$2:$F$2336)</f>
        <v>No</v>
      </c>
      <c r="H4" s="1">
        <f>_xlfn.XLOOKUP(A4,'Medical Examinations'!$A$2:$A$2336,'Medical Examinations'!$G$2:$G$2336)</f>
        <v>2</v>
      </c>
      <c r="I4" t="str">
        <f>_xlfn.XLOOKUP(A4,'Medical Examinations'!$A$2:$A$2336,'Medical Examinations'!$H$2:$H$2336)</f>
        <v>Yes</v>
      </c>
      <c r="J4" t="str">
        <f>VLOOKUP(A4,'Medical Examinations'!$A$2:$J$2336,9,FALSE)</f>
        <v>Obesity</v>
      </c>
      <c r="K4" t="str">
        <f>VLOOKUP(A4,'Medical Examinations'!$A$2:$J$2336,10,FALSE)</f>
        <v>Diabetes</v>
      </c>
      <c r="L4" s="51" t="str">
        <f>_xlfn.XLOOKUP(A4,'Hospitalisation Details'!$A$2:$A$2345,'Hospitalisation Details'!$J$2:$J$2345,"")</f>
        <v>11-Sep-1970</v>
      </c>
      <c r="M4" s="12">
        <f>_xlfn.XLOOKUP(A4,'Hospitalisation Details'!$A$2:$A$2344,'Hospitalisation Details'!$F$2:$F$2344," ",0,1)</f>
        <v>60021.4</v>
      </c>
      <c r="N4" t="str">
        <f>_xlfn.XLOOKUP(A4,'Hospitalisation Details'!$A$2:$A$2344,'Hospitalisation Details'!$G$2:$G$2344," ",0,1)</f>
        <v>tier - 1</v>
      </c>
      <c r="O4" t="str">
        <f>_xlfn.XLOOKUP(A4,'Hospitalisation Details'!$A$2:$A$2344,'Hospitalisation Details'!$H$2:$H$2344," ",0,1)</f>
        <v>tier - 1</v>
      </c>
      <c r="P4" t="str">
        <f>_xlfn.XLOOKUP(A4,'Hospitalisation Details'!$A$2:$A$2344,'Hospitalisation Details'!$I$2:$I$2344," ",0,1)</f>
        <v>R1012</v>
      </c>
      <c r="Q4">
        <f>_xlfn.XLOOKUP(A4,'Hospitalisation Details'!$A$2:$A$2344,'Hospitalisation Details'!$K$2:$K$2344," ",0,1)</f>
        <v>52</v>
      </c>
    </row>
    <row r="5" spans="1:17" ht="15.5" x14ac:dyDescent="0.35">
      <c r="A5" s="8" t="s">
        <v>2369</v>
      </c>
      <c r="B5" t="str">
        <f>VLOOKUP(Healthcare!A5,'Customer Names'!A5:E2339,4,FALSE)</f>
        <v>Kelsey</v>
      </c>
      <c r="C5" s="10">
        <f>_xlfn.XLOOKUP(A5,'Medical Examinations'!$A$2:$A$2336,'Medical Examinations'!$B$2:$B$2336,"NA",0,1)</f>
        <v>38.094999999999999</v>
      </c>
      <c r="D5" s="10">
        <f>_xlfn.XLOOKUP(A5,'Medical Examinations'!$A$2:$A$2336,'Medical Examinations'!$C$2:$C$2336)</f>
        <v>6.05</v>
      </c>
      <c r="E5" s="1" t="str">
        <f>_xlfn.XLOOKUP(A5,'Medical Examinations'!$A$2:$A$2336,'Medical Examinations'!$D$2:$D$2336)</f>
        <v>No</v>
      </c>
      <c r="F5" t="str">
        <f>_xlfn.XLOOKUP(A5,'Medical Examinations'!$A$2:$A$2336,'Medical Examinations'!$E$2:$E$2336)</f>
        <v>No</v>
      </c>
      <c r="G5" t="str">
        <f>_xlfn.XLOOKUP(A5,'Medical Examinations'!$A$2:$A$2336,'Medical Examinations'!$F$2:$F$2336)</f>
        <v>No</v>
      </c>
      <c r="H5" s="1">
        <f>_xlfn.XLOOKUP(A5,'Medical Examinations'!$A$2:$A$2336,'Medical Examinations'!$G$2:$G$2336)</f>
        <v>0</v>
      </c>
      <c r="I5" t="str">
        <f>_xlfn.XLOOKUP(A5,'Medical Examinations'!$A$2:$A$2336,'Medical Examinations'!$H$2:$H$2336)</f>
        <v>Yes</v>
      </c>
      <c r="J5" t="str">
        <f>VLOOKUP(A5,'Medical Examinations'!$A$2:$J$2336,9,FALSE)</f>
        <v>Obesity</v>
      </c>
      <c r="K5" t="str">
        <f>VLOOKUP(A5,'Medical Examinations'!$A$2:$J$2336,10,FALSE)</f>
        <v>Prediabetes</v>
      </c>
      <c r="L5" s="51" t="str">
        <f>_xlfn.XLOOKUP(A5,'Hospitalisation Details'!$A$2:$A$2345,'Hospitalisation Details'!$J$2:$J$2345,"")</f>
        <v>6-Jun-1991</v>
      </c>
      <c r="M5" s="12">
        <f>_xlfn.XLOOKUP(A5,'Hospitalisation Details'!$A$2:$A$2344,'Hospitalisation Details'!$F$2:$F$2344," ",0,1)</f>
        <v>58571.07</v>
      </c>
      <c r="N5" t="str">
        <f>_xlfn.XLOOKUP(A5,'Hospitalisation Details'!$A$2:$A$2344,'Hospitalisation Details'!$G$2:$G$2344," ",0,1)</f>
        <v>tier - 1</v>
      </c>
      <c r="O5" t="str">
        <f>_xlfn.XLOOKUP(A5,'Hospitalisation Details'!$A$2:$A$2344,'Hospitalisation Details'!$H$2:$H$2344," ",0,1)</f>
        <v>tier - 3</v>
      </c>
      <c r="P5" t="str">
        <f>_xlfn.XLOOKUP(A5,'Hospitalisation Details'!$A$2:$A$2344,'Hospitalisation Details'!$I$2:$I$2344," ",0,1)</f>
        <v>R1024</v>
      </c>
      <c r="Q5">
        <f>_xlfn.XLOOKUP(A5,'Hospitalisation Details'!$A$2:$A$2344,'Hospitalisation Details'!$K$2:$K$2344," ",0,1)</f>
        <v>32</v>
      </c>
    </row>
    <row r="6" spans="1:17" ht="15.5" x14ac:dyDescent="0.35">
      <c r="A6" s="8" t="s">
        <v>2368</v>
      </c>
      <c r="B6" t="str">
        <f>VLOOKUP(Healthcare!A6,'Customer Names'!A6:E2340,4,FALSE)</f>
        <v>Kristyn</v>
      </c>
      <c r="C6" s="10">
        <f>_xlfn.XLOOKUP(A6,'Medical Examinations'!$A$2:$A$2336,'Medical Examinations'!$B$2:$B$2336,"NA",0,1)</f>
        <v>35.53</v>
      </c>
      <c r="D6" s="10">
        <f>_xlfn.XLOOKUP(A6,'Medical Examinations'!$A$2:$A$2336,'Medical Examinations'!$C$2:$C$2336)</f>
        <v>5.45</v>
      </c>
      <c r="E6" s="1" t="str">
        <f>_xlfn.XLOOKUP(A6,'Medical Examinations'!$A$2:$A$2336,'Medical Examinations'!$D$2:$D$2336)</f>
        <v>No</v>
      </c>
      <c r="F6" t="str">
        <f>_xlfn.XLOOKUP(A6,'Medical Examinations'!$A$2:$A$2336,'Medical Examinations'!$E$2:$E$2336)</f>
        <v>No</v>
      </c>
      <c r="G6" t="str">
        <f>_xlfn.XLOOKUP(A6,'Medical Examinations'!$A$2:$A$2336,'Medical Examinations'!$F$2:$F$2336)</f>
        <v>No</v>
      </c>
      <c r="H6" s="1">
        <f>_xlfn.XLOOKUP(A6,'Medical Examinations'!$A$2:$A$2336,'Medical Examinations'!$G$2:$G$2336)</f>
        <v>0</v>
      </c>
      <c r="I6" t="str">
        <f>_xlfn.XLOOKUP(A6,'Medical Examinations'!$A$2:$A$2336,'Medical Examinations'!$H$2:$H$2336)</f>
        <v>Yes</v>
      </c>
      <c r="J6" t="str">
        <f>VLOOKUP(A6,'Medical Examinations'!$A$2:$J$2336,9,FALSE)</f>
        <v>Obesity</v>
      </c>
      <c r="K6" t="str">
        <f>VLOOKUP(A6,'Medical Examinations'!$A$2:$J$2336,10,FALSE)</f>
        <v>Normal</v>
      </c>
      <c r="L6" s="51" t="str">
        <f>_xlfn.XLOOKUP(A6,'Hospitalisation Details'!$A$2:$A$2345,'Hospitalisation Details'!$J$2:$J$2345,"")</f>
        <v>19-Jun-1989</v>
      </c>
      <c r="M6" s="12">
        <f>_xlfn.XLOOKUP(A6,'Hospitalisation Details'!$A$2:$A$2344,'Hospitalisation Details'!$F$2:$F$2344," ",0,1)</f>
        <v>55135.4</v>
      </c>
      <c r="N6" t="str">
        <f>_xlfn.XLOOKUP(A6,'Hospitalisation Details'!$A$2:$A$2344,'Hospitalisation Details'!$G$2:$G$2344," ",0,1)</f>
        <v>tier - 1</v>
      </c>
      <c r="O6" t="str">
        <f>_xlfn.XLOOKUP(A6,'Hospitalisation Details'!$A$2:$A$2344,'Hospitalisation Details'!$H$2:$H$2344," ",0,1)</f>
        <v>tier - 2</v>
      </c>
      <c r="P6" t="str">
        <f>_xlfn.XLOOKUP(A6,'Hospitalisation Details'!$A$2:$A$2344,'Hospitalisation Details'!$I$2:$I$2344," ",0,1)</f>
        <v>R1012</v>
      </c>
      <c r="Q6">
        <f>_xlfn.XLOOKUP(A6,'Hospitalisation Details'!$A$2:$A$2344,'Hospitalisation Details'!$K$2:$K$2344," ",0,1)</f>
        <v>33</v>
      </c>
    </row>
    <row r="7" spans="1:17" ht="15.5" x14ac:dyDescent="0.35">
      <c r="A7" s="8" t="s">
        <v>2367</v>
      </c>
      <c r="B7" t="str">
        <f>VLOOKUP(Healthcare!A7,'Customer Names'!A7:E2341,4,FALSE)</f>
        <v>Russell B.</v>
      </c>
      <c r="C7" s="10">
        <f>_xlfn.XLOOKUP(A7,'Medical Examinations'!$A$2:$A$2336,'Medical Examinations'!$B$2:$B$2336,"NA",0,1)</f>
        <v>32.799999999999997</v>
      </c>
      <c r="D7" s="10">
        <f>_xlfn.XLOOKUP(A7,'Medical Examinations'!$A$2:$A$2336,'Medical Examinations'!$C$2:$C$2336)</f>
        <v>6.59</v>
      </c>
      <c r="E7" s="1" t="str">
        <f>_xlfn.XLOOKUP(A7,'Medical Examinations'!$A$2:$A$2336,'Medical Examinations'!$D$2:$D$2336)</f>
        <v>No</v>
      </c>
      <c r="F7" t="str">
        <f>_xlfn.XLOOKUP(A7,'Medical Examinations'!$A$2:$A$2336,'Medical Examinations'!$E$2:$E$2336)</f>
        <v>No</v>
      </c>
      <c r="G7" t="str">
        <f>_xlfn.XLOOKUP(A7,'Medical Examinations'!$A$2:$A$2336,'Medical Examinations'!$F$2:$F$2336)</f>
        <v>No</v>
      </c>
      <c r="H7" s="1">
        <f>_xlfn.XLOOKUP(A7,'Medical Examinations'!$A$2:$A$2336,'Medical Examinations'!$G$2:$G$2336)</f>
        <v>0</v>
      </c>
      <c r="I7" t="str">
        <f>_xlfn.XLOOKUP(A7,'Medical Examinations'!$A$2:$A$2336,'Medical Examinations'!$H$2:$H$2336)</f>
        <v>Yes</v>
      </c>
      <c r="J7" t="str">
        <f>VLOOKUP(A7,'Medical Examinations'!$A$2:$J$2336,9,FALSE)</f>
        <v>Obesity</v>
      </c>
      <c r="K7" t="str">
        <f>VLOOKUP(A7,'Medical Examinations'!$A$2:$J$2336,10,FALSE)</f>
        <v>Diabetes</v>
      </c>
      <c r="L7" s="51" t="str">
        <f>_xlfn.XLOOKUP(A7,'Hospitalisation Details'!$A$2:$A$2345,'Hospitalisation Details'!$J$2:$J$2345,"")</f>
        <v>4-Aug-1962</v>
      </c>
      <c r="M7" s="12">
        <f>_xlfn.XLOOKUP(A7,'Hospitalisation Details'!$A$2:$A$2344,'Hospitalisation Details'!$F$2:$F$2344," ",0,1)</f>
        <v>52590.83</v>
      </c>
      <c r="N7" t="str">
        <f>_xlfn.XLOOKUP(A7,'Hospitalisation Details'!$A$2:$A$2344,'Hospitalisation Details'!$G$2:$G$2344," ",0,1)</f>
        <v>tier - 1</v>
      </c>
      <c r="O7" t="str">
        <f>_xlfn.XLOOKUP(A7,'Hospitalisation Details'!$A$2:$A$2344,'Hospitalisation Details'!$H$2:$H$2344," ",0,1)</f>
        <v>tier - 3</v>
      </c>
      <c r="P7" t="str">
        <f>_xlfn.XLOOKUP(A7,'Hospitalisation Details'!$A$2:$A$2344,'Hospitalisation Details'!$I$2:$I$2344," ",0,1)</f>
        <v>R1011</v>
      </c>
      <c r="Q7">
        <f>_xlfn.XLOOKUP(A7,'Hospitalisation Details'!$A$2:$A$2344,'Hospitalisation Details'!$K$2:$K$2344," ",0,1)</f>
        <v>60</v>
      </c>
    </row>
    <row r="8" spans="1:17" ht="15.5" x14ac:dyDescent="0.35">
      <c r="A8" s="8" t="s">
        <v>2366</v>
      </c>
      <c r="B8" t="str">
        <f>VLOOKUP(Healthcare!A8,'Customer Names'!A8:E2342,4,FALSE)</f>
        <v>Scott</v>
      </c>
      <c r="C8" s="10">
        <f>_xlfn.XLOOKUP(A8,'Medical Examinations'!$A$2:$A$2336,'Medical Examinations'!$B$2:$B$2336,"NA",0,1)</f>
        <v>36.4</v>
      </c>
      <c r="D8" s="10">
        <f>_xlfn.XLOOKUP(A8,'Medical Examinations'!$A$2:$A$2336,'Medical Examinations'!$C$2:$C$2336)</f>
        <v>6.07</v>
      </c>
      <c r="E8" s="1" t="str">
        <f>_xlfn.XLOOKUP(A8,'Medical Examinations'!$A$2:$A$2336,'Medical Examinations'!$D$2:$D$2336)</f>
        <v>No</v>
      </c>
      <c r="F8" t="str">
        <f>_xlfn.XLOOKUP(A8,'Medical Examinations'!$A$2:$A$2336,'Medical Examinations'!$E$2:$E$2336)</f>
        <v>No</v>
      </c>
      <c r="G8" t="str">
        <f>_xlfn.XLOOKUP(A8,'Medical Examinations'!$A$2:$A$2336,'Medical Examinations'!$F$2:$F$2336)</f>
        <v>No</v>
      </c>
      <c r="H8" s="1">
        <f>_xlfn.XLOOKUP(A8,'Medical Examinations'!$A$2:$A$2336,'Medical Examinations'!$G$2:$G$2336)</f>
        <v>0</v>
      </c>
      <c r="I8" t="str">
        <f>_xlfn.XLOOKUP(A8,'Medical Examinations'!$A$2:$A$2336,'Medical Examinations'!$H$2:$H$2336)</f>
        <v>Yes</v>
      </c>
      <c r="J8" t="str">
        <f>VLOOKUP(A8,'Medical Examinations'!$A$2:$J$2336,9,FALSE)</f>
        <v>Obesity</v>
      </c>
      <c r="K8" t="str">
        <f>VLOOKUP(A8,'Medical Examinations'!$A$2:$J$2336,10,FALSE)</f>
        <v>Prediabetes</v>
      </c>
      <c r="L8" s="51" t="str">
        <f>_xlfn.XLOOKUP(A8,'Hospitalisation Details'!$A$2:$A$2345,'Hospitalisation Details'!$J$2:$J$2345,"")</f>
        <v>27-Oct-1994</v>
      </c>
      <c r="M8" s="12">
        <f>_xlfn.XLOOKUP(A8,'Hospitalisation Details'!$A$2:$A$2344,'Hospitalisation Details'!$F$2:$F$2344," ",0,1)</f>
        <v>51194.559999999998</v>
      </c>
      <c r="N8" t="str">
        <f>_xlfn.XLOOKUP(A8,'Hospitalisation Details'!$A$2:$A$2344,'Hospitalisation Details'!$G$2:$G$2344," ",0,1)</f>
        <v>tier - 1</v>
      </c>
      <c r="O8" t="str">
        <f>_xlfn.XLOOKUP(A8,'Hospitalisation Details'!$A$2:$A$2344,'Hospitalisation Details'!$H$2:$H$2344," ",0,1)</f>
        <v>tier - 3</v>
      </c>
      <c r="P8" t="str">
        <f>_xlfn.XLOOKUP(A8,'Hospitalisation Details'!$A$2:$A$2344,'Hospitalisation Details'!$I$2:$I$2344," ",0,1)</f>
        <v>R1011</v>
      </c>
      <c r="Q8">
        <f>_xlfn.XLOOKUP(A8,'Hospitalisation Details'!$A$2:$A$2344,'Hospitalisation Details'!$K$2:$K$2344," ",0,1)</f>
        <v>28</v>
      </c>
    </row>
    <row r="9" spans="1:17" ht="15.5" x14ac:dyDescent="0.35">
      <c r="A9" s="8" t="s">
        <v>2365</v>
      </c>
      <c r="B9" t="str">
        <f>VLOOKUP(Healthcare!A9,'Customer Names'!A9:E2343,4,FALSE)</f>
        <v>Stephen</v>
      </c>
      <c r="C9" s="10">
        <f>_xlfn.XLOOKUP(A9,'Medical Examinations'!$A$2:$A$2336,'Medical Examinations'!$B$2:$B$2336,"NA",0,1)</f>
        <v>36.96</v>
      </c>
      <c r="D9" s="10">
        <f>_xlfn.XLOOKUP(A9,'Medical Examinations'!$A$2:$A$2336,'Medical Examinations'!$C$2:$C$2336)</f>
        <v>7.93</v>
      </c>
      <c r="E9" s="1" t="str">
        <f>_xlfn.XLOOKUP(A9,'Medical Examinations'!$A$2:$A$2336,'Medical Examinations'!$D$2:$D$2336)</f>
        <v>No</v>
      </c>
      <c r="F9" t="str">
        <f>_xlfn.XLOOKUP(A9,'Medical Examinations'!$A$2:$A$2336,'Medical Examinations'!$E$2:$E$2336)</f>
        <v>No</v>
      </c>
      <c r="G9" t="str">
        <f>_xlfn.XLOOKUP(A9,'Medical Examinations'!$A$2:$A$2336,'Medical Examinations'!$F$2:$F$2336)</f>
        <v>No</v>
      </c>
      <c r="H9" s="1">
        <f>_xlfn.XLOOKUP(A9,'Medical Examinations'!$A$2:$A$2336,'Medical Examinations'!$G$2:$G$2336)</f>
        <v>3</v>
      </c>
      <c r="I9" t="str">
        <f>_xlfn.XLOOKUP(A9,'Medical Examinations'!$A$2:$A$2336,'Medical Examinations'!$H$2:$H$2336)</f>
        <v>Yes</v>
      </c>
      <c r="J9" t="str">
        <f>VLOOKUP(A9,'Medical Examinations'!$A$2:$J$2336,9,FALSE)</f>
        <v>Obesity</v>
      </c>
      <c r="K9" t="str">
        <f>VLOOKUP(A9,'Medical Examinations'!$A$2:$J$2336,10,FALSE)</f>
        <v>Diabetes</v>
      </c>
      <c r="L9" s="51" t="str">
        <f>_xlfn.XLOOKUP(A9,'Hospitalisation Details'!$A$2:$A$2345,'Hospitalisation Details'!$J$2:$J$2345,"")</f>
        <v>27-Jun-1958</v>
      </c>
      <c r="M9" s="12">
        <f>_xlfn.XLOOKUP(A9,'Hospitalisation Details'!$A$2:$A$2344,'Hospitalisation Details'!$F$2:$F$2344," ",0,1)</f>
        <v>49577.66</v>
      </c>
      <c r="N9" t="str">
        <f>_xlfn.XLOOKUP(A9,'Hospitalisation Details'!$A$2:$A$2344,'Hospitalisation Details'!$G$2:$G$2344," ",0,1)</f>
        <v>tier - 2</v>
      </c>
      <c r="O9" t="str">
        <f>_xlfn.XLOOKUP(A9,'Hospitalisation Details'!$A$2:$A$2344,'Hospitalisation Details'!$H$2:$H$2344," ",0,1)</f>
        <v>tier - 2</v>
      </c>
      <c r="P9" t="str">
        <f>_xlfn.XLOOKUP(A9,'Hospitalisation Details'!$A$2:$A$2344,'Hospitalisation Details'!$I$2:$I$2344," ",0,1)</f>
        <v>R1013</v>
      </c>
      <c r="Q9">
        <f>_xlfn.XLOOKUP(A9,'Hospitalisation Details'!$A$2:$A$2344,'Hospitalisation Details'!$K$2:$K$2344," ",0,1)</f>
        <v>64</v>
      </c>
    </row>
    <row r="10" spans="1:17" ht="15.5" x14ac:dyDescent="0.35">
      <c r="A10" s="8" t="s">
        <v>2364</v>
      </c>
      <c r="B10" t="str">
        <f>VLOOKUP(Healthcare!A10,'Customer Names'!A10:E2344,4,FALSE)</f>
        <v>Patrick R.</v>
      </c>
      <c r="C10" s="10">
        <f>_xlfn.XLOOKUP(A10,'Medical Examinations'!$A$2:$A$2336,'Medical Examinations'!$B$2:$B$2336,"NA",0,1)</f>
        <v>41.14</v>
      </c>
      <c r="D10" s="10">
        <f>_xlfn.XLOOKUP(A10,'Medical Examinations'!$A$2:$A$2336,'Medical Examinations'!$C$2:$C$2336)</f>
        <v>9.58</v>
      </c>
      <c r="E10" s="1" t="str">
        <f>_xlfn.XLOOKUP(A10,'Medical Examinations'!$A$2:$A$2336,'Medical Examinations'!$D$2:$D$2336)</f>
        <v>Yes</v>
      </c>
      <c r="F10" t="str">
        <f>_xlfn.XLOOKUP(A10,'Medical Examinations'!$A$2:$A$2336,'Medical Examinations'!$E$2:$E$2336)</f>
        <v>No</v>
      </c>
      <c r="G10" t="str">
        <f>_xlfn.XLOOKUP(A10,'Medical Examinations'!$A$2:$A$2336,'Medical Examinations'!$F$2:$F$2336)</f>
        <v>Yes</v>
      </c>
      <c r="H10" s="1">
        <f>_xlfn.XLOOKUP(A10,'Medical Examinations'!$A$2:$A$2336,'Medical Examinations'!$G$2:$G$2336)</f>
        <v>1</v>
      </c>
      <c r="I10" t="str">
        <f>_xlfn.XLOOKUP(A10,'Medical Examinations'!$A$2:$A$2336,'Medical Examinations'!$H$2:$H$2336)</f>
        <v>Yes</v>
      </c>
      <c r="J10" t="str">
        <f>VLOOKUP(A10,'Medical Examinations'!$A$2:$J$2336,9,FALSE)</f>
        <v>Obesity</v>
      </c>
      <c r="K10" t="str">
        <f>VLOOKUP(A10,'Medical Examinations'!$A$2:$J$2336,10,FALSE)</f>
        <v>Diabetes</v>
      </c>
      <c r="L10" s="51" t="str">
        <f>_xlfn.XLOOKUP(A10,'Hospitalisation Details'!$A$2:$A$2345,'Hospitalisation Details'!$J$2:$J$2345,"")</f>
        <v>4-Sep-1963</v>
      </c>
      <c r="M10" s="12">
        <f>_xlfn.XLOOKUP(A10,'Hospitalisation Details'!$A$2:$A$2344,'Hospitalisation Details'!$F$2:$F$2344," ",0,1)</f>
        <v>48970.25</v>
      </c>
      <c r="N10" t="str">
        <f>_xlfn.XLOOKUP(A10,'Hospitalisation Details'!$A$2:$A$2344,'Hospitalisation Details'!$G$2:$G$2344," ",0,1)</f>
        <v>tier - 1</v>
      </c>
      <c r="O10" t="str">
        <f>_xlfn.XLOOKUP(A10,'Hospitalisation Details'!$A$2:$A$2344,'Hospitalisation Details'!$H$2:$H$2344," ",0,1)</f>
        <v>tier - 2</v>
      </c>
      <c r="P10" t="str">
        <f>_xlfn.XLOOKUP(A10,'Hospitalisation Details'!$A$2:$A$2344,'Hospitalisation Details'!$I$2:$I$2344," ",0,1)</f>
        <v>R1013</v>
      </c>
      <c r="Q10">
        <f>_xlfn.XLOOKUP(A10,'Hospitalisation Details'!$A$2:$A$2344,'Hospitalisation Details'!$K$2:$K$2344," ",0,1)</f>
        <v>59</v>
      </c>
    </row>
    <row r="11" spans="1:17" ht="15.5" x14ac:dyDescent="0.35">
      <c r="A11" s="8" t="s">
        <v>2363</v>
      </c>
      <c r="B11" t="str">
        <f>VLOOKUP(Healthcare!A11,'Customer Names'!A11:E2345,4,FALSE)</f>
        <v>Brooke N.</v>
      </c>
      <c r="C11" s="10">
        <f>_xlfn.XLOOKUP(A11,'Medical Examinations'!$A$2:$A$2336,'Medical Examinations'!$B$2:$B$2336,"NA",0,1)</f>
        <v>38.06</v>
      </c>
      <c r="D11" s="10">
        <f>_xlfn.XLOOKUP(A11,'Medical Examinations'!$A$2:$A$2336,'Medical Examinations'!$C$2:$C$2336)</f>
        <v>10.79</v>
      </c>
      <c r="E11" s="1" t="str">
        <f>_xlfn.XLOOKUP(A11,'Medical Examinations'!$A$2:$A$2336,'Medical Examinations'!$D$2:$D$2336)</f>
        <v>No</v>
      </c>
      <c r="F11" t="str">
        <f>_xlfn.XLOOKUP(A11,'Medical Examinations'!$A$2:$A$2336,'Medical Examinations'!$E$2:$E$2336)</f>
        <v>No</v>
      </c>
      <c r="G11" t="str">
        <f>_xlfn.XLOOKUP(A11,'Medical Examinations'!$A$2:$A$2336,'Medical Examinations'!$F$2:$F$2336)</f>
        <v>No</v>
      </c>
      <c r="H11" s="1">
        <f>_xlfn.XLOOKUP(A11,'Medical Examinations'!$A$2:$A$2336,'Medical Examinations'!$G$2:$G$2336)</f>
        <v>0</v>
      </c>
      <c r="I11" t="str">
        <f>_xlfn.XLOOKUP(A11,'Medical Examinations'!$A$2:$A$2336,'Medical Examinations'!$H$2:$H$2336)</f>
        <v>Yes</v>
      </c>
      <c r="J11" t="str">
        <f>VLOOKUP(A11,'Medical Examinations'!$A$2:$J$2336,9,FALSE)</f>
        <v>Obesity</v>
      </c>
      <c r="K11" t="str">
        <f>VLOOKUP(A11,'Medical Examinations'!$A$2:$J$2336,10,FALSE)</f>
        <v>Diabetes</v>
      </c>
      <c r="L11" s="51" t="str">
        <f>_xlfn.XLOOKUP(A11,'Hospitalisation Details'!$A$2:$A$2345,'Hospitalisation Details'!$J$2:$J$2345,"")</f>
        <v>29-Dec-1978</v>
      </c>
      <c r="M11" s="12">
        <f>_xlfn.XLOOKUP(A11,'Hospitalisation Details'!$A$2:$A$2344,'Hospitalisation Details'!$F$2:$F$2344," ",0,1)</f>
        <v>48885.14</v>
      </c>
      <c r="N11" t="str">
        <f>_xlfn.XLOOKUP(A11,'Hospitalisation Details'!$A$2:$A$2344,'Hospitalisation Details'!$G$2:$G$2344," ",0,1)</f>
        <v>tier - 1</v>
      </c>
      <c r="O11" t="str">
        <f>_xlfn.XLOOKUP(A11,'Hospitalisation Details'!$A$2:$A$2344,'Hospitalisation Details'!$H$2:$H$2344," ",0,1)</f>
        <v>tier - 2</v>
      </c>
      <c r="P11" t="str">
        <f>_xlfn.XLOOKUP(A11,'Hospitalisation Details'!$A$2:$A$2344,'Hospitalisation Details'!$I$2:$I$2344," ",0,1)</f>
        <v>R1013</v>
      </c>
      <c r="Q11">
        <f>_xlfn.XLOOKUP(A11,'Hospitalisation Details'!$A$2:$A$2344,'Hospitalisation Details'!$K$2:$K$2344," ",0,1)</f>
        <v>44</v>
      </c>
    </row>
    <row r="12" spans="1:17" ht="15.5" x14ac:dyDescent="0.35">
      <c r="A12" s="8" t="s">
        <v>2362</v>
      </c>
      <c r="B12" t="str">
        <f>VLOOKUP(Healthcare!A12,'Customer Names'!A12:E2346,4,FALSE)</f>
        <v>Paola Andrea</v>
      </c>
      <c r="C12" s="10">
        <f>_xlfn.XLOOKUP(A12,'Medical Examinations'!$A$2:$A$2336,'Medical Examinations'!$B$2:$B$2336,"NA",0,1)</f>
        <v>37.700000000000003</v>
      </c>
      <c r="D12" s="10">
        <f>_xlfn.XLOOKUP(A12,'Medical Examinations'!$A$2:$A$2336,'Medical Examinations'!$C$2:$C$2336)</f>
        <v>5.96</v>
      </c>
      <c r="E12" s="1" t="str">
        <f>_xlfn.XLOOKUP(A12,'Medical Examinations'!$A$2:$A$2336,'Medical Examinations'!$D$2:$D$2336)</f>
        <v>Yes</v>
      </c>
      <c r="F12" t="str">
        <f>_xlfn.XLOOKUP(A12,'Medical Examinations'!$A$2:$A$2336,'Medical Examinations'!$E$2:$E$2336)</f>
        <v>No</v>
      </c>
      <c r="G12" t="str">
        <f>_xlfn.XLOOKUP(A12,'Medical Examinations'!$A$2:$A$2336,'Medical Examinations'!$F$2:$F$2336)</f>
        <v>No</v>
      </c>
      <c r="H12" s="1">
        <f>_xlfn.XLOOKUP(A12,'Medical Examinations'!$A$2:$A$2336,'Medical Examinations'!$G$2:$G$2336)</f>
        <v>2</v>
      </c>
      <c r="I12" t="str">
        <f>_xlfn.XLOOKUP(A12,'Medical Examinations'!$A$2:$A$2336,'Medical Examinations'!$H$2:$H$2336)</f>
        <v>Yes</v>
      </c>
      <c r="J12" t="str">
        <f>VLOOKUP(A12,'Medical Examinations'!$A$2:$J$2336,9,FALSE)</f>
        <v>Obesity</v>
      </c>
      <c r="K12" t="str">
        <f>VLOOKUP(A12,'Medical Examinations'!$A$2:$J$2336,10,FALSE)</f>
        <v>Prediabetes</v>
      </c>
      <c r="L12" s="51" t="str">
        <f>_xlfn.XLOOKUP(A12,'Hospitalisation Details'!$A$2:$A$2345,'Hospitalisation Details'!$J$2:$J$2345,"")</f>
        <v>22-Jul-1959</v>
      </c>
      <c r="M12" s="12">
        <f>_xlfn.XLOOKUP(A12,'Hospitalisation Details'!$A$2:$A$2344,'Hospitalisation Details'!$F$2:$F$2344," ",0,1)</f>
        <v>48824.45</v>
      </c>
      <c r="N12" t="str">
        <f>_xlfn.XLOOKUP(A12,'Hospitalisation Details'!$A$2:$A$2344,'Hospitalisation Details'!$G$2:$G$2344," ",0,1)</f>
        <v>tier - 2</v>
      </c>
      <c r="O12" t="str">
        <f>_xlfn.XLOOKUP(A12,'Hospitalisation Details'!$A$2:$A$2344,'Hospitalisation Details'!$H$2:$H$2344," ",0,1)</f>
        <v>tier - 1</v>
      </c>
      <c r="P12" t="str">
        <f>_xlfn.XLOOKUP(A12,'Hospitalisation Details'!$A$2:$A$2344,'Hospitalisation Details'!$I$2:$I$2344," ",0,1)</f>
        <v>R1011</v>
      </c>
      <c r="Q12">
        <f>_xlfn.XLOOKUP(A12,'Hospitalisation Details'!$A$2:$A$2344,'Hospitalisation Details'!$K$2:$K$2344," ",0,1)</f>
        <v>63</v>
      </c>
    </row>
    <row r="13" spans="1:17" ht="15.5" x14ac:dyDescent="0.35">
      <c r="A13" s="8" t="s">
        <v>2361</v>
      </c>
      <c r="B13" t="str">
        <f>VLOOKUP(Healthcare!A13,'Customer Names'!A13:E2347,4,FALSE)</f>
        <v>David</v>
      </c>
      <c r="C13" s="10">
        <f>_xlfn.XLOOKUP(A13,'Medical Examinations'!$A$2:$A$2336,'Medical Examinations'!$B$2:$B$2336,"NA",0,1)</f>
        <v>42.13</v>
      </c>
      <c r="D13" s="10">
        <f>_xlfn.XLOOKUP(A13,'Medical Examinations'!$A$2:$A$2336,'Medical Examinations'!$C$2:$C$2336)</f>
        <v>11.9</v>
      </c>
      <c r="E13" s="1" t="str">
        <f>_xlfn.XLOOKUP(A13,'Medical Examinations'!$A$2:$A$2336,'Medical Examinations'!$D$2:$D$2336)</f>
        <v>No</v>
      </c>
      <c r="F13" t="str">
        <f>_xlfn.XLOOKUP(A13,'Medical Examinations'!$A$2:$A$2336,'Medical Examinations'!$E$2:$E$2336)</f>
        <v>No</v>
      </c>
      <c r="G13" t="str">
        <f>_xlfn.XLOOKUP(A13,'Medical Examinations'!$A$2:$A$2336,'Medical Examinations'!$F$2:$F$2336)</f>
        <v>No</v>
      </c>
      <c r="H13" s="1">
        <f>_xlfn.XLOOKUP(A13,'Medical Examinations'!$A$2:$A$2336,'Medical Examinations'!$G$2:$G$2336)</f>
        <v>0</v>
      </c>
      <c r="I13" t="str">
        <f>_xlfn.XLOOKUP(A13,'Medical Examinations'!$A$2:$A$2336,'Medical Examinations'!$H$2:$H$2336)</f>
        <v>Yes</v>
      </c>
      <c r="J13" t="str">
        <f>VLOOKUP(A13,'Medical Examinations'!$A$2:$J$2336,9,FALSE)</f>
        <v>Obesity</v>
      </c>
      <c r="K13" t="str">
        <f>VLOOKUP(A13,'Medical Examinations'!$A$2:$J$2336,10,FALSE)</f>
        <v>Diabetes</v>
      </c>
      <c r="L13" s="51" t="str">
        <f>_xlfn.XLOOKUP(A13,'Hospitalisation Details'!$A$2:$A$2345,'Hospitalisation Details'!$J$2:$J$2345,"")</f>
        <v>27-Oct-1965</v>
      </c>
      <c r="M13" s="12">
        <f>_xlfn.XLOOKUP(A13,'Hospitalisation Details'!$A$2:$A$2344,'Hospitalisation Details'!$F$2:$F$2344," ",0,1)</f>
        <v>48675.519999999997</v>
      </c>
      <c r="N13" t="str">
        <f>_xlfn.XLOOKUP(A13,'Hospitalisation Details'!$A$2:$A$2344,'Hospitalisation Details'!$G$2:$G$2344," ",0,1)</f>
        <v>tier - 1</v>
      </c>
      <c r="O13" t="str">
        <f>_xlfn.XLOOKUP(A13,'Hospitalisation Details'!$A$2:$A$2344,'Hospitalisation Details'!$H$2:$H$2344," ",0,1)</f>
        <v>tier - 2</v>
      </c>
      <c r="P13" t="str">
        <f>_xlfn.XLOOKUP(A13,'Hospitalisation Details'!$A$2:$A$2344,'Hospitalisation Details'!$I$2:$I$2344," ",0,1)</f>
        <v>R1013</v>
      </c>
      <c r="Q13">
        <f>_xlfn.XLOOKUP(A13,'Hospitalisation Details'!$A$2:$A$2344,'Hospitalisation Details'!$K$2:$K$2344," ",0,1)</f>
        <v>57</v>
      </c>
    </row>
    <row r="14" spans="1:17" ht="15.5" x14ac:dyDescent="0.35">
      <c r="A14" s="8" t="s">
        <v>2360</v>
      </c>
      <c r="B14" t="str">
        <f>VLOOKUP(Healthcare!A14,'Customer Names'!A14:E2348,4,FALSE)</f>
        <v>Wade</v>
      </c>
      <c r="C14" s="10">
        <f>_xlfn.XLOOKUP(A14,'Medical Examinations'!$A$2:$A$2336,'Medical Examinations'!$B$2:$B$2336,"NA",0,1)</f>
        <v>40.92</v>
      </c>
      <c r="D14" s="10">
        <f>_xlfn.XLOOKUP(A14,'Medical Examinations'!$A$2:$A$2336,'Medical Examinations'!$C$2:$C$2336)</f>
        <v>8.41</v>
      </c>
      <c r="E14" s="1" t="str">
        <f>_xlfn.XLOOKUP(A14,'Medical Examinations'!$A$2:$A$2336,'Medical Examinations'!$D$2:$D$2336)</f>
        <v>No</v>
      </c>
      <c r="F14" t="str">
        <f>_xlfn.XLOOKUP(A14,'Medical Examinations'!$A$2:$A$2336,'Medical Examinations'!$E$2:$E$2336)</f>
        <v>No</v>
      </c>
      <c r="G14" t="str">
        <f>_xlfn.XLOOKUP(A14,'Medical Examinations'!$A$2:$A$2336,'Medical Examinations'!$F$2:$F$2336)</f>
        <v>No</v>
      </c>
      <c r="H14" s="1">
        <f>_xlfn.XLOOKUP(A14,'Medical Examinations'!$A$2:$A$2336,'Medical Examinations'!$G$2:$G$2336)</f>
        <v>0</v>
      </c>
      <c r="I14" t="str">
        <f>_xlfn.XLOOKUP(A14,'Medical Examinations'!$A$2:$A$2336,'Medical Examinations'!$H$2:$H$2336)</f>
        <v>Yes</v>
      </c>
      <c r="J14" t="str">
        <f>VLOOKUP(A14,'Medical Examinations'!$A$2:$J$2336,9,FALSE)</f>
        <v>Obesity</v>
      </c>
      <c r="K14" t="str">
        <f>VLOOKUP(A14,'Medical Examinations'!$A$2:$J$2336,10,FALSE)</f>
        <v>Diabetes</v>
      </c>
      <c r="L14" s="51" t="str">
        <f>_xlfn.XLOOKUP(A14,'Hospitalisation Details'!$A$2:$A$2345,'Hospitalisation Details'!$J$2:$J$2345,"")</f>
        <v>11-Oct-1962</v>
      </c>
      <c r="M14" s="12">
        <f>_xlfn.XLOOKUP(A14,'Hospitalisation Details'!$A$2:$A$2344,'Hospitalisation Details'!$F$2:$F$2344," ",0,1)</f>
        <v>48673.56</v>
      </c>
      <c r="N14" t="str">
        <f>_xlfn.XLOOKUP(A14,'Hospitalisation Details'!$A$2:$A$2344,'Hospitalisation Details'!$G$2:$G$2344," ",0,1)</f>
        <v>tier - 1</v>
      </c>
      <c r="O14" t="str">
        <f>_xlfn.XLOOKUP(A14,'Hospitalisation Details'!$A$2:$A$2344,'Hospitalisation Details'!$H$2:$H$2344," ",0,1)</f>
        <v>tier - 2</v>
      </c>
      <c r="P14" t="str">
        <f>_xlfn.XLOOKUP(A14,'Hospitalisation Details'!$A$2:$A$2344,'Hospitalisation Details'!$I$2:$I$2344," ",0,1)</f>
        <v>R1013</v>
      </c>
      <c r="Q14">
        <f>_xlfn.XLOOKUP(A14,'Hospitalisation Details'!$A$2:$A$2344,'Hospitalisation Details'!$K$2:$K$2344," ",0,1)</f>
        <v>60</v>
      </c>
    </row>
    <row r="15" spans="1:17" ht="15.5" x14ac:dyDescent="0.35">
      <c r="A15" s="8" t="s">
        <v>2359</v>
      </c>
      <c r="B15" t="str">
        <f>VLOOKUP(Healthcare!A15,'Customer Names'!A15:E2349,4,FALSE)</f>
        <v>Franklin</v>
      </c>
      <c r="C15" s="10">
        <f>_xlfn.XLOOKUP(A15,'Medical Examinations'!$A$2:$A$2336,'Medical Examinations'!$B$2:$B$2336,"NA",0,1)</f>
        <v>40.564999999999998</v>
      </c>
      <c r="D15" s="10">
        <f>_xlfn.XLOOKUP(A15,'Medical Examinations'!$A$2:$A$2336,'Medical Examinations'!$C$2:$C$2336)</f>
        <v>7.02</v>
      </c>
      <c r="E15" s="1" t="str">
        <f>_xlfn.XLOOKUP(A15,'Medical Examinations'!$A$2:$A$2336,'Medical Examinations'!$D$2:$D$2336)</f>
        <v>No</v>
      </c>
      <c r="F15" t="str">
        <f>_xlfn.XLOOKUP(A15,'Medical Examinations'!$A$2:$A$2336,'Medical Examinations'!$E$2:$E$2336)</f>
        <v>No</v>
      </c>
      <c r="G15" t="str">
        <f>_xlfn.XLOOKUP(A15,'Medical Examinations'!$A$2:$A$2336,'Medical Examinations'!$F$2:$F$2336)</f>
        <v>No</v>
      </c>
      <c r="H15" s="1">
        <f>_xlfn.XLOOKUP(A15,'Medical Examinations'!$A$2:$A$2336,'Medical Examinations'!$G$2:$G$2336)</f>
        <v>0</v>
      </c>
      <c r="I15" t="str">
        <f>_xlfn.XLOOKUP(A15,'Medical Examinations'!$A$2:$A$2336,'Medical Examinations'!$H$2:$H$2336)</f>
        <v>Yes</v>
      </c>
      <c r="J15" t="str">
        <f>VLOOKUP(A15,'Medical Examinations'!$A$2:$J$2336,9,FALSE)</f>
        <v>Obesity</v>
      </c>
      <c r="K15" t="str">
        <f>VLOOKUP(A15,'Medical Examinations'!$A$2:$J$2336,10,FALSE)</f>
        <v>Diabetes</v>
      </c>
      <c r="L15" s="51" t="str">
        <f>_xlfn.XLOOKUP(A15,'Hospitalisation Details'!$A$2:$A$2345,'Hospitalisation Details'!$J$2:$J$2345,"")</f>
        <v>1-Dec-1968</v>
      </c>
      <c r="M15" s="12">
        <f>_xlfn.XLOOKUP(A15,'Hospitalisation Details'!$A$2:$A$2344,'Hospitalisation Details'!$F$2:$F$2344," ",0,1)</f>
        <v>48549.18</v>
      </c>
      <c r="N15" t="str">
        <f>_xlfn.XLOOKUP(A15,'Hospitalisation Details'!$A$2:$A$2344,'Hospitalisation Details'!$G$2:$G$2344," ",0,1)</f>
        <v>tier - 1</v>
      </c>
      <c r="O15" t="str">
        <f>_xlfn.XLOOKUP(A15,'Hospitalisation Details'!$A$2:$A$2344,'Hospitalisation Details'!$H$2:$H$2344," ",0,1)</f>
        <v>tier - 3</v>
      </c>
      <c r="P15" t="str">
        <f>_xlfn.XLOOKUP(A15,'Hospitalisation Details'!$A$2:$A$2344,'Hospitalisation Details'!$I$2:$I$2344," ",0,1)</f>
        <v>R1016</v>
      </c>
      <c r="Q15">
        <f>_xlfn.XLOOKUP(A15,'Hospitalisation Details'!$A$2:$A$2344,'Hospitalisation Details'!$K$2:$K$2344," ",0,1)</f>
        <v>54</v>
      </c>
    </row>
    <row r="16" spans="1:17" ht="15.5" x14ac:dyDescent="0.35">
      <c r="A16" s="8" t="s">
        <v>2358</v>
      </c>
      <c r="B16" t="str">
        <f>VLOOKUP(Healthcare!A16,'Customer Names'!A16:E2350,4,FALSE)</f>
        <v>Leilani M.</v>
      </c>
      <c r="C16" s="10">
        <f>_xlfn.XLOOKUP(A16,'Medical Examinations'!$A$2:$A$2336,'Medical Examinations'!$B$2:$B$2336,"NA",0,1)</f>
        <v>36.384999999999998</v>
      </c>
      <c r="D16" s="10">
        <f>_xlfn.XLOOKUP(A16,'Medical Examinations'!$A$2:$A$2336,'Medical Examinations'!$C$2:$C$2336)</f>
        <v>7.59</v>
      </c>
      <c r="E16" s="1" t="str">
        <f>_xlfn.XLOOKUP(A16,'Medical Examinations'!$A$2:$A$2336,'Medical Examinations'!$D$2:$D$2336)</f>
        <v>Yes</v>
      </c>
      <c r="F16" t="str">
        <f>_xlfn.XLOOKUP(A16,'Medical Examinations'!$A$2:$A$2336,'Medical Examinations'!$E$2:$E$2336)</f>
        <v>No</v>
      </c>
      <c r="G16" t="str">
        <f>_xlfn.XLOOKUP(A16,'Medical Examinations'!$A$2:$A$2336,'Medical Examinations'!$F$2:$F$2336)</f>
        <v>No</v>
      </c>
      <c r="H16" s="1">
        <f>_xlfn.XLOOKUP(A16,'Medical Examinations'!$A$2:$A$2336,'Medical Examinations'!$G$2:$G$2336)</f>
        <v>2</v>
      </c>
      <c r="I16" t="str">
        <f>_xlfn.XLOOKUP(A16,'Medical Examinations'!$A$2:$A$2336,'Medical Examinations'!$H$2:$H$2336)</f>
        <v>Yes</v>
      </c>
      <c r="J16" t="str">
        <f>VLOOKUP(A16,'Medical Examinations'!$A$2:$J$2336,9,FALSE)</f>
        <v>Obesity</v>
      </c>
      <c r="K16" t="str">
        <f>VLOOKUP(A16,'Medical Examinations'!$A$2:$J$2336,10,FALSE)</f>
        <v>Diabetes</v>
      </c>
      <c r="L16" s="51" t="str">
        <f>_xlfn.XLOOKUP(A16,'Hospitalisation Details'!$A$2:$A$2345,'Hospitalisation Details'!$J$2:$J$2345,"")</f>
        <v>21-Dec-1961</v>
      </c>
      <c r="M16" s="12">
        <f>_xlfn.XLOOKUP(A16,'Hospitalisation Details'!$A$2:$A$2344,'Hospitalisation Details'!$F$2:$F$2344," ",0,1)</f>
        <v>48517.56</v>
      </c>
      <c r="N16" t="str">
        <f>_xlfn.XLOOKUP(A16,'Hospitalisation Details'!$A$2:$A$2344,'Hospitalisation Details'!$G$2:$G$2344," ",0,1)</f>
        <v>tier - 1</v>
      </c>
      <c r="O16" t="str">
        <f>_xlfn.XLOOKUP(A16,'Hospitalisation Details'!$A$2:$A$2344,'Hospitalisation Details'!$H$2:$H$2344," ",0,1)</f>
        <v>tier - 3</v>
      </c>
      <c r="P16" t="str">
        <f>_xlfn.XLOOKUP(A16,'Hospitalisation Details'!$A$2:$A$2344,'Hospitalisation Details'!$I$2:$I$2344," ",0,1)</f>
        <v>R1024</v>
      </c>
      <c r="Q16">
        <f>_xlfn.XLOOKUP(A16,'Hospitalisation Details'!$A$2:$A$2344,'Hospitalisation Details'!$K$2:$K$2344," ",0,1)</f>
        <v>61</v>
      </c>
    </row>
    <row r="17" spans="1:17" ht="15.5" x14ac:dyDescent="0.35">
      <c r="A17" s="8" t="s">
        <v>2357</v>
      </c>
      <c r="B17" t="str">
        <f>VLOOKUP(Healthcare!A17,'Customer Names'!A17:E2351,4,FALSE)</f>
        <v>Philippe</v>
      </c>
      <c r="C17" s="10">
        <f>_xlfn.XLOOKUP(A17,'Medical Examinations'!$A$2:$A$2336,'Medical Examinations'!$B$2:$B$2336,"NA",0,1)</f>
        <v>39.9</v>
      </c>
      <c r="D17" s="10">
        <f>_xlfn.XLOOKUP(A17,'Medical Examinations'!$A$2:$A$2336,'Medical Examinations'!$C$2:$C$2336)</f>
        <v>11.32</v>
      </c>
      <c r="E17" s="1" t="str">
        <f>_xlfn.XLOOKUP(A17,'Medical Examinations'!$A$2:$A$2336,'Medical Examinations'!$D$2:$D$2336)</f>
        <v>No</v>
      </c>
      <c r="F17" t="str">
        <f>_xlfn.XLOOKUP(A17,'Medical Examinations'!$A$2:$A$2336,'Medical Examinations'!$E$2:$E$2336)</f>
        <v>No</v>
      </c>
      <c r="G17" t="str">
        <f>_xlfn.XLOOKUP(A17,'Medical Examinations'!$A$2:$A$2336,'Medical Examinations'!$F$2:$F$2336)</f>
        <v>No</v>
      </c>
      <c r="H17" s="1">
        <f>_xlfn.XLOOKUP(A17,'Medical Examinations'!$A$2:$A$2336,'Medical Examinations'!$G$2:$G$2336)</f>
        <v>0</v>
      </c>
      <c r="I17" t="str">
        <f>_xlfn.XLOOKUP(A17,'Medical Examinations'!$A$2:$A$2336,'Medical Examinations'!$H$2:$H$2336)</f>
        <v>Yes</v>
      </c>
      <c r="J17" t="str">
        <f>VLOOKUP(A17,'Medical Examinations'!$A$2:$J$2336,9,FALSE)</f>
        <v>Obesity</v>
      </c>
      <c r="K17" t="str">
        <f>VLOOKUP(A17,'Medical Examinations'!$A$2:$J$2336,10,FALSE)</f>
        <v>Diabetes</v>
      </c>
      <c r="L17" s="51" t="str">
        <f>_xlfn.XLOOKUP(A17,'Hospitalisation Details'!$A$2:$A$2345,'Hospitalisation Details'!$J$2:$J$2345,"")</f>
        <v>27-Aug-1962</v>
      </c>
      <c r="M17" s="12">
        <f>_xlfn.XLOOKUP(A17,'Hospitalisation Details'!$A$2:$A$2344,'Hospitalisation Details'!$F$2:$F$2344," ",0,1)</f>
        <v>48173.36</v>
      </c>
      <c r="N17" t="str">
        <f>_xlfn.XLOOKUP(A17,'Hospitalisation Details'!$A$2:$A$2344,'Hospitalisation Details'!$G$2:$G$2344," ",0,1)</f>
        <v>tier - 1</v>
      </c>
      <c r="O17" t="str">
        <f>_xlfn.XLOOKUP(A17,'Hospitalisation Details'!$A$2:$A$2344,'Hospitalisation Details'!$H$2:$H$2344," ",0,1)</f>
        <v>tier - 3</v>
      </c>
      <c r="P17" t="str">
        <f>_xlfn.XLOOKUP(A17,'Hospitalisation Details'!$A$2:$A$2344,'Hospitalisation Details'!$I$2:$I$2344," ",0,1)</f>
        <v>R1011</v>
      </c>
      <c r="Q17">
        <f>_xlfn.XLOOKUP(A17,'Hospitalisation Details'!$A$2:$A$2344,'Hospitalisation Details'!$K$2:$K$2344," ",0,1)</f>
        <v>60</v>
      </c>
    </row>
    <row r="18" spans="1:17" ht="15.5" x14ac:dyDescent="0.35">
      <c r="A18" s="8" t="s">
        <v>2356</v>
      </c>
      <c r="B18" t="str">
        <f>VLOOKUP(Healthcare!A18,'Customer Names'!A18:E2352,4,FALSE)</f>
        <v>Jennifer A.</v>
      </c>
      <c r="C18" s="10">
        <f>_xlfn.XLOOKUP(A18,'Medical Examinations'!$A$2:$A$2336,'Medical Examinations'!$B$2:$B$2336,"NA",0,1)</f>
        <v>33.799999999999997</v>
      </c>
      <c r="D18" s="10">
        <f>_xlfn.XLOOKUP(A18,'Medical Examinations'!$A$2:$A$2336,'Medical Examinations'!$C$2:$C$2336)</f>
        <v>7.67</v>
      </c>
      <c r="E18" s="1" t="str">
        <f>_xlfn.XLOOKUP(A18,'Medical Examinations'!$A$2:$A$2336,'Medical Examinations'!$D$2:$D$2336)</f>
        <v>No</v>
      </c>
      <c r="F18" t="str">
        <f>_xlfn.XLOOKUP(A18,'Medical Examinations'!$A$2:$A$2336,'Medical Examinations'!$E$2:$E$2336)</f>
        <v>No</v>
      </c>
      <c r="G18" t="str">
        <f>_xlfn.XLOOKUP(A18,'Medical Examinations'!$A$2:$A$2336,'Medical Examinations'!$F$2:$F$2336)</f>
        <v>No</v>
      </c>
      <c r="H18" s="1">
        <f>_xlfn.XLOOKUP(A18,'Medical Examinations'!$A$2:$A$2336,'Medical Examinations'!$G$2:$G$2336)</f>
        <v>3</v>
      </c>
      <c r="I18" t="str">
        <f>_xlfn.XLOOKUP(A18,'Medical Examinations'!$A$2:$A$2336,'Medical Examinations'!$H$2:$H$2336)</f>
        <v>Yes</v>
      </c>
      <c r="J18" t="str">
        <f>VLOOKUP(A18,'Medical Examinations'!$A$2:$J$2336,9,FALSE)</f>
        <v>Obesity</v>
      </c>
      <c r="K18" t="str">
        <f>VLOOKUP(A18,'Medical Examinations'!$A$2:$J$2336,10,FALSE)</f>
        <v>Diabetes</v>
      </c>
      <c r="L18" s="51" t="str">
        <f>_xlfn.XLOOKUP(A18,'Hospitalisation Details'!$A$2:$A$2345,'Hospitalisation Details'!$J$2:$J$2345,"")</f>
        <v>16-Nov-1958</v>
      </c>
      <c r="M18" s="12">
        <f>_xlfn.XLOOKUP(A18,'Hospitalisation Details'!$A$2:$A$2344,'Hospitalisation Details'!$F$2:$F$2344," ",0,1)</f>
        <v>47928.03</v>
      </c>
      <c r="N18" t="str">
        <f>_xlfn.XLOOKUP(A18,'Hospitalisation Details'!$A$2:$A$2344,'Hospitalisation Details'!$G$2:$G$2344," ",0,1)</f>
        <v>tier - 2</v>
      </c>
      <c r="O18" t="str">
        <f>_xlfn.XLOOKUP(A18,'Hospitalisation Details'!$A$2:$A$2344,'Hospitalisation Details'!$H$2:$H$2344," ",0,1)</f>
        <v>tier - 3</v>
      </c>
      <c r="P18" t="str">
        <f>_xlfn.XLOOKUP(A18,'Hospitalisation Details'!$A$2:$A$2344,'Hospitalisation Details'!$I$2:$I$2344," ",0,1)</f>
        <v>R1011</v>
      </c>
      <c r="Q18">
        <f>_xlfn.XLOOKUP(A18,'Hospitalisation Details'!$A$2:$A$2344,'Hospitalisation Details'!$K$2:$K$2344," ",0,1)</f>
        <v>64</v>
      </c>
    </row>
    <row r="19" spans="1:17" ht="15.5" x14ac:dyDescent="0.35">
      <c r="A19" s="8" t="s">
        <v>2355</v>
      </c>
      <c r="B19" t="str">
        <f>VLOOKUP(Healthcare!A19,'Customer Names'!A19:E2353,4,FALSE)</f>
        <v>Christina M.</v>
      </c>
      <c r="C19" s="10">
        <f>_xlfn.XLOOKUP(A19,'Medical Examinations'!$A$2:$A$2336,'Medical Examinations'!$B$2:$B$2336,"NA",0,1)</f>
        <v>36.765000000000001</v>
      </c>
      <c r="D19" s="10">
        <f>_xlfn.XLOOKUP(A19,'Medical Examinations'!$A$2:$A$2336,'Medical Examinations'!$C$2:$C$2336)</f>
        <v>7.29</v>
      </c>
      <c r="E19" s="1" t="str">
        <f>_xlfn.XLOOKUP(A19,'Medical Examinations'!$A$2:$A$2336,'Medical Examinations'!$D$2:$D$2336)</f>
        <v>Yes</v>
      </c>
      <c r="F19" t="str">
        <f>_xlfn.XLOOKUP(A19,'Medical Examinations'!$A$2:$A$2336,'Medical Examinations'!$E$2:$E$2336)</f>
        <v>No</v>
      </c>
      <c r="G19" t="str">
        <f>_xlfn.XLOOKUP(A19,'Medical Examinations'!$A$2:$A$2336,'Medical Examinations'!$F$2:$F$2336)</f>
        <v>Yes</v>
      </c>
      <c r="H19" s="1">
        <f>_xlfn.XLOOKUP(A19,'Medical Examinations'!$A$2:$A$2336,'Medical Examinations'!$G$2:$G$2336)</f>
        <v>1</v>
      </c>
      <c r="I19" t="str">
        <f>_xlfn.XLOOKUP(A19,'Medical Examinations'!$A$2:$A$2336,'Medical Examinations'!$H$2:$H$2336)</f>
        <v>Yes</v>
      </c>
      <c r="J19" t="str">
        <f>VLOOKUP(A19,'Medical Examinations'!$A$2:$J$2336,9,FALSE)</f>
        <v>Obesity</v>
      </c>
      <c r="K19" t="str">
        <f>VLOOKUP(A19,'Medical Examinations'!$A$2:$J$2336,10,FALSE)</f>
        <v>Diabetes</v>
      </c>
      <c r="L19" s="51" t="str">
        <f>_xlfn.XLOOKUP(A19,'Hospitalisation Details'!$A$2:$A$2345,'Hospitalisation Details'!$J$2:$J$2345,"")</f>
        <v>5-Aug-1963</v>
      </c>
      <c r="M19" s="12">
        <f>_xlfn.XLOOKUP(A19,'Hospitalisation Details'!$A$2:$A$2344,'Hospitalisation Details'!$F$2:$F$2344," ",0,1)</f>
        <v>47896.79</v>
      </c>
      <c r="N19" t="str">
        <f>_xlfn.XLOOKUP(A19,'Hospitalisation Details'!$A$2:$A$2344,'Hospitalisation Details'!$G$2:$G$2344," ",0,1)</f>
        <v>tier - 1</v>
      </c>
      <c r="O19" t="str">
        <f>_xlfn.XLOOKUP(A19,'Hospitalisation Details'!$A$2:$A$2344,'Hospitalisation Details'!$H$2:$H$2344," ",0,1)</f>
        <v>tier - 3</v>
      </c>
      <c r="P19" t="str">
        <f>_xlfn.XLOOKUP(A19,'Hospitalisation Details'!$A$2:$A$2344,'Hospitalisation Details'!$I$2:$I$2344," ",0,1)</f>
        <v>R1024</v>
      </c>
      <c r="Q19">
        <f>_xlfn.XLOOKUP(A19,'Hospitalisation Details'!$A$2:$A$2344,'Hospitalisation Details'!$K$2:$K$2344," ",0,1)</f>
        <v>59</v>
      </c>
    </row>
    <row r="20" spans="1:17" ht="15.5" x14ac:dyDescent="0.35">
      <c r="A20" s="8" t="s">
        <v>2354</v>
      </c>
      <c r="B20" t="str">
        <f>VLOOKUP(Healthcare!A20,'Customer Names'!A20:E2354,4,FALSE)</f>
        <v>Said Sr.</v>
      </c>
      <c r="C20" s="10">
        <f>_xlfn.XLOOKUP(A20,'Medical Examinations'!$A$2:$A$2336,'Medical Examinations'!$B$2:$B$2336,"NA",0,1)</f>
        <v>36.954999999999998</v>
      </c>
      <c r="D20" s="10">
        <f>_xlfn.XLOOKUP(A20,'Medical Examinations'!$A$2:$A$2336,'Medical Examinations'!$C$2:$C$2336)</f>
        <v>4.72</v>
      </c>
      <c r="E20" s="1" t="str">
        <f>_xlfn.XLOOKUP(A20,'Medical Examinations'!$A$2:$A$2336,'Medical Examinations'!$D$2:$D$2336)</f>
        <v>Yes</v>
      </c>
      <c r="F20" t="str">
        <f>_xlfn.XLOOKUP(A20,'Medical Examinations'!$A$2:$A$2336,'Medical Examinations'!$E$2:$E$2336)</f>
        <v>No</v>
      </c>
      <c r="G20" t="str">
        <f>_xlfn.XLOOKUP(A20,'Medical Examinations'!$A$2:$A$2336,'Medical Examinations'!$F$2:$F$2336)</f>
        <v>No</v>
      </c>
      <c r="H20" s="1">
        <f>_xlfn.XLOOKUP(A20,'Medical Examinations'!$A$2:$A$2336,'Medical Examinations'!$G$2:$G$2336)</f>
        <v>1</v>
      </c>
      <c r="I20" t="str">
        <f>_xlfn.XLOOKUP(A20,'Medical Examinations'!$A$2:$A$2336,'Medical Examinations'!$H$2:$H$2336)</f>
        <v>Yes</v>
      </c>
      <c r="J20" t="str">
        <f>VLOOKUP(A20,'Medical Examinations'!$A$2:$J$2336,9,FALSE)</f>
        <v>Obesity</v>
      </c>
      <c r="K20" t="str">
        <f>VLOOKUP(A20,'Medical Examinations'!$A$2:$J$2336,10,FALSE)</f>
        <v>Normal</v>
      </c>
      <c r="L20" s="51" t="str">
        <f>_xlfn.XLOOKUP(A20,'Hospitalisation Details'!$A$2:$A$2345,'Hospitalisation Details'!$J$2:$J$2345,"")</f>
        <v>7-Nov-1964</v>
      </c>
      <c r="M20" s="12">
        <f>_xlfn.XLOOKUP(A20,'Hospitalisation Details'!$A$2:$A$2344,'Hospitalisation Details'!$F$2:$F$2344," ",0,1)</f>
        <v>47496.49</v>
      </c>
      <c r="N20" t="str">
        <f>_xlfn.XLOOKUP(A20,'Hospitalisation Details'!$A$2:$A$2344,'Hospitalisation Details'!$G$2:$G$2344," ",0,1)</f>
        <v>tier - 1</v>
      </c>
      <c r="O20" t="str">
        <f>_xlfn.XLOOKUP(A20,'Hospitalisation Details'!$A$2:$A$2344,'Hospitalisation Details'!$H$2:$H$2344," ",0,1)</f>
        <v>tier - 3</v>
      </c>
      <c r="P20" t="str">
        <f>_xlfn.XLOOKUP(A20,'Hospitalisation Details'!$A$2:$A$2344,'Hospitalisation Details'!$I$2:$I$2344," ",0,1)</f>
        <v>R1012</v>
      </c>
      <c r="Q20">
        <f>_xlfn.XLOOKUP(A20,'Hospitalisation Details'!$A$2:$A$2344,'Hospitalisation Details'!$K$2:$K$2344," ",0,1)</f>
        <v>58</v>
      </c>
    </row>
    <row r="21" spans="1:17" ht="15.5" x14ac:dyDescent="0.35">
      <c r="A21" s="8" t="s">
        <v>2353</v>
      </c>
      <c r="B21" t="str">
        <f>VLOOKUP(Healthcare!A21,'Customer Names'!A21:E2355,4,FALSE)</f>
        <v>John</v>
      </c>
      <c r="C21" s="10">
        <f>_xlfn.XLOOKUP(A21,'Medical Examinations'!$A$2:$A$2336,'Medical Examinations'!$B$2:$B$2336,"NA",0,1)</f>
        <v>42.9</v>
      </c>
      <c r="D21" s="10">
        <f>_xlfn.XLOOKUP(A21,'Medical Examinations'!$A$2:$A$2336,'Medical Examinations'!$C$2:$C$2336)</f>
        <v>11.41</v>
      </c>
      <c r="E21" s="1" t="str">
        <f>_xlfn.XLOOKUP(A21,'Medical Examinations'!$A$2:$A$2336,'Medical Examinations'!$D$2:$D$2336)</f>
        <v>No</v>
      </c>
      <c r="F21" t="str">
        <f>_xlfn.XLOOKUP(A21,'Medical Examinations'!$A$2:$A$2336,'Medical Examinations'!$E$2:$E$2336)</f>
        <v>No</v>
      </c>
      <c r="G21" t="str">
        <f>_xlfn.XLOOKUP(A21,'Medical Examinations'!$A$2:$A$2336,'Medical Examinations'!$F$2:$F$2336)</f>
        <v>No</v>
      </c>
      <c r="H21" s="1">
        <f>_xlfn.XLOOKUP(A21,'Medical Examinations'!$A$2:$A$2336,'Medical Examinations'!$G$2:$G$2336)</f>
        <v>0</v>
      </c>
      <c r="I21" t="str">
        <f>_xlfn.XLOOKUP(A21,'Medical Examinations'!$A$2:$A$2336,'Medical Examinations'!$H$2:$H$2336)</f>
        <v>Yes</v>
      </c>
      <c r="J21" t="str">
        <f>VLOOKUP(A21,'Medical Examinations'!$A$2:$J$2336,9,FALSE)</f>
        <v>Obesity</v>
      </c>
      <c r="K21" t="str">
        <f>VLOOKUP(A21,'Medical Examinations'!$A$2:$J$2336,10,FALSE)</f>
        <v>Diabetes</v>
      </c>
      <c r="L21" s="51" t="str">
        <f>_xlfn.XLOOKUP(A21,'Hospitalisation Details'!$A$2:$A$2345,'Hospitalisation Details'!$J$2:$J$2345,"")</f>
        <v>27-Sep-1971</v>
      </c>
      <c r="M21" s="12">
        <f>_xlfn.XLOOKUP(A21,'Hospitalisation Details'!$A$2:$A$2344,'Hospitalisation Details'!$F$2:$F$2344," ",0,1)</f>
        <v>47462.89</v>
      </c>
      <c r="N21" t="str">
        <f>_xlfn.XLOOKUP(A21,'Hospitalisation Details'!$A$2:$A$2344,'Hospitalisation Details'!$G$2:$G$2344," ",0,1)</f>
        <v>tier - 1</v>
      </c>
      <c r="O21" t="str">
        <f>_xlfn.XLOOKUP(A21,'Hospitalisation Details'!$A$2:$A$2344,'Hospitalisation Details'!$H$2:$H$2344," ",0,1)</f>
        <v>tier - 2</v>
      </c>
      <c r="P21" t="str">
        <f>_xlfn.XLOOKUP(A21,'Hospitalisation Details'!$A$2:$A$2344,'Hospitalisation Details'!$I$2:$I$2344," ",0,1)</f>
        <v>R1013</v>
      </c>
      <c r="Q21">
        <f>_xlfn.XLOOKUP(A21,'Hospitalisation Details'!$A$2:$A$2344,'Hospitalisation Details'!$K$2:$K$2344," ",0,1)</f>
        <v>51</v>
      </c>
    </row>
    <row r="22" spans="1:17" ht="15.5" x14ac:dyDescent="0.35">
      <c r="A22" s="8" t="s">
        <v>2352</v>
      </c>
      <c r="B22" t="str">
        <f>VLOOKUP(Healthcare!A22,'Customer Names'!A22:E2356,4,FALSE)</f>
        <v>Myles</v>
      </c>
      <c r="C22" s="10">
        <f>_xlfn.XLOOKUP(A22,'Medical Examinations'!$A$2:$A$2336,'Medical Examinations'!$B$2:$B$2336,"NA",0,1)</f>
        <v>36.299999999999997</v>
      </c>
      <c r="D22" s="10">
        <f>_xlfn.XLOOKUP(A22,'Medical Examinations'!$A$2:$A$2336,'Medical Examinations'!$C$2:$C$2336)</f>
        <v>11.5</v>
      </c>
      <c r="E22" s="1" t="str">
        <f>_xlfn.XLOOKUP(A22,'Medical Examinations'!$A$2:$A$2336,'Medical Examinations'!$D$2:$D$2336)</f>
        <v>Yes</v>
      </c>
      <c r="F22" t="str">
        <f>_xlfn.XLOOKUP(A22,'Medical Examinations'!$A$2:$A$2336,'Medical Examinations'!$E$2:$E$2336)</f>
        <v>No</v>
      </c>
      <c r="G22" t="str">
        <f>_xlfn.XLOOKUP(A22,'Medical Examinations'!$A$2:$A$2336,'Medical Examinations'!$F$2:$F$2336)</f>
        <v>No</v>
      </c>
      <c r="H22" s="1">
        <f>_xlfn.XLOOKUP(A22,'Medical Examinations'!$A$2:$A$2336,'Medical Examinations'!$G$2:$G$2336)</f>
        <v>2</v>
      </c>
      <c r="I22" t="str">
        <f>_xlfn.XLOOKUP(A22,'Medical Examinations'!$A$2:$A$2336,'Medical Examinations'!$H$2:$H$2336)</f>
        <v>Yes</v>
      </c>
      <c r="J22" t="str">
        <f>VLOOKUP(A22,'Medical Examinations'!$A$2:$J$2336,9,FALSE)</f>
        <v>Obesity</v>
      </c>
      <c r="K22" t="str">
        <f>VLOOKUP(A22,'Medical Examinations'!$A$2:$J$2336,10,FALSE)</f>
        <v>Diabetes</v>
      </c>
      <c r="L22" s="51" t="str">
        <f>_xlfn.XLOOKUP(A22,'Hospitalisation Details'!$A$2:$A$2345,'Hospitalisation Details'!$J$2:$J$2345,"")</f>
        <v>13-Jun-1961</v>
      </c>
      <c r="M22" s="12">
        <f>_xlfn.XLOOKUP(A22,'Hospitalisation Details'!$A$2:$A$2344,'Hospitalisation Details'!$F$2:$F$2344," ",0,1)</f>
        <v>47403.88</v>
      </c>
      <c r="N22" t="str">
        <f>_xlfn.XLOOKUP(A22,'Hospitalisation Details'!$A$2:$A$2344,'Hospitalisation Details'!$G$2:$G$2344," ",0,1)</f>
        <v>tier - 1</v>
      </c>
      <c r="O22" t="str">
        <f>_xlfn.XLOOKUP(A22,'Hospitalisation Details'!$A$2:$A$2344,'Hospitalisation Details'!$H$2:$H$2344," ",0,1)</f>
        <v>tier - 3</v>
      </c>
      <c r="P22" t="str">
        <f>_xlfn.XLOOKUP(A22,'Hospitalisation Details'!$A$2:$A$2344,'Hospitalisation Details'!$I$2:$I$2344," ",0,1)</f>
        <v>R1011</v>
      </c>
      <c r="Q22">
        <f>_xlfn.XLOOKUP(A22,'Hospitalisation Details'!$A$2:$A$2344,'Hospitalisation Details'!$K$2:$K$2344," ",0,1)</f>
        <v>61</v>
      </c>
    </row>
    <row r="23" spans="1:17" ht="15.5" x14ac:dyDescent="0.35">
      <c r="A23" s="8" t="s">
        <v>2351</v>
      </c>
      <c r="B23" t="str">
        <f>VLOOKUP(Healthcare!A23,'Customer Names'!A23:E2357,4,FALSE)</f>
        <v>Madelyn C</v>
      </c>
      <c r="C23" s="10">
        <f>_xlfn.XLOOKUP(A23,'Medical Examinations'!$A$2:$A$2336,'Medical Examinations'!$B$2:$B$2336,"NA",0,1)</f>
        <v>32.200000000000003</v>
      </c>
      <c r="D23" s="10">
        <f>_xlfn.XLOOKUP(A23,'Medical Examinations'!$A$2:$A$2336,'Medical Examinations'!$C$2:$C$2336)</f>
        <v>6.22</v>
      </c>
      <c r="E23" s="1" t="str">
        <f>_xlfn.XLOOKUP(A23,'Medical Examinations'!$A$2:$A$2336,'Medical Examinations'!$D$2:$D$2336)</f>
        <v>Yes</v>
      </c>
      <c r="F23" t="str">
        <f>_xlfn.XLOOKUP(A23,'Medical Examinations'!$A$2:$A$2336,'Medical Examinations'!$E$2:$E$2336)</f>
        <v>No</v>
      </c>
      <c r="G23" t="str">
        <f>_xlfn.XLOOKUP(A23,'Medical Examinations'!$A$2:$A$2336,'Medical Examinations'!$F$2:$F$2336)</f>
        <v>No</v>
      </c>
      <c r="H23" s="1">
        <f>_xlfn.XLOOKUP(A23,'Medical Examinations'!$A$2:$A$2336,'Medical Examinations'!$G$2:$G$2336)</f>
        <v>2</v>
      </c>
      <c r="I23" t="str">
        <f>_xlfn.XLOOKUP(A23,'Medical Examinations'!$A$2:$A$2336,'Medical Examinations'!$H$2:$H$2336)</f>
        <v>Yes</v>
      </c>
      <c r="J23" t="str">
        <f>VLOOKUP(A23,'Medical Examinations'!$A$2:$J$2336,9,FALSE)</f>
        <v>Obesity</v>
      </c>
      <c r="K23" t="str">
        <f>VLOOKUP(A23,'Medical Examinations'!$A$2:$J$2336,10,FALSE)</f>
        <v>Prediabetes</v>
      </c>
      <c r="L23" s="51" t="str">
        <f>_xlfn.XLOOKUP(A23,'Hospitalisation Details'!$A$2:$A$2345,'Hospitalisation Details'!$J$2:$J$2345,"")</f>
        <v>4-Oct-1959</v>
      </c>
      <c r="M23" s="12">
        <f>_xlfn.XLOOKUP(A23,'Hospitalisation Details'!$A$2:$A$2344,'Hospitalisation Details'!$F$2:$F$2344," ",0,1)</f>
        <v>47305.31</v>
      </c>
      <c r="N23" t="str">
        <f>_xlfn.XLOOKUP(A23,'Hospitalisation Details'!$A$2:$A$2344,'Hospitalisation Details'!$G$2:$G$2344," ",0,1)</f>
        <v>tier - 2</v>
      </c>
      <c r="O23" t="str">
        <f>_xlfn.XLOOKUP(A23,'Hospitalisation Details'!$A$2:$A$2344,'Hospitalisation Details'!$H$2:$H$2344," ",0,1)</f>
        <v>tier - 1</v>
      </c>
      <c r="P23" t="str">
        <f>_xlfn.XLOOKUP(A23,'Hospitalisation Details'!$A$2:$A$2344,'Hospitalisation Details'!$I$2:$I$2344," ",0,1)</f>
        <v>R1011</v>
      </c>
      <c r="Q23">
        <f>_xlfn.XLOOKUP(A23,'Hospitalisation Details'!$A$2:$A$2344,'Hospitalisation Details'!$K$2:$K$2344," ",0,1)</f>
        <v>63</v>
      </c>
    </row>
    <row r="24" spans="1:17" ht="15.5" x14ac:dyDescent="0.35">
      <c r="A24" s="8" t="s">
        <v>2350</v>
      </c>
      <c r="B24" t="str">
        <f>VLOOKUP(Healthcare!A24,'Customer Names'!A24:E2358,4,FALSE)</f>
        <v>Nicole</v>
      </c>
      <c r="C24" s="10">
        <f>_xlfn.XLOOKUP(A24,'Medical Examinations'!$A$2:$A$2336,'Medical Examinations'!$B$2:$B$2336,"NA",0,1)</f>
        <v>31.3</v>
      </c>
      <c r="D24" s="10">
        <f>_xlfn.XLOOKUP(A24,'Medical Examinations'!$A$2:$A$2336,'Medical Examinations'!$C$2:$C$2336)</f>
        <v>11.38</v>
      </c>
      <c r="E24" s="1" t="str">
        <f>_xlfn.XLOOKUP(A24,'Medical Examinations'!$A$2:$A$2336,'Medical Examinations'!$D$2:$D$2336)</f>
        <v>No</v>
      </c>
      <c r="F24" t="str">
        <f>_xlfn.XLOOKUP(A24,'Medical Examinations'!$A$2:$A$2336,'Medical Examinations'!$E$2:$E$2336)</f>
        <v>No</v>
      </c>
      <c r="G24" t="str">
        <f>_xlfn.XLOOKUP(A24,'Medical Examinations'!$A$2:$A$2336,'Medical Examinations'!$F$2:$F$2336)</f>
        <v>No</v>
      </c>
      <c r="H24" s="1">
        <f>_xlfn.XLOOKUP(A24,'Medical Examinations'!$A$2:$A$2336,'Medical Examinations'!$G$2:$G$2336)</f>
        <v>3</v>
      </c>
      <c r="I24" t="str">
        <f>_xlfn.XLOOKUP(A24,'Medical Examinations'!$A$2:$A$2336,'Medical Examinations'!$H$2:$H$2336)</f>
        <v>Yes</v>
      </c>
      <c r="J24" t="str">
        <f>VLOOKUP(A24,'Medical Examinations'!$A$2:$J$2336,9,FALSE)</f>
        <v>Obesity</v>
      </c>
      <c r="K24" t="str">
        <f>VLOOKUP(A24,'Medical Examinations'!$A$2:$J$2336,10,FALSE)</f>
        <v>Diabetes</v>
      </c>
      <c r="L24" s="51" t="str">
        <f>_xlfn.XLOOKUP(A24,'Hospitalisation Details'!$A$2:$A$2345,'Hospitalisation Details'!$J$2:$J$2345,"")</f>
        <v>3-Sep-1958</v>
      </c>
      <c r="M24" s="12">
        <f>_xlfn.XLOOKUP(A24,'Hospitalisation Details'!$A$2:$A$2344,'Hospitalisation Details'!$F$2:$F$2344," ",0,1)</f>
        <v>47291.06</v>
      </c>
      <c r="N24" t="str">
        <f>_xlfn.XLOOKUP(A24,'Hospitalisation Details'!$A$2:$A$2344,'Hospitalisation Details'!$G$2:$G$2344," ",0,1)</f>
        <v>tier - 2</v>
      </c>
      <c r="O24" t="str">
        <f>_xlfn.XLOOKUP(A24,'Hospitalisation Details'!$A$2:$A$2344,'Hospitalisation Details'!$H$2:$H$2344," ",0,1)</f>
        <v>tier - 1</v>
      </c>
      <c r="P24" t="str">
        <f>_xlfn.XLOOKUP(A24,'Hospitalisation Details'!$A$2:$A$2344,'Hospitalisation Details'!$I$2:$I$2344," ",0,1)</f>
        <v>R1011</v>
      </c>
      <c r="Q24">
        <f>_xlfn.XLOOKUP(A24,'Hospitalisation Details'!$A$2:$A$2344,'Hospitalisation Details'!$K$2:$K$2344," ",0,1)</f>
        <v>64</v>
      </c>
    </row>
    <row r="25" spans="1:17" ht="15.5" x14ac:dyDescent="0.35">
      <c r="A25" s="8" t="s">
        <v>2349</v>
      </c>
      <c r="B25" t="str">
        <f>VLOOKUP(Healthcare!A25,'Customer Names'!A25:E2359,4,FALSE)</f>
        <v>Eric A.</v>
      </c>
      <c r="C25" s="10">
        <f>_xlfn.XLOOKUP(A25,'Medical Examinations'!$A$2:$A$2336,'Medical Examinations'!$B$2:$B$2336,"NA",0,1)</f>
        <v>41.8</v>
      </c>
      <c r="D25" s="10">
        <f>_xlfn.XLOOKUP(A25,'Medical Examinations'!$A$2:$A$2336,'Medical Examinations'!$C$2:$C$2336)</f>
        <v>7.89</v>
      </c>
      <c r="E25" s="1" t="str">
        <f>_xlfn.XLOOKUP(A25,'Medical Examinations'!$A$2:$A$2336,'Medical Examinations'!$D$2:$D$2336)</f>
        <v>Yes</v>
      </c>
      <c r="F25" t="str">
        <f>_xlfn.XLOOKUP(A25,'Medical Examinations'!$A$2:$A$2336,'Medical Examinations'!$E$2:$E$2336)</f>
        <v>No</v>
      </c>
      <c r="G25" t="str">
        <f>_xlfn.XLOOKUP(A25,'Medical Examinations'!$A$2:$A$2336,'Medical Examinations'!$F$2:$F$2336)</f>
        <v>No</v>
      </c>
      <c r="H25" s="1">
        <f>_xlfn.XLOOKUP(A25,'Medical Examinations'!$A$2:$A$2336,'Medical Examinations'!$G$2:$G$2336)</f>
        <v>2</v>
      </c>
      <c r="I25" t="str">
        <f>_xlfn.XLOOKUP(A25,'Medical Examinations'!$A$2:$A$2336,'Medical Examinations'!$H$2:$H$2336)</f>
        <v>Yes</v>
      </c>
      <c r="J25" t="str">
        <f>VLOOKUP(A25,'Medical Examinations'!$A$2:$J$2336,9,FALSE)</f>
        <v>Obesity</v>
      </c>
      <c r="K25" t="str">
        <f>VLOOKUP(A25,'Medical Examinations'!$A$2:$J$2336,10,FALSE)</f>
        <v>Diabetes</v>
      </c>
      <c r="L25" s="51" t="str">
        <f>_xlfn.XLOOKUP(A25,'Hospitalisation Details'!$A$2:$A$2345,'Hospitalisation Details'!$J$2:$J$2345,"")</f>
        <v>28-Dec-1970</v>
      </c>
      <c r="M25" s="12">
        <f>_xlfn.XLOOKUP(A25,'Hospitalisation Details'!$A$2:$A$2344,'Hospitalisation Details'!$F$2:$F$2344," ",0,1)</f>
        <v>47269.85</v>
      </c>
      <c r="N25" t="str">
        <f>_xlfn.XLOOKUP(A25,'Hospitalisation Details'!$A$2:$A$2344,'Hospitalisation Details'!$G$2:$G$2344," ",0,1)</f>
        <v>tier - 1</v>
      </c>
      <c r="O25" t="str">
        <f>_xlfn.XLOOKUP(A25,'Hospitalisation Details'!$A$2:$A$2344,'Hospitalisation Details'!$H$2:$H$2344," ",0,1)</f>
        <v>tier - 2</v>
      </c>
      <c r="P25" t="str">
        <f>_xlfn.XLOOKUP(A25,'Hospitalisation Details'!$A$2:$A$2344,'Hospitalisation Details'!$I$2:$I$2344," ",0,1)</f>
        <v>R1013</v>
      </c>
      <c r="Q25">
        <f>_xlfn.XLOOKUP(A25,'Hospitalisation Details'!$A$2:$A$2344,'Hospitalisation Details'!$K$2:$K$2344," ",0,1)</f>
        <v>52</v>
      </c>
    </row>
    <row r="26" spans="1:17" ht="15.5" x14ac:dyDescent="0.35">
      <c r="A26" s="8" t="s">
        <v>2348</v>
      </c>
      <c r="B26" t="str">
        <f>VLOOKUP(Healthcare!A26,'Customer Names'!A26:E2360,4,FALSE)</f>
        <v>Emiliano I.</v>
      </c>
      <c r="C26" s="10">
        <f>_xlfn.XLOOKUP(A26,'Medical Examinations'!$A$2:$A$2336,'Medical Examinations'!$B$2:$B$2336,"NA",0,1)</f>
        <v>35.090000000000003</v>
      </c>
      <c r="D26" s="10">
        <f>_xlfn.XLOOKUP(A26,'Medical Examinations'!$A$2:$A$2336,'Medical Examinations'!$C$2:$C$2336)</f>
        <v>4.38</v>
      </c>
      <c r="E26" s="1" t="str">
        <f>_xlfn.XLOOKUP(A26,'Medical Examinations'!$A$2:$A$2336,'Medical Examinations'!$D$2:$D$2336)</f>
        <v>Yes</v>
      </c>
      <c r="F26" t="str">
        <f>_xlfn.XLOOKUP(A26,'Medical Examinations'!$A$2:$A$2336,'Medical Examinations'!$E$2:$E$2336)</f>
        <v>No</v>
      </c>
      <c r="G26" t="str">
        <f>_xlfn.XLOOKUP(A26,'Medical Examinations'!$A$2:$A$2336,'Medical Examinations'!$F$2:$F$2336)</f>
        <v>No</v>
      </c>
      <c r="H26" s="1">
        <f>_xlfn.XLOOKUP(A26,'Medical Examinations'!$A$2:$A$2336,'Medical Examinations'!$G$2:$G$2336)</f>
        <v>2</v>
      </c>
      <c r="I26" t="str">
        <f>_xlfn.XLOOKUP(A26,'Medical Examinations'!$A$2:$A$2336,'Medical Examinations'!$H$2:$H$2336)</f>
        <v>Yes</v>
      </c>
      <c r="J26" t="str">
        <f>VLOOKUP(A26,'Medical Examinations'!$A$2:$J$2336,9,FALSE)</f>
        <v>Obesity</v>
      </c>
      <c r="K26" t="str">
        <f>VLOOKUP(A26,'Medical Examinations'!$A$2:$J$2336,10,FALSE)</f>
        <v>Normal</v>
      </c>
      <c r="L26" s="51" t="str">
        <f>_xlfn.XLOOKUP(A26,'Hospitalisation Details'!$A$2:$A$2345,'Hospitalisation Details'!$J$2:$J$2345,"")</f>
        <v>14-Jul-1959</v>
      </c>
      <c r="M26" s="12">
        <f>_xlfn.XLOOKUP(A26,'Hospitalisation Details'!$A$2:$A$2344,'Hospitalisation Details'!$F$2:$F$2344," ",0,1)</f>
        <v>47055.53</v>
      </c>
      <c r="N26" t="str">
        <f>_xlfn.XLOOKUP(A26,'Hospitalisation Details'!$A$2:$A$2344,'Hospitalisation Details'!$G$2:$G$2344," ",0,1)</f>
        <v>tier - 2</v>
      </c>
      <c r="O26" t="str">
        <f>_xlfn.XLOOKUP(A26,'Hospitalisation Details'!$A$2:$A$2344,'Hospitalisation Details'!$H$2:$H$2344," ",0,1)</f>
        <v>tier - 1</v>
      </c>
      <c r="P26" t="str">
        <f>_xlfn.XLOOKUP(A26,'Hospitalisation Details'!$A$2:$A$2344,'Hospitalisation Details'!$I$2:$I$2344," ",0,1)</f>
        <v>R1013</v>
      </c>
      <c r="Q26">
        <f>_xlfn.XLOOKUP(A26,'Hospitalisation Details'!$A$2:$A$2344,'Hospitalisation Details'!$K$2:$K$2344," ",0,1)</f>
        <v>63</v>
      </c>
    </row>
    <row r="27" spans="1:17" ht="15.5" x14ac:dyDescent="0.35">
      <c r="A27" s="8" t="s">
        <v>2347</v>
      </c>
      <c r="B27" t="str">
        <f>VLOOKUP(Healthcare!A27,'Customer Names'!A27:E2361,4,FALSE)</f>
        <v>Adam</v>
      </c>
      <c r="C27" s="10">
        <f>_xlfn.XLOOKUP(A27,'Medical Examinations'!$A$2:$A$2336,'Medical Examinations'!$B$2:$B$2336,"NA",0,1)</f>
        <v>33.880000000000003</v>
      </c>
      <c r="D27" s="10">
        <f>_xlfn.XLOOKUP(A27,'Medical Examinations'!$A$2:$A$2336,'Medical Examinations'!$C$2:$C$2336)</f>
        <v>7.01</v>
      </c>
      <c r="E27" s="1" t="str">
        <f>_xlfn.XLOOKUP(A27,'Medical Examinations'!$A$2:$A$2336,'Medical Examinations'!$D$2:$D$2336)</f>
        <v>No</v>
      </c>
      <c r="F27" t="str">
        <f>_xlfn.XLOOKUP(A27,'Medical Examinations'!$A$2:$A$2336,'Medical Examinations'!$E$2:$E$2336)</f>
        <v>No</v>
      </c>
      <c r="G27" t="str">
        <f>_xlfn.XLOOKUP(A27,'Medical Examinations'!$A$2:$A$2336,'Medical Examinations'!$F$2:$F$2336)</f>
        <v>No</v>
      </c>
      <c r="H27" s="1">
        <f>_xlfn.XLOOKUP(A27,'Medical Examinations'!$A$2:$A$2336,'Medical Examinations'!$G$2:$G$2336)</f>
        <v>3</v>
      </c>
      <c r="I27" t="str">
        <f>_xlfn.XLOOKUP(A27,'Medical Examinations'!$A$2:$A$2336,'Medical Examinations'!$H$2:$H$2336)</f>
        <v>Yes</v>
      </c>
      <c r="J27" t="str">
        <f>VLOOKUP(A27,'Medical Examinations'!$A$2:$J$2336,9,FALSE)</f>
        <v>Obesity</v>
      </c>
      <c r="K27" t="str">
        <f>VLOOKUP(A27,'Medical Examinations'!$A$2:$J$2336,10,FALSE)</f>
        <v>Diabetes</v>
      </c>
      <c r="L27" s="51" t="str">
        <f>_xlfn.XLOOKUP(A27,'Hospitalisation Details'!$A$2:$A$2345,'Hospitalisation Details'!$J$2:$J$2345,"")</f>
        <v>15-Sep-1958</v>
      </c>
      <c r="M27" s="12">
        <f>_xlfn.XLOOKUP(A27,'Hospitalisation Details'!$A$2:$A$2344,'Hospitalisation Details'!$F$2:$F$2344," ",0,1)</f>
        <v>46889.26</v>
      </c>
      <c r="N27" t="str">
        <f>_xlfn.XLOOKUP(A27,'Hospitalisation Details'!$A$2:$A$2344,'Hospitalisation Details'!$G$2:$G$2344," ",0,1)</f>
        <v>tier - 2</v>
      </c>
      <c r="O27" t="str">
        <f>_xlfn.XLOOKUP(A27,'Hospitalisation Details'!$A$2:$A$2344,'Hospitalisation Details'!$H$2:$H$2344," ",0,1)</f>
        <v>tier - 3</v>
      </c>
      <c r="P27" t="str">
        <f>_xlfn.XLOOKUP(A27,'Hospitalisation Details'!$A$2:$A$2344,'Hospitalisation Details'!$I$2:$I$2344," ",0,1)</f>
        <v>R1013</v>
      </c>
      <c r="Q27">
        <f>_xlfn.XLOOKUP(A27,'Hospitalisation Details'!$A$2:$A$2344,'Hospitalisation Details'!$K$2:$K$2344," ",0,1)</f>
        <v>64</v>
      </c>
    </row>
    <row r="28" spans="1:17" ht="15.5" x14ac:dyDescent="0.35">
      <c r="A28" s="8" t="s">
        <v>2346</v>
      </c>
      <c r="B28" t="str">
        <f>VLOOKUP(Healthcare!A28,'Customer Names'!A28:E2362,4,FALSE)</f>
        <v>Zach</v>
      </c>
      <c r="C28" s="10">
        <f>_xlfn.XLOOKUP(A28,'Medical Examinations'!$A$2:$A$2336,'Medical Examinations'!$B$2:$B$2336,"NA",0,1)</f>
        <v>30.875</v>
      </c>
      <c r="D28" s="10">
        <f>_xlfn.XLOOKUP(A28,'Medical Examinations'!$A$2:$A$2336,'Medical Examinations'!$C$2:$C$2336)</f>
        <v>11.88</v>
      </c>
      <c r="E28" s="1" t="str">
        <f>_xlfn.XLOOKUP(A28,'Medical Examinations'!$A$2:$A$2336,'Medical Examinations'!$D$2:$D$2336)</f>
        <v>No</v>
      </c>
      <c r="F28" t="str">
        <f>_xlfn.XLOOKUP(A28,'Medical Examinations'!$A$2:$A$2336,'Medical Examinations'!$E$2:$E$2336)</f>
        <v>No</v>
      </c>
      <c r="G28" t="str">
        <f>_xlfn.XLOOKUP(A28,'Medical Examinations'!$A$2:$A$2336,'Medical Examinations'!$F$2:$F$2336)</f>
        <v>No</v>
      </c>
      <c r="H28" s="1">
        <f>_xlfn.XLOOKUP(A28,'Medical Examinations'!$A$2:$A$2336,'Medical Examinations'!$G$2:$G$2336)</f>
        <v>0</v>
      </c>
      <c r="I28" t="str">
        <f>_xlfn.XLOOKUP(A28,'Medical Examinations'!$A$2:$A$2336,'Medical Examinations'!$H$2:$H$2336)</f>
        <v>Yes</v>
      </c>
      <c r="J28" t="str">
        <f>VLOOKUP(A28,'Medical Examinations'!$A$2:$J$2336,9,FALSE)</f>
        <v>Obesity</v>
      </c>
      <c r="K28" t="str">
        <f>VLOOKUP(A28,'Medical Examinations'!$A$2:$J$2336,10,FALSE)</f>
        <v>Diabetes</v>
      </c>
      <c r="L28" s="51" t="str">
        <f>_xlfn.XLOOKUP(A28,'Hospitalisation Details'!$A$2:$A$2345,'Hospitalisation Details'!$J$2:$J$2345,"")</f>
        <v>17-Nov-1960</v>
      </c>
      <c r="M28" s="12">
        <f>_xlfn.XLOOKUP(A28,'Hospitalisation Details'!$A$2:$A$2344,'Hospitalisation Details'!$F$2:$F$2344," ",0,1)</f>
        <v>46718.16</v>
      </c>
      <c r="N28" t="str">
        <f>_xlfn.XLOOKUP(A28,'Hospitalisation Details'!$A$2:$A$2344,'Hospitalisation Details'!$G$2:$G$2344," ",0,1)</f>
        <v>tier - 1</v>
      </c>
      <c r="O28" t="str">
        <f>_xlfn.XLOOKUP(A28,'Hospitalisation Details'!$A$2:$A$2344,'Hospitalisation Details'!$H$2:$H$2344," ",0,1)</f>
        <v>tier - 1</v>
      </c>
      <c r="P28" t="str">
        <f>_xlfn.XLOOKUP(A28,'Hospitalisation Details'!$A$2:$A$2344,'Hospitalisation Details'!$I$2:$I$2344," ",0,1)</f>
        <v>R1012</v>
      </c>
      <c r="Q28">
        <f>_xlfn.XLOOKUP(A28,'Hospitalisation Details'!$A$2:$A$2344,'Hospitalisation Details'!$K$2:$K$2344," ",0,1)</f>
        <v>62</v>
      </c>
    </row>
    <row r="29" spans="1:17" ht="15.5" x14ac:dyDescent="0.35">
      <c r="A29" s="8" t="s">
        <v>2345</v>
      </c>
      <c r="B29" t="str">
        <f>VLOOKUP(Healthcare!A29,'Customer Names'!A29:E2363,4,FALSE)</f>
        <v>Stephanie W.</v>
      </c>
      <c r="C29" s="10">
        <f>_xlfn.XLOOKUP(A29,'Medical Examinations'!$A$2:$A$2336,'Medical Examinations'!$B$2:$B$2336,"NA",0,1)</f>
        <v>36.86</v>
      </c>
      <c r="D29" s="10">
        <f>_xlfn.XLOOKUP(A29,'Medical Examinations'!$A$2:$A$2336,'Medical Examinations'!$C$2:$C$2336)</f>
        <v>5.19</v>
      </c>
      <c r="E29" s="1" t="str">
        <f>_xlfn.XLOOKUP(A29,'Medical Examinations'!$A$2:$A$2336,'Medical Examinations'!$D$2:$D$2336)</f>
        <v>Yes</v>
      </c>
      <c r="F29" t="str">
        <f>_xlfn.XLOOKUP(A29,'Medical Examinations'!$A$2:$A$2336,'Medical Examinations'!$E$2:$E$2336)</f>
        <v>No</v>
      </c>
      <c r="G29" t="str">
        <f>_xlfn.XLOOKUP(A29,'Medical Examinations'!$A$2:$A$2336,'Medical Examinations'!$F$2:$F$2336)</f>
        <v>Yes</v>
      </c>
      <c r="H29" s="1">
        <f>_xlfn.XLOOKUP(A29,'Medical Examinations'!$A$2:$A$2336,'Medical Examinations'!$G$2:$G$2336)</f>
        <v>1</v>
      </c>
      <c r="I29" t="str">
        <f>_xlfn.XLOOKUP(A29,'Medical Examinations'!$A$2:$A$2336,'Medical Examinations'!$H$2:$H$2336)</f>
        <v>Yes</v>
      </c>
      <c r="J29" t="str">
        <f>VLOOKUP(A29,'Medical Examinations'!$A$2:$J$2336,9,FALSE)</f>
        <v>Obesity</v>
      </c>
      <c r="K29" t="str">
        <f>VLOOKUP(A29,'Medical Examinations'!$A$2:$J$2336,10,FALSE)</f>
        <v>Normal</v>
      </c>
      <c r="L29" s="51" t="str">
        <f>_xlfn.XLOOKUP(A29,'Hospitalisation Details'!$A$2:$A$2345,'Hospitalisation Details'!$J$2:$J$2345,"")</f>
        <v>23-Jun-1969</v>
      </c>
      <c r="M29" s="12">
        <f>_xlfn.XLOOKUP(A29,'Hospitalisation Details'!$A$2:$A$2344,'Hospitalisation Details'!$F$2:$F$2344," ",0,1)</f>
        <v>46661.440000000002</v>
      </c>
      <c r="N29" t="str">
        <f>_xlfn.XLOOKUP(A29,'Hospitalisation Details'!$A$2:$A$2344,'Hospitalisation Details'!$G$2:$G$2344," ",0,1)</f>
        <v>tier - 1</v>
      </c>
      <c r="O29" t="str">
        <f>_xlfn.XLOOKUP(A29,'Hospitalisation Details'!$A$2:$A$2344,'Hospitalisation Details'!$H$2:$H$2344," ",0,1)</f>
        <v>tier - 3</v>
      </c>
      <c r="P29" t="str">
        <f>_xlfn.XLOOKUP(A29,'Hospitalisation Details'!$A$2:$A$2344,'Hospitalisation Details'!$I$2:$I$2344," ",0,1)</f>
        <v>R1012</v>
      </c>
      <c r="Q29">
        <f>_xlfn.XLOOKUP(A29,'Hospitalisation Details'!$A$2:$A$2344,'Hospitalisation Details'!$K$2:$K$2344," ",0,1)</f>
        <v>53</v>
      </c>
    </row>
    <row r="30" spans="1:17" ht="15.5" x14ac:dyDescent="0.35">
      <c r="A30" s="8" t="s">
        <v>2344</v>
      </c>
      <c r="B30" t="str">
        <f>VLOOKUP(Healthcare!A30,'Customer Names'!A30:E2364,4,FALSE)</f>
        <v>Stephen</v>
      </c>
      <c r="C30" s="10">
        <f>_xlfn.XLOOKUP(A30,'Medical Examinations'!$A$2:$A$2336,'Medical Examinations'!$B$2:$B$2336,"NA",0,1)</f>
        <v>35.86</v>
      </c>
      <c r="D30" s="10">
        <f>_xlfn.XLOOKUP(A30,'Medical Examinations'!$A$2:$A$2336,'Medical Examinations'!$C$2:$C$2336)</f>
        <v>6.74</v>
      </c>
      <c r="E30" s="1" t="str">
        <f>_xlfn.XLOOKUP(A30,'Medical Examinations'!$A$2:$A$2336,'Medical Examinations'!$D$2:$D$2336)</f>
        <v>Yes</v>
      </c>
      <c r="F30" t="str">
        <f>_xlfn.XLOOKUP(A30,'Medical Examinations'!$A$2:$A$2336,'Medical Examinations'!$E$2:$E$2336)</f>
        <v>No</v>
      </c>
      <c r="G30" t="str">
        <f>_xlfn.XLOOKUP(A30,'Medical Examinations'!$A$2:$A$2336,'Medical Examinations'!$F$2:$F$2336)</f>
        <v>No</v>
      </c>
      <c r="H30" s="1">
        <f>_xlfn.XLOOKUP(A30,'Medical Examinations'!$A$2:$A$2336,'Medical Examinations'!$G$2:$G$2336)</f>
        <v>2</v>
      </c>
      <c r="I30" t="str">
        <f>_xlfn.XLOOKUP(A30,'Medical Examinations'!$A$2:$A$2336,'Medical Examinations'!$H$2:$H$2336)</f>
        <v>Yes</v>
      </c>
      <c r="J30" t="str">
        <f>VLOOKUP(A30,'Medical Examinations'!$A$2:$J$2336,9,FALSE)</f>
        <v>Obesity</v>
      </c>
      <c r="K30" t="str">
        <f>VLOOKUP(A30,'Medical Examinations'!$A$2:$J$2336,10,FALSE)</f>
        <v>Diabetes</v>
      </c>
      <c r="L30" s="51" t="str">
        <f>_xlfn.XLOOKUP(A30,'Hospitalisation Details'!$A$2:$A$2345,'Hospitalisation Details'!$J$2:$J$2345,"")</f>
        <v>8-Aug-1961</v>
      </c>
      <c r="M30" s="12">
        <f>_xlfn.XLOOKUP(A30,'Hospitalisation Details'!$A$2:$A$2344,'Hospitalisation Details'!$F$2:$F$2344," ",0,1)</f>
        <v>46599.11</v>
      </c>
      <c r="N30" t="str">
        <f>_xlfn.XLOOKUP(A30,'Hospitalisation Details'!$A$2:$A$2344,'Hospitalisation Details'!$G$2:$G$2344," ",0,1)</f>
        <v>tier - 1</v>
      </c>
      <c r="O30" t="str">
        <f>_xlfn.XLOOKUP(A30,'Hospitalisation Details'!$A$2:$A$2344,'Hospitalisation Details'!$H$2:$H$2344," ",0,1)</f>
        <v>tier - 1</v>
      </c>
      <c r="P30" t="str">
        <f>_xlfn.XLOOKUP(A30,'Hospitalisation Details'!$A$2:$A$2344,'Hospitalisation Details'!$I$2:$I$2344," ",0,1)</f>
        <v>R1013</v>
      </c>
      <c r="Q30">
        <f>_xlfn.XLOOKUP(A30,'Hospitalisation Details'!$A$2:$A$2344,'Hospitalisation Details'!$K$2:$K$2344," ",0,1)</f>
        <v>61</v>
      </c>
    </row>
    <row r="31" spans="1:17" ht="15.5" x14ac:dyDescent="0.35">
      <c r="A31" s="8" t="s">
        <v>2343</v>
      </c>
      <c r="B31" t="str">
        <f>VLOOKUP(Healthcare!A31,'Customer Names'!A31:E2365,4,FALSE)</f>
        <v>Natalie</v>
      </c>
      <c r="C31" s="10">
        <f>_xlfn.XLOOKUP(A31,'Medical Examinations'!$A$2:$A$2336,'Medical Examinations'!$B$2:$B$2336,"NA",0,1)</f>
        <v>37.049999999999997</v>
      </c>
      <c r="D31" s="10">
        <f>_xlfn.XLOOKUP(A31,'Medical Examinations'!$A$2:$A$2336,'Medical Examinations'!$C$2:$C$2336)</f>
        <v>8.44</v>
      </c>
      <c r="E31" s="1" t="str">
        <f>_xlfn.XLOOKUP(A31,'Medical Examinations'!$A$2:$A$2336,'Medical Examinations'!$D$2:$D$2336)</f>
        <v>No</v>
      </c>
      <c r="F31" t="str">
        <f>_xlfn.XLOOKUP(A31,'Medical Examinations'!$A$2:$A$2336,'Medical Examinations'!$E$2:$E$2336)</f>
        <v>No</v>
      </c>
      <c r="G31" t="str">
        <f>_xlfn.XLOOKUP(A31,'Medical Examinations'!$A$2:$A$2336,'Medical Examinations'!$F$2:$F$2336)</f>
        <v>No</v>
      </c>
      <c r="H31" s="1">
        <f>_xlfn.XLOOKUP(A31,'Medical Examinations'!$A$2:$A$2336,'Medical Examinations'!$G$2:$G$2336)</f>
        <v>0</v>
      </c>
      <c r="I31" t="str">
        <f>_xlfn.XLOOKUP(A31,'Medical Examinations'!$A$2:$A$2336,'Medical Examinations'!$H$2:$H$2336)</f>
        <v>Yes</v>
      </c>
      <c r="J31" t="str">
        <f>VLOOKUP(A31,'Medical Examinations'!$A$2:$J$2336,9,FALSE)</f>
        <v>Obesity</v>
      </c>
      <c r="K31" t="str">
        <f>VLOOKUP(A31,'Medical Examinations'!$A$2:$J$2336,10,FALSE)</f>
        <v>Diabetes</v>
      </c>
      <c r="L31" s="51" t="str">
        <f>_xlfn.XLOOKUP(A31,'Hospitalisation Details'!$A$2:$A$2345,'Hospitalisation Details'!$J$2:$J$2345,"")</f>
        <v>6-Dec-1971</v>
      </c>
      <c r="M31" s="12">
        <f>_xlfn.XLOOKUP(A31,'Hospitalisation Details'!$A$2:$A$2344,'Hospitalisation Details'!$F$2:$F$2344," ",0,1)</f>
        <v>46255.11</v>
      </c>
      <c r="N31" t="str">
        <f>_xlfn.XLOOKUP(A31,'Hospitalisation Details'!$A$2:$A$2344,'Hospitalisation Details'!$G$2:$G$2344," ",0,1)</f>
        <v>tier - 1</v>
      </c>
      <c r="O31" t="str">
        <f>_xlfn.XLOOKUP(A31,'Hospitalisation Details'!$A$2:$A$2344,'Hospitalisation Details'!$H$2:$H$2344," ",0,1)</f>
        <v>tier - 3</v>
      </c>
      <c r="P31" t="str">
        <f>_xlfn.XLOOKUP(A31,'Hospitalisation Details'!$A$2:$A$2344,'Hospitalisation Details'!$I$2:$I$2344," ",0,1)</f>
        <v>R1024</v>
      </c>
      <c r="Q31">
        <f>_xlfn.XLOOKUP(A31,'Hospitalisation Details'!$A$2:$A$2344,'Hospitalisation Details'!$K$2:$K$2344," ",0,1)</f>
        <v>51</v>
      </c>
    </row>
    <row r="32" spans="1:17" ht="15.5" x14ac:dyDescent="0.35">
      <c r="A32" s="8" t="s">
        <v>2342</v>
      </c>
      <c r="B32" t="str">
        <f>VLOOKUP(Healthcare!A32,'Customer Names'!A32:E2366,4,FALSE)</f>
        <v>Nicole J.</v>
      </c>
      <c r="C32" s="10">
        <f>_xlfn.XLOOKUP(A32,'Medical Examinations'!$A$2:$A$2336,'Medical Examinations'!$B$2:$B$2336,"NA",0,1)</f>
        <v>43.89</v>
      </c>
      <c r="D32" s="10">
        <f>_xlfn.XLOOKUP(A32,'Medical Examinations'!$A$2:$A$2336,'Medical Examinations'!$C$2:$C$2336)</f>
        <v>8.7100000000000009</v>
      </c>
      <c r="E32" s="1" t="str">
        <f>_xlfn.XLOOKUP(A32,'Medical Examinations'!$A$2:$A$2336,'Medical Examinations'!$D$2:$D$2336)</f>
        <v>No</v>
      </c>
      <c r="F32" t="str">
        <f>_xlfn.XLOOKUP(A32,'Medical Examinations'!$A$2:$A$2336,'Medical Examinations'!$E$2:$E$2336)</f>
        <v>No</v>
      </c>
      <c r="G32" t="str">
        <f>_xlfn.XLOOKUP(A32,'Medical Examinations'!$A$2:$A$2336,'Medical Examinations'!$F$2:$F$2336)</f>
        <v>No</v>
      </c>
      <c r="H32" s="1">
        <f>_xlfn.XLOOKUP(A32,'Medical Examinations'!$A$2:$A$2336,'Medical Examinations'!$G$2:$G$2336)</f>
        <v>0</v>
      </c>
      <c r="I32" t="str">
        <f>_xlfn.XLOOKUP(A32,'Medical Examinations'!$A$2:$A$2336,'Medical Examinations'!$H$2:$H$2336)</f>
        <v>Yes</v>
      </c>
      <c r="J32" t="str">
        <f>VLOOKUP(A32,'Medical Examinations'!$A$2:$J$2336,9,FALSE)</f>
        <v>Obesity</v>
      </c>
      <c r="K32" t="str">
        <f>VLOOKUP(A32,'Medical Examinations'!$A$2:$J$2336,10,FALSE)</f>
        <v>Diabetes</v>
      </c>
      <c r="L32" s="51" t="str">
        <f>_xlfn.XLOOKUP(A32,'Hospitalisation Details'!$A$2:$A$2345,'Hospitalisation Details'!$J$2:$J$2345,"")</f>
        <v>17-Aug-1978</v>
      </c>
      <c r="M32" s="12">
        <f>_xlfn.XLOOKUP(A32,'Hospitalisation Details'!$A$2:$A$2344,'Hospitalisation Details'!$F$2:$F$2344," ",0,1)</f>
        <v>46200.99</v>
      </c>
      <c r="N32" t="str">
        <f>_xlfn.XLOOKUP(A32,'Hospitalisation Details'!$A$2:$A$2344,'Hospitalisation Details'!$G$2:$G$2344," ",0,1)</f>
        <v>tier - 1</v>
      </c>
      <c r="O32" t="str">
        <f>_xlfn.XLOOKUP(A32,'Hospitalisation Details'!$A$2:$A$2344,'Hospitalisation Details'!$H$2:$H$2344," ",0,1)</f>
        <v>tier - 1</v>
      </c>
      <c r="P32" t="str">
        <f>_xlfn.XLOOKUP(A32,'Hospitalisation Details'!$A$2:$A$2344,'Hospitalisation Details'!$I$2:$I$2344," ",0,1)</f>
        <v>R1013</v>
      </c>
      <c r="Q32">
        <f>_xlfn.XLOOKUP(A32,'Hospitalisation Details'!$A$2:$A$2344,'Hospitalisation Details'!$K$2:$K$2344," ",0,1)</f>
        <v>44</v>
      </c>
    </row>
    <row r="33" spans="1:17" ht="15.5" x14ac:dyDescent="0.35">
      <c r="A33" s="8" t="s">
        <v>2341</v>
      </c>
      <c r="B33" t="str">
        <f>VLOOKUP(Healthcare!A33,'Customer Names'!A33:E2367,4,FALSE)</f>
        <v>Jefferson D</v>
      </c>
      <c r="C33" s="10">
        <f>_xlfn.XLOOKUP(A33,'Medical Examinations'!$A$2:$A$2336,'Medical Examinations'!$B$2:$B$2336,"NA",0,1)</f>
        <v>42.35</v>
      </c>
      <c r="D33" s="10">
        <f>_xlfn.XLOOKUP(A33,'Medical Examinations'!$A$2:$A$2336,'Medical Examinations'!$C$2:$C$2336)</f>
        <v>5.08</v>
      </c>
      <c r="E33" s="1" t="str">
        <f>_xlfn.XLOOKUP(A33,'Medical Examinations'!$A$2:$A$2336,'Medical Examinations'!$D$2:$D$2336)</f>
        <v>Yes</v>
      </c>
      <c r="F33" t="str">
        <f>_xlfn.XLOOKUP(A33,'Medical Examinations'!$A$2:$A$2336,'Medical Examinations'!$E$2:$E$2336)</f>
        <v>No</v>
      </c>
      <c r="G33" t="str">
        <f>_xlfn.XLOOKUP(A33,'Medical Examinations'!$A$2:$A$2336,'Medical Examinations'!$F$2:$F$2336)</f>
        <v>No</v>
      </c>
      <c r="H33" s="1">
        <f>_xlfn.XLOOKUP(A33,'Medical Examinations'!$A$2:$A$2336,'Medical Examinations'!$G$2:$G$2336)</f>
        <v>0</v>
      </c>
      <c r="I33" t="str">
        <f>_xlfn.XLOOKUP(A33,'Medical Examinations'!$A$2:$A$2336,'Medical Examinations'!$H$2:$H$2336)</f>
        <v>Yes</v>
      </c>
      <c r="J33" t="str">
        <f>VLOOKUP(A33,'Medical Examinations'!$A$2:$J$2336,9,FALSE)</f>
        <v>Obesity</v>
      </c>
      <c r="K33" t="str">
        <f>VLOOKUP(A33,'Medical Examinations'!$A$2:$J$2336,10,FALSE)</f>
        <v>Normal</v>
      </c>
      <c r="L33" s="51" t="str">
        <f>_xlfn.XLOOKUP(A33,'Hospitalisation Details'!$A$2:$A$2345,'Hospitalisation Details'!$J$2:$J$2345,"")</f>
        <v>2-Dec-1976</v>
      </c>
      <c r="M33" s="12">
        <f>_xlfn.XLOOKUP(A33,'Hospitalisation Details'!$A$2:$A$2344,'Hospitalisation Details'!$F$2:$F$2344," ",0,1)</f>
        <v>46151.12</v>
      </c>
      <c r="N33" t="str">
        <f>_xlfn.XLOOKUP(A33,'Hospitalisation Details'!$A$2:$A$2344,'Hospitalisation Details'!$G$2:$G$2344," ",0,1)</f>
        <v>tier - 1</v>
      </c>
      <c r="O33" t="str">
        <f>_xlfn.XLOOKUP(A33,'Hospitalisation Details'!$A$2:$A$2344,'Hospitalisation Details'!$H$2:$H$2344," ",0,1)</f>
        <v>tier - 3</v>
      </c>
      <c r="P33" t="str">
        <f>_xlfn.XLOOKUP(A33,'Hospitalisation Details'!$A$2:$A$2344,'Hospitalisation Details'!$I$2:$I$2344," ",0,1)</f>
        <v>R1013</v>
      </c>
      <c r="Q33">
        <f>_xlfn.XLOOKUP(A33,'Hospitalisation Details'!$A$2:$A$2344,'Hospitalisation Details'!$K$2:$K$2344," ",0,1)</f>
        <v>46</v>
      </c>
    </row>
    <row r="34" spans="1:17" ht="15.5" x14ac:dyDescent="0.35">
      <c r="A34" s="8" t="s">
        <v>2340</v>
      </c>
      <c r="B34" t="str">
        <f>VLOOKUP(Healthcare!A34,'Customer Names'!A34:E2368,4,FALSE)</f>
        <v>Brendan D.</v>
      </c>
      <c r="C34" s="10">
        <f>_xlfn.XLOOKUP(A34,'Medical Examinations'!$A$2:$A$2336,'Medical Examinations'!$B$2:$B$2336,"NA",0,1)</f>
        <v>31.35</v>
      </c>
      <c r="D34" s="10">
        <f>_xlfn.XLOOKUP(A34,'Medical Examinations'!$A$2:$A$2336,'Medical Examinations'!$C$2:$C$2336)</f>
        <v>6.86</v>
      </c>
      <c r="E34" s="1" t="str">
        <f>_xlfn.XLOOKUP(A34,'Medical Examinations'!$A$2:$A$2336,'Medical Examinations'!$D$2:$D$2336)</f>
        <v>No</v>
      </c>
      <c r="F34" t="str">
        <f>_xlfn.XLOOKUP(A34,'Medical Examinations'!$A$2:$A$2336,'Medical Examinations'!$E$2:$E$2336)</f>
        <v>No</v>
      </c>
      <c r="G34" t="str">
        <f>_xlfn.XLOOKUP(A34,'Medical Examinations'!$A$2:$A$2336,'Medical Examinations'!$F$2:$F$2336)</f>
        <v>No</v>
      </c>
      <c r="H34" s="1">
        <f>_xlfn.XLOOKUP(A34,'Medical Examinations'!$A$2:$A$2336,'Medical Examinations'!$G$2:$G$2336)</f>
        <v>0</v>
      </c>
      <c r="I34" t="str">
        <f>_xlfn.XLOOKUP(A34,'Medical Examinations'!$A$2:$A$2336,'Medical Examinations'!$H$2:$H$2336)</f>
        <v>Yes</v>
      </c>
      <c r="J34" t="str">
        <f>VLOOKUP(A34,'Medical Examinations'!$A$2:$J$2336,9,FALSE)</f>
        <v>Obesity</v>
      </c>
      <c r="K34" t="str">
        <f>VLOOKUP(A34,'Medical Examinations'!$A$2:$J$2336,10,FALSE)</f>
        <v>Diabetes</v>
      </c>
      <c r="L34" s="51" t="str">
        <f>_xlfn.XLOOKUP(A34,'Hospitalisation Details'!$A$2:$A$2345,'Hospitalisation Details'!$J$2:$J$2345,"")</f>
        <v>4-Dec-1962</v>
      </c>
      <c r="M34" s="12">
        <f>_xlfn.XLOOKUP(A34,'Hospitalisation Details'!$A$2:$A$2344,'Hospitalisation Details'!$F$2:$F$2344," ",0,1)</f>
        <v>46130.53</v>
      </c>
      <c r="N34" t="str">
        <f>_xlfn.XLOOKUP(A34,'Hospitalisation Details'!$A$2:$A$2344,'Hospitalisation Details'!$G$2:$G$2344," ",0,1)</f>
        <v>tier - 1</v>
      </c>
      <c r="O34" t="str">
        <f>_xlfn.XLOOKUP(A34,'Hospitalisation Details'!$A$2:$A$2344,'Hospitalisation Details'!$H$2:$H$2344," ",0,1)</f>
        <v>tier - 1</v>
      </c>
      <c r="P34" t="str">
        <f>_xlfn.XLOOKUP(A34,'Hospitalisation Details'!$A$2:$A$2344,'Hospitalisation Details'!$I$2:$I$2344," ",0,1)</f>
        <v>R1012</v>
      </c>
      <c r="Q34">
        <f>_xlfn.XLOOKUP(A34,'Hospitalisation Details'!$A$2:$A$2344,'Hospitalisation Details'!$K$2:$K$2344," ",0,1)</f>
        <v>60</v>
      </c>
    </row>
    <row r="35" spans="1:17" ht="15.5" x14ac:dyDescent="0.35">
      <c r="A35" s="8" t="s">
        <v>2339</v>
      </c>
      <c r="B35" t="str">
        <f>VLOOKUP(Healthcare!A35,'Customer Names'!A35:E2369,4,FALSE)</f>
        <v>Courtney</v>
      </c>
      <c r="C35" s="10">
        <f>_xlfn.XLOOKUP(A35,'Medical Examinations'!$A$2:$A$2336,'Medical Examinations'!$B$2:$B$2336,"NA",0,1)</f>
        <v>47.6</v>
      </c>
      <c r="D35" s="10">
        <f>_xlfn.XLOOKUP(A35,'Medical Examinations'!$A$2:$A$2336,'Medical Examinations'!$C$2:$C$2336)</f>
        <v>5.95</v>
      </c>
      <c r="E35" s="1" t="str">
        <f>_xlfn.XLOOKUP(A35,'Medical Examinations'!$A$2:$A$2336,'Medical Examinations'!$D$2:$D$2336)</f>
        <v>Yes</v>
      </c>
      <c r="F35" t="str">
        <f>_xlfn.XLOOKUP(A35,'Medical Examinations'!$A$2:$A$2336,'Medical Examinations'!$E$2:$E$2336)</f>
        <v>No</v>
      </c>
      <c r="G35" t="str">
        <f>_xlfn.XLOOKUP(A35,'Medical Examinations'!$A$2:$A$2336,'Medical Examinations'!$F$2:$F$2336)</f>
        <v>No</v>
      </c>
      <c r="H35" s="1">
        <f>_xlfn.XLOOKUP(A35,'Medical Examinations'!$A$2:$A$2336,'Medical Examinations'!$G$2:$G$2336)</f>
        <v>0</v>
      </c>
      <c r="I35" t="str">
        <f>_xlfn.XLOOKUP(A35,'Medical Examinations'!$A$2:$A$2336,'Medical Examinations'!$H$2:$H$2336)</f>
        <v>Yes</v>
      </c>
      <c r="J35" t="str">
        <f>VLOOKUP(A35,'Medical Examinations'!$A$2:$J$2336,9,FALSE)</f>
        <v>Obesity</v>
      </c>
      <c r="K35" t="str">
        <f>VLOOKUP(A35,'Medical Examinations'!$A$2:$J$2336,10,FALSE)</f>
        <v>Prediabetes</v>
      </c>
      <c r="L35" s="51" t="str">
        <f>_xlfn.XLOOKUP(A35,'Hospitalisation Details'!$A$2:$A$2345,'Hospitalisation Details'!$J$2:$J$2345,"")</f>
        <v>30-Sep-1985</v>
      </c>
      <c r="M35" s="12">
        <f>_xlfn.XLOOKUP(A35,'Hospitalisation Details'!$A$2:$A$2344,'Hospitalisation Details'!$F$2:$F$2344," ",0,1)</f>
        <v>46113.51</v>
      </c>
      <c r="N35" t="str">
        <f>_xlfn.XLOOKUP(A35,'Hospitalisation Details'!$A$2:$A$2344,'Hospitalisation Details'!$G$2:$G$2344," ",0,1)</f>
        <v>tier - 2</v>
      </c>
      <c r="O35" t="str">
        <f>_xlfn.XLOOKUP(A35,'Hospitalisation Details'!$A$2:$A$2344,'Hospitalisation Details'!$H$2:$H$2344," ",0,1)</f>
        <v>tier - 3</v>
      </c>
      <c r="P35" t="str">
        <f>_xlfn.XLOOKUP(A35,'Hospitalisation Details'!$A$2:$A$2344,'Hospitalisation Details'!$I$2:$I$2344," ",0,1)</f>
        <v>R1011</v>
      </c>
      <c r="Q35">
        <f>_xlfn.XLOOKUP(A35,'Hospitalisation Details'!$A$2:$A$2344,'Hospitalisation Details'!$K$2:$K$2344," ",0,1)</f>
        <v>37</v>
      </c>
    </row>
    <row r="36" spans="1:17" ht="15.5" x14ac:dyDescent="0.35">
      <c r="A36" s="8" t="s">
        <v>2338</v>
      </c>
      <c r="B36" t="str">
        <f>VLOOKUP(Healthcare!A36,'Customer Names'!A36:E2370,4,FALSE)</f>
        <v>Sydney L.</v>
      </c>
      <c r="C36" s="10">
        <f>_xlfn.XLOOKUP(A36,'Medical Examinations'!$A$2:$A$2336,'Medical Examinations'!$B$2:$B$2336,"NA",0,1)</f>
        <v>46.2</v>
      </c>
      <c r="D36" s="10">
        <f>_xlfn.XLOOKUP(A36,'Medical Examinations'!$A$2:$A$2336,'Medical Examinations'!$C$2:$C$2336)</f>
        <v>6.09</v>
      </c>
      <c r="E36" s="1" t="str">
        <f>_xlfn.XLOOKUP(A36,'Medical Examinations'!$A$2:$A$2336,'Medical Examinations'!$D$2:$D$2336)</f>
        <v>No</v>
      </c>
      <c r="F36" t="str">
        <f>_xlfn.XLOOKUP(A36,'Medical Examinations'!$A$2:$A$2336,'Medical Examinations'!$E$2:$E$2336)</f>
        <v>No</v>
      </c>
      <c r="G36" t="str">
        <f>_xlfn.XLOOKUP(A36,'Medical Examinations'!$A$2:$A$2336,'Medical Examinations'!$F$2:$F$2336)</f>
        <v>Yes</v>
      </c>
      <c r="H36" s="1">
        <f>_xlfn.XLOOKUP(A36,'Medical Examinations'!$A$2:$A$2336,'Medical Examinations'!$G$2:$G$2336)</f>
        <v>1</v>
      </c>
      <c r="I36" t="str">
        <f>_xlfn.XLOOKUP(A36,'Medical Examinations'!$A$2:$A$2336,'Medical Examinations'!$H$2:$H$2336)</f>
        <v>Yes</v>
      </c>
      <c r="J36" t="str">
        <f>VLOOKUP(A36,'Medical Examinations'!$A$2:$J$2336,9,FALSE)</f>
        <v>Obesity</v>
      </c>
      <c r="K36" t="str">
        <f>VLOOKUP(A36,'Medical Examinations'!$A$2:$J$2336,10,FALSE)</f>
        <v>Prediabetes</v>
      </c>
      <c r="L36" s="51" t="str">
        <f>_xlfn.XLOOKUP(A36,'Hospitalisation Details'!$A$2:$A$2345,'Hospitalisation Details'!$J$2:$J$2345,"")</f>
        <v>12-Aug-1979</v>
      </c>
      <c r="M36" s="12">
        <f>_xlfn.XLOOKUP(A36,'Hospitalisation Details'!$A$2:$A$2344,'Hospitalisation Details'!$F$2:$F$2344," ",0,1)</f>
        <v>45863.21</v>
      </c>
      <c r="N36" t="str">
        <f>_xlfn.XLOOKUP(A36,'Hospitalisation Details'!$A$2:$A$2344,'Hospitalisation Details'!$G$2:$G$2344," ",0,1)</f>
        <v>tier - 2</v>
      </c>
      <c r="O36" t="str">
        <f>_xlfn.XLOOKUP(A36,'Hospitalisation Details'!$A$2:$A$2344,'Hospitalisation Details'!$H$2:$H$2344," ",0,1)</f>
        <v>tier - 1</v>
      </c>
      <c r="P36" t="str">
        <f>_xlfn.XLOOKUP(A36,'Hospitalisation Details'!$A$2:$A$2344,'Hospitalisation Details'!$I$2:$I$2344," ",0,1)</f>
        <v>R1013</v>
      </c>
      <c r="Q36">
        <f>_xlfn.XLOOKUP(A36,'Hospitalisation Details'!$A$2:$A$2344,'Hospitalisation Details'!$K$2:$K$2344," ",0,1)</f>
        <v>43</v>
      </c>
    </row>
    <row r="37" spans="1:17" ht="15.5" x14ac:dyDescent="0.35">
      <c r="A37" s="8" t="s">
        <v>2337</v>
      </c>
      <c r="B37" t="str">
        <f>VLOOKUP(Healthcare!A37,'Customer Names'!A37:E2371,4,FALSE)</f>
        <v>Julien</v>
      </c>
      <c r="C37" s="10">
        <f>_xlfn.XLOOKUP(A37,'Medical Examinations'!$A$2:$A$2336,'Medical Examinations'!$B$2:$B$2336,"NA",0,1)</f>
        <v>32.015000000000001</v>
      </c>
      <c r="D37" s="10">
        <f>_xlfn.XLOOKUP(A37,'Medical Examinations'!$A$2:$A$2336,'Medical Examinations'!$C$2:$C$2336)</f>
        <v>11.75</v>
      </c>
      <c r="E37" s="1" t="str">
        <f>_xlfn.XLOOKUP(A37,'Medical Examinations'!$A$2:$A$2336,'Medical Examinations'!$D$2:$D$2336)</f>
        <v>No</v>
      </c>
      <c r="F37" t="str">
        <f>_xlfn.XLOOKUP(A37,'Medical Examinations'!$A$2:$A$2336,'Medical Examinations'!$E$2:$E$2336)</f>
        <v>No</v>
      </c>
      <c r="G37" t="str">
        <f>_xlfn.XLOOKUP(A37,'Medical Examinations'!$A$2:$A$2336,'Medical Examinations'!$F$2:$F$2336)</f>
        <v>No</v>
      </c>
      <c r="H37" s="1">
        <f>_xlfn.XLOOKUP(A37,'Medical Examinations'!$A$2:$A$2336,'Medical Examinations'!$G$2:$G$2336)</f>
        <v>0</v>
      </c>
      <c r="I37" t="str">
        <f>_xlfn.XLOOKUP(A37,'Medical Examinations'!$A$2:$A$2336,'Medical Examinations'!$H$2:$H$2336)</f>
        <v>Yes</v>
      </c>
      <c r="J37" t="str">
        <f>VLOOKUP(A37,'Medical Examinations'!$A$2:$J$2336,9,FALSE)</f>
        <v>Obesity</v>
      </c>
      <c r="K37" t="str">
        <f>VLOOKUP(A37,'Medical Examinations'!$A$2:$J$2336,10,FALSE)</f>
        <v>Diabetes</v>
      </c>
      <c r="L37" s="51" t="str">
        <f>_xlfn.XLOOKUP(A37,'Hospitalisation Details'!$A$2:$A$2345,'Hospitalisation Details'!$J$2:$J$2345,"")</f>
        <v>21-Dec-1960</v>
      </c>
      <c r="M37" s="12">
        <f>_xlfn.XLOOKUP(A37,'Hospitalisation Details'!$A$2:$A$2344,'Hospitalisation Details'!$F$2:$F$2344," ",0,1)</f>
        <v>45710.21</v>
      </c>
      <c r="N37" t="str">
        <f>_xlfn.XLOOKUP(A37,'Hospitalisation Details'!$A$2:$A$2344,'Hospitalisation Details'!$G$2:$G$2344," ",0,1)</f>
        <v>tier - 2</v>
      </c>
      <c r="O37" t="str">
        <f>_xlfn.XLOOKUP(A37,'Hospitalisation Details'!$A$2:$A$2344,'Hospitalisation Details'!$H$2:$H$2344," ",0,1)</f>
        <v>tier - 2</v>
      </c>
      <c r="P37" t="str">
        <f>_xlfn.XLOOKUP(A37,'Hospitalisation Details'!$A$2:$A$2344,'Hospitalisation Details'!$I$2:$I$2344," ",0,1)</f>
        <v>R1016</v>
      </c>
      <c r="Q37">
        <f>_xlfn.XLOOKUP(A37,'Hospitalisation Details'!$A$2:$A$2344,'Hospitalisation Details'!$K$2:$K$2344," ",0,1)</f>
        <v>62</v>
      </c>
    </row>
    <row r="38" spans="1:17" ht="15.5" x14ac:dyDescent="0.35">
      <c r="A38" s="8" t="s">
        <v>2336</v>
      </c>
      <c r="B38" t="str">
        <f>VLOOKUP(Healthcare!A38,'Customer Names'!A38:E2372,4,FALSE)</f>
        <v>Ryan M</v>
      </c>
      <c r="C38" s="10">
        <f>_xlfn.XLOOKUP(A38,'Medical Examinations'!$A$2:$A$2336,'Medical Examinations'!$B$2:$B$2336,"NA",0,1)</f>
        <v>40.564999999999998</v>
      </c>
      <c r="D38" s="10">
        <f>_xlfn.XLOOKUP(A38,'Medical Examinations'!$A$2:$A$2336,'Medical Examinations'!$C$2:$C$2336)</f>
        <v>7.37</v>
      </c>
      <c r="E38" s="1" t="str">
        <f>_xlfn.XLOOKUP(A38,'Medical Examinations'!$A$2:$A$2336,'Medical Examinations'!$D$2:$D$2336)</f>
        <v>No</v>
      </c>
      <c r="F38" t="str">
        <f>_xlfn.XLOOKUP(A38,'Medical Examinations'!$A$2:$A$2336,'Medical Examinations'!$E$2:$E$2336)</f>
        <v>No</v>
      </c>
      <c r="G38" t="str">
        <f>_xlfn.XLOOKUP(A38,'Medical Examinations'!$A$2:$A$2336,'Medical Examinations'!$F$2:$F$2336)</f>
        <v>No</v>
      </c>
      <c r="H38" s="1">
        <f>_xlfn.XLOOKUP(A38,'Medical Examinations'!$A$2:$A$2336,'Medical Examinations'!$G$2:$G$2336)</f>
        <v>0</v>
      </c>
      <c r="I38" t="str">
        <f>_xlfn.XLOOKUP(A38,'Medical Examinations'!$A$2:$A$2336,'Medical Examinations'!$H$2:$H$2336)</f>
        <v>Yes</v>
      </c>
      <c r="J38" t="str">
        <f>VLOOKUP(A38,'Medical Examinations'!$A$2:$J$2336,9,FALSE)</f>
        <v>Obesity</v>
      </c>
      <c r="K38" t="str">
        <f>VLOOKUP(A38,'Medical Examinations'!$A$2:$J$2336,10,FALSE)</f>
        <v>Diabetes</v>
      </c>
      <c r="L38" s="51" t="str">
        <f>_xlfn.XLOOKUP(A38,'Hospitalisation Details'!$A$2:$A$2345,'Hospitalisation Details'!$J$2:$J$2345,"")</f>
        <v>9-Aug-1974</v>
      </c>
      <c r="M38" s="12">
        <f>_xlfn.XLOOKUP(A38,'Hospitalisation Details'!$A$2:$A$2344,'Hospitalisation Details'!$F$2:$F$2344," ",0,1)</f>
        <v>45702.02</v>
      </c>
      <c r="N38" t="str">
        <f>_xlfn.XLOOKUP(A38,'Hospitalisation Details'!$A$2:$A$2344,'Hospitalisation Details'!$G$2:$G$2344," ",0,1)</f>
        <v>tier - 2</v>
      </c>
      <c r="O38" t="str">
        <f>_xlfn.XLOOKUP(A38,'Hospitalisation Details'!$A$2:$A$2344,'Hospitalisation Details'!$H$2:$H$2344," ",0,1)</f>
        <v>tier - 2</v>
      </c>
      <c r="P38" t="str">
        <f>_xlfn.XLOOKUP(A38,'Hospitalisation Details'!$A$2:$A$2344,'Hospitalisation Details'!$I$2:$I$2344," ",0,1)</f>
        <v>R1012</v>
      </c>
      <c r="Q38">
        <f>_xlfn.XLOOKUP(A38,'Hospitalisation Details'!$A$2:$A$2344,'Hospitalisation Details'!$K$2:$K$2344," ",0,1)</f>
        <v>48</v>
      </c>
    </row>
    <row r="39" spans="1:17" ht="15.5" x14ac:dyDescent="0.35">
      <c r="A39" s="8" t="s">
        <v>2335</v>
      </c>
      <c r="B39" t="str">
        <f>VLOOKUP(Healthcare!A39,'Customer Names'!A39:E2373,4,FALSE)</f>
        <v>Anna H.</v>
      </c>
      <c r="C39" s="10">
        <f>_xlfn.XLOOKUP(A39,'Medical Examinations'!$A$2:$A$2336,'Medical Examinations'!$B$2:$B$2336,"NA",0,1)</f>
        <v>32.450000000000003</v>
      </c>
      <c r="D39" s="10">
        <f>_xlfn.XLOOKUP(A39,'Medical Examinations'!$A$2:$A$2336,'Medical Examinations'!$C$2:$C$2336)</f>
        <v>11.91</v>
      </c>
      <c r="E39" s="1" t="str">
        <f>_xlfn.XLOOKUP(A39,'Medical Examinations'!$A$2:$A$2336,'Medical Examinations'!$D$2:$D$2336)</f>
        <v>No</v>
      </c>
      <c r="F39" t="str">
        <f>_xlfn.XLOOKUP(A39,'Medical Examinations'!$A$2:$A$2336,'Medical Examinations'!$E$2:$E$2336)</f>
        <v>No</v>
      </c>
      <c r="G39" t="str">
        <f>_xlfn.XLOOKUP(A39,'Medical Examinations'!$A$2:$A$2336,'Medical Examinations'!$F$2:$F$2336)</f>
        <v>No</v>
      </c>
      <c r="H39" s="1">
        <f>_xlfn.XLOOKUP(A39,'Medical Examinations'!$A$2:$A$2336,'Medical Examinations'!$G$2:$G$2336)</f>
        <v>0</v>
      </c>
      <c r="I39" t="str">
        <f>_xlfn.XLOOKUP(A39,'Medical Examinations'!$A$2:$A$2336,'Medical Examinations'!$H$2:$H$2336)</f>
        <v>Yes</v>
      </c>
      <c r="J39" t="str">
        <f>VLOOKUP(A39,'Medical Examinations'!$A$2:$J$2336,9,FALSE)</f>
        <v>Obesity</v>
      </c>
      <c r="K39" t="str">
        <f>VLOOKUP(A39,'Medical Examinations'!$A$2:$J$2336,10,FALSE)</f>
        <v>Diabetes</v>
      </c>
      <c r="L39" s="51" t="str">
        <f>_xlfn.XLOOKUP(A39,'Hospitalisation Details'!$A$2:$A$2345,'Hospitalisation Details'!$J$2:$J$2345,"")</f>
        <v>17-Dec-1962</v>
      </c>
      <c r="M39" s="12">
        <f>_xlfn.XLOOKUP(A39,'Hospitalisation Details'!$A$2:$A$2344,'Hospitalisation Details'!$F$2:$F$2344," ",0,1)</f>
        <v>45008.959999999999</v>
      </c>
      <c r="N39" t="str">
        <f>_xlfn.XLOOKUP(A39,'Hospitalisation Details'!$A$2:$A$2344,'Hospitalisation Details'!$G$2:$G$2344," ",0,1)</f>
        <v>tier - 2</v>
      </c>
      <c r="O39" t="str">
        <f>_xlfn.XLOOKUP(A39,'Hospitalisation Details'!$A$2:$A$2344,'Hospitalisation Details'!$H$2:$H$2344," ",0,1)</f>
        <v>tier - 2</v>
      </c>
      <c r="P39" t="str">
        <f>_xlfn.XLOOKUP(A39,'Hospitalisation Details'!$A$2:$A$2344,'Hospitalisation Details'!$I$2:$I$2344," ",0,1)</f>
        <v>R1013</v>
      </c>
      <c r="Q39">
        <f>_xlfn.XLOOKUP(A39,'Hospitalisation Details'!$A$2:$A$2344,'Hospitalisation Details'!$K$2:$K$2344," ",0,1)</f>
        <v>60</v>
      </c>
    </row>
    <row r="40" spans="1:17" ht="15.5" x14ac:dyDescent="0.35">
      <c r="A40" s="8" t="s">
        <v>2334</v>
      </c>
      <c r="B40" t="str">
        <f>VLOOKUP(Healthcare!A40,'Customer Names'!A40:E2374,4,FALSE)</f>
        <v>Samantha</v>
      </c>
      <c r="C40" s="10">
        <f>_xlfn.XLOOKUP(A40,'Medical Examinations'!$A$2:$A$2336,'Medical Examinations'!$B$2:$B$2336,"NA",0,1)</f>
        <v>34.96</v>
      </c>
      <c r="D40" s="10">
        <f>_xlfn.XLOOKUP(A40,'Medical Examinations'!$A$2:$A$2336,'Medical Examinations'!$C$2:$C$2336)</f>
        <v>6.52</v>
      </c>
      <c r="E40" s="1" t="str">
        <f>_xlfn.XLOOKUP(A40,'Medical Examinations'!$A$2:$A$2336,'Medical Examinations'!$D$2:$D$2336)</f>
        <v>No</v>
      </c>
      <c r="F40" t="str">
        <f>_xlfn.XLOOKUP(A40,'Medical Examinations'!$A$2:$A$2336,'Medical Examinations'!$E$2:$E$2336)</f>
        <v>No</v>
      </c>
      <c r="G40" t="str">
        <f>_xlfn.XLOOKUP(A40,'Medical Examinations'!$A$2:$A$2336,'Medical Examinations'!$F$2:$F$2336)</f>
        <v>No</v>
      </c>
      <c r="H40" s="1">
        <f>_xlfn.XLOOKUP(A40,'Medical Examinations'!$A$2:$A$2336,'Medical Examinations'!$G$2:$G$2336)</f>
        <v>0</v>
      </c>
      <c r="I40" t="str">
        <f>_xlfn.XLOOKUP(A40,'Medical Examinations'!$A$2:$A$2336,'Medical Examinations'!$H$2:$H$2336)</f>
        <v>Yes</v>
      </c>
      <c r="J40" t="str">
        <f>VLOOKUP(A40,'Medical Examinations'!$A$2:$J$2336,9,FALSE)</f>
        <v>Obesity</v>
      </c>
      <c r="K40" t="str">
        <f>VLOOKUP(A40,'Medical Examinations'!$A$2:$J$2336,10,FALSE)</f>
        <v>Diabetes</v>
      </c>
      <c r="L40" s="51" t="str">
        <f>_xlfn.XLOOKUP(A40,'Hospitalisation Details'!$A$2:$A$2345,'Hospitalisation Details'!$J$2:$J$2345,"")</f>
        <v>13-Aug-1971</v>
      </c>
      <c r="M40" s="12">
        <f>_xlfn.XLOOKUP(A40,'Hospitalisation Details'!$A$2:$A$2344,'Hospitalisation Details'!$F$2:$F$2344," ",0,1)</f>
        <v>44641.2</v>
      </c>
      <c r="N40" t="str">
        <f>_xlfn.XLOOKUP(A40,'Hospitalisation Details'!$A$2:$A$2344,'Hospitalisation Details'!$G$2:$G$2344," ",0,1)</f>
        <v>tier - 2</v>
      </c>
      <c r="O40" t="str">
        <f>_xlfn.XLOOKUP(A40,'Hospitalisation Details'!$A$2:$A$2344,'Hospitalisation Details'!$H$2:$H$2344," ",0,1)</f>
        <v>tier - 3</v>
      </c>
      <c r="P40" t="str">
        <f>_xlfn.XLOOKUP(A40,'Hospitalisation Details'!$A$2:$A$2344,'Hospitalisation Details'!$I$2:$I$2344," ",0,1)</f>
        <v>R1024</v>
      </c>
      <c r="Q40">
        <f>_xlfn.XLOOKUP(A40,'Hospitalisation Details'!$A$2:$A$2344,'Hospitalisation Details'!$K$2:$K$2344," ",0,1)</f>
        <v>51</v>
      </c>
    </row>
    <row r="41" spans="1:17" ht="15.5" x14ac:dyDescent="0.35">
      <c r="A41" s="8" t="s">
        <v>2333</v>
      </c>
      <c r="B41" t="str">
        <f>VLOOKUP(Healthcare!A41,'Customer Names'!A41:E2375,4,FALSE)</f>
        <v>Robert</v>
      </c>
      <c r="C41" s="10">
        <f>_xlfn.XLOOKUP(A41,'Medical Examinations'!$A$2:$A$2336,'Medical Examinations'!$B$2:$B$2336,"NA",0,1)</f>
        <v>35.5</v>
      </c>
      <c r="D41" s="10">
        <f>_xlfn.XLOOKUP(A41,'Medical Examinations'!$A$2:$A$2336,'Medical Examinations'!$C$2:$C$2336)</f>
        <v>5.14</v>
      </c>
      <c r="E41" s="1" t="str">
        <f>_xlfn.XLOOKUP(A41,'Medical Examinations'!$A$2:$A$2336,'Medical Examinations'!$D$2:$D$2336)</f>
        <v>No</v>
      </c>
      <c r="F41" t="str">
        <f>_xlfn.XLOOKUP(A41,'Medical Examinations'!$A$2:$A$2336,'Medical Examinations'!$E$2:$E$2336)</f>
        <v>No</v>
      </c>
      <c r="G41" t="str">
        <f>_xlfn.XLOOKUP(A41,'Medical Examinations'!$A$2:$A$2336,'Medical Examinations'!$F$2:$F$2336)</f>
        <v>Yes</v>
      </c>
      <c r="H41" s="1">
        <f>_xlfn.XLOOKUP(A41,'Medical Examinations'!$A$2:$A$2336,'Medical Examinations'!$G$2:$G$2336)</f>
        <v>1</v>
      </c>
      <c r="I41" t="str">
        <f>_xlfn.XLOOKUP(A41,'Medical Examinations'!$A$2:$A$2336,'Medical Examinations'!$H$2:$H$2336)</f>
        <v>Yes</v>
      </c>
      <c r="J41" t="str">
        <f>VLOOKUP(A41,'Medical Examinations'!$A$2:$J$2336,9,FALSE)</f>
        <v>Obesity</v>
      </c>
      <c r="K41" t="str">
        <f>VLOOKUP(A41,'Medical Examinations'!$A$2:$J$2336,10,FALSE)</f>
        <v>Normal</v>
      </c>
      <c r="L41" s="51" t="str">
        <f>_xlfn.XLOOKUP(A41,'Hospitalisation Details'!$A$2:$A$2345,'Hospitalisation Details'!$J$2:$J$2345,"")</f>
        <v>11-Oct-1993</v>
      </c>
      <c r="M41" s="12">
        <f>_xlfn.XLOOKUP(A41,'Hospitalisation Details'!$A$2:$A$2344,'Hospitalisation Details'!$F$2:$F$2344," ",0,1)</f>
        <v>44585.46</v>
      </c>
      <c r="N41" t="str">
        <f>_xlfn.XLOOKUP(A41,'Hospitalisation Details'!$A$2:$A$2344,'Hospitalisation Details'!$G$2:$G$2344," ",0,1)</f>
        <v>tier - 2</v>
      </c>
      <c r="O41" t="str">
        <f>_xlfn.XLOOKUP(A41,'Hospitalisation Details'!$A$2:$A$2344,'Hospitalisation Details'!$H$2:$H$2344," ",0,1)</f>
        <v>tier - 2</v>
      </c>
      <c r="P41" t="str">
        <f>_xlfn.XLOOKUP(A41,'Hospitalisation Details'!$A$2:$A$2344,'Hospitalisation Details'!$I$2:$I$2344," ",0,1)</f>
        <v>R1011</v>
      </c>
      <c r="Q41">
        <f>_xlfn.XLOOKUP(A41,'Hospitalisation Details'!$A$2:$A$2344,'Hospitalisation Details'!$K$2:$K$2344," ",0,1)</f>
        <v>29</v>
      </c>
    </row>
    <row r="42" spans="1:17" ht="15.5" x14ac:dyDescent="0.35">
      <c r="A42" s="8" t="s">
        <v>2332</v>
      </c>
      <c r="B42" t="str">
        <f>VLOOKUP(Healthcare!A42,'Customer Names'!A42:E2376,4,FALSE)</f>
        <v>James R.</v>
      </c>
      <c r="C42" s="10">
        <f>_xlfn.XLOOKUP(A42,'Medical Examinations'!$A$2:$A$2336,'Medical Examinations'!$B$2:$B$2336,"NA",0,1)</f>
        <v>52.58</v>
      </c>
      <c r="D42" s="10">
        <f>_xlfn.XLOOKUP(A42,'Medical Examinations'!$A$2:$A$2336,'Medical Examinations'!$C$2:$C$2336)</f>
        <v>4.1900000000000004</v>
      </c>
      <c r="E42" s="1" t="str">
        <f>_xlfn.XLOOKUP(A42,'Medical Examinations'!$A$2:$A$2336,'Medical Examinations'!$D$2:$D$2336)</f>
        <v>No</v>
      </c>
      <c r="F42" t="str">
        <f>_xlfn.XLOOKUP(A42,'Medical Examinations'!$A$2:$A$2336,'Medical Examinations'!$E$2:$E$2336)</f>
        <v>Yes</v>
      </c>
      <c r="G42" t="str">
        <f>_xlfn.XLOOKUP(A42,'Medical Examinations'!$A$2:$A$2336,'Medical Examinations'!$F$2:$F$2336)</f>
        <v>No</v>
      </c>
      <c r="H42" s="1">
        <f>_xlfn.XLOOKUP(A42,'Medical Examinations'!$A$2:$A$2336,'Medical Examinations'!$G$2:$G$2336)</f>
        <v>1</v>
      </c>
      <c r="I42" t="str">
        <f>_xlfn.XLOOKUP(A42,'Medical Examinations'!$A$2:$A$2336,'Medical Examinations'!$H$2:$H$2336)</f>
        <v>Yes</v>
      </c>
      <c r="J42" t="str">
        <f>VLOOKUP(A42,'Medical Examinations'!$A$2:$J$2336,9,FALSE)</f>
        <v>Obesity</v>
      </c>
      <c r="K42" t="str">
        <f>VLOOKUP(A42,'Medical Examinations'!$A$2:$J$2336,10,FALSE)</f>
        <v>Normal</v>
      </c>
      <c r="L42" s="51" t="str">
        <f>_xlfn.XLOOKUP(A42,'Hospitalisation Details'!$A$2:$A$2345,'Hospitalisation Details'!$J$2:$J$2345,"")</f>
        <v>2-Aug-2000</v>
      </c>
      <c r="M42" s="12">
        <f>_xlfn.XLOOKUP(A42,'Hospitalisation Details'!$A$2:$A$2344,'Hospitalisation Details'!$F$2:$F$2344," ",0,1)</f>
        <v>44501.4</v>
      </c>
      <c r="N42" t="str">
        <f>_xlfn.XLOOKUP(A42,'Hospitalisation Details'!$A$2:$A$2344,'Hospitalisation Details'!$G$2:$G$2344," ",0,1)</f>
        <v>tier - 2</v>
      </c>
      <c r="O42" t="str">
        <f>_xlfn.XLOOKUP(A42,'Hospitalisation Details'!$A$2:$A$2344,'Hospitalisation Details'!$H$2:$H$2344," ",0,1)</f>
        <v>tier - 3</v>
      </c>
      <c r="P42" t="str">
        <f>_xlfn.XLOOKUP(A42,'Hospitalisation Details'!$A$2:$A$2344,'Hospitalisation Details'!$I$2:$I$2344," ",0,1)</f>
        <v>R1013</v>
      </c>
      <c r="Q42">
        <f>_xlfn.XLOOKUP(A42,'Hospitalisation Details'!$A$2:$A$2344,'Hospitalisation Details'!$K$2:$K$2344," ",0,1)</f>
        <v>22</v>
      </c>
    </row>
    <row r="43" spans="1:17" ht="15.5" x14ac:dyDescent="0.35">
      <c r="A43" s="8" t="s">
        <v>2331</v>
      </c>
      <c r="B43" t="str">
        <f>VLOOKUP(Healthcare!A43,'Customer Names'!A43:E2377,4,FALSE)</f>
        <v>Roseann</v>
      </c>
      <c r="C43" s="10">
        <f>_xlfn.XLOOKUP(A43,'Medical Examinations'!$A$2:$A$2336,'Medical Examinations'!$B$2:$B$2336,"NA",0,1)</f>
        <v>35.200000000000003</v>
      </c>
      <c r="D43" s="10">
        <f>_xlfn.XLOOKUP(A43,'Medical Examinations'!$A$2:$A$2336,'Medical Examinations'!$C$2:$C$2336)</f>
        <v>11.68</v>
      </c>
      <c r="E43" s="1" t="str">
        <f>_xlfn.XLOOKUP(A43,'Medical Examinations'!$A$2:$A$2336,'Medical Examinations'!$D$2:$D$2336)</f>
        <v>Yes</v>
      </c>
      <c r="F43" t="str">
        <f>_xlfn.XLOOKUP(A43,'Medical Examinations'!$A$2:$A$2336,'Medical Examinations'!$E$2:$E$2336)</f>
        <v>No</v>
      </c>
      <c r="G43" t="str">
        <f>_xlfn.XLOOKUP(A43,'Medical Examinations'!$A$2:$A$2336,'Medical Examinations'!$F$2:$F$2336)</f>
        <v>No</v>
      </c>
      <c r="H43" s="1">
        <f>_xlfn.XLOOKUP(A43,'Medical Examinations'!$A$2:$A$2336,'Medical Examinations'!$G$2:$G$2336)</f>
        <v>0</v>
      </c>
      <c r="I43" t="str">
        <f>_xlfn.XLOOKUP(A43,'Medical Examinations'!$A$2:$A$2336,'Medical Examinations'!$H$2:$H$2336)</f>
        <v>Yes</v>
      </c>
      <c r="J43" t="str">
        <f>VLOOKUP(A43,'Medical Examinations'!$A$2:$J$2336,9,FALSE)</f>
        <v>Obesity</v>
      </c>
      <c r="K43" t="str">
        <f>VLOOKUP(A43,'Medical Examinations'!$A$2:$J$2336,10,FALSE)</f>
        <v>Diabetes</v>
      </c>
      <c r="L43" s="51" t="str">
        <f>_xlfn.XLOOKUP(A43,'Hospitalisation Details'!$A$2:$A$2345,'Hospitalisation Details'!$J$2:$J$2345,"")</f>
        <v>14-Sep-1967</v>
      </c>
      <c r="M43" s="12">
        <f>_xlfn.XLOOKUP(A43,'Hospitalisation Details'!$A$2:$A$2344,'Hospitalisation Details'!$F$2:$F$2344," ",0,1)</f>
        <v>44423.8</v>
      </c>
      <c r="N43" t="str">
        <f>_xlfn.XLOOKUP(A43,'Hospitalisation Details'!$A$2:$A$2344,'Hospitalisation Details'!$G$2:$G$2344," ",0,1)</f>
        <v>tier - 2</v>
      </c>
      <c r="O43" t="str">
        <f>_xlfn.XLOOKUP(A43,'Hospitalisation Details'!$A$2:$A$2344,'Hospitalisation Details'!$H$2:$H$2344," ",0,1)</f>
        <v>tier - 3</v>
      </c>
      <c r="P43" t="str">
        <f>_xlfn.XLOOKUP(A43,'Hospitalisation Details'!$A$2:$A$2344,'Hospitalisation Details'!$I$2:$I$2344," ",0,1)</f>
        <v>R1013</v>
      </c>
      <c r="Q43">
        <f>_xlfn.XLOOKUP(A43,'Hospitalisation Details'!$A$2:$A$2344,'Hospitalisation Details'!$K$2:$K$2344," ",0,1)</f>
        <v>55</v>
      </c>
    </row>
    <row r="44" spans="1:17" ht="15.5" x14ac:dyDescent="0.35">
      <c r="A44" s="8" t="s">
        <v>2330</v>
      </c>
      <c r="B44" t="str">
        <f>VLOOKUP(Healthcare!A44,'Customer Names'!A44:E2378,4,FALSE)</f>
        <v>Nicole</v>
      </c>
      <c r="C44" s="10">
        <f>_xlfn.XLOOKUP(A44,'Medical Examinations'!$A$2:$A$2336,'Medical Examinations'!$B$2:$B$2336,"NA",0,1)</f>
        <v>38.06</v>
      </c>
      <c r="D44" s="10">
        <f>_xlfn.XLOOKUP(A44,'Medical Examinations'!$A$2:$A$2336,'Medical Examinations'!$C$2:$C$2336)</f>
        <v>6.98</v>
      </c>
      <c r="E44" s="1" t="str">
        <f>_xlfn.XLOOKUP(A44,'Medical Examinations'!$A$2:$A$2336,'Medical Examinations'!$D$2:$D$2336)</f>
        <v>No</v>
      </c>
      <c r="F44" t="str">
        <f>_xlfn.XLOOKUP(A44,'Medical Examinations'!$A$2:$A$2336,'Medical Examinations'!$E$2:$E$2336)</f>
        <v>No</v>
      </c>
      <c r="G44" t="str">
        <f>_xlfn.XLOOKUP(A44,'Medical Examinations'!$A$2:$A$2336,'Medical Examinations'!$F$2:$F$2336)</f>
        <v>No</v>
      </c>
      <c r="H44" s="1">
        <f>_xlfn.XLOOKUP(A44,'Medical Examinations'!$A$2:$A$2336,'Medical Examinations'!$G$2:$G$2336)</f>
        <v>0</v>
      </c>
      <c r="I44" t="str">
        <f>_xlfn.XLOOKUP(A44,'Medical Examinations'!$A$2:$A$2336,'Medical Examinations'!$H$2:$H$2336)</f>
        <v>Yes</v>
      </c>
      <c r="J44" t="str">
        <f>VLOOKUP(A44,'Medical Examinations'!$A$2:$J$2336,9,FALSE)</f>
        <v>Obesity</v>
      </c>
      <c r="K44" t="str">
        <f>VLOOKUP(A44,'Medical Examinations'!$A$2:$J$2336,10,FALSE)</f>
        <v>Diabetes</v>
      </c>
      <c r="L44" s="51" t="str">
        <f>_xlfn.XLOOKUP(A44,'Hospitalisation Details'!$A$2:$A$2345,'Hospitalisation Details'!$J$2:$J$2345,"")</f>
        <v>29-Oct-1971</v>
      </c>
      <c r="M44" s="12">
        <f>_xlfn.XLOOKUP(A44,'Hospitalisation Details'!$A$2:$A$2344,'Hospitalisation Details'!$F$2:$F$2344," ",0,1)</f>
        <v>44400.41</v>
      </c>
      <c r="N44" t="str">
        <f>_xlfn.XLOOKUP(A44,'Hospitalisation Details'!$A$2:$A$2344,'Hospitalisation Details'!$G$2:$G$2344," ",0,1)</f>
        <v>tier - 2</v>
      </c>
      <c r="O44" t="str">
        <f>_xlfn.XLOOKUP(A44,'Hospitalisation Details'!$A$2:$A$2344,'Hospitalisation Details'!$H$2:$H$2344," ",0,1)</f>
        <v>tier - 2</v>
      </c>
      <c r="P44" t="str">
        <f>_xlfn.XLOOKUP(A44,'Hospitalisation Details'!$A$2:$A$2344,'Hospitalisation Details'!$I$2:$I$2344," ",0,1)</f>
        <v>R1013</v>
      </c>
      <c r="Q44">
        <f>_xlfn.XLOOKUP(A44,'Hospitalisation Details'!$A$2:$A$2344,'Hospitalisation Details'!$K$2:$K$2344," ",0,1)</f>
        <v>51</v>
      </c>
    </row>
    <row r="45" spans="1:17" ht="15.5" x14ac:dyDescent="0.35">
      <c r="A45" s="8" t="s">
        <v>2329</v>
      </c>
      <c r="B45" t="str">
        <f>VLOOKUP(Healthcare!A45,'Customer Names'!A45:E2379,4,FALSE)</f>
        <v>Spencer</v>
      </c>
      <c r="C45" s="10">
        <f>_xlfn.XLOOKUP(A45,'Medical Examinations'!$A$2:$A$2336,'Medical Examinations'!$B$2:$B$2336,"NA",0,1)</f>
        <v>34.21</v>
      </c>
      <c r="D45" s="10">
        <f>_xlfn.XLOOKUP(A45,'Medical Examinations'!$A$2:$A$2336,'Medical Examinations'!$C$2:$C$2336)</f>
        <v>8.34</v>
      </c>
      <c r="E45" s="1" t="str">
        <f>_xlfn.XLOOKUP(A45,'Medical Examinations'!$A$2:$A$2336,'Medical Examinations'!$D$2:$D$2336)</f>
        <v>No</v>
      </c>
      <c r="F45" t="str">
        <f>_xlfn.XLOOKUP(A45,'Medical Examinations'!$A$2:$A$2336,'Medical Examinations'!$E$2:$E$2336)</f>
        <v>No</v>
      </c>
      <c r="G45" t="str">
        <f>_xlfn.XLOOKUP(A45,'Medical Examinations'!$A$2:$A$2336,'Medical Examinations'!$F$2:$F$2336)</f>
        <v>No</v>
      </c>
      <c r="H45" s="1">
        <f>_xlfn.XLOOKUP(A45,'Medical Examinations'!$A$2:$A$2336,'Medical Examinations'!$G$2:$G$2336)</f>
        <v>0</v>
      </c>
      <c r="I45" t="str">
        <f>_xlfn.XLOOKUP(A45,'Medical Examinations'!$A$2:$A$2336,'Medical Examinations'!$H$2:$H$2336)</f>
        <v>Yes</v>
      </c>
      <c r="J45" t="str">
        <f>VLOOKUP(A45,'Medical Examinations'!$A$2:$J$2336,9,FALSE)</f>
        <v>Obesity</v>
      </c>
      <c r="K45" t="str">
        <f>VLOOKUP(A45,'Medical Examinations'!$A$2:$J$2336,10,FALSE)</f>
        <v>Diabetes</v>
      </c>
      <c r="L45" s="51" t="str">
        <f>_xlfn.XLOOKUP(A45,'Hospitalisation Details'!$A$2:$A$2345,'Hospitalisation Details'!$J$2:$J$2345,"")</f>
        <v>24-Nov-1968</v>
      </c>
      <c r="M45" s="12">
        <f>_xlfn.XLOOKUP(A45,'Hospitalisation Details'!$A$2:$A$2344,'Hospitalisation Details'!$F$2:$F$2344," ",0,1)</f>
        <v>44260.75</v>
      </c>
      <c r="N45" t="str">
        <f>_xlfn.XLOOKUP(A45,'Hospitalisation Details'!$A$2:$A$2344,'Hospitalisation Details'!$G$2:$G$2344," ",0,1)</f>
        <v>tier - 2</v>
      </c>
      <c r="O45" t="str">
        <f>_xlfn.XLOOKUP(A45,'Hospitalisation Details'!$A$2:$A$2344,'Hospitalisation Details'!$H$2:$H$2344," ",0,1)</f>
        <v>tier - 1</v>
      </c>
      <c r="P45" t="str">
        <f>_xlfn.XLOOKUP(A45,'Hospitalisation Details'!$A$2:$A$2344,'Hospitalisation Details'!$I$2:$I$2344," ",0,1)</f>
        <v>R1013</v>
      </c>
      <c r="Q45">
        <f>_xlfn.XLOOKUP(A45,'Hospitalisation Details'!$A$2:$A$2344,'Hospitalisation Details'!$K$2:$K$2344," ",0,1)</f>
        <v>54</v>
      </c>
    </row>
    <row r="46" spans="1:17" ht="15.5" x14ac:dyDescent="0.35">
      <c r="A46" s="8" t="s">
        <v>2328</v>
      </c>
      <c r="B46" t="str">
        <f>VLOOKUP(Healthcare!A46,'Customer Names'!A46:E2380,4,FALSE)</f>
        <v>Eric W</v>
      </c>
      <c r="C46" s="10">
        <f>_xlfn.XLOOKUP(A46,'Medical Examinations'!$A$2:$A$2336,'Medical Examinations'!$B$2:$B$2336,"NA",0,1)</f>
        <v>38.94</v>
      </c>
      <c r="D46" s="10">
        <f>_xlfn.XLOOKUP(A46,'Medical Examinations'!$A$2:$A$2336,'Medical Examinations'!$C$2:$C$2336)</f>
        <v>8.49</v>
      </c>
      <c r="E46" s="1" t="str">
        <f>_xlfn.XLOOKUP(A46,'Medical Examinations'!$A$2:$A$2336,'Medical Examinations'!$D$2:$D$2336)</f>
        <v>Yes</v>
      </c>
      <c r="F46" t="str">
        <f>_xlfn.XLOOKUP(A46,'Medical Examinations'!$A$2:$A$2336,'Medical Examinations'!$E$2:$E$2336)</f>
        <v>No</v>
      </c>
      <c r="G46" t="str">
        <f>_xlfn.XLOOKUP(A46,'Medical Examinations'!$A$2:$A$2336,'Medical Examinations'!$F$2:$F$2336)</f>
        <v>No</v>
      </c>
      <c r="H46" s="1">
        <f>_xlfn.XLOOKUP(A46,'Medical Examinations'!$A$2:$A$2336,'Medical Examinations'!$G$2:$G$2336)</f>
        <v>1</v>
      </c>
      <c r="I46" t="str">
        <f>_xlfn.XLOOKUP(A46,'Medical Examinations'!$A$2:$A$2336,'Medical Examinations'!$H$2:$H$2336)</f>
        <v>Yes</v>
      </c>
      <c r="J46" t="str">
        <f>VLOOKUP(A46,'Medical Examinations'!$A$2:$J$2336,9,FALSE)</f>
        <v>Obesity</v>
      </c>
      <c r="K46" t="str">
        <f>VLOOKUP(A46,'Medical Examinations'!$A$2:$J$2336,10,FALSE)</f>
        <v>Diabetes</v>
      </c>
      <c r="L46" s="51" t="str">
        <f>_xlfn.XLOOKUP(A46,'Hospitalisation Details'!$A$2:$A$2345,'Hospitalisation Details'!$J$2:$J$2345,"")</f>
        <v>1-Jun-1975</v>
      </c>
      <c r="M46" s="12">
        <f>_xlfn.XLOOKUP(A46,'Hospitalisation Details'!$A$2:$A$2344,'Hospitalisation Details'!$F$2:$F$2344," ",0,1)</f>
        <v>44202.65</v>
      </c>
      <c r="N46" t="str">
        <f>_xlfn.XLOOKUP(A46,'Hospitalisation Details'!$A$2:$A$2344,'Hospitalisation Details'!$G$2:$G$2344," ",0,1)</f>
        <v>tier - 2</v>
      </c>
      <c r="O46" t="str">
        <f>_xlfn.XLOOKUP(A46,'Hospitalisation Details'!$A$2:$A$2344,'Hospitalisation Details'!$H$2:$H$2344," ",0,1)</f>
        <v>tier - 2</v>
      </c>
      <c r="P46" t="str">
        <f>_xlfn.XLOOKUP(A46,'Hospitalisation Details'!$A$2:$A$2344,'Hospitalisation Details'!$I$2:$I$2344," ",0,1)</f>
        <v>R1013</v>
      </c>
      <c r="Q46">
        <f>_xlfn.XLOOKUP(A46,'Hospitalisation Details'!$A$2:$A$2344,'Hospitalisation Details'!$K$2:$K$2344," ",0,1)</f>
        <v>48</v>
      </c>
    </row>
    <row r="47" spans="1:17" ht="15.5" x14ac:dyDescent="0.35">
      <c r="A47" s="8" t="s">
        <v>2327</v>
      </c>
      <c r="B47" t="str">
        <f>VLOOKUP(Healthcare!A47,'Customer Names'!A47:E2381,4,FALSE)</f>
        <v>Brianna L</v>
      </c>
      <c r="C47" s="10">
        <f>_xlfn.XLOOKUP(A47,'Medical Examinations'!$A$2:$A$2336,'Medical Examinations'!$B$2:$B$2336,"NA",0,1)</f>
        <v>30.21</v>
      </c>
      <c r="D47" s="10">
        <f>_xlfn.XLOOKUP(A47,'Medical Examinations'!$A$2:$A$2336,'Medical Examinations'!$C$2:$C$2336)</f>
        <v>5.34</v>
      </c>
      <c r="E47" s="1" t="str">
        <f>_xlfn.XLOOKUP(A47,'Medical Examinations'!$A$2:$A$2336,'Medical Examinations'!$D$2:$D$2336)</f>
        <v>Yes</v>
      </c>
      <c r="F47" t="str">
        <f>_xlfn.XLOOKUP(A47,'Medical Examinations'!$A$2:$A$2336,'Medical Examinations'!$E$2:$E$2336)</f>
        <v>No</v>
      </c>
      <c r="G47" t="str">
        <f>_xlfn.XLOOKUP(A47,'Medical Examinations'!$A$2:$A$2336,'Medical Examinations'!$F$2:$F$2336)</f>
        <v>No</v>
      </c>
      <c r="H47" s="1">
        <f>_xlfn.XLOOKUP(A47,'Medical Examinations'!$A$2:$A$2336,'Medical Examinations'!$G$2:$G$2336)</f>
        <v>1</v>
      </c>
      <c r="I47" t="str">
        <f>_xlfn.XLOOKUP(A47,'Medical Examinations'!$A$2:$A$2336,'Medical Examinations'!$H$2:$H$2336)</f>
        <v>Yes</v>
      </c>
      <c r="J47" t="str">
        <f>VLOOKUP(A47,'Medical Examinations'!$A$2:$J$2336,9,FALSE)</f>
        <v>Obesity</v>
      </c>
      <c r="K47" t="str">
        <f>VLOOKUP(A47,'Medical Examinations'!$A$2:$J$2336,10,FALSE)</f>
        <v>Normal</v>
      </c>
      <c r="L47" s="51" t="str">
        <f>_xlfn.XLOOKUP(A47,'Hospitalisation Details'!$A$2:$A$2345,'Hospitalisation Details'!$J$2:$J$2345,"")</f>
        <v>16-Jul-1988</v>
      </c>
      <c r="M47" s="12">
        <f>_xlfn.XLOOKUP(A47,'Hospitalisation Details'!$A$2:$A$2344,'Hospitalisation Details'!$F$2:$F$2344," ",0,1)</f>
        <v>43943.88</v>
      </c>
      <c r="N47" t="str">
        <f>_xlfn.XLOOKUP(A47,'Hospitalisation Details'!$A$2:$A$2344,'Hospitalisation Details'!$G$2:$G$2344," ",0,1)</f>
        <v>tier - 2</v>
      </c>
      <c r="O47" t="str">
        <f>_xlfn.XLOOKUP(A47,'Hospitalisation Details'!$A$2:$A$2344,'Hospitalisation Details'!$H$2:$H$2344," ",0,1)</f>
        <v>tier - 1</v>
      </c>
      <c r="P47" t="str">
        <f>_xlfn.XLOOKUP(A47,'Hospitalisation Details'!$A$2:$A$2344,'Hospitalisation Details'!$I$2:$I$2344," ",0,1)</f>
        <v>R1012</v>
      </c>
      <c r="Q47">
        <f>_xlfn.XLOOKUP(A47,'Hospitalisation Details'!$A$2:$A$2344,'Hospitalisation Details'!$K$2:$K$2344," ",0,1)</f>
        <v>34</v>
      </c>
    </row>
    <row r="48" spans="1:17" ht="15.5" x14ac:dyDescent="0.35">
      <c r="A48" s="8" t="s">
        <v>2326</v>
      </c>
      <c r="B48" t="str">
        <f>VLOOKUP(Healthcare!A48,'Customer Names'!A48:E2382,4,FALSE)</f>
        <v>Thomas J.</v>
      </c>
      <c r="C48" s="10">
        <f>_xlfn.XLOOKUP(A48,'Medical Examinations'!$A$2:$A$2336,'Medical Examinations'!$B$2:$B$2336,"NA",0,1)</f>
        <v>33.630000000000003</v>
      </c>
      <c r="D48" s="10">
        <f>_xlfn.XLOOKUP(A48,'Medical Examinations'!$A$2:$A$2336,'Medical Examinations'!$C$2:$C$2336)</f>
        <v>4.43</v>
      </c>
      <c r="E48" s="1" t="str">
        <f>_xlfn.XLOOKUP(A48,'Medical Examinations'!$A$2:$A$2336,'Medical Examinations'!$D$2:$D$2336)</f>
        <v>Yes</v>
      </c>
      <c r="F48" t="str">
        <f>_xlfn.XLOOKUP(A48,'Medical Examinations'!$A$2:$A$2336,'Medical Examinations'!$E$2:$E$2336)</f>
        <v>No</v>
      </c>
      <c r="G48" t="str">
        <f>_xlfn.XLOOKUP(A48,'Medical Examinations'!$A$2:$A$2336,'Medical Examinations'!$F$2:$F$2336)</f>
        <v>No</v>
      </c>
      <c r="H48" s="1">
        <f>_xlfn.XLOOKUP(A48,'Medical Examinations'!$A$2:$A$2336,'Medical Examinations'!$G$2:$G$2336)</f>
        <v>2</v>
      </c>
      <c r="I48" t="str">
        <f>_xlfn.XLOOKUP(A48,'Medical Examinations'!$A$2:$A$2336,'Medical Examinations'!$H$2:$H$2336)</f>
        <v>Yes</v>
      </c>
      <c r="J48" t="str">
        <f>VLOOKUP(A48,'Medical Examinations'!$A$2:$J$2336,9,FALSE)</f>
        <v>Obesity</v>
      </c>
      <c r="K48" t="str">
        <f>VLOOKUP(A48,'Medical Examinations'!$A$2:$J$2336,10,FALSE)</f>
        <v>Normal</v>
      </c>
      <c r="L48" s="51" t="str">
        <f>_xlfn.XLOOKUP(A48,'Hospitalisation Details'!$A$2:$A$2345,'Hospitalisation Details'!$J$2:$J$2345,"")</f>
        <v>5-Oct-1966</v>
      </c>
      <c r="M48" s="12">
        <f>_xlfn.XLOOKUP(A48,'Hospitalisation Details'!$A$2:$A$2344,'Hospitalisation Details'!$F$2:$F$2344," ",0,1)</f>
        <v>43921.18</v>
      </c>
      <c r="N48" t="str">
        <f>_xlfn.XLOOKUP(A48,'Hospitalisation Details'!$A$2:$A$2344,'Hospitalisation Details'!$G$2:$G$2344," ",0,1)</f>
        <v>tier - 2</v>
      </c>
      <c r="O48" t="str">
        <f>_xlfn.XLOOKUP(A48,'Hospitalisation Details'!$A$2:$A$2344,'Hospitalisation Details'!$H$2:$H$2344," ",0,1)</f>
        <v>tier - 2</v>
      </c>
      <c r="P48" t="str">
        <f>_xlfn.XLOOKUP(A48,'Hospitalisation Details'!$A$2:$A$2344,'Hospitalisation Details'!$I$2:$I$2344," ",0,1)</f>
        <v>R1012</v>
      </c>
      <c r="Q48">
        <f>_xlfn.XLOOKUP(A48,'Hospitalisation Details'!$A$2:$A$2344,'Hospitalisation Details'!$K$2:$K$2344," ",0,1)</f>
        <v>56</v>
      </c>
    </row>
    <row r="49" spans="1:17" ht="15.5" x14ac:dyDescent="0.35">
      <c r="A49" s="8" t="s">
        <v>2325</v>
      </c>
      <c r="B49" t="str">
        <f>VLOOKUP(Healthcare!A49,'Customer Names'!A49:E2383,4,FALSE)</f>
        <v>Melissa L</v>
      </c>
      <c r="C49" s="10">
        <f>_xlfn.XLOOKUP(A49,'Medical Examinations'!$A$2:$A$2336,'Medical Examinations'!$B$2:$B$2336,"NA",0,1)</f>
        <v>40.369999999999997</v>
      </c>
      <c r="D49" s="10">
        <f>_xlfn.XLOOKUP(A49,'Medical Examinations'!$A$2:$A$2336,'Medical Examinations'!$C$2:$C$2336)</f>
        <v>4.47</v>
      </c>
      <c r="E49" s="1" t="str">
        <f>_xlfn.XLOOKUP(A49,'Medical Examinations'!$A$2:$A$2336,'Medical Examinations'!$D$2:$D$2336)</f>
        <v>No</v>
      </c>
      <c r="F49" t="str">
        <f>_xlfn.XLOOKUP(A49,'Medical Examinations'!$A$2:$A$2336,'Medical Examinations'!$E$2:$E$2336)</f>
        <v>No</v>
      </c>
      <c r="G49" t="str">
        <f>_xlfn.XLOOKUP(A49,'Medical Examinations'!$A$2:$A$2336,'Medical Examinations'!$F$2:$F$2336)</f>
        <v>No</v>
      </c>
      <c r="H49" s="1">
        <f>_xlfn.XLOOKUP(A49,'Medical Examinations'!$A$2:$A$2336,'Medical Examinations'!$G$2:$G$2336)</f>
        <v>0</v>
      </c>
      <c r="I49" t="str">
        <f>_xlfn.XLOOKUP(A49,'Medical Examinations'!$A$2:$A$2336,'Medical Examinations'!$H$2:$H$2336)</f>
        <v>Yes</v>
      </c>
      <c r="J49" t="str">
        <f>VLOOKUP(A49,'Medical Examinations'!$A$2:$J$2336,9,FALSE)</f>
        <v>Obesity</v>
      </c>
      <c r="K49" t="str">
        <f>VLOOKUP(A49,'Medical Examinations'!$A$2:$J$2336,10,FALSE)</f>
        <v>Normal</v>
      </c>
      <c r="L49" s="51" t="str">
        <f>_xlfn.XLOOKUP(A49,'Hospitalisation Details'!$A$2:$A$2345,'Hospitalisation Details'!$J$2:$J$2345,"")</f>
        <v>10-Nov-1980</v>
      </c>
      <c r="M49" s="12">
        <f>_xlfn.XLOOKUP(A49,'Hospitalisation Details'!$A$2:$A$2344,'Hospitalisation Details'!$F$2:$F$2344," ",0,1)</f>
        <v>43896.38</v>
      </c>
      <c r="N49" t="str">
        <f>_xlfn.XLOOKUP(A49,'Hospitalisation Details'!$A$2:$A$2344,'Hospitalisation Details'!$G$2:$G$2344," ",0,1)</f>
        <v>tier - 2</v>
      </c>
      <c r="O49" t="str">
        <f>_xlfn.XLOOKUP(A49,'Hospitalisation Details'!$A$2:$A$2344,'Hospitalisation Details'!$H$2:$H$2344," ",0,1)</f>
        <v>tier - 1</v>
      </c>
      <c r="P49" t="str">
        <f>_xlfn.XLOOKUP(A49,'Hospitalisation Details'!$A$2:$A$2344,'Hospitalisation Details'!$I$2:$I$2344," ",0,1)</f>
        <v>R1013</v>
      </c>
      <c r="Q49">
        <f>_xlfn.XLOOKUP(A49,'Hospitalisation Details'!$A$2:$A$2344,'Hospitalisation Details'!$K$2:$K$2344," ",0,1)</f>
        <v>42</v>
      </c>
    </row>
    <row r="50" spans="1:17" ht="15.5" x14ac:dyDescent="0.35">
      <c r="A50" s="8" t="s">
        <v>2324</v>
      </c>
      <c r="B50" t="str">
        <f>VLOOKUP(Healthcare!A50,'Customer Names'!A50:E2384,4,FALSE)</f>
        <v>Flavio</v>
      </c>
      <c r="C50" s="10">
        <f>_xlfn.XLOOKUP(A50,'Medical Examinations'!$A$2:$A$2336,'Medical Examinations'!$B$2:$B$2336,"NA",0,1)</f>
        <v>53.09</v>
      </c>
      <c r="D50" s="10">
        <f>_xlfn.XLOOKUP(A50,'Medical Examinations'!$A$2:$A$2336,'Medical Examinations'!$C$2:$C$2336)</f>
        <v>4.82</v>
      </c>
      <c r="E50" s="1" t="str">
        <f>_xlfn.XLOOKUP(A50,'Medical Examinations'!$A$2:$A$2336,'Medical Examinations'!$D$2:$D$2336)</f>
        <v>Yes</v>
      </c>
      <c r="F50" t="str">
        <f>_xlfn.XLOOKUP(A50,'Medical Examinations'!$A$2:$A$2336,'Medical Examinations'!$E$2:$E$2336)</f>
        <v>No</v>
      </c>
      <c r="G50" t="str">
        <f>_xlfn.XLOOKUP(A50,'Medical Examinations'!$A$2:$A$2336,'Medical Examinations'!$F$2:$F$2336)</f>
        <v>No</v>
      </c>
      <c r="H50" s="1">
        <f>_xlfn.XLOOKUP(A50,'Medical Examinations'!$A$2:$A$2336,'Medical Examinations'!$G$2:$G$2336)</f>
        <v>2</v>
      </c>
      <c r="I50" t="str">
        <f>_xlfn.XLOOKUP(A50,'Medical Examinations'!$A$2:$A$2336,'Medical Examinations'!$H$2:$H$2336)</f>
        <v>Yes</v>
      </c>
      <c r="J50" t="str">
        <f>VLOOKUP(A50,'Medical Examinations'!$A$2:$J$2336,9,FALSE)</f>
        <v>Obesity</v>
      </c>
      <c r="K50" t="str">
        <f>VLOOKUP(A50,'Medical Examinations'!$A$2:$J$2336,10,FALSE)</f>
        <v>Normal</v>
      </c>
      <c r="L50" s="51" t="str">
        <f>_xlfn.XLOOKUP(A50,'Hospitalisation Details'!$A$2:$A$2345,'Hospitalisation Details'!$J$2:$J$2345,"")</f>
        <v>2-Jul-1966</v>
      </c>
      <c r="M50" s="12">
        <f>_xlfn.XLOOKUP(A50,'Hospitalisation Details'!$A$2:$A$2344,'Hospitalisation Details'!$F$2:$F$2344," ",0,1)</f>
        <v>43817.45</v>
      </c>
      <c r="N50" t="str">
        <f>_xlfn.XLOOKUP(A50,'Hospitalisation Details'!$A$2:$A$2344,'Hospitalisation Details'!$G$2:$G$2344," ",0,1)</f>
        <v>tier - 2</v>
      </c>
      <c r="O50" t="str">
        <f>_xlfn.XLOOKUP(A50,'Hospitalisation Details'!$A$2:$A$2344,'Hospitalisation Details'!$H$2:$H$2344," ",0,1)</f>
        <v>tier - 3</v>
      </c>
      <c r="P50" t="str">
        <f>_xlfn.XLOOKUP(A50,'Hospitalisation Details'!$A$2:$A$2344,'Hospitalisation Details'!$I$2:$I$2344," ",0,1)</f>
        <v>R1012</v>
      </c>
      <c r="Q50">
        <f>_xlfn.XLOOKUP(A50,'Hospitalisation Details'!$A$2:$A$2344,'Hospitalisation Details'!$K$2:$K$2344," ",0,1)</f>
        <v>56</v>
      </c>
    </row>
    <row r="51" spans="1:17" ht="15.5" x14ac:dyDescent="0.35">
      <c r="A51" s="8" t="s">
        <v>2323</v>
      </c>
      <c r="B51" t="str">
        <f>VLOOKUP(Healthcare!A51,'Customer Names'!A51:E2385,4,FALSE)</f>
        <v>Ryan</v>
      </c>
      <c r="C51" s="10">
        <f>_xlfn.XLOOKUP(A51,'Medical Examinations'!$A$2:$A$2336,'Medical Examinations'!$B$2:$B$2336,"NA",0,1)</f>
        <v>31.79</v>
      </c>
      <c r="D51" s="10">
        <f>_xlfn.XLOOKUP(A51,'Medical Examinations'!$A$2:$A$2336,'Medical Examinations'!$C$2:$C$2336)</f>
        <v>5.51</v>
      </c>
      <c r="E51" s="1" t="str">
        <f>_xlfn.XLOOKUP(A51,'Medical Examinations'!$A$2:$A$2336,'Medical Examinations'!$D$2:$D$2336)</f>
        <v>Yes</v>
      </c>
      <c r="F51" t="str">
        <f>_xlfn.XLOOKUP(A51,'Medical Examinations'!$A$2:$A$2336,'Medical Examinations'!$E$2:$E$2336)</f>
        <v>No</v>
      </c>
      <c r="G51" t="str">
        <f>_xlfn.XLOOKUP(A51,'Medical Examinations'!$A$2:$A$2336,'Medical Examinations'!$F$2:$F$2336)</f>
        <v>No</v>
      </c>
      <c r="H51" s="1">
        <f>_xlfn.XLOOKUP(A51,'Medical Examinations'!$A$2:$A$2336,'Medical Examinations'!$G$2:$G$2336)</f>
        <v>2</v>
      </c>
      <c r="I51" t="str">
        <f>_xlfn.XLOOKUP(A51,'Medical Examinations'!$A$2:$A$2336,'Medical Examinations'!$H$2:$H$2336)</f>
        <v>Yes</v>
      </c>
      <c r="J51" t="str">
        <f>VLOOKUP(A51,'Medical Examinations'!$A$2:$J$2336,9,FALSE)</f>
        <v>Obesity</v>
      </c>
      <c r="K51" t="str">
        <f>VLOOKUP(A51,'Medical Examinations'!$A$2:$J$2336,10,FALSE)</f>
        <v>Normal</v>
      </c>
      <c r="L51" s="51" t="str">
        <f>_xlfn.XLOOKUP(A51,'Hospitalisation Details'!$A$2:$A$2345,'Hospitalisation Details'!$J$2:$J$2345,"")</f>
        <v>25-Oct-1966</v>
      </c>
      <c r="M51" s="12">
        <f>_xlfn.XLOOKUP(A51,'Hospitalisation Details'!$A$2:$A$2344,'Hospitalisation Details'!$F$2:$F$2344," ",0,1)</f>
        <v>43813.87</v>
      </c>
      <c r="N51" t="str">
        <f>_xlfn.XLOOKUP(A51,'Hospitalisation Details'!$A$2:$A$2344,'Hospitalisation Details'!$G$2:$G$2344," ",0,1)</f>
        <v>tier - 2</v>
      </c>
      <c r="O51" t="str">
        <f>_xlfn.XLOOKUP(A51,'Hospitalisation Details'!$A$2:$A$2344,'Hospitalisation Details'!$H$2:$H$2344," ",0,1)</f>
        <v>tier - 2</v>
      </c>
      <c r="P51" t="str">
        <f>_xlfn.XLOOKUP(A51,'Hospitalisation Details'!$A$2:$A$2344,'Hospitalisation Details'!$I$2:$I$2344," ",0,1)</f>
        <v>R1013</v>
      </c>
      <c r="Q51">
        <f>_xlfn.XLOOKUP(A51,'Hospitalisation Details'!$A$2:$A$2344,'Hospitalisation Details'!$K$2:$K$2344," ",0,1)</f>
        <v>56</v>
      </c>
    </row>
    <row r="52" spans="1:17" ht="15.5" x14ac:dyDescent="0.35">
      <c r="A52" s="8" t="s">
        <v>2322</v>
      </c>
      <c r="B52" t="str">
        <f>VLOOKUP(Healthcare!A52,'Customer Names'!A52:E2386,4,FALSE)</f>
        <v>Anthony J.</v>
      </c>
      <c r="C52" s="10">
        <f>_xlfn.XLOOKUP(A52,'Medical Examinations'!$A$2:$A$2336,'Medical Examinations'!$B$2:$B$2336,"NA",0,1)</f>
        <v>41.895000000000003</v>
      </c>
      <c r="D52" s="10">
        <f>_xlfn.XLOOKUP(A52,'Medical Examinations'!$A$2:$A$2336,'Medical Examinations'!$C$2:$C$2336)</f>
        <v>10.87</v>
      </c>
      <c r="E52" s="1" t="str">
        <f>_xlfn.XLOOKUP(A52,'Medical Examinations'!$A$2:$A$2336,'Medical Examinations'!$D$2:$D$2336)</f>
        <v>Yes</v>
      </c>
      <c r="F52" t="str">
        <f>_xlfn.XLOOKUP(A52,'Medical Examinations'!$A$2:$A$2336,'Medical Examinations'!$E$2:$E$2336)</f>
        <v>No</v>
      </c>
      <c r="G52" t="str">
        <f>_xlfn.XLOOKUP(A52,'Medical Examinations'!$A$2:$A$2336,'Medical Examinations'!$F$2:$F$2336)</f>
        <v>No</v>
      </c>
      <c r="H52" s="1">
        <f>_xlfn.XLOOKUP(A52,'Medical Examinations'!$A$2:$A$2336,'Medical Examinations'!$G$2:$G$2336)</f>
        <v>1</v>
      </c>
      <c r="I52" t="str">
        <f>_xlfn.XLOOKUP(A52,'Medical Examinations'!$A$2:$A$2336,'Medical Examinations'!$H$2:$H$2336)</f>
        <v>Yes</v>
      </c>
      <c r="J52" t="str">
        <f>VLOOKUP(A52,'Medical Examinations'!$A$2:$J$2336,9,FALSE)</f>
        <v>Obesity</v>
      </c>
      <c r="K52" t="str">
        <f>VLOOKUP(A52,'Medical Examinations'!$A$2:$J$2336,10,FALSE)</f>
        <v>Diabetes</v>
      </c>
      <c r="L52" s="51" t="str">
        <f>_xlfn.XLOOKUP(A52,'Hospitalisation Details'!$A$2:$A$2345,'Hospitalisation Details'!$J$2:$J$2345,"")</f>
        <v>29-Dec-1986</v>
      </c>
      <c r="M52" s="12">
        <f>_xlfn.XLOOKUP(A52,'Hospitalisation Details'!$A$2:$A$2344,'Hospitalisation Details'!$F$2:$F$2344," ",0,1)</f>
        <v>43753.34</v>
      </c>
      <c r="N52" t="str">
        <f>_xlfn.XLOOKUP(A52,'Hospitalisation Details'!$A$2:$A$2344,'Hospitalisation Details'!$G$2:$G$2344," ",0,1)</f>
        <v>tier - 2</v>
      </c>
      <c r="O52" t="str">
        <f>_xlfn.XLOOKUP(A52,'Hospitalisation Details'!$A$2:$A$2344,'Hospitalisation Details'!$H$2:$H$2344," ",0,1)</f>
        <v>tier - 1</v>
      </c>
      <c r="P52" t="str">
        <f>_xlfn.XLOOKUP(A52,'Hospitalisation Details'!$A$2:$A$2344,'Hospitalisation Details'!$I$2:$I$2344," ",0,1)</f>
        <v>R1015</v>
      </c>
      <c r="Q52">
        <f>_xlfn.XLOOKUP(A52,'Hospitalisation Details'!$A$2:$A$2344,'Hospitalisation Details'!$K$2:$K$2344," ",0,1)</f>
        <v>36</v>
      </c>
    </row>
    <row r="53" spans="1:17" ht="15.5" x14ac:dyDescent="0.35">
      <c r="A53" s="8" t="s">
        <v>2321</v>
      </c>
      <c r="B53" t="str">
        <f>VLOOKUP(Healthcare!A53,'Customer Names'!A53:E2387,4,FALSE)</f>
        <v>Alex</v>
      </c>
      <c r="C53" s="10">
        <f>_xlfn.XLOOKUP(A53,'Medical Examinations'!$A$2:$A$2336,'Medical Examinations'!$B$2:$B$2336,"NA",0,1)</f>
        <v>31.16</v>
      </c>
      <c r="D53" s="10">
        <f>_xlfn.XLOOKUP(A53,'Medical Examinations'!$A$2:$A$2336,'Medical Examinations'!$C$2:$C$2336)</f>
        <v>9.34</v>
      </c>
      <c r="E53" s="1" t="str">
        <f>_xlfn.XLOOKUP(A53,'Medical Examinations'!$A$2:$A$2336,'Medical Examinations'!$D$2:$D$2336)</f>
        <v>No</v>
      </c>
      <c r="F53" t="str">
        <f>_xlfn.XLOOKUP(A53,'Medical Examinations'!$A$2:$A$2336,'Medical Examinations'!$E$2:$E$2336)</f>
        <v>No</v>
      </c>
      <c r="G53" t="str">
        <f>_xlfn.XLOOKUP(A53,'Medical Examinations'!$A$2:$A$2336,'Medical Examinations'!$F$2:$F$2336)</f>
        <v>No</v>
      </c>
      <c r="H53" s="1">
        <f>_xlfn.XLOOKUP(A53,'Medical Examinations'!$A$2:$A$2336,'Medical Examinations'!$G$2:$G$2336)</f>
        <v>0</v>
      </c>
      <c r="I53" t="str">
        <f>_xlfn.XLOOKUP(A53,'Medical Examinations'!$A$2:$A$2336,'Medical Examinations'!$H$2:$H$2336)</f>
        <v>Yes</v>
      </c>
      <c r="J53" t="str">
        <f>VLOOKUP(A53,'Medical Examinations'!$A$2:$J$2336,9,FALSE)</f>
        <v>Obesity</v>
      </c>
      <c r="K53" t="str">
        <f>VLOOKUP(A53,'Medical Examinations'!$A$2:$J$2336,10,FALSE)</f>
        <v>Diabetes</v>
      </c>
      <c r="L53" s="51" t="str">
        <f>_xlfn.XLOOKUP(A53,'Hospitalisation Details'!$A$2:$A$2345,'Hospitalisation Details'!$J$2:$J$2345,"")</f>
        <v>22-Aug-1965</v>
      </c>
      <c r="M53" s="12">
        <f>_xlfn.XLOOKUP(A53,'Hospitalisation Details'!$A$2:$A$2344,'Hospitalisation Details'!$F$2:$F$2344," ",0,1)</f>
        <v>43578.94</v>
      </c>
      <c r="N53" t="str">
        <f>_xlfn.XLOOKUP(A53,'Hospitalisation Details'!$A$2:$A$2344,'Hospitalisation Details'!$G$2:$G$2344," ",0,1)</f>
        <v>tier - 2</v>
      </c>
      <c r="O53" t="str">
        <f>_xlfn.XLOOKUP(A53,'Hospitalisation Details'!$A$2:$A$2344,'Hospitalisation Details'!$H$2:$H$2344," ",0,1)</f>
        <v>tier - 2</v>
      </c>
      <c r="P53" t="str">
        <f>_xlfn.XLOOKUP(A53,'Hospitalisation Details'!$A$2:$A$2344,'Hospitalisation Details'!$I$2:$I$2344," ",0,1)</f>
        <v>R1012</v>
      </c>
      <c r="Q53">
        <f>_xlfn.XLOOKUP(A53,'Hospitalisation Details'!$A$2:$A$2344,'Hospitalisation Details'!$K$2:$K$2344," ",0,1)</f>
        <v>57</v>
      </c>
    </row>
    <row r="54" spans="1:17" ht="15.5" x14ac:dyDescent="0.35">
      <c r="A54" s="8" t="s">
        <v>2320</v>
      </c>
      <c r="B54" t="str">
        <f>VLOOKUP(Healthcare!A54,'Customer Names'!A54:E2388,4,FALSE)</f>
        <v>David</v>
      </c>
      <c r="C54" s="10">
        <f>_xlfn.XLOOKUP(A54,'Medical Examinations'!$A$2:$A$2336,'Medical Examinations'!$B$2:$B$2336,"NA",0,1)</f>
        <v>34.104999999999997</v>
      </c>
      <c r="D54" s="10">
        <f>_xlfn.XLOOKUP(A54,'Medical Examinations'!$A$2:$A$2336,'Medical Examinations'!$C$2:$C$2336)</f>
        <v>5.03</v>
      </c>
      <c r="E54" s="1" t="str">
        <f>_xlfn.XLOOKUP(A54,'Medical Examinations'!$A$2:$A$2336,'Medical Examinations'!$D$2:$D$2336)</f>
        <v>Yes</v>
      </c>
      <c r="F54" t="str">
        <f>_xlfn.XLOOKUP(A54,'Medical Examinations'!$A$2:$A$2336,'Medical Examinations'!$E$2:$E$2336)</f>
        <v>No</v>
      </c>
      <c r="G54" t="str">
        <f>_xlfn.XLOOKUP(A54,'Medical Examinations'!$A$2:$A$2336,'Medical Examinations'!$F$2:$F$2336)</f>
        <v>Yes</v>
      </c>
      <c r="H54" s="1">
        <f>_xlfn.XLOOKUP(A54,'Medical Examinations'!$A$2:$A$2336,'Medical Examinations'!$G$2:$G$2336)</f>
        <v>1</v>
      </c>
      <c r="I54" t="str">
        <f>_xlfn.XLOOKUP(A54,'Medical Examinations'!$A$2:$A$2336,'Medical Examinations'!$H$2:$H$2336)</f>
        <v>Yes</v>
      </c>
      <c r="J54" t="str">
        <f>VLOOKUP(A54,'Medical Examinations'!$A$2:$J$2336,9,FALSE)</f>
        <v>Obesity</v>
      </c>
      <c r="K54" t="str">
        <f>VLOOKUP(A54,'Medical Examinations'!$A$2:$J$2336,10,FALSE)</f>
        <v>Normal</v>
      </c>
      <c r="L54" s="51" t="str">
        <f>_xlfn.XLOOKUP(A54,'Hospitalisation Details'!$A$2:$A$2345,'Hospitalisation Details'!$J$2:$J$2345,"")</f>
        <v>3-Dec-1969</v>
      </c>
      <c r="M54" s="12">
        <f>_xlfn.XLOOKUP(A54,'Hospitalisation Details'!$A$2:$A$2344,'Hospitalisation Details'!$F$2:$F$2344," ",0,1)</f>
        <v>43254.42</v>
      </c>
      <c r="N54" t="str">
        <f>_xlfn.XLOOKUP(A54,'Hospitalisation Details'!$A$2:$A$2344,'Hospitalisation Details'!$G$2:$G$2344," ",0,1)</f>
        <v>tier - 2</v>
      </c>
      <c r="O54" t="str">
        <f>_xlfn.XLOOKUP(A54,'Hospitalisation Details'!$A$2:$A$2344,'Hospitalisation Details'!$H$2:$H$2344," ",0,1)</f>
        <v>tier - 2</v>
      </c>
      <c r="P54" t="str">
        <f>_xlfn.XLOOKUP(A54,'Hospitalisation Details'!$A$2:$A$2344,'Hospitalisation Details'!$I$2:$I$2344," ",0,1)</f>
        <v>R1016</v>
      </c>
      <c r="Q54">
        <f>_xlfn.XLOOKUP(A54,'Hospitalisation Details'!$A$2:$A$2344,'Hospitalisation Details'!$K$2:$K$2344," ",0,1)</f>
        <v>53</v>
      </c>
    </row>
    <row r="55" spans="1:17" ht="15.5" x14ac:dyDescent="0.35">
      <c r="A55" s="8" t="s">
        <v>2319</v>
      </c>
      <c r="B55" t="str">
        <f>VLOOKUP(Healthcare!A55,'Customer Names'!A55:E2389,4,FALSE)</f>
        <v>Andrew B</v>
      </c>
      <c r="C55" s="10">
        <f>_xlfn.XLOOKUP(A55,'Medical Examinations'!$A$2:$A$2336,'Medical Examinations'!$B$2:$B$2336,"NA",0,1)</f>
        <v>51.93</v>
      </c>
      <c r="D55" s="10">
        <f>_xlfn.XLOOKUP(A55,'Medical Examinations'!$A$2:$A$2336,'Medical Examinations'!$C$2:$C$2336)</f>
        <v>11.05</v>
      </c>
      <c r="E55" s="1" t="str">
        <f>_xlfn.XLOOKUP(A55,'Medical Examinations'!$A$2:$A$2336,'Medical Examinations'!$D$2:$D$2336)</f>
        <v>No</v>
      </c>
      <c r="F55" t="str">
        <f>_xlfn.XLOOKUP(A55,'Medical Examinations'!$A$2:$A$2336,'Medical Examinations'!$E$2:$E$2336)</f>
        <v>No</v>
      </c>
      <c r="G55" t="str">
        <f>_xlfn.XLOOKUP(A55,'Medical Examinations'!$A$2:$A$2336,'Medical Examinations'!$F$2:$F$2336)</f>
        <v>No</v>
      </c>
      <c r="H55" s="1">
        <f>_xlfn.XLOOKUP(A55,'Medical Examinations'!$A$2:$A$2336,'Medical Examinations'!$G$2:$G$2336)</f>
        <v>0</v>
      </c>
      <c r="I55" t="str">
        <f>_xlfn.XLOOKUP(A55,'Medical Examinations'!$A$2:$A$2336,'Medical Examinations'!$H$2:$H$2336)</f>
        <v>Yes</v>
      </c>
      <c r="J55" t="str">
        <f>VLOOKUP(A55,'Medical Examinations'!$A$2:$J$2336,9,FALSE)</f>
        <v>Obesity</v>
      </c>
      <c r="K55" t="str">
        <f>VLOOKUP(A55,'Medical Examinations'!$A$2:$J$2336,10,FALSE)</f>
        <v>Diabetes</v>
      </c>
      <c r="L55" s="51" t="str">
        <f>_xlfn.XLOOKUP(A55,'Hospitalisation Details'!$A$2:$A$2345,'Hospitalisation Details'!$J$2:$J$2345,"")</f>
        <v>29-Nov-1965</v>
      </c>
      <c r="M55" s="12">
        <f>_xlfn.XLOOKUP(A55,'Hospitalisation Details'!$A$2:$A$2344,'Hospitalisation Details'!$F$2:$F$2344," ",0,1)</f>
        <v>43073.760000000002</v>
      </c>
      <c r="N55" t="str">
        <f>_xlfn.XLOOKUP(A55,'Hospitalisation Details'!$A$2:$A$2344,'Hospitalisation Details'!$G$2:$G$2344," ",0,1)</f>
        <v>tier - 2</v>
      </c>
      <c r="O55" t="str">
        <f>_xlfn.XLOOKUP(A55,'Hospitalisation Details'!$A$2:$A$2344,'Hospitalisation Details'!$H$2:$H$2344," ",0,1)</f>
        <v>tier - 2</v>
      </c>
      <c r="P55" t="str">
        <f>_xlfn.XLOOKUP(A55,'Hospitalisation Details'!$A$2:$A$2344,'Hospitalisation Details'!$I$2:$I$2344," ",0,1)</f>
        <v>R1011</v>
      </c>
      <c r="Q55">
        <f>_xlfn.XLOOKUP(A55,'Hospitalisation Details'!$A$2:$A$2344,'Hospitalisation Details'!$K$2:$K$2344," ",0,1)</f>
        <v>57</v>
      </c>
    </row>
    <row r="56" spans="1:17" ht="15.5" x14ac:dyDescent="0.35">
      <c r="A56" s="8" t="s">
        <v>2318</v>
      </c>
      <c r="B56" t="str">
        <f>VLOOKUP(Healthcare!A56,'Customer Names'!A56:E2390,4,FALSE)</f>
        <v>Dara E</v>
      </c>
      <c r="C56" s="10">
        <f>_xlfn.XLOOKUP(A56,'Medical Examinations'!$A$2:$A$2336,'Medical Examinations'!$B$2:$B$2336,"NA",0,1)</f>
        <v>38.950000000000003</v>
      </c>
      <c r="D56" s="10">
        <f>_xlfn.XLOOKUP(A56,'Medical Examinations'!$A$2:$A$2336,'Medical Examinations'!$C$2:$C$2336)</f>
        <v>11.95</v>
      </c>
      <c r="E56" s="1" t="str">
        <f>_xlfn.XLOOKUP(A56,'Medical Examinations'!$A$2:$A$2336,'Medical Examinations'!$D$2:$D$2336)</f>
        <v>No</v>
      </c>
      <c r="F56" t="str">
        <f>_xlfn.XLOOKUP(A56,'Medical Examinations'!$A$2:$A$2336,'Medical Examinations'!$E$2:$E$2336)</f>
        <v>No</v>
      </c>
      <c r="G56" t="str">
        <f>_xlfn.XLOOKUP(A56,'Medical Examinations'!$A$2:$A$2336,'Medical Examinations'!$F$2:$F$2336)</f>
        <v>No</v>
      </c>
      <c r="H56" s="1">
        <f>_xlfn.XLOOKUP(A56,'Medical Examinations'!$A$2:$A$2336,'Medical Examinations'!$G$2:$G$2336)</f>
        <v>0</v>
      </c>
      <c r="I56" t="str">
        <f>_xlfn.XLOOKUP(A56,'Medical Examinations'!$A$2:$A$2336,'Medical Examinations'!$H$2:$H$2336)</f>
        <v>Yes</v>
      </c>
      <c r="J56" t="str">
        <f>VLOOKUP(A56,'Medical Examinations'!$A$2:$J$2336,9,FALSE)</f>
        <v>Obesity</v>
      </c>
      <c r="K56" t="str">
        <f>VLOOKUP(A56,'Medical Examinations'!$A$2:$J$2336,10,FALSE)</f>
        <v>Diabetes</v>
      </c>
      <c r="L56" s="51" t="str">
        <f>_xlfn.XLOOKUP(A56,'Hospitalisation Details'!$A$2:$A$2345,'Hospitalisation Details'!$J$2:$J$2345,"")</f>
        <v>4-Nov-1978</v>
      </c>
      <c r="M56" s="12">
        <f>_xlfn.XLOOKUP(A56,'Hospitalisation Details'!$A$2:$A$2344,'Hospitalisation Details'!$F$2:$F$2344," ",0,1)</f>
        <v>42983.46</v>
      </c>
      <c r="N56" t="str">
        <f>_xlfn.XLOOKUP(A56,'Hospitalisation Details'!$A$2:$A$2344,'Hospitalisation Details'!$G$2:$G$2344," ",0,1)</f>
        <v>tier - 1</v>
      </c>
      <c r="O56" t="str">
        <f>_xlfn.XLOOKUP(A56,'Hospitalisation Details'!$A$2:$A$2344,'Hospitalisation Details'!$H$2:$H$2344," ",0,1)</f>
        <v>tier - 2</v>
      </c>
      <c r="P56" t="str">
        <f>_xlfn.XLOOKUP(A56,'Hospitalisation Details'!$A$2:$A$2344,'Hospitalisation Details'!$I$2:$I$2344," ",0,1)</f>
        <v>R1012</v>
      </c>
      <c r="Q56">
        <f>_xlfn.XLOOKUP(A56,'Hospitalisation Details'!$A$2:$A$2344,'Hospitalisation Details'!$K$2:$K$2344," ",0,1)</f>
        <v>44</v>
      </c>
    </row>
    <row r="57" spans="1:17" ht="15.5" x14ac:dyDescent="0.35">
      <c r="A57" s="8" t="s">
        <v>2317</v>
      </c>
      <c r="B57" t="str">
        <f>VLOOKUP(Healthcare!A57,'Customer Names'!A57:E2391,4,FALSE)</f>
        <v>Inna</v>
      </c>
      <c r="C57" s="10">
        <f>_xlfn.XLOOKUP(A57,'Medical Examinations'!$A$2:$A$2336,'Medical Examinations'!$B$2:$B$2336,"NA",0,1)</f>
        <v>36.630000000000003</v>
      </c>
      <c r="D57" s="10">
        <f>_xlfn.XLOOKUP(A57,'Medical Examinations'!$A$2:$A$2336,'Medical Examinations'!$C$2:$C$2336)</f>
        <v>7.72</v>
      </c>
      <c r="E57" s="1" t="str">
        <f>_xlfn.XLOOKUP(A57,'Medical Examinations'!$A$2:$A$2336,'Medical Examinations'!$D$2:$D$2336)</f>
        <v>Yes</v>
      </c>
      <c r="F57" t="str">
        <f>_xlfn.XLOOKUP(A57,'Medical Examinations'!$A$2:$A$2336,'Medical Examinations'!$E$2:$E$2336)</f>
        <v>No</v>
      </c>
      <c r="G57" t="str">
        <f>_xlfn.XLOOKUP(A57,'Medical Examinations'!$A$2:$A$2336,'Medical Examinations'!$F$2:$F$2336)</f>
        <v>No</v>
      </c>
      <c r="H57" s="1">
        <f>_xlfn.XLOOKUP(A57,'Medical Examinations'!$A$2:$A$2336,'Medical Examinations'!$G$2:$G$2336)</f>
        <v>1</v>
      </c>
      <c r="I57" t="str">
        <f>_xlfn.XLOOKUP(A57,'Medical Examinations'!$A$2:$A$2336,'Medical Examinations'!$H$2:$H$2336)</f>
        <v>Yes</v>
      </c>
      <c r="J57" t="str">
        <f>VLOOKUP(A57,'Medical Examinations'!$A$2:$J$2336,9,FALSE)</f>
        <v>Obesity</v>
      </c>
      <c r="K57" t="str">
        <f>VLOOKUP(A57,'Medical Examinations'!$A$2:$J$2336,10,FALSE)</f>
        <v>Diabetes</v>
      </c>
      <c r="L57" s="51" t="str">
        <f>_xlfn.XLOOKUP(A57,'Hospitalisation Details'!$A$2:$A$2345,'Hospitalisation Details'!$J$2:$J$2345,"")</f>
        <v>23-Oct-1975</v>
      </c>
      <c r="M57" s="12">
        <f>_xlfn.XLOOKUP(A57,'Hospitalisation Details'!$A$2:$A$2344,'Hospitalisation Details'!$F$2:$F$2344," ",0,1)</f>
        <v>42969.85</v>
      </c>
      <c r="N57" t="str">
        <f>_xlfn.XLOOKUP(A57,'Hospitalisation Details'!$A$2:$A$2344,'Hospitalisation Details'!$G$2:$G$2344," ",0,1)</f>
        <v>tier - 1</v>
      </c>
      <c r="O57" t="str">
        <f>_xlfn.XLOOKUP(A57,'Hospitalisation Details'!$A$2:$A$2344,'Hospitalisation Details'!$H$2:$H$2344," ",0,1)</f>
        <v>tier - 3</v>
      </c>
      <c r="P57" t="str">
        <f>_xlfn.XLOOKUP(A57,'Hospitalisation Details'!$A$2:$A$2344,'Hospitalisation Details'!$I$2:$I$2344," ",0,1)</f>
        <v>R1013</v>
      </c>
      <c r="Q57">
        <f>_xlfn.XLOOKUP(A57,'Hospitalisation Details'!$A$2:$A$2344,'Hospitalisation Details'!$K$2:$K$2344," ",0,1)</f>
        <v>47</v>
      </c>
    </row>
    <row r="58" spans="1:17" ht="15.5" x14ac:dyDescent="0.35">
      <c r="A58" s="8" t="s">
        <v>2316</v>
      </c>
      <c r="B58" t="str">
        <f>VLOOKUP(Healthcare!A58,'Customer Names'!A58:E2392,4,FALSE)</f>
        <v>Ari</v>
      </c>
      <c r="C58" s="10">
        <f>_xlfn.XLOOKUP(A58,'Medical Examinations'!$A$2:$A$2336,'Medical Examinations'!$B$2:$B$2336,"NA",0,1)</f>
        <v>34.200000000000003</v>
      </c>
      <c r="D58" s="10">
        <f>_xlfn.XLOOKUP(A58,'Medical Examinations'!$A$2:$A$2336,'Medical Examinations'!$C$2:$C$2336)</f>
        <v>5.75</v>
      </c>
      <c r="E58" s="1" t="str">
        <f>_xlfn.XLOOKUP(A58,'Medical Examinations'!$A$2:$A$2336,'Medical Examinations'!$D$2:$D$2336)</f>
        <v>No</v>
      </c>
      <c r="F58" t="str">
        <f>_xlfn.XLOOKUP(A58,'Medical Examinations'!$A$2:$A$2336,'Medical Examinations'!$E$2:$E$2336)</f>
        <v>No</v>
      </c>
      <c r="G58" t="str">
        <f>_xlfn.XLOOKUP(A58,'Medical Examinations'!$A$2:$A$2336,'Medical Examinations'!$F$2:$F$2336)</f>
        <v>No</v>
      </c>
      <c r="H58" s="1">
        <f>_xlfn.XLOOKUP(A58,'Medical Examinations'!$A$2:$A$2336,'Medical Examinations'!$G$2:$G$2336)</f>
        <v>2</v>
      </c>
      <c r="I58" t="str">
        <f>_xlfn.XLOOKUP(A58,'Medical Examinations'!$A$2:$A$2336,'Medical Examinations'!$H$2:$H$2336)</f>
        <v>Yes</v>
      </c>
      <c r="J58" t="str">
        <f>VLOOKUP(A58,'Medical Examinations'!$A$2:$J$2336,9,FALSE)</f>
        <v>Obesity</v>
      </c>
      <c r="K58" t="str">
        <f>VLOOKUP(A58,'Medical Examinations'!$A$2:$J$2336,10,FALSE)</f>
        <v>Prediabetes</v>
      </c>
      <c r="L58" s="51" t="str">
        <f>_xlfn.XLOOKUP(A58,'Hospitalisation Details'!$A$2:$A$2345,'Hospitalisation Details'!$J$2:$J$2345,"")</f>
        <v>10-Sep-1972</v>
      </c>
      <c r="M58" s="12">
        <f>_xlfn.XLOOKUP(A58,'Hospitalisation Details'!$A$2:$A$2344,'Hospitalisation Details'!$F$2:$F$2344," ",0,1)</f>
        <v>42856.84</v>
      </c>
      <c r="N58" t="str">
        <f>_xlfn.XLOOKUP(A58,'Hospitalisation Details'!$A$2:$A$2344,'Hospitalisation Details'!$G$2:$G$2344," ",0,1)</f>
        <v>tier - 1</v>
      </c>
      <c r="O58" t="str">
        <f>_xlfn.XLOOKUP(A58,'Hospitalisation Details'!$A$2:$A$2344,'Hospitalisation Details'!$H$2:$H$2344," ",0,1)</f>
        <v>tier - 1</v>
      </c>
      <c r="P58" t="str">
        <f>_xlfn.XLOOKUP(A58,'Hospitalisation Details'!$A$2:$A$2344,'Hospitalisation Details'!$I$2:$I$2344," ",0,1)</f>
        <v>R1011</v>
      </c>
      <c r="Q58">
        <f>_xlfn.XLOOKUP(A58,'Hospitalisation Details'!$A$2:$A$2344,'Hospitalisation Details'!$K$2:$K$2344," ",0,1)</f>
        <v>50</v>
      </c>
    </row>
    <row r="59" spans="1:17" ht="15.5" x14ac:dyDescent="0.35">
      <c r="A59" s="8" t="s">
        <v>2315</v>
      </c>
      <c r="B59" t="str">
        <f>VLOOKUP(Healthcare!A59,'Customer Names'!A59:E2393,4,FALSE)</f>
        <v>Lindsey</v>
      </c>
      <c r="C59" s="10">
        <f>_xlfn.XLOOKUP(A59,'Medical Examinations'!$A$2:$A$2336,'Medical Examinations'!$B$2:$B$2336,"NA",0,1)</f>
        <v>50.63</v>
      </c>
      <c r="D59" s="10">
        <f>_xlfn.XLOOKUP(A59,'Medical Examinations'!$A$2:$A$2336,'Medical Examinations'!$C$2:$C$2336)</f>
        <v>11.89</v>
      </c>
      <c r="E59" s="1" t="str">
        <f>_xlfn.XLOOKUP(A59,'Medical Examinations'!$A$2:$A$2336,'Medical Examinations'!$D$2:$D$2336)</f>
        <v>No</v>
      </c>
      <c r="F59" t="str">
        <f>_xlfn.XLOOKUP(A59,'Medical Examinations'!$A$2:$A$2336,'Medical Examinations'!$E$2:$E$2336)</f>
        <v>No</v>
      </c>
      <c r="G59" t="str">
        <f>_xlfn.XLOOKUP(A59,'Medical Examinations'!$A$2:$A$2336,'Medical Examinations'!$F$2:$F$2336)</f>
        <v>No</v>
      </c>
      <c r="H59" s="1">
        <f>_xlfn.XLOOKUP(A59,'Medical Examinations'!$A$2:$A$2336,'Medical Examinations'!$G$2:$G$2336)</f>
        <v>0</v>
      </c>
      <c r="I59" t="str">
        <f>_xlfn.XLOOKUP(A59,'Medical Examinations'!$A$2:$A$2336,'Medical Examinations'!$H$2:$H$2336)</f>
        <v>Yes</v>
      </c>
      <c r="J59" t="str">
        <f>VLOOKUP(A59,'Medical Examinations'!$A$2:$J$2336,9,FALSE)</f>
        <v>Obesity</v>
      </c>
      <c r="K59" t="str">
        <f>VLOOKUP(A59,'Medical Examinations'!$A$2:$J$2336,10,FALSE)</f>
        <v>Diabetes</v>
      </c>
      <c r="L59" s="51" t="str">
        <f>_xlfn.XLOOKUP(A59,'Hospitalisation Details'!$A$2:$A$2345,'Hospitalisation Details'!$J$2:$J$2345,"")</f>
        <v>29-Oct-1965</v>
      </c>
      <c r="M59" s="12">
        <f>_xlfn.XLOOKUP(A59,'Hospitalisation Details'!$A$2:$A$2344,'Hospitalisation Details'!$F$2:$F$2344," ",0,1)</f>
        <v>42764.12</v>
      </c>
      <c r="N59" t="str">
        <f>_xlfn.XLOOKUP(A59,'Hospitalisation Details'!$A$2:$A$2344,'Hospitalisation Details'!$G$2:$G$2344," ",0,1)</f>
        <v>tier - 1</v>
      </c>
      <c r="O59" t="str">
        <f>_xlfn.XLOOKUP(A59,'Hospitalisation Details'!$A$2:$A$2344,'Hospitalisation Details'!$H$2:$H$2344," ",0,1)</f>
        <v>tier - 2</v>
      </c>
      <c r="P59" t="str">
        <f>_xlfn.XLOOKUP(A59,'Hospitalisation Details'!$A$2:$A$2344,'Hospitalisation Details'!$I$2:$I$2344," ",0,1)</f>
        <v>R1011</v>
      </c>
      <c r="Q59">
        <f>_xlfn.XLOOKUP(A59,'Hospitalisation Details'!$A$2:$A$2344,'Hospitalisation Details'!$K$2:$K$2344," ",0,1)</f>
        <v>57</v>
      </c>
    </row>
    <row r="60" spans="1:17" ht="15.5" x14ac:dyDescent="0.35">
      <c r="A60" s="8" t="s">
        <v>2314</v>
      </c>
      <c r="B60" t="str">
        <f>VLOOKUP(Healthcare!A60,'Customer Names'!A60:E2394,4,FALSE)</f>
        <v>Kenny</v>
      </c>
      <c r="C60" s="10">
        <f>_xlfn.XLOOKUP(A60,'Medical Examinations'!$A$2:$A$2336,'Medical Examinations'!$B$2:$B$2336,"NA",0,1)</f>
        <v>36.479999999999997</v>
      </c>
      <c r="D60" s="10">
        <f>_xlfn.XLOOKUP(A60,'Medical Examinations'!$A$2:$A$2336,'Medical Examinations'!$C$2:$C$2336)</f>
        <v>6.2</v>
      </c>
      <c r="E60" s="1" t="str">
        <f>_xlfn.XLOOKUP(A60,'Medical Examinations'!$A$2:$A$2336,'Medical Examinations'!$D$2:$D$2336)</f>
        <v>No</v>
      </c>
      <c r="F60" t="str">
        <f>_xlfn.XLOOKUP(A60,'Medical Examinations'!$A$2:$A$2336,'Medical Examinations'!$E$2:$E$2336)</f>
        <v>No</v>
      </c>
      <c r="G60" t="str">
        <f>_xlfn.XLOOKUP(A60,'Medical Examinations'!$A$2:$A$2336,'Medical Examinations'!$F$2:$F$2336)</f>
        <v>No</v>
      </c>
      <c r="H60" s="1">
        <f>_xlfn.XLOOKUP(A60,'Medical Examinations'!$A$2:$A$2336,'Medical Examinations'!$G$2:$G$2336)</f>
        <v>0</v>
      </c>
      <c r="I60" t="str">
        <f>_xlfn.XLOOKUP(A60,'Medical Examinations'!$A$2:$A$2336,'Medical Examinations'!$H$2:$H$2336)</f>
        <v>Yes</v>
      </c>
      <c r="J60" t="str">
        <f>VLOOKUP(A60,'Medical Examinations'!$A$2:$J$2336,9,FALSE)</f>
        <v>Obesity</v>
      </c>
      <c r="K60" t="str">
        <f>VLOOKUP(A60,'Medical Examinations'!$A$2:$J$2336,10,FALSE)</f>
        <v>Prediabetes</v>
      </c>
      <c r="L60" s="51" t="str">
        <f>_xlfn.XLOOKUP(A60,'Hospitalisation Details'!$A$2:$A$2345,'Hospitalisation Details'!$J$2:$J$2345,"")</f>
        <v>21-Oct-1977</v>
      </c>
      <c r="M60" s="12">
        <f>_xlfn.XLOOKUP(A60,'Hospitalisation Details'!$A$2:$A$2344,'Hospitalisation Details'!$F$2:$F$2344," ",0,1)</f>
        <v>42760.5</v>
      </c>
      <c r="N60" t="str">
        <f>_xlfn.XLOOKUP(A60,'Hospitalisation Details'!$A$2:$A$2344,'Hospitalisation Details'!$G$2:$G$2344," ",0,1)</f>
        <v>tier - 1</v>
      </c>
      <c r="O60" t="str">
        <f>_xlfn.XLOOKUP(A60,'Hospitalisation Details'!$A$2:$A$2344,'Hospitalisation Details'!$H$2:$H$2344," ",0,1)</f>
        <v>tier - 2</v>
      </c>
      <c r="P60" t="str">
        <f>_xlfn.XLOOKUP(A60,'Hospitalisation Details'!$A$2:$A$2344,'Hospitalisation Details'!$I$2:$I$2344," ",0,1)</f>
        <v>R1012</v>
      </c>
      <c r="Q60">
        <f>_xlfn.XLOOKUP(A60,'Hospitalisation Details'!$A$2:$A$2344,'Hospitalisation Details'!$K$2:$K$2344," ",0,1)</f>
        <v>45</v>
      </c>
    </row>
    <row r="61" spans="1:17" ht="15.5" x14ac:dyDescent="0.35">
      <c r="A61" s="8" t="s">
        <v>2313</v>
      </c>
      <c r="B61" t="str">
        <f>VLOOKUP(Healthcare!A61,'Customer Names'!A61:E2395,4,FALSE)</f>
        <v>Louise</v>
      </c>
      <c r="C61" s="10">
        <f>_xlfn.XLOOKUP(A61,'Medical Examinations'!$A$2:$A$2336,'Medical Examinations'!$B$2:$B$2336,"NA",0,1)</f>
        <v>54.82</v>
      </c>
      <c r="D61" s="10">
        <f>_xlfn.XLOOKUP(A61,'Medical Examinations'!$A$2:$A$2336,'Medical Examinations'!$C$2:$C$2336)</f>
        <v>10.61</v>
      </c>
      <c r="E61" s="1" t="str">
        <f>_xlfn.XLOOKUP(A61,'Medical Examinations'!$A$2:$A$2336,'Medical Examinations'!$D$2:$D$2336)</f>
        <v>No</v>
      </c>
      <c r="F61" t="str">
        <f>_xlfn.XLOOKUP(A61,'Medical Examinations'!$A$2:$A$2336,'Medical Examinations'!$E$2:$E$2336)</f>
        <v>No</v>
      </c>
      <c r="G61" t="str">
        <f>_xlfn.XLOOKUP(A61,'Medical Examinations'!$A$2:$A$2336,'Medical Examinations'!$F$2:$F$2336)</f>
        <v>No</v>
      </c>
      <c r="H61" s="1">
        <f>_xlfn.XLOOKUP(A61,'Medical Examinations'!$A$2:$A$2336,'Medical Examinations'!$G$2:$G$2336)</f>
        <v>0</v>
      </c>
      <c r="I61" t="str">
        <f>_xlfn.XLOOKUP(A61,'Medical Examinations'!$A$2:$A$2336,'Medical Examinations'!$H$2:$H$2336)</f>
        <v>Yes</v>
      </c>
      <c r="J61" t="str">
        <f>VLOOKUP(A61,'Medical Examinations'!$A$2:$J$2336,9,FALSE)</f>
        <v>Obesity</v>
      </c>
      <c r="K61" t="str">
        <f>VLOOKUP(A61,'Medical Examinations'!$A$2:$J$2336,10,FALSE)</f>
        <v>Diabetes</v>
      </c>
      <c r="L61" s="51" t="str">
        <f>_xlfn.XLOOKUP(A61,'Hospitalisation Details'!$A$2:$A$2345,'Hospitalisation Details'!$J$2:$J$2345,"")</f>
        <v>3-Nov-1971</v>
      </c>
      <c r="M61" s="12">
        <f>_xlfn.XLOOKUP(A61,'Hospitalisation Details'!$A$2:$A$2344,'Hospitalisation Details'!$F$2:$F$2344," ",0,1)</f>
        <v>42644.2</v>
      </c>
      <c r="N61" t="str">
        <f>_xlfn.XLOOKUP(A61,'Hospitalisation Details'!$A$2:$A$2344,'Hospitalisation Details'!$G$2:$G$2344," ",0,1)</f>
        <v>tier - 1</v>
      </c>
      <c r="O61" t="str">
        <f>_xlfn.XLOOKUP(A61,'Hospitalisation Details'!$A$2:$A$2344,'Hospitalisation Details'!$H$2:$H$2344," ",0,1)</f>
        <v>tier - 3</v>
      </c>
      <c r="P61" t="str">
        <f>_xlfn.XLOOKUP(A61,'Hospitalisation Details'!$A$2:$A$2344,'Hospitalisation Details'!$I$2:$I$2344," ",0,1)</f>
        <v>R1011</v>
      </c>
      <c r="Q61">
        <f>_xlfn.XLOOKUP(A61,'Hospitalisation Details'!$A$2:$A$2344,'Hospitalisation Details'!$K$2:$K$2344," ",0,1)</f>
        <v>51</v>
      </c>
    </row>
    <row r="62" spans="1:17" ht="15.5" x14ac:dyDescent="0.35">
      <c r="A62" s="8" t="s">
        <v>2312</v>
      </c>
      <c r="B62" t="str">
        <f>VLOOKUP(Healthcare!A62,'Customer Names'!A62:E2396,4,FALSE)</f>
        <v>Cameron</v>
      </c>
      <c r="C62" s="10">
        <f>_xlfn.XLOOKUP(A62,'Medical Examinations'!$A$2:$A$2336,'Medical Examinations'!$B$2:$B$2336,"NA",0,1)</f>
        <v>38.06</v>
      </c>
      <c r="D62" s="10">
        <f>_xlfn.XLOOKUP(A62,'Medical Examinations'!$A$2:$A$2336,'Medical Examinations'!$C$2:$C$2336)</f>
        <v>6.04</v>
      </c>
      <c r="E62" s="1" t="str">
        <f>_xlfn.XLOOKUP(A62,'Medical Examinations'!$A$2:$A$2336,'Medical Examinations'!$D$2:$D$2336)</f>
        <v>No</v>
      </c>
      <c r="F62" t="str">
        <f>_xlfn.XLOOKUP(A62,'Medical Examinations'!$A$2:$A$2336,'Medical Examinations'!$E$2:$E$2336)</f>
        <v>No</v>
      </c>
      <c r="G62" t="str">
        <f>_xlfn.XLOOKUP(A62,'Medical Examinations'!$A$2:$A$2336,'Medical Examinations'!$F$2:$F$2336)</f>
        <v>Yes</v>
      </c>
      <c r="H62" s="1">
        <f>_xlfn.XLOOKUP(A62,'Medical Examinations'!$A$2:$A$2336,'Medical Examinations'!$G$2:$G$2336)</f>
        <v>1</v>
      </c>
      <c r="I62" t="str">
        <f>_xlfn.XLOOKUP(A62,'Medical Examinations'!$A$2:$A$2336,'Medical Examinations'!$H$2:$H$2336)</f>
        <v>Yes</v>
      </c>
      <c r="J62" t="str">
        <f>VLOOKUP(A62,'Medical Examinations'!$A$2:$J$2336,9,FALSE)</f>
        <v>Obesity</v>
      </c>
      <c r="K62" t="str">
        <f>VLOOKUP(A62,'Medical Examinations'!$A$2:$J$2336,10,FALSE)</f>
        <v>Prediabetes</v>
      </c>
      <c r="L62" s="51" t="str">
        <f>_xlfn.XLOOKUP(A62,'Hospitalisation Details'!$A$2:$A$2345,'Hospitalisation Details'!$J$2:$J$2345,"")</f>
        <v>27-Dec-1979</v>
      </c>
      <c r="M62" s="12">
        <f>_xlfn.XLOOKUP(A62,'Hospitalisation Details'!$A$2:$A$2344,'Hospitalisation Details'!$F$2:$F$2344," ",0,1)</f>
        <v>42560.43</v>
      </c>
      <c r="N62" t="str">
        <f>_xlfn.XLOOKUP(A62,'Hospitalisation Details'!$A$2:$A$2344,'Hospitalisation Details'!$G$2:$G$2344," ",0,1)</f>
        <v>tier - 1</v>
      </c>
      <c r="O62" t="str">
        <f>_xlfn.XLOOKUP(A62,'Hospitalisation Details'!$A$2:$A$2344,'Hospitalisation Details'!$H$2:$H$2344," ",0,1)</f>
        <v>tier - 3</v>
      </c>
      <c r="P62" t="str">
        <f>_xlfn.XLOOKUP(A62,'Hospitalisation Details'!$A$2:$A$2344,'Hospitalisation Details'!$I$2:$I$2344," ",0,1)</f>
        <v>R1013</v>
      </c>
      <c r="Q62">
        <f>_xlfn.XLOOKUP(A62,'Hospitalisation Details'!$A$2:$A$2344,'Hospitalisation Details'!$K$2:$K$2344," ",0,1)</f>
        <v>43</v>
      </c>
    </row>
    <row r="63" spans="1:17" ht="15.5" x14ac:dyDescent="0.35">
      <c r="A63" s="8" t="s">
        <v>2311</v>
      </c>
      <c r="B63" t="str">
        <f>VLOOKUP(Healthcare!A63,'Customer Names'!A63:E2397,4,FALSE)</f>
        <v>Katie T.</v>
      </c>
      <c r="C63" s="10">
        <f>_xlfn.XLOOKUP(A63,'Medical Examinations'!$A$2:$A$2336,'Medical Examinations'!$B$2:$B$2336,"NA",0,1)</f>
        <v>51.48</v>
      </c>
      <c r="D63" s="10">
        <f>_xlfn.XLOOKUP(A63,'Medical Examinations'!$A$2:$A$2336,'Medical Examinations'!$C$2:$C$2336)</f>
        <v>9.33</v>
      </c>
      <c r="E63" s="1" t="str">
        <f>_xlfn.XLOOKUP(A63,'Medical Examinations'!$A$2:$A$2336,'Medical Examinations'!$D$2:$D$2336)</f>
        <v>Yes</v>
      </c>
      <c r="F63" t="str">
        <f>_xlfn.XLOOKUP(A63,'Medical Examinations'!$A$2:$A$2336,'Medical Examinations'!$E$2:$E$2336)</f>
        <v>No</v>
      </c>
      <c r="G63" t="str">
        <f>_xlfn.XLOOKUP(A63,'Medical Examinations'!$A$2:$A$2336,'Medical Examinations'!$F$2:$F$2336)</f>
        <v>No</v>
      </c>
      <c r="H63" s="1">
        <f>_xlfn.XLOOKUP(A63,'Medical Examinations'!$A$2:$A$2336,'Medical Examinations'!$G$2:$G$2336)</f>
        <v>0</v>
      </c>
      <c r="I63" t="str">
        <f>_xlfn.XLOOKUP(A63,'Medical Examinations'!$A$2:$A$2336,'Medical Examinations'!$H$2:$H$2336)</f>
        <v>Yes</v>
      </c>
      <c r="J63" t="str">
        <f>VLOOKUP(A63,'Medical Examinations'!$A$2:$J$2336,9,FALSE)</f>
        <v>Obesity</v>
      </c>
      <c r="K63" t="str">
        <f>VLOOKUP(A63,'Medical Examinations'!$A$2:$J$2336,10,FALSE)</f>
        <v>Diabetes</v>
      </c>
      <c r="L63" s="51" t="str">
        <f>_xlfn.XLOOKUP(A63,'Hospitalisation Details'!$A$2:$A$2345,'Hospitalisation Details'!$J$2:$J$2345,"")</f>
        <v>27-Jun-1967</v>
      </c>
      <c r="M63" s="12">
        <f>_xlfn.XLOOKUP(A63,'Hospitalisation Details'!$A$2:$A$2344,'Hospitalisation Details'!$F$2:$F$2344," ",0,1)</f>
        <v>42538.720000000001</v>
      </c>
      <c r="N63" t="str">
        <f>_xlfn.XLOOKUP(A63,'Hospitalisation Details'!$A$2:$A$2344,'Hospitalisation Details'!$G$2:$G$2344," ",0,1)</f>
        <v>tier - 1</v>
      </c>
      <c r="O63" t="str">
        <f>_xlfn.XLOOKUP(A63,'Hospitalisation Details'!$A$2:$A$2344,'Hospitalisation Details'!$H$2:$H$2344," ",0,1)</f>
        <v>tier - 3</v>
      </c>
      <c r="P63" t="str">
        <f>_xlfn.XLOOKUP(A63,'Hospitalisation Details'!$A$2:$A$2344,'Hospitalisation Details'!$I$2:$I$2344," ",0,1)</f>
        <v>R1011</v>
      </c>
      <c r="Q63">
        <f>_xlfn.XLOOKUP(A63,'Hospitalisation Details'!$A$2:$A$2344,'Hospitalisation Details'!$K$2:$K$2344," ",0,1)</f>
        <v>55</v>
      </c>
    </row>
    <row r="64" spans="1:17" ht="15.5" x14ac:dyDescent="0.35">
      <c r="A64" s="8" t="s">
        <v>2310</v>
      </c>
      <c r="B64" t="str">
        <f>VLOOKUP(Healthcare!A64,'Customer Names'!A64:E2398,4,FALSE)</f>
        <v>Casey</v>
      </c>
      <c r="C64" s="10">
        <f>_xlfn.XLOOKUP(A64,'Medical Examinations'!$A$2:$A$2336,'Medical Examinations'!$B$2:$B$2336,"NA",0,1)</f>
        <v>52.06</v>
      </c>
      <c r="D64" s="10">
        <f>_xlfn.XLOOKUP(A64,'Medical Examinations'!$A$2:$A$2336,'Medical Examinations'!$C$2:$C$2336)</f>
        <v>11.47</v>
      </c>
      <c r="E64" s="1" t="str">
        <f>_xlfn.XLOOKUP(A64,'Medical Examinations'!$A$2:$A$2336,'Medical Examinations'!$D$2:$D$2336)</f>
        <v>No</v>
      </c>
      <c r="F64" t="str">
        <f>_xlfn.XLOOKUP(A64,'Medical Examinations'!$A$2:$A$2336,'Medical Examinations'!$E$2:$E$2336)</f>
        <v>No</v>
      </c>
      <c r="G64" t="str">
        <f>_xlfn.XLOOKUP(A64,'Medical Examinations'!$A$2:$A$2336,'Medical Examinations'!$F$2:$F$2336)</f>
        <v>No</v>
      </c>
      <c r="H64" s="1">
        <f>_xlfn.XLOOKUP(A64,'Medical Examinations'!$A$2:$A$2336,'Medical Examinations'!$G$2:$G$2336)</f>
        <v>0</v>
      </c>
      <c r="I64" t="str">
        <f>_xlfn.XLOOKUP(A64,'Medical Examinations'!$A$2:$A$2336,'Medical Examinations'!$H$2:$H$2336)</f>
        <v>Yes</v>
      </c>
      <c r="J64" t="str">
        <f>VLOOKUP(A64,'Medical Examinations'!$A$2:$J$2336,9,FALSE)</f>
        <v>Obesity</v>
      </c>
      <c r="K64" t="str">
        <f>VLOOKUP(A64,'Medical Examinations'!$A$2:$J$2336,10,FALSE)</f>
        <v>Diabetes</v>
      </c>
      <c r="L64" s="51" t="str">
        <f>_xlfn.XLOOKUP(A64,'Hospitalisation Details'!$A$2:$A$2345,'Hospitalisation Details'!$J$2:$J$2345,"")</f>
        <v>3-Aug-1968</v>
      </c>
      <c r="M64" s="12">
        <f>_xlfn.XLOOKUP(A64,'Hospitalisation Details'!$A$2:$A$2344,'Hospitalisation Details'!$F$2:$F$2344," ",0,1)</f>
        <v>42478.6</v>
      </c>
      <c r="N64" t="str">
        <f>_xlfn.XLOOKUP(A64,'Hospitalisation Details'!$A$2:$A$2344,'Hospitalisation Details'!$G$2:$G$2344," ",0,1)</f>
        <v>tier - 1</v>
      </c>
      <c r="O64" t="str">
        <f>_xlfn.XLOOKUP(A64,'Hospitalisation Details'!$A$2:$A$2344,'Hospitalisation Details'!$H$2:$H$2344," ",0,1)</f>
        <v>tier - 2</v>
      </c>
      <c r="P64" t="str">
        <f>_xlfn.XLOOKUP(A64,'Hospitalisation Details'!$A$2:$A$2344,'Hospitalisation Details'!$I$2:$I$2344," ",0,1)</f>
        <v>R1011</v>
      </c>
      <c r="Q64">
        <f>_xlfn.XLOOKUP(A64,'Hospitalisation Details'!$A$2:$A$2344,'Hospitalisation Details'!$K$2:$K$2344," ",0,1)</f>
        <v>54</v>
      </c>
    </row>
    <row r="65" spans="1:17" ht="15.5" x14ac:dyDescent="0.35">
      <c r="A65" s="8" t="s">
        <v>2309</v>
      </c>
      <c r="B65" t="str">
        <f>VLOOKUP(Healthcare!A65,'Customer Names'!A65:E2399,4,FALSE)</f>
        <v>David</v>
      </c>
      <c r="C65" s="10">
        <f>_xlfn.XLOOKUP(A65,'Medical Examinations'!$A$2:$A$2336,'Medical Examinations'!$B$2:$B$2336,"NA",0,1)</f>
        <v>30.684999999999999</v>
      </c>
      <c r="D65" s="10">
        <f>_xlfn.XLOOKUP(A65,'Medical Examinations'!$A$2:$A$2336,'Medical Examinations'!$C$2:$C$2336)</f>
        <v>7.02</v>
      </c>
      <c r="E65" s="1" t="str">
        <f>_xlfn.XLOOKUP(A65,'Medical Examinations'!$A$2:$A$2336,'Medical Examinations'!$D$2:$D$2336)</f>
        <v>Yes</v>
      </c>
      <c r="F65" t="str">
        <f>_xlfn.XLOOKUP(A65,'Medical Examinations'!$A$2:$A$2336,'Medical Examinations'!$E$2:$E$2336)</f>
        <v>No</v>
      </c>
      <c r="G65" t="str">
        <f>_xlfn.XLOOKUP(A65,'Medical Examinations'!$A$2:$A$2336,'Medical Examinations'!$F$2:$F$2336)</f>
        <v>No</v>
      </c>
      <c r="H65" s="1">
        <f>_xlfn.XLOOKUP(A65,'Medical Examinations'!$A$2:$A$2336,'Medical Examinations'!$G$2:$G$2336)</f>
        <v>0</v>
      </c>
      <c r="I65" t="str">
        <f>_xlfn.XLOOKUP(A65,'Medical Examinations'!$A$2:$A$2336,'Medical Examinations'!$H$2:$H$2336)</f>
        <v>Yes</v>
      </c>
      <c r="J65" t="str">
        <f>VLOOKUP(A65,'Medical Examinations'!$A$2:$J$2336,9,FALSE)</f>
        <v>Obesity</v>
      </c>
      <c r="K65" t="str">
        <f>VLOOKUP(A65,'Medical Examinations'!$A$2:$J$2336,10,FALSE)</f>
        <v>Diabetes</v>
      </c>
      <c r="L65" s="51" t="str">
        <f>_xlfn.XLOOKUP(A65,'Hospitalisation Details'!$A$2:$A$2345,'Hospitalisation Details'!$J$2:$J$2345,"")</f>
        <v>28-Jun-1967</v>
      </c>
      <c r="M65" s="12">
        <f>_xlfn.XLOOKUP(A65,'Hospitalisation Details'!$A$2:$A$2344,'Hospitalisation Details'!$F$2:$F$2344," ",0,1)</f>
        <v>42303.69</v>
      </c>
      <c r="N65" t="str">
        <f>_xlfn.XLOOKUP(A65,'Hospitalisation Details'!$A$2:$A$2344,'Hospitalisation Details'!$G$2:$G$2344," ",0,1)</f>
        <v>tier - 1</v>
      </c>
      <c r="O65" t="str">
        <f>_xlfn.XLOOKUP(A65,'Hospitalisation Details'!$A$2:$A$2344,'Hospitalisation Details'!$H$2:$H$2344," ",0,1)</f>
        <v>tier - 2</v>
      </c>
      <c r="P65" t="str">
        <f>_xlfn.XLOOKUP(A65,'Hospitalisation Details'!$A$2:$A$2344,'Hospitalisation Details'!$I$2:$I$2344," ",0,1)</f>
        <v>R1016</v>
      </c>
      <c r="Q65">
        <f>_xlfn.XLOOKUP(A65,'Hospitalisation Details'!$A$2:$A$2344,'Hospitalisation Details'!$K$2:$K$2344," ",0,1)</f>
        <v>55</v>
      </c>
    </row>
    <row r="66" spans="1:17" ht="15.5" x14ac:dyDescent="0.35">
      <c r="A66" s="8" t="s">
        <v>2308</v>
      </c>
      <c r="B66" t="str">
        <f>VLOOKUP(Healthcare!A66,'Customer Names'!A66:E2400,4,FALSE)</f>
        <v>Bryson C.</v>
      </c>
      <c r="C66" s="10">
        <f>_xlfn.XLOOKUP(A66,'Medical Examinations'!$A$2:$A$2336,'Medical Examinations'!$B$2:$B$2336,"NA",0,1)</f>
        <v>36.08</v>
      </c>
      <c r="D66" s="10">
        <f>_xlfn.XLOOKUP(A66,'Medical Examinations'!$A$2:$A$2336,'Medical Examinations'!$C$2:$C$2336)</f>
        <v>8.8000000000000007</v>
      </c>
      <c r="E66" s="1" t="str">
        <f>_xlfn.XLOOKUP(A66,'Medical Examinations'!$A$2:$A$2336,'Medical Examinations'!$D$2:$D$2336)</f>
        <v>Yes</v>
      </c>
      <c r="F66" t="str">
        <f>_xlfn.XLOOKUP(A66,'Medical Examinations'!$A$2:$A$2336,'Medical Examinations'!$E$2:$E$2336)</f>
        <v>No</v>
      </c>
      <c r="G66" t="str">
        <f>_xlfn.XLOOKUP(A66,'Medical Examinations'!$A$2:$A$2336,'Medical Examinations'!$F$2:$F$2336)</f>
        <v>No</v>
      </c>
      <c r="H66" s="1">
        <f>_xlfn.XLOOKUP(A66,'Medical Examinations'!$A$2:$A$2336,'Medical Examinations'!$G$2:$G$2336)</f>
        <v>1</v>
      </c>
      <c r="I66" t="str">
        <f>_xlfn.XLOOKUP(A66,'Medical Examinations'!$A$2:$A$2336,'Medical Examinations'!$H$2:$H$2336)</f>
        <v>Yes</v>
      </c>
      <c r="J66" t="str">
        <f>VLOOKUP(A66,'Medical Examinations'!$A$2:$J$2336,9,FALSE)</f>
        <v>Obesity</v>
      </c>
      <c r="K66" t="str">
        <f>VLOOKUP(A66,'Medical Examinations'!$A$2:$J$2336,10,FALSE)</f>
        <v>Diabetes</v>
      </c>
      <c r="L66" s="51" t="str">
        <f>_xlfn.XLOOKUP(A66,'Hospitalisation Details'!$A$2:$A$2345,'Hospitalisation Details'!$J$2:$J$2345,"")</f>
        <v>15-Aug-1975</v>
      </c>
      <c r="M66" s="12">
        <f>_xlfn.XLOOKUP(A66,'Hospitalisation Details'!$A$2:$A$2344,'Hospitalisation Details'!$F$2:$F$2344," ",0,1)</f>
        <v>42211.14</v>
      </c>
      <c r="N66" t="str">
        <f>_xlfn.XLOOKUP(A66,'Hospitalisation Details'!$A$2:$A$2344,'Hospitalisation Details'!$G$2:$G$2344," ",0,1)</f>
        <v>tier - 1</v>
      </c>
      <c r="O66" t="str">
        <f>_xlfn.XLOOKUP(A66,'Hospitalisation Details'!$A$2:$A$2344,'Hospitalisation Details'!$H$2:$H$2344," ",0,1)</f>
        <v>tier - 3</v>
      </c>
      <c r="P66" t="str">
        <f>_xlfn.XLOOKUP(A66,'Hospitalisation Details'!$A$2:$A$2344,'Hospitalisation Details'!$I$2:$I$2344," ",0,1)</f>
        <v>R1013</v>
      </c>
      <c r="Q66">
        <f>_xlfn.XLOOKUP(A66,'Hospitalisation Details'!$A$2:$A$2344,'Hospitalisation Details'!$K$2:$K$2344," ",0,1)</f>
        <v>47</v>
      </c>
    </row>
    <row r="67" spans="1:17" ht="15.5" x14ac:dyDescent="0.35">
      <c r="A67" s="8" t="s">
        <v>2307</v>
      </c>
      <c r="B67" t="str">
        <f>VLOOKUP(Healthcare!A67,'Customer Names'!A67:E2401,4,FALSE)</f>
        <v>Megan</v>
      </c>
      <c r="C67" s="10">
        <f>_xlfn.XLOOKUP(A67,'Medical Examinations'!$A$2:$A$2336,'Medical Examinations'!$B$2:$B$2336,"NA",0,1)</f>
        <v>54.99</v>
      </c>
      <c r="D67" s="10">
        <f>_xlfn.XLOOKUP(A67,'Medical Examinations'!$A$2:$A$2336,'Medical Examinations'!$C$2:$C$2336)</f>
        <v>8.68</v>
      </c>
      <c r="E67" s="1" t="str">
        <f>_xlfn.XLOOKUP(A67,'Medical Examinations'!$A$2:$A$2336,'Medical Examinations'!$D$2:$D$2336)</f>
        <v>No</v>
      </c>
      <c r="F67" t="str">
        <f>_xlfn.XLOOKUP(A67,'Medical Examinations'!$A$2:$A$2336,'Medical Examinations'!$E$2:$E$2336)</f>
        <v>No</v>
      </c>
      <c r="G67" t="str">
        <f>_xlfn.XLOOKUP(A67,'Medical Examinations'!$A$2:$A$2336,'Medical Examinations'!$F$2:$F$2336)</f>
        <v>No</v>
      </c>
      <c r="H67" s="1">
        <f>_xlfn.XLOOKUP(A67,'Medical Examinations'!$A$2:$A$2336,'Medical Examinations'!$G$2:$G$2336)</f>
        <v>2</v>
      </c>
      <c r="I67" t="str">
        <f>_xlfn.XLOOKUP(A67,'Medical Examinations'!$A$2:$A$2336,'Medical Examinations'!$H$2:$H$2336)</f>
        <v>Yes</v>
      </c>
      <c r="J67" t="str">
        <f>VLOOKUP(A67,'Medical Examinations'!$A$2:$J$2336,9,FALSE)</f>
        <v>Obesity</v>
      </c>
      <c r="K67" t="str">
        <f>VLOOKUP(A67,'Medical Examinations'!$A$2:$J$2336,10,FALSE)</f>
        <v>Diabetes</v>
      </c>
      <c r="L67" s="51" t="str">
        <f>_xlfn.XLOOKUP(A67,'Hospitalisation Details'!$A$2:$A$2345,'Hospitalisation Details'!$J$2:$J$2345,"")</f>
        <v>18-Sep-1973</v>
      </c>
      <c r="M67" s="12">
        <f>_xlfn.XLOOKUP(A67,'Hospitalisation Details'!$A$2:$A$2344,'Hospitalisation Details'!$F$2:$F$2344," ",0,1)</f>
        <v>42188.15</v>
      </c>
      <c r="N67" t="str">
        <f>_xlfn.XLOOKUP(A67,'Hospitalisation Details'!$A$2:$A$2344,'Hospitalisation Details'!$G$2:$G$2344," ",0,1)</f>
        <v>tier - 1</v>
      </c>
      <c r="O67" t="str">
        <f>_xlfn.XLOOKUP(A67,'Hospitalisation Details'!$A$2:$A$2344,'Hospitalisation Details'!$H$2:$H$2344," ",0,1)</f>
        <v>tier - 1</v>
      </c>
      <c r="P67" t="str">
        <f>_xlfn.XLOOKUP(A67,'Hospitalisation Details'!$A$2:$A$2344,'Hospitalisation Details'!$I$2:$I$2344," ",0,1)</f>
        <v>R1011</v>
      </c>
      <c r="Q67">
        <f>_xlfn.XLOOKUP(A67,'Hospitalisation Details'!$A$2:$A$2344,'Hospitalisation Details'!$K$2:$K$2344," ",0,1)</f>
        <v>49</v>
      </c>
    </row>
    <row r="68" spans="1:17" ht="15.5" x14ac:dyDescent="0.35">
      <c r="A68" s="8" t="s">
        <v>2306</v>
      </c>
      <c r="B68" t="str">
        <f>VLOOKUP(Healthcare!A68,'Customer Names'!A68:E2402,4,FALSE)</f>
        <v>Daniel</v>
      </c>
      <c r="C68" s="10">
        <f>_xlfn.XLOOKUP(A68,'Medical Examinations'!$A$2:$A$2336,'Medical Examinations'!$B$2:$B$2336,"NA",0,1)</f>
        <v>35.97</v>
      </c>
      <c r="D68" s="10">
        <f>_xlfn.XLOOKUP(A68,'Medical Examinations'!$A$2:$A$2336,'Medical Examinations'!$C$2:$C$2336)</f>
        <v>6.12</v>
      </c>
      <c r="E68" s="1" t="str">
        <f>_xlfn.XLOOKUP(A68,'Medical Examinations'!$A$2:$A$2336,'Medical Examinations'!$D$2:$D$2336)</f>
        <v>No</v>
      </c>
      <c r="F68" t="str">
        <f>_xlfn.XLOOKUP(A68,'Medical Examinations'!$A$2:$A$2336,'Medical Examinations'!$E$2:$E$2336)</f>
        <v>No</v>
      </c>
      <c r="G68" t="str">
        <f>_xlfn.XLOOKUP(A68,'Medical Examinations'!$A$2:$A$2336,'Medical Examinations'!$F$2:$F$2336)</f>
        <v>Yes</v>
      </c>
      <c r="H68" s="1">
        <f>_xlfn.XLOOKUP(A68,'Medical Examinations'!$A$2:$A$2336,'Medical Examinations'!$G$2:$G$2336)</f>
        <v>1</v>
      </c>
      <c r="I68" t="str">
        <f>_xlfn.XLOOKUP(A68,'Medical Examinations'!$A$2:$A$2336,'Medical Examinations'!$H$2:$H$2336)</f>
        <v>Yes</v>
      </c>
      <c r="J68" t="str">
        <f>VLOOKUP(A68,'Medical Examinations'!$A$2:$J$2336,9,FALSE)</f>
        <v>Obesity</v>
      </c>
      <c r="K68" t="str">
        <f>VLOOKUP(A68,'Medical Examinations'!$A$2:$J$2336,10,FALSE)</f>
        <v>Prediabetes</v>
      </c>
      <c r="L68" s="51" t="str">
        <f>_xlfn.XLOOKUP(A68,'Hospitalisation Details'!$A$2:$A$2345,'Hospitalisation Details'!$J$2:$J$2345,"")</f>
        <v>3-Jul-1979</v>
      </c>
      <c r="M68" s="12">
        <f>_xlfn.XLOOKUP(A68,'Hospitalisation Details'!$A$2:$A$2344,'Hospitalisation Details'!$F$2:$F$2344," ",0,1)</f>
        <v>42124.52</v>
      </c>
      <c r="N68" t="str">
        <f>_xlfn.XLOOKUP(A68,'Hospitalisation Details'!$A$2:$A$2344,'Hospitalisation Details'!$G$2:$G$2344," ",0,1)</f>
        <v>tier - 1</v>
      </c>
      <c r="O68" t="str">
        <f>_xlfn.XLOOKUP(A68,'Hospitalisation Details'!$A$2:$A$2344,'Hospitalisation Details'!$H$2:$H$2344," ",0,1)</f>
        <v>tier - 1</v>
      </c>
      <c r="P68" t="str">
        <f>_xlfn.XLOOKUP(A68,'Hospitalisation Details'!$A$2:$A$2344,'Hospitalisation Details'!$I$2:$I$2344," ",0,1)</f>
        <v>R1013</v>
      </c>
      <c r="Q68">
        <f>_xlfn.XLOOKUP(A68,'Hospitalisation Details'!$A$2:$A$2344,'Hospitalisation Details'!$K$2:$K$2344," ",0,1)</f>
        <v>43</v>
      </c>
    </row>
    <row r="69" spans="1:17" ht="15.5" x14ac:dyDescent="0.35">
      <c r="A69" s="8" t="s">
        <v>2305</v>
      </c>
      <c r="B69" t="str">
        <f>VLOOKUP(Healthcare!A69,'Customer Names'!A69:E2403,4,FALSE)</f>
        <v>Steven M.</v>
      </c>
      <c r="C69" s="10">
        <f>_xlfn.XLOOKUP(A69,'Medical Examinations'!$A$2:$A$2336,'Medical Examinations'!$B$2:$B$2336,"NA",0,1)</f>
        <v>45.54</v>
      </c>
      <c r="D69" s="10">
        <f>_xlfn.XLOOKUP(A69,'Medical Examinations'!$A$2:$A$2336,'Medical Examinations'!$C$2:$C$2336)</f>
        <v>5.4</v>
      </c>
      <c r="E69" s="1" t="str">
        <f>_xlfn.XLOOKUP(A69,'Medical Examinations'!$A$2:$A$2336,'Medical Examinations'!$D$2:$D$2336)</f>
        <v>Yes</v>
      </c>
      <c r="F69" t="str">
        <f>_xlfn.XLOOKUP(A69,'Medical Examinations'!$A$2:$A$2336,'Medical Examinations'!$E$2:$E$2336)</f>
        <v>No</v>
      </c>
      <c r="G69" t="str">
        <f>_xlfn.XLOOKUP(A69,'Medical Examinations'!$A$2:$A$2336,'Medical Examinations'!$F$2:$F$2336)</f>
        <v>Yes</v>
      </c>
      <c r="H69" s="1">
        <f>_xlfn.XLOOKUP(A69,'Medical Examinations'!$A$2:$A$2336,'Medical Examinations'!$G$2:$G$2336)</f>
        <v>1</v>
      </c>
      <c r="I69" t="str">
        <f>_xlfn.XLOOKUP(A69,'Medical Examinations'!$A$2:$A$2336,'Medical Examinations'!$H$2:$H$2336)</f>
        <v>Yes</v>
      </c>
      <c r="J69" t="str">
        <f>VLOOKUP(A69,'Medical Examinations'!$A$2:$J$2336,9,FALSE)</f>
        <v>Obesity</v>
      </c>
      <c r="K69" t="str">
        <f>VLOOKUP(A69,'Medical Examinations'!$A$2:$J$2336,10,FALSE)</f>
        <v>Normal</v>
      </c>
      <c r="L69" s="51" t="str">
        <f>_xlfn.XLOOKUP(A69,'Hospitalisation Details'!$A$2:$A$2345,'Hospitalisation Details'!$J$2:$J$2345,"")</f>
        <v>9-Dec-1997</v>
      </c>
      <c r="M69" s="12">
        <f>_xlfn.XLOOKUP(A69,'Hospitalisation Details'!$A$2:$A$2344,'Hospitalisation Details'!$F$2:$F$2344," ",0,1)</f>
        <v>42112.24</v>
      </c>
      <c r="N69" t="str">
        <f>_xlfn.XLOOKUP(A69,'Hospitalisation Details'!$A$2:$A$2344,'Hospitalisation Details'!$G$2:$G$2344," ",0,1)</f>
        <v>tier - 1</v>
      </c>
      <c r="O69" t="str">
        <f>_xlfn.XLOOKUP(A69,'Hospitalisation Details'!$A$2:$A$2344,'Hospitalisation Details'!$H$2:$H$2344," ",0,1)</f>
        <v>tier - 3</v>
      </c>
      <c r="P69" t="str">
        <f>_xlfn.XLOOKUP(A69,'Hospitalisation Details'!$A$2:$A$2344,'Hospitalisation Details'!$I$2:$I$2344," ",0,1)</f>
        <v>R1013</v>
      </c>
      <c r="Q69">
        <f>_xlfn.XLOOKUP(A69,'Hospitalisation Details'!$A$2:$A$2344,'Hospitalisation Details'!$K$2:$K$2344," ",0,1)</f>
        <v>25</v>
      </c>
    </row>
    <row r="70" spans="1:17" ht="15.5" x14ac:dyDescent="0.35">
      <c r="A70" s="8" t="s">
        <v>2304</v>
      </c>
      <c r="B70" t="str">
        <f>VLOOKUP(Healthcare!A70,'Customer Names'!A70:E2404,4,FALSE)</f>
        <v>Jenna L.</v>
      </c>
      <c r="C70" s="10">
        <f>_xlfn.XLOOKUP(A70,'Medical Examinations'!$A$2:$A$2336,'Medical Examinations'!$B$2:$B$2336,"NA",0,1)</f>
        <v>35.53</v>
      </c>
      <c r="D70" s="10">
        <f>_xlfn.XLOOKUP(A70,'Medical Examinations'!$A$2:$A$2336,'Medical Examinations'!$C$2:$C$2336)</f>
        <v>4.3600000000000003</v>
      </c>
      <c r="E70" s="1" t="str">
        <f>_xlfn.XLOOKUP(A70,'Medical Examinations'!$A$2:$A$2336,'Medical Examinations'!$D$2:$D$2336)</f>
        <v>Yes</v>
      </c>
      <c r="F70" t="str">
        <f>_xlfn.XLOOKUP(A70,'Medical Examinations'!$A$2:$A$2336,'Medical Examinations'!$E$2:$E$2336)</f>
        <v>No</v>
      </c>
      <c r="G70" t="str">
        <f>_xlfn.XLOOKUP(A70,'Medical Examinations'!$A$2:$A$2336,'Medical Examinations'!$F$2:$F$2336)</f>
        <v>No</v>
      </c>
      <c r="H70" s="1">
        <f>_xlfn.XLOOKUP(A70,'Medical Examinations'!$A$2:$A$2336,'Medical Examinations'!$G$2:$G$2336)</f>
        <v>0</v>
      </c>
      <c r="I70" t="str">
        <f>_xlfn.XLOOKUP(A70,'Medical Examinations'!$A$2:$A$2336,'Medical Examinations'!$H$2:$H$2336)</f>
        <v>Yes</v>
      </c>
      <c r="J70" t="str">
        <f>VLOOKUP(A70,'Medical Examinations'!$A$2:$J$2336,9,FALSE)</f>
        <v>Obesity</v>
      </c>
      <c r="K70" t="str">
        <f>VLOOKUP(A70,'Medical Examinations'!$A$2:$J$2336,10,FALSE)</f>
        <v>Normal</v>
      </c>
      <c r="L70" s="51" t="str">
        <f>_xlfn.XLOOKUP(A70,'Hospitalisation Details'!$A$2:$A$2345,'Hospitalisation Details'!$J$2:$J$2345,"")</f>
        <v>28-Nov-1976</v>
      </c>
      <c r="M70" s="12">
        <f>_xlfn.XLOOKUP(A70,'Hospitalisation Details'!$A$2:$A$2344,'Hospitalisation Details'!$F$2:$F$2344," ",0,1)</f>
        <v>42111.66</v>
      </c>
      <c r="N70" t="str">
        <f>_xlfn.XLOOKUP(A70,'Hospitalisation Details'!$A$2:$A$2344,'Hospitalisation Details'!$G$2:$G$2344," ",0,1)</f>
        <v>tier - 1</v>
      </c>
      <c r="O70" t="str">
        <f>_xlfn.XLOOKUP(A70,'Hospitalisation Details'!$A$2:$A$2344,'Hospitalisation Details'!$H$2:$H$2344," ",0,1)</f>
        <v>tier - 1</v>
      </c>
      <c r="P70" t="str">
        <f>_xlfn.XLOOKUP(A70,'Hospitalisation Details'!$A$2:$A$2344,'Hospitalisation Details'!$I$2:$I$2344," ",0,1)</f>
        <v>R1024</v>
      </c>
      <c r="Q70">
        <f>_xlfn.XLOOKUP(A70,'Hospitalisation Details'!$A$2:$A$2344,'Hospitalisation Details'!$K$2:$K$2344," ",0,1)</f>
        <v>46</v>
      </c>
    </row>
    <row r="71" spans="1:17" ht="15.5" x14ac:dyDescent="0.35">
      <c r="A71" s="8" t="s">
        <v>2303</v>
      </c>
      <c r="B71" t="str">
        <f>VLOOKUP(Healthcare!A71,'Customer Names'!A71:E2405,4,FALSE)</f>
        <v>Freeman</v>
      </c>
      <c r="C71" s="10">
        <f>_xlfn.XLOOKUP(A71,'Medical Examinations'!$A$2:$A$2336,'Medical Examinations'!$B$2:$B$2336,"NA",0,1)</f>
        <v>30.8</v>
      </c>
      <c r="D71" s="10">
        <f>_xlfn.XLOOKUP(A71,'Medical Examinations'!$A$2:$A$2336,'Medical Examinations'!$C$2:$C$2336)</f>
        <v>9.77</v>
      </c>
      <c r="E71" s="1" t="str">
        <f>_xlfn.XLOOKUP(A71,'Medical Examinations'!$A$2:$A$2336,'Medical Examinations'!$D$2:$D$2336)</f>
        <v>No</v>
      </c>
      <c r="F71" t="str">
        <f>_xlfn.XLOOKUP(A71,'Medical Examinations'!$A$2:$A$2336,'Medical Examinations'!$E$2:$E$2336)</f>
        <v>No</v>
      </c>
      <c r="G71" t="str">
        <f>_xlfn.XLOOKUP(A71,'Medical Examinations'!$A$2:$A$2336,'Medical Examinations'!$F$2:$F$2336)</f>
        <v>No</v>
      </c>
      <c r="H71" s="1">
        <f>_xlfn.XLOOKUP(A71,'Medical Examinations'!$A$2:$A$2336,'Medical Examinations'!$G$2:$G$2336)</f>
        <v>0</v>
      </c>
      <c r="I71" t="str">
        <f>_xlfn.XLOOKUP(A71,'Medical Examinations'!$A$2:$A$2336,'Medical Examinations'!$H$2:$H$2336)</f>
        <v>Yes</v>
      </c>
      <c r="J71" t="str">
        <f>VLOOKUP(A71,'Medical Examinations'!$A$2:$J$2336,9,FALSE)</f>
        <v>Obesity</v>
      </c>
      <c r="K71" t="str">
        <f>VLOOKUP(A71,'Medical Examinations'!$A$2:$J$2336,10,FALSE)</f>
        <v>Diabetes</v>
      </c>
      <c r="L71" s="51" t="str">
        <f>_xlfn.XLOOKUP(A71,'Hospitalisation Details'!$A$2:$A$2345,'Hospitalisation Details'!$J$2:$J$2345,"")</f>
        <v>19-Dec-1968</v>
      </c>
      <c r="M71" s="12">
        <f>_xlfn.XLOOKUP(A71,'Hospitalisation Details'!$A$2:$A$2344,'Hospitalisation Details'!$F$2:$F$2344," ",0,1)</f>
        <v>41999.519999999997</v>
      </c>
      <c r="N71" t="str">
        <f>_xlfn.XLOOKUP(A71,'Hospitalisation Details'!$A$2:$A$2344,'Hospitalisation Details'!$G$2:$G$2344," ",0,1)</f>
        <v>tier - 1</v>
      </c>
      <c r="O71" t="str">
        <f>_xlfn.XLOOKUP(A71,'Hospitalisation Details'!$A$2:$A$2344,'Hospitalisation Details'!$H$2:$H$2344," ",0,1)</f>
        <v>tier - 3</v>
      </c>
      <c r="P71" t="str">
        <f>_xlfn.XLOOKUP(A71,'Hospitalisation Details'!$A$2:$A$2344,'Hospitalisation Details'!$I$2:$I$2344," ",0,1)</f>
        <v>R1013</v>
      </c>
      <c r="Q71">
        <f>_xlfn.XLOOKUP(A71,'Hospitalisation Details'!$A$2:$A$2344,'Hospitalisation Details'!$K$2:$K$2344," ",0,1)</f>
        <v>54</v>
      </c>
    </row>
    <row r="72" spans="1:17" ht="15.5" x14ac:dyDescent="0.35">
      <c r="A72" s="8" t="s">
        <v>2302</v>
      </c>
      <c r="B72" t="str">
        <f>VLOOKUP(Healthcare!A72,'Customer Names'!A72:E2406,4,FALSE)</f>
        <v>Jeff</v>
      </c>
      <c r="C72" s="10">
        <f>_xlfn.XLOOKUP(A72,'Medical Examinations'!$A$2:$A$2336,'Medical Examinations'!$B$2:$B$2336,"NA",0,1)</f>
        <v>38.39</v>
      </c>
      <c r="D72" s="10">
        <f>_xlfn.XLOOKUP(A72,'Medical Examinations'!$A$2:$A$2336,'Medical Examinations'!$C$2:$C$2336)</f>
        <v>4.25</v>
      </c>
      <c r="E72" s="1" t="str">
        <f>_xlfn.XLOOKUP(A72,'Medical Examinations'!$A$2:$A$2336,'Medical Examinations'!$D$2:$D$2336)</f>
        <v>No</v>
      </c>
      <c r="F72" t="str">
        <f>_xlfn.XLOOKUP(A72,'Medical Examinations'!$A$2:$A$2336,'Medical Examinations'!$E$2:$E$2336)</f>
        <v>No</v>
      </c>
      <c r="G72" t="str">
        <f>_xlfn.XLOOKUP(A72,'Medical Examinations'!$A$2:$A$2336,'Medical Examinations'!$F$2:$F$2336)</f>
        <v>No</v>
      </c>
      <c r="H72" s="1">
        <f>_xlfn.XLOOKUP(A72,'Medical Examinations'!$A$2:$A$2336,'Medical Examinations'!$G$2:$G$2336)</f>
        <v>1</v>
      </c>
      <c r="I72" t="str">
        <f>_xlfn.XLOOKUP(A72,'Medical Examinations'!$A$2:$A$2336,'Medical Examinations'!$H$2:$H$2336)</f>
        <v>Yes</v>
      </c>
      <c r="J72" t="str">
        <f>VLOOKUP(A72,'Medical Examinations'!$A$2:$J$2336,9,FALSE)</f>
        <v>Obesity</v>
      </c>
      <c r="K72" t="str">
        <f>VLOOKUP(A72,'Medical Examinations'!$A$2:$J$2336,10,FALSE)</f>
        <v>Normal</v>
      </c>
      <c r="L72" s="51" t="str">
        <f>_xlfn.XLOOKUP(A72,'Hospitalisation Details'!$A$2:$A$2345,'Hospitalisation Details'!$J$2:$J$2345,"")</f>
        <v>10-Nov-1984</v>
      </c>
      <c r="M72" s="12">
        <f>_xlfn.XLOOKUP(A72,'Hospitalisation Details'!$A$2:$A$2344,'Hospitalisation Details'!$F$2:$F$2344," ",0,1)</f>
        <v>41949.24</v>
      </c>
      <c r="N72" t="str">
        <f>_xlfn.XLOOKUP(A72,'Hospitalisation Details'!$A$2:$A$2344,'Hospitalisation Details'!$G$2:$G$2344," ",0,1)</f>
        <v>tier - 1</v>
      </c>
      <c r="O72" t="str">
        <f>_xlfn.XLOOKUP(A72,'Hospitalisation Details'!$A$2:$A$2344,'Hospitalisation Details'!$H$2:$H$2344," ",0,1)</f>
        <v>tier - 1</v>
      </c>
      <c r="P72" t="str">
        <f>_xlfn.XLOOKUP(A72,'Hospitalisation Details'!$A$2:$A$2344,'Hospitalisation Details'!$I$2:$I$2344," ",0,1)</f>
        <v>R1013</v>
      </c>
      <c r="Q72">
        <f>_xlfn.XLOOKUP(A72,'Hospitalisation Details'!$A$2:$A$2344,'Hospitalisation Details'!$K$2:$K$2344," ",0,1)</f>
        <v>38</v>
      </c>
    </row>
    <row r="73" spans="1:17" ht="15.5" x14ac:dyDescent="0.35">
      <c r="A73" s="8" t="s">
        <v>2301</v>
      </c>
      <c r="B73" t="str">
        <f>VLOOKUP(Healthcare!A73,'Customer Names'!A73:E2407,4,FALSE)</f>
        <v>Elenilton V. Sr.</v>
      </c>
      <c r="C73" s="10">
        <f>_xlfn.XLOOKUP(A73,'Medical Examinations'!$A$2:$A$2336,'Medical Examinations'!$B$2:$B$2336,"NA",0,1)</f>
        <v>32.299999999999997</v>
      </c>
      <c r="D73" s="10">
        <f>_xlfn.XLOOKUP(A73,'Medical Examinations'!$A$2:$A$2336,'Medical Examinations'!$C$2:$C$2336)</f>
        <v>4.76</v>
      </c>
      <c r="E73" s="1" t="str">
        <f>_xlfn.XLOOKUP(A73,'Medical Examinations'!$A$2:$A$2336,'Medical Examinations'!$D$2:$D$2336)</f>
        <v>No</v>
      </c>
      <c r="F73" t="str">
        <f>_xlfn.XLOOKUP(A73,'Medical Examinations'!$A$2:$A$2336,'Medical Examinations'!$E$2:$E$2336)</f>
        <v>No</v>
      </c>
      <c r="G73" t="str">
        <f>_xlfn.XLOOKUP(A73,'Medical Examinations'!$A$2:$A$2336,'Medical Examinations'!$F$2:$F$2336)</f>
        <v>No</v>
      </c>
      <c r="H73" s="1">
        <f>_xlfn.XLOOKUP(A73,'Medical Examinations'!$A$2:$A$2336,'Medical Examinations'!$G$2:$G$2336)</f>
        <v>2</v>
      </c>
      <c r="I73" t="str">
        <f>_xlfn.XLOOKUP(A73,'Medical Examinations'!$A$2:$A$2336,'Medical Examinations'!$H$2:$H$2336)</f>
        <v>Yes</v>
      </c>
      <c r="J73" t="str">
        <f>VLOOKUP(A73,'Medical Examinations'!$A$2:$J$2336,9,FALSE)</f>
        <v>Obesity</v>
      </c>
      <c r="K73" t="str">
        <f>VLOOKUP(A73,'Medical Examinations'!$A$2:$J$2336,10,FALSE)</f>
        <v>Normal</v>
      </c>
      <c r="L73" s="51" t="str">
        <f>_xlfn.XLOOKUP(A73,'Hospitalisation Details'!$A$2:$A$2345,'Hospitalisation Details'!$J$2:$J$2345,"")</f>
        <v>8-Jun-1972</v>
      </c>
      <c r="M73" s="12">
        <f>_xlfn.XLOOKUP(A73,'Hospitalisation Details'!$A$2:$A$2344,'Hospitalisation Details'!$F$2:$F$2344," ",0,1)</f>
        <v>41919.1</v>
      </c>
      <c r="N73" t="str">
        <f>_xlfn.XLOOKUP(A73,'Hospitalisation Details'!$A$2:$A$2344,'Hospitalisation Details'!$G$2:$G$2344," ",0,1)</f>
        <v>tier - 1</v>
      </c>
      <c r="O73" t="str">
        <f>_xlfn.XLOOKUP(A73,'Hospitalisation Details'!$A$2:$A$2344,'Hospitalisation Details'!$H$2:$H$2344," ",0,1)</f>
        <v>tier - 1</v>
      </c>
      <c r="P73" t="str">
        <f>_xlfn.XLOOKUP(A73,'Hospitalisation Details'!$A$2:$A$2344,'Hospitalisation Details'!$I$2:$I$2344," ",0,1)</f>
        <v>R1016</v>
      </c>
      <c r="Q73">
        <f>_xlfn.XLOOKUP(A73,'Hospitalisation Details'!$A$2:$A$2344,'Hospitalisation Details'!$K$2:$K$2344," ",0,1)</f>
        <v>51</v>
      </c>
    </row>
    <row r="74" spans="1:17" ht="15.5" x14ac:dyDescent="0.35">
      <c r="A74" s="8" t="s">
        <v>2300</v>
      </c>
      <c r="B74" t="str">
        <f>VLOOKUP(Healthcare!A74,'Customer Names'!A74:E2408,4,FALSE)</f>
        <v>Maurya</v>
      </c>
      <c r="C74" s="10">
        <f>_xlfn.XLOOKUP(A74,'Medical Examinations'!$A$2:$A$2336,'Medical Examinations'!$B$2:$B$2336,"NA",0,1)</f>
        <v>48.8</v>
      </c>
      <c r="D74" s="10">
        <f>_xlfn.XLOOKUP(A74,'Medical Examinations'!$A$2:$A$2336,'Medical Examinations'!$C$2:$C$2336)</f>
        <v>6.22</v>
      </c>
      <c r="E74" s="1" t="str">
        <f>_xlfn.XLOOKUP(A74,'Medical Examinations'!$A$2:$A$2336,'Medical Examinations'!$D$2:$D$2336)</f>
        <v>Yes</v>
      </c>
      <c r="F74" t="str">
        <f>_xlfn.XLOOKUP(A74,'Medical Examinations'!$A$2:$A$2336,'Medical Examinations'!$E$2:$E$2336)</f>
        <v>No</v>
      </c>
      <c r="G74" t="str">
        <f>_xlfn.XLOOKUP(A74,'Medical Examinations'!$A$2:$A$2336,'Medical Examinations'!$F$2:$F$2336)</f>
        <v>No</v>
      </c>
      <c r="H74" s="1">
        <f>_xlfn.XLOOKUP(A74,'Medical Examinations'!$A$2:$A$2336,'Medical Examinations'!$G$2:$G$2336)</f>
        <v>2</v>
      </c>
      <c r="I74" t="str">
        <f>_xlfn.XLOOKUP(A74,'Medical Examinations'!$A$2:$A$2336,'Medical Examinations'!$H$2:$H$2336)</f>
        <v>Yes</v>
      </c>
      <c r="J74" t="str">
        <f>VLOOKUP(A74,'Medical Examinations'!$A$2:$J$2336,9,FALSE)</f>
        <v>Obesity</v>
      </c>
      <c r="K74" t="str">
        <f>VLOOKUP(A74,'Medical Examinations'!$A$2:$J$2336,10,FALSE)</f>
        <v>Prediabetes</v>
      </c>
      <c r="L74" s="51" t="str">
        <f>_xlfn.XLOOKUP(A74,'Hospitalisation Details'!$A$2:$A$2345,'Hospitalisation Details'!$J$2:$J$2345,"")</f>
        <v>21-Sep-1966</v>
      </c>
      <c r="M74" s="12">
        <f>_xlfn.XLOOKUP(A74,'Hospitalisation Details'!$A$2:$A$2344,'Hospitalisation Details'!$F$2:$F$2344," ",0,1)</f>
        <v>41886.54</v>
      </c>
      <c r="N74" t="str">
        <f>_xlfn.XLOOKUP(A74,'Hospitalisation Details'!$A$2:$A$2344,'Hospitalisation Details'!$G$2:$G$2344," ",0,1)</f>
        <v>tier - 1</v>
      </c>
      <c r="O74" t="str">
        <f>_xlfn.XLOOKUP(A74,'Hospitalisation Details'!$A$2:$A$2344,'Hospitalisation Details'!$H$2:$H$2344," ",0,1)</f>
        <v>tier - 3</v>
      </c>
      <c r="P74" t="str">
        <f>_xlfn.XLOOKUP(A74,'Hospitalisation Details'!$A$2:$A$2344,'Hospitalisation Details'!$I$2:$I$2344," ",0,1)</f>
        <v>R1011</v>
      </c>
      <c r="Q74">
        <f>_xlfn.XLOOKUP(A74,'Hospitalisation Details'!$A$2:$A$2344,'Hospitalisation Details'!$K$2:$K$2344," ",0,1)</f>
        <v>56</v>
      </c>
    </row>
    <row r="75" spans="1:17" ht="15.5" x14ac:dyDescent="0.35">
      <c r="A75" s="8" t="s">
        <v>2299</v>
      </c>
      <c r="B75" t="str">
        <f>VLOOKUP(Healthcare!A75,'Customer Names'!A75:E2409,4,FALSE)</f>
        <v>Samantha C</v>
      </c>
      <c r="C75" s="10">
        <f>_xlfn.XLOOKUP(A75,'Medical Examinations'!$A$2:$A$2336,'Medical Examinations'!$B$2:$B$2336,"NA",0,1)</f>
        <v>45.5</v>
      </c>
      <c r="D75" s="10">
        <f>_xlfn.XLOOKUP(A75,'Medical Examinations'!$A$2:$A$2336,'Medical Examinations'!$C$2:$C$2336)</f>
        <v>7.96</v>
      </c>
      <c r="E75" s="1" t="str">
        <f>_xlfn.XLOOKUP(A75,'Medical Examinations'!$A$2:$A$2336,'Medical Examinations'!$D$2:$D$2336)</f>
        <v>No</v>
      </c>
      <c r="F75" t="str">
        <f>_xlfn.XLOOKUP(A75,'Medical Examinations'!$A$2:$A$2336,'Medical Examinations'!$E$2:$E$2336)</f>
        <v>No</v>
      </c>
      <c r="G75" t="str">
        <f>_xlfn.XLOOKUP(A75,'Medical Examinations'!$A$2:$A$2336,'Medical Examinations'!$F$2:$F$2336)</f>
        <v>No</v>
      </c>
      <c r="H75" s="1">
        <f>_xlfn.XLOOKUP(A75,'Medical Examinations'!$A$2:$A$2336,'Medical Examinations'!$G$2:$G$2336)</f>
        <v>0</v>
      </c>
      <c r="I75" t="str">
        <f>_xlfn.XLOOKUP(A75,'Medical Examinations'!$A$2:$A$2336,'Medical Examinations'!$H$2:$H$2336)</f>
        <v>Yes</v>
      </c>
      <c r="J75" t="str">
        <f>VLOOKUP(A75,'Medical Examinations'!$A$2:$J$2336,9,FALSE)</f>
        <v>Obesity</v>
      </c>
      <c r="K75" t="str">
        <f>VLOOKUP(A75,'Medical Examinations'!$A$2:$J$2336,10,FALSE)</f>
        <v>Diabetes</v>
      </c>
      <c r="L75" s="51" t="str">
        <f>_xlfn.XLOOKUP(A75,'Hospitalisation Details'!$A$2:$A$2345,'Hospitalisation Details'!$J$2:$J$2345,"")</f>
        <v>22-Sep-1962</v>
      </c>
      <c r="M75" s="12">
        <f>_xlfn.XLOOKUP(A75,'Hospitalisation Details'!$A$2:$A$2344,'Hospitalisation Details'!$F$2:$F$2344," ",0,1)</f>
        <v>41794.629999999997</v>
      </c>
      <c r="N75" t="str">
        <f>_xlfn.XLOOKUP(A75,'Hospitalisation Details'!$A$2:$A$2344,'Hospitalisation Details'!$G$2:$G$2344," ",0,1)</f>
        <v>tier - 1</v>
      </c>
      <c r="O75" t="str">
        <f>_xlfn.XLOOKUP(A75,'Hospitalisation Details'!$A$2:$A$2344,'Hospitalisation Details'!$H$2:$H$2344," ",0,1)</f>
        <v>tier - 3</v>
      </c>
      <c r="P75" t="str">
        <f>_xlfn.XLOOKUP(A75,'Hospitalisation Details'!$A$2:$A$2344,'Hospitalisation Details'!$I$2:$I$2344," ",0,1)</f>
        <v>R1011</v>
      </c>
      <c r="Q75">
        <f>_xlfn.XLOOKUP(A75,'Hospitalisation Details'!$A$2:$A$2344,'Hospitalisation Details'!$K$2:$K$2344," ",0,1)</f>
        <v>60</v>
      </c>
    </row>
    <row r="76" spans="1:17" ht="15.5" x14ac:dyDescent="0.35">
      <c r="A76" s="8" t="s">
        <v>2298</v>
      </c>
      <c r="B76" t="str">
        <f>VLOOKUP(Healthcare!A76,'Customer Names'!A76:E2410,4,FALSE)</f>
        <v>Bethany A</v>
      </c>
      <c r="C76" s="10">
        <f>_xlfn.XLOOKUP(A76,'Medical Examinations'!$A$2:$A$2336,'Medical Examinations'!$B$2:$B$2336,"NA",0,1)</f>
        <v>53.61</v>
      </c>
      <c r="D76" s="10">
        <f>_xlfn.XLOOKUP(A76,'Medical Examinations'!$A$2:$A$2336,'Medical Examinations'!$C$2:$C$2336)</f>
        <v>10.92</v>
      </c>
      <c r="E76" s="1" t="str">
        <f>_xlfn.XLOOKUP(A76,'Medical Examinations'!$A$2:$A$2336,'Medical Examinations'!$D$2:$D$2336)</f>
        <v>Yes</v>
      </c>
      <c r="F76" t="str">
        <f>_xlfn.XLOOKUP(A76,'Medical Examinations'!$A$2:$A$2336,'Medical Examinations'!$E$2:$E$2336)</f>
        <v>No</v>
      </c>
      <c r="G76" t="str">
        <f>_xlfn.XLOOKUP(A76,'Medical Examinations'!$A$2:$A$2336,'Medical Examinations'!$F$2:$F$2336)</f>
        <v>No</v>
      </c>
      <c r="H76" s="1">
        <f>_xlfn.XLOOKUP(A76,'Medical Examinations'!$A$2:$A$2336,'Medical Examinations'!$G$2:$G$2336)</f>
        <v>1</v>
      </c>
      <c r="I76" t="str">
        <f>_xlfn.XLOOKUP(A76,'Medical Examinations'!$A$2:$A$2336,'Medical Examinations'!$H$2:$H$2336)</f>
        <v>Yes</v>
      </c>
      <c r="J76" t="str">
        <f>VLOOKUP(A76,'Medical Examinations'!$A$2:$J$2336,9,FALSE)</f>
        <v>Obesity</v>
      </c>
      <c r="K76" t="str">
        <f>VLOOKUP(A76,'Medical Examinations'!$A$2:$J$2336,10,FALSE)</f>
        <v>Diabetes</v>
      </c>
      <c r="L76" s="51" t="str">
        <f>_xlfn.XLOOKUP(A76,'Hospitalisation Details'!$A$2:$A$2345,'Hospitalisation Details'!$J$2:$J$2345,"")</f>
        <v>29-Sep-1975</v>
      </c>
      <c r="M76" s="12">
        <f>_xlfn.XLOOKUP(A76,'Hospitalisation Details'!$A$2:$A$2344,'Hospitalisation Details'!$F$2:$F$2344," ",0,1)</f>
        <v>41681.86</v>
      </c>
      <c r="N76" t="str">
        <f>_xlfn.XLOOKUP(A76,'Hospitalisation Details'!$A$2:$A$2344,'Hospitalisation Details'!$G$2:$G$2344," ",0,1)</f>
        <v>tier - 1</v>
      </c>
      <c r="O76" t="str">
        <f>_xlfn.XLOOKUP(A76,'Hospitalisation Details'!$A$2:$A$2344,'Hospitalisation Details'!$H$2:$H$2344," ",0,1)</f>
        <v>tier - 1</v>
      </c>
      <c r="P76" t="str">
        <f>_xlfn.XLOOKUP(A76,'Hospitalisation Details'!$A$2:$A$2344,'Hospitalisation Details'!$I$2:$I$2344," ",0,1)</f>
        <v>R1011</v>
      </c>
      <c r="Q76">
        <f>_xlfn.XLOOKUP(A76,'Hospitalisation Details'!$A$2:$A$2344,'Hospitalisation Details'!$K$2:$K$2344," ",0,1)</f>
        <v>47</v>
      </c>
    </row>
    <row r="77" spans="1:17" ht="15.5" x14ac:dyDescent="0.35">
      <c r="A77" s="8" t="s">
        <v>2297</v>
      </c>
      <c r="B77" t="str">
        <f>VLOOKUP(Healthcare!A77,'Customer Names'!A77:E2411,4,FALSE)</f>
        <v>Yves</v>
      </c>
      <c r="C77" s="10">
        <f>_xlfn.XLOOKUP(A77,'Medical Examinations'!$A$2:$A$2336,'Medical Examinations'!$B$2:$B$2336,"NA",0,1)</f>
        <v>36.19</v>
      </c>
      <c r="D77" s="10">
        <f>_xlfn.XLOOKUP(A77,'Medical Examinations'!$A$2:$A$2336,'Medical Examinations'!$C$2:$C$2336)</f>
        <v>11.51</v>
      </c>
      <c r="E77" s="1" t="str">
        <f>_xlfn.XLOOKUP(A77,'Medical Examinations'!$A$2:$A$2336,'Medical Examinations'!$D$2:$D$2336)</f>
        <v>Yes</v>
      </c>
      <c r="F77" t="str">
        <f>_xlfn.XLOOKUP(A77,'Medical Examinations'!$A$2:$A$2336,'Medical Examinations'!$E$2:$E$2336)</f>
        <v>No</v>
      </c>
      <c r="G77" t="str">
        <f>_xlfn.XLOOKUP(A77,'Medical Examinations'!$A$2:$A$2336,'Medical Examinations'!$F$2:$F$2336)</f>
        <v>No</v>
      </c>
      <c r="H77" s="1">
        <f>_xlfn.XLOOKUP(A77,'Medical Examinations'!$A$2:$A$2336,'Medical Examinations'!$G$2:$G$2336)</f>
        <v>1</v>
      </c>
      <c r="I77" t="str">
        <f>_xlfn.XLOOKUP(A77,'Medical Examinations'!$A$2:$A$2336,'Medical Examinations'!$H$2:$H$2336)</f>
        <v>Yes</v>
      </c>
      <c r="J77" t="str">
        <f>VLOOKUP(A77,'Medical Examinations'!$A$2:$J$2336,9,FALSE)</f>
        <v>Obesity</v>
      </c>
      <c r="K77" t="str">
        <f>VLOOKUP(A77,'Medical Examinations'!$A$2:$J$2336,10,FALSE)</f>
        <v>Diabetes</v>
      </c>
      <c r="L77" s="51" t="str">
        <f>_xlfn.XLOOKUP(A77,'Hospitalisation Details'!$A$2:$A$2345,'Hospitalisation Details'!$J$2:$J$2345,"")</f>
        <v>14-Nov-1975</v>
      </c>
      <c r="M77" s="12">
        <f>_xlfn.XLOOKUP(A77,'Hospitalisation Details'!$A$2:$A$2344,'Hospitalisation Details'!$F$2:$F$2344," ",0,1)</f>
        <v>41676.080000000002</v>
      </c>
      <c r="N77" t="str">
        <f>_xlfn.XLOOKUP(A77,'Hospitalisation Details'!$A$2:$A$2344,'Hospitalisation Details'!$G$2:$G$2344," ",0,1)</f>
        <v>tier - 1</v>
      </c>
      <c r="O77" t="str">
        <f>_xlfn.XLOOKUP(A77,'Hospitalisation Details'!$A$2:$A$2344,'Hospitalisation Details'!$H$2:$H$2344," ",0,1)</f>
        <v>tier - 2</v>
      </c>
      <c r="P77" t="str">
        <f>_xlfn.XLOOKUP(A77,'Hospitalisation Details'!$A$2:$A$2344,'Hospitalisation Details'!$I$2:$I$2344," ",0,1)</f>
        <v>R1013</v>
      </c>
      <c r="Q77">
        <f>_xlfn.XLOOKUP(A77,'Hospitalisation Details'!$A$2:$A$2344,'Hospitalisation Details'!$K$2:$K$2344," ",0,1)</f>
        <v>47</v>
      </c>
    </row>
    <row r="78" spans="1:17" ht="15.5" x14ac:dyDescent="0.35">
      <c r="A78" s="8" t="s">
        <v>2296</v>
      </c>
      <c r="B78" t="str">
        <f>VLOOKUP(Healthcare!A78,'Customer Names'!A78:E2412,4,FALSE)</f>
        <v>Danielle</v>
      </c>
      <c r="C78" s="10">
        <f>_xlfn.XLOOKUP(A78,'Medical Examinations'!$A$2:$A$2336,'Medical Examinations'!$B$2:$B$2336,"NA",0,1)</f>
        <v>34.6</v>
      </c>
      <c r="D78" s="10">
        <f>_xlfn.XLOOKUP(A78,'Medical Examinations'!$A$2:$A$2336,'Medical Examinations'!$C$2:$C$2336)</f>
        <v>5.99</v>
      </c>
      <c r="E78" s="1" t="str">
        <f>_xlfn.XLOOKUP(A78,'Medical Examinations'!$A$2:$A$2336,'Medical Examinations'!$D$2:$D$2336)</f>
        <v>Yes</v>
      </c>
      <c r="F78" t="str">
        <f>_xlfn.XLOOKUP(A78,'Medical Examinations'!$A$2:$A$2336,'Medical Examinations'!$E$2:$E$2336)</f>
        <v>No</v>
      </c>
      <c r="G78" t="str">
        <f>_xlfn.XLOOKUP(A78,'Medical Examinations'!$A$2:$A$2336,'Medical Examinations'!$F$2:$F$2336)</f>
        <v>No</v>
      </c>
      <c r="H78" s="1">
        <f>_xlfn.XLOOKUP(A78,'Medical Examinations'!$A$2:$A$2336,'Medical Examinations'!$G$2:$G$2336)</f>
        <v>0</v>
      </c>
      <c r="I78" t="str">
        <f>_xlfn.XLOOKUP(A78,'Medical Examinations'!$A$2:$A$2336,'Medical Examinations'!$H$2:$H$2336)</f>
        <v>Yes</v>
      </c>
      <c r="J78" t="str">
        <f>VLOOKUP(A78,'Medical Examinations'!$A$2:$J$2336,9,FALSE)</f>
        <v>Obesity</v>
      </c>
      <c r="K78" t="str">
        <f>VLOOKUP(A78,'Medical Examinations'!$A$2:$J$2336,10,FALSE)</f>
        <v>Prediabetes</v>
      </c>
      <c r="L78" s="51" t="str">
        <f>_xlfn.XLOOKUP(A78,'Hospitalisation Details'!$A$2:$A$2345,'Hospitalisation Details'!$J$2:$J$2345,"")</f>
        <v>29-Oct-1976</v>
      </c>
      <c r="M78" s="12">
        <f>_xlfn.XLOOKUP(A78,'Hospitalisation Details'!$A$2:$A$2344,'Hospitalisation Details'!$F$2:$F$2344," ",0,1)</f>
        <v>41661.599999999999</v>
      </c>
      <c r="N78" t="str">
        <f>_xlfn.XLOOKUP(A78,'Hospitalisation Details'!$A$2:$A$2344,'Hospitalisation Details'!$G$2:$G$2344," ",0,1)</f>
        <v>tier - 1</v>
      </c>
      <c r="O78" t="str">
        <f>_xlfn.XLOOKUP(A78,'Hospitalisation Details'!$A$2:$A$2344,'Hospitalisation Details'!$H$2:$H$2344," ",0,1)</f>
        <v>tier - 3</v>
      </c>
      <c r="P78" t="str">
        <f>_xlfn.XLOOKUP(A78,'Hospitalisation Details'!$A$2:$A$2344,'Hospitalisation Details'!$I$2:$I$2344," ",0,1)</f>
        <v>R1011</v>
      </c>
      <c r="Q78">
        <f>_xlfn.XLOOKUP(A78,'Hospitalisation Details'!$A$2:$A$2344,'Hospitalisation Details'!$K$2:$K$2344," ",0,1)</f>
        <v>46</v>
      </c>
    </row>
    <row r="79" spans="1:17" ht="15.5" x14ac:dyDescent="0.35">
      <c r="A79" s="8" t="s">
        <v>2295</v>
      </c>
      <c r="B79" t="str">
        <f>VLOOKUP(Healthcare!A79,'Customer Names'!A79:E2413,4,FALSE)</f>
        <v>Julia</v>
      </c>
      <c r="C79" s="10">
        <f>_xlfn.XLOOKUP(A79,'Medical Examinations'!$A$2:$A$2336,'Medical Examinations'!$B$2:$B$2336,"NA",0,1)</f>
        <v>54.12</v>
      </c>
      <c r="D79" s="10">
        <f>_xlfn.XLOOKUP(A79,'Medical Examinations'!$A$2:$A$2336,'Medical Examinations'!$C$2:$C$2336)</f>
        <v>11.57</v>
      </c>
      <c r="E79" s="1" t="str">
        <f>_xlfn.XLOOKUP(A79,'Medical Examinations'!$A$2:$A$2336,'Medical Examinations'!$D$2:$D$2336)</f>
        <v>No</v>
      </c>
      <c r="F79" t="str">
        <f>_xlfn.XLOOKUP(A79,'Medical Examinations'!$A$2:$A$2336,'Medical Examinations'!$E$2:$E$2336)</f>
        <v>No</v>
      </c>
      <c r="G79" t="str">
        <f>_xlfn.XLOOKUP(A79,'Medical Examinations'!$A$2:$A$2336,'Medical Examinations'!$F$2:$F$2336)</f>
        <v>No</v>
      </c>
      <c r="H79" s="1">
        <f>_xlfn.XLOOKUP(A79,'Medical Examinations'!$A$2:$A$2336,'Medical Examinations'!$G$2:$G$2336)</f>
        <v>0</v>
      </c>
      <c r="I79" t="str">
        <f>_xlfn.XLOOKUP(A79,'Medical Examinations'!$A$2:$A$2336,'Medical Examinations'!$H$2:$H$2336)</f>
        <v>Yes</v>
      </c>
      <c r="J79" t="str">
        <f>VLOOKUP(A79,'Medical Examinations'!$A$2:$J$2336,9,FALSE)</f>
        <v>Obesity</v>
      </c>
      <c r="K79" t="str">
        <f>VLOOKUP(A79,'Medical Examinations'!$A$2:$J$2336,10,FALSE)</f>
        <v>Diabetes</v>
      </c>
      <c r="L79" s="51" t="str">
        <f>_xlfn.XLOOKUP(A79,'Hospitalisation Details'!$A$2:$A$2345,'Hospitalisation Details'!$J$2:$J$2345,"")</f>
        <v>24-Nov-1974</v>
      </c>
      <c r="M79" s="12">
        <f>_xlfn.XLOOKUP(A79,'Hospitalisation Details'!$A$2:$A$2344,'Hospitalisation Details'!$F$2:$F$2344," ",0,1)</f>
        <v>41636.199999999997</v>
      </c>
      <c r="N79" t="str">
        <f>_xlfn.XLOOKUP(A79,'Hospitalisation Details'!$A$2:$A$2344,'Hospitalisation Details'!$G$2:$G$2344," ",0,1)</f>
        <v>tier - 1</v>
      </c>
      <c r="O79" t="str">
        <f>_xlfn.XLOOKUP(A79,'Hospitalisation Details'!$A$2:$A$2344,'Hospitalisation Details'!$H$2:$H$2344," ",0,1)</f>
        <v>tier - 1</v>
      </c>
      <c r="P79" t="str">
        <f>_xlfn.XLOOKUP(A79,'Hospitalisation Details'!$A$2:$A$2344,'Hospitalisation Details'!$I$2:$I$2344," ",0,1)</f>
        <v>R1011</v>
      </c>
      <c r="Q79">
        <f>_xlfn.XLOOKUP(A79,'Hospitalisation Details'!$A$2:$A$2344,'Hospitalisation Details'!$K$2:$K$2344," ",0,1)</f>
        <v>48</v>
      </c>
    </row>
    <row r="80" spans="1:17" ht="15.5" x14ac:dyDescent="0.35">
      <c r="A80" s="8" t="s">
        <v>2294</v>
      </c>
      <c r="B80" t="str">
        <f>VLOOKUP(Healthcare!A80,'Customer Names'!A80:E2414,4,FALSE)</f>
        <v>Joshua</v>
      </c>
      <c r="C80" s="10">
        <f>_xlfn.XLOOKUP(A80,'Medical Examinations'!$A$2:$A$2336,'Medical Examinations'!$B$2:$B$2336,"NA",0,1)</f>
        <v>48.82</v>
      </c>
      <c r="D80" s="10">
        <f>_xlfn.XLOOKUP(A80,'Medical Examinations'!$A$2:$A$2336,'Medical Examinations'!$C$2:$C$2336)</f>
        <v>6.67</v>
      </c>
      <c r="E80" s="1" t="str">
        <f>_xlfn.XLOOKUP(A80,'Medical Examinations'!$A$2:$A$2336,'Medical Examinations'!$D$2:$D$2336)</f>
        <v>Yes</v>
      </c>
      <c r="F80" t="str">
        <f>_xlfn.XLOOKUP(A80,'Medical Examinations'!$A$2:$A$2336,'Medical Examinations'!$E$2:$E$2336)</f>
        <v>No</v>
      </c>
      <c r="G80" t="str">
        <f>_xlfn.XLOOKUP(A80,'Medical Examinations'!$A$2:$A$2336,'Medical Examinations'!$F$2:$F$2336)</f>
        <v>No</v>
      </c>
      <c r="H80" s="1">
        <f>_xlfn.XLOOKUP(A80,'Medical Examinations'!$A$2:$A$2336,'Medical Examinations'!$G$2:$G$2336)</f>
        <v>0</v>
      </c>
      <c r="I80" t="str">
        <f>_xlfn.XLOOKUP(A80,'Medical Examinations'!$A$2:$A$2336,'Medical Examinations'!$H$2:$H$2336)</f>
        <v>Yes</v>
      </c>
      <c r="J80" t="str">
        <f>VLOOKUP(A80,'Medical Examinations'!$A$2:$J$2336,9,FALSE)</f>
        <v>Obesity</v>
      </c>
      <c r="K80" t="str">
        <f>VLOOKUP(A80,'Medical Examinations'!$A$2:$J$2336,10,FALSE)</f>
        <v>Diabetes</v>
      </c>
      <c r="L80" s="51" t="str">
        <f>_xlfn.XLOOKUP(A80,'Hospitalisation Details'!$A$2:$A$2345,'Hospitalisation Details'!$J$2:$J$2345,"")</f>
        <v>22-Dec-1967</v>
      </c>
      <c r="M80" s="12">
        <f>_xlfn.XLOOKUP(A80,'Hospitalisation Details'!$A$2:$A$2344,'Hospitalisation Details'!$F$2:$F$2344," ",0,1)</f>
        <v>41505.15</v>
      </c>
      <c r="N80" t="str">
        <f>_xlfn.XLOOKUP(A80,'Hospitalisation Details'!$A$2:$A$2344,'Hospitalisation Details'!$G$2:$G$2344," ",0,1)</f>
        <v>tier - 1</v>
      </c>
      <c r="O80" t="str">
        <f>_xlfn.XLOOKUP(A80,'Hospitalisation Details'!$A$2:$A$2344,'Hospitalisation Details'!$H$2:$H$2344," ",0,1)</f>
        <v>tier - 2</v>
      </c>
      <c r="P80" t="str">
        <f>_xlfn.XLOOKUP(A80,'Hospitalisation Details'!$A$2:$A$2344,'Hospitalisation Details'!$I$2:$I$2344," ",0,1)</f>
        <v>R1011</v>
      </c>
      <c r="Q80">
        <f>_xlfn.XLOOKUP(A80,'Hospitalisation Details'!$A$2:$A$2344,'Hospitalisation Details'!$K$2:$K$2344," ",0,1)</f>
        <v>55</v>
      </c>
    </row>
    <row r="81" spans="1:17" ht="15.5" x14ac:dyDescent="0.35">
      <c r="A81" s="8" t="s">
        <v>2293</v>
      </c>
      <c r="B81" t="str">
        <f>VLOOKUP(Healthcare!A81,'Customer Names'!A81:E2415,4,FALSE)</f>
        <v>Jennifer</v>
      </c>
      <c r="C81" s="10">
        <f>_xlfn.XLOOKUP(A81,'Medical Examinations'!$A$2:$A$2336,'Medical Examinations'!$B$2:$B$2336,"NA",0,1)</f>
        <v>51.01</v>
      </c>
      <c r="D81" s="10">
        <f>_xlfn.XLOOKUP(A81,'Medical Examinations'!$A$2:$A$2336,'Medical Examinations'!$C$2:$C$2336)</f>
        <v>9.1999999999999993</v>
      </c>
      <c r="E81" s="1" t="str">
        <f>_xlfn.XLOOKUP(A81,'Medical Examinations'!$A$2:$A$2336,'Medical Examinations'!$D$2:$D$2336)</f>
        <v>No</v>
      </c>
      <c r="F81" t="str">
        <f>_xlfn.XLOOKUP(A81,'Medical Examinations'!$A$2:$A$2336,'Medical Examinations'!$E$2:$E$2336)</f>
        <v>No</v>
      </c>
      <c r="G81" t="str">
        <f>_xlfn.XLOOKUP(A81,'Medical Examinations'!$A$2:$A$2336,'Medical Examinations'!$F$2:$F$2336)</f>
        <v>No</v>
      </c>
      <c r="H81" s="1">
        <f>_xlfn.XLOOKUP(A81,'Medical Examinations'!$A$2:$A$2336,'Medical Examinations'!$G$2:$G$2336)</f>
        <v>0</v>
      </c>
      <c r="I81" t="str">
        <f>_xlfn.XLOOKUP(A81,'Medical Examinations'!$A$2:$A$2336,'Medical Examinations'!$H$2:$H$2336)</f>
        <v>Yes</v>
      </c>
      <c r="J81" t="str">
        <f>VLOOKUP(A81,'Medical Examinations'!$A$2:$J$2336,9,FALSE)</f>
        <v>Obesity</v>
      </c>
      <c r="K81" t="str">
        <f>VLOOKUP(A81,'Medical Examinations'!$A$2:$J$2336,10,FALSE)</f>
        <v>Diabetes</v>
      </c>
      <c r="L81" s="51" t="str">
        <f>_xlfn.XLOOKUP(A81,'Hospitalisation Details'!$A$2:$A$2345,'Hospitalisation Details'!$J$2:$J$2345,"")</f>
        <v>16-Oct-1971</v>
      </c>
      <c r="M81" s="12">
        <f>_xlfn.XLOOKUP(A81,'Hospitalisation Details'!$A$2:$A$2344,'Hospitalisation Details'!$F$2:$F$2344," ",0,1)</f>
        <v>41351.879999999997</v>
      </c>
      <c r="N81" t="str">
        <f>_xlfn.XLOOKUP(A81,'Hospitalisation Details'!$A$2:$A$2344,'Hospitalisation Details'!$G$2:$G$2344," ",0,1)</f>
        <v>tier - 1</v>
      </c>
      <c r="O81" t="str">
        <f>_xlfn.XLOOKUP(A81,'Hospitalisation Details'!$A$2:$A$2344,'Hospitalisation Details'!$H$2:$H$2344," ",0,1)</f>
        <v>tier - 2</v>
      </c>
      <c r="P81" t="str">
        <f>_xlfn.XLOOKUP(A81,'Hospitalisation Details'!$A$2:$A$2344,'Hospitalisation Details'!$I$2:$I$2344," ",0,1)</f>
        <v>R1011</v>
      </c>
      <c r="Q81">
        <f>_xlfn.XLOOKUP(A81,'Hospitalisation Details'!$A$2:$A$2344,'Hospitalisation Details'!$K$2:$K$2344," ",0,1)</f>
        <v>51</v>
      </c>
    </row>
    <row r="82" spans="1:17" ht="15.5" x14ac:dyDescent="0.35">
      <c r="A82" s="8" t="s">
        <v>2292</v>
      </c>
      <c r="B82" t="str">
        <f>VLOOKUP(Healthcare!A82,'Customer Names'!A82:E2416,4,FALSE)</f>
        <v>Gwen M.</v>
      </c>
      <c r="C82" s="10">
        <f>_xlfn.XLOOKUP(A82,'Medical Examinations'!$A$2:$A$2336,'Medical Examinations'!$B$2:$B$2336,"NA",0,1)</f>
        <v>45.65</v>
      </c>
      <c r="D82" s="10">
        <f>_xlfn.XLOOKUP(A82,'Medical Examinations'!$A$2:$A$2336,'Medical Examinations'!$C$2:$C$2336)</f>
        <v>5.1100000000000003</v>
      </c>
      <c r="E82" s="1" t="str">
        <f>_xlfn.XLOOKUP(A82,'Medical Examinations'!$A$2:$A$2336,'Medical Examinations'!$D$2:$D$2336)</f>
        <v>Yes</v>
      </c>
      <c r="F82" t="str">
        <f>_xlfn.XLOOKUP(A82,'Medical Examinations'!$A$2:$A$2336,'Medical Examinations'!$E$2:$E$2336)</f>
        <v>No</v>
      </c>
      <c r="G82" t="str">
        <f>_xlfn.XLOOKUP(A82,'Medical Examinations'!$A$2:$A$2336,'Medical Examinations'!$F$2:$F$2336)</f>
        <v>No</v>
      </c>
      <c r="H82" s="1">
        <f>_xlfn.XLOOKUP(A82,'Medical Examinations'!$A$2:$A$2336,'Medical Examinations'!$G$2:$G$2336)</f>
        <v>1</v>
      </c>
      <c r="I82" t="str">
        <f>_xlfn.XLOOKUP(A82,'Medical Examinations'!$A$2:$A$2336,'Medical Examinations'!$H$2:$H$2336)</f>
        <v>Yes</v>
      </c>
      <c r="J82" t="str">
        <f>VLOOKUP(A82,'Medical Examinations'!$A$2:$J$2336,9,FALSE)</f>
        <v>Obesity</v>
      </c>
      <c r="K82" t="str">
        <f>VLOOKUP(A82,'Medical Examinations'!$A$2:$J$2336,10,FALSE)</f>
        <v>Normal</v>
      </c>
      <c r="L82" s="51" t="str">
        <f>_xlfn.XLOOKUP(A82,'Hospitalisation Details'!$A$2:$A$2345,'Hospitalisation Details'!$J$2:$J$2345,"")</f>
        <v>7-Oct-1964</v>
      </c>
      <c r="M82" s="12">
        <f>_xlfn.XLOOKUP(A82,'Hospitalisation Details'!$A$2:$A$2344,'Hospitalisation Details'!$F$2:$F$2344," ",0,1)</f>
        <v>41331.79</v>
      </c>
      <c r="N82" t="str">
        <f>_xlfn.XLOOKUP(A82,'Hospitalisation Details'!$A$2:$A$2344,'Hospitalisation Details'!$G$2:$G$2344," ",0,1)</f>
        <v>tier - 1</v>
      </c>
      <c r="O82" t="str">
        <f>_xlfn.XLOOKUP(A82,'Hospitalisation Details'!$A$2:$A$2344,'Hospitalisation Details'!$H$2:$H$2344," ",0,1)</f>
        <v>tier - 2</v>
      </c>
      <c r="P82" t="str">
        <f>_xlfn.XLOOKUP(A82,'Hospitalisation Details'!$A$2:$A$2344,'Hospitalisation Details'!$I$2:$I$2344," ",0,1)</f>
        <v>R1011</v>
      </c>
      <c r="Q82">
        <f>_xlfn.XLOOKUP(A82,'Hospitalisation Details'!$A$2:$A$2344,'Hospitalisation Details'!$K$2:$K$2344," ",0,1)</f>
        <v>58</v>
      </c>
    </row>
    <row r="83" spans="1:17" ht="15.5" x14ac:dyDescent="0.35">
      <c r="A83" s="8" t="s">
        <v>2291</v>
      </c>
      <c r="B83" t="str">
        <f>VLOOKUP(Healthcare!A83,'Customer Names'!A83:E2417,4,FALSE)</f>
        <v>Patrick</v>
      </c>
      <c r="C83" s="10">
        <f>_xlfn.XLOOKUP(A83,'Medical Examinations'!$A$2:$A$2336,'Medical Examinations'!$B$2:$B$2336,"NA",0,1)</f>
        <v>52.9</v>
      </c>
      <c r="D83" s="10">
        <f>_xlfn.XLOOKUP(A83,'Medical Examinations'!$A$2:$A$2336,'Medical Examinations'!$C$2:$C$2336)</f>
        <v>5.34</v>
      </c>
      <c r="E83" s="1" t="str">
        <f>_xlfn.XLOOKUP(A83,'Medical Examinations'!$A$2:$A$2336,'Medical Examinations'!$D$2:$D$2336)</f>
        <v>No</v>
      </c>
      <c r="F83" t="str">
        <f>_xlfn.XLOOKUP(A83,'Medical Examinations'!$A$2:$A$2336,'Medical Examinations'!$E$2:$E$2336)</f>
        <v>No</v>
      </c>
      <c r="G83" t="str">
        <f>_xlfn.XLOOKUP(A83,'Medical Examinations'!$A$2:$A$2336,'Medical Examinations'!$F$2:$F$2336)</f>
        <v>No</v>
      </c>
      <c r="H83" s="1">
        <f>_xlfn.XLOOKUP(A83,'Medical Examinations'!$A$2:$A$2336,'Medical Examinations'!$G$2:$G$2336)</f>
        <v>0</v>
      </c>
      <c r="I83" t="str">
        <f>_xlfn.XLOOKUP(A83,'Medical Examinations'!$A$2:$A$2336,'Medical Examinations'!$H$2:$H$2336)</f>
        <v>Yes</v>
      </c>
      <c r="J83" t="str">
        <f>VLOOKUP(A83,'Medical Examinations'!$A$2:$J$2336,9,FALSE)</f>
        <v>Obesity</v>
      </c>
      <c r="K83" t="str">
        <f>VLOOKUP(A83,'Medical Examinations'!$A$2:$J$2336,10,FALSE)</f>
        <v>Normal</v>
      </c>
      <c r="L83" s="51" t="str">
        <f>_xlfn.XLOOKUP(A83,'Hospitalisation Details'!$A$2:$A$2345,'Hospitalisation Details'!$J$2:$J$2345,"")</f>
        <v>27-Aug-1977</v>
      </c>
      <c r="M83" s="12">
        <f>_xlfn.XLOOKUP(A83,'Hospitalisation Details'!$A$2:$A$2344,'Hospitalisation Details'!$F$2:$F$2344," ",0,1)</f>
        <v>41271.5</v>
      </c>
      <c r="N83" t="str">
        <f>_xlfn.XLOOKUP(A83,'Hospitalisation Details'!$A$2:$A$2344,'Hospitalisation Details'!$G$2:$G$2344," ",0,1)</f>
        <v>tier - 1</v>
      </c>
      <c r="O83" t="str">
        <f>_xlfn.XLOOKUP(A83,'Hospitalisation Details'!$A$2:$A$2344,'Hospitalisation Details'!$H$2:$H$2344," ",0,1)</f>
        <v>tier - 2</v>
      </c>
      <c r="P83" t="str">
        <f>_xlfn.XLOOKUP(A83,'Hospitalisation Details'!$A$2:$A$2344,'Hospitalisation Details'!$I$2:$I$2344," ",0,1)</f>
        <v>R1011</v>
      </c>
      <c r="Q83">
        <f>_xlfn.XLOOKUP(A83,'Hospitalisation Details'!$A$2:$A$2344,'Hospitalisation Details'!$K$2:$K$2344," ",0,1)</f>
        <v>45</v>
      </c>
    </row>
    <row r="84" spans="1:17" ht="15.5" x14ac:dyDescent="0.35">
      <c r="A84" s="8" t="s">
        <v>2290</v>
      </c>
      <c r="B84" t="str">
        <f>VLOOKUP(Healthcare!A84,'Customer Names'!A84:E2418,4,FALSE)</f>
        <v>Kate</v>
      </c>
      <c r="C84" s="10">
        <f>_xlfn.XLOOKUP(A84,'Medical Examinations'!$A$2:$A$2336,'Medical Examinations'!$B$2:$B$2336,"NA",0,1)</f>
        <v>45.41</v>
      </c>
      <c r="D84" s="10">
        <f>_xlfn.XLOOKUP(A84,'Medical Examinations'!$A$2:$A$2336,'Medical Examinations'!$C$2:$C$2336)</f>
        <v>4.03</v>
      </c>
      <c r="E84" s="1" t="str">
        <f>_xlfn.XLOOKUP(A84,'Medical Examinations'!$A$2:$A$2336,'Medical Examinations'!$D$2:$D$2336)</f>
        <v>Yes</v>
      </c>
      <c r="F84" t="str">
        <f>_xlfn.XLOOKUP(A84,'Medical Examinations'!$A$2:$A$2336,'Medical Examinations'!$E$2:$E$2336)</f>
        <v>No</v>
      </c>
      <c r="G84" t="str">
        <f>_xlfn.XLOOKUP(A84,'Medical Examinations'!$A$2:$A$2336,'Medical Examinations'!$F$2:$F$2336)</f>
        <v>No</v>
      </c>
      <c r="H84" s="1">
        <f>_xlfn.XLOOKUP(A84,'Medical Examinations'!$A$2:$A$2336,'Medical Examinations'!$G$2:$G$2336)</f>
        <v>1</v>
      </c>
      <c r="I84" t="str">
        <f>_xlfn.XLOOKUP(A84,'Medical Examinations'!$A$2:$A$2336,'Medical Examinations'!$H$2:$H$2336)</f>
        <v>Yes</v>
      </c>
      <c r="J84" t="str">
        <f>VLOOKUP(A84,'Medical Examinations'!$A$2:$J$2336,9,FALSE)</f>
        <v>Obesity</v>
      </c>
      <c r="K84" t="str">
        <f>VLOOKUP(A84,'Medical Examinations'!$A$2:$J$2336,10,FALSE)</f>
        <v>Normal</v>
      </c>
      <c r="L84" s="51" t="str">
        <f>_xlfn.XLOOKUP(A84,'Hospitalisation Details'!$A$2:$A$2345,'Hospitalisation Details'!$J$2:$J$2345,"")</f>
        <v>6-Jun-1964</v>
      </c>
      <c r="M84" s="12">
        <f>_xlfn.XLOOKUP(A84,'Hospitalisation Details'!$A$2:$A$2344,'Hospitalisation Details'!$F$2:$F$2344," ",0,1)</f>
        <v>41250.39</v>
      </c>
      <c r="N84" t="str">
        <f>_xlfn.XLOOKUP(A84,'Hospitalisation Details'!$A$2:$A$2344,'Hospitalisation Details'!$G$2:$G$2344," ",0,1)</f>
        <v>tier - 1</v>
      </c>
      <c r="O84" t="str">
        <f>_xlfn.XLOOKUP(A84,'Hospitalisation Details'!$A$2:$A$2344,'Hospitalisation Details'!$H$2:$H$2344," ",0,1)</f>
        <v>tier - 3</v>
      </c>
      <c r="P84" t="str">
        <f>_xlfn.XLOOKUP(A84,'Hospitalisation Details'!$A$2:$A$2344,'Hospitalisation Details'!$I$2:$I$2344," ",0,1)</f>
        <v>R1011</v>
      </c>
      <c r="Q84">
        <f>_xlfn.XLOOKUP(A84,'Hospitalisation Details'!$A$2:$A$2344,'Hospitalisation Details'!$K$2:$K$2344," ",0,1)</f>
        <v>59</v>
      </c>
    </row>
    <row r="85" spans="1:17" ht="15.5" x14ac:dyDescent="0.35">
      <c r="A85" s="8" t="s">
        <v>2289</v>
      </c>
      <c r="B85" t="str">
        <f>VLOOKUP(Healthcare!A85,'Customer Names'!A85:E2419,4,FALSE)</f>
        <v>Kevin</v>
      </c>
      <c r="C85" s="10">
        <f>_xlfn.XLOOKUP(A85,'Medical Examinations'!$A$2:$A$2336,'Medical Examinations'!$B$2:$B$2336,"NA",0,1)</f>
        <v>49.41</v>
      </c>
      <c r="D85" s="10">
        <f>_xlfn.XLOOKUP(A85,'Medical Examinations'!$A$2:$A$2336,'Medical Examinations'!$C$2:$C$2336)</f>
        <v>4.2300000000000004</v>
      </c>
      <c r="E85" s="1" t="str">
        <f>_xlfn.XLOOKUP(A85,'Medical Examinations'!$A$2:$A$2336,'Medical Examinations'!$D$2:$D$2336)</f>
        <v>Yes</v>
      </c>
      <c r="F85" t="str">
        <f>_xlfn.XLOOKUP(A85,'Medical Examinations'!$A$2:$A$2336,'Medical Examinations'!$E$2:$E$2336)</f>
        <v>No</v>
      </c>
      <c r="G85" t="str">
        <f>_xlfn.XLOOKUP(A85,'Medical Examinations'!$A$2:$A$2336,'Medical Examinations'!$F$2:$F$2336)</f>
        <v>Yes</v>
      </c>
      <c r="H85" s="1">
        <f>_xlfn.XLOOKUP(A85,'Medical Examinations'!$A$2:$A$2336,'Medical Examinations'!$G$2:$G$2336)</f>
        <v>1</v>
      </c>
      <c r="I85" t="str">
        <f>_xlfn.XLOOKUP(A85,'Medical Examinations'!$A$2:$A$2336,'Medical Examinations'!$H$2:$H$2336)</f>
        <v>Yes</v>
      </c>
      <c r="J85" t="str">
        <f>VLOOKUP(A85,'Medical Examinations'!$A$2:$J$2336,9,FALSE)</f>
        <v>Obesity</v>
      </c>
      <c r="K85" t="str">
        <f>VLOOKUP(A85,'Medical Examinations'!$A$2:$J$2336,10,FALSE)</f>
        <v>Normal</v>
      </c>
      <c r="L85" s="51" t="str">
        <f>_xlfn.XLOOKUP(A85,'Hospitalisation Details'!$A$2:$A$2345,'Hospitalisation Details'!$J$2:$J$2345,"")</f>
        <v>8-Aug-1969</v>
      </c>
      <c r="M85" s="12">
        <f>_xlfn.XLOOKUP(A85,'Hospitalisation Details'!$A$2:$A$2344,'Hospitalisation Details'!$F$2:$F$2344," ",0,1)</f>
        <v>41191.57</v>
      </c>
      <c r="N85" t="str">
        <f>_xlfn.XLOOKUP(A85,'Hospitalisation Details'!$A$2:$A$2344,'Hospitalisation Details'!$G$2:$G$2344," ",0,1)</f>
        <v>tier - 1</v>
      </c>
      <c r="O85" t="str">
        <f>_xlfn.XLOOKUP(A85,'Hospitalisation Details'!$A$2:$A$2344,'Hospitalisation Details'!$H$2:$H$2344," ",0,1)</f>
        <v>tier - 2</v>
      </c>
      <c r="P85" t="str">
        <f>_xlfn.XLOOKUP(A85,'Hospitalisation Details'!$A$2:$A$2344,'Hospitalisation Details'!$I$2:$I$2344," ",0,1)</f>
        <v>R1011</v>
      </c>
      <c r="Q85">
        <f>_xlfn.XLOOKUP(A85,'Hospitalisation Details'!$A$2:$A$2344,'Hospitalisation Details'!$K$2:$K$2344," ",0,1)</f>
        <v>53</v>
      </c>
    </row>
    <row r="86" spans="1:17" ht="15.5" x14ac:dyDescent="0.35">
      <c r="A86" s="8" t="s">
        <v>2288</v>
      </c>
      <c r="B86" t="str">
        <f>VLOOKUP(Healthcare!A86,'Customer Names'!A86:E2420,4,FALSE)</f>
        <v>Stephen II</v>
      </c>
      <c r="C86" s="10">
        <f>_xlfn.XLOOKUP(A86,'Medical Examinations'!$A$2:$A$2336,'Medical Examinations'!$B$2:$B$2336,"NA",0,1)</f>
        <v>31.824999999999999</v>
      </c>
      <c r="D86" s="10">
        <f>_xlfn.XLOOKUP(A86,'Medical Examinations'!$A$2:$A$2336,'Medical Examinations'!$C$2:$C$2336)</f>
        <v>4.0599999999999996</v>
      </c>
      <c r="E86" s="1" t="str">
        <f>_xlfn.XLOOKUP(A86,'Medical Examinations'!$A$2:$A$2336,'Medical Examinations'!$D$2:$D$2336)</f>
        <v>No</v>
      </c>
      <c r="F86" t="str">
        <f>_xlfn.XLOOKUP(A86,'Medical Examinations'!$A$2:$A$2336,'Medical Examinations'!$E$2:$E$2336)</f>
        <v>No</v>
      </c>
      <c r="G86" t="str">
        <f>_xlfn.XLOOKUP(A86,'Medical Examinations'!$A$2:$A$2336,'Medical Examinations'!$F$2:$F$2336)</f>
        <v>No</v>
      </c>
      <c r="H86" s="1">
        <f>_xlfn.XLOOKUP(A86,'Medical Examinations'!$A$2:$A$2336,'Medical Examinations'!$G$2:$G$2336)</f>
        <v>2</v>
      </c>
      <c r="I86" t="str">
        <f>_xlfn.XLOOKUP(A86,'Medical Examinations'!$A$2:$A$2336,'Medical Examinations'!$H$2:$H$2336)</f>
        <v>Yes</v>
      </c>
      <c r="J86" t="str">
        <f>VLOOKUP(A86,'Medical Examinations'!$A$2:$J$2336,9,FALSE)</f>
        <v>Obesity</v>
      </c>
      <c r="K86" t="str">
        <f>VLOOKUP(A86,'Medical Examinations'!$A$2:$J$2336,10,FALSE)</f>
        <v>Normal</v>
      </c>
      <c r="L86" s="51" t="str">
        <f>_xlfn.XLOOKUP(A86,'Hospitalisation Details'!$A$2:$A$2345,'Hospitalisation Details'!$J$2:$J$2345,"")</f>
        <v>6-Sep-1972</v>
      </c>
      <c r="M86" s="12">
        <f>_xlfn.XLOOKUP(A86,'Hospitalisation Details'!$A$2:$A$2344,'Hospitalisation Details'!$F$2:$F$2344," ",0,1)</f>
        <v>41097.160000000003</v>
      </c>
      <c r="N86" t="str">
        <f>_xlfn.XLOOKUP(A86,'Hospitalisation Details'!$A$2:$A$2344,'Hospitalisation Details'!$G$2:$G$2344," ",0,1)</f>
        <v>tier - 1</v>
      </c>
      <c r="O86" t="str">
        <f>_xlfn.XLOOKUP(A86,'Hospitalisation Details'!$A$2:$A$2344,'Hospitalisation Details'!$H$2:$H$2344," ",0,1)</f>
        <v>tier - 3</v>
      </c>
      <c r="P86" t="str">
        <f>_xlfn.XLOOKUP(A86,'Hospitalisation Details'!$A$2:$A$2344,'Hospitalisation Details'!$I$2:$I$2344," ",0,1)</f>
        <v>R1016</v>
      </c>
      <c r="Q86">
        <f>_xlfn.XLOOKUP(A86,'Hospitalisation Details'!$A$2:$A$2344,'Hospitalisation Details'!$K$2:$K$2344," ",0,1)</f>
        <v>50</v>
      </c>
    </row>
    <row r="87" spans="1:17" ht="15.5" x14ac:dyDescent="0.35">
      <c r="A87" s="8" t="s">
        <v>2287</v>
      </c>
      <c r="B87" t="str">
        <f>VLOOKUP(Healthcare!A87,'Customer Names'!A87:E2421,4,FALSE)</f>
        <v>Philip</v>
      </c>
      <c r="C87" s="10">
        <f>_xlfn.XLOOKUP(A87,'Medical Examinations'!$A$2:$A$2336,'Medical Examinations'!$B$2:$B$2336,"NA",0,1)</f>
        <v>51.28</v>
      </c>
      <c r="D87" s="10">
        <f>_xlfn.XLOOKUP(A87,'Medical Examinations'!$A$2:$A$2336,'Medical Examinations'!$C$2:$C$2336)</f>
        <v>4.68</v>
      </c>
      <c r="E87" s="1" t="str">
        <f>_xlfn.XLOOKUP(A87,'Medical Examinations'!$A$2:$A$2336,'Medical Examinations'!$D$2:$D$2336)</f>
        <v>No</v>
      </c>
      <c r="F87" t="str">
        <f>_xlfn.XLOOKUP(A87,'Medical Examinations'!$A$2:$A$2336,'Medical Examinations'!$E$2:$E$2336)</f>
        <v>No</v>
      </c>
      <c r="G87" t="str">
        <f>_xlfn.XLOOKUP(A87,'Medical Examinations'!$A$2:$A$2336,'Medical Examinations'!$F$2:$F$2336)</f>
        <v>No</v>
      </c>
      <c r="H87" s="1">
        <f>_xlfn.XLOOKUP(A87,'Medical Examinations'!$A$2:$A$2336,'Medical Examinations'!$G$2:$G$2336)</f>
        <v>2</v>
      </c>
      <c r="I87" t="str">
        <f>_xlfn.XLOOKUP(A87,'Medical Examinations'!$A$2:$A$2336,'Medical Examinations'!$H$2:$H$2336)</f>
        <v>Yes</v>
      </c>
      <c r="J87" t="str">
        <f>VLOOKUP(A87,'Medical Examinations'!$A$2:$J$2336,9,FALSE)</f>
        <v>Obesity</v>
      </c>
      <c r="K87" t="str">
        <f>VLOOKUP(A87,'Medical Examinations'!$A$2:$J$2336,10,FALSE)</f>
        <v>Normal</v>
      </c>
      <c r="L87" s="51" t="str">
        <f>_xlfn.XLOOKUP(A87,'Hospitalisation Details'!$A$2:$A$2345,'Hospitalisation Details'!$J$2:$J$2345,"")</f>
        <v>12-Aug-1972</v>
      </c>
      <c r="M87" s="12">
        <f>_xlfn.XLOOKUP(A87,'Hospitalisation Details'!$A$2:$A$2344,'Hospitalisation Details'!$F$2:$F$2344," ",0,1)</f>
        <v>41055.29</v>
      </c>
      <c r="N87" t="str">
        <f>_xlfn.XLOOKUP(A87,'Hospitalisation Details'!$A$2:$A$2344,'Hospitalisation Details'!$G$2:$G$2344," ",0,1)</f>
        <v>tier - 1</v>
      </c>
      <c r="O87" t="str">
        <f>_xlfn.XLOOKUP(A87,'Hospitalisation Details'!$A$2:$A$2344,'Hospitalisation Details'!$H$2:$H$2344," ",0,1)</f>
        <v>tier - 2</v>
      </c>
      <c r="P87" t="str">
        <f>_xlfn.XLOOKUP(A87,'Hospitalisation Details'!$A$2:$A$2344,'Hospitalisation Details'!$I$2:$I$2344," ",0,1)</f>
        <v>R1011</v>
      </c>
      <c r="Q87">
        <f>_xlfn.XLOOKUP(A87,'Hospitalisation Details'!$A$2:$A$2344,'Hospitalisation Details'!$K$2:$K$2344," ",0,1)</f>
        <v>50</v>
      </c>
    </row>
    <row r="88" spans="1:17" ht="15.5" x14ac:dyDescent="0.35">
      <c r="A88" s="8" t="s">
        <v>2286</v>
      </c>
      <c r="B88" t="str">
        <f>VLOOKUP(Healthcare!A88,'Customer Names'!A88:E2422,4,FALSE)</f>
        <v>Brett A</v>
      </c>
      <c r="C88" s="10">
        <f>_xlfn.XLOOKUP(A88,'Medical Examinations'!$A$2:$A$2336,'Medical Examinations'!$B$2:$B$2336,"NA",0,1)</f>
        <v>34.96</v>
      </c>
      <c r="D88" s="10">
        <f>_xlfn.XLOOKUP(A88,'Medical Examinations'!$A$2:$A$2336,'Medical Examinations'!$C$2:$C$2336)</f>
        <v>4.34</v>
      </c>
      <c r="E88" s="1" t="str">
        <f>_xlfn.XLOOKUP(A88,'Medical Examinations'!$A$2:$A$2336,'Medical Examinations'!$D$2:$D$2336)</f>
        <v>No</v>
      </c>
      <c r="F88" t="str">
        <f>_xlfn.XLOOKUP(A88,'Medical Examinations'!$A$2:$A$2336,'Medical Examinations'!$E$2:$E$2336)</f>
        <v>No</v>
      </c>
      <c r="G88" t="str">
        <f>_xlfn.XLOOKUP(A88,'Medical Examinations'!$A$2:$A$2336,'Medical Examinations'!$F$2:$F$2336)</f>
        <v>Yes</v>
      </c>
      <c r="H88" s="1">
        <f>_xlfn.XLOOKUP(A88,'Medical Examinations'!$A$2:$A$2336,'Medical Examinations'!$G$2:$G$2336)</f>
        <v>1</v>
      </c>
      <c r="I88" t="str">
        <f>_xlfn.XLOOKUP(A88,'Medical Examinations'!$A$2:$A$2336,'Medical Examinations'!$H$2:$H$2336)</f>
        <v>Yes</v>
      </c>
      <c r="J88" t="str">
        <f>VLOOKUP(A88,'Medical Examinations'!$A$2:$J$2336,9,FALSE)</f>
        <v>Obesity</v>
      </c>
      <c r="K88" t="str">
        <f>VLOOKUP(A88,'Medical Examinations'!$A$2:$J$2336,10,FALSE)</f>
        <v>Normal</v>
      </c>
      <c r="L88" s="51" t="str">
        <f>_xlfn.XLOOKUP(A88,'Hospitalisation Details'!$A$2:$A$2345,'Hospitalisation Details'!$J$2:$J$2345,"")</f>
        <v>11-Oct-1979</v>
      </c>
      <c r="M88" s="12">
        <f>_xlfn.XLOOKUP(A88,'Hospitalisation Details'!$A$2:$A$2344,'Hospitalisation Details'!$F$2:$F$2344," ",0,1)</f>
        <v>41034.22</v>
      </c>
      <c r="N88" t="str">
        <f>_xlfn.XLOOKUP(A88,'Hospitalisation Details'!$A$2:$A$2344,'Hospitalisation Details'!$G$2:$G$2344," ",0,1)</f>
        <v>tier - 1</v>
      </c>
      <c r="O88" t="str">
        <f>_xlfn.XLOOKUP(A88,'Hospitalisation Details'!$A$2:$A$2344,'Hospitalisation Details'!$H$2:$H$2344," ",0,1)</f>
        <v>tier - 3</v>
      </c>
      <c r="P88" t="str">
        <f>_xlfn.XLOOKUP(A88,'Hospitalisation Details'!$A$2:$A$2344,'Hospitalisation Details'!$I$2:$I$2344," ",0,1)</f>
        <v>R1017</v>
      </c>
      <c r="Q88">
        <f>_xlfn.XLOOKUP(A88,'Hospitalisation Details'!$A$2:$A$2344,'Hospitalisation Details'!$K$2:$K$2344," ",0,1)</f>
        <v>43</v>
      </c>
    </row>
    <row r="89" spans="1:17" ht="15.5" x14ac:dyDescent="0.35">
      <c r="A89" s="8" t="s">
        <v>2285</v>
      </c>
      <c r="B89" t="str">
        <f>VLOOKUP(Healthcare!A89,'Customer Names'!A89:E2423,4,FALSE)</f>
        <v>Rebecca</v>
      </c>
      <c r="C89" s="10">
        <f>_xlfn.XLOOKUP(A89,'Medical Examinations'!$A$2:$A$2336,'Medical Examinations'!$B$2:$B$2336,"NA",0,1)</f>
        <v>33.11</v>
      </c>
      <c r="D89" s="10">
        <f>_xlfn.XLOOKUP(A89,'Medical Examinations'!$A$2:$A$2336,'Medical Examinations'!$C$2:$C$2336)</f>
        <v>10.51</v>
      </c>
      <c r="E89" s="1" t="str">
        <f>_xlfn.XLOOKUP(A89,'Medical Examinations'!$A$2:$A$2336,'Medical Examinations'!$D$2:$D$2336)</f>
        <v>No</v>
      </c>
      <c r="F89" t="str">
        <f>_xlfn.XLOOKUP(A89,'Medical Examinations'!$A$2:$A$2336,'Medical Examinations'!$E$2:$E$2336)</f>
        <v>No</v>
      </c>
      <c r="G89" t="str">
        <f>_xlfn.XLOOKUP(A89,'Medical Examinations'!$A$2:$A$2336,'Medical Examinations'!$F$2:$F$2336)</f>
        <v>No</v>
      </c>
      <c r="H89" s="1">
        <f>_xlfn.XLOOKUP(A89,'Medical Examinations'!$A$2:$A$2336,'Medical Examinations'!$G$2:$G$2336)</f>
        <v>0</v>
      </c>
      <c r="I89" t="str">
        <f>_xlfn.XLOOKUP(A89,'Medical Examinations'!$A$2:$A$2336,'Medical Examinations'!$H$2:$H$2336)</f>
        <v>Yes</v>
      </c>
      <c r="J89" t="str">
        <f>VLOOKUP(A89,'Medical Examinations'!$A$2:$J$2336,9,FALSE)</f>
        <v>Obesity</v>
      </c>
      <c r="K89" t="str">
        <f>VLOOKUP(A89,'Medical Examinations'!$A$2:$J$2336,10,FALSE)</f>
        <v>Diabetes</v>
      </c>
      <c r="L89" s="51" t="str">
        <f>_xlfn.XLOOKUP(A89,'Hospitalisation Details'!$A$2:$A$2345,'Hospitalisation Details'!$J$2:$J$2345,"")</f>
        <v>5-Jun-1974</v>
      </c>
      <c r="M89" s="12">
        <f>_xlfn.XLOOKUP(A89,'Hospitalisation Details'!$A$2:$A$2344,'Hospitalisation Details'!$F$2:$F$2344," ",0,1)</f>
        <v>40974.160000000003</v>
      </c>
      <c r="N89" t="str">
        <f>_xlfn.XLOOKUP(A89,'Hospitalisation Details'!$A$2:$A$2344,'Hospitalisation Details'!$G$2:$G$2344," ",0,1)</f>
        <v>tier - 1</v>
      </c>
      <c r="O89" t="str">
        <f>_xlfn.XLOOKUP(A89,'Hospitalisation Details'!$A$2:$A$2344,'Hospitalisation Details'!$H$2:$H$2344," ",0,1)</f>
        <v>tier - 2</v>
      </c>
      <c r="P89" t="str">
        <f>_xlfn.XLOOKUP(A89,'Hospitalisation Details'!$A$2:$A$2344,'Hospitalisation Details'!$I$2:$I$2344," ",0,1)</f>
        <v>R1013</v>
      </c>
      <c r="Q89">
        <f>_xlfn.XLOOKUP(A89,'Hospitalisation Details'!$A$2:$A$2344,'Hospitalisation Details'!$K$2:$K$2344," ",0,1)</f>
        <v>49</v>
      </c>
    </row>
    <row r="90" spans="1:17" ht="15.5" x14ac:dyDescent="0.35">
      <c r="A90" s="8" t="s">
        <v>2284</v>
      </c>
      <c r="B90" t="str">
        <f>VLOOKUP(Healthcare!A90,'Customer Names'!A90:E2424,4,FALSE)</f>
        <v>Kelley</v>
      </c>
      <c r="C90" s="10">
        <f>_xlfn.XLOOKUP(A90,'Medical Examinations'!$A$2:$A$2336,'Medical Examinations'!$B$2:$B$2336,"NA",0,1)</f>
        <v>54.74</v>
      </c>
      <c r="D90" s="10">
        <f>_xlfn.XLOOKUP(A90,'Medical Examinations'!$A$2:$A$2336,'Medical Examinations'!$C$2:$C$2336)</f>
        <v>5.84</v>
      </c>
      <c r="E90" s="1" t="str">
        <f>_xlfn.XLOOKUP(A90,'Medical Examinations'!$A$2:$A$2336,'Medical Examinations'!$D$2:$D$2336)</f>
        <v>Yes</v>
      </c>
      <c r="F90" t="str">
        <f>_xlfn.XLOOKUP(A90,'Medical Examinations'!$A$2:$A$2336,'Medical Examinations'!$E$2:$E$2336)</f>
        <v>No</v>
      </c>
      <c r="G90" t="str">
        <f>_xlfn.XLOOKUP(A90,'Medical Examinations'!$A$2:$A$2336,'Medical Examinations'!$F$2:$F$2336)</f>
        <v>Yes</v>
      </c>
      <c r="H90" s="1">
        <f>_xlfn.XLOOKUP(A90,'Medical Examinations'!$A$2:$A$2336,'Medical Examinations'!$G$2:$G$2336)</f>
        <v>1</v>
      </c>
      <c r="I90" t="str">
        <f>_xlfn.XLOOKUP(A90,'Medical Examinations'!$A$2:$A$2336,'Medical Examinations'!$H$2:$H$2336)</f>
        <v>Yes</v>
      </c>
      <c r="J90" t="str">
        <f>VLOOKUP(A90,'Medical Examinations'!$A$2:$J$2336,9,FALSE)</f>
        <v>Obesity</v>
      </c>
      <c r="K90" t="str">
        <f>VLOOKUP(A90,'Medical Examinations'!$A$2:$J$2336,10,FALSE)</f>
        <v>Prediabetes</v>
      </c>
      <c r="L90" s="51" t="str">
        <f>_xlfn.XLOOKUP(A90,'Hospitalisation Details'!$A$2:$A$2345,'Hospitalisation Details'!$J$2:$J$2345,"")</f>
        <v>8-Sep-1983</v>
      </c>
      <c r="M90" s="12">
        <f>_xlfn.XLOOKUP(A90,'Hospitalisation Details'!$A$2:$A$2344,'Hospitalisation Details'!$F$2:$F$2344," ",0,1)</f>
        <v>40961.29</v>
      </c>
      <c r="N90" t="str">
        <f>_xlfn.XLOOKUP(A90,'Hospitalisation Details'!$A$2:$A$2344,'Hospitalisation Details'!$G$2:$G$2344," ",0,1)</f>
        <v>tier - 1</v>
      </c>
      <c r="O90" t="str">
        <f>_xlfn.XLOOKUP(A90,'Hospitalisation Details'!$A$2:$A$2344,'Hospitalisation Details'!$H$2:$H$2344," ",0,1)</f>
        <v>tier - 2</v>
      </c>
      <c r="P90" t="str">
        <f>_xlfn.XLOOKUP(A90,'Hospitalisation Details'!$A$2:$A$2344,'Hospitalisation Details'!$I$2:$I$2344," ",0,1)</f>
        <v>R1011</v>
      </c>
      <c r="Q90">
        <f>_xlfn.XLOOKUP(A90,'Hospitalisation Details'!$A$2:$A$2344,'Hospitalisation Details'!$K$2:$K$2344," ",0,1)</f>
        <v>39</v>
      </c>
    </row>
    <row r="91" spans="1:17" ht="15.5" x14ac:dyDescent="0.35">
      <c r="A91" s="8" t="s">
        <v>2283</v>
      </c>
      <c r="B91" t="str">
        <f>VLOOKUP(Healthcare!A91,'Customer Names'!A91:E2425,4,FALSE)</f>
        <v>Abigail K</v>
      </c>
      <c r="C91" s="10">
        <f>_xlfn.XLOOKUP(A91,'Medical Examinations'!$A$2:$A$2336,'Medical Examinations'!$B$2:$B$2336,"NA",0,1)</f>
        <v>32.56</v>
      </c>
      <c r="D91" s="10">
        <f>_xlfn.XLOOKUP(A91,'Medical Examinations'!$A$2:$A$2336,'Medical Examinations'!$C$2:$C$2336)</f>
        <v>5.41</v>
      </c>
      <c r="E91" s="1" t="str">
        <f>_xlfn.XLOOKUP(A91,'Medical Examinations'!$A$2:$A$2336,'Medical Examinations'!$D$2:$D$2336)</f>
        <v>No</v>
      </c>
      <c r="F91" t="str">
        <f>_xlfn.XLOOKUP(A91,'Medical Examinations'!$A$2:$A$2336,'Medical Examinations'!$E$2:$E$2336)</f>
        <v>No</v>
      </c>
      <c r="G91" t="str">
        <f>_xlfn.XLOOKUP(A91,'Medical Examinations'!$A$2:$A$2336,'Medical Examinations'!$F$2:$F$2336)</f>
        <v>Yes</v>
      </c>
      <c r="H91" s="1">
        <f>_xlfn.XLOOKUP(A91,'Medical Examinations'!$A$2:$A$2336,'Medical Examinations'!$G$2:$G$2336)</f>
        <v>1</v>
      </c>
      <c r="I91" t="str">
        <f>_xlfn.XLOOKUP(A91,'Medical Examinations'!$A$2:$A$2336,'Medical Examinations'!$H$2:$H$2336)</f>
        <v>Yes</v>
      </c>
      <c r="J91" t="str">
        <f>VLOOKUP(A91,'Medical Examinations'!$A$2:$J$2336,9,FALSE)</f>
        <v>Obesity</v>
      </c>
      <c r="K91" t="str">
        <f>VLOOKUP(A91,'Medical Examinations'!$A$2:$J$2336,10,FALSE)</f>
        <v>Normal</v>
      </c>
      <c r="L91" s="51" t="str">
        <f>_xlfn.XLOOKUP(A91,'Hospitalisation Details'!$A$2:$A$2345,'Hospitalisation Details'!$J$2:$J$2345,"")</f>
        <v>16-Sep-1979</v>
      </c>
      <c r="M91" s="12">
        <f>_xlfn.XLOOKUP(A91,'Hospitalisation Details'!$A$2:$A$2344,'Hospitalisation Details'!$F$2:$F$2344," ",0,1)</f>
        <v>40941.29</v>
      </c>
      <c r="N91" t="str">
        <f>_xlfn.XLOOKUP(A91,'Hospitalisation Details'!$A$2:$A$2344,'Hospitalisation Details'!$G$2:$G$2344," ",0,1)</f>
        <v>tier - 1</v>
      </c>
      <c r="O91" t="str">
        <f>_xlfn.XLOOKUP(A91,'Hospitalisation Details'!$A$2:$A$2344,'Hospitalisation Details'!$H$2:$H$2344," ",0,1)</f>
        <v>tier - 2</v>
      </c>
      <c r="P91" t="str">
        <f>_xlfn.XLOOKUP(A91,'Hospitalisation Details'!$A$2:$A$2344,'Hospitalisation Details'!$I$2:$I$2344," ",0,1)</f>
        <v>R1013</v>
      </c>
      <c r="Q91">
        <f>_xlfn.XLOOKUP(A91,'Hospitalisation Details'!$A$2:$A$2344,'Hospitalisation Details'!$K$2:$K$2344," ",0,1)</f>
        <v>43</v>
      </c>
    </row>
    <row r="92" spans="1:17" ht="15.5" x14ac:dyDescent="0.35">
      <c r="A92" s="8" t="s">
        <v>2282</v>
      </c>
      <c r="B92" t="str">
        <f>VLOOKUP(Healthcare!A92,'Customer Names'!A92:E2426,4,FALSE)</f>
        <v>Hope</v>
      </c>
      <c r="C92" s="10">
        <f>_xlfn.XLOOKUP(A92,'Medical Examinations'!$A$2:$A$2336,'Medical Examinations'!$B$2:$B$2336,"NA",0,1)</f>
        <v>39.049999999999997</v>
      </c>
      <c r="D92" s="10">
        <f>_xlfn.XLOOKUP(A92,'Medical Examinations'!$A$2:$A$2336,'Medical Examinations'!$C$2:$C$2336)</f>
        <v>6.06</v>
      </c>
      <c r="E92" s="1" t="str">
        <f>_xlfn.XLOOKUP(A92,'Medical Examinations'!$A$2:$A$2336,'Medical Examinations'!$D$2:$D$2336)</f>
        <v>No</v>
      </c>
      <c r="F92" t="str">
        <f>_xlfn.XLOOKUP(A92,'Medical Examinations'!$A$2:$A$2336,'Medical Examinations'!$E$2:$E$2336)</f>
        <v>No</v>
      </c>
      <c r="G92" t="str">
        <f>_xlfn.XLOOKUP(A92,'Medical Examinations'!$A$2:$A$2336,'Medical Examinations'!$F$2:$F$2336)</f>
        <v>No</v>
      </c>
      <c r="H92" s="1">
        <f>_xlfn.XLOOKUP(A92,'Medical Examinations'!$A$2:$A$2336,'Medical Examinations'!$G$2:$G$2336)</f>
        <v>1</v>
      </c>
      <c r="I92" t="str">
        <f>_xlfn.XLOOKUP(A92,'Medical Examinations'!$A$2:$A$2336,'Medical Examinations'!$H$2:$H$2336)</f>
        <v>Yes</v>
      </c>
      <c r="J92" t="str">
        <f>VLOOKUP(A92,'Medical Examinations'!$A$2:$J$2336,9,FALSE)</f>
        <v>Obesity</v>
      </c>
      <c r="K92" t="str">
        <f>VLOOKUP(A92,'Medical Examinations'!$A$2:$J$2336,10,FALSE)</f>
        <v>Prediabetes</v>
      </c>
      <c r="L92" s="51" t="str">
        <f>_xlfn.XLOOKUP(A92,'Hospitalisation Details'!$A$2:$A$2345,'Hospitalisation Details'!$J$2:$J$2345,"")</f>
        <v>4-Aug-1992</v>
      </c>
      <c r="M92" s="12">
        <f>_xlfn.XLOOKUP(A92,'Hospitalisation Details'!$A$2:$A$2344,'Hospitalisation Details'!$F$2:$F$2344," ",0,1)</f>
        <v>40932.43</v>
      </c>
      <c r="N92" t="str">
        <f>_xlfn.XLOOKUP(A92,'Hospitalisation Details'!$A$2:$A$2344,'Hospitalisation Details'!$G$2:$G$2344," ",0,1)</f>
        <v>tier - 1</v>
      </c>
      <c r="O92" t="str">
        <f>_xlfn.XLOOKUP(A92,'Hospitalisation Details'!$A$2:$A$2344,'Hospitalisation Details'!$H$2:$H$2344," ",0,1)</f>
        <v>tier - 2</v>
      </c>
      <c r="P92" t="str">
        <f>_xlfn.XLOOKUP(A92,'Hospitalisation Details'!$A$2:$A$2344,'Hospitalisation Details'!$I$2:$I$2344," ",0,1)</f>
        <v>R1013</v>
      </c>
      <c r="Q92">
        <f>_xlfn.XLOOKUP(A92,'Hospitalisation Details'!$A$2:$A$2344,'Hospitalisation Details'!$K$2:$K$2344," ",0,1)</f>
        <v>30</v>
      </c>
    </row>
    <row r="93" spans="1:17" ht="15.5" x14ac:dyDescent="0.35">
      <c r="A93" s="8" t="s">
        <v>2281</v>
      </c>
      <c r="B93" t="str">
        <f>VLOOKUP(Healthcare!A93,'Customer Names'!A93:E2427,4,FALSE)</f>
        <v>Elyse M.</v>
      </c>
      <c r="C93" s="10">
        <f>_xlfn.XLOOKUP(A93,'Medical Examinations'!$A$2:$A$2336,'Medical Examinations'!$B$2:$B$2336,"NA",0,1)</f>
        <v>42.75</v>
      </c>
      <c r="D93" s="10">
        <f>_xlfn.XLOOKUP(A93,'Medical Examinations'!$A$2:$A$2336,'Medical Examinations'!$C$2:$C$2336)</f>
        <v>4.22</v>
      </c>
      <c r="E93" s="1" t="str">
        <f>_xlfn.XLOOKUP(A93,'Medical Examinations'!$A$2:$A$2336,'Medical Examinations'!$D$2:$D$2336)</f>
        <v>No</v>
      </c>
      <c r="F93" t="str">
        <f>_xlfn.XLOOKUP(A93,'Medical Examinations'!$A$2:$A$2336,'Medical Examinations'!$E$2:$E$2336)</f>
        <v>No</v>
      </c>
      <c r="G93" t="str">
        <f>_xlfn.XLOOKUP(A93,'Medical Examinations'!$A$2:$A$2336,'Medical Examinations'!$F$2:$F$2336)</f>
        <v>No</v>
      </c>
      <c r="H93" s="1">
        <f>_xlfn.XLOOKUP(A93,'Medical Examinations'!$A$2:$A$2336,'Medical Examinations'!$G$2:$G$2336)</f>
        <v>0</v>
      </c>
      <c r="I93" t="str">
        <f>_xlfn.XLOOKUP(A93,'Medical Examinations'!$A$2:$A$2336,'Medical Examinations'!$H$2:$H$2336)</f>
        <v>Yes</v>
      </c>
      <c r="J93" t="str">
        <f>VLOOKUP(A93,'Medical Examinations'!$A$2:$J$2336,9,FALSE)</f>
        <v>Obesity</v>
      </c>
      <c r="K93" t="str">
        <f>VLOOKUP(A93,'Medical Examinations'!$A$2:$J$2336,10,FALSE)</f>
        <v>Normal</v>
      </c>
      <c r="L93" s="51" t="str">
        <f>_xlfn.XLOOKUP(A93,'Hospitalisation Details'!$A$2:$A$2345,'Hospitalisation Details'!$J$2:$J$2345,"")</f>
        <v>2-Jul-1999</v>
      </c>
      <c r="M93" s="12">
        <f>_xlfn.XLOOKUP(A93,'Hospitalisation Details'!$A$2:$A$2344,'Hospitalisation Details'!$F$2:$F$2344," ",0,1)</f>
        <v>40904.199999999997</v>
      </c>
      <c r="N93" t="str">
        <f>_xlfn.XLOOKUP(A93,'Hospitalisation Details'!$A$2:$A$2344,'Hospitalisation Details'!$G$2:$G$2344," ",0,1)</f>
        <v>tier - 1</v>
      </c>
      <c r="O93" t="str">
        <f>_xlfn.XLOOKUP(A93,'Hospitalisation Details'!$A$2:$A$2344,'Hospitalisation Details'!$H$2:$H$2344," ",0,1)</f>
        <v>tier - 1</v>
      </c>
      <c r="P93" t="str">
        <f>_xlfn.XLOOKUP(A93,'Hospitalisation Details'!$A$2:$A$2344,'Hospitalisation Details'!$I$2:$I$2344," ",0,1)</f>
        <v>R1024</v>
      </c>
      <c r="Q93">
        <f>_xlfn.XLOOKUP(A93,'Hospitalisation Details'!$A$2:$A$2344,'Hospitalisation Details'!$K$2:$K$2344," ",0,1)</f>
        <v>23</v>
      </c>
    </row>
    <row r="94" spans="1:17" ht="15.5" x14ac:dyDescent="0.35">
      <c r="A94" s="8" t="s">
        <v>2280</v>
      </c>
      <c r="B94" t="str">
        <f>VLOOKUP(Healthcare!A94,'Customer Names'!A94:E2428,4,FALSE)</f>
        <v>Nicholas</v>
      </c>
      <c r="C94" s="10">
        <f>_xlfn.XLOOKUP(A94,'Medical Examinations'!$A$2:$A$2336,'Medical Examinations'!$B$2:$B$2336,"NA",0,1)</f>
        <v>50.58</v>
      </c>
      <c r="D94" s="10">
        <f>_xlfn.XLOOKUP(A94,'Medical Examinations'!$A$2:$A$2336,'Medical Examinations'!$C$2:$C$2336)</f>
        <v>5.12</v>
      </c>
      <c r="E94" s="1" t="str">
        <f>_xlfn.XLOOKUP(A94,'Medical Examinations'!$A$2:$A$2336,'Medical Examinations'!$D$2:$D$2336)</f>
        <v>No</v>
      </c>
      <c r="F94" t="str">
        <f>_xlfn.XLOOKUP(A94,'Medical Examinations'!$A$2:$A$2336,'Medical Examinations'!$E$2:$E$2336)</f>
        <v>No</v>
      </c>
      <c r="G94" t="str">
        <f>_xlfn.XLOOKUP(A94,'Medical Examinations'!$A$2:$A$2336,'Medical Examinations'!$F$2:$F$2336)</f>
        <v>No</v>
      </c>
      <c r="H94" s="1">
        <f>_xlfn.XLOOKUP(A94,'Medical Examinations'!$A$2:$A$2336,'Medical Examinations'!$G$2:$G$2336)</f>
        <v>2</v>
      </c>
      <c r="I94" t="str">
        <f>_xlfn.XLOOKUP(A94,'Medical Examinations'!$A$2:$A$2336,'Medical Examinations'!$H$2:$H$2336)</f>
        <v>Yes</v>
      </c>
      <c r="J94" t="str">
        <f>VLOOKUP(A94,'Medical Examinations'!$A$2:$J$2336,9,FALSE)</f>
        <v>Obesity</v>
      </c>
      <c r="K94" t="str">
        <f>VLOOKUP(A94,'Medical Examinations'!$A$2:$J$2336,10,FALSE)</f>
        <v>Normal</v>
      </c>
      <c r="L94" s="51" t="str">
        <f>_xlfn.XLOOKUP(A94,'Hospitalisation Details'!$A$2:$A$2345,'Hospitalisation Details'!$J$2:$J$2345,"")</f>
        <v>10-Jun-1972</v>
      </c>
      <c r="M94" s="12">
        <f>_xlfn.XLOOKUP(A94,'Hospitalisation Details'!$A$2:$A$2344,'Hospitalisation Details'!$F$2:$F$2344," ",0,1)</f>
        <v>40817.85</v>
      </c>
      <c r="N94" t="str">
        <f>_xlfn.XLOOKUP(A94,'Hospitalisation Details'!$A$2:$A$2344,'Hospitalisation Details'!$G$2:$G$2344," ",0,1)</f>
        <v>tier - 1</v>
      </c>
      <c r="O94" t="str">
        <f>_xlfn.XLOOKUP(A94,'Hospitalisation Details'!$A$2:$A$2344,'Hospitalisation Details'!$H$2:$H$2344," ",0,1)</f>
        <v>tier - 3</v>
      </c>
      <c r="P94" t="str">
        <f>_xlfn.XLOOKUP(A94,'Hospitalisation Details'!$A$2:$A$2344,'Hospitalisation Details'!$I$2:$I$2344," ",0,1)</f>
        <v>R1011</v>
      </c>
      <c r="Q94">
        <f>_xlfn.XLOOKUP(A94,'Hospitalisation Details'!$A$2:$A$2344,'Hospitalisation Details'!$K$2:$K$2344," ",0,1)</f>
        <v>50</v>
      </c>
    </row>
    <row r="95" spans="1:17" ht="15.5" x14ac:dyDescent="0.35">
      <c r="A95" s="8" t="s">
        <v>2279</v>
      </c>
      <c r="B95" t="str">
        <f>VLOOKUP(Healthcare!A95,'Customer Names'!A95:E2429,4,FALSE)</f>
        <v>David</v>
      </c>
      <c r="C95" s="10">
        <f>_xlfn.XLOOKUP(A95,'Medical Examinations'!$A$2:$A$2336,'Medical Examinations'!$B$2:$B$2336,"NA",0,1)</f>
        <v>30.495000000000001</v>
      </c>
      <c r="D95" s="10">
        <f>_xlfn.XLOOKUP(A95,'Medical Examinations'!$A$2:$A$2336,'Medical Examinations'!$C$2:$C$2336)</f>
        <v>4.57</v>
      </c>
      <c r="E95" s="1" t="str">
        <f>_xlfn.XLOOKUP(A95,'Medical Examinations'!$A$2:$A$2336,'Medical Examinations'!$D$2:$D$2336)</f>
        <v>Yes</v>
      </c>
      <c r="F95" t="str">
        <f>_xlfn.XLOOKUP(A95,'Medical Examinations'!$A$2:$A$2336,'Medical Examinations'!$E$2:$E$2336)</f>
        <v>No</v>
      </c>
      <c r="G95" t="str">
        <f>_xlfn.XLOOKUP(A95,'Medical Examinations'!$A$2:$A$2336,'Medical Examinations'!$F$2:$F$2336)</f>
        <v>No</v>
      </c>
      <c r="H95" s="1">
        <f>_xlfn.XLOOKUP(A95,'Medical Examinations'!$A$2:$A$2336,'Medical Examinations'!$G$2:$G$2336)</f>
        <v>0</v>
      </c>
      <c r="I95" t="str">
        <f>_xlfn.XLOOKUP(A95,'Medical Examinations'!$A$2:$A$2336,'Medical Examinations'!$H$2:$H$2336)</f>
        <v>Yes</v>
      </c>
      <c r="J95" t="str">
        <f>VLOOKUP(A95,'Medical Examinations'!$A$2:$J$2336,9,FALSE)</f>
        <v>Obesity</v>
      </c>
      <c r="K95" t="str">
        <f>VLOOKUP(A95,'Medical Examinations'!$A$2:$J$2336,10,FALSE)</f>
        <v>Normal</v>
      </c>
      <c r="L95" s="51" t="str">
        <f>_xlfn.XLOOKUP(A95,'Hospitalisation Details'!$A$2:$A$2345,'Hospitalisation Details'!$J$2:$J$2345,"")</f>
        <v>26-Dec-1976</v>
      </c>
      <c r="M95" s="12">
        <f>_xlfn.XLOOKUP(A95,'Hospitalisation Details'!$A$2:$A$2344,'Hospitalisation Details'!$F$2:$F$2344," ",0,1)</f>
        <v>40720.550000000003</v>
      </c>
      <c r="N95" t="str">
        <f>_xlfn.XLOOKUP(A95,'Hospitalisation Details'!$A$2:$A$2344,'Hospitalisation Details'!$G$2:$G$2344," ",0,1)</f>
        <v>tier - 1</v>
      </c>
      <c r="O95" t="str">
        <f>_xlfn.XLOOKUP(A95,'Hospitalisation Details'!$A$2:$A$2344,'Hospitalisation Details'!$H$2:$H$2344," ",0,1)</f>
        <v>tier - 3</v>
      </c>
      <c r="P95" t="str">
        <f>_xlfn.XLOOKUP(A95,'Hospitalisation Details'!$A$2:$A$2344,'Hospitalisation Details'!$I$2:$I$2344," ",0,1)</f>
        <v>R1012</v>
      </c>
      <c r="Q95">
        <f>_xlfn.XLOOKUP(A95,'Hospitalisation Details'!$A$2:$A$2344,'Hospitalisation Details'!$K$2:$K$2344," ",0,1)</f>
        <v>46</v>
      </c>
    </row>
    <row r="96" spans="1:17" ht="15.5" x14ac:dyDescent="0.35">
      <c r="A96" s="8" t="s">
        <v>2278</v>
      </c>
      <c r="B96" t="str">
        <f>VLOOKUP(Healthcare!A96,'Customer Names'!A96:E2430,4,FALSE)</f>
        <v>Natalie</v>
      </c>
      <c r="C96" s="10">
        <f>_xlfn.XLOOKUP(A96,'Medical Examinations'!$A$2:$A$2336,'Medical Examinations'!$B$2:$B$2336,"NA",0,1)</f>
        <v>48.31</v>
      </c>
      <c r="D96" s="10">
        <f>_xlfn.XLOOKUP(A96,'Medical Examinations'!$A$2:$A$2336,'Medical Examinations'!$C$2:$C$2336)</f>
        <v>9.58</v>
      </c>
      <c r="E96" s="1" t="str">
        <f>_xlfn.XLOOKUP(A96,'Medical Examinations'!$A$2:$A$2336,'Medical Examinations'!$D$2:$D$2336)</f>
        <v>Yes</v>
      </c>
      <c r="F96" t="str">
        <f>_xlfn.XLOOKUP(A96,'Medical Examinations'!$A$2:$A$2336,'Medical Examinations'!$E$2:$E$2336)</f>
        <v>No</v>
      </c>
      <c r="G96" t="str">
        <f>_xlfn.XLOOKUP(A96,'Medical Examinations'!$A$2:$A$2336,'Medical Examinations'!$F$2:$F$2336)</f>
        <v>No</v>
      </c>
      <c r="H96" s="1">
        <f>_xlfn.XLOOKUP(A96,'Medical Examinations'!$A$2:$A$2336,'Medical Examinations'!$G$2:$G$2336)</f>
        <v>2</v>
      </c>
      <c r="I96" t="str">
        <f>_xlfn.XLOOKUP(A96,'Medical Examinations'!$A$2:$A$2336,'Medical Examinations'!$H$2:$H$2336)</f>
        <v>Yes</v>
      </c>
      <c r="J96" t="str">
        <f>VLOOKUP(A96,'Medical Examinations'!$A$2:$J$2336,9,FALSE)</f>
        <v>Obesity</v>
      </c>
      <c r="K96" t="str">
        <f>VLOOKUP(A96,'Medical Examinations'!$A$2:$J$2336,10,FALSE)</f>
        <v>Diabetes</v>
      </c>
      <c r="L96" s="51" t="str">
        <f>_xlfn.XLOOKUP(A96,'Hospitalisation Details'!$A$2:$A$2345,'Hospitalisation Details'!$J$2:$J$2345,"")</f>
        <v>25-Sep-1970</v>
      </c>
      <c r="M96" s="12">
        <f>_xlfn.XLOOKUP(A96,'Hospitalisation Details'!$A$2:$A$2344,'Hospitalisation Details'!$F$2:$F$2344," ",0,1)</f>
        <v>40692.910000000003</v>
      </c>
      <c r="N96" t="str">
        <f>_xlfn.XLOOKUP(A96,'Hospitalisation Details'!$A$2:$A$2344,'Hospitalisation Details'!$G$2:$G$2344," ",0,1)</f>
        <v>tier - 1</v>
      </c>
      <c r="O96" t="str">
        <f>_xlfn.XLOOKUP(A96,'Hospitalisation Details'!$A$2:$A$2344,'Hospitalisation Details'!$H$2:$H$2344," ",0,1)</f>
        <v>tier - 1</v>
      </c>
      <c r="P96" t="str">
        <f>_xlfn.XLOOKUP(A96,'Hospitalisation Details'!$A$2:$A$2344,'Hospitalisation Details'!$I$2:$I$2344," ",0,1)</f>
        <v>R1011</v>
      </c>
      <c r="Q96">
        <f>_xlfn.XLOOKUP(A96,'Hospitalisation Details'!$A$2:$A$2344,'Hospitalisation Details'!$K$2:$K$2344," ",0,1)</f>
        <v>52</v>
      </c>
    </row>
    <row r="97" spans="1:17" ht="15.5" x14ac:dyDescent="0.35">
      <c r="A97" s="8" t="s">
        <v>2277</v>
      </c>
      <c r="B97" t="str">
        <f>VLOOKUP(Healthcare!A97,'Customer Names'!A97:E2431,4,FALSE)</f>
        <v>Thomas</v>
      </c>
      <c r="C97" s="10">
        <f>_xlfn.XLOOKUP(A97,'Medical Examinations'!$A$2:$A$2336,'Medical Examinations'!$B$2:$B$2336,"NA",0,1)</f>
        <v>48.99</v>
      </c>
      <c r="D97" s="10">
        <f>_xlfn.XLOOKUP(A97,'Medical Examinations'!$A$2:$A$2336,'Medical Examinations'!$C$2:$C$2336)</f>
        <v>9.7799999999999994</v>
      </c>
      <c r="E97" s="1" t="str">
        <f>_xlfn.XLOOKUP(A97,'Medical Examinations'!$A$2:$A$2336,'Medical Examinations'!$D$2:$D$2336)</f>
        <v>Yes</v>
      </c>
      <c r="F97" t="str">
        <f>_xlfn.XLOOKUP(A97,'Medical Examinations'!$A$2:$A$2336,'Medical Examinations'!$E$2:$E$2336)</f>
        <v>No</v>
      </c>
      <c r="G97" t="str">
        <f>_xlfn.XLOOKUP(A97,'Medical Examinations'!$A$2:$A$2336,'Medical Examinations'!$F$2:$F$2336)</f>
        <v>No</v>
      </c>
      <c r="H97" s="1">
        <f>_xlfn.XLOOKUP(A97,'Medical Examinations'!$A$2:$A$2336,'Medical Examinations'!$G$2:$G$2336)</f>
        <v>1</v>
      </c>
      <c r="I97" t="str">
        <f>_xlfn.XLOOKUP(A97,'Medical Examinations'!$A$2:$A$2336,'Medical Examinations'!$H$2:$H$2336)</f>
        <v>Yes</v>
      </c>
      <c r="J97" t="str">
        <f>VLOOKUP(A97,'Medical Examinations'!$A$2:$J$2336,9,FALSE)</f>
        <v>Obesity</v>
      </c>
      <c r="K97" t="str">
        <f>VLOOKUP(A97,'Medical Examinations'!$A$2:$J$2336,10,FALSE)</f>
        <v>Diabetes</v>
      </c>
      <c r="L97" s="51" t="str">
        <f>_xlfn.XLOOKUP(A97,'Hospitalisation Details'!$A$2:$A$2345,'Hospitalisation Details'!$J$2:$J$2345,"")</f>
        <v>10-Jul-1975</v>
      </c>
      <c r="M97" s="12">
        <f>_xlfn.XLOOKUP(A97,'Hospitalisation Details'!$A$2:$A$2344,'Hospitalisation Details'!$F$2:$F$2344," ",0,1)</f>
        <v>40590.550000000003</v>
      </c>
      <c r="N97" t="str">
        <f>_xlfn.XLOOKUP(A97,'Hospitalisation Details'!$A$2:$A$2344,'Hospitalisation Details'!$G$2:$G$2344," ",0,1)</f>
        <v>tier - 1</v>
      </c>
      <c r="O97" t="str">
        <f>_xlfn.XLOOKUP(A97,'Hospitalisation Details'!$A$2:$A$2344,'Hospitalisation Details'!$H$2:$H$2344," ",0,1)</f>
        <v>tier - 3</v>
      </c>
      <c r="P97" t="str">
        <f>_xlfn.XLOOKUP(A97,'Hospitalisation Details'!$A$2:$A$2344,'Hospitalisation Details'!$I$2:$I$2344," ",0,1)</f>
        <v>R1012</v>
      </c>
      <c r="Q97">
        <f>_xlfn.XLOOKUP(A97,'Hospitalisation Details'!$A$2:$A$2344,'Hospitalisation Details'!$K$2:$K$2344," ",0,1)</f>
        <v>47</v>
      </c>
    </row>
    <row r="98" spans="1:17" ht="15.5" x14ac:dyDescent="0.35">
      <c r="A98" s="8" t="s">
        <v>2276</v>
      </c>
      <c r="B98" t="str">
        <f>VLOOKUP(Healthcare!A98,'Customer Names'!A98:E2432,4,FALSE)</f>
        <v>Pamela J.</v>
      </c>
      <c r="C98" s="10">
        <f>_xlfn.XLOOKUP(A98,'Medical Examinations'!$A$2:$A$2336,'Medical Examinations'!$B$2:$B$2336,"NA",0,1)</f>
        <v>38.39</v>
      </c>
      <c r="D98" s="10">
        <f>_xlfn.XLOOKUP(A98,'Medical Examinations'!$A$2:$A$2336,'Medical Examinations'!$C$2:$C$2336)</f>
        <v>4.1100000000000003</v>
      </c>
      <c r="E98" s="1" t="str">
        <f>_xlfn.XLOOKUP(A98,'Medical Examinations'!$A$2:$A$2336,'Medical Examinations'!$D$2:$D$2336)</f>
        <v>Yes</v>
      </c>
      <c r="F98" t="str">
        <f>_xlfn.XLOOKUP(A98,'Medical Examinations'!$A$2:$A$2336,'Medical Examinations'!$E$2:$E$2336)</f>
        <v>No</v>
      </c>
      <c r="G98" t="str">
        <f>_xlfn.XLOOKUP(A98,'Medical Examinations'!$A$2:$A$2336,'Medical Examinations'!$F$2:$F$2336)</f>
        <v>No</v>
      </c>
      <c r="H98" s="1">
        <f>_xlfn.XLOOKUP(A98,'Medical Examinations'!$A$2:$A$2336,'Medical Examinations'!$G$2:$G$2336)</f>
        <v>0</v>
      </c>
      <c r="I98" t="str">
        <f>_xlfn.XLOOKUP(A98,'Medical Examinations'!$A$2:$A$2336,'Medical Examinations'!$H$2:$H$2336)</f>
        <v>Yes</v>
      </c>
      <c r="J98" t="str">
        <f>VLOOKUP(A98,'Medical Examinations'!$A$2:$J$2336,9,FALSE)</f>
        <v>Obesity</v>
      </c>
      <c r="K98" t="str">
        <f>VLOOKUP(A98,'Medical Examinations'!$A$2:$J$2336,10,FALSE)</f>
        <v>Normal</v>
      </c>
      <c r="L98" s="51" t="str">
        <f>_xlfn.XLOOKUP(A98,'Hospitalisation Details'!$A$2:$A$2345,'Hospitalisation Details'!$J$2:$J$2345,"")</f>
        <v>3-Nov-1985</v>
      </c>
      <c r="M98" s="12">
        <f>_xlfn.XLOOKUP(A98,'Hospitalisation Details'!$A$2:$A$2344,'Hospitalisation Details'!$F$2:$F$2344," ",0,1)</f>
        <v>40419.019999999997</v>
      </c>
      <c r="N98" t="str">
        <f>_xlfn.XLOOKUP(A98,'Hospitalisation Details'!$A$2:$A$2344,'Hospitalisation Details'!$G$2:$G$2344," ",0,1)</f>
        <v>tier - 1</v>
      </c>
      <c r="O98" t="str">
        <f>_xlfn.XLOOKUP(A98,'Hospitalisation Details'!$A$2:$A$2344,'Hospitalisation Details'!$H$2:$H$2344," ",0,1)</f>
        <v>tier - 2</v>
      </c>
      <c r="P98" t="str">
        <f>_xlfn.XLOOKUP(A98,'Hospitalisation Details'!$A$2:$A$2344,'Hospitalisation Details'!$I$2:$I$2344," ",0,1)</f>
        <v>R1013</v>
      </c>
      <c r="Q98">
        <f>_xlfn.XLOOKUP(A98,'Hospitalisation Details'!$A$2:$A$2344,'Hospitalisation Details'!$K$2:$K$2344," ",0,1)</f>
        <v>37</v>
      </c>
    </row>
    <row r="99" spans="1:17" ht="15.5" x14ac:dyDescent="0.35">
      <c r="A99" s="8" t="s">
        <v>2275</v>
      </c>
      <c r="B99" t="str">
        <f>VLOOKUP(Healthcare!A99,'Customer Names'!A99:E2433,4,FALSE)</f>
        <v>Jessica</v>
      </c>
      <c r="C99" s="10">
        <f>_xlfn.XLOOKUP(A99,'Medical Examinations'!$A$2:$A$2336,'Medical Examinations'!$B$2:$B$2336,"NA",0,1)</f>
        <v>44.34</v>
      </c>
      <c r="D99" s="10">
        <f>_xlfn.XLOOKUP(A99,'Medical Examinations'!$A$2:$A$2336,'Medical Examinations'!$C$2:$C$2336)</f>
        <v>4.0199999999999996</v>
      </c>
      <c r="E99" s="1" t="str">
        <f>_xlfn.XLOOKUP(A99,'Medical Examinations'!$A$2:$A$2336,'Medical Examinations'!$D$2:$D$2336)</f>
        <v>Yes</v>
      </c>
      <c r="F99" t="str">
        <f>_xlfn.XLOOKUP(A99,'Medical Examinations'!$A$2:$A$2336,'Medical Examinations'!$E$2:$E$2336)</f>
        <v>No</v>
      </c>
      <c r="G99" t="str">
        <f>_xlfn.XLOOKUP(A99,'Medical Examinations'!$A$2:$A$2336,'Medical Examinations'!$F$2:$F$2336)</f>
        <v>No</v>
      </c>
      <c r="H99" s="1">
        <f>_xlfn.XLOOKUP(A99,'Medical Examinations'!$A$2:$A$2336,'Medical Examinations'!$G$2:$G$2336)</f>
        <v>2</v>
      </c>
      <c r="I99" t="str">
        <f>_xlfn.XLOOKUP(A99,'Medical Examinations'!$A$2:$A$2336,'Medical Examinations'!$H$2:$H$2336)</f>
        <v>Yes</v>
      </c>
      <c r="J99" t="str">
        <f>VLOOKUP(A99,'Medical Examinations'!$A$2:$J$2336,9,FALSE)</f>
        <v>Obesity</v>
      </c>
      <c r="K99" t="str">
        <f>VLOOKUP(A99,'Medical Examinations'!$A$2:$J$2336,10,FALSE)</f>
        <v>Normal</v>
      </c>
      <c r="L99" s="51" t="str">
        <f>_xlfn.XLOOKUP(A99,'Hospitalisation Details'!$A$2:$A$2345,'Hospitalisation Details'!$J$2:$J$2345,"")</f>
        <v>12-Aug-1966</v>
      </c>
      <c r="M99" s="12">
        <f>_xlfn.XLOOKUP(A99,'Hospitalisation Details'!$A$2:$A$2344,'Hospitalisation Details'!$F$2:$F$2344," ",0,1)</f>
        <v>40373.74</v>
      </c>
      <c r="N99" t="str">
        <f>_xlfn.XLOOKUP(A99,'Hospitalisation Details'!$A$2:$A$2344,'Hospitalisation Details'!$G$2:$G$2344," ",0,1)</f>
        <v>tier - 1</v>
      </c>
      <c r="O99" t="str">
        <f>_xlfn.XLOOKUP(A99,'Hospitalisation Details'!$A$2:$A$2344,'Hospitalisation Details'!$H$2:$H$2344," ",0,1)</f>
        <v>tier - 3</v>
      </c>
      <c r="P99" t="str">
        <f>_xlfn.XLOOKUP(A99,'Hospitalisation Details'!$A$2:$A$2344,'Hospitalisation Details'!$I$2:$I$2344," ",0,1)</f>
        <v>R1011</v>
      </c>
      <c r="Q99">
        <f>_xlfn.XLOOKUP(A99,'Hospitalisation Details'!$A$2:$A$2344,'Hospitalisation Details'!$K$2:$K$2344," ",0,1)</f>
        <v>56</v>
      </c>
    </row>
    <row r="100" spans="1:17" ht="15.5" x14ac:dyDescent="0.35">
      <c r="A100" s="8" t="s">
        <v>2274</v>
      </c>
      <c r="B100" t="str">
        <f>VLOOKUP(Healthcare!A100,'Customer Names'!A100:E2434,4,FALSE)</f>
        <v>Ron N</v>
      </c>
      <c r="C100" s="10">
        <f>_xlfn.XLOOKUP(A100,'Medical Examinations'!$A$2:$A$2336,'Medical Examinations'!$B$2:$B$2336,"NA",0,1)</f>
        <v>41.51</v>
      </c>
      <c r="D100" s="10">
        <f>_xlfn.XLOOKUP(A100,'Medical Examinations'!$A$2:$A$2336,'Medical Examinations'!$C$2:$C$2336)</f>
        <v>6.92</v>
      </c>
      <c r="E100" s="1" t="str">
        <f>_xlfn.XLOOKUP(A100,'Medical Examinations'!$A$2:$A$2336,'Medical Examinations'!$D$2:$D$2336)</f>
        <v>No</v>
      </c>
      <c r="F100" t="str">
        <f>_xlfn.XLOOKUP(A100,'Medical Examinations'!$A$2:$A$2336,'Medical Examinations'!$E$2:$E$2336)</f>
        <v>No</v>
      </c>
      <c r="G100" t="str">
        <f>_xlfn.XLOOKUP(A100,'Medical Examinations'!$A$2:$A$2336,'Medical Examinations'!$F$2:$F$2336)</f>
        <v>No</v>
      </c>
      <c r="H100" s="1">
        <f>_xlfn.XLOOKUP(A100,'Medical Examinations'!$A$2:$A$2336,'Medical Examinations'!$G$2:$G$2336)</f>
        <v>0</v>
      </c>
      <c r="I100" t="str">
        <f>_xlfn.XLOOKUP(A100,'Medical Examinations'!$A$2:$A$2336,'Medical Examinations'!$H$2:$H$2336)</f>
        <v>Yes</v>
      </c>
      <c r="J100" t="str">
        <f>VLOOKUP(A100,'Medical Examinations'!$A$2:$J$2336,9,FALSE)</f>
        <v>Obesity</v>
      </c>
      <c r="K100" t="str">
        <f>VLOOKUP(A100,'Medical Examinations'!$A$2:$J$2336,10,FALSE)</f>
        <v>Diabetes</v>
      </c>
      <c r="L100" s="51" t="str">
        <f>_xlfn.XLOOKUP(A100,'Hospitalisation Details'!$A$2:$A$2345,'Hospitalisation Details'!$J$2:$J$2345,"")</f>
        <v>4-Sep-1962</v>
      </c>
      <c r="M100" s="12">
        <f>_xlfn.XLOOKUP(A100,'Hospitalisation Details'!$A$2:$A$2344,'Hospitalisation Details'!$F$2:$F$2344," ",0,1)</f>
        <v>40309.93</v>
      </c>
      <c r="N100" t="str">
        <f>_xlfn.XLOOKUP(A100,'Hospitalisation Details'!$A$2:$A$2344,'Hospitalisation Details'!$G$2:$G$2344," ",0,1)</f>
        <v>tier - 1</v>
      </c>
      <c r="O100" t="str">
        <f>_xlfn.XLOOKUP(A100,'Hospitalisation Details'!$A$2:$A$2344,'Hospitalisation Details'!$H$2:$H$2344," ",0,1)</f>
        <v>tier - 3</v>
      </c>
      <c r="P100" t="str">
        <f>_xlfn.XLOOKUP(A100,'Hospitalisation Details'!$A$2:$A$2344,'Hospitalisation Details'!$I$2:$I$2344," ",0,1)</f>
        <v>R1011</v>
      </c>
      <c r="Q100">
        <f>_xlfn.XLOOKUP(A100,'Hospitalisation Details'!$A$2:$A$2344,'Hospitalisation Details'!$K$2:$K$2344," ",0,1)</f>
        <v>60</v>
      </c>
    </row>
    <row r="101" spans="1:17" ht="15.5" x14ac:dyDescent="0.35">
      <c r="A101" s="8" t="s">
        <v>2273</v>
      </c>
      <c r="B101" t="str">
        <f>VLOOKUP(Healthcare!A101,'Customer Names'!A101:E2435,4,FALSE)</f>
        <v>Daniel</v>
      </c>
      <c r="C101" s="10">
        <f>_xlfn.XLOOKUP(A101,'Medical Examinations'!$A$2:$A$2336,'Medical Examinations'!$B$2:$B$2336,"NA",0,1)</f>
        <v>48.2</v>
      </c>
      <c r="D101" s="10">
        <f>_xlfn.XLOOKUP(A101,'Medical Examinations'!$A$2:$A$2336,'Medical Examinations'!$C$2:$C$2336)</f>
        <v>4.84</v>
      </c>
      <c r="E101" s="1" t="str">
        <f>_xlfn.XLOOKUP(A101,'Medical Examinations'!$A$2:$A$2336,'Medical Examinations'!$D$2:$D$2336)</f>
        <v>No</v>
      </c>
      <c r="F101" t="str">
        <f>_xlfn.XLOOKUP(A101,'Medical Examinations'!$A$2:$A$2336,'Medical Examinations'!$E$2:$E$2336)</f>
        <v>No</v>
      </c>
      <c r="G101" t="str">
        <f>_xlfn.XLOOKUP(A101,'Medical Examinations'!$A$2:$A$2336,'Medical Examinations'!$F$2:$F$2336)</f>
        <v>No</v>
      </c>
      <c r="H101" s="1">
        <f>_xlfn.XLOOKUP(A101,'Medical Examinations'!$A$2:$A$2336,'Medical Examinations'!$G$2:$G$2336)</f>
        <v>0</v>
      </c>
      <c r="I101" t="str">
        <f>_xlfn.XLOOKUP(A101,'Medical Examinations'!$A$2:$A$2336,'Medical Examinations'!$H$2:$H$2336)</f>
        <v>Yes</v>
      </c>
      <c r="J101" t="str">
        <f>VLOOKUP(A101,'Medical Examinations'!$A$2:$J$2336,9,FALSE)</f>
        <v>Obesity</v>
      </c>
      <c r="K101" t="str">
        <f>VLOOKUP(A101,'Medical Examinations'!$A$2:$J$2336,10,FALSE)</f>
        <v>Normal</v>
      </c>
      <c r="L101" s="51" t="str">
        <f>_xlfn.XLOOKUP(A101,'Hospitalisation Details'!$A$2:$A$2345,'Hospitalisation Details'!$J$2:$J$2345,"")</f>
        <v>27-Jun-1977</v>
      </c>
      <c r="M101" s="12">
        <f>_xlfn.XLOOKUP(A101,'Hospitalisation Details'!$A$2:$A$2344,'Hospitalisation Details'!$F$2:$F$2344," ",0,1)</f>
        <v>40284.379999999997</v>
      </c>
      <c r="N101" t="str">
        <f>_xlfn.XLOOKUP(A101,'Hospitalisation Details'!$A$2:$A$2344,'Hospitalisation Details'!$G$2:$G$2344," ",0,1)</f>
        <v>tier - 1</v>
      </c>
      <c r="O101" t="str">
        <f>_xlfn.XLOOKUP(A101,'Hospitalisation Details'!$A$2:$A$2344,'Hospitalisation Details'!$H$2:$H$2344," ",0,1)</f>
        <v>tier - 3</v>
      </c>
      <c r="P101" t="str">
        <f>_xlfn.XLOOKUP(A101,'Hospitalisation Details'!$A$2:$A$2344,'Hospitalisation Details'!$I$2:$I$2344," ",0,1)</f>
        <v>R1012</v>
      </c>
      <c r="Q101">
        <f>_xlfn.XLOOKUP(A101,'Hospitalisation Details'!$A$2:$A$2344,'Hospitalisation Details'!$K$2:$K$2344," ",0,1)</f>
        <v>45</v>
      </c>
    </row>
    <row r="102" spans="1:17" ht="15.5" x14ac:dyDescent="0.35">
      <c r="A102" s="8" t="s">
        <v>2272</v>
      </c>
      <c r="B102" t="str">
        <f>VLOOKUP(Healthcare!A102,'Customer Names'!A102:E2436,4,FALSE)</f>
        <v>Brian</v>
      </c>
      <c r="C102" s="10">
        <f>_xlfn.XLOOKUP(A102,'Medical Examinations'!$A$2:$A$2336,'Medical Examinations'!$B$2:$B$2336,"NA",0,1)</f>
        <v>35.75</v>
      </c>
      <c r="D102" s="10">
        <f>_xlfn.XLOOKUP(A102,'Medical Examinations'!$A$2:$A$2336,'Medical Examinations'!$C$2:$C$2336)</f>
        <v>8</v>
      </c>
      <c r="E102" s="1" t="str">
        <f>_xlfn.XLOOKUP(A102,'Medical Examinations'!$A$2:$A$2336,'Medical Examinations'!$D$2:$D$2336)</f>
        <v>Yes</v>
      </c>
      <c r="F102" t="str">
        <f>_xlfn.XLOOKUP(A102,'Medical Examinations'!$A$2:$A$2336,'Medical Examinations'!$E$2:$E$2336)</f>
        <v>No</v>
      </c>
      <c r="G102" t="str">
        <f>_xlfn.XLOOKUP(A102,'Medical Examinations'!$A$2:$A$2336,'Medical Examinations'!$F$2:$F$2336)</f>
        <v>No</v>
      </c>
      <c r="H102" s="1">
        <f>_xlfn.XLOOKUP(A102,'Medical Examinations'!$A$2:$A$2336,'Medical Examinations'!$G$2:$G$2336)</f>
        <v>0</v>
      </c>
      <c r="I102" t="str">
        <f>_xlfn.XLOOKUP(A102,'Medical Examinations'!$A$2:$A$2336,'Medical Examinations'!$H$2:$H$2336)</f>
        <v>Yes</v>
      </c>
      <c r="J102" t="str">
        <f>VLOOKUP(A102,'Medical Examinations'!$A$2:$J$2336,9,FALSE)</f>
        <v>Obesity</v>
      </c>
      <c r="K102" t="str">
        <f>VLOOKUP(A102,'Medical Examinations'!$A$2:$J$2336,10,FALSE)</f>
        <v>Diabetes</v>
      </c>
      <c r="L102" s="51" t="str">
        <f>_xlfn.XLOOKUP(A102,'Hospitalisation Details'!$A$2:$A$2345,'Hospitalisation Details'!$J$2:$J$2345,"")</f>
        <v>4-Oct-1981</v>
      </c>
      <c r="M102" s="12">
        <f>_xlfn.XLOOKUP(A102,'Hospitalisation Details'!$A$2:$A$2344,'Hospitalisation Details'!$F$2:$F$2344," ",0,1)</f>
        <v>40273.65</v>
      </c>
      <c r="N102" t="str">
        <f>_xlfn.XLOOKUP(A102,'Hospitalisation Details'!$A$2:$A$2344,'Hospitalisation Details'!$G$2:$G$2344," ",0,1)</f>
        <v>tier - 1</v>
      </c>
      <c r="O102" t="str">
        <f>_xlfn.XLOOKUP(A102,'Hospitalisation Details'!$A$2:$A$2344,'Hospitalisation Details'!$H$2:$H$2344," ",0,1)</f>
        <v>tier - 3</v>
      </c>
      <c r="P102" t="str">
        <f>_xlfn.XLOOKUP(A102,'Hospitalisation Details'!$A$2:$A$2344,'Hospitalisation Details'!$I$2:$I$2344," ",0,1)</f>
        <v>R1013</v>
      </c>
      <c r="Q102">
        <f>_xlfn.XLOOKUP(A102,'Hospitalisation Details'!$A$2:$A$2344,'Hospitalisation Details'!$K$2:$K$2344," ",0,1)</f>
        <v>41</v>
      </c>
    </row>
    <row r="103" spans="1:17" ht="15.5" x14ac:dyDescent="0.35">
      <c r="A103" s="8" t="s">
        <v>2271</v>
      </c>
      <c r="B103" t="str">
        <f>VLOOKUP(Healthcare!A103,'Customer Names'!A103:E2437,4,FALSE)</f>
        <v>Sari</v>
      </c>
      <c r="C103" s="10">
        <f>_xlfn.XLOOKUP(A103,'Medical Examinations'!$A$2:$A$2336,'Medical Examinations'!$B$2:$B$2336,"NA",0,1)</f>
        <v>53.81</v>
      </c>
      <c r="D103" s="10">
        <f>_xlfn.XLOOKUP(A103,'Medical Examinations'!$A$2:$A$2336,'Medical Examinations'!$C$2:$C$2336)</f>
        <v>8.77</v>
      </c>
      <c r="E103" s="1" t="str">
        <f>_xlfn.XLOOKUP(A103,'Medical Examinations'!$A$2:$A$2336,'Medical Examinations'!$D$2:$D$2336)</f>
        <v>Yes</v>
      </c>
      <c r="F103" t="str">
        <f>_xlfn.XLOOKUP(A103,'Medical Examinations'!$A$2:$A$2336,'Medical Examinations'!$E$2:$E$2336)</f>
        <v>No</v>
      </c>
      <c r="G103" t="str">
        <f>_xlfn.XLOOKUP(A103,'Medical Examinations'!$A$2:$A$2336,'Medical Examinations'!$F$2:$F$2336)</f>
        <v>No</v>
      </c>
      <c r="H103" s="1">
        <f>_xlfn.XLOOKUP(A103,'Medical Examinations'!$A$2:$A$2336,'Medical Examinations'!$G$2:$G$2336)</f>
        <v>0</v>
      </c>
      <c r="I103" t="str">
        <f>_xlfn.XLOOKUP(A103,'Medical Examinations'!$A$2:$A$2336,'Medical Examinations'!$H$2:$H$2336)</f>
        <v>Yes</v>
      </c>
      <c r="J103" t="str">
        <f>VLOOKUP(A103,'Medical Examinations'!$A$2:$J$2336,9,FALSE)</f>
        <v>Obesity</v>
      </c>
      <c r="K103" t="str">
        <f>VLOOKUP(A103,'Medical Examinations'!$A$2:$J$2336,10,FALSE)</f>
        <v>Diabetes</v>
      </c>
      <c r="L103" s="51" t="str">
        <f>_xlfn.XLOOKUP(A103,'Hospitalisation Details'!$A$2:$A$2345,'Hospitalisation Details'!$J$2:$J$2345,"")</f>
        <v>28-Jul-1981</v>
      </c>
      <c r="M103" s="12">
        <f>_xlfn.XLOOKUP(A103,'Hospitalisation Details'!$A$2:$A$2344,'Hospitalisation Details'!$F$2:$F$2344," ",0,1)</f>
        <v>40208.559999999998</v>
      </c>
      <c r="N103" t="str">
        <f>_xlfn.XLOOKUP(A103,'Hospitalisation Details'!$A$2:$A$2344,'Hospitalisation Details'!$G$2:$G$2344," ",0,1)</f>
        <v>tier - 1</v>
      </c>
      <c r="O103" t="str">
        <f>_xlfn.XLOOKUP(A103,'Hospitalisation Details'!$A$2:$A$2344,'Hospitalisation Details'!$H$2:$H$2344," ",0,1)</f>
        <v>tier - 2</v>
      </c>
      <c r="P103" t="str">
        <f>_xlfn.XLOOKUP(A103,'Hospitalisation Details'!$A$2:$A$2344,'Hospitalisation Details'!$I$2:$I$2344," ",0,1)</f>
        <v>R1011</v>
      </c>
      <c r="Q103">
        <f>_xlfn.XLOOKUP(A103,'Hospitalisation Details'!$A$2:$A$2344,'Hospitalisation Details'!$K$2:$K$2344," ",0,1)</f>
        <v>41</v>
      </c>
    </row>
    <row r="104" spans="1:17" ht="15.5" x14ac:dyDescent="0.35">
      <c r="A104" s="8" t="s">
        <v>2270</v>
      </c>
      <c r="B104" t="str">
        <f>VLOOKUP(Healthcare!A104,'Customer Names'!A104:E2438,4,FALSE)</f>
        <v>Robert M.</v>
      </c>
      <c r="C104" s="10">
        <f>_xlfn.XLOOKUP(A104,'Medical Examinations'!$A$2:$A$2336,'Medical Examinations'!$B$2:$B$2336,"NA",0,1)</f>
        <v>49.48</v>
      </c>
      <c r="D104" s="10">
        <f>_xlfn.XLOOKUP(A104,'Medical Examinations'!$A$2:$A$2336,'Medical Examinations'!$C$2:$C$2336)</f>
        <v>4.96</v>
      </c>
      <c r="E104" s="1" t="str">
        <f>_xlfn.XLOOKUP(A104,'Medical Examinations'!$A$2:$A$2336,'Medical Examinations'!$D$2:$D$2336)</f>
        <v>No</v>
      </c>
      <c r="F104" t="str">
        <f>_xlfn.XLOOKUP(A104,'Medical Examinations'!$A$2:$A$2336,'Medical Examinations'!$E$2:$E$2336)</f>
        <v>No</v>
      </c>
      <c r="G104" t="str">
        <f>_xlfn.XLOOKUP(A104,'Medical Examinations'!$A$2:$A$2336,'Medical Examinations'!$F$2:$F$2336)</f>
        <v>Yes</v>
      </c>
      <c r="H104" s="1">
        <f>_xlfn.XLOOKUP(A104,'Medical Examinations'!$A$2:$A$2336,'Medical Examinations'!$G$2:$G$2336)</f>
        <v>1</v>
      </c>
      <c r="I104" t="str">
        <f>_xlfn.XLOOKUP(A104,'Medical Examinations'!$A$2:$A$2336,'Medical Examinations'!$H$2:$H$2336)</f>
        <v>Yes</v>
      </c>
      <c r="J104" t="str">
        <f>VLOOKUP(A104,'Medical Examinations'!$A$2:$J$2336,9,FALSE)</f>
        <v>Obesity</v>
      </c>
      <c r="K104" t="str">
        <f>VLOOKUP(A104,'Medical Examinations'!$A$2:$J$2336,10,FALSE)</f>
        <v>Normal</v>
      </c>
      <c r="L104" s="51" t="str">
        <f>_xlfn.XLOOKUP(A104,'Hospitalisation Details'!$A$2:$A$2345,'Hospitalisation Details'!$J$2:$J$2345,"")</f>
        <v>18-Aug-1979</v>
      </c>
      <c r="M104" s="12">
        <f>_xlfn.XLOOKUP(A104,'Hospitalisation Details'!$A$2:$A$2344,'Hospitalisation Details'!$F$2:$F$2344," ",0,1)</f>
        <v>40204.83</v>
      </c>
      <c r="N104" t="str">
        <f>_xlfn.XLOOKUP(A104,'Hospitalisation Details'!$A$2:$A$2344,'Hospitalisation Details'!$G$2:$G$2344," ",0,1)</f>
        <v>tier - 1</v>
      </c>
      <c r="O104" t="str">
        <f>_xlfn.XLOOKUP(A104,'Hospitalisation Details'!$A$2:$A$2344,'Hospitalisation Details'!$H$2:$H$2344," ",0,1)</f>
        <v>tier - 3</v>
      </c>
      <c r="P104" t="str">
        <f>_xlfn.XLOOKUP(A104,'Hospitalisation Details'!$A$2:$A$2344,'Hospitalisation Details'!$I$2:$I$2344," ",0,1)</f>
        <v>R1012</v>
      </c>
      <c r="Q104">
        <f>_xlfn.XLOOKUP(A104,'Hospitalisation Details'!$A$2:$A$2344,'Hospitalisation Details'!$K$2:$K$2344," ",0,1)</f>
        <v>43</v>
      </c>
    </row>
    <row r="105" spans="1:17" ht="15.5" x14ac:dyDescent="0.35">
      <c r="A105" s="8" t="s">
        <v>2269</v>
      </c>
      <c r="B105" t="str">
        <f>VLOOKUP(Healthcare!A105,'Customer Names'!A105:E2439,4,FALSE)</f>
        <v>Ricardo</v>
      </c>
      <c r="C105" s="10">
        <f>_xlfn.XLOOKUP(A105,'Medical Examinations'!$A$2:$A$2336,'Medical Examinations'!$B$2:$B$2336,"NA",0,1)</f>
        <v>34.1</v>
      </c>
      <c r="D105" s="10">
        <f>_xlfn.XLOOKUP(A105,'Medical Examinations'!$A$2:$A$2336,'Medical Examinations'!$C$2:$C$2336)</f>
        <v>4.43</v>
      </c>
      <c r="E105" s="1" t="str">
        <f>_xlfn.XLOOKUP(A105,'Medical Examinations'!$A$2:$A$2336,'Medical Examinations'!$D$2:$D$2336)</f>
        <v>Yes</v>
      </c>
      <c r="F105" t="str">
        <f>_xlfn.XLOOKUP(A105,'Medical Examinations'!$A$2:$A$2336,'Medical Examinations'!$E$2:$E$2336)</f>
        <v>No</v>
      </c>
      <c r="G105" t="str">
        <f>_xlfn.XLOOKUP(A105,'Medical Examinations'!$A$2:$A$2336,'Medical Examinations'!$F$2:$F$2336)</f>
        <v>No</v>
      </c>
      <c r="H105" s="1">
        <f>_xlfn.XLOOKUP(A105,'Medical Examinations'!$A$2:$A$2336,'Medical Examinations'!$G$2:$G$2336)</f>
        <v>0</v>
      </c>
      <c r="I105" t="str">
        <f>_xlfn.XLOOKUP(A105,'Medical Examinations'!$A$2:$A$2336,'Medical Examinations'!$H$2:$H$2336)</f>
        <v>Yes</v>
      </c>
      <c r="J105" t="str">
        <f>VLOOKUP(A105,'Medical Examinations'!$A$2:$J$2336,9,FALSE)</f>
        <v>Obesity</v>
      </c>
      <c r="K105" t="str">
        <f>VLOOKUP(A105,'Medical Examinations'!$A$2:$J$2336,10,FALSE)</f>
        <v>Normal</v>
      </c>
      <c r="L105" s="51" t="str">
        <f>_xlfn.XLOOKUP(A105,'Hospitalisation Details'!$A$2:$A$2345,'Hospitalisation Details'!$J$2:$J$2345,"")</f>
        <v>21-Oct-1985</v>
      </c>
      <c r="M105" s="12">
        <f>_xlfn.XLOOKUP(A105,'Hospitalisation Details'!$A$2:$A$2344,'Hospitalisation Details'!$F$2:$F$2344," ",0,1)</f>
        <v>40182.25</v>
      </c>
      <c r="N105" t="str">
        <f>_xlfn.XLOOKUP(A105,'Hospitalisation Details'!$A$2:$A$2344,'Hospitalisation Details'!$G$2:$G$2344," ",0,1)</f>
        <v>tier - 1</v>
      </c>
      <c r="O105" t="str">
        <f>_xlfn.XLOOKUP(A105,'Hospitalisation Details'!$A$2:$A$2344,'Hospitalisation Details'!$H$2:$H$2344," ",0,1)</f>
        <v>tier - 2</v>
      </c>
      <c r="P105" t="str">
        <f>_xlfn.XLOOKUP(A105,'Hospitalisation Details'!$A$2:$A$2344,'Hospitalisation Details'!$I$2:$I$2344," ",0,1)</f>
        <v>R1011</v>
      </c>
      <c r="Q105">
        <f>_xlfn.XLOOKUP(A105,'Hospitalisation Details'!$A$2:$A$2344,'Hospitalisation Details'!$K$2:$K$2344," ",0,1)</f>
        <v>37</v>
      </c>
    </row>
    <row r="106" spans="1:17" ht="15.5" x14ac:dyDescent="0.35">
      <c r="A106" s="8" t="s">
        <v>2268</v>
      </c>
      <c r="B106" t="str">
        <f>VLOOKUP(Healthcare!A106,'Customer Names'!A106:E2440,4,FALSE)</f>
        <v>Gedion</v>
      </c>
      <c r="C106" s="10">
        <f>_xlfn.XLOOKUP(A106,'Medical Examinations'!$A$2:$A$2336,'Medical Examinations'!$B$2:$B$2336,"NA",0,1)</f>
        <v>35.299999999999997</v>
      </c>
      <c r="D106" s="10">
        <f>_xlfn.XLOOKUP(A106,'Medical Examinations'!$A$2:$A$2336,'Medical Examinations'!$C$2:$C$2336)</f>
        <v>5.82</v>
      </c>
      <c r="E106" s="1" t="str">
        <f>_xlfn.XLOOKUP(A106,'Medical Examinations'!$A$2:$A$2336,'Medical Examinations'!$D$2:$D$2336)</f>
        <v>Yes</v>
      </c>
      <c r="F106" t="str">
        <f>_xlfn.XLOOKUP(A106,'Medical Examinations'!$A$2:$A$2336,'Medical Examinations'!$E$2:$E$2336)</f>
        <v>No</v>
      </c>
      <c r="G106" t="str">
        <f>_xlfn.XLOOKUP(A106,'Medical Examinations'!$A$2:$A$2336,'Medical Examinations'!$F$2:$F$2336)</f>
        <v>Yes</v>
      </c>
      <c r="H106" s="1">
        <f>_xlfn.XLOOKUP(A106,'Medical Examinations'!$A$2:$A$2336,'Medical Examinations'!$G$2:$G$2336)</f>
        <v>1</v>
      </c>
      <c r="I106" t="str">
        <f>_xlfn.XLOOKUP(A106,'Medical Examinations'!$A$2:$A$2336,'Medical Examinations'!$H$2:$H$2336)</f>
        <v>Yes</v>
      </c>
      <c r="J106" t="str">
        <f>VLOOKUP(A106,'Medical Examinations'!$A$2:$J$2336,9,FALSE)</f>
        <v>Obesity</v>
      </c>
      <c r="K106" t="str">
        <f>VLOOKUP(A106,'Medical Examinations'!$A$2:$J$2336,10,FALSE)</f>
        <v>Prediabetes</v>
      </c>
      <c r="L106" s="51" t="str">
        <f>_xlfn.XLOOKUP(A106,'Hospitalisation Details'!$A$2:$A$2345,'Hospitalisation Details'!$J$2:$J$2345,"")</f>
        <v>14-Oct-1983</v>
      </c>
      <c r="M106" s="12">
        <f>_xlfn.XLOOKUP(A106,'Hospitalisation Details'!$A$2:$A$2344,'Hospitalisation Details'!$F$2:$F$2344," ",0,1)</f>
        <v>40103.89</v>
      </c>
      <c r="N106" t="str">
        <f>_xlfn.XLOOKUP(A106,'Hospitalisation Details'!$A$2:$A$2344,'Hospitalisation Details'!$G$2:$G$2344," ",0,1)</f>
        <v>tier - 1</v>
      </c>
      <c r="O106" t="str">
        <f>_xlfn.XLOOKUP(A106,'Hospitalisation Details'!$A$2:$A$2344,'Hospitalisation Details'!$H$2:$H$2344," ",0,1)</f>
        <v>tier - 2</v>
      </c>
      <c r="P106" t="str">
        <f>_xlfn.XLOOKUP(A106,'Hospitalisation Details'!$A$2:$A$2344,'Hospitalisation Details'!$I$2:$I$2344," ",0,1)</f>
        <v>R1011</v>
      </c>
      <c r="Q106">
        <f>_xlfn.XLOOKUP(A106,'Hospitalisation Details'!$A$2:$A$2344,'Hospitalisation Details'!$K$2:$K$2344," ",0,1)</f>
        <v>39</v>
      </c>
    </row>
    <row r="107" spans="1:17" ht="15.5" x14ac:dyDescent="0.35">
      <c r="A107" s="8" t="s">
        <v>2267</v>
      </c>
      <c r="B107" t="str">
        <f>VLOOKUP(Healthcare!A107,'Customer Names'!A107:E2441,4,FALSE)</f>
        <v>Mark</v>
      </c>
      <c r="C107" s="10">
        <f>_xlfn.XLOOKUP(A107,'Medical Examinations'!$A$2:$A$2336,'Medical Examinations'!$B$2:$B$2336,"NA",0,1)</f>
        <v>43.83</v>
      </c>
      <c r="D107" s="10">
        <f>_xlfn.XLOOKUP(A107,'Medical Examinations'!$A$2:$A$2336,'Medical Examinations'!$C$2:$C$2336)</f>
        <v>6.03</v>
      </c>
      <c r="E107" s="1" t="str">
        <f>_xlfn.XLOOKUP(A107,'Medical Examinations'!$A$2:$A$2336,'Medical Examinations'!$D$2:$D$2336)</f>
        <v>Yes</v>
      </c>
      <c r="F107" t="str">
        <f>_xlfn.XLOOKUP(A107,'Medical Examinations'!$A$2:$A$2336,'Medical Examinations'!$E$2:$E$2336)</f>
        <v>No</v>
      </c>
      <c r="G107" t="str">
        <f>_xlfn.XLOOKUP(A107,'Medical Examinations'!$A$2:$A$2336,'Medical Examinations'!$F$2:$F$2336)</f>
        <v>No</v>
      </c>
      <c r="H107" s="1">
        <f>_xlfn.XLOOKUP(A107,'Medical Examinations'!$A$2:$A$2336,'Medical Examinations'!$G$2:$G$2336)</f>
        <v>2</v>
      </c>
      <c r="I107" t="str">
        <f>_xlfn.XLOOKUP(A107,'Medical Examinations'!$A$2:$A$2336,'Medical Examinations'!$H$2:$H$2336)</f>
        <v>Yes</v>
      </c>
      <c r="J107" t="str">
        <f>VLOOKUP(A107,'Medical Examinations'!$A$2:$J$2336,9,FALSE)</f>
        <v>Obesity</v>
      </c>
      <c r="K107" t="str">
        <f>VLOOKUP(A107,'Medical Examinations'!$A$2:$J$2336,10,FALSE)</f>
        <v>Prediabetes</v>
      </c>
      <c r="L107" s="51" t="str">
        <f>_xlfn.XLOOKUP(A107,'Hospitalisation Details'!$A$2:$A$2345,'Hospitalisation Details'!$J$2:$J$2345,"")</f>
        <v>12-Aug-1966</v>
      </c>
      <c r="M107" s="12">
        <f>_xlfn.XLOOKUP(A107,'Hospitalisation Details'!$A$2:$A$2344,'Hospitalisation Details'!$F$2:$F$2344," ",0,1)</f>
        <v>40069.440000000002</v>
      </c>
      <c r="N107" t="str">
        <f>_xlfn.XLOOKUP(A107,'Hospitalisation Details'!$A$2:$A$2344,'Hospitalisation Details'!$G$2:$G$2344," ",0,1)</f>
        <v>tier - 1</v>
      </c>
      <c r="O107" t="str">
        <f>_xlfn.XLOOKUP(A107,'Hospitalisation Details'!$A$2:$A$2344,'Hospitalisation Details'!$H$2:$H$2344," ",0,1)</f>
        <v>tier - 3</v>
      </c>
      <c r="P107" t="str">
        <f>_xlfn.XLOOKUP(A107,'Hospitalisation Details'!$A$2:$A$2344,'Hospitalisation Details'!$I$2:$I$2344," ",0,1)</f>
        <v>R1011</v>
      </c>
      <c r="Q107">
        <f>_xlfn.XLOOKUP(A107,'Hospitalisation Details'!$A$2:$A$2344,'Hospitalisation Details'!$K$2:$K$2344," ",0,1)</f>
        <v>56</v>
      </c>
    </row>
    <row r="108" spans="1:17" ht="15.5" x14ac:dyDescent="0.35">
      <c r="A108" s="8" t="s">
        <v>2266</v>
      </c>
      <c r="B108" t="str">
        <f>VLOOKUP(Healthcare!A108,'Customer Names'!A108:E2442,4,FALSE)</f>
        <v>Gamini P.</v>
      </c>
      <c r="C108" s="10">
        <f>_xlfn.XLOOKUP(A108,'Medical Examinations'!$A$2:$A$2336,'Medical Examinations'!$B$2:$B$2336,"NA",0,1)</f>
        <v>50.07</v>
      </c>
      <c r="D108" s="10">
        <f>_xlfn.XLOOKUP(A108,'Medical Examinations'!$A$2:$A$2336,'Medical Examinations'!$C$2:$C$2336)</f>
        <v>9.27</v>
      </c>
      <c r="E108" s="1" t="str">
        <f>_xlfn.XLOOKUP(A108,'Medical Examinations'!$A$2:$A$2336,'Medical Examinations'!$D$2:$D$2336)</f>
        <v>No</v>
      </c>
      <c r="F108" t="str">
        <f>_xlfn.XLOOKUP(A108,'Medical Examinations'!$A$2:$A$2336,'Medical Examinations'!$E$2:$E$2336)</f>
        <v>No</v>
      </c>
      <c r="G108" t="str">
        <f>_xlfn.XLOOKUP(A108,'Medical Examinations'!$A$2:$A$2336,'Medical Examinations'!$F$2:$F$2336)</f>
        <v>No</v>
      </c>
      <c r="H108" s="1">
        <f>_xlfn.XLOOKUP(A108,'Medical Examinations'!$A$2:$A$2336,'Medical Examinations'!$G$2:$G$2336)</f>
        <v>0</v>
      </c>
      <c r="I108" t="str">
        <f>_xlfn.XLOOKUP(A108,'Medical Examinations'!$A$2:$A$2336,'Medical Examinations'!$H$2:$H$2336)</f>
        <v>Yes</v>
      </c>
      <c r="J108" t="str">
        <f>VLOOKUP(A108,'Medical Examinations'!$A$2:$J$2336,9,FALSE)</f>
        <v>Obesity</v>
      </c>
      <c r="K108" t="str">
        <f>VLOOKUP(A108,'Medical Examinations'!$A$2:$J$2336,10,FALSE)</f>
        <v>Diabetes</v>
      </c>
      <c r="L108" s="51" t="str">
        <f>_xlfn.XLOOKUP(A108,'Hospitalisation Details'!$A$2:$A$2345,'Hospitalisation Details'!$J$2:$J$2345,"")</f>
        <v>20-Dec-1978</v>
      </c>
      <c r="M108" s="12">
        <f>_xlfn.XLOOKUP(A108,'Hospitalisation Details'!$A$2:$A$2344,'Hospitalisation Details'!$F$2:$F$2344," ",0,1)</f>
        <v>40054.730000000003</v>
      </c>
      <c r="N108" t="str">
        <f>_xlfn.XLOOKUP(A108,'Hospitalisation Details'!$A$2:$A$2344,'Hospitalisation Details'!$G$2:$G$2344," ",0,1)</f>
        <v>tier - 1</v>
      </c>
      <c r="O108" t="str">
        <f>_xlfn.XLOOKUP(A108,'Hospitalisation Details'!$A$2:$A$2344,'Hospitalisation Details'!$H$2:$H$2344," ",0,1)</f>
        <v>tier - 3</v>
      </c>
      <c r="P108" t="str">
        <f>_xlfn.XLOOKUP(A108,'Hospitalisation Details'!$A$2:$A$2344,'Hospitalisation Details'!$I$2:$I$2344," ",0,1)</f>
        <v>R1011</v>
      </c>
      <c r="Q108">
        <f>_xlfn.XLOOKUP(A108,'Hospitalisation Details'!$A$2:$A$2344,'Hospitalisation Details'!$K$2:$K$2344," ",0,1)</f>
        <v>44</v>
      </c>
    </row>
    <row r="109" spans="1:17" ht="15.5" x14ac:dyDescent="0.35">
      <c r="A109" s="8" t="s">
        <v>2265</v>
      </c>
      <c r="B109" t="str">
        <f>VLOOKUP(Healthcare!A109,'Customer Names'!A109:E2443,4,FALSE)</f>
        <v>Emily J</v>
      </c>
      <c r="C109" s="10">
        <f>_xlfn.XLOOKUP(A109,'Medical Examinations'!$A$2:$A$2336,'Medical Examinations'!$B$2:$B$2336,"NA",0,1)</f>
        <v>32.774999999999999</v>
      </c>
      <c r="D109" s="10">
        <f>_xlfn.XLOOKUP(A109,'Medical Examinations'!$A$2:$A$2336,'Medical Examinations'!$C$2:$C$2336)</f>
        <v>5.53</v>
      </c>
      <c r="E109" s="1" t="str">
        <f>_xlfn.XLOOKUP(A109,'Medical Examinations'!$A$2:$A$2336,'Medical Examinations'!$D$2:$D$2336)</f>
        <v>No</v>
      </c>
      <c r="F109" t="str">
        <f>_xlfn.XLOOKUP(A109,'Medical Examinations'!$A$2:$A$2336,'Medical Examinations'!$E$2:$E$2336)</f>
        <v>No</v>
      </c>
      <c r="G109" t="str">
        <f>_xlfn.XLOOKUP(A109,'Medical Examinations'!$A$2:$A$2336,'Medical Examinations'!$F$2:$F$2336)</f>
        <v>No</v>
      </c>
      <c r="H109" s="1">
        <f>_xlfn.XLOOKUP(A109,'Medical Examinations'!$A$2:$A$2336,'Medical Examinations'!$G$2:$G$2336)</f>
        <v>0</v>
      </c>
      <c r="I109" t="str">
        <f>_xlfn.XLOOKUP(A109,'Medical Examinations'!$A$2:$A$2336,'Medical Examinations'!$H$2:$H$2336)</f>
        <v>Yes</v>
      </c>
      <c r="J109" t="str">
        <f>VLOOKUP(A109,'Medical Examinations'!$A$2:$J$2336,9,FALSE)</f>
        <v>Obesity</v>
      </c>
      <c r="K109" t="str">
        <f>VLOOKUP(A109,'Medical Examinations'!$A$2:$J$2336,10,FALSE)</f>
        <v>Normal</v>
      </c>
      <c r="L109" s="51" t="str">
        <f>_xlfn.XLOOKUP(A109,'Hospitalisation Details'!$A$2:$A$2345,'Hospitalisation Details'!$J$2:$J$2345,"")</f>
        <v>25-Dec-1982</v>
      </c>
      <c r="M109" s="12">
        <f>_xlfn.XLOOKUP(A109,'Hospitalisation Details'!$A$2:$A$2344,'Hospitalisation Details'!$F$2:$F$2344," ",0,1)</f>
        <v>40003.33</v>
      </c>
      <c r="N109" t="str">
        <f>_xlfn.XLOOKUP(A109,'Hospitalisation Details'!$A$2:$A$2344,'Hospitalisation Details'!$G$2:$G$2344," ",0,1)</f>
        <v>tier - 1</v>
      </c>
      <c r="O109" t="str">
        <f>_xlfn.XLOOKUP(A109,'Hospitalisation Details'!$A$2:$A$2344,'Hospitalisation Details'!$H$2:$H$2344," ",0,1)</f>
        <v>tier - 1</v>
      </c>
      <c r="P109" t="str">
        <f>_xlfn.XLOOKUP(A109,'Hospitalisation Details'!$A$2:$A$2344,'Hospitalisation Details'!$I$2:$I$2344," ",0,1)</f>
        <v>R1012</v>
      </c>
      <c r="Q109">
        <f>_xlfn.XLOOKUP(A109,'Hospitalisation Details'!$A$2:$A$2344,'Hospitalisation Details'!$K$2:$K$2344," ",0,1)</f>
        <v>40</v>
      </c>
    </row>
    <row r="110" spans="1:17" ht="15.5" x14ac:dyDescent="0.35">
      <c r="A110" s="8" t="s">
        <v>2264</v>
      </c>
      <c r="B110" t="str">
        <f>VLOOKUP(Healthcare!A110,'Customer Names'!A110:E2444,4,FALSE)</f>
        <v>Amanda</v>
      </c>
      <c r="C110" s="10">
        <f>_xlfn.XLOOKUP(A110,'Medical Examinations'!$A$2:$A$2336,'Medical Examinations'!$B$2:$B$2336,"NA",0,1)</f>
        <v>34.104999999999997</v>
      </c>
      <c r="D110" s="10">
        <f>_xlfn.XLOOKUP(A110,'Medical Examinations'!$A$2:$A$2336,'Medical Examinations'!$C$2:$C$2336)</f>
        <v>5.07</v>
      </c>
      <c r="E110" s="1" t="str">
        <f>_xlfn.XLOOKUP(A110,'Medical Examinations'!$A$2:$A$2336,'Medical Examinations'!$D$2:$D$2336)</f>
        <v>No</v>
      </c>
      <c r="F110" t="str">
        <f>_xlfn.XLOOKUP(A110,'Medical Examinations'!$A$2:$A$2336,'Medical Examinations'!$E$2:$E$2336)</f>
        <v>No</v>
      </c>
      <c r="G110" t="str">
        <f>_xlfn.XLOOKUP(A110,'Medical Examinations'!$A$2:$A$2336,'Medical Examinations'!$F$2:$F$2336)</f>
        <v>No</v>
      </c>
      <c r="H110" s="1">
        <f>_xlfn.XLOOKUP(A110,'Medical Examinations'!$A$2:$A$2336,'Medical Examinations'!$G$2:$G$2336)</f>
        <v>1</v>
      </c>
      <c r="I110" t="str">
        <f>_xlfn.XLOOKUP(A110,'Medical Examinations'!$A$2:$A$2336,'Medical Examinations'!$H$2:$H$2336)</f>
        <v>Yes</v>
      </c>
      <c r="J110" t="str">
        <f>VLOOKUP(A110,'Medical Examinations'!$A$2:$J$2336,9,FALSE)</f>
        <v>Obesity</v>
      </c>
      <c r="K110" t="str">
        <f>VLOOKUP(A110,'Medical Examinations'!$A$2:$J$2336,10,FALSE)</f>
        <v>Normal</v>
      </c>
      <c r="L110" s="51" t="str">
        <f>_xlfn.XLOOKUP(A110,'Hospitalisation Details'!$A$2:$A$2345,'Hospitalisation Details'!$J$2:$J$2345,"")</f>
        <v>8-Aug-1987</v>
      </c>
      <c r="M110" s="12">
        <f>_xlfn.XLOOKUP(A110,'Hospitalisation Details'!$A$2:$A$2344,'Hospitalisation Details'!$F$2:$F$2344," ",0,1)</f>
        <v>39983.43</v>
      </c>
      <c r="N110" t="str">
        <f>_xlfn.XLOOKUP(A110,'Hospitalisation Details'!$A$2:$A$2344,'Hospitalisation Details'!$G$2:$G$2344," ",0,1)</f>
        <v>tier - 2</v>
      </c>
      <c r="O110" t="str">
        <f>_xlfn.XLOOKUP(A110,'Hospitalisation Details'!$A$2:$A$2344,'Hospitalisation Details'!$H$2:$H$2344," ",0,1)</f>
        <v>tier - 3</v>
      </c>
      <c r="P110" t="str">
        <f>_xlfn.XLOOKUP(A110,'Hospitalisation Details'!$A$2:$A$2344,'Hospitalisation Details'!$I$2:$I$2344," ",0,1)</f>
        <v>R1012</v>
      </c>
      <c r="Q110">
        <f>_xlfn.XLOOKUP(A110,'Hospitalisation Details'!$A$2:$A$2344,'Hospitalisation Details'!$K$2:$K$2344," ",0,1)</f>
        <v>35</v>
      </c>
    </row>
    <row r="111" spans="1:17" ht="15.5" x14ac:dyDescent="0.35">
      <c r="A111" s="8" t="s">
        <v>2263</v>
      </c>
      <c r="B111" t="str">
        <f>VLOOKUP(Healthcare!A111,'Customer Names'!A111:E2445,4,FALSE)</f>
        <v>Nicholas</v>
      </c>
      <c r="C111" s="10">
        <f>_xlfn.XLOOKUP(A111,'Medical Examinations'!$A$2:$A$2336,'Medical Examinations'!$B$2:$B$2336,"NA",0,1)</f>
        <v>48.93</v>
      </c>
      <c r="D111" s="10">
        <f>_xlfn.XLOOKUP(A111,'Medical Examinations'!$A$2:$A$2336,'Medical Examinations'!$C$2:$C$2336)</f>
        <v>11.17</v>
      </c>
      <c r="E111" s="1" t="str">
        <f>_xlfn.XLOOKUP(A111,'Medical Examinations'!$A$2:$A$2336,'Medical Examinations'!$D$2:$D$2336)</f>
        <v>Yes</v>
      </c>
      <c r="F111" t="str">
        <f>_xlfn.XLOOKUP(A111,'Medical Examinations'!$A$2:$A$2336,'Medical Examinations'!$E$2:$E$2336)</f>
        <v>No</v>
      </c>
      <c r="G111" t="str">
        <f>_xlfn.XLOOKUP(A111,'Medical Examinations'!$A$2:$A$2336,'Medical Examinations'!$F$2:$F$2336)</f>
        <v>No</v>
      </c>
      <c r="H111" s="1">
        <f>_xlfn.XLOOKUP(A111,'Medical Examinations'!$A$2:$A$2336,'Medical Examinations'!$G$2:$G$2336)</f>
        <v>1</v>
      </c>
      <c r="I111" t="str">
        <f>_xlfn.XLOOKUP(A111,'Medical Examinations'!$A$2:$A$2336,'Medical Examinations'!$H$2:$H$2336)</f>
        <v>Yes</v>
      </c>
      <c r="J111" t="str">
        <f>VLOOKUP(A111,'Medical Examinations'!$A$2:$J$2336,9,FALSE)</f>
        <v>Obesity</v>
      </c>
      <c r="K111" t="str">
        <f>VLOOKUP(A111,'Medical Examinations'!$A$2:$J$2336,10,FALSE)</f>
        <v>Diabetes</v>
      </c>
      <c r="L111" s="51" t="str">
        <f>_xlfn.XLOOKUP(A111,'Hospitalisation Details'!$A$2:$A$2345,'Hospitalisation Details'!$J$2:$J$2345,"")</f>
        <v>2-Dec-1975</v>
      </c>
      <c r="M111" s="12">
        <f>_xlfn.XLOOKUP(A111,'Hospitalisation Details'!$A$2:$A$2344,'Hospitalisation Details'!$F$2:$F$2344," ",0,1)</f>
        <v>39963.120000000003</v>
      </c>
      <c r="N111" t="str">
        <f>_xlfn.XLOOKUP(A111,'Hospitalisation Details'!$A$2:$A$2344,'Hospitalisation Details'!$G$2:$G$2344," ",0,1)</f>
        <v>tier - 2</v>
      </c>
      <c r="O111" t="str">
        <f>_xlfn.XLOOKUP(A111,'Hospitalisation Details'!$A$2:$A$2344,'Hospitalisation Details'!$H$2:$H$2344," ",0,1)</f>
        <v>tier - 2</v>
      </c>
      <c r="P111" t="str">
        <f>_xlfn.XLOOKUP(A111,'Hospitalisation Details'!$A$2:$A$2344,'Hospitalisation Details'!$I$2:$I$2344," ",0,1)</f>
        <v>R1011</v>
      </c>
      <c r="Q111">
        <f>_xlfn.XLOOKUP(A111,'Hospitalisation Details'!$A$2:$A$2344,'Hospitalisation Details'!$K$2:$K$2344," ",0,1)</f>
        <v>47</v>
      </c>
    </row>
    <row r="112" spans="1:17" ht="15.5" x14ac:dyDescent="0.35">
      <c r="A112" s="8" t="s">
        <v>2262</v>
      </c>
      <c r="B112" t="str">
        <f>VLOOKUP(Healthcare!A112,'Customer Names'!A112:E2446,4,FALSE)</f>
        <v>Knox</v>
      </c>
      <c r="C112" s="10">
        <f>_xlfn.XLOOKUP(A112,'Medical Examinations'!$A$2:$A$2336,'Medical Examinations'!$B$2:$B$2336,"NA",0,1)</f>
        <v>37.07</v>
      </c>
      <c r="D112" s="10">
        <f>_xlfn.XLOOKUP(A112,'Medical Examinations'!$A$2:$A$2336,'Medical Examinations'!$C$2:$C$2336)</f>
        <v>6.14</v>
      </c>
      <c r="E112" s="1" t="str">
        <f>_xlfn.XLOOKUP(A112,'Medical Examinations'!$A$2:$A$2336,'Medical Examinations'!$D$2:$D$2336)</f>
        <v>Yes</v>
      </c>
      <c r="F112" t="str">
        <f>_xlfn.XLOOKUP(A112,'Medical Examinations'!$A$2:$A$2336,'Medical Examinations'!$E$2:$E$2336)</f>
        <v>No</v>
      </c>
      <c r="G112" t="str">
        <f>_xlfn.XLOOKUP(A112,'Medical Examinations'!$A$2:$A$2336,'Medical Examinations'!$F$2:$F$2336)</f>
        <v>No</v>
      </c>
      <c r="H112" s="1">
        <f>_xlfn.XLOOKUP(A112,'Medical Examinations'!$A$2:$A$2336,'Medical Examinations'!$G$2:$G$2336)</f>
        <v>0</v>
      </c>
      <c r="I112" t="str">
        <f>_xlfn.XLOOKUP(A112,'Medical Examinations'!$A$2:$A$2336,'Medical Examinations'!$H$2:$H$2336)</f>
        <v>Yes</v>
      </c>
      <c r="J112" t="str">
        <f>VLOOKUP(A112,'Medical Examinations'!$A$2:$J$2336,9,FALSE)</f>
        <v>Obesity</v>
      </c>
      <c r="K112" t="str">
        <f>VLOOKUP(A112,'Medical Examinations'!$A$2:$J$2336,10,FALSE)</f>
        <v>Prediabetes</v>
      </c>
      <c r="L112" s="51" t="str">
        <f>_xlfn.XLOOKUP(A112,'Hospitalisation Details'!$A$2:$A$2345,'Hospitalisation Details'!$J$2:$J$2345,"")</f>
        <v>22-Aug-1985</v>
      </c>
      <c r="M112" s="12">
        <f>_xlfn.XLOOKUP(A112,'Hospitalisation Details'!$A$2:$A$2344,'Hospitalisation Details'!$F$2:$F$2344," ",0,1)</f>
        <v>39871.699999999997</v>
      </c>
      <c r="N112" t="str">
        <f>_xlfn.XLOOKUP(A112,'Hospitalisation Details'!$A$2:$A$2344,'Hospitalisation Details'!$G$2:$G$2344," ",0,1)</f>
        <v>tier - 1</v>
      </c>
      <c r="O112" t="str">
        <f>_xlfn.XLOOKUP(A112,'Hospitalisation Details'!$A$2:$A$2344,'Hospitalisation Details'!$H$2:$H$2344," ",0,1)</f>
        <v>tier - 2</v>
      </c>
      <c r="P112" t="str">
        <f>_xlfn.XLOOKUP(A112,'Hospitalisation Details'!$A$2:$A$2344,'Hospitalisation Details'!$I$2:$I$2344," ",0,1)</f>
        <v>R1013</v>
      </c>
      <c r="Q112">
        <f>_xlfn.XLOOKUP(A112,'Hospitalisation Details'!$A$2:$A$2344,'Hospitalisation Details'!$K$2:$K$2344," ",0,1)</f>
        <v>37</v>
      </c>
    </row>
    <row r="113" spans="1:17" ht="15.5" x14ac:dyDescent="0.35">
      <c r="A113" s="8" t="s">
        <v>2261</v>
      </c>
      <c r="B113" t="str">
        <f>VLOOKUP(Healthcare!A113,'Customer Names'!A113:E2447,4,FALSE)</f>
        <v>Yianna</v>
      </c>
      <c r="C113" s="10">
        <f>_xlfn.XLOOKUP(A113,'Medical Examinations'!$A$2:$A$2336,'Medical Examinations'!$B$2:$B$2336,"NA",0,1)</f>
        <v>51.51</v>
      </c>
      <c r="D113" s="10">
        <f>_xlfn.XLOOKUP(A113,'Medical Examinations'!$A$2:$A$2336,'Medical Examinations'!$C$2:$C$2336)</f>
        <v>6.26</v>
      </c>
      <c r="E113" s="1" t="str">
        <f>_xlfn.XLOOKUP(A113,'Medical Examinations'!$A$2:$A$2336,'Medical Examinations'!$D$2:$D$2336)</f>
        <v>Yes</v>
      </c>
      <c r="F113" t="str">
        <f>_xlfn.XLOOKUP(A113,'Medical Examinations'!$A$2:$A$2336,'Medical Examinations'!$E$2:$E$2336)</f>
        <v>No</v>
      </c>
      <c r="G113" t="str">
        <f>_xlfn.XLOOKUP(A113,'Medical Examinations'!$A$2:$A$2336,'Medical Examinations'!$F$2:$F$2336)</f>
        <v>Yes</v>
      </c>
      <c r="H113" s="1">
        <f>_xlfn.XLOOKUP(A113,'Medical Examinations'!$A$2:$A$2336,'Medical Examinations'!$G$2:$G$2336)</f>
        <v>1</v>
      </c>
      <c r="I113" t="str">
        <f>_xlfn.XLOOKUP(A113,'Medical Examinations'!$A$2:$A$2336,'Medical Examinations'!$H$2:$H$2336)</f>
        <v>Yes</v>
      </c>
      <c r="J113" t="str">
        <f>VLOOKUP(A113,'Medical Examinations'!$A$2:$J$2336,9,FALSE)</f>
        <v>Obesity</v>
      </c>
      <c r="K113" t="str">
        <f>VLOOKUP(A113,'Medical Examinations'!$A$2:$J$2336,10,FALSE)</f>
        <v>Prediabetes</v>
      </c>
      <c r="L113" s="51" t="str">
        <f>_xlfn.XLOOKUP(A113,'Hospitalisation Details'!$A$2:$A$2345,'Hospitalisation Details'!$J$2:$J$2345,"")</f>
        <v>1-Jun-1983</v>
      </c>
      <c r="M113" s="12">
        <f>_xlfn.XLOOKUP(A113,'Hospitalisation Details'!$A$2:$A$2344,'Hospitalisation Details'!$F$2:$F$2344," ",0,1)</f>
        <v>39865.699999999997</v>
      </c>
      <c r="N113" t="str">
        <f>_xlfn.XLOOKUP(A113,'Hospitalisation Details'!$A$2:$A$2344,'Hospitalisation Details'!$G$2:$G$2344," ",0,1)</f>
        <v>tier - 2</v>
      </c>
      <c r="O113" t="str">
        <f>_xlfn.XLOOKUP(A113,'Hospitalisation Details'!$A$2:$A$2344,'Hospitalisation Details'!$H$2:$H$2344," ",0,1)</f>
        <v>tier - 2</v>
      </c>
      <c r="P113" t="str">
        <f>_xlfn.XLOOKUP(A113,'Hospitalisation Details'!$A$2:$A$2344,'Hospitalisation Details'!$I$2:$I$2344," ",0,1)</f>
        <v>R1011</v>
      </c>
      <c r="Q113">
        <f>_xlfn.XLOOKUP(A113,'Hospitalisation Details'!$A$2:$A$2344,'Hospitalisation Details'!$K$2:$K$2344," ",0,1)</f>
        <v>40</v>
      </c>
    </row>
    <row r="114" spans="1:17" ht="15.5" x14ac:dyDescent="0.35">
      <c r="A114" s="8" t="s">
        <v>2260</v>
      </c>
      <c r="B114" t="str">
        <f>VLOOKUP(Healthcare!A114,'Customer Names'!A114:E2448,4,FALSE)</f>
        <v>Roberta</v>
      </c>
      <c r="C114" s="10">
        <f>_xlfn.XLOOKUP(A114,'Medical Examinations'!$A$2:$A$2336,'Medical Examinations'!$B$2:$B$2336,"NA",0,1)</f>
        <v>34.799999999999997</v>
      </c>
      <c r="D114" s="10">
        <f>_xlfn.XLOOKUP(A114,'Medical Examinations'!$A$2:$A$2336,'Medical Examinations'!$C$2:$C$2336)</f>
        <v>4.72</v>
      </c>
      <c r="E114" s="1" t="str">
        <f>_xlfn.XLOOKUP(A114,'Medical Examinations'!$A$2:$A$2336,'Medical Examinations'!$D$2:$D$2336)</f>
        <v>Yes</v>
      </c>
      <c r="F114" t="str">
        <f>_xlfn.XLOOKUP(A114,'Medical Examinations'!$A$2:$A$2336,'Medical Examinations'!$E$2:$E$2336)</f>
        <v>No</v>
      </c>
      <c r="G114" t="str">
        <f>_xlfn.XLOOKUP(A114,'Medical Examinations'!$A$2:$A$2336,'Medical Examinations'!$F$2:$F$2336)</f>
        <v>No</v>
      </c>
      <c r="H114" s="1">
        <f>_xlfn.XLOOKUP(A114,'Medical Examinations'!$A$2:$A$2336,'Medical Examinations'!$G$2:$G$2336)</f>
        <v>0</v>
      </c>
      <c r="I114" t="str">
        <f>_xlfn.XLOOKUP(A114,'Medical Examinations'!$A$2:$A$2336,'Medical Examinations'!$H$2:$H$2336)</f>
        <v>Yes</v>
      </c>
      <c r="J114" t="str">
        <f>VLOOKUP(A114,'Medical Examinations'!$A$2:$J$2336,9,FALSE)</f>
        <v>Obesity</v>
      </c>
      <c r="K114" t="str">
        <f>VLOOKUP(A114,'Medical Examinations'!$A$2:$J$2336,10,FALSE)</f>
        <v>Normal</v>
      </c>
      <c r="L114" s="51" t="str">
        <f>_xlfn.XLOOKUP(A114,'Hospitalisation Details'!$A$2:$A$2345,'Hospitalisation Details'!$J$2:$J$2345,"")</f>
        <v>17-Jul-1985</v>
      </c>
      <c r="M114" s="12">
        <f>_xlfn.XLOOKUP(A114,'Hospitalisation Details'!$A$2:$A$2344,'Hospitalisation Details'!$F$2:$F$2344," ",0,1)</f>
        <v>39836.519999999997</v>
      </c>
      <c r="N114" t="str">
        <f>_xlfn.XLOOKUP(A114,'Hospitalisation Details'!$A$2:$A$2344,'Hospitalisation Details'!$G$2:$G$2344," ",0,1)</f>
        <v>tier - 2</v>
      </c>
      <c r="O114" t="str">
        <f>_xlfn.XLOOKUP(A114,'Hospitalisation Details'!$A$2:$A$2344,'Hospitalisation Details'!$H$2:$H$2344," ",0,1)</f>
        <v>tier - 1</v>
      </c>
      <c r="P114" t="str">
        <f>_xlfn.XLOOKUP(A114,'Hospitalisation Details'!$A$2:$A$2344,'Hospitalisation Details'!$I$2:$I$2344," ",0,1)</f>
        <v>R1011</v>
      </c>
      <c r="Q114">
        <f>_xlfn.XLOOKUP(A114,'Hospitalisation Details'!$A$2:$A$2344,'Hospitalisation Details'!$K$2:$K$2344," ",0,1)</f>
        <v>37</v>
      </c>
    </row>
    <row r="115" spans="1:17" ht="15.5" x14ac:dyDescent="0.35">
      <c r="A115" s="8" t="s">
        <v>2259</v>
      </c>
      <c r="B115" t="str">
        <f>VLOOKUP(Healthcare!A115,'Customer Names'!A115:E2449,4,FALSE)</f>
        <v>Benjamin P.</v>
      </c>
      <c r="C115" s="10">
        <f>_xlfn.XLOOKUP(A115,'Medical Examinations'!$A$2:$A$2336,'Medical Examinations'!$B$2:$B$2336,"NA",0,1)</f>
        <v>36.67</v>
      </c>
      <c r="D115" s="10">
        <f>_xlfn.XLOOKUP(A115,'Medical Examinations'!$A$2:$A$2336,'Medical Examinations'!$C$2:$C$2336)</f>
        <v>5.18</v>
      </c>
      <c r="E115" s="1" t="str">
        <f>_xlfn.XLOOKUP(A115,'Medical Examinations'!$A$2:$A$2336,'Medical Examinations'!$D$2:$D$2336)</f>
        <v>No</v>
      </c>
      <c r="F115" t="str">
        <f>_xlfn.XLOOKUP(A115,'Medical Examinations'!$A$2:$A$2336,'Medical Examinations'!$E$2:$E$2336)</f>
        <v>No</v>
      </c>
      <c r="G115" t="str">
        <f>_xlfn.XLOOKUP(A115,'Medical Examinations'!$A$2:$A$2336,'Medical Examinations'!$F$2:$F$2336)</f>
        <v>No</v>
      </c>
      <c r="H115" s="1">
        <f>_xlfn.XLOOKUP(A115,'Medical Examinations'!$A$2:$A$2336,'Medical Examinations'!$G$2:$G$2336)</f>
        <v>1</v>
      </c>
      <c r="I115" t="str">
        <f>_xlfn.XLOOKUP(A115,'Medical Examinations'!$A$2:$A$2336,'Medical Examinations'!$H$2:$H$2336)</f>
        <v>Yes</v>
      </c>
      <c r="J115" t="str">
        <f>VLOOKUP(A115,'Medical Examinations'!$A$2:$J$2336,9,FALSE)</f>
        <v>Obesity</v>
      </c>
      <c r="K115" t="str">
        <f>VLOOKUP(A115,'Medical Examinations'!$A$2:$J$2336,10,FALSE)</f>
        <v>Normal</v>
      </c>
      <c r="L115" s="51" t="str">
        <f>_xlfn.XLOOKUP(A115,'Hospitalisation Details'!$A$2:$A$2345,'Hospitalisation Details'!$J$2:$J$2345,"")</f>
        <v>24-Jul-1987</v>
      </c>
      <c r="M115" s="12">
        <f>_xlfn.XLOOKUP(A115,'Hospitalisation Details'!$A$2:$A$2344,'Hospitalisation Details'!$F$2:$F$2344," ",0,1)</f>
        <v>39774.28</v>
      </c>
      <c r="N115" t="str">
        <f>_xlfn.XLOOKUP(A115,'Hospitalisation Details'!$A$2:$A$2344,'Hospitalisation Details'!$G$2:$G$2344," ",0,1)</f>
        <v>tier - 1</v>
      </c>
      <c r="O115" t="str">
        <f>_xlfn.XLOOKUP(A115,'Hospitalisation Details'!$A$2:$A$2344,'Hospitalisation Details'!$H$2:$H$2344," ",0,1)</f>
        <v>tier - 1</v>
      </c>
      <c r="P115" t="str">
        <f>_xlfn.XLOOKUP(A115,'Hospitalisation Details'!$A$2:$A$2344,'Hospitalisation Details'!$I$2:$I$2344," ",0,1)</f>
        <v>R1014</v>
      </c>
      <c r="Q115">
        <f>_xlfn.XLOOKUP(A115,'Hospitalisation Details'!$A$2:$A$2344,'Hospitalisation Details'!$K$2:$K$2344," ",0,1)</f>
        <v>35</v>
      </c>
    </row>
    <row r="116" spans="1:17" ht="15.5" x14ac:dyDescent="0.35">
      <c r="A116" s="8" t="s">
        <v>2258</v>
      </c>
      <c r="B116" t="str">
        <f>VLOOKUP(Healthcare!A116,'Customer Names'!A116:E2450,4,FALSE)</f>
        <v>Craig</v>
      </c>
      <c r="C116" s="10">
        <f>_xlfn.XLOOKUP(A116,'Medical Examinations'!$A$2:$A$2336,'Medical Examinations'!$B$2:$B$2336,"NA",0,1)</f>
        <v>30.9</v>
      </c>
      <c r="D116" s="10">
        <f>_xlfn.XLOOKUP(A116,'Medical Examinations'!$A$2:$A$2336,'Medical Examinations'!$C$2:$C$2336)</f>
        <v>9.4</v>
      </c>
      <c r="E116" s="1" t="str">
        <f>_xlfn.XLOOKUP(A116,'Medical Examinations'!$A$2:$A$2336,'Medical Examinations'!$D$2:$D$2336)</f>
        <v>No</v>
      </c>
      <c r="F116" t="str">
        <f>_xlfn.XLOOKUP(A116,'Medical Examinations'!$A$2:$A$2336,'Medical Examinations'!$E$2:$E$2336)</f>
        <v>No</v>
      </c>
      <c r="G116" t="str">
        <f>_xlfn.XLOOKUP(A116,'Medical Examinations'!$A$2:$A$2336,'Medical Examinations'!$F$2:$F$2336)</f>
        <v>No</v>
      </c>
      <c r="H116" s="1">
        <f>_xlfn.XLOOKUP(A116,'Medical Examinations'!$A$2:$A$2336,'Medical Examinations'!$G$2:$G$2336)</f>
        <v>2</v>
      </c>
      <c r="I116" t="str">
        <f>_xlfn.XLOOKUP(A116,'Medical Examinations'!$A$2:$A$2336,'Medical Examinations'!$H$2:$H$2336)</f>
        <v>Yes</v>
      </c>
      <c r="J116" t="str">
        <f>VLOOKUP(A116,'Medical Examinations'!$A$2:$J$2336,9,FALSE)</f>
        <v>Obesity</v>
      </c>
      <c r="K116" t="str">
        <f>VLOOKUP(A116,'Medical Examinations'!$A$2:$J$2336,10,FALSE)</f>
        <v>Diabetes</v>
      </c>
      <c r="L116" s="51" t="str">
        <f>_xlfn.XLOOKUP(A116,'Hospitalisation Details'!$A$2:$A$2345,'Hospitalisation Details'!$J$2:$J$2345,"")</f>
        <v>17-Dec-1973</v>
      </c>
      <c r="M116" s="12">
        <f>_xlfn.XLOOKUP(A116,'Hospitalisation Details'!$A$2:$A$2344,'Hospitalisation Details'!$F$2:$F$2344," ",0,1)</f>
        <v>39727.61</v>
      </c>
      <c r="N116" t="str">
        <f>_xlfn.XLOOKUP(A116,'Hospitalisation Details'!$A$2:$A$2344,'Hospitalisation Details'!$G$2:$G$2344," ",0,1)</f>
        <v>tier - 1</v>
      </c>
      <c r="O116" t="str">
        <f>_xlfn.XLOOKUP(A116,'Hospitalisation Details'!$A$2:$A$2344,'Hospitalisation Details'!$H$2:$H$2344," ",0,1)</f>
        <v>tier - 2</v>
      </c>
      <c r="P116" t="str">
        <f>_xlfn.XLOOKUP(A116,'Hospitalisation Details'!$A$2:$A$2344,'Hospitalisation Details'!$I$2:$I$2344," ",0,1)</f>
        <v>R1011</v>
      </c>
      <c r="Q116">
        <f>_xlfn.XLOOKUP(A116,'Hospitalisation Details'!$A$2:$A$2344,'Hospitalisation Details'!$K$2:$K$2344," ",0,1)</f>
        <v>49</v>
      </c>
    </row>
    <row r="117" spans="1:17" ht="15.5" x14ac:dyDescent="0.35">
      <c r="A117" s="8" t="s">
        <v>2257</v>
      </c>
      <c r="B117" t="str">
        <f>VLOOKUP(Healthcare!A117,'Customer Names'!A117:E2451,4,FALSE)</f>
        <v>Ann</v>
      </c>
      <c r="C117" s="10">
        <f>_xlfn.XLOOKUP(A117,'Medical Examinations'!$A$2:$A$2336,'Medical Examinations'!$B$2:$B$2336,"NA",0,1)</f>
        <v>30.495000000000001</v>
      </c>
      <c r="D117" s="10">
        <f>_xlfn.XLOOKUP(A117,'Medical Examinations'!$A$2:$A$2336,'Medical Examinations'!$C$2:$C$2336)</f>
        <v>6.29</v>
      </c>
      <c r="E117" s="1" t="str">
        <f>_xlfn.XLOOKUP(A117,'Medical Examinations'!$A$2:$A$2336,'Medical Examinations'!$D$2:$D$2336)</f>
        <v>No</v>
      </c>
      <c r="F117" t="str">
        <f>_xlfn.XLOOKUP(A117,'Medical Examinations'!$A$2:$A$2336,'Medical Examinations'!$E$2:$E$2336)</f>
        <v>No</v>
      </c>
      <c r="G117" t="str">
        <f>_xlfn.XLOOKUP(A117,'Medical Examinations'!$A$2:$A$2336,'Medical Examinations'!$F$2:$F$2336)</f>
        <v>No</v>
      </c>
      <c r="H117" s="1">
        <f>_xlfn.XLOOKUP(A117,'Medical Examinations'!$A$2:$A$2336,'Medical Examinations'!$G$2:$G$2336)</f>
        <v>0</v>
      </c>
      <c r="I117" t="str">
        <f>_xlfn.XLOOKUP(A117,'Medical Examinations'!$A$2:$A$2336,'Medical Examinations'!$H$2:$H$2336)</f>
        <v>Yes</v>
      </c>
      <c r="J117" t="str">
        <f>VLOOKUP(A117,'Medical Examinations'!$A$2:$J$2336,9,FALSE)</f>
        <v>Obesity</v>
      </c>
      <c r="K117" t="str">
        <f>VLOOKUP(A117,'Medical Examinations'!$A$2:$J$2336,10,FALSE)</f>
        <v>Prediabetes</v>
      </c>
      <c r="L117" s="51" t="str">
        <f>_xlfn.XLOOKUP(A117,'Hospitalisation Details'!$A$2:$A$2345,'Hospitalisation Details'!$J$2:$J$2345,"")</f>
        <v>12-Aug-1977</v>
      </c>
      <c r="M117" s="12">
        <f>_xlfn.XLOOKUP(A117,'Hospitalisation Details'!$A$2:$A$2344,'Hospitalisation Details'!$F$2:$F$2344," ",0,1)</f>
        <v>39725.519999999997</v>
      </c>
      <c r="N117" t="str">
        <f>_xlfn.XLOOKUP(A117,'Hospitalisation Details'!$A$2:$A$2344,'Hospitalisation Details'!$G$2:$G$2344," ",0,1)</f>
        <v>tier - 2</v>
      </c>
      <c r="O117" t="str">
        <f>_xlfn.XLOOKUP(A117,'Hospitalisation Details'!$A$2:$A$2344,'Hospitalisation Details'!$H$2:$H$2344," ",0,1)</f>
        <v>tier - 1</v>
      </c>
      <c r="P117" t="str">
        <f>_xlfn.XLOOKUP(A117,'Hospitalisation Details'!$A$2:$A$2344,'Hospitalisation Details'!$I$2:$I$2344," ",0,1)</f>
        <v>R1012</v>
      </c>
      <c r="Q117">
        <f>_xlfn.XLOOKUP(A117,'Hospitalisation Details'!$A$2:$A$2344,'Hospitalisation Details'!$K$2:$K$2344," ",0,1)</f>
        <v>45</v>
      </c>
    </row>
    <row r="118" spans="1:17" ht="15.5" x14ac:dyDescent="0.35">
      <c r="A118" s="8" t="s">
        <v>2256</v>
      </c>
      <c r="B118" t="str">
        <f>VLOOKUP(Healthcare!A118,'Customer Names'!A118:E2452,4,FALSE)</f>
        <v>Jamie P</v>
      </c>
      <c r="C118" s="10">
        <f>_xlfn.XLOOKUP(A118,'Medical Examinations'!$A$2:$A$2336,'Medical Examinations'!$B$2:$B$2336,"NA",0,1)</f>
        <v>44.88</v>
      </c>
      <c r="D118" s="10">
        <f>_xlfn.XLOOKUP(A118,'Medical Examinations'!$A$2:$A$2336,'Medical Examinations'!$C$2:$C$2336)</f>
        <v>6.04</v>
      </c>
      <c r="E118" s="1" t="str">
        <f>_xlfn.XLOOKUP(A118,'Medical Examinations'!$A$2:$A$2336,'Medical Examinations'!$D$2:$D$2336)</f>
        <v>No</v>
      </c>
      <c r="F118" t="str">
        <f>_xlfn.XLOOKUP(A118,'Medical Examinations'!$A$2:$A$2336,'Medical Examinations'!$E$2:$E$2336)</f>
        <v>No</v>
      </c>
      <c r="G118" t="str">
        <f>_xlfn.XLOOKUP(A118,'Medical Examinations'!$A$2:$A$2336,'Medical Examinations'!$F$2:$F$2336)</f>
        <v>Yes</v>
      </c>
      <c r="H118" s="1">
        <f>_xlfn.XLOOKUP(A118,'Medical Examinations'!$A$2:$A$2336,'Medical Examinations'!$G$2:$G$2336)</f>
        <v>1</v>
      </c>
      <c r="I118" t="str">
        <f>_xlfn.XLOOKUP(A118,'Medical Examinations'!$A$2:$A$2336,'Medical Examinations'!$H$2:$H$2336)</f>
        <v>Yes</v>
      </c>
      <c r="J118" t="str">
        <f>VLOOKUP(A118,'Medical Examinations'!$A$2:$J$2336,9,FALSE)</f>
        <v>Obesity</v>
      </c>
      <c r="K118" t="str">
        <f>VLOOKUP(A118,'Medical Examinations'!$A$2:$J$2336,10,FALSE)</f>
        <v>Prediabetes</v>
      </c>
      <c r="L118" s="51" t="str">
        <f>_xlfn.XLOOKUP(A118,'Hospitalisation Details'!$A$2:$A$2345,'Hospitalisation Details'!$J$2:$J$2345,"")</f>
        <v>16-Jul-2003</v>
      </c>
      <c r="M118" s="12">
        <f>_xlfn.XLOOKUP(A118,'Hospitalisation Details'!$A$2:$A$2344,'Hospitalisation Details'!$F$2:$F$2344," ",0,1)</f>
        <v>39722.75</v>
      </c>
      <c r="N118" t="str">
        <f>_xlfn.XLOOKUP(A118,'Hospitalisation Details'!$A$2:$A$2344,'Hospitalisation Details'!$G$2:$G$2344," ",0,1)</f>
        <v>tier - 1</v>
      </c>
      <c r="O118" t="str">
        <f>_xlfn.XLOOKUP(A118,'Hospitalisation Details'!$A$2:$A$2344,'Hospitalisation Details'!$H$2:$H$2344," ",0,1)</f>
        <v>tier - 1</v>
      </c>
      <c r="P118" t="str">
        <f>_xlfn.XLOOKUP(A118,'Hospitalisation Details'!$A$2:$A$2344,'Hospitalisation Details'!$I$2:$I$2344," ",0,1)</f>
        <v>R1013</v>
      </c>
      <c r="Q118">
        <f>_xlfn.XLOOKUP(A118,'Hospitalisation Details'!$A$2:$A$2344,'Hospitalisation Details'!$K$2:$K$2344," ",0,1)</f>
        <v>19</v>
      </c>
    </row>
    <row r="119" spans="1:17" ht="15.5" x14ac:dyDescent="0.35">
      <c r="A119" s="8" t="s">
        <v>2255</v>
      </c>
      <c r="B119" t="str">
        <f>VLOOKUP(Healthcare!A119,'Customer Names'!A119:E2453,4,FALSE)</f>
        <v>John</v>
      </c>
      <c r="C119" s="10">
        <f>_xlfn.XLOOKUP(A119,'Medical Examinations'!$A$2:$A$2336,'Medical Examinations'!$B$2:$B$2336,"NA",0,1)</f>
        <v>44.32</v>
      </c>
      <c r="D119" s="10">
        <f>_xlfn.XLOOKUP(A119,'Medical Examinations'!$A$2:$A$2336,'Medical Examinations'!$C$2:$C$2336)</f>
        <v>10.55</v>
      </c>
      <c r="E119" s="1" t="str">
        <f>_xlfn.XLOOKUP(A119,'Medical Examinations'!$A$2:$A$2336,'Medical Examinations'!$D$2:$D$2336)</f>
        <v>No</v>
      </c>
      <c r="F119" t="str">
        <f>_xlfn.XLOOKUP(A119,'Medical Examinations'!$A$2:$A$2336,'Medical Examinations'!$E$2:$E$2336)</f>
        <v>No</v>
      </c>
      <c r="G119" t="str">
        <f>_xlfn.XLOOKUP(A119,'Medical Examinations'!$A$2:$A$2336,'Medical Examinations'!$F$2:$F$2336)</f>
        <v>No</v>
      </c>
      <c r="H119" s="1">
        <f>_xlfn.XLOOKUP(A119,'Medical Examinations'!$A$2:$A$2336,'Medical Examinations'!$G$2:$G$2336)</f>
        <v>0</v>
      </c>
      <c r="I119" t="str">
        <f>_xlfn.XLOOKUP(A119,'Medical Examinations'!$A$2:$A$2336,'Medical Examinations'!$H$2:$H$2336)</f>
        <v>Yes</v>
      </c>
      <c r="J119" t="str">
        <f>VLOOKUP(A119,'Medical Examinations'!$A$2:$J$2336,9,FALSE)</f>
        <v>Obesity</v>
      </c>
      <c r="K119" t="str">
        <f>VLOOKUP(A119,'Medical Examinations'!$A$2:$J$2336,10,FALSE)</f>
        <v>Diabetes</v>
      </c>
      <c r="L119" s="51" t="str">
        <f>_xlfn.XLOOKUP(A119,'Hospitalisation Details'!$A$2:$A$2345,'Hospitalisation Details'!$J$2:$J$2345,"")</f>
        <v>29-Sep-1968</v>
      </c>
      <c r="M119" s="12">
        <f>_xlfn.XLOOKUP(A119,'Hospitalisation Details'!$A$2:$A$2344,'Hospitalisation Details'!$F$2:$F$2344," ",0,1)</f>
        <v>39721.93</v>
      </c>
      <c r="N119" t="str">
        <f>_xlfn.XLOOKUP(A119,'Hospitalisation Details'!$A$2:$A$2344,'Hospitalisation Details'!$G$2:$G$2344," ",0,1)</f>
        <v>tier - 2</v>
      </c>
      <c r="O119" t="str">
        <f>_xlfn.XLOOKUP(A119,'Hospitalisation Details'!$A$2:$A$2344,'Hospitalisation Details'!$H$2:$H$2344," ",0,1)</f>
        <v>tier - 2</v>
      </c>
      <c r="P119" t="str">
        <f>_xlfn.XLOOKUP(A119,'Hospitalisation Details'!$A$2:$A$2344,'Hospitalisation Details'!$I$2:$I$2344," ",0,1)</f>
        <v>R1011</v>
      </c>
      <c r="Q119">
        <f>_xlfn.XLOOKUP(A119,'Hospitalisation Details'!$A$2:$A$2344,'Hospitalisation Details'!$K$2:$K$2344," ",0,1)</f>
        <v>54</v>
      </c>
    </row>
    <row r="120" spans="1:17" ht="15.5" x14ac:dyDescent="0.35">
      <c r="A120" s="8" t="s">
        <v>2254</v>
      </c>
      <c r="B120" t="str">
        <f>VLOOKUP(Healthcare!A120,'Customer Names'!A120:E2454,4,FALSE)</f>
        <v>Charlie</v>
      </c>
      <c r="C120" s="10">
        <f>_xlfn.XLOOKUP(A120,'Medical Examinations'!$A$2:$A$2336,'Medical Examinations'!$B$2:$B$2336,"NA",0,1)</f>
        <v>46.39</v>
      </c>
      <c r="D120" s="10">
        <f>_xlfn.XLOOKUP(A120,'Medical Examinations'!$A$2:$A$2336,'Medical Examinations'!$C$2:$C$2336)</f>
        <v>5.09</v>
      </c>
      <c r="E120" s="1" t="str">
        <f>_xlfn.XLOOKUP(A120,'Medical Examinations'!$A$2:$A$2336,'Medical Examinations'!$D$2:$D$2336)</f>
        <v>No</v>
      </c>
      <c r="F120" t="str">
        <f>_xlfn.XLOOKUP(A120,'Medical Examinations'!$A$2:$A$2336,'Medical Examinations'!$E$2:$E$2336)</f>
        <v>No</v>
      </c>
      <c r="G120" t="str">
        <f>_xlfn.XLOOKUP(A120,'Medical Examinations'!$A$2:$A$2336,'Medical Examinations'!$F$2:$F$2336)</f>
        <v>No</v>
      </c>
      <c r="H120" s="1">
        <f>_xlfn.XLOOKUP(A120,'Medical Examinations'!$A$2:$A$2336,'Medical Examinations'!$G$2:$G$2336)</f>
        <v>0</v>
      </c>
      <c r="I120" t="str">
        <f>_xlfn.XLOOKUP(A120,'Medical Examinations'!$A$2:$A$2336,'Medical Examinations'!$H$2:$H$2336)</f>
        <v>Yes</v>
      </c>
      <c r="J120" t="str">
        <f>VLOOKUP(A120,'Medical Examinations'!$A$2:$J$2336,9,FALSE)</f>
        <v>Obesity</v>
      </c>
      <c r="K120" t="str">
        <f>VLOOKUP(A120,'Medical Examinations'!$A$2:$J$2336,10,FALSE)</f>
        <v>Normal</v>
      </c>
      <c r="L120" s="51" t="str">
        <f>_xlfn.XLOOKUP(A120,'Hospitalisation Details'!$A$2:$A$2345,'Hospitalisation Details'!$J$2:$J$2345,"")</f>
        <v>17-Dec-1977</v>
      </c>
      <c r="M120" s="12">
        <f>_xlfn.XLOOKUP(A120,'Hospitalisation Details'!$A$2:$A$2344,'Hospitalisation Details'!$F$2:$F$2344," ",0,1)</f>
        <v>39670.44</v>
      </c>
      <c r="N120" t="str">
        <f>_xlfn.XLOOKUP(A120,'Hospitalisation Details'!$A$2:$A$2344,'Hospitalisation Details'!$G$2:$G$2344," ",0,1)</f>
        <v>tier - 2</v>
      </c>
      <c r="O120" t="str">
        <f>_xlfn.XLOOKUP(A120,'Hospitalisation Details'!$A$2:$A$2344,'Hospitalisation Details'!$H$2:$H$2344," ",0,1)</f>
        <v>tier - 1</v>
      </c>
      <c r="P120" t="str">
        <f>_xlfn.XLOOKUP(A120,'Hospitalisation Details'!$A$2:$A$2344,'Hospitalisation Details'!$I$2:$I$2344," ",0,1)</f>
        <v>R1012</v>
      </c>
      <c r="Q120">
        <f>_xlfn.XLOOKUP(A120,'Hospitalisation Details'!$A$2:$A$2344,'Hospitalisation Details'!$K$2:$K$2344," ",0,1)</f>
        <v>45</v>
      </c>
    </row>
    <row r="121" spans="1:17" ht="15.5" x14ac:dyDescent="0.35">
      <c r="A121" s="8" t="s">
        <v>2253</v>
      </c>
      <c r="B121" t="str">
        <f>VLOOKUP(Healthcare!A121,'Customer Names'!A121:E2455,4,FALSE)</f>
        <v>Meb</v>
      </c>
      <c r="C121" s="10">
        <f>_xlfn.XLOOKUP(A121,'Medical Examinations'!$A$2:$A$2336,'Medical Examinations'!$B$2:$B$2336,"NA",0,1)</f>
        <v>42.13</v>
      </c>
      <c r="D121" s="10">
        <f>_xlfn.XLOOKUP(A121,'Medical Examinations'!$A$2:$A$2336,'Medical Examinations'!$C$2:$C$2336)</f>
        <v>5.2</v>
      </c>
      <c r="E121" s="1" t="str">
        <f>_xlfn.XLOOKUP(A121,'Medical Examinations'!$A$2:$A$2336,'Medical Examinations'!$D$2:$D$2336)</f>
        <v>Yes</v>
      </c>
      <c r="F121" t="str">
        <f>_xlfn.XLOOKUP(A121,'Medical Examinations'!$A$2:$A$2336,'Medical Examinations'!$E$2:$E$2336)</f>
        <v>No</v>
      </c>
      <c r="G121" t="str">
        <f>_xlfn.XLOOKUP(A121,'Medical Examinations'!$A$2:$A$2336,'Medical Examinations'!$F$2:$F$2336)</f>
        <v>No</v>
      </c>
      <c r="H121" s="1">
        <f>_xlfn.XLOOKUP(A121,'Medical Examinations'!$A$2:$A$2336,'Medical Examinations'!$G$2:$G$2336)</f>
        <v>1</v>
      </c>
      <c r="I121" t="str">
        <f>_xlfn.XLOOKUP(A121,'Medical Examinations'!$A$2:$A$2336,'Medical Examinations'!$H$2:$H$2336)</f>
        <v>Yes</v>
      </c>
      <c r="J121" t="str">
        <f>VLOOKUP(A121,'Medical Examinations'!$A$2:$J$2336,9,FALSE)</f>
        <v>Obesity</v>
      </c>
      <c r="K121" t="str">
        <f>VLOOKUP(A121,'Medical Examinations'!$A$2:$J$2336,10,FALSE)</f>
        <v>Normal</v>
      </c>
      <c r="L121" s="51" t="str">
        <f>_xlfn.XLOOKUP(A121,'Hospitalisation Details'!$A$2:$A$2345,'Hospitalisation Details'!$J$2:$J$2345,"")</f>
        <v>7-Aug-1995</v>
      </c>
      <c r="M121" s="12">
        <f>_xlfn.XLOOKUP(A121,'Hospitalisation Details'!$A$2:$A$2344,'Hospitalisation Details'!$F$2:$F$2344," ",0,1)</f>
        <v>39611.760000000002</v>
      </c>
      <c r="N121" t="str">
        <f>_xlfn.XLOOKUP(A121,'Hospitalisation Details'!$A$2:$A$2344,'Hospitalisation Details'!$G$2:$G$2344," ",0,1)</f>
        <v>tier - 1</v>
      </c>
      <c r="O121" t="str">
        <f>_xlfn.XLOOKUP(A121,'Hospitalisation Details'!$A$2:$A$2344,'Hospitalisation Details'!$H$2:$H$2344," ",0,1)</f>
        <v>tier - 3</v>
      </c>
      <c r="P121" t="str">
        <f>_xlfn.XLOOKUP(A121,'Hospitalisation Details'!$A$2:$A$2344,'Hospitalisation Details'!$I$2:$I$2344," ",0,1)</f>
        <v>R1013</v>
      </c>
      <c r="Q121">
        <f>_xlfn.XLOOKUP(A121,'Hospitalisation Details'!$A$2:$A$2344,'Hospitalisation Details'!$K$2:$K$2344," ",0,1)</f>
        <v>27</v>
      </c>
    </row>
    <row r="122" spans="1:17" ht="15.5" x14ac:dyDescent="0.35">
      <c r="A122" s="8" t="s">
        <v>2252</v>
      </c>
      <c r="B122" t="str">
        <f>VLOOKUP(Healthcare!A122,'Customer Names'!A122:E2456,4,FALSE)</f>
        <v>Aaqib L.</v>
      </c>
      <c r="C122" s="10">
        <f>_xlfn.XLOOKUP(A122,'Medical Examinations'!$A$2:$A$2336,'Medical Examinations'!$B$2:$B$2336,"NA",0,1)</f>
        <v>30.78</v>
      </c>
      <c r="D122" s="10">
        <f>_xlfn.XLOOKUP(A122,'Medical Examinations'!$A$2:$A$2336,'Medical Examinations'!$C$2:$C$2336)</f>
        <v>8.4499999999999993</v>
      </c>
      <c r="E122" s="1" t="str">
        <f>_xlfn.XLOOKUP(A122,'Medical Examinations'!$A$2:$A$2336,'Medical Examinations'!$D$2:$D$2336)</f>
        <v>Yes</v>
      </c>
      <c r="F122" t="str">
        <f>_xlfn.XLOOKUP(A122,'Medical Examinations'!$A$2:$A$2336,'Medical Examinations'!$E$2:$E$2336)</f>
        <v>No</v>
      </c>
      <c r="G122" t="str">
        <f>_xlfn.XLOOKUP(A122,'Medical Examinations'!$A$2:$A$2336,'Medical Examinations'!$F$2:$F$2336)</f>
        <v>No</v>
      </c>
      <c r="H122" s="1">
        <f>_xlfn.XLOOKUP(A122,'Medical Examinations'!$A$2:$A$2336,'Medical Examinations'!$G$2:$G$2336)</f>
        <v>0</v>
      </c>
      <c r="I122" t="str">
        <f>_xlfn.XLOOKUP(A122,'Medical Examinations'!$A$2:$A$2336,'Medical Examinations'!$H$2:$H$2336)</f>
        <v>Yes</v>
      </c>
      <c r="J122" t="str">
        <f>VLOOKUP(A122,'Medical Examinations'!$A$2:$J$2336,9,FALSE)</f>
        <v>Obesity</v>
      </c>
      <c r="K122" t="str">
        <f>VLOOKUP(A122,'Medical Examinations'!$A$2:$J$2336,10,FALSE)</f>
        <v>Diabetes</v>
      </c>
      <c r="L122" s="51" t="str">
        <f>_xlfn.XLOOKUP(A122,'Hospitalisation Details'!$A$2:$A$2345,'Hospitalisation Details'!$J$2:$J$2345,"")</f>
        <v>5-Jul-1981</v>
      </c>
      <c r="M122" s="12">
        <f>_xlfn.XLOOKUP(A122,'Hospitalisation Details'!$A$2:$A$2344,'Hospitalisation Details'!$F$2:$F$2344," ",0,1)</f>
        <v>39597.410000000003</v>
      </c>
      <c r="N122" t="str">
        <f>_xlfn.XLOOKUP(A122,'Hospitalisation Details'!$A$2:$A$2344,'Hospitalisation Details'!$G$2:$G$2344," ",0,1)</f>
        <v>tier - 1</v>
      </c>
      <c r="O122" t="str">
        <f>_xlfn.XLOOKUP(A122,'Hospitalisation Details'!$A$2:$A$2344,'Hospitalisation Details'!$H$2:$H$2344," ",0,1)</f>
        <v>tier - 2</v>
      </c>
      <c r="P122" t="str">
        <f>_xlfn.XLOOKUP(A122,'Hospitalisation Details'!$A$2:$A$2344,'Hospitalisation Details'!$I$2:$I$2344," ",0,1)</f>
        <v>R1017</v>
      </c>
      <c r="Q122">
        <f>_xlfn.XLOOKUP(A122,'Hospitalisation Details'!$A$2:$A$2344,'Hospitalisation Details'!$K$2:$K$2344," ",0,1)</f>
        <v>41</v>
      </c>
    </row>
    <row r="123" spans="1:17" ht="15.5" x14ac:dyDescent="0.35">
      <c r="A123" s="8" t="s">
        <v>2251</v>
      </c>
      <c r="B123" t="str">
        <f>VLOOKUP(Healthcare!A123,'Customer Names'!A123:E2457,4,FALSE)</f>
        <v>Craig A.</v>
      </c>
      <c r="C123" s="10">
        <f>_xlfn.XLOOKUP(A123,'Medical Examinations'!$A$2:$A$2336,'Medical Examinations'!$B$2:$B$2336,"NA",0,1)</f>
        <v>31.35</v>
      </c>
      <c r="D123" s="10">
        <f>_xlfn.XLOOKUP(A123,'Medical Examinations'!$A$2:$A$2336,'Medical Examinations'!$C$2:$C$2336)</f>
        <v>9.5399999999999991</v>
      </c>
      <c r="E123" s="1" t="str">
        <f>_xlfn.XLOOKUP(A123,'Medical Examinations'!$A$2:$A$2336,'Medical Examinations'!$D$2:$D$2336)</f>
        <v>No</v>
      </c>
      <c r="F123" t="str">
        <f>_xlfn.XLOOKUP(A123,'Medical Examinations'!$A$2:$A$2336,'Medical Examinations'!$E$2:$E$2336)</f>
        <v>No</v>
      </c>
      <c r="G123" t="str">
        <f>_xlfn.XLOOKUP(A123,'Medical Examinations'!$A$2:$A$2336,'Medical Examinations'!$F$2:$F$2336)</f>
        <v>No</v>
      </c>
      <c r="H123" s="1">
        <f>_xlfn.XLOOKUP(A123,'Medical Examinations'!$A$2:$A$2336,'Medical Examinations'!$G$2:$G$2336)</f>
        <v>0</v>
      </c>
      <c r="I123" t="str">
        <f>_xlfn.XLOOKUP(A123,'Medical Examinations'!$A$2:$A$2336,'Medical Examinations'!$H$2:$H$2336)</f>
        <v>Yes</v>
      </c>
      <c r="J123" t="str">
        <f>VLOOKUP(A123,'Medical Examinations'!$A$2:$J$2336,9,FALSE)</f>
        <v>Obesity</v>
      </c>
      <c r="K123" t="str">
        <f>VLOOKUP(A123,'Medical Examinations'!$A$2:$J$2336,10,FALSE)</f>
        <v>Diabetes</v>
      </c>
      <c r="L123" s="51" t="str">
        <f>_xlfn.XLOOKUP(A123,'Hospitalisation Details'!$A$2:$A$2345,'Hospitalisation Details'!$J$2:$J$2345,"")</f>
        <v>12-Jul-1978</v>
      </c>
      <c r="M123" s="12">
        <f>_xlfn.XLOOKUP(A123,'Hospitalisation Details'!$A$2:$A$2344,'Hospitalisation Details'!$F$2:$F$2344," ",0,1)</f>
        <v>39556.49</v>
      </c>
      <c r="N123" t="str">
        <f>_xlfn.XLOOKUP(A123,'Hospitalisation Details'!$A$2:$A$2344,'Hospitalisation Details'!$G$2:$G$2344," ",0,1)</f>
        <v>tier - 1</v>
      </c>
      <c r="O123" t="str">
        <f>_xlfn.XLOOKUP(A123,'Hospitalisation Details'!$A$2:$A$2344,'Hospitalisation Details'!$H$2:$H$2344," ",0,1)</f>
        <v>tier - 2</v>
      </c>
      <c r="P123" t="str">
        <f>_xlfn.XLOOKUP(A123,'Hospitalisation Details'!$A$2:$A$2344,'Hospitalisation Details'!$I$2:$I$2344," ",0,1)</f>
        <v>R1015</v>
      </c>
      <c r="Q123">
        <f>_xlfn.XLOOKUP(A123,'Hospitalisation Details'!$A$2:$A$2344,'Hospitalisation Details'!$K$2:$K$2344," ",0,1)</f>
        <v>44</v>
      </c>
    </row>
    <row r="124" spans="1:17" ht="15.5" x14ac:dyDescent="0.35">
      <c r="A124" s="8" t="s">
        <v>2250</v>
      </c>
      <c r="B124" t="str">
        <f>VLOOKUP(Healthcare!A124,'Customer Names'!A124:E2458,4,FALSE)</f>
        <v>Meredith</v>
      </c>
      <c r="C124" s="10">
        <f>_xlfn.XLOOKUP(A124,'Medical Examinations'!$A$2:$A$2336,'Medical Examinations'!$B$2:$B$2336,"NA",0,1)</f>
        <v>41.46</v>
      </c>
      <c r="D124" s="10">
        <f>_xlfn.XLOOKUP(A124,'Medical Examinations'!$A$2:$A$2336,'Medical Examinations'!$C$2:$C$2336)</f>
        <v>4.99</v>
      </c>
      <c r="E124" s="1" t="str">
        <f>_xlfn.XLOOKUP(A124,'Medical Examinations'!$A$2:$A$2336,'Medical Examinations'!$D$2:$D$2336)</f>
        <v>Yes</v>
      </c>
      <c r="F124" t="str">
        <f>_xlfn.XLOOKUP(A124,'Medical Examinations'!$A$2:$A$2336,'Medical Examinations'!$E$2:$E$2336)</f>
        <v>No</v>
      </c>
      <c r="G124" t="str">
        <f>_xlfn.XLOOKUP(A124,'Medical Examinations'!$A$2:$A$2336,'Medical Examinations'!$F$2:$F$2336)</f>
        <v>No</v>
      </c>
      <c r="H124" s="1">
        <f>_xlfn.XLOOKUP(A124,'Medical Examinations'!$A$2:$A$2336,'Medical Examinations'!$G$2:$G$2336)</f>
        <v>2</v>
      </c>
      <c r="I124" t="str">
        <f>_xlfn.XLOOKUP(A124,'Medical Examinations'!$A$2:$A$2336,'Medical Examinations'!$H$2:$H$2336)</f>
        <v>Yes</v>
      </c>
      <c r="J124" t="str">
        <f>VLOOKUP(A124,'Medical Examinations'!$A$2:$J$2336,9,FALSE)</f>
        <v>Obesity</v>
      </c>
      <c r="K124" t="str">
        <f>VLOOKUP(A124,'Medical Examinations'!$A$2:$J$2336,10,FALSE)</f>
        <v>Normal</v>
      </c>
      <c r="L124" s="51" t="str">
        <f>_xlfn.XLOOKUP(A124,'Hospitalisation Details'!$A$2:$A$2345,'Hospitalisation Details'!$J$2:$J$2345,"")</f>
        <v>24-Jun-1966</v>
      </c>
      <c r="M124" s="12">
        <f>_xlfn.XLOOKUP(A124,'Hospitalisation Details'!$A$2:$A$2344,'Hospitalisation Details'!$F$2:$F$2344," ",0,1)</f>
        <v>39396.86</v>
      </c>
      <c r="N124" t="str">
        <f>_xlfn.XLOOKUP(A124,'Hospitalisation Details'!$A$2:$A$2344,'Hospitalisation Details'!$G$2:$G$2344," ",0,1)</f>
        <v>tier - 2</v>
      </c>
      <c r="O124" t="str">
        <f>_xlfn.XLOOKUP(A124,'Hospitalisation Details'!$A$2:$A$2344,'Hospitalisation Details'!$H$2:$H$2344," ",0,1)</f>
        <v>tier - 2</v>
      </c>
      <c r="P124" t="str">
        <f>_xlfn.XLOOKUP(A124,'Hospitalisation Details'!$A$2:$A$2344,'Hospitalisation Details'!$I$2:$I$2344," ",0,1)</f>
        <v>R1011</v>
      </c>
      <c r="Q124">
        <f>_xlfn.XLOOKUP(A124,'Hospitalisation Details'!$A$2:$A$2344,'Hospitalisation Details'!$K$2:$K$2344," ",0,1)</f>
        <v>56</v>
      </c>
    </row>
    <row r="125" spans="1:17" ht="15.5" x14ac:dyDescent="0.35">
      <c r="A125" s="8" t="s">
        <v>2249</v>
      </c>
      <c r="B125" t="str">
        <f>VLOOKUP(Healthcare!A125,'Customer Names'!A125:E2459,4,FALSE)</f>
        <v>Doug</v>
      </c>
      <c r="C125" s="10">
        <f>_xlfn.XLOOKUP(A125,'Medical Examinations'!$A$2:$A$2336,'Medical Examinations'!$B$2:$B$2336,"NA",0,1)</f>
        <v>48</v>
      </c>
      <c r="D125" s="10">
        <f>_xlfn.XLOOKUP(A125,'Medical Examinations'!$A$2:$A$2336,'Medical Examinations'!$C$2:$C$2336)</f>
        <v>10.54</v>
      </c>
      <c r="E125" s="1" t="str">
        <f>_xlfn.XLOOKUP(A125,'Medical Examinations'!$A$2:$A$2336,'Medical Examinations'!$D$2:$D$2336)</f>
        <v>No</v>
      </c>
      <c r="F125" t="str">
        <f>_xlfn.XLOOKUP(A125,'Medical Examinations'!$A$2:$A$2336,'Medical Examinations'!$E$2:$E$2336)</f>
        <v>No</v>
      </c>
      <c r="G125" t="str">
        <f>_xlfn.XLOOKUP(A125,'Medical Examinations'!$A$2:$A$2336,'Medical Examinations'!$F$2:$F$2336)</f>
        <v>No</v>
      </c>
      <c r="H125" s="1">
        <f>_xlfn.XLOOKUP(A125,'Medical Examinations'!$A$2:$A$2336,'Medical Examinations'!$G$2:$G$2336)</f>
        <v>0</v>
      </c>
      <c r="I125" t="str">
        <f>_xlfn.XLOOKUP(A125,'Medical Examinations'!$A$2:$A$2336,'Medical Examinations'!$H$2:$H$2336)</f>
        <v>Yes</v>
      </c>
      <c r="J125" t="str">
        <f>VLOOKUP(A125,'Medical Examinations'!$A$2:$J$2336,9,FALSE)</f>
        <v>Obesity</v>
      </c>
      <c r="K125" t="str">
        <f>VLOOKUP(A125,'Medical Examinations'!$A$2:$J$2336,10,FALSE)</f>
        <v>Diabetes</v>
      </c>
      <c r="L125" s="51" t="str">
        <f>_xlfn.XLOOKUP(A125,'Hospitalisation Details'!$A$2:$A$2345,'Hospitalisation Details'!$J$2:$J$2345,"")</f>
        <v>5-Aug-1978</v>
      </c>
      <c r="M125" s="12">
        <f>_xlfn.XLOOKUP(A125,'Hospitalisation Details'!$A$2:$A$2344,'Hospitalisation Details'!$F$2:$F$2344," ",0,1)</f>
        <v>39352.6</v>
      </c>
      <c r="N125" t="str">
        <f>_xlfn.XLOOKUP(A125,'Hospitalisation Details'!$A$2:$A$2344,'Hospitalisation Details'!$G$2:$G$2344," ",0,1)</f>
        <v>tier - 2</v>
      </c>
      <c r="O125" t="str">
        <f>_xlfn.XLOOKUP(A125,'Hospitalisation Details'!$A$2:$A$2344,'Hospitalisation Details'!$H$2:$H$2344," ",0,1)</f>
        <v>tier - 3</v>
      </c>
      <c r="P125" t="str">
        <f>_xlfn.XLOOKUP(A125,'Hospitalisation Details'!$A$2:$A$2344,'Hospitalisation Details'!$I$2:$I$2344," ",0,1)</f>
        <v>R1011</v>
      </c>
      <c r="Q125">
        <f>_xlfn.XLOOKUP(A125,'Hospitalisation Details'!$A$2:$A$2344,'Hospitalisation Details'!$K$2:$K$2344," ",0,1)</f>
        <v>44</v>
      </c>
    </row>
    <row r="126" spans="1:17" ht="15.5" x14ac:dyDescent="0.35">
      <c r="A126" s="8" t="s">
        <v>2248</v>
      </c>
      <c r="B126" t="str">
        <f>VLOOKUP(Healthcare!A126,'Customer Names'!A126:E2460,4,FALSE)</f>
        <v>Elizabeth J.</v>
      </c>
      <c r="C126" s="10">
        <f>_xlfn.XLOOKUP(A126,'Medical Examinations'!$A$2:$A$2336,'Medical Examinations'!$B$2:$B$2336,"NA",0,1)</f>
        <v>49.13</v>
      </c>
      <c r="D126" s="10">
        <f>_xlfn.XLOOKUP(A126,'Medical Examinations'!$A$2:$A$2336,'Medical Examinations'!$C$2:$C$2336)</f>
        <v>4.54</v>
      </c>
      <c r="E126" s="1" t="str">
        <f>_xlfn.XLOOKUP(A126,'Medical Examinations'!$A$2:$A$2336,'Medical Examinations'!$D$2:$D$2336)</f>
        <v>No</v>
      </c>
      <c r="F126" t="str">
        <f>_xlfn.XLOOKUP(A126,'Medical Examinations'!$A$2:$A$2336,'Medical Examinations'!$E$2:$E$2336)</f>
        <v>No</v>
      </c>
      <c r="G126" t="str">
        <f>_xlfn.XLOOKUP(A126,'Medical Examinations'!$A$2:$A$2336,'Medical Examinations'!$F$2:$F$2336)</f>
        <v>No</v>
      </c>
      <c r="H126" s="1">
        <f>_xlfn.XLOOKUP(A126,'Medical Examinations'!$A$2:$A$2336,'Medical Examinations'!$G$2:$G$2336)</f>
        <v>0</v>
      </c>
      <c r="I126" t="str">
        <f>_xlfn.XLOOKUP(A126,'Medical Examinations'!$A$2:$A$2336,'Medical Examinations'!$H$2:$H$2336)</f>
        <v>Yes</v>
      </c>
      <c r="J126" t="str">
        <f>VLOOKUP(A126,'Medical Examinations'!$A$2:$J$2336,9,FALSE)</f>
        <v>Obesity</v>
      </c>
      <c r="K126" t="str">
        <f>VLOOKUP(A126,'Medical Examinations'!$A$2:$J$2336,10,FALSE)</f>
        <v>Normal</v>
      </c>
      <c r="L126" s="51" t="str">
        <f>_xlfn.XLOOKUP(A126,'Hospitalisation Details'!$A$2:$A$2345,'Hospitalisation Details'!$J$2:$J$2345,"")</f>
        <v>16-Aug-1982</v>
      </c>
      <c r="M126" s="12">
        <f>_xlfn.XLOOKUP(A126,'Hospitalisation Details'!$A$2:$A$2344,'Hospitalisation Details'!$F$2:$F$2344," ",0,1)</f>
        <v>39315.279999999999</v>
      </c>
      <c r="N126" t="str">
        <f>_xlfn.XLOOKUP(A126,'Hospitalisation Details'!$A$2:$A$2344,'Hospitalisation Details'!$G$2:$G$2344," ",0,1)</f>
        <v>tier - 2</v>
      </c>
      <c r="O126" t="str">
        <f>_xlfn.XLOOKUP(A126,'Hospitalisation Details'!$A$2:$A$2344,'Hospitalisation Details'!$H$2:$H$2344," ",0,1)</f>
        <v>tier - 3</v>
      </c>
      <c r="P126" t="str">
        <f>_xlfn.XLOOKUP(A126,'Hospitalisation Details'!$A$2:$A$2344,'Hospitalisation Details'!$I$2:$I$2344," ",0,1)</f>
        <v>R1011</v>
      </c>
      <c r="Q126">
        <f>_xlfn.XLOOKUP(A126,'Hospitalisation Details'!$A$2:$A$2344,'Hospitalisation Details'!$K$2:$K$2344," ",0,1)</f>
        <v>40</v>
      </c>
    </row>
    <row r="127" spans="1:17" ht="15.5" x14ac:dyDescent="0.35">
      <c r="A127" s="8" t="s">
        <v>2247</v>
      </c>
      <c r="B127" t="str">
        <f>VLOOKUP(Healthcare!A127,'Customer Names'!A127:E2461,4,FALSE)</f>
        <v>Matthew P</v>
      </c>
      <c r="C127" s="10">
        <f>_xlfn.XLOOKUP(A127,'Medical Examinations'!$A$2:$A$2336,'Medical Examinations'!$B$2:$B$2336,"NA",0,1)</f>
        <v>37.799999999999997</v>
      </c>
      <c r="D127" s="10">
        <f>_xlfn.XLOOKUP(A127,'Medical Examinations'!$A$2:$A$2336,'Medical Examinations'!$C$2:$C$2336)</f>
        <v>6.29</v>
      </c>
      <c r="E127" s="1" t="str">
        <f>_xlfn.XLOOKUP(A127,'Medical Examinations'!$A$2:$A$2336,'Medical Examinations'!$D$2:$D$2336)</f>
        <v>No</v>
      </c>
      <c r="F127" t="str">
        <f>_xlfn.XLOOKUP(A127,'Medical Examinations'!$A$2:$A$2336,'Medical Examinations'!$E$2:$E$2336)</f>
        <v>No</v>
      </c>
      <c r="G127" t="str">
        <f>_xlfn.XLOOKUP(A127,'Medical Examinations'!$A$2:$A$2336,'Medical Examinations'!$F$2:$F$2336)</f>
        <v>No</v>
      </c>
      <c r="H127" s="1">
        <f>_xlfn.XLOOKUP(A127,'Medical Examinations'!$A$2:$A$2336,'Medical Examinations'!$G$2:$G$2336)</f>
        <v>1</v>
      </c>
      <c r="I127" t="str">
        <f>_xlfn.XLOOKUP(A127,'Medical Examinations'!$A$2:$A$2336,'Medical Examinations'!$H$2:$H$2336)</f>
        <v>Yes</v>
      </c>
      <c r="J127" t="str">
        <f>VLOOKUP(A127,'Medical Examinations'!$A$2:$J$2336,9,FALSE)</f>
        <v>Obesity</v>
      </c>
      <c r="K127" t="str">
        <f>VLOOKUP(A127,'Medical Examinations'!$A$2:$J$2336,10,FALSE)</f>
        <v>Prediabetes</v>
      </c>
      <c r="L127" s="51" t="str">
        <f>_xlfn.XLOOKUP(A127,'Hospitalisation Details'!$A$2:$A$2345,'Hospitalisation Details'!$J$2:$J$2345,"")</f>
        <v>30-Nov-1992</v>
      </c>
      <c r="M127" s="12">
        <f>_xlfn.XLOOKUP(A127,'Hospitalisation Details'!$A$2:$A$2344,'Hospitalisation Details'!$F$2:$F$2344," ",0,1)</f>
        <v>39241.440000000002</v>
      </c>
      <c r="N127" t="str">
        <f>_xlfn.XLOOKUP(A127,'Hospitalisation Details'!$A$2:$A$2344,'Hospitalisation Details'!$G$2:$G$2344," ",0,1)</f>
        <v>tier - 1</v>
      </c>
      <c r="O127" t="str">
        <f>_xlfn.XLOOKUP(A127,'Hospitalisation Details'!$A$2:$A$2344,'Hospitalisation Details'!$H$2:$H$2344," ",0,1)</f>
        <v>tier - 3</v>
      </c>
      <c r="P127" t="str">
        <f>_xlfn.XLOOKUP(A127,'Hospitalisation Details'!$A$2:$A$2344,'Hospitalisation Details'!$I$2:$I$2344," ",0,1)</f>
        <v>R1011</v>
      </c>
      <c r="Q127">
        <f>_xlfn.XLOOKUP(A127,'Hospitalisation Details'!$A$2:$A$2344,'Hospitalisation Details'!$K$2:$K$2344," ",0,1)</f>
        <v>30</v>
      </c>
    </row>
    <row r="128" spans="1:17" ht="15.5" x14ac:dyDescent="0.35">
      <c r="A128" s="8" t="s">
        <v>2246</v>
      </c>
      <c r="B128" t="str">
        <f>VLOOKUP(Healthcare!A128,'Customer Names'!A128:E2462,4,FALSE)</f>
        <v>Guillermo Sr.</v>
      </c>
      <c r="C128" s="10">
        <f>_xlfn.XLOOKUP(A128,'Medical Examinations'!$A$2:$A$2336,'Medical Examinations'!$B$2:$B$2336,"NA",0,1)</f>
        <v>38.299999999999997</v>
      </c>
      <c r="D128" s="10">
        <f>_xlfn.XLOOKUP(A128,'Medical Examinations'!$A$2:$A$2336,'Medical Examinations'!$C$2:$C$2336)</f>
        <v>9.51</v>
      </c>
      <c r="E128" s="1" t="str">
        <f>_xlfn.XLOOKUP(A128,'Medical Examinations'!$A$2:$A$2336,'Medical Examinations'!$D$2:$D$2336)</f>
        <v>No</v>
      </c>
      <c r="F128" t="str">
        <f>_xlfn.XLOOKUP(A128,'Medical Examinations'!$A$2:$A$2336,'Medical Examinations'!$E$2:$E$2336)</f>
        <v>No</v>
      </c>
      <c r="G128" t="str">
        <f>_xlfn.XLOOKUP(A128,'Medical Examinations'!$A$2:$A$2336,'Medical Examinations'!$F$2:$F$2336)</f>
        <v>No</v>
      </c>
      <c r="H128" s="1">
        <f>_xlfn.XLOOKUP(A128,'Medical Examinations'!$A$2:$A$2336,'Medical Examinations'!$G$2:$G$2336)</f>
        <v>0</v>
      </c>
      <c r="I128" t="str">
        <f>_xlfn.XLOOKUP(A128,'Medical Examinations'!$A$2:$A$2336,'Medical Examinations'!$H$2:$H$2336)</f>
        <v>Yes</v>
      </c>
      <c r="J128" t="str">
        <f>VLOOKUP(A128,'Medical Examinations'!$A$2:$J$2336,9,FALSE)</f>
        <v>Obesity</v>
      </c>
      <c r="K128" t="str">
        <f>VLOOKUP(A128,'Medical Examinations'!$A$2:$J$2336,10,FALSE)</f>
        <v>Diabetes</v>
      </c>
      <c r="L128" s="51" t="str">
        <f>_xlfn.XLOOKUP(A128,'Hospitalisation Details'!$A$2:$A$2345,'Hospitalisation Details'!$J$2:$J$2345,"")</f>
        <v>7-Jul-1962</v>
      </c>
      <c r="M128" s="12">
        <f>_xlfn.XLOOKUP(A128,'Hospitalisation Details'!$A$2:$A$2344,'Hospitalisation Details'!$F$2:$F$2344," ",0,1)</f>
        <v>39221.120000000003</v>
      </c>
      <c r="N128" t="str">
        <f>_xlfn.XLOOKUP(A128,'Hospitalisation Details'!$A$2:$A$2344,'Hospitalisation Details'!$G$2:$G$2344," ",0,1)</f>
        <v>tier - 2</v>
      </c>
      <c r="O128" t="str">
        <f>_xlfn.XLOOKUP(A128,'Hospitalisation Details'!$A$2:$A$2344,'Hospitalisation Details'!$H$2:$H$2344," ",0,1)</f>
        <v>tier - 1</v>
      </c>
      <c r="P128" t="str">
        <f>_xlfn.XLOOKUP(A128,'Hospitalisation Details'!$A$2:$A$2344,'Hospitalisation Details'!$I$2:$I$2344," ",0,1)</f>
        <v>R1011</v>
      </c>
      <c r="Q128">
        <f>_xlfn.XLOOKUP(A128,'Hospitalisation Details'!$A$2:$A$2344,'Hospitalisation Details'!$K$2:$K$2344," ",0,1)</f>
        <v>60</v>
      </c>
    </row>
    <row r="129" spans="1:17" ht="15.5" x14ac:dyDescent="0.35">
      <c r="A129" s="8" t="s">
        <v>2245</v>
      </c>
      <c r="B129" t="str">
        <f>VLOOKUP(Healthcare!A129,'Customer Names'!A129:E2463,4,FALSE)</f>
        <v>Ryan C</v>
      </c>
      <c r="C129" s="10">
        <f>_xlfn.XLOOKUP(A129,'Medical Examinations'!$A$2:$A$2336,'Medical Examinations'!$B$2:$B$2336,"NA",0,1)</f>
        <v>32.774999999999999</v>
      </c>
      <c r="D129" s="10">
        <f>_xlfn.XLOOKUP(A129,'Medical Examinations'!$A$2:$A$2336,'Medical Examinations'!$C$2:$C$2336)</f>
        <v>4.72</v>
      </c>
      <c r="E129" s="1" t="str">
        <f>_xlfn.XLOOKUP(A129,'Medical Examinations'!$A$2:$A$2336,'Medical Examinations'!$D$2:$D$2336)</f>
        <v>No</v>
      </c>
      <c r="F129" t="str">
        <f>_xlfn.XLOOKUP(A129,'Medical Examinations'!$A$2:$A$2336,'Medical Examinations'!$E$2:$E$2336)</f>
        <v>No</v>
      </c>
      <c r="G129" t="str">
        <f>_xlfn.XLOOKUP(A129,'Medical Examinations'!$A$2:$A$2336,'Medical Examinations'!$F$2:$F$2336)</f>
        <v>No</v>
      </c>
      <c r="H129" s="1">
        <f>_xlfn.XLOOKUP(A129,'Medical Examinations'!$A$2:$A$2336,'Medical Examinations'!$G$2:$G$2336)</f>
        <v>0</v>
      </c>
      <c r="I129" t="str">
        <f>_xlfn.XLOOKUP(A129,'Medical Examinations'!$A$2:$A$2336,'Medical Examinations'!$H$2:$H$2336)</f>
        <v>Yes</v>
      </c>
      <c r="J129" t="str">
        <f>VLOOKUP(A129,'Medical Examinations'!$A$2:$J$2336,9,FALSE)</f>
        <v>Obesity</v>
      </c>
      <c r="K129" t="str">
        <f>VLOOKUP(A129,'Medical Examinations'!$A$2:$J$2336,10,FALSE)</f>
        <v>Normal</v>
      </c>
      <c r="L129" s="51" t="str">
        <f>_xlfn.XLOOKUP(A129,'Hospitalisation Details'!$A$2:$A$2345,'Hospitalisation Details'!$J$2:$J$2345,"")</f>
        <v>4-Aug-1982</v>
      </c>
      <c r="M129" s="12">
        <f>_xlfn.XLOOKUP(A129,'Hospitalisation Details'!$A$2:$A$2344,'Hospitalisation Details'!$F$2:$F$2344," ",0,1)</f>
        <v>39125.33</v>
      </c>
      <c r="N129" t="str">
        <f>_xlfn.XLOOKUP(A129,'Hospitalisation Details'!$A$2:$A$2344,'Hospitalisation Details'!$G$2:$G$2344," ",0,1)</f>
        <v>tier - 1</v>
      </c>
      <c r="O129" t="str">
        <f>_xlfn.XLOOKUP(A129,'Hospitalisation Details'!$A$2:$A$2344,'Hospitalisation Details'!$H$2:$H$2344," ",0,1)</f>
        <v>tier - 1</v>
      </c>
      <c r="P129" t="str">
        <f>_xlfn.XLOOKUP(A129,'Hospitalisation Details'!$A$2:$A$2344,'Hospitalisation Details'!$I$2:$I$2344," ",0,1)</f>
        <v>R1016</v>
      </c>
      <c r="Q129">
        <f>_xlfn.XLOOKUP(A129,'Hospitalisation Details'!$A$2:$A$2344,'Hospitalisation Details'!$K$2:$K$2344," ",0,1)</f>
        <v>40</v>
      </c>
    </row>
    <row r="130" spans="1:17" ht="15.5" x14ac:dyDescent="0.35">
      <c r="A130" s="8" t="s">
        <v>2244</v>
      </c>
      <c r="B130" t="str">
        <f>VLOOKUP(Healthcare!A130,'Customer Names'!A130:E2464,4,FALSE)</f>
        <v>Dane</v>
      </c>
      <c r="C130" s="10">
        <f>_xlfn.XLOOKUP(A130,'Medical Examinations'!$A$2:$A$2336,'Medical Examinations'!$B$2:$B$2336,"NA",0,1)</f>
        <v>34.200000000000003</v>
      </c>
      <c r="D130" s="10">
        <f>_xlfn.XLOOKUP(A130,'Medical Examinations'!$A$2:$A$2336,'Medical Examinations'!$C$2:$C$2336)</f>
        <v>5.91</v>
      </c>
      <c r="E130" s="1" t="str">
        <f>_xlfn.XLOOKUP(A130,'Medical Examinations'!$A$2:$A$2336,'Medical Examinations'!$D$2:$D$2336)</f>
        <v>Yes</v>
      </c>
      <c r="F130" t="str">
        <f>_xlfn.XLOOKUP(A130,'Medical Examinations'!$A$2:$A$2336,'Medical Examinations'!$E$2:$E$2336)</f>
        <v>No</v>
      </c>
      <c r="G130" t="str">
        <f>_xlfn.XLOOKUP(A130,'Medical Examinations'!$A$2:$A$2336,'Medical Examinations'!$F$2:$F$2336)</f>
        <v>No</v>
      </c>
      <c r="H130" s="1">
        <f>_xlfn.XLOOKUP(A130,'Medical Examinations'!$A$2:$A$2336,'Medical Examinations'!$G$2:$G$2336)</f>
        <v>0</v>
      </c>
      <c r="I130" t="str">
        <f>_xlfn.XLOOKUP(A130,'Medical Examinations'!$A$2:$A$2336,'Medical Examinations'!$H$2:$H$2336)</f>
        <v>Yes</v>
      </c>
      <c r="J130" t="str">
        <f>VLOOKUP(A130,'Medical Examinations'!$A$2:$J$2336,9,FALSE)</f>
        <v>Obesity</v>
      </c>
      <c r="K130" t="str">
        <f>VLOOKUP(A130,'Medical Examinations'!$A$2:$J$2336,10,FALSE)</f>
        <v>Prediabetes</v>
      </c>
      <c r="L130" s="51" t="str">
        <f>_xlfn.XLOOKUP(A130,'Hospitalisation Details'!$A$2:$A$2345,'Hospitalisation Details'!$J$2:$J$2345,"")</f>
        <v>20-Sep-1985</v>
      </c>
      <c r="M130" s="12">
        <f>_xlfn.XLOOKUP(A130,'Hospitalisation Details'!$A$2:$A$2344,'Hospitalisation Details'!$F$2:$F$2344," ",0,1)</f>
        <v>39047.29</v>
      </c>
      <c r="N130" t="str">
        <f>_xlfn.XLOOKUP(A130,'Hospitalisation Details'!$A$2:$A$2344,'Hospitalisation Details'!$G$2:$G$2344," ",0,1)</f>
        <v>tier - 1</v>
      </c>
      <c r="O130" t="str">
        <f>_xlfn.XLOOKUP(A130,'Hospitalisation Details'!$A$2:$A$2344,'Hospitalisation Details'!$H$2:$H$2344," ",0,1)</f>
        <v>tier - 3</v>
      </c>
      <c r="P130" t="str">
        <f>_xlfn.XLOOKUP(A130,'Hospitalisation Details'!$A$2:$A$2344,'Hospitalisation Details'!$I$2:$I$2344," ",0,1)</f>
        <v>R1017</v>
      </c>
      <c r="Q130">
        <f>_xlfn.XLOOKUP(A130,'Hospitalisation Details'!$A$2:$A$2344,'Hospitalisation Details'!$K$2:$K$2344," ",0,1)</f>
        <v>37</v>
      </c>
    </row>
    <row r="131" spans="1:17" ht="15.5" x14ac:dyDescent="0.35">
      <c r="A131" s="8" t="s">
        <v>2243</v>
      </c>
      <c r="B131" t="str">
        <f>VLOOKUP(Healthcare!A131,'Customer Names'!A131:E2465,4,FALSE)</f>
        <v>Jonas</v>
      </c>
      <c r="C131" s="10">
        <f>_xlfn.XLOOKUP(A131,'Medical Examinations'!$A$2:$A$2336,'Medical Examinations'!$B$2:$B$2336,"NA",0,1)</f>
        <v>30.2</v>
      </c>
      <c r="D131" s="10">
        <f>_xlfn.XLOOKUP(A131,'Medical Examinations'!$A$2:$A$2336,'Medical Examinations'!$C$2:$C$2336)</f>
        <v>9.58</v>
      </c>
      <c r="E131" s="1" t="str">
        <f>_xlfn.XLOOKUP(A131,'Medical Examinations'!$A$2:$A$2336,'Medical Examinations'!$D$2:$D$2336)</f>
        <v>No</v>
      </c>
      <c r="F131" t="str">
        <f>_xlfn.XLOOKUP(A131,'Medical Examinations'!$A$2:$A$2336,'Medical Examinations'!$E$2:$E$2336)</f>
        <v>No</v>
      </c>
      <c r="G131" t="str">
        <f>_xlfn.XLOOKUP(A131,'Medical Examinations'!$A$2:$A$2336,'Medical Examinations'!$F$2:$F$2336)</f>
        <v>No</v>
      </c>
      <c r="H131" s="1">
        <f>_xlfn.XLOOKUP(A131,'Medical Examinations'!$A$2:$A$2336,'Medical Examinations'!$G$2:$G$2336)</f>
        <v>0</v>
      </c>
      <c r="I131" t="str">
        <f>_xlfn.XLOOKUP(A131,'Medical Examinations'!$A$2:$A$2336,'Medical Examinations'!$H$2:$H$2336)</f>
        <v>Yes</v>
      </c>
      <c r="J131" t="str">
        <f>VLOOKUP(A131,'Medical Examinations'!$A$2:$J$2336,9,FALSE)</f>
        <v>Obesity</v>
      </c>
      <c r="K131" t="str">
        <f>VLOOKUP(A131,'Medical Examinations'!$A$2:$J$2336,10,FALSE)</f>
        <v>Diabetes</v>
      </c>
      <c r="L131" s="51" t="str">
        <f>_xlfn.XLOOKUP(A131,'Hospitalisation Details'!$A$2:$A$2345,'Hospitalisation Details'!$J$2:$J$2345,"")</f>
        <v>12-Oct-1978</v>
      </c>
      <c r="M131" s="12">
        <f>_xlfn.XLOOKUP(A131,'Hospitalisation Details'!$A$2:$A$2344,'Hospitalisation Details'!$F$2:$F$2344," ",0,1)</f>
        <v>38998.550000000003</v>
      </c>
      <c r="N131" t="str">
        <f>_xlfn.XLOOKUP(A131,'Hospitalisation Details'!$A$2:$A$2344,'Hospitalisation Details'!$G$2:$G$2344," ",0,1)</f>
        <v>tier - 1</v>
      </c>
      <c r="O131" t="str">
        <f>_xlfn.XLOOKUP(A131,'Hospitalisation Details'!$A$2:$A$2344,'Hospitalisation Details'!$H$2:$H$2344," ",0,1)</f>
        <v>tier - 1</v>
      </c>
      <c r="P131" t="str">
        <f>_xlfn.XLOOKUP(A131,'Hospitalisation Details'!$A$2:$A$2344,'Hospitalisation Details'!$I$2:$I$2344," ",0,1)</f>
        <v>R1011</v>
      </c>
      <c r="Q131">
        <f>_xlfn.XLOOKUP(A131,'Hospitalisation Details'!$A$2:$A$2344,'Hospitalisation Details'!$K$2:$K$2344," ",0,1)</f>
        <v>44</v>
      </c>
    </row>
    <row r="132" spans="1:17" ht="15.5" x14ac:dyDescent="0.35">
      <c r="A132" s="8" t="s">
        <v>2242</v>
      </c>
      <c r="B132" t="str">
        <f>VLOOKUP(Healthcare!A132,'Customer Names'!A132:E2466,4,FALSE)</f>
        <v>George E</v>
      </c>
      <c r="C132" s="10">
        <f>_xlfn.XLOOKUP(A132,'Medical Examinations'!$A$2:$A$2336,'Medical Examinations'!$B$2:$B$2336,"NA",0,1)</f>
        <v>48.32</v>
      </c>
      <c r="D132" s="10">
        <f>_xlfn.XLOOKUP(A132,'Medical Examinations'!$A$2:$A$2336,'Medical Examinations'!$C$2:$C$2336)</f>
        <v>5.77</v>
      </c>
      <c r="E132" s="1" t="str">
        <f>_xlfn.XLOOKUP(A132,'Medical Examinations'!$A$2:$A$2336,'Medical Examinations'!$D$2:$D$2336)</f>
        <v>No</v>
      </c>
      <c r="F132" t="str">
        <f>_xlfn.XLOOKUP(A132,'Medical Examinations'!$A$2:$A$2336,'Medical Examinations'!$E$2:$E$2336)</f>
        <v>No</v>
      </c>
      <c r="G132" t="str">
        <f>_xlfn.XLOOKUP(A132,'Medical Examinations'!$A$2:$A$2336,'Medical Examinations'!$F$2:$F$2336)</f>
        <v>No</v>
      </c>
      <c r="H132" s="1">
        <f>_xlfn.XLOOKUP(A132,'Medical Examinations'!$A$2:$A$2336,'Medical Examinations'!$G$2:$G$2336)</f>
        <v>0</v>
      </c>
      <c r="I132" t="str">
        <f>_xlfn.XLOOKUP(A132,'Medical Examinations'!$A$2:$A$2336,'Medical Examinations'!$H$2:$H$2336)</f>
        <v>Yes</v>
      </c>
      <c r="J132" t="str">
        <f>VLOOKUP(A132,'Medical Examinations'!$A$2:$J$2336,9,FALSE)</f>
        <v>Obesity</v>
      </c>
      <c r="K132" t="str">
        <f>VLOOKUP(A132,'Medical Examinations'!$A$2:$J$2336,10,FALSE)</f>
        <v>Prediabetes</v>
      </c>
      <c r="L132" s="51" t="str">
        <f>_xlfn.XLOOKUP(A132,'Hospitalisation Details'!$A$2:$A$2345,'Hospitalisation Details'!$J$2:$J$2345,"")</f>
        <v>24-Sep-1980</v>
      </c>
      <c r="M132" s="12">
        <f>_xlfn.XLOOKUP(A132,'Hospitalisation Details'!$A$2:$A$2344,'Hospitalisation Details'!$F$2:$F$2344," ",0,1)</f>
        <v>38947.43</v>
      </c>
      <c r="N132" t="str">
        <f>_xlfn.XLOOKUP(A132,'Hospitalisation Details'!$A$2:$A$2344,'Hospitalisation Details'!$G$2:$G$2344," ",0,1)</f>
        <v>tier - 2</v>
      </c>
      <c r="O132" t="str">
        <f>_xlfn.XLOOKUP(A132,'Hospitalisation Details'!$A$2:$A$2344,'Hospitalisation Details'!$H$2:$H$2344," ",0,1)</f>
        <v>tier - 3</v>
      </c>
      <c r="P132" t="str">
        <f>_xlfn.XLOOKUP(A132,'Hospitalisation Details'!$A$2:$A$2344,'Hospitalisation Details'!$I$2:$I$2344," ",0,1)</f>
        <v>R1011</v>
      </c>
      <c r="Q132">
        <f>_xlfn.XLOOKUP(A132,'Hospitalisation Details'!$A$2:$A$2344,'Hospitalisation Details'!$K$2:$K$2344," ",0,1)</f>
        <v>42</v>
      </c>
    </row>
    <row r="133" spans="1:17" ht="15.5" x14ac:dyDescent="0.35">
      <c r="A133" s="8" t="s">
        <v>2241</v>
      </c>
      <c r="B133" t="str">
        <f>VLOOKUP(Healthcare!A133,'Customer Names'!A133:E2467,4,FALSE)</f>
        <v>Sara S</v>
      </c>
      <c r="C133" s="10">
        <f>_xlfn.XLOOKUP(A133,'Medical Examinations'!$A$2:$A$2336,'Medical Examinations'!$B$2:$B$2336,"NA",0,1)</f>
        <v>44.86</v>
      </c>
      <c r="D133" s="10">
        <f>_xlfn.XLOOKUP(A133,'Medical Examinations'!$A$2:$A$2336,'Medical Examinations'!$C$2:$C$2336)</f>
        <v>4.38</v>
      </c>
      <c r="E133" s="1" t="str">
        <f>_xlfn.XLOOKUP(A133,'Medical Examinations'!$A$2:$A$2336,'Medical Examinations'!$D$2:$D$2336)</f>
        <v>Yes</v>
      </c>
      <c r="F133" t="str">
        <f>_xlfn.XLOOKUP(A133,'Medical Examinations'!$A$2:$A$2336,'Medical Examinations'!$E$2:$E$2336)</f>
        <v>No</v>
      </c>
      <c r="G133" t="str">
        <f>_xlfn.XLOOKUP(A133,'Medical Examinations'!$A$2:$A$2336,'Medical Examinations'!$F$2:$F$2336)</f>
        <v>No</v>
      </c>
      <c r="H133" s="1">
        <f>_xlfn.XLOOKUP(A133,'Medical Examinations'!$A$2:$A$2336,'Medical Examinations'!$G$2:$G$2336)</f>
        <v>0</v>
      </c>
      <c r="I133" t="str">
        <f>_xlfn.XLOOKUP(A133,'Medical Examinations'!$A$2:$A$2336,'Medical Examinations'!$H$2:$H$2336)</f>
        <v>Yes</v>
      </c>
      <c r="J133" t="str">
        <f>VLOOKUP(A133,'Medical Examinations'!$A$2:$J$2336,9,FALSE)</f>
        <v>Obesity</v>
      </c>
      <c r="K133" t="str">
        <f>VLOOKUP(A133,'Medical Examinations'!$A$2:$J$2336,10,FALSE)</f>
        <v>Normal</v>
      </c>
      <c r="L133" s="51" t="str">
        <f>_xlfn.XLOOKUP(A133,'Hospitalisation Details'!$A$2:$A$2345,'Hospitalisation Details'!$J$2:$J$2345,"")</f>
        <v>15-Dec-1976</v>
      </c>
      <c r="M133" s="12">
        <f>_xlfn.XLOOKUP(A133,'Hospitalisation Details'!$A$2:$A$2344,'Hospitalisation Details'!$F$2:$F$2344," ",0,1)</f>
        <v>38932.559999999998</v>
      </c>
      <c r="N133" t="str">
        <f>_xlfn.XLOOKUP(A133,'Hospitalisation Details'!$A$2:$A$2344,'Hospitalisation Details'!$G$2:$G$2344," ",0,1)</f>
        <v>tier - 2</v>
      </c>
      <c r="O133" t="str">
        <f>_xlfn.XLOOKUP(A133,'Hospitalisation Details'!$A$2:$A$2344,'Hospitalisation Details'!$H$2:$H$2344," ",0,1)</f>
        <v>tier - 3</v>
      </c>
      <c r="P133" t="str">
        <f>_xlfn.XLOOKUP(A133,'Hospitalisation Details'!$A$2:$A$2344,'Hospitalisation Details'!$I$2:$I$2344," ",0,1)</f>
        <v>R1011</v>
      </c>
      <c r="Q133">
        <f>_xlfn.XLOOKUP(A133,'Hospitalisation Details'!$A$2:$A$2344,'Hospitalisation Details'!$K$2:$K$2344," ",0,1)</f>
        <v>46</v>
      </c>
    </row>
    <row r="134" spans="1:17" ht="15.5" x14ac:dyDescent="0.35">
      <c r="A134" s="8" t="s">
        <v>2240</v>
      </c>
      <c r="B134" t="str">
        <f>VLOOKUP(Healthcare!A134,'Customer Names'!A134:E2468,4,FALSE)</f>
        <v>Nick</v>
      </c>
      <c r="C134" s="10">
        <f>_xlfn.XLOOKUP(A134,'Medical Examinations'!$A$2:$A$2336,'Medical Examinations'!$B$2:$B$2336,"NA",0,1)</f>
        <v>52.15</v>
      </c>
      <c r="D134" s="10">
        <f>_xlfn.XLOOKUP(A134,'Medical Examinations'!$A$2:$A$2336,'Medical Examinations'!$C$2:$C$2336)</f>
        <v>5.65</v>
      </c>
      <c r="E134" s="1" t="str">
        <f>_xlfn.XLOOKUP(A134,'Medical Examinations'!$A$2:$A$2336,'Medical Examinations'!$D$2:$D$2336)</f>
        <v>No</v>
      </c>
      <c r="F134" t="str">
        <f>_xlfn.XLOOKUP(A134,'Medical Examinations'!$A$2:$A$2336,'Medical Examinations'!$E$2:$E$2336)</f>
        <v>No</v>
      </c>
      <c r="G134" t="str">
        <f>_xlfn.XLOOKUP(A134,'Medical Examinations'!$A$2:$A$2336,'Medical Examinations'!$F$2:$F$2336)</f>
        <v>No</v>
      </c>
      <c r="H134" s="1">
        <f>_xlfn.XLOOKUP(A134,'Medical Examinations'!$A$2:$A$2336,'Medical Examinations'!$G$2:$G$2336)</f>
        <v>1</v>
      </c>
      <c r="I134" t="str">
        <f>_xlfn.XLOOKUP(A134,'Medical Examinations'!$A$2:$A$2336,'Medical Examinations'!$H$2:$H$2336)</f>
        <v>Yes</v>
      </c>
      <c r="J134" t="str">
        <f>VLOOKUP(A134,'Medical Examinations'!$A$2:$J$2336,9,FALSE)</f>
        <v>Obesity</v>
      </c>
      <c r="K134" t="str">
        <f>VLOOKUP(A134,'Medical Examinations'!$A$2:$J$2336,10,FALSE)</f>
        <v>Normal</v>
      </c>
      <c r="L134" s="51" t="str">
        <f>_xlfn.XLOOKUP(A134,'Hospitalisation Details'!$A$2:$A$2345,'Hospitalisation Details'!$J$2:$J$2345,"")</f>
        <v>16-Jun-1987</v>
      </c>
      <c r="M134" s="12">
        <f>_xlfn.XLOOKUP(A134,'Hospitalisation Details'!$A$2:$A$2344,'Hospitalisation Details'!$F$2:$F$2344," ",0,1)</f>
        <v>38924.04</v>
      </c>
      <c r="N134" t="str">
        <f>_xlfn.XLOOKUP(A134,'Hospitalisation Details'!$A$2:$A$2344,'Hospitalisation Details'!$G$2:$G$2344," ",0,1)</f>
        <v>tier - 2</v>
      </c>
      <c r="O134" t="str">
        <f>_xlfn.XLOOKUP(A134,'Hospitalisation Details'!$A$2:$A$2344,'Hospitalisation Details'!$H$2:$H$2344," ",0,1)</f>
        <v>tier - 2</v>
      </c>
      <c r="P134" t="str">
        <f>_xlfn.XLOOKUP(A134,'Hospitalisation Details'!$A$2:$A$2344,'Hospitalisation Details'!$I$2:$I$2344," ",0,1)</f>
        <v>R1011</v>
      </c>
      <c r="Q134">
        <f>_xlfn.XLOOKUP(A134,'Hospitalisation Details'!$A$2:$A$2344,'Hospitalisation Details'!$K$2:$K$2344," ",0,1)</f>
        <v>35</v>
      </c>
    </row>
    <row r="135" spans="1:17" ht="15.5" x14ac:dyDescent="0.35">
      <c r="A135" s="8" t="s">
        <v>2239</v>
      </c>
      <c r="B135" t="str">
        <f>VLOOKUP(Healthcare!A135,'Customer Names'!A135:E2469,4,FALSE)</f>
        <v>Timothy</v>
      </c>
      <c r="C135" s="10">
        <f>_xlfn.XLOOKUP(A135,'Medical Examinations'!$A$2:$A$2336,'Medical Examinations'!$B$2:$B$2336,"NA",0,1)</f>
        <v>41.12</v>
      </c>
      <c r="D135" s="10">
        <f>_xlfn.XLOOKUP(A135,'Medical Examinations'!$A$2:$A$2336,'Medical Examinations'!$C$2:$C$2336)</f>
        <v>7.54</v>
      </c>
      <c r="E135" s="1" t="str">
        <f>_xlfn.XLOOKUP(A135,'Medical Examinations'!$A$2:$A$2336,'Medical Examinations'!$D$2:$D$2336)</f>
        <v>Yes</v>
      </c>
      <c r="F135" t="str">
        <f>_xlfn.XLOOKUP(A135,'Medical Examinations'!$A$2:$A$2336,'Medical Examinations'!$E$2:$E$2336)</f>
        <v>No</v>
      </c>
      <c r="G135" t="str">
        <f>_xlfn.XLOOKUP(A135,'Medical Examinations'!$A$2:$A$2336,'Medical Examinations'!$F$2:$F$2336)</f>
        <v>No</v>
      </c>
      <c r="H135" s="1">
        <f>_xlfn.XLOOKUP(A135,'Medical Examinations'!$A$2:$A$2336,'Medical Examinations'!$G$2:$G$2336)</f>
        <v>0</v>
      </c>
      <c r="I135" t="str">
        <f>_xlfn.XLOOKUP(A135,'Medical Examinations'!$A$2:$A$2336,'Medical Examinations'!$H$2:$H$2336)</f>
        <v>Yes</v>
      </c>
      <c r="J135" t="str">
        <f>VLOOKUP(A135,'Medical Examinations'!$A$2:$J$2336,9,FALSE)</f>
        <v>Obesity</v>
      </c>
      <c r="K135" t="str">
        <f>VLOOKUP(A135,'Medical Examinations'!$A$2:$J$2336,10,FALSE)</f>
        <v>Diabetes</v>
      </c>
      <c r="L135" s="51" t="str">
        <f>_xlfn.XLOOKUP(A135,'Hospitalisation Details'!$A$2:$A$2345,'Hospitalisation Details'!$J$2:$J$2345,"")</f>
        <v>30-Jul-1967</v>
      </c>
      <c r="M135" s="12">
        <f>_xlfn.XLOOKUP(A135,'Hospitalisation Details'!$A$2:$A$2344,'Hospitalisation Details'!$F$2:$F$2344," ",0,1)</f>
        <v>38893.360000000001</v>
      </c>
      <c r="N135" t="str">
        <f>_xlfn.XLOOKUP(A135,'Hospitalisation Details'!$A$2:$A$2344,'Hospitalisation Details'!$G$2:$G$2344," ",0,1)</f>
        <v>tier - 1</v>
      </c>
      <c r="O135" t="str">
        <f>_xlfn.XLOOKUP(A135,'Hospitalisation Details'!$A$2:$A$2344,'Hospitalisation Details'!$H$2:$H$2344," ",0,1)</f>
        <v>tier - 2</v>
      </c>
      <c r="P135" t="str">
        <f>_xlfn.XLOOKUP(A135,'Hospitalisation Details'!$A$2:$A$2344,'Hospitalisation Details'!$I$2:$I$2344," ",0,1)</f>
        <v>R1011</v>
      </c>
      <c r="Q135">
        <f>_xlfn.XLOOKUP(A135,'Hospitalisation Details'!$A$2:$A$2344,'Hospitalisation Details'!$K$2:$K$2344," ",0,1)</f>
        <v>55</v>
      </c>
    </row>
    <row r="136" spans="1:17" ht="15.5" x14ac:dyDescent="0.35">
      <c r="A136" s="8" t="s">
        <v>2238</v>
      </c>
      <c r="B136" t="str">
        <f>VLOOKUP(Healthcare!A136,'Customer Names'!A136:E2470,4,FALSE)</f>
        <v>Becky L</v>
      </c>
      <c r="C136" s="10">
        <f>_xlfn.XLOOKUP(A136,'Medical Examinations'!$A$2:$A$2336,'Medical Examinations'!$B$2:$B$2336,"NA",0,1)</f>
        <v>38.39</v>
      </c>
      <c r="D136" s="10">
        <f>_xlfn.XLOOKUP(A136,'Medical Examinations'!$A$2:$A$2336,'Medical Examinations'!$C$2:$C$2336)</f>
        <v>5.1100000000000003</v>
      </c>
      <c r="E136" s="1" t="str">
        <f>_xlfn.XLOOKUP(A136,'Medical Examinations'!$A$2:$A$2336,'Medical Examinations'!$D$2:$D$2336)</f>
        <v>Yes</v>
      </c>
      <c r="F136" t="str">
        <f>_xlfn.XLOOKUP(A136,'Medical Examinations'!$A$2:$A$2336,'Medical Examinations'!$E$2:$E$2336)</f>
        <v>No</v>
      </c>
      <c r="G136" t="str">
        <f>_xlfn.XLOOKUP(A136,'Medical Examinations'!$A$2:$A$2336,'Medical Examinations'!$F$2:$F$2336)</f>
        <v>No</v>
      </c>
      <c r="H136" s="1">
        <f>_xlfn.XLOOKUP(A136,'Medical Examinations'!$A$2:$A$2336,'Medical Examinations'!$G$2:$G$2336)</f>
        <v>1</v>
      </c>
      <c r="I136" t="str">
        <f>_xlfn.XLOOKUP(A136,'Medical Examinations'!$A$2:$A$2336,'Medical Examinations'!$H$2:$H$2336)</f>
        <v>Yes</v>
      </c>
      <c r="J136" t="str">
        <f>VLOOKUP(A136,'Medical Examinations'!$A$2:$J$2336,9,FALSE)</f>
        <v>Obesity</v>
      </c>
      <c r="K136" t="str">
        <f>VLOOKUP(A136,'Medical Examinations'!$A$2:$J$2336,10,FALSE)</f>
        <v>Normal</v>
      </c>
      <c r="L136" s="51" t="str">
        <f>_xlfn.XLOOKUP(A136,'Hospitalisation Details'!$A$2:$A$2345,'Hospitalisation Details'!$J$2:$J$2345,"")</f>
        <v>6-Jun-1964</v>
      </c>
      <c r="M136" s="12">
        <f>_xlfn.XLOOKUP(A136,'Hospitalisation Details'!$A$2:$A$2344,'Hospitalisation Details'!$F$2:$F$2344," ",0,1)</f>
        <v>38869.25</v>
      </c>
      <c r="N136" t="str">
        <f>_xlfn.XLOOKUP(A136,'Hospitalisation Details'!$A$2:$A$2344,'Hospitalisation Details'!$G$2:$G$2344," ",0,1)</f>
        <v>tier - 2</v>
      </c>
      <c r="O136" t="str">
        <f>_xlfn.XLOOKUP(A136,'Hospitalisation Details'!$A$2:$A$2344,'Hospitalisation Details'!$H$2:$H$2344," ",0,1)</f>
        <v>tier - 2</v>
      </c>
      <c r="P136" t="str">
        <f>_xlfn.XLOOKUP(A136,'Hospitalisation Details'!$A$2:$A$2344,'Hospitalisation Details'!$I$2:$I$2344," ",0,1)</f>
        <v>R1011</v>
      </c>
      <c r="Q136">
        <f>_xlfn.XLOOKUP(A136,'Hospitalisation Details'!$A$2:$A$2344,'Hospitalisation Details'!$K$2:$K$2344," ",0,1)</f>
        <v>59</v>
      </c>
    </row>
    <row r="137" spans="1:17" ht="15.5" x14ac:dyDescent="0.35">
      <c r="A137" s="8" t="s">
        <v>2237</v>
      </c>
      <c r="B137" t="str">
        <f>VLOOKUP(Healthcare!A137,'Customer Names'!A137:E2471,4,FALSE)</f>
        <v>Steph K.</v>
      </c>
      <c r="C137" s="10">
        <f>_xlfn.XLOOKUP(A137,'Medical Examinations'!$A$2:$A$2336,'Medical Examinations'!$B$2:$B$2336,"NA",0,1)</f>
        <v>46.85</v>
      </c>
      <c r="D137" s="10">
        <f>_xlfn.XLOOKUP(A137,'Medical Examinations'!$A$2:$A$2336,'Medical Examinations'!$C$2:$C$2336)</f>
        <v>4.25</v>
      </c>
      <c r="E137" s="1" t="str">
        <f>_xlfn.XLOOKUP(A137,'Medical Examinations'!$A$2:$A$2336,'Medical Examinations'!$D$2:$D$2336)</f>
        <v>No</v>
      </c>
      <c r="F137" t="str">
        <f>_xlfn.XLOOKUP(A137,'Medical Examinations'!$A$2:$A$2336,'Medical Examinations'!$E$2:$E$2336)</f>
        <v>No</v>
      </c>
      <c r="G137" t="str">
        <f>_xlfn.XLOOKUP(A137,'Medical Examinations'!$A$2:$A$2336,'Medical Examinations'!$F$2:$F$2336)</f>
        <v>Yes</v>
      </c>
      <c r="H137" s="1">
        <f>_xlfn.XLOOKUP(A137,'Medical Examinations'!$A$2:$A$2336,'Medical Examinations'!$G$2:$G$2336)</f>
        <v>1</v>
      </c>
      <c r="I137" t="str">
        <f>_xlfn.XLOOKUP(A137,'Medical Examinations'!$A$2:$A$2336,'Medical Examinations'!$H$2:$H$2336)</f>
        <v>Yes</v>
      </c>
      <c r="J137" t="str">
        <f>VLOOKUP(A137,'Medical Examinations'!$A$2:$J$2336,9,FALSE)</f>
        <v>Obesity</v>
      </c>
      <c r="K137" t="str">
        <f>VLOOKUP(A137,'Medical Examinations'!$A$2:$J$2336,10,FALSE)</f>
        <v>Normal</v>
      </c>
      <c r="L137" s="51" t="str">
        <f>_xlfn.XLOOKUP(A137,'Hospitalisation Details'!$A$2:$A$2345,'Hospitalisation Details'!$J$2:$J$2345,"")</f>
        <v>3-Dec-1979</v>
      </c>
      <c r="M137" s="12">
        <f>_xlfn.XLOOKUP(A137,'Hospitalisation Details'!$A$2:$A$2344,'Hospitalisation Details'!$F$2:$F$2344," ",0,1)</f>
        <v>38836.980000000003</v>
      </c>
      <c r="N137" t="str">
        <f>_xlfn.XLOOKUP(A137,'Hospitalisation Details'!$A$2:$A$2344,'Hospitalisation Details'!$G$2:$G$2344," ",0,1)</f>
        <v>tier - 2</v>
      </c>
      <c r="O137" t="str">
        <f>_xlfn.XLOOKUP(A137,'Hospitalisation Details'!$A$2:$A$2344,'Hospitalisation Details'!$H$2:$H$2344," ",0,1)</f>
        <v>tier - 1</v>
      </c>
      <c r="P137" t="str">
        <f>_xlfn.XLOOKUP(A137,'Hospitalisation Details'!$A$2:$A$2344,'Hospitalisation Details'!$I$2:$I$2344," ",0,1)</f>
        <v>R1011</v>
      </c>
      <c r="Q137">
        <f>_xlfn.XLOOKUP(A137,'Hospitalisation Details'!$A$2:$A$2344,'Hospitalisation Details'!$K$2:$K$2344," ",0,1)</f>
        <v>43</v>
      </c>
    </row>
    <row r="138" spans="1:17" ht="15.5" x14ac:dyDescent="0.35">
      <c r="A138" s="8" t="s">
        <v>2236</v>
      </c>
      <c r="B138" t="str">
        <f>VLOOKUP(Healthcare!A138,'Customer Names'!A138:E2472,4,FALSE)</f>
        <v>Kristine B.</v>
      </c>
      <c r="C138" s="10">
        <f>_xlfn.XLOOKUP(A138,'Medical Examinations'!$A$2:$A$2336,'Medical Examinations'!$B$2:$B$2336,"NA",0,1)</f>
        <v>42.24</v>
      </c>
      <c r="D138" s="10">
        <f>_xlfn.XLOOKUP(A138,'Medical Examinations'!$A$2:$A$2336,'Medical Examinations'!$C$2:$C$2336)</f>
        <v>5.55</v>
      </c>
      <c r="E138" s="1" t="str">
        <f>_xlfn.XLOOKUP(A138,'Medical Examinations'!$A$2:$A$2336,'Medical Examinations'!$D$2:$D$2336)</f>
        <v>No</v>
      </c>
      <c r="F138" t="str">
        <f>_xlfn.XLOOKUP(A138,'Medical Examinations'!$A$2:$A$2336,'Medical Examinations'!$E$2:$E$2336)</f>
        <v>Yes</v>
      </c>
      <c r="G138" t="str">
        <f>_xlfn.XLOOKUP(A138,'Medical Examinations'!$A$2:$A$2336,'Medical Examinations'!$F$2:$F$2336)</f>
        <v>No</v>
      </c>
      <c r="H138" s="1">
        <f>_xlfn.XLOOKUP(A138,'Medical Examinations'!$A$2:$A$2336,'Medical Examinations'!$G$2:$G$2336)</f>
        <v>1</v>
      </c>
      <c r="I138" t="str">
        <f>_xlfn.XLOOKUP(A138,'Medical Examinations'!$A$2:$A$2336,'Medical Examinations'!$H$2:$H$2336)</f>
        <v>Yes</v>
      </c>
      <c r="J138" t="str">
        <f>VLOOKUP(A138,'Medical Examinations'!$A$2:$J$2336,9,FALSE)</f>
        <v>Obesity</v>
      </c>
      <c r="K138" t="str">
        <f>VLOOKUP(A138,'Medical Examinations'!$A$2:$J$2336,10,FALSE)</f>
        <v>Normal</v>
      </c>
      <c r="L138" s="51" t="str">
        <f>_xlfn.XLOOKUP(A138,'Hospitalisation Details'!$A$2:$A$2345,'Hospitalisation Details'!$J$2:$J$2345,"")</f>
        <v>5-Dec-2004</v>
      </c>
      <c r="M138" s="12">
        <f>_xlfn.XLOOKUP(A138,'Hospitalisation Details'!$A$2:$A$2344,'Hospitalisation Details'!$F$2:$F$2344," ",0,1)</f>
        <v>38792.69</v>
      </c>
      <c r="N138" t="str">
        <f>_xlfn.XLOOKUP(A138,'Hospitalisation Details'!$A$2:$A$2344,'Hospitalisation Details'!$G$2:$G$2344," ",0,1)</f>
        <v>tier - 2</v>
      </c>
      <c r="O138" t="str">
        <f>_xlfn.XLOOKUP(A138,'Hospitalisation Details'!$A$2:$A$2344,'Hospitalisation Details'!$H$2:$H$2344," ",0,1)</f>
        <v>tier - 2</v>
      </c>
      <c r="P138" t="str">
        <f>_xlfn.XLOOKUP(A138,'Hospitalisation Details'!$A$2:$A$2344,'Hospitalisation Details'!$I$2:$I$2344," ",0,1)</f>
        <v>R1013</v>
      </c>
      <c r="Q138">
        <f>_xlfn.XLOOKUP(A138,'Hospitalisation Details'!$A$2:$A$2344,'Hospitalisation Details'!$K$2:$K$2344," ",0,1)</f>
        <v>18</v>
      </c>
    </row>
    <row r="139" spans="1:17" ht="15.5" x14ac:dyDescent="0.35">
      <c r="A139" s="8" t="s">
        <v>2235</v>
      </c>
      <c r="B139" t="str">
        <f>VLOOKUP(Healthcare!A139,'Customer Names'!A139:E2473,4,FALSE)</f>
        <v>Taylor B</v>
      </c>
      <c r="C139" s="10">
        <f>_xlfn.XLOOKUP(A139,'Medical Examinations'!$A$2:$A$2336,'Medical Examinations'!$B$2:$B$2336,"NA",0,1)</f>
        <v>34.39</v>
      </c>
      <c r="D139" s="10">
        <f>_xlfn.XLOOKUP(A139,'Medical Examinations'!$A$2:$A$2336,'Medical Examinations'!$C$2:$C$2336)</f>
        <v>5.78</v>
      </c>
      <c r="E139" s="1" t="str">
        <f>_xlfn.XLOOKUP(A139,'Medical Examinations'!$A$2:$A$2336,'Medical Examinations'!$D$2:$D$2336)</f>
        <v>No</v>
      </c>
      <c r="F139" t="str">
        <f>_xlfn.XLOOKUP(A139,'Medical Examinations'!$A$2:$A$2336,'Medical Examinations'!$E$2:$E$2336)</f>
        <v>No</v>
      </c>
      <c r="G139" t="str">
        <f>_xlfn.XLOOKUP(A139,'Medical Examinations'!$A$2:$A$2336,'Medical Examinations'!$F$2:$F$2336)</f>
        <v>No</v>
      </c>
      <c r="H139" s="1">
        <f>_xlfn.XLOOKUP(A139,'Medical Examinations'!$A$2:$A$2336,'Medical Examinations'!$G$2:$G$2336)</f>
        <v>0</v>
      </c>
      <c r="I139" t="str">
        <f>_xlfn.XLOOKUP(A139,'Medical Examinations'!$A$2:$A$2336,'Medical Examinations'!$H$2:$H$2336)</f>
        <v>Yes</v>
      </c>
      <c r="J139" t="str">
        <f>VLOOKUP(A139,'Medical Examinations'!$A$2:$J$2336,9,FALSE)</f>
        <v>Obesity</v>
      </c>
      <c r="K139" t="str">
        <f>VLOOKUP(A139,'Medical Examinations'!$A$2:$J$2336,10,FALSE)</f>
        <v>Prediabetes</v>
      </c>
      <c r="L139" s="51" t="str">
        <f>_xlfn.XLOOKUP(A139,'Hospitalisation Details'!$A$2:$A$2345,'Hospitalisation Details'!$J$2:$J$2345,"")</f>
        <v>8-Nov-1991</v>
      </c>
      <c r="M139" s="12">
        <f>_xlfn.XLOOKUP(A139,'Hospitalisation Details'!$A$2:$A$2344,'Hospitalisation Details'!$F$2:$F$2344," ",0,1)</f>
        <v>38746.36</v>
      </c>
      <c r="N139" t="str">
        <f>_xlfn.XLOOKUP(A139,'Hospitalisation Details'!$A$2:$A$2344,'Hospitalisation Details'!$G$2:$G$2344," ",0,1)</f>
        <v>tier - 1</v>
      </c>
      <c r="O139" t="str">
        <f>_xlfn.XLOOKUP(A139,'Hospitalisation Details'!$A$2:$A$2344,'Hospitalisation Details'!$H$2:$H$2344," ",0,1)</f>
        <v>tier - 2</v>
      </c>
      <c r="P139" t="str">
        <f>_xlfn.XLOOKUP(A139,'Hospitalisation Details'!$A$2:$A$2344,'Hospitalisation Details'!$I$2:$I$2344," ",0,1)</f>
        <v>R1012</v>
      </c>
      <c r="Q139">
        <f>_xlfn.XLOOKUP(A139,'Hospitalisation Details'!$A$2:$A$2344,'Hospitalisation Details'!$K$2:$K$2344," ",0,1)</f>
        <v>31</v>
      </c>
    </row>
    <row r="140" spans="1:17" ht="15.5" x14ac:dyDescent="0.35">
      <c r="A140" s="8" t="s">
        <v>2234</v>
      </c>
      <c r="B140" t="str">
        <f>VLOOKUP(Healthcare!A140,'Customer Names'!A140:E2474,4,FALSE)</f>
        <v>William</v>
      </c>
      <c r="C140" s="10">
        <f>_xlfn.XLOOKUP(A140,'Medical Examinations'!$A$2:$A$2336,'Medical Examinations'!$B$2:$B$2336,"NA",0,1)</f>
        <v>42.89</v>
      </c>
      <c r="D140" s="10">
        <f>_xlfn.XLOOKUP(A140,'Medical Examinations'!$A$2:$A$2336,'Medical Examinations'!$C$2:$C$2336)</f>
        <v>5.28</v>
      </c>
      <c r="E140" s="1" t="str">
        <f>_xlfn.XLOOKUP(A140,'Medical Examinations'!$A$2:$A$2336,'Medical Examinations'!$D$2:$D$2336)</f>
        <v>Yes</v>
      </c>
      <c r="F140" t="str">
        <f>_xlfn.XLOOKUP(A140,'Medical Examinations'!$A$2:$A$2336,'Medical Examinations'!$E$2:$E$2336)</f>
        <v>No</v>
      </c>
      <c r="G140" t="str">
        <f>_xlfn.XLOOKUP(A140,'Medical Examinations'!$A$2:$A$2336,'Medical Examinations'!$F$2:$F$2336)</f>
        <v>No</v>
      </c>
      <c r="H140" s="1">
        <f>_xlfn.XLOOKUP(A140,'Medical Examinations'!$A$2:$A$2336,'Medical Examinations'!$G$2:$G$2336)</f>
        <v>0</v>
      </c>
      <c r="I140" t="str">
        <f>_xlfn.XLOOKUP(A140,'Medical Examinations'!$A$2:$A$2336,'Medical Examinations'!$H$2:$H$2336)</f>
        <v>Yes</v>
      </c>
      <c r="J140" t="str">
        <f>VLOOKUP(A140,'Medical Examinations'!$A$2:$J$2336,9,FALSE)</f>
        <v>Obesity</v>
      </c>
      <c r="K140" t="str">
        <f>VLOOKUP(A140,'Medical Examinations'!$A$2:$J$2336,10,FALSE)</f>
        <v>Normal</v>
      </c>
      <c r="L140" s="51" t="str">
        <f>_xlfn.XLOOKUP(A140,'Hospitalisation Details'!$A$2:$A$2345,'Hospitalisation Details'!$J$2:$J$2345,"")</f>
        <v>15-Jun-1976</v>
      </c>
      <c r="M140" s="12">
        <f>_xlfn.XLOOKUP(A140,'Hospitalisation Details'!$A$2:$A$2344,'Hospitalisation Details'!$F$2:$F$2344," ",0,1)</f>
        <v>38740.120000000003</v>
      </c>
      <c r="N140" t="str">
        <f>_xlfn.XLOOKUP(A140,'Hospitalisation Details'!$A$2:$A$2344,'Hospitalisation Details'!$G$2:$G$2344," ",0,1)</f>
        <v>tier - 2</v>
      </c>
      <c r="O140" t="str">
        <f>_xlfn.XLOOKUP(A140,'Hospitalisation Details'!$A$2:$A$2344,'Hospitalisation Details'!$H$2:$H$2344," ",0,1)</f>
        <v>tier - 2</v>
      </c>
      <c r="P140" t="str">
        <f>_xlfn.XLOOKUP(A140,'Hospitalisation Details'!$A$2:$A$2344,'Hospitalisation Details'!$I$2:$I$2344," ",0,1)</f>
        <v>R1012</v>
      </c>
      <c r="Q140">
        <f>_xlfn.XLOOKUP(A140,'Hospitalisation Details'!$A$2:$A$2344,'Hospitalisation Details'!$K$2:$K$2344," ",0,1)</f>
        <v>46</v>
      </c>
    </row>
    <row r="141" spans="1:17" ht="15.5" x14ac:dyDescent="0.35">
      <c r="A141" s="8" t="s">
        <v>2233</v>
      </c>
      <c r="B141" t="str">
        <f>VLOOKUP(Healthcare!A141,'Customer Names'!A141:E2475,4,FALSE)</f>
        <v>Sage</v>
      </c>
      <c r="C141" s="10">
        <f>_xlfn.XLOOKUP(A141,'Medical Examinations'!$A$2:$A$2336,'Medical Examinations'!$B$2:$B$2336,"NA",0,1)</f>
        <v>36.299999999999997</v>
      </c>
      <c r="D141" s="10">
        <f>_xlfn.XLOOKUP(A141,'Medical Examinations'!$A$2:$A$2336,'Medical Examinations'!$C$2:$C$2336)</f>
        <v>5.39</v>
      </c>
      <c r="E141" s="1" t="str">
        <f>_xlfn.XLOOKUP(A141,'Medical Examinations'!$A$2:$A$2336,'Medical Examinations'!$D$2:$D$2336)</f>
        <v>No</v>
      </c>
      <c r="F141" t="str">
        <f>_xlfn.XLOOKUP(A141,'Medical Examinations'!$A$2:$A$2336,'Medical Examinations'!$E$2:$E$2336)</f>
        <v>No</v>
      </c>
      <c r="G141" t="str">
        <f>_xlfn.XLOOKUP(A141,'Medical Examinations'!$A$2:$A$2336,'Medical Examinations'!$F$2:$F$2336)</f>
        <v>No</v>
      </c>
      <c r="H141" s="1">
        <f>_xlfn.XLOOKUP(A141,'Medical Examinations'!$A$2:$A$2336,'Medical Examinations'!$G$2:$G$2336)</f>
        <v>0</v>
      </c>
      <c r="I141" t="str">
        <f>_xlfn.XLOOKUP(A141,'Medical Examinations'!$A$2:$A$2336,'Medical Examinations'!$H$2:$H$2336)</f>
        <v>Yes</v>
      </c>
      <c r="J141" t="str">
        <f>VLOOKUP(A141,'Medical Examinations'!$A$2:$J$2336,9,FALSE)</f>
        <v>Obesity</v>
      </c>
      <c r="K141" t="str">
        <f>VLOOKUP(A141,'Medical Examinations'!$A$2:$J$2336,10,FALSE)</f>
        <v>Normal</v>
      </c>
      <c r="L141" s="51" t="str">
        <f>_xlfn.XLOOKUP(A141,'Hospitalisation Details'!$A$2:$A$2345,'Hospitalisation Details'!$J$2:$J$2345,"")</f>
        <v>2-Nov-1991</v>
      </c>
      <c r="M141" s="12">
        <f>_xlfn.XLOOKUP(A141,'Hospitalisation Details'!$A$2:$A$2344,'Hospitalisation Details'!$F$2:$F$2344," ",0,1)</f>
        <v>38711</v>
      </c>
      <c r="N141" t="str">
        <f>_xlfn.XLOOKUP(A141,'Hospitalisation Details'!$A$2:$A$2344,'Hospitalisation Details'!$G$2:$G$2344," ",0,1)</f>
        <v>tier - 2</v>
      </c>
      <c r="O141" t="str">
        <f>_xlfn.XLOOKUP(A141,'Hospitalisation Details'!$A$2:$A$2344,'Hospitalisation Details'!$H$2:$H$2344," ",0,1)</f>
        <v>tier - 2</v>
      </c>
      <c r="P141" t="str">
        <f>_xlfn.XLOOKUP(A141,'Hospitalisation Details'!$A$2:$A$2344,'Hospitalisation Details'!$I$2:$I$2344," ",0,1)</f>
        <v>R1011</v>
      </c>
      <c r="Q141">
        <f>_xlfn.XLOOKUP(A141,'Hospitalisation Details'!$A$2:$A$2344,'Hospitalisation Details'!$K$2:$K$2344," ",0,1)</f>
        <v>31</v>
      </c>
    </row>
    <row r="142" spans="1:17" ht="15.5" x14ac:dyDescent="0.35">
      <c r="A142" s="8" t="s">
        <v>2232</v>
      </c>
      <c r="B142" t="str">
        <f>VLOOKUP(Healthcare!A142,'Customer Names'!A142:E2476,4,FALSE)</f>
        <v>Cole</v>
      </c>
      <c r="C142" s="10">
        <f>_xlfn.XLOOKUP(A142,'Medical Examinations'!$A$2:$A$2336,'Medical Examinations'!$B$2:$B$2336,"NA",0,1)</f>
        <v>35.200000000000003</v>
      </c>
      <c r="D142" s="10">
        <f>_xlfn.XLOOKUP(A142,'Medical Examinations'!$A$2:$A$2336,'Medical Examinations'!$C$2:$C$2336)</f>
        <v>8.01</v>
      </c>
      <c r="E142" s="1" t="str">
        <f>_xlfn.XLOOKUP(A142,'Medical Examinations'!$A$2:$A$2336,'Medical Examinations'!$D$2:$D$2336)</f>
        <v>Yes</v>
      </c>
      <c r="F142" t="str">
        <f>_xlfn.XLOOKUP(A142,'Medical Examinations'!$A$2:$A$2336,'Medical Examinations'!$E$2:$E$2336)</f>
        <v>No</v>
      </c>
      <c r="G142" t="str">
        <f>_xlfn.XLOOKUP(A142,'Medical Examinations'!$A$2:$A$2336,'Medical Examinations'!$F$2:$F$2336)</f>
        <v>No</v>
      </c>
      <c r="H142" s="1">
        <f>_xlfn.XLOOKUP(A142,'Medical Examinations'!$A$2:$A$2336,'Medical Examinations'!$G$2:$G$2336)</f>
        <v>1</v>
      </c>
      <c r="I142" t="str">
        <f>_xlfn.XLOOKUP(A142,'Medical Examinations'!$A$2:$A$2336,'Medical Examinations'!$H$2:$H$2336)</f>
        <v>Yes</v>
      </c>
      <c r="J142" t="str">
        <f>VLOOKUP(A142,'Medical Examinations'!$A$2:$J$2336,9,FALSE)</f>
        <v>Obesity</v>
      </c>
      <c r="K142" t="str">
        <f>VLOOKUP(A142,'Medical Examinations'!$A$2:$J$2336,10,FALSE)</f>
        <v>Diabetes</v>
      </c>
      <c r="L142" s="51" t="str">
        <f>_xlfn.XLOOKUP(A142,'Hospitalisation Details'!$A$2:$A$2345,'Hospitalisation Details'!$J$2:$J$2345,"")</f>
        <v>20-Jul-1986</v>
      </c>
      <c r="M142" s="12">
        <f>_xlfn.XLOOKUP(A142,'Hospitalisation Details'!$A$2:$A$2344,'Hospitalisation Details'!$F$2:$F$2344," ",0,1)</f>
        <v>38709.18</v>
      </c>
      <c r="N142" t="str">
        <f>_xlfn.XLOOKUP(A142,'Hospitalisation Details'!$A$2:$A$2344,'Hospitalisation Details'!$G$2:$G$2344," ",0,1)</f>
        <v>tier - 1</v>
      </c>
      <c r="O142" t="str">
        <f>_xlfn.XLOOKUP(A142,'Hospitalisation Details'!$A$2:$A$2344,'Hospitalisation Details'!$H$2:$H$2344," ",0,1)</f>
        <v>tier - 3</v>
      </c>
      <c r="P142" t="str">
        <f>_xlfn.XLOOKUP(A142,'Hospitalisation Details'!$A$2:$A$2344,'Hospitalisation Details'!$I$2:$I$2344," ",0,1)</f>
        <v>R1013</v>
      </c>
      <c r="Q142">
        <f>_xlfn.XLOOKUP(A142,'Hospitalisation Details'!$A$2:$A$2344,'Hospitalisation Details'!$K$2:$K$2344," ",0,1)</f>
        <v>36</v>
      </c>
    </row>
    <row r="143" spans="1:17" ht="15.5" x14ac:dyDescent="0.35">
      <c r="A143" s="8" t="s">
        <v>2231</v>
      </c>
      <c r="B143" t="str">
        <f>VLOOKUP(Healthcare!A143,'Customer Names'!A143:E2477,4,FALSE)</f>
        <v>Jesse</v>
      </c>
      <c r="C143" s="10">
        <f>_xlfn.XLOOKUP(A143,'Medical Examinations'!$A$2:$A$2336,'Medical Examinations'!$B$2:$B$2336,"NA",0,1)</f>
        <v>53.62</v>
      </c>
      <c r="D143" s="10">
        <f>_xlfn.XLOOKUP(A143,'Medical Examinations'!$A$2:$A$2336,'Medical Examinations'!$C$2:$C$2336)</f>
        <v>5.21</v>
      </c>
      <c r="E143" s="1" t="str">
        <f>_xlfn.XLOOKUP(A143,'Medical Examinations'!$A$2:$A$2336,'Medical Examinations'!$D$2:$D$2336)</f>
        <v>No</v>
      </c>
      <c r="F143" t="str">
        <f>_xlfn.XLOOKUP(A143,'Medical Examinations'!$A$2:$A$2336,'Medical Examinations'!$E$2:$E$2336)</f>
        <v>No</v>
      </c>
      <c r="G143" t="str">
        <f>_xlfn.XLOOKUP(A143,'Medical Examinations'!$A$2:$A$2336,'Medical Examinations'!$F$2:$F$2336)</f>
        <v>No</v>
      </c>
      <c r="H143" s="1">
        <f>_xlfn.XLOOKUP(A143,'Medical Examinations'!$A$2:$A$2336,'Medical Examinations'!$G$2:$G$2336)</f>
        <v>0</v>
      </c>
      <c r="I143" t="str">
        <f>_xlfn.XLOOKUP(A143,'Medical Examinations'!$A$2:$A$2336,'Medical Examinations'!$H$2:$H$2336)</f>
        <v>Yes</v>
      </c>
      <c r="J143" t="str">
        <f>VLOOKUP(A143,'Medical Examinations'!$A$2:$J$2336,9,FALSE)</f>
        <v>Obesity</v>
      </c>
      <c r="K143" t="str">
        <f>VLOOKUP(A143,'Medical Examinations'!$A$2:$J$2336,10,FALSE)</f>
        <v>Normal</v>
      </c>
      <c r="L143" s="51" t="str">
        <f>_xlfn.XLOOKUP(A143,'Hospitalisation Details'!$A$2:$A$2345,'Hospitalisation Details'!$J$2:$J$2345,"")</f>
        <v>13-Jul-1990</v>
      </c>
      <c r="M143" s="12">
        <f>_xlfn.XLOOKUP(A143,'Hospitalisation Details'!$A$2:$A$2344,'Hospitalisation Details'!$F$2:$F$2344," ",0,1)</f>
        <v>38652.089999999997</v>
      </c>
      <c r="N143" t="str">
        <f>_xlfn.XLOOKUP(A143,'Hospitalisation Details'!$A$2:$A$2344,'Hospitalisation Details'!$G$2:$G$2344," ",0,1)</f>
        <v>tier - 2</v>
      </c>
      <c r="O143" t="str">
        <f>_xlfn.XLOOKUP(A143,'Hospitalisation Details'!$A$2:$A$2344,'Hospitalisation Details'!$H$2:$H$2344," ",0,1)</f>
        <v>tier - 2</v>
      </c>
      <c r="P143" t="str">
        <f>_xlfn.XLOOKUP(A143,'Hospitalisation Details'!$A$2:$A$2344,'Hospitalisation Details'!$I$2:$I$2344," ",0,1)</f>
        <v>R1011</v>
      </c>
      <c r="Q143">
        <f>_xlfn.XLOOKUP(A143,'Hospitalisation Details'!$A$2:$A$2344,'Hospitalisation Details'!$K$2:$K$2344," ",0,1)</f>
        <v>32</v>
      </c>
    </row>
    <row r="144" spans="1:17" ht="15.5" x14ac:dyDescent="0.35">
      <c r="A144" s="8" t="s">
        <v>2230</v>
      </c>
      <c r="B144" t="str">
        <f>VLOOKUP(Healthcare!A144,'Customer Names'!A144:E2478,4,FALSE)</f>
        <v>Tammi J.</v>
      </c>
      <c r="C144" s="10">
        <f>_xlfn.XLOOKUP(A144,'Medical Examinations'!$A$2:$A$2336,'Medical Examinations'!$B$2:$B$2336,"NA",0,1)</f>
        <v>36.67</v>
      </c>
      <c r="D144" s="10">
        <f>_xlfn.XLOOKUP(A144,'Medical Examinations'!$A$2:$A$2336,'Medical Examinations'!$C$2:$C$2336)</f>
        <v>6.27</v>
      </c>
      <c r="E144" s="1" t="str">
        <f>_xlfn.XLOOKUP(A144,'Medical Examinations'!$A$2:$A$2336,'Medical Examinations'!$D$2:$D$2336)</f>
        <v>No</v>
      </c>
      <c r="F144" t="str">
        <f>_xlfn.XLOOKUP(A144,'Medical Examinations'!$A$2:$A$2336,'Medical Examinations'!$E$2:$E$2336)</f>
        <v>No</v>
      </c>
      <c r="G144" t="str">
        <f>_xlfn.XLOOKUP(A144,'Medical Examinations'!$A$2:$A$2336,'Medical Examinations'!$F$2:$F$2336)</f>
        <v>No</v>
      </c>
      <c r="H144" s="1">
        <f>_xlfn.XLOOKUP(A144,'Medical Examinations'!$A$2:$A$2336,'Medical Examinations'!$G$2:$G$2336)</f>
        <v>0</v>
      </c>
      <c r="I144" t="str">
        <f>_xlfn.XLOOKUP(A144,'Medical Examinations'!$A$2:$A$2336,'Medical Examinations'!$H$2:$H$2336)</f>
        <v>Yes</v>
      </c>
      <c r="J144" t="str">
        <f>VLOOKUP(A144,'Medical Examinations'!$A$2:$J$2336,9,FALSE)</f>
        <v>Obesity</v>
      </c>
      <c r="K144" t="str">
        <f>VLOOKUP(A144,'Medical Examinations'!$A$2:$J$2336,10,FALSE)</f>
        <v>Prediabetes</v>
      </c>
      <c r="L144" s="51" t="str">
        <f>_xlfn.XLOOKUP(A144,'Hospitalisation Details'!$A$2:$A$2345,'Hospitalisation Details'!$J$2:$J$2345,"")</f>
        <v>12-Nov-1999</v>
      </c>
      <c r="M144" s="12">
        <f>_xlfn.XLOOKUP(A144,'Hospitalisation Details'!$A$2:$A$2344,'Hospitalisation Details'!$F$2:$F$2344," ",0,1)</f>
        <v>38511.629999999997</v>
      </c>
      <c r="N144" t="str">
        <f>_xlfn.XLOOKUP(A144,'Hospitalisation Details'!$A$2:$A$2344,'Hospitalisation Details'!$G$2:$G$2344," ",0,1)</f>
        <v>tier - 2</v>
      </c>
      <c r="O144" t="str">
        <f>_xlfn.XLOOKUP(A144,'Hospitalisation Details'!$A$2:$A$2344,'Hospitalisation Details'!$H$2:$H$2344," ",0,1)</f>
        <v>tier - 2</v>
      </c>
      <c r="P144" t="str">
        <f>_xlfn.XLOOKUP(A144,'Hospitalisation Details'!$A$2:$A$2344,'Hospitalisation Details'!$I$2:$I$2344," ",0,1)</f>
        <v>R1024</v>
      </c>
      <c r="Q144">
        <f>_xlfn.XLOOKUP(A144,'Hospitalisation Details'!$A$2:$A$2344,'Hospitalisation Details'!$K$2:$K$2344," ",0,1)</f>
        <v>23</v>
      </c>
    </row>
    <row r="145" spans="1:17" ht="15.5" x14ac:dyDescent="0.35">
      <c r="A145" s="8" t="s">
        <v>2229</v>
      </c>
      <c r="B145" t="str">
        <f>VLOOKUP(Healthcare!A145,'Customer Names'!A145:E2479,4,FALSE)</f>
        <v>Matthew S.</v>
      </c>
      <c r="C145" s="10">
        <f>_xlfn.XLOOKUP(A145,'Medical Examinations'!$A$2:$A$2336,'Medical Examinations'!$B$2:$B$2336,"NA",0,1)</f>
        <v>33.4</v>
      </c>
      <c r="D145" s="10">
        <f>_xlfn.XLOOKUP(A145,'Medical Examinations'!$A$2:$A$2336,'Medical Examinations'!$C$2:$C$2336)</f>
        <v>10.73</v>
      </c>
      <c r="E145" s="1" t="str">
        <f>_xlfn.XLOOKUP(A145,'Medical Examinations'!$A$2:$A$2336,'Medical Examinations'!$D$2:$D$2336)</f>
        <v>Yes</v>
      </c>
      <c r="F145" t="str">
        <f>_xlfn.XLOOKUP(A145,'Medical Examinations'!$A$2:$A$2336,'Medical Examinations'!$E$2:$E$2336)</f>
        <v>No</v>
      </c>
      <c r="G145" t="str">
        <f>_xlfn.XLOOKUP(A145,'Medical Examinations'!$A$2:$A$2336,'Medical Examinations'!$F$2:$F$2336)</f>
        <v>No</v>
      </c>
      <c r="H145" s="1">
        <f>_xlfn.XLOOKUP(A145,'Medical Examinations'!$A$2:$A$2336,'Medical Examinations'!$G$2:$G$2336)</f>
        <v>1</v>
      </c>
      <c r="I145" t="str">
        <f>_xlfn.XLOOKUP(A145,'Medical Examinations'!$A$2:$A$2336,'Medical Examinations'!$H$2:$H$2336)</f>
        <v>Yes</v>
      </c>
      <c r="J145" t="str">
        <f>VLOOKUP(A145,'Medical Examinations'!$A$2:$J$2336,9,FALSE)</f>
        <v>Obesity</v>
      </c>
      <c r="K145" t="str">
        <f>VLOOKUP(A145,'Medical Examinations'!$A$2:$J$2336,10,FALSE)</f>
        <v>Diabetes</v>
      </c>
      <c r="L145" s="51" t="str">
        <f>_xlfn.XLOOKUP(A145,'Hospitalisation Details'!$A$2:$A$2345,'Hospitalisation Details'!$J$2:$J$2345,"")</f>
        <v>21-Jun-1986</v>
      </c>
      <c r="M145" s="12">
        <f>_xlfn.XLOOKUP(A145,'Hospitalisation Details'!$A$2:$A$2344,'Hospitalisation Details'!$F$2:$F$2344," ",0,1)</f>
        <v>38415.47</v>
      </c>
      <c r="N145" t="str">
        <f>_xlfn.XLOOKUP(A145,'Hospitalisation Details'!$A$2:$A$2344,'Hospitalisation Details'!$G$2:$G$2344," ",0,1)</f>
        <v>tier - 1</v>
      </c>
      <c r="O145" t="str">
        <f>_xlfn.XLOOKUP(A145,'Hospitalisation Details'!$A$2:$A$2344,'Hospitalisation Details'!$H$2:$H$2344," ",0,1)</f>
        <v>tier - 2</v>
      </c>
      <c r="P145" t="str">
        <f>_xlfn.XLOOKUP(A145,'Hospitalisation Details'!$A$2:$A$2344,'Hospitalisation Details'!$I$2:$I$2344," ",0,1)</f>
        <v>R1011</v>
      </c>
      <c r="Q145">
        <f>_xlfn.XLOOKUP(A145,'Hospitalisation Details'!$A$2:$A$2344,'Hospitalisation Details'!$K$2:$K$2344," ",0,1)</f>
        <v>36</v>
      </c>
    </row>
    <row r="146" spans="1:17" ht="15.5" x14ac:dyDescent="0.35">
      <c r="A146" s="8" t="s">
        <v>2228</v>
      </c>
      <c r="B146" t="str">
        <f>VLOOKUP(Healthcare!A146,'Customer Names'!A146:E2480,4,FALSE)</f>
        <v>Eric</v>
      </c>
      <c r="C146" s="10">
        <f>_xlfn.XLOOKUP(A146,'Medical Examinations'!$A$2:$A$2336,'Medical Examinations'!$B$2:$B$2336,"NA",0,1)</f>
        <v>42.71</v>
      </c>
      <c r="D146" s="10">
        <f>_xlfn.XLOOKUP(A146,'Medical Examinations'!$A$2:$A$2336,'Medical Examinations'!$C$2:$C$2336)</f>
        <v>10.52</v>
      </c>
      <c r="E146" s="1" t="str">
        <f>_xlfn.XLOOKUP(A146,'Medical Examinations'!$A$2:$A$2336,'Medical Examinations'!$D$2:$D$2336)</f>
        <v>No</v>
      </c>
      <c r="F146" t="str">
        <f>_xlfn.XLOOKUP(A146,'Medical Examinations'!$A$2:$A$2336,'Medical Examinations'!$E$2:$E$2336)</f>
        <v>No</v>
      </c>
      <c r="G146" t="str">
        <f>_xlfn.XLOOKUP(A146,'Medical Examinations'!$A$2:$A$2336,'Medical Examinations'!$F$2:$F$2336)</f>
        <v>No</v>
      </c>
      <c r="H146" s="1">
        <f>_xlfn.XLOOKUP(A146,'Medical Examinations'!$A$2:$A$2336,'Medical Examinations'!$G$2:$G$2336)</f>
        <v>0</v>
      </c>
      <c r="I146" t="str">
        <f>_xlfn.XLOOKUP(A146,'Medical Examinations'!$A$2:$A$2336,'Medical Examinations'!$H$2:$H$2336)</f>
        <v>Yes</v>
      </c>
      <c r="J146" t="str">
        <f>VLOOKUP(A146,'Medical Examinations'!$A$2:$J$2336,9,FALSE)</f>
        <v>Obesity</v>
      </c>
      <c r="K146" t="str">
        <f>VLOOKUP(A146,'Medical Examinations'!$A$2:$J$2336,10,FALSE)</f>
        <v>Diabetes</v>
      </c>
      <c r="L146" s="51" t="str">
        <f>_xlfn.XLOOKUP(A146,'Hospitalisation Details'!$A$2:$A$2345,'Hospitalisation Details'!$J$2:$J$2345,"")</f>
        <v>23-Dec-1971</v>
      </c>
      <c r="M146" s="12">
        <f>_xlfn.XLOOKUP(A146,'Hospitalisation Details'!$A$2:$A$2344,'Hospitalisation Details'!$F$2:$F$2344," ",0,1)</f>
        <v>38405.26</v>
      </c>
      <c r="N146" t="str">
        <f>_xlfn.XLOOKUP(A146,'Hospitalisation Details'!$A$2:$A$2344,'Hospitalisation Details'!$G$2:$G$2344," ",0,1)</f>
        <v>tier - 2</v>
      </c>
      <c r="O146" t="str">
        <f>_xlfn.XLOOKUP(A146,'Hospitalisation Details'!$A$2:$A$2344,'Hospitalisation Details'!$H$2:$H$2344," ",0,1)</f>
        <v>tier - 1</v>
      </c>
      <c r="P146" t="str">
        <f>_xlfn.XLOOKUP(A146,'Hospitalisation Details'!$A$2:$A$2344,'Hospitalisation Details'!$I$2:$I$2344," ",0,1)</f>
        <v>R1011</v>
      </c>
      <c r="Q146">
        <f>_xlfn.XLOOKUP(A146,'Hospitalisation Details'!$A$2:$A$2344,'Hospitalisation Details'!$K$2:$K$2344," ",0,1)</f>
        <v>51</v>
      </c>
    </row>
    <row r="147" spans="1:17" ht="15.5" x14ac:dyDescent="0.35">
      <c r="A147" s="8" t="s">
        <v>2227</v>
      </c>
      <c r="B147" t="str">
        <f>VLOOKUP(Healthcare!A147,'Customer Names'!A147:E2481,4,FALSE)</f>
        <v>Valeria R</v>
      </c>
      <c r="C147" s="10">
        <f>_xlfn.XLOOKUP(A147,'Medical Examinations'!$A$2:$A$2336,'Medical Examinations'!$B$2:$B$2336,"NA",0,1)</f>
        <v>41.52</v>
      </c>
      <c r="D147" s="10">
        <f>_xlfn.XLOOKUP(A147,'Medical Examinations'!$A$2:$A$2336,'Medical Examinations'!$C$2:$C$2336)</f>
        <v>11.82</v>
      </c>
      <c r="E147" s="1" t="str">
        <f>_xlfn.XLOOKUP(A147,'Medical Examinations'!$A$2:$A$2336,'Medical Examinations'!$D$2:$D$2336)</f>
        <v>Yes</v>
      </c>
      <c r="F147" t="str">
        <f>_xlfn.XLOOKUP(A147,'Medical Examinations'!$A$2:$A$2336,'Medical Examinations'!$E$2:$E$2336)</f>
        <v>No</v>
      </c>
      <c r="G147" t="str">
        <f>_xlfn.XLOOKUP(A147,'Medical Examinations'!$A$2:$A$2336,'Medical Examinations'!$F$2:$F$2336)</f>
        <v>No</v>
      </c>
      <c r="H147" s="1">
        <f>_xlfn.XLOOKUP(A147,'Medical Examinations'!$A$2:$A$2336,'Medical Examinations'!$G$2:$G$2336)</f>
        <v>2</v>
      </c>
      <c r="I147" t="str">
        <f>_xlfn.XLOOKUP(A147,'Medical Examinations'!$A$2:$A$2336,'Medical Examinations'!$H$2:$H$2336)</f>
        <v>Yes</v>
      </c>
      <c r="J147" t="str">
        <f>VLOOKUP(A147,'Medical Examinations'!$A$2:$J$2336,9,FALSE)</f>
        <v>Obesity</v>
      </c>
      <c r="K147" t="str">
        <f>VLOOKUP(A147,'Medical Examinations'!$A$2:$J$2336,10,FALSE)</f>
        <v>Diabetes</v>
      </c>
      <c r="L147" s="51" t="str">
        <f>_xlfn.XLOOKUP(A147,'Hospitalisation Details'!$A$2:$A$2345,'Hospitalisation Details'!$J$2:$J$2345,"")</f>
        <v>22-Aug-1970</v>
      </c>
      <c r="M147" s="12">
        <f>_xlfn.XLOOKUP(A147,'Hospitalisation Details'!$A$2:$A$2344,'Hospitalisation Details'!$F$2:$F$2344," ",0,1)</f>
        <v>38389.79</v>
      </c>
      <c r="N147" t="str">
        <f>_xlfn.XLOOKUP(A147,'Hospitalisation Details'!$A$2:$A$2344,'Hospitalisation Details'!$G$2:$G$2344," ",0,1)</f>
        <v>tier - 2</v>
      </c>
      <c r="O147" t="str">
        <f>_xlfn.XLOOKUP(A147,'Hospitalisation Details'!$A$2:$A$2344,'Hospitalisation Details'!$H$2:$H$2344," ",0,1)</f>
        <v>tier - 3</v>
      </c>
      <c r="P147" t="str">
        <f>_xlfn.XLOOKUP(A147,'Hospitalisation Details'!$A$2:$A$2344,'Hospitalisation Details'!$I$2:$I$2344," ",0,1)</f>
        <v>R1011</v>
      </c>
      <c r="Q147">
        <f>_xlfn.XLOOKUP(A147,'Hospitalisation Details'!$A$2:$A$2344,'Hospitalisation Details'!$K$2:$K$2344," ",0,1)</f>
        <v>52</v>
      </c>
    </row>
    <row r="148" spans="1:17" ht="15.5" x14ac:dyDescent="0.35">
      <c r="A148" s="8" t="s">
        <v>2226</v>
      </c>
      <c r="B148" t="str">
        <f>VLOOKUP(Healthcare!A148,'Customer Names'!A148:E2482,4,FALSE)</f>
        <v>Michael P</v>
      </c>
      <c r="C148" s="10">
        <f>_xlfn.XLOOKUP(A148,'Medical Examinations'!$A$2:$A$2336,'Medical Examinations'!$B$2:$B$2336,"NA",0,1)</f>
        <v>39.4</v>
      </c>
      <c r="D148" s="10">
        <f>_xlfn.XLOOKUP(A148,'Medical Examinations'!$A$2:$A$2336,'Medical Examinations'!$C$2:$C$2336)</f>
        <v>6.76</v>
      </c>
      <c r="E148" s="1" t="str">
        <f>_xlfn.XLOOKUP(A148,'Medical Examinations'!$A$2:$A$2336,'Medical Examinations'!$D$2:$D$2336)</f>
        <v>No</v>
      </c>
      <c r="F148" t="str">
        <f>_xlfn.XLOOKUP(A148,'Medical Examinations'!$A$2:$A$2336,'Medical Examinations'!$E$2:$E$2336)</f>
        <v>No</v>
      </c>
      <c r="G148" t="str">
        <f>_xlfn.XLOOKUP(A148,'Medical Examinations'!$A$2:$A$2336,'Medical Examinations'!$F$2:$F$2336)</f>
        <v>No</v>
      </c>
      <c r="H148" s="1">
        <f>_xlfn.XLOOKUP(A148,'Medical Examinations'!$A$2:$A$2336,'Medical Examinations'!$G$2:$G$2336)</f>
        <v>0</v>
      </c>
      <c r="I148" t="str">
        <f>_xlfn.XLOOKUP(A148,'Medical Examinations'!$A$2:$A$2336,'Medical Examinations'!$H$2:$H$2336)</f>
        <v>Yes</v>
      </c>
      <c r="J148" t="str">
        <f>VLOOKUP(A148,'Medical Examinations'!$A$2:$J$2336,9,FALSE)</f>
        <v>Obesity</v>
      </c>
      <c r="K148" t="str">
        <f>VLOOKUP(A148,'Medical Examinations'!$A$2:$J$2336,10,FALSE)</f>
        <v>Diabetes</v>
      </c>
      <c r="L148" s="51" t="str">
        <f>_xlfn.XLOOKUP(A148,'Hospitalisation Details'!$A$2:$A$2345,'Hospitalisation Details'!$J$2:$J$2345,"")</f>
        <v>17-Sep-2002</v>
      </c>
      <c r="M148" s="12">
        <f>_xlfn.XLOOKUP(A148,'Hospitalisation Details'!$A$2:$A$2344,'Hospitalisation Details'!$F$2:$F$2344," ",0,1)</f>
        <v>38344.57</v>
      </c>
      <c r="N148" t="str">
        <f>_xlfn.XLOOKUP(A148,'Hospitalisation Details'!$A$2:$A$2344,'Hospitalisation Details'!$G$2:$G$2344," ",0,1)</f>
        <v>tier - 1</v>
      </c>
      <c r="O148" t="str">
        <f>_xlfn.XLOOKUP(A148,'Hospitalisation Details'!$A$2:$A$2344,'Hospitalisation Details'!$H$2:$H$2344," ",0,1)</f>
        <v>tier - 3</v>
      </c>
      <c r="P148" t="str">
        <f>_xlfn.XLOOKUP(A148,'Hospitalisation Details'!$A$2:$A$2344,'Hospitalisation Details'!$I$2:$I$2344," ",0,1)</f>
        <v>R1011</v>
      </c>
      <c r="Q148">
        <f>_xlfn.XLOOKUP(A148,'Hospitalisation Details'!$A$2:$A$2344,'Hospitalisation Details'!$K$2:$K$2344," ",0,1)</f>
        <v>20</v>
      </c>
    </row>
    <row r="149" spans="1:17" ht="15.5" x14ac:dyDescent="0.35">
      <c r="A149" s="8" t="s">
        <v>2225</v>
      </c>
      <c r="B149" t="str">
        <f>VLOOKUP(Healthcare!A149,'Customer Names'!A149:E2483,4,FALSE)</f>
        <v>Rami</v>
      </c>
      <c r="C149" s="10">
        <f>_xlfn.XLOOKUP(A149,'Medical Examinations'!$A$2:$A$2336,'Medical Examinations'!$B$2:$B$2336,"NA",0,1)</f>
        <v>46.45</v>
      </c>
      <c r="D149" s="10">
        <f>_xlfn.XLOOKUP(A149,'Medical Examinations'!$A$2:$A$2336,'Medical Examinations'!$C$2:$C$2336)</f>
        <v>5.62</v>
      </c>
      <c r="E149" s="1" t="str">
        <f>_xlfn.XLOOKUP(A149,'Medical Examinations'!$A$2:$A$2336,'Medical Examinations'!$D$2:$D$2336)</f>
        <v>No</v>
      </c>
      <c r="F149" t="str">
        <f>_xlfn.XLOOKUP(A149,'Medical Examinations'!$A$2:$A$2336,'Medical Examinations'!$E$2:$E$2336)</f>
        <v>No</v>
      </c>
      <c r="G149" t="str">
        <f>_xlfn.XLOOKUP(A149,'Medical Examinations'!$A$2:$A$2336,'Medical Examinations'!$F$2:$F$2336)</f>
        <v>No</v>
      </c>
      <c r="H149" s="1">
        <f>_xlfn.XLOOKUP(A149,'Medical Examinations'!$A$2:$A$2336,'Medical Examinations'!$G$2:$G$2336)</f>
        <v>0</v>
      </c>
      <c r="I149" t="str">
        <f>_xlfn.XLOOKUP(A149,'Medical Examinations'!$A$2:$A$2336,'Medical Examinations'!$H$2:$H$2336)</f>
        <v>Yes</v>
      </c>
      <c r="J149" t="str">
        <f>VLOOKUP(A149,'Medical Examinations'!$A$2:$J$2336,9,FALSE)</f>
        <v>Obesity</v>
      </c>
      <c r="K149" t="str">
        <f>VLOOKUP(A149,'Medical Examinations'!$A$2:$J$2336,10,FALSE)</f>
        <v>Normal</v>
      </c>
      <c r="L149" s="51" t="str">
        <f>_xlfn.XLOOKUP(A149,'Hospitalisation Details'!$A$2:$A$2345,'Hospitalisation Details'!$J$2:$J$2345,"")</f>
        <v>12-Jun-1980</v>
      </c>
      <c r="M149" s="12">
        <f>_xlfn.XLOOKUP(A149,'Hospitalisation Details'!$A$2:$A$2344,'Hospitalisation Details'!$F$2:$F$2344," ",0,1)</f>
        <v>38313.129999999997</v>
      </c>
      <c r="N149" t="str">
        <f>_xlfn.XLOOKUP(A149,'Hospitalisation Details'!$A$2:$A$2344,'Hospitalisation Details'!$G$2:$G$2344," ",0,1)</f>
        <v>tier - 1</v>
      </c>
      <c r="O149" t="str">
        <f>_xlfn.XLOOKUP(A149,'Hospitalisation Details'!$A$2:$A$2344,'Hospitalisation Details'!$H$2:$H$2344," ",0,1)</f>
        <v>tier - 3</v>
      </c>
      <c r="P149" t="str">
        <f>_xlfn.XLOOKUP(A149,'Hospitalisation Details'!$A$2:$A$2344,'Hospitalisation Details'!$I$2:$I$2344," ",0,1)</f>
        <v>R1011</v>
      </c>
      <c r="Q149">
        <f>_xlfn.XLOOKUP(A149,'Hospitalisation Details'!$A$2:$A$2344,'Hospitalisation Details'!$K$2:$K$2344," ",0,1)</f>
        <v>42</v>
      </c>
    </row>
    <row r="150" spans="1:17" ht="15.5" x14ac:dyDescent="0.35">
      <c r="A150" s="8" t="s">
        <v>2224</v>
      </c>
      <c r="B150" t="str">
        <f>VLOOKUP(Healthcare!A150,'Customer Names'!A150:E2484,4,FALSE)</f>
        <v>Denis</v>
      </c>
      <c r="C150" s="10">
        <f>_xlfn.XLOOKUP(A150,'Medical Examinations'!$A$2:$A$2336,'Medical Examinations'!$B$2:$B$2336,"NA",0,1)</f>
        <v>35.75</v>
      </c>
      <c r="D150" s="10">
        <f>_xlfn.XLOOKUP(A150,'Medical Examinations'!$A$2:$A$2336,'Medical Examinations'!$C$2:$C$2336)</f>
        <v>4.1900000000000004</v>
      </c>
      <c r="E150" s="1" t="str">
        <f>_xlfn.XLOOKUP(A150,'Medical Examinations'!$A$2:$A$2336,'Medical Examinations'!$D$2:$D$2336)</f>
        <v>No</v>
      </c>
      <c r="F150" t="str">
        <f>_xlfn.XLOOKUP(A150,'Medical Examinations'!$A$2:$A$2336,'Medical Examinations'!$E$2:$E$2336)</f>
        <v>No</v>
      </c>
      <c r="G150" t="str">
        <f>_xlfn.XLOOKUP(A150,'Medical Examinations'!$A$2:$A$2336,'Medical Examinations'!$F$2:$F$2336)</f>
        <v>No</v>
      </c>
      <c r="H150" s="1">
        <f>_xlfn.XLOOKUP(A150,'Medical Examinations'!$A$2:$A$2336,'Medical Examinations'!$G$2:$G$2336)</f>
        <v>0</v>
      </c>
      <c r="I150" t="str">
        <f>_xlfn.XLOOKUP(A150,'Medical Examinations'!$A$2:$A$2336,'Medical Examinations'!$H$2:$H$2336)</f>
        <v>Yes</v>
      </c>
      <c r="J150" t="str">
        <f>VLOOKUP(A150,'Medical Examinations'!$A$2:$J$2336,9,FALSE)</f>
        <v>Obesity</v>
      </c>
      <c r="K150" t="str">
        <f>VLOOKUP(A150,'Medical Examinations'!$A$2:$J$2336,10,FALSE)</f>
        <v>Normal</v>
      </c>
      <c r="L150" s="51" t="str">
        <f>_xlfn.XLOOKUP(A150,'Hospitalisation Details'!$A$2:$A$2345,'Hospitalisation Details'!$J$2:$J$2345,"")</f>
        <v>30-Oct-1989</v>
      </c>
      <c r="M150" s="12">
        <f>_xlfn.XLOOKUP(A150,'Hospitalisation Details'!$A$2:$A$2344,'Hospitalisation Details'!$F$2:$F$2344," ",0,1)</f>
        <v>38282.75</v>
      </c>
      <c r="N150" t="str">
        <f>_xlfn.XLOOKUP(A150,'Hospitalisation Details'!$A$2:$A$2344,'Hospitalisation Details'!$G$2:$G$2344," ",0,1)</f>
        <v>tier - 1</v>
      </c>
      <c r="O150" t="str">
        <f>_xlfn.XLOOKUP(A150,'Hospitalisation Details'!$A$2:$A$2344,'Hospitalisation Details'!$H$2:$H$2344," ",0,1)</f>
        <v>tier - 2</v>
      </c>
      <c r="P150" t="str">
        <f>_xlfn.XLOOKUP(A150,'Hospitalisation Details'!$A$2:$A$2344,'Hospitalisation Details'!$I$2:$I$2344," ",0,1)</f>
        <v>R1013</v>
      </c>
      <c r="Q150">
        <f>_xlfn.XLOOKUP(A150,'Hospitalisation Details'!$A$2:$A$2344,'Hospitalisation Details'!$K$2:$K$2344," ",0,1)</f>
        <v>33</v>
      </c>
    </row>
    <row r="151" spans="1:17" ht="15.5" x14ac:dyDescent="0.35">
      <c r="A151" s="8" t="s">
        <v>2223</v>
      </c>
      <c r="B151" t="str">
        <f>VLOOKUP(Healthcare!A151,'Customer Names'!A151:E2485,4,FALSE)</f>
        <v>Brian E</v>
      </c>
      <c r="C151" s="10">
        <f>_xlfn.XLOOKUP(A151,'Medical Examinations'!$A$2:$A$2336,'Medical Examinations'!$B$2:$B$2336,"NA",0,1)</f>
        <v>26.07</v>
      </c>
      <c r="D151" s="10">
        <f>_xlfn.XLOOKUP(A151,'Medical Examinations'!$A$2:$A$2336,'Medical Examinations'!$C$2:$C$2336)</f>
        <v>5.32</v>
      </c>
      <c r="E151" s="1" t="str">
        <f>_xlfn.XLOOKUP(A151,'Medical Examinations'!$A$2:$A$2336,'Medical Examinations'!$D$2:$D$2336)</f>
        <v>No</v>
      </c>
      <c r="F151" t="str">
        <f>_xlfn.XLOOKUP(A151,'Medical Examinations'!$A$2:$A$2336,'Medical Examinations'!$E$2:$E$2336)</f>
        <v>No</v>
      </c>
      <c r="G151" t="str">
        <f>_xlfn.XLOOKUP(A151,'Medical Examinations'!$A$2:$A$2336,'Medical Examinations'!$F$2:$F$2336)</f>
        <v>No</v>
      </c>
      <c r="H151" s="1">
        <f>_xlfn.XLOOKUP(A151,'Medical Examinations'!$A$2:$A$2336,'Medical Examinations'!$G$2:$G$2336)</f>
        <v>0</v>
      </c>
      <c r="I151" t="str">
        <f>_xlfn.XLOOKUP(A151,'Medical Examinations'!$A$2:$A$2336,'Medical Examinations'!$H$2:$H$2336)</f>
        <v>Yes</v>
      </c>
      <c r="J151" t="str">
        <f>VLOOKUP(A151,'Medical Examinations'!$A$2:$J$2336,9,FALSE)</f>
        <v>Overweight</v>
      </c>
      <c r="K151" t="str">
        <f>VLOOKUP(A151,'Medical Examinations'!$A$2:$J$2336,10,FALSE)</f>
        <v>Normal</v>
      </c>
      <c r="L151" s="51" t="str">
        <f>_xlfn.XLOOKUP(A151,'Hospitalisation Details'!$A$2:$A$2345,'Hospitalisation Details'!$J$2:$J$2345,"")</f>
        <v>16-Aug-1980</v>
      </c>
      <c r="M151" s="12">
        <f>_xlfn.XLOOKUP(A151,'Hospitalisation Details'!$A$2:$A$2344,'Hospitalisation Details'!$F$2:$F$2344," ",0,1)</f>
        <v>38245.589999999997</v>
      </c>
      <c r="N151" t="str">
        <f>_xlfn.XLOOKUP(A151,'Hospitalisation Details'!$A$2:$A$2344,'Hospitalisation Details'!$G$2:$G$2344," ",0,1)</f>
        <v>tier - 1</v>
      </c>
      <c r="O151" t="str">
        <f>_xlfn.XLOOKUP(A151,'Hospitalisation Details'!$A$2:$A$2344,'Hospitalisation Details'!$H$2:$H$2344," ",0,1)</f>
        <v>tier - 2</v>
      </c>
      <c r="P151" t="str">
        <f>_xlfn.XLOOKUP(A151,'Hospitalisation Details'!$A$2:$A$2344,'Hospitalisation Details'!$I$2:$I$2344," ",0,1)</f>
        <v>R1013</v>
      </c>
      <c r="Q151">
        <f>_xlfn.XLOOKUP(A151,'Hospitalisation Details'!$A$2:$A$2344,'Hospitalisation Details'!$K$2:$K$2344," ",0,1)</f>
        <v>42</v>
      </c>
    </row>
    <row r="152" spans="1:17" ht="15.5" x14ac:dyDescent="0.35">
      <c r="A152" s="8" t="s">
        <v>2222</v>
      </c>
      <c r="B152" t="str">
        <f>VLOOKUP(Healthcare!A152,'Customer Names'!A152:E2486,4,FALSE)</f>
        <v>Bonnie</v>
      </c>
      <c r="C152" s="10">
        <f>_xlfn.XLOOKUP(A152,'Medical Examinations'!$A$2:$A$2336,'Medical Examinations'!$B$2:$B$2336,"NA",0,1)</f>
        <v>36.54</v>
      </c>
      <c r="D152" s="10">
        <f>_xlfn.XLOOKUP(A152,'Medical Examinations'!$A$2:$A$2336,'Medical Examinations'!$C$2:$C$2336)</f>
        <v>4.46</v>
      </c>
      <c r="E152" s="1" t="str">
        <f>_xlfn.XLOOKUP(A152,'Medical Examinations'!$A$2:$A$2336,'Medical Examinations'!$D$2:$D$2336)</f>
        <v>Yes</v>
      </c>
      <c r="F152" t="str">
        <f>_xlfn.XLOOKUP(A152,'Medical Examinations'!$A$2:$A$2336,'Medical Examinations'!$E$2:$E$2336)</f>
        <v>No</v>
      </c>
      <c r="G152" t="str">
        <f>_xlfn.XLOOKUP(A152,'Medical Examinations'!$A$2:$A$2336,'Medical Examinations'!$F$2:$F$2336)</f>
        <v>No</v>
      </c>
      <c r="H152" s="1">
        <f>_xlfn.XLOOKUP(A152,'Medical Examinations'!$A$2:$A$2336,'Medical Examinations'!$G$2:$G$2336)</f>
        <v>1</v>
      </c>
      <c r="I152" t="str">
        <f>_xlfn.XLOOKUP(A152,'Medical Examinations'!$A$2:$A$2336,'Medical Examinations'!$H$2:$H$2336)</f>
        <v>Yes</v>
      </c>
      <c r="J152" t="str">
        <f>VLOOKUP(A152,'Medical Examinations'!$A$2:$J$2336,9,FALSE)</f>
        <v>Obesity</v>
      </c>
      <c r="K152" t="str">
        <f>VLOOKUP(A152,'Medical Examinations'!$A$2:$J$2336,10,FALSE)</f>
        <v>Normal</v>
      </c>
      <c r="L152" s="51" t="str">
        <f>_xlfn.XLOOKUP(A152,'Hospitalisation Details'!$A$2:$A$2345,'Hospitalisation Details'!$J$2:$J$2345,"")</f>
        <v>16-Jun-1964</v>
      </c>
      <c r="M152" s="12">
        <f>_xlfn.XLOOKUP(A152,'Hospitalisation Details'!$A$2:$A$2344,'Hospitalisation Details'!$F$2:$F$2344," ",0,1)</f>
        <v>38241.74</v>
      </c>
      <c r="N152" t="str">
        <f>_xlfn.XLOOKUP(A152,'Hospitalisation Details'!$A$2:$A$2344,'Hospitalisation Details'!$G$2:$G$2344," ",0,1)</f>
        <v>tier - 2</v>
      </c>
      <c r="O152" t="str">
        <f>_xlfn.XLOOKUP(A152,'Hospitalisation Details'!$A$2:$A$2344,'Hospitalisation Details'!$H$2:$H$2344," ",0,1)</f>
        <v>tier - 3</v>
      </c>
      <c r="P152" t="str">
        <f>_xlfn.XLOOKUP(A152,'Hospitalisation Details'!$A$2:$A$2344,'Hospitalisation Details'!$I$2:$I$2344," ",0,1)</f>
        <v>R1011</v>
      </c>
      <c r="Q152">
        <f>_xlfn.XLOOKUP(A152,'Hospitalisation Details'!$A$2:$A$2344,'Hospitalisation Details'!$K$2:$K$2344," ",0,1)</f>
        <v>58</v>
      </c>
    </row>
    <row r="153" spans="1:17" ht="15.5" x14ac:dyDescent="0.35">
      <c r="A153" s="8" t="s">
        <v>2221</v>
      </c>
      <c r="B153" t="str">
        <f>VLOOKUP(Healthcare!A153,'Customer Names'!A153:E2487,4,FALSE)</f>
        <v>Michael P</v>
      </c>
      <c r="C153" s="10">
        <f>_xlfn.XLOOKUP(A153,'Medical Examinations'!$A$2:$A$2336,'Medical Examinations'!$B$2:$B$2336,"NA",0,1)</f>
        <v>51.64</v>
      </c>
      <c r="D153" s="10">
        <f>_xlfn.XLOOKUP(A153,'Medical Examinations'!$A$2:$A$2336,'Medical Examinations'!$C$2:$C$2336)</f>
        <v>5.65</v>
      </c>
      <c r="E153" s="1" t="str">
        <f>_xlfn.XLOOKUP(A153,'Medical Examinations'!$A$2:$A$2336,'Medical Examinations'!$D$2:$D$2336)</f>
        <v>No</v>
      </c>
      <c r="F153" t="str">
        <f>_xlfn.XLOOKUP(A153,'Medical Examinations'!$A$2:$A$2336,'Medical Examinations'!$E$2:$E$2336)</f>
        <v>No</v>
      </c>
      <c r="G153" t="str">
        <f>_xlfn.XLOOKUP(A153,'Medical Examinations'!$A$2:$A$2336,'Medical Examinations'!$F$2:$F$2336)</f>
        <v>No</v>
      </c>
      <c r="H153" s="1">
        <f>_xlfn.XLOOKUP(A153,'Medical Examinations'!$A$2:$A$2336,'Medical Examinations'!$G$2:$G$2336)</f>
        <v>0</v>
      </c>
      <c r="I153" t="str">
        <f>_xlfn.XLOOKUP(A153,'Medical Examinations'!$A$2:$A$2336,'Medical Examinations'!$H$2:$H$2336)</f>
        <v>Yes</v>
      </c>
      <c r="J153" t="str">
        <f>VLOOKUP(A153,'Medical Examinations'!$A$2:$J$2336,9,FALSE)</f>
        <v>Obesity</v>
      </c>
      <c r="K153" t="str">
        <f>VLOOKUP(A153,'Medical Examinations'!$A$2:$J$2336,10,FALSE)</f>
        <v>Normal</v>
      </c>
      <c r="L153" s="51" t="str">
        <f>_xlfn.XLOOKUP(A153,'Hospitalisation Details'!$A$2:$A$2345,'Hospitalisation Details'!$J$2:$J$2345,"")</f>
        <v>8-Sep-1989</v>
      </c>
      <c r="M153" s="12">
        <f>_xlfn.XLOOKUP(A153,'Hospitalisation Details'!$A$2:$A$2344,'Hospitalisation Details'!$F$2:$F$2344," ",0,1)</f>
        <v>38237.339999999997</v>
      </c>
      <c r="N153" t="str">
        <f>_xlfn.XLOOKUP(A153,'Hospitalisation Details'!$A$2:$A$2344,'Hospitalisation Details'!$G$2:$G$2344," ",0,1)</f>
        <v>tier - 2</v>
      </c>
      <c r="O153" t="str">
        <f>_xlfn.XLOOKUP(A153,'Hospitalisation Details'!$A$2:$A$2344,'Hospitalisation Details'!$H$2:$H$2344," ",0,1)</f>
        <v>tier - 3</v>
      </c>
      <c r="P153" t="str">
        <f>_xlfn.XLOOKUP(A153,'Hospitalisation Details'!$A$2:$A$2344,'Hospitalisation Details'!$I$2:$I$2344," ",0,1)</f>
        <v>R1011</v>
      </c>
      <c r="Q153">
        <f>_xlfn.XLOOKUP(A153,'Hospitalisation Details'!$A$2:$A$2344,'Hospitalisation Details'!$K$2:$K$2344," ",0,1)</f>
        <v>33</v>
      </c>
    </row>
    <row r="154" spans="1:17" ht="15.5" x14ac:dyDescent="0.35">
      <c r="A154" s="8" t="s">
        <v>2220</v>
      </c>
      <c r="B154" t="str">
        <f>VLOOKUP(Healthcare!A154,'Customer Names'!A154:E2488,4,FALSE)</f>
        <v>Paul</v>
      </c>
      <c r="C154" s="10">
        <f>_xlfn.XLOOKUP(A154,'Medical Examinations'!$A$2:$A$2336,'Medical Examinations'!$B$2:$B$2336,"NA",0,1)</f>
        <v>42.83</v>
      </c>
      <c r="D154" s="10">
        <f>_xlfn.XLOOKUP(A154,'Medical Examinations'!$A$2:$A$2336,'Medical Examinations'!$C$2:$C$2336)</f>
        <v>6.04</v>
      </c>
      <c r="E154" s="1" t="str">
        <f>_xlfn.XLOOKUP(A154,'Medical Examinations'!$A$2:$A$2336,'Medical Examinations'!$D$2:$D$2336)</f>
        <v>No</v>
      </c>
      <c r="F154" t="str">
        <f>_xlfn.XLOOKUP(A154,'Medical Examinations'!$A$2:$A$2336,'Medical Examinations'!$E$2:$E$2336)</f>
        <v>No</v>
      </c>
      <c r="G154" t="str">
        <f>_xlfn.XLOOKUP(A154,'Medical Examinations'!$A$2:$A$2336,'Medical Examinations'!$F$2:$F$2336)</f>
        <v>No</v>
      </c>
      <c r="H154" s="1">
        <f>_xlfn.XLOOKUP(A154,'Medical Examinations'!$A$2:$A$2336,'Medical Examinations'!$G$2:$G$2336)</f>
        <v>2</v>
      </c>
      <c r="I154" t="str">
        <f>_xlfn.XLOOKUP(A154,'Medical Examinations'!$A$2:$A$2336,'Medical Examinations'!$H$2:$H$2336)</f>
        <v>Yes</v>
      </c>
      <c r="J154" t="str">
        <f>VLOOKUP(A154,'Medical Examinations'!$A$2:$J$2336,9,FALSE)</f>
        <v>Obesity</v>
      </c>
      <c r="K154" t="str">
        <f>VLOOKUP(A154,'Medical Examinations'!$A$2:$J$2336,10,FALSE)</f>
        <v>Prediabetes</v>
      </c>
      <c r="L154" s="51" t="str">
        <f>_xlfn.XLOOKUP(A154,'Hospitalisation Details'!$A$2:$A$2345,'Hospitalisation Details'!$J$2:$J$2345,"")</f>
        <v>19-Nov-1972</v>
      </c>
      <c r="M154" s="12">
        <f>_xlfn.XLOOKUP(A154,'Hospitalisation Details'!$A$2:$A$2344,'Hospitalisation Details'!$F$2:$F$2344," ",0,1)</f>
        <v>38189.1</v>
      </c>
      <c r="N154" t="str">
        <f>_xlfn.XLOOKUP(A154,'Hospitalisation Details'!$A$2:$A$2344,'Hospitalisation Details'!$G$2:$G$2344," ",0,1)</f>
        <v>tier - 2</v>
      </c>
      <c r="O154" t="str">
        <f>_xlfn.XLOOKUP(A154,'Hospitalisation Details'!$A$2:$A$2344,'Hospitalisation Details'!$H$2:$H$2344," ",0,1)</f>
        <v>tier - 2</v>
      </c>
      <c r="P154" t="str">
        <f>_xlfn.XLOOKUP(A154,'Hospitalisation Details'!$A$2:$A$2344,'Hospitalisation Details'!$I$2:$I$2344," ",0,1)</f>
        <v>R1011</v>
      </c>
      <c r="Q154">
        <f>_xlfn.XLOOKUP(A154,'Hospitalisation Details'!$A$2:$A$2344,'Hospitalisation Details'!$K$2:$K$2344," ",0,1)</f>
        <v>50</v>
      </c>
    </row>
    <row r="155" spans="1:17" ht="15.5" x14ac:dyDescent="0.35">
      <c r="A155" s="8" t="s">
        <v>2219</v>
      </c>
      <c r="B155" t="str">
        <f>VLOOKUP(Healthcare!A155,'Customer Names'!A155:E2489,4,FALSE)</f>
        <v>Michael</v>
      </c>
      <c r="C155" s="10">
        <f>_xlfn.XLOOKUP(A155,'Medical Examinations'!$A$2:$A$2336,'Medical Examinations'!$B$2:$B$2336,"NA",0,1)</f>
        <v>40.15</v>
      </c>
      <c r="D155" s="10">
        <f>_xlfn.XLOOKUP(A155,'Medical Examinations'!$A$2:$A$2336,'Medical Examinations'!$C$2:$C$2336)</f>
        <v>5.76</v>
      </c>
      <c r="E155" s="1" t="str">
        <f>_xlfn.XLOOKUP(A155,'Medical Examinations'!$A$2:$A$2336,'Medical Examinations'!$D$2:$D$2336)</f>
        <v>No</v>
      </c>
      <c r="F155" t="str">
        <f>_xlfn.XLOOKUP(A155,'Medical Examinations'!$A$2:$A$2336,'Medical Examinations'!$E$2:$E$2336)</f>
        <v>No</v>
      </c>
      <c r="G155" t="str">
        <f>_xlfn.XLOOKUP(A155,'Medical Examinations'!$A$2:$A$2336,'Medical Examinations'!$F$2:$F$2336)</f>
        <v>No</v>
      </c>
      <c r="H155" s="1">
        <f>_xlfn.XLOOKUP(A155,'Medical Examinations'!$A$2:$A$2336,'Medical Examinations'!$G$2:$G$2336)</f>
        <v>1</v>
      </c>
      <c r="I155" t="str">
        <f>_xlfn.XLOOKUP(A155,'Medical Examinations'!$A$2:$A$2336,'Medical Examinations'!$H$2:$H$2336)</f>
        <v>Yes</v>
      </c>
      <c r="J155" t="str">
        <f>VLOOKUP(A155,'Medical Examinations'!$A$2:$J$2336,9,FALSE)</f>
        <v>Obesity</v>
      </c>
      <c r="K155" t="str">
        <f>VLOOKUP(A155,'Medical Examinations'!$A$2:$J$2336,10,FALSE)</f>
        <v>Prediabetes</v>
      </c>
      <c r="L155" s="51" t="str">
        <f>_xlfn.XLOOKUP(A155,'Hospitalisation Details'!$A$2:$A$2345,'Hospitalisation Details'!$J$2:$J$2345,"")</f>
        <v>29-Jul-1998</v>
      </c>
      <c r="M155" s="12">
        <f>_xlfn.XLOOKUP(A155,'Hospitalisation Details'!$A$2:$A$2344,'Hospitalisation Details'!$F$2:$F$2344," ",0,1)</f>
        <v>38126.25</v>
      </c>
      <c r="N155" t="str">
        <f>_xlfn.XLOOKUP(A155,'Hospitalisation Details'!$A$2:$A$2344,'Hospitalisation Details'!$G$2:$G$2344," ",0,1)</f>
        <v>tier - 1</v>
      </c>
      <c r="O155" t="str">
        <f>_xlfn.XLOOKUP(A155,'Hospitalisation Details'!$A$2:$A$2344,'Hospitalisation Details'!$H$2:$H$2344," ",0,1)</f>
        <v>tier - 3</v>
      </c>
      <c r="P155" t="str">
        <f>_xlfn.XLOOKUP(A155,'Hospitalisation Details'!$A$2:$A$2344,'Hospitalisation Details'!$I$2:$I$2344," ",0,1)</f>
        <v>R1013</v>
      </c>
      <c r="Q155">
        <f>_xlfn.XLOOKUP(A155,'Hospitalisation Details'!$A$2:$A$2344,'Hospitalisation Details'!$K$2:$K$2344," ",0,1)</f>
        <v>24</v>
      </c>
    </row>
    <row r="156" spans="1:17" ht="15.5" x14ac:dyDescent="0.35">
      <c r="A156" s="8" t="s">
        <v>2218</v>
      </c>
      <c r="B156" t="str">
        <f>VLOOKUP(Healthcare!A156,'Customer Names'!A156:E2490,4,FALSE)</f>
        <v>Samuel</v>
      </c>
      <c r="C156" s="10">
        <f>_xlfn.XLOOKUP(A156,'Medical Examinations'!$A$2:$A$2336,'Medical Examinations'!$B$2:$B$2336,"NA",0,1)</f>
        <v>27.8</v>
      </c>
      <c r="D156" s="10">
        <f>_xlfn.XLOOKUP(A156,'Medical Examinations'!$A$2:$A$2336,'Medical Examinations'!$C$2:$C$2336)</f>
        <v>4.3600000000000003</v>
      </c>
      <c r="E156" s="1" t="str">
        <f>_xlfn.XLOOKUP(A156,'Medical Examinations'!$A$2:$A$2336,'Medical Examinations'!$D$2:$D$2336)</f>
        <v>No</v>
      </c>
      <c r="F156" t="str">
        <f>_xlfn.XLOOKUP(A156,'Medical Examinations'!$A$2:$A$2336,'Medical Examinations'!$E$2:$E$2336)</f>
        <v>No</v>
      </c>
      <c r="G156" t="str">
        <f>_xlfn.XLOOKUP(A156,'Medical Examinations'!$A$2:$A$2336,'Medical Examinations'!$F$2:$F$2336)</f>
        <v>Yes</v>
      </c>
      <c r="H156" s="1">
        <f>_xlfn.XLOOKUP(A156,'Medical Examinations'!$A$2:$A$2336,'Medical Examinations'!$G$2:$G$2336)</f>
        <v>1</v>
      </c>
      <c r="I156" t="str">
        <f>_xlfn.XLOOKUP(A156,'Medical Examinations'!$A$2:$A$2336,'Medical Examinations'!$H$2:$H$2336)</f>
        <v>Yes</v>
      </c>
      <c r="J156" t="str">
        <f>VLOOKUP(A156,'Medical Examinations'!$A$2:$J$2336,9,FALSE)</f>
        <v>Overweight</v>
      </c>
      <c r="K156" t="str">
        <f>VLOOKUP(A156,'Medical Examinations'!$A$2:$J$2336,10,FALSE)</f>
        <v>Normal</v>
      </c>
      <c r="L156" s="51" t="str">
        <f>_xlfn.XLOOKUP(A156,'Hospitalisation Details'!$A$2:$A$2345,'Hospitalisation Details'!$J$2:$J$2345,"")</f>
        <v>9-Sep-1979</v>
      </c>
      <c r="M156" s="12">
        <f>_xlfn.XLOOKUP(A156,'Hospitalisation Details'!$A$2:$A$2344,'Hospitalisation Details'!$F$2:$F$2344," ",0,1)</f>
        <v>37829.72</v>
      </c>
      <c r="N156" t="str">
        <f>_xlfn.XLOOKUP(A156,'Hospitalisation Details'!$A$2:$A$2344,'Hospitalisation Details'!$G$2:$G$2344," ",0,1)</f>
        <v>tier - 1</v>
      </c>
      <c r="O156" t="str">
        <f>_xlfn.XLOOKUP(A156,'Hospitalisation Details'!$A$2:$A$2344,'Hospitalisation Details'!$H$2:$H$2344," ",0,1)</f>
        <v>tier - 2</v>
      </c>
      <c r="P156" t="str">
        <f>_xlfn.XLOOKUP(A156,'Hospitalisation Details'!$A$2:$A$2344,'Hospitalisation Details'!$I$2:$I$2344," ",0,1)</f>
        <v>R1011</v>
      </c>
      <c r="Q156">
        <f>_xlfn.XLOOKUP(A156,'Hospitalisation Details'!$A$2:$A$2344,'Hospitalisation Details'!$K$2:$K$2344," ",0,1)</f>
        <v>43</v>
      </c>
    </row>
    <row r="157" spans="1:17" ht="15.5" x14ac:dyDescent="0.35">
      <c r="A157" s="8" t="s">
        <v>2217</v>
      </c>
      <c r="B157" t="str">
        <f>VLOOKUP(Healthcare!A157,'Customer Names'!A157:E2491,4,FALSE)</f>
        <v>Matthew</v>
      </c>
      <c r="C157" s="10">
        <f>_xlfn.XLOOKUP(A157,'Medical Examinations'!$A$2:$A$2336,'Medical Examinations'!$B$2:$B$2336,"NA",0,1)</f>
        <v>45.81</v>
      </c>
      <c r="D157" s="10">
        <f>_xlfn.XLOOKUP(A157,'Medical Examinations'!$A$2:$A$2336,'Medical Examinations'!$C$2:$C$2336)</f>
        <v>4.76</v>
      </c>
      <c r="E157" s="1" t="str">
        <f>_xlfn.XLOOKUP(A157,'Medical Examinations'!$A$2:$A$2336,'Medical Examinations'!$D$2:$D$2336)</f>
        <v>Yes</v>
      </c>
      <c r="F157" t="str">
        <f>_xlfn.XLOOKUP(A157,'Medical Examinations'!$A$2:$A$2336,'Medical Examinations'!$E$2:$E$2336)</f>
        <v>No</v>
      </c>
      <c r="G157" t="str">
        <f>_xlfn.XLOOKUP(A157,'Medical Examinations'!$A$2:$A$2336,'Medical Examinations'!$F$2:$F$2336)</f>
        <v>Yes</v>
      </c>
      <c r="H157" s="1">
        <f>_xlfn.XLOOKUP(A157,'Medical Examinations'!$A$2:$A$2336,'Medical Examinations'!$G$2:$G$2336)</f>
        <v>1</v>
      </c>
      <c r="I157" t="str">
        <f>_xlfn.XLOOKUP(A157,'Medical Examinations'!$A$2:$A$2336,'Medical Examinations'!$H$2:$H$2336)</f>
        <v>Yes</v>
      </c>
      <c r="J157" t="str">
        <f>VLOOKUP(A157,'Medical Examinations'!$A$2:$J$2336,9,FALSE)</f>
        <v>Obesity</v>
      </c>
      <c r="K157" t="str">
        <f>VLOOKUP(A157,'Medical Examinations'!$A$2:$J$2336,10,FALSE)</f>
        <v>Normal</v>
      </c>
      <c r="L157" s="51" t="str">
        <f>_xlfn.XLOOKUP(A157,'Hospitalisation Details'!$A$2:$A$2345,'Hospitalisation Details'!$J$2:$J$2345,"")</f>
        <v>26-Jul-1983</v>
      </c>
      <c r="M157" s="12">
        <f>_xlfn.XLOOKUP(A157,'Hospitalisation Details'!$A$2:$A$2344,'Hospitalisation Details'!$F$2:$F$2344," ",0,1)</f>
        <v>37800.980000000003</v>
      </c>
      <c r="N157" t="str">
        <f>_xlfn.XLOOKUP(A157,'Hospitalisation Details'!$A$2:$A$2344,'Hospitalisation Details'!$G$2:$G$2344," ",0,1)</f>
        <v>tier - 2</v>
      </c>
      <c r="O157" t="str">
        <f>_xlfn.XLOOKUP(A157,'Hospitalisation Details'!$A$2:$A$2344,'Hospitalisation Details'!$H$2:$H$2344," ",0,1)</f>
        <v>tier - 2</v>
      </c>
      <c r="P157" t="str">
        <f>_xlfn.XLOOKUP(A157,'Hospitalisation Details'!$A$2:$A$2344,'Hospitalisation Details'!$I$2:$I$2344," ",0,1)</f>
        <v>R1011</v>
      </c>
      <c r="Q157">
        <f>_xlfn.XLOOKUP(A157,'Hospitalisation Details'!$A$2:$A$2344,'Hospitalisation Details'!$K$2:$K$2344," ",0,1)</f>
        <v>39</v>
      </c>
    </row>
    <row r="158" spans="1:17" ht="15.5" x14ac:dyDescent="0.35">
      <c r="A158" s="8" t="s">
        <v>2216</v>
      </c>
      <c r="B158" t="str">
        <f>VLOOKUP(Healthcare!A158,'Customer Names'!A158:E2492,4,FALSE)</f>
        <v>Daniel</v>
      </c>
      <c r="C158" s="10">
        <f>_xlfn.XLOOKUP(A158,'Medical Examinations'!$A$2:$A$2336,'Medical Examinations'!$B$2:$B$2336,"NA",0,1)</f>
        <v>34.43</v>
      </c>
      <c r="D158" s="10">
        <f>_xlfn.XLOOKUP(A158,'Medical Examinations'!$A$2:$A$2336,'Medical Examinations'!$C$2:$C$2336)</f>
        <v>10.82</v>
      </c>
      <c r="E158" s="1" t="str">
        <f>_xlfn.XLOOKUP(A158,'Medical Examinations'!$A$2:$A$2336,'Medical Examinations'!$D$2:$D$2336)</f>
        <v>Yes</v>
      </c>
      <c r="F158" t="str">
        <f>_xlfn.XLOOKUP(A158,'Medical Examinations'!$A$2:$A$2336,'Medical Examinations'!$E$2:$E$2336)</f>
        <v>No</v>
      </c>
      <c r="G158" t="str">
        <f>_xlfn.XLOOKUP(A158,'Medical Examinations'!$A$2:$A$2336,'Medical Examinations'!$F$2:$F$2336)</f>
        <v>No</v>
      </c>
      <c r="H158" s="1">
        <f>_xlfn.XLOOKUP(A158,'Medical Examinations'!$A$2:$A$2336,'Medical Examinations'!$G$2:$G$2336)</f>
        <v>1</v>
      </c>
      <c r="I158" t="str">
        <f>_xlfn.XLOOKUP(A158,'Medical Examinations'!$A$2:$A$2336,'Medical Examinations'!$H$2:$H$2336)</f>
        <v>Yes</v>
      </c>
      <c r="J158" t="str">
        <f>VLOOKUP(A158,'Medical Examinations'!$A$2:$J$2336,9,FALSE)</f>
        <v>Obesity</v>
      </c>
      <c r="K158" t="str">
        <f>VLOOKUP(A158,'Medical Examinations'!$A$2:$J$2336,10,FALSE)</f>
        <v>Diabetes</v>
      </c>
      <c r="L158" s="51" t="str">
        <f>_xlfn.XLOOKUP(A158,'Hospitalisation Details'!$A$2:$A$2345,'Hospitalisation Details'!$J$2:$J$2345,"")</f>
        <v>15-Aug-1986</v>
      </c>
      <c r="M158" s="12">
        <f>_xlfn.XLOOKUP(A158,'Hospitalisation Details'!$A$2:$A$2344,'Hospitalisation Details'!$F$2:$F$2344," ",0,1)</f>
        <v>37742.58</v>
      </c>
      <c r="N158" t="str">
        <f>_xlfn.XLOOKUP(A158,'Hospitalisation Details'!$A$2:$A$2344,'Hospitalisation Details'!$G$2:$G$2344," ",0,1)</f>
        <v>tier - 1</v>
      </c>
      <c r="O158" t="str">
        <f>_xlfn.XLOOKUP(A158,'Hospitalisation Details'!$A$2:$A$2344,'Hospitalisation Details'!$H$2:$H$2344," ",0,1)</f>
        <v>tier - 1</v>
      </c>
      <c r="P158" t="str">
        <f>_xlfn.XLOOKUP(A158,'Hospitalisation Details'!$A$2:$A$2344,'Hospitalisation Details'!$I$2:$I$2344," ",0,1)</f>
        <v>R1013</v>
      </c>
      <c r="Q158">
        <f>_xlfn.XLOOKUP(A158,'Hospitalisation Details'!$A$2:$A$2344,'Hospitalisation Details'!$K$2:$K$2344," ",0,1)</f>
        <v>36</v>
      </c>
    </row>
    <row r="159" spans="1:17" ht="15.5" x14ac:dyDescent="0.35">
      <c r="A159" s="8" t="s">
        <v>2215</v>
      </c>
      <c r="B159" t="str">
        <f>VLOOKUP(Healthcare!A159,'Customer Names'!A159:E2493,4,FALSE)</f>
        <v>Syndy</v>
      </c>
      <c r="C159" s="10">
        <f>_xlfn.XLOOKUP(A159,'Medical Examinations'!$A$2:$A$2336,'Medical Examinations'!$B$2:$B$2336,"NA",0,1)</f>
        <v>41.33</v>
      </c>
      <c r="D159" s="10">
        <f>_xlfn.XLOOKUP(A159,'Medical Examinations'!$A$2:$A$2336,'Medical Examinations'!$C$2:$C$2336)</f>
        <v>4.01</v>
      </c>
      <c r="E159" s="1" t="str">
        <f>_xlfn.XLOOKUP(A159,'Medical Examinations'!$A$2:$A$2336,'Medical Examinations'!$D$2:$D$2336)</f>
        <v>Yes</v>
      </c>
      <c r="F159" t="str">
        <f>_xlfn.XLOOKUP(A159,'Medical Examinations'!$A$2:$A$2336,'Medical Examinations'!$E$2:$E$2336)</f>
        <v>No</v>
      </c>
      <c r="G159" t="str">
        <f>_xlfn.XLOOKUP(A159,'Medical Examinations'!$A$2:$A$2336,'Medical Examinations'!$F$2:$F$2336)</f>
        <v>No</v>
      </c>
      <c r="H159" s="1">
        <f>_xlfn.XLOOKUP(A159,'Medical Examinations'!$A$2:$A$2336,'Medical Examinations'!$G$2:$G$2336)</f>
        <v>0</v>
      </c>
      <c r="I159" t="str">
        <f>_xlfn.XLOOKUP(A159,'Medical Examinations'!$A$2:$A$2336,'Medical Examinations'!$H$2:$H$2336)</f>
        <v>Yes</v>
      </c>
      <c r="J159" t="str">
        <f>VLOOKUP(A159,'Medical Examinations'!$A$2:$J$2336,9,FALSE)</f>
        <v>Obesity</v>
      </c>
      <c r="K159" t="str">
        <f>VLOOKUP(A159,'Medical Examinations'!$A$2:$J$2336,10,FALSE)</f>
        <v>Normal</v>
      </c>
      <c r="L159" s="51" t="str">
        <f>_xlfn.XLOOKUP(A159,'Hospitalisation Details'!$A$2:$A$2345,'Hospitalisation Details'!$J$2:$J$2345,"")</f>
        <v>18-Sep-1976</v>
      </c>
      <c r="M159" s="12">
        <f>_xlfn.XLOOKUP(A159,'Hospitalisation Details'!$A$2:$A$2344,'Hospitalisation Details'!$F$2:$F$2344," ",0,1)</f>
        <v>37735.199999999997</v>
      </c>
      <c r="N159" t="str">
        <f>_xlfn.XLOOKUP(A159,'Hospitalisation Details'!$A$2:$A$2344,'Hospitalisation Details'!$G$2:$G$2344," ",0,1)</f>
        <v>tier - 2</v>
      </c>
      <c r="O159" t="str">
        <f>_xlfn.XLOOKUP(A159,'Hospitalisation Details'!$A$2:$A$2344,'Hospitalisation Details'!$H$2:$H$2344," ",0,1)</f>
        <v>tier - 2</v>
      </c>
      <c r="P159" t="str">
        <f>_xlfn.XLOOKUP(A159,'Hospitalisation Details'!$A$2:$A$2344,'Hospitalisation Details'!$I$2:$I$2344," ",0,1)</f>
        <v>R1011</v>
      </c>
      <c r="Q159">
        <f>_xlfn.XLOOKUP(A159,'Hospitalisation Details'!$A$2:$A$2344,'Hospitalisation Details'!$K$2:$K$2344," ",0,1)</f>
        <v>46</v>
      </c>
    </row>
    <row r="160" spans="1:17" ht="15.5" x14ac:dyDescent="0.35">
      <c r="A160" s="8" t="s">
        <v>2214</v>
      </c>
      <c r="B160" t="str">
        <f>VLOOKUP(Healthcare!A160,'Customer Names'!A160:E2494,4,FALSE)</f>
        <v>Aleksandra</v>
      </c>
      <c r="C160" s="10">
        <f>_xlfn.XLOOKUP(A160,'Medical Examinations'!$A$2:$A$2336,'Medical Examinations'!$B$2:$B$2336,"NA",0,1)</f>
        <v>31.92</v>
      </c>
      <c r="D160" s="10">
        <f>_xlfn.XLOOKUP(A160,'Medical Examinations'!$A$2:$A$2336,'Medical Examinations'!$C$2:$C$2336)</f>
        <v>5.12</v>
      </c>
      <c r="E160" s="1" t="str">
        <f>_xlfn.XLOOKUP(A160,'Medical Examinations'!$A$2:$A$2336,'Medical Examinations'!$D$2:$D$2336)</f>
        <v>Yes</v>
      </c>
      <c r="F160" t="str">
        <f>_xlfn.XLOOKUP(A160,'Medical Examinations'!$A$2:$A$2336,'Medical Examinations'!$E$2:$E$2336)</f>
        <v>No</v>
      </c>
      <c r="G160" t="str">
        <f>_xlfn.XLOOKUP(A160,'Medical Examinations'!$A$2:$A$2336,'Medical Examinations'!$F$2:$F$2336)</f>
        <v>No</v>
      </c>
      <c r="H160" s="1">
        <f>_xlfn.XLOOKUP(A160,'Medical Examinations'!$A$2:$A$2336,'Medical Examinations'!$G$2:$G$2336)</f>
        <v>1</v>
      </c>
      <c r="I160" t="str">
        <f>_xlfn.XLOOKUP(A160,'Medical Examinations'!$A$2:$A$2336,'Medical Examinations'!$H$2:$H$2336)</f>
        <v>Yes</v>
      </c>
      <c r="J160" t="str">
        <f>VLOOKUP(A160,'Medical Examinations'!$A$2:$J$2336,9,FALSE)</f>
        <v>Obesity</v>
      </c>
      <c r="K160" t="str">
        <f>VLOOKUP(A160,'Medical Examinations'!$A$2:$J$2336,10,FALSE)</f>
        <v>Normal</v>
      </c>
      <c r="L160" s="51" t="str">
        <f>_xlfn.XLOOKUP(A160,'Hospitalisation Details'!$A$2:$A$2345,'Hospitalisation Details'!$J$2:$J$2345,"")</f>
        <v>10-Oct-1988</v>
      </c>
      <c r="M160" s="12">
        <f>_xlfn.XLOOKUP(A160,'Hospitalisation Details'!$A$2:$A$2344,'Hospitalisation Details'!$F$2:$F$2344," ",0,1)</f>
        <v>37701.879999999997</v>
      </c>
      <c r="N160" t="str">
        <f>_xlfn.XLOOKUP(A160,'Hospitalisation Details'!$A$2:$A$2344,'Hospitalisation Details'!$G$2:$G$2344," ",0,1)</f>
        <v>tier - 2</v>
      </c>
      <c r="O160" t="str">
        <f>_xlfn.XLOOKUP(A160,'Hospitalisation Details'!$A$2:$A$2344,'Hospitalisation Details'!$H$2:$H$2344," ",0,1)</f>
        <v>tier - 3</v>
      </c>
      <c r="P160" t="str">
        <f>_xlfn.XLOOKUP(A160,'Hospitalisation Details'!$A$2:$A$2344,'Hospitalisation Details'!$I$2:$I$2344," ",0,1)</f>
        <v>R1023</v>
      </c>
      <c r="Q160">
        <f>_xlfn.XLOOKUP(A160,'Hospitalisation Details'!$A$2:$A$2344,'Hospitalisation Details'!$K$2:$K$2344," ",0,1)</f>
        <v>34</v>
      </c>
    </row>
    <row r="161" spans="1:17" ht="15.5" x14ac:dyDescent="0.35">
      <c r="A161" s="8" t="s">
        <v>2213</v>
      </c>
      <c r="B161" t="str">
        <f>VLOOKUP(Healthcare!A161,'Customer Names'!A161:E2495,4,FALSE)</f>
        <v>Steeve T Sr.</v>
      </c>
      <c r="C161" s="10">
        <f>_xlfn.XLOOKUP(A161,'Medical Examinations'!$A$2:$A$2336,'Medical Examinations'!$B$2:$B$2336,"NA",0,1)</f>
        <v>39.799999999999997</v>
      </c>
      <c r="D161" s="10">
        <f>_xlfn.XLOOKUP(A161,'Medical Examinations'!$A$2:$A$2336,'Medical Examinations'!$C$2:$C$2336)</f>
        <v>10.54</v>
      </c>
      <c r="E161" s="1" t="str">
        <f>_xlfn.XLOOKUP(A161,'Medical Examinations'!$A$2:$A$2336,'Medical Examinations'!$D$2:$D$2336)</f>
        <v>Yes</v>
      </c>
      <c r="F161" t="str">
        <f>_xlfn.XLOOKUP(A161,'Medical Examinations'!$A$2:$A$2336,'Medical Examinations'!$E$2:$E$2336)</f>
        <v>No</v>
      </c>
      <c r="G161" t="str">
        <f>_xlfn.XLOOKUP(A161,'Medical Examinations'!$A$2:$A$2336,'Medical Examinations'!$F$2:$F$2336)</f>
        <v>No</v>
      </c>
      <c r="H161" s="1">
        <f>_xlfn.XLOOKUP(A161,'Medical Examinations'!$A$2:$A$2336,'Medical Examinations'!$G$2:$G$2336)</f>
        <v>2</v>
      </c>
      <c r="I161" t="str">
        <f>_xlfn.XLOOKUP(A161,'Medical Examinations'!$A$2:$A$2336,'Medical Examinations'!$H$2:$H$2336)</f>
        <v>Yes</v>
      </c>
      <c r="J161" t="str">
        <f>VLOOKUP(A161,'Medical Examinations'!$A$2:$J$2336,9,FALSE)</f>
        <v>Obesity</v>
      </c>
      <c r="K161" t="str">
        <f>VLOOKUP(A161,'Medical Examinations'!$A$2:$J$2336,10,FALSE)</f>
        <v>Diabetes</v>
      </c>
      <c r="L161" s="51" t="str">
        <f>_xlfn.XLOOKUP(A161,'Hospitalisation Details'!$A$2:$A$2345,'Hospitalisation Details'!$J$2:$J$2345,"")</f>
        <v>28-Oct-1970</v>
      </c>
      <c r="M161" s="12">
        <f>_xlfn.XLOOKUP(A161,'Hospitalisation Details'!$A$2:$A$2344,'Hospitalisation Details'!$F$2:$F$2344," ",0,1)</f>
        <v>37675.06</v>
      </c>
      <c r="N161" t="str">
        <f>_xlfn.XLOOKUP(A161,'Hospitalisation Details'!$A$2:$A$2344,'Hospitalisation Details'!$G$2:$G$2344," ",0,1)</f>
        <v>tier - 2</v>
      </c>
      <c r="O161" t="str">
        <f>_xlfn.XLOOKUP(A161,'Hospitalisation Details'!$A$2:$A$2344,'Hospitalisation Details'!$H$2:$H$2344," ",0,1)</f>
        <v>tier - 3</v>
      </c>
      <c r="P161" t="str">
        <f>_xlfn.XLOOKUP(A161,'Hospitalisation Details'!$A$2:$A$2344,'Hospitalisation Details'!$I$2:$I$2344," ",0,1)</f>
        <v>R1011</v>
      </c>
      <c r="Q161">
        <f>_xlfn.XLOOKUP(A161,'Hospitalisation Details'!$A$2:$A$2344,'Hospitalisation Details'!$K$2:$K$2344," ",0,1)</f>
        <v>52</v>
      </c>
    </row>
    <row r="162" spans="1:17" ht="15.5" x14ac:dyDescent="0.35">
      <c r="A162" s="8" t="s">
        <v>2212</v>
      </c>
      <c r="B162" t="str">
        <f>VLOOKUP(Healthcare!A162,'Customer Names'!A162:E2496,4,FALSE)</f>
        <v>Richard</v>
      </c>
      <c r="C162" s="10">
        <f>_xlfn.XLOOKUP(A162,'Medical Examinations'!$A$2:$A$2336,'Medical Examinations'!$B$2:$B$2336,"NA",0,1)</f>
        <v>42.82</v>
      </c>
      <c r="D162" s="10">
        <f>_xlfn.XLOOKUP(A162,'Medical Examinations'!$A$2:$A$2336,'Medical Examinations'!$C$2:$C$2336)</f>
        <v>4.21</v>
      </c>
      <c r="E162" s="1" t="str">
        <f>_xlfn.XLOOKUP(A162,'Medical Examinations'!$A$2:$A$2336,'Medical Examinations'!$D$2:$D$2336)</f>
        <v>No</v>
      </c>
      <c r="F162" t="str">
        <f>_xlfn.XLOOKUP(A162,'Medical Examinations'!$A$2:$A$2336,'Medical Examinations'!$E$2:$E$2336)</f>
        <v>No</v>
      </c>
      <c r="G162" t="str">
        <f>_xlfn.XLOOKUP(A162,'Medical Examinations'!$A$2:$A$2336,'Medical Examinations'!$F$2:$F$2336)</f>
        <v>No</v>
      </c>
      <c r="H162" s="1">
        <f>_xlfn.XLOOKUP(A162,'Medical Examinations'!$A$2:$A$2336,'Medical Examinations'!$G$2:$G$2336)</f>
        <v>0</v>
      </c>
      <c r="I162" t="str">
        <f>_xlfn.XLOOKUP(A162,'Medical Examinations'!$A$2:$A$2336,'Medical Examinations'!$H$2:$H$2336)</f>
        <v>Yes</v>
      </c>
      <c r="J162" t="str">
        <f>VLOOKUP(A162,'Medical Examinations'!$A$2:$J$2336,9,FALSE)</f>
        <v>Obesity</v>
      </c>
      <c r="K162" t="str">
        <f>VLOOKUP(A162,'Medical Examinations'!$A$2:$J$2336,10,FALSE)</f>
        <v>Normal</v>
      </c>
      <c r="L162" s="51" t="str">
        <f>_xlfn.XLOOKUP(A162,'Hospitalisation Details'!$A$2:$A$2345,'Hospitalisation Details'!$J$2:$J$2345,"")</f>
        <v>20-Jun-1982</v>
      </c>
      <c r="M162" s="12">
        <f>_xlfn.XLOOKUP(A162,'Hospitalisation Details'!$A$2:$A$2344,'Hospitalisation Details'!$F$2:$F$2344," ",0,1)</f>
        <v>37650.74</v>
      </c>
      <c r="N162" t="str">
        <f>_xlfn.XLOOKUP(A162,'Hospitalisation Details'!$A$2:$A$2344,'Hospitalisation Details'!$G$2:$G$2344," ",0,1)</f>
        <v>tier - 2</v>
      </c>
      <c r="O162" t="str">
        <f>_xlfn.XLOOKUP(A162,'Hospitalisation Details'!$A$2:$A$2344,'Hospitalisation Details'!$H$2:$H$2344," ",0,1)</f>
        <v>tier - 2</v>
      </c>
      <c r="P162" t="str">
        <f>_xlfn.XLOOKUP(A162,'Hospitalisation Details'!$A$2:$A$2344,'Hospitalisation Details'!$I$2:$I$2344," ",0,1)</f>
        <v>R1012</v>
      </c>
      <c r="Q162">
        <f>_xlfn.XLOOKUP(A162,'Hospitalisation Details'!$A$2:$A$2344,'Hospitalisation Details'!$K$2:$K$2344," ",0,1)</f>
        <v>40</v>
      </c>
    </row>
    <row r="163" spans="1:17" ht="15.5" x14ac:dyDescent="0.35">
      <c r="A163" s="8" t="s">
        <v>2211</v>
      </c>
      <c r="B163" t="str">
        <f>VLOOKUP(Healthcare!A163,'Customer Names'!A163:E2497,4,FALSE)</f>
        <v>Aaron T</v>
      </c>
      <c r="C163" s="10">
        <f>_xlfn.XLOOKUP(A163,'Medical Examinations'!$A$2:$A$2336,'Medical Examinations'!$B$2:$B$2336,"NA",0,1)</f>
        <v>33.630000000000003</v>
      </c>
      <c r="D163" s="10">
        <f>_xlfn.XLOOKUP(A163,'Medical Examinations'!$A$2:$A$2336,'Medical Examinations'!$C$2:$C$2336)</f>
        <v>5.42</v>
      </c>
      <c r="E163" s="1" t="str">
        <f>_xlfn.XLOOKUP(A163,'Medical Examinations'!$A$2:$A$2336,'Medical Examinations'!$D$2:$D$2336)</f>
        <v>No</v>
      </c>
      <c r="F163" t="str">
        <f>_xlfn.XLOOKUP(A163,'Medical Examinations'!$A$2:$A$2336,'Medical Examinations'!$E$2:$E$2336)</f>
        <v>No</v>
      </c>
      <c r="G163" t="str">
        <f>_xlfn.XLOOKUP(A163,'Medical Examinations'!$A$2:$A$2336,'Medical Examinations'!$F$2:$F$2336)</f>
        <v>No</v>
      </c>
      <c r="H163" s="1">
        <f>_xlfn.XLOOKUP(A163,'Medical Examinations'!$A$2:$A$2336,'Medical Examinations'!$G$2:$G$2336)</f>
        <v>0</v>
      </c>
      <c r="I163" t="str">
        <f>_xlfn.XLOOKUP(A163,'Medical Examinations'!$A$2:$A$2336,'Medical Examinations'!$H$2:$H$2336)</f>
        <v>Yes</v>
      </c>
      <c r="J163" t="str">
        <f>VLOOKUP(A163,'Medical Examinations'!$A$2:$J$2336,9,FALSE)</f>
        <v>Obesity</v>
      </c>
      <c r="K163" t="str">
        <f>VLOOKUP(A163,'Medical Examinations'!$A$2:$J$2336,10,FALSE)</f>
        <v>Normal</v>
      </c>
      <c r="L163" s="51" t="str">
        <f>_xlfn.XLOOKUP(A163,'Hospitalisation Details'!$A$2:$A$2345,'Hospitalisation Details'!$J$2:$J$2345,"")</f>
        <v>16-Nov-1990</v>
      </c>
      <c r="M163" s="12">
        <f>_xlfn.XLOOKUP(A163,'Hospitalisation Details'!$A$2:$A$2344,'Hospitalisation Details'!$F$2:$F$2344," ",0,1)</f>
        <v>37607.53</v>
      </c>
      <c r="N163" t="str">
        <f>_xlfn.XLOOKUP(A163,'Hospitalisation Details'!$A$2:$A$2344,'Hospitalisation Details'!$G$2:$G$2344," ",0,1)</f>
        <v>tier - 1</v>
      </c>
      <c r="O163" t="str">
        <f>_xlfn.XLOOKUP(A163,'Hospitalisation Details'!$A$2:$A$2344,'Hospitalisation Details'!$H$2:$H$2344," ",0,1)</f>
        <v>tier - 2</v>
      </c>
      <c r="P163" t="str">
        <f>_xlfn.XLOOKUP(A163,'Hospitalisation Details'!$A$2:$A$2344,'Hospitalisation Details'!$I$2:$I$2344," ",0,1)</f>
        <v>R1019</v>
      </c>
      <c r="Q163">
        <f>_xlfn.XLOOKUP(A163,'Hospitalisation Details'!$A$2:$A$2344,'Hospitalisation Details'!$K$2:$K$2344," ",0,1)</f>
        <v>32</v>
      </c>
    </row>
    <row r="164" spans="1:17" ht="15.5" x14ac:dyDescent="0.35">
      <c r="A164" s="8" t="s">
        <v>2210</v>
      </c>
      <c r="B164" t="str">
        <f>VLOOKUP(Healthcare!A164,'Customer Names'!A164:E2498,4,FALSE)</f>
        <v>Akira</v>
      </c>
      <c r="C164" s="10">
        <f>_xlfn.XLOOKUP(A164,'Medical Examinations'!$A$2:$A$2336,'Medical Examinations'!$B$2:$B$2336,"NA",0,1)</f>
        <v>37.07</v>
      </c>
      <c r="D164" s="10">
        <f>_xlfn.XLOOKUP(A164,'Medical Examinations'!$A$2:$A$2336,'Medical Examinations'!$C$2:$C$2336)</f>
        <v>4.28</v>
      </c>
      <c r="E164" s="1" t="str">
        <f>_xlfn.XLOOKUP(A164,'Medical Examinations'!$A$2:$A$2336,'Medical Examinations'!$D$2:$D$2336)</f>
        <v>No</v>
      </c>
      <c r="F164" t="str">
        <f>_xlfn.XLOOKUP(A164,'Medical Examinations'!$A$2:$A$2336,'Medical Examinations'!$E$2:$E$2336)</f>
        <v>Yes</v>
      </c>
      <c r="G164" t="str">
        <f>_xlfn.XLOOKUP(A164,'Medical Examinations'!$A$2:$A$2336,'Medical Examinations'!$F$2:$F$2336)</f>
        <v>No</v>
      </c>
      <c r="H164" s="1">
        <f>_xlfn.XLOOKUP(A164,'Medical Examinations'!$A$2:$A$2336,'Medical Examinations'!$G$2:$G$2336)</f>
        <v>1</v>
      </c>
      <c r="I164" t="str">
        <f>_xlfn.XLOOKUP(A164,'Medical Examinations'!$A$2:$A$2336,'Medical Examinations'!$H$2:$H$2336)</f>
        <v>Yes</v>
      </c>
      <c r="J164" t="str">
        <f>VLOOKUP(A164,'Medical Examinations'!$A$2:$J$2336,9,FALSE)</f>
        <v>Obesity</v>
      </c>
      <c r="K164" t="str">
        <f>VLOOKUP(A164,'Medical Examinations'!$A$2:$J$2336,10,FALSE)</f>
        <v>Normal</v>
      </c>
      <c r="L164" s="51" t="str">
        <f>_xlfn.XLOOKUP(A164,'Hospitalisation Details'!$A$2:$A$2345,'Hospitalisation Details'!$J$2:$J$2345,"")</f>
        <v>12-Oct-2000</v>
      </c>
      <c r="M164" s="12">
        <f>_xlfn.XLOOKUP(A164,'Hospitalisation Details'!$A$2:$A$2344,'Hospitalisation Details'!$F$2:$F$2344," ",0,1)</f>
        <v>37484.449999999997</v>
      </c>
      <c r="N164" t="str">
        <f>_xlfn.XLOOKUP(A164,'Hospitalisation Details'!$A$2:$A$2344,'Hospitalisation Details'!$G$2:$G$2344," ",0,1)</f>
        <v>tier - 1</v>
      </c>
      <c r="O164" t="str">
        <f>_xlfn.XLOOKUP(A164,'Hospitalisation Details'!$A$2:$A$2344,'Hospitalisation Details'!$H$2:$H$2344," ",0,1)</f>
        <v>tier - 1</v>
      </c>
      <c r="P164" t="str">
        <f>_xlfn.XLOOKUP(A164,'Hospitalisation Details'!$A$2:$A$2344,'Hospitalisation Details'!$I$2:$I$2344," ",0,1)</f>
        <v>R1013</v>
      </c>
      <c r="Q164">
        <f>_xlfn.XLOOKUP(A164,'Hospitalisation Details'!$A$2:$A$2344,'Hospitalisation Details'!$K$2:$K$2344," ",0,1)</f>
        <v>22</v>
      </c>
    </row>
    <row r="165" spans="1:17" ht="15.5" x14ac:dyDescent="0.35">
      <c r="A165" s="8" t="s">
        <v>2209</v>
      </c>
      <c r="B165" t="str">
        <f>VLOOKUP(Healthcare!A165,'Customer Names'!A165:E2499,4,FALSE)</f>
        <v>Ben</v>
      </c>
      <c r="C165" s="10">
        <f>_xlfn.XLOOKUP(A165,'Medical Examinations'!$A$2:$A$2336,'Medical Examinations'!$B$2:$B$2336,"NA",0,1)</f>
        <v>35.625</v>
      </c>
      <c r="D165" s="10">
        <f>_xlfn.XLOOKUP(A165,'Medical Examinations'!$A$2:$A$2336,'Medical Examinations'!$C$2:$C$2336)</f>
        <v>8.9</v>
      </c>
      <c r="E165" s="1" t="str">
        <f>_xlfn.XLOOKUP(A165,'Medical Examinations'!$A$2:$A$2336,'Medical Examinations'!$D$2:$D$2336)</f>
        <v>No</v>
      </c>
      <c r="F165" t="str">
        <f>_xlfn.XLOOKUP(A165,'Medical Examinations'!$A$2:$A$2336,'Medical Examinations'!$E$2:$E$2336)</f>
        <v>No</v>
      </c>
      <c r="G165" t="str">
        <f>_xlfn.XLOOKUP(A165,'Medical Examinations'!$A$2:$A$2336,'Medical Examinations'!$F$2:$F$2336)</f>
        <v>No</v>
      </c>
      <c r="H165" s="1">
        <f>_xlfn.XLOOKUP(A165,'Medical Examinations'!$A$2:$A$2336,'Medical Examinations'!$G$2:$G$2336)</f>
        <v>0</v>
      </c>
      <c r="I165" t="str">
        <f>_xlfn.XLOOKUP(A165,'Medical Examinations'!$A$2:$A$2336,'Medical Examinations'!$H$2:$H$2336)</f>
        <v>Yes</v>
      </c>
      <c r="J165" t="str">
        <f>VLOOKUP(A165,'Medical Examinations'!$A$2:$J$2336,9,FALSE)</f>
        <v>Obesity</v>
      </c>
      <c r="K165" t="str">
        <f>VLOOKUP(A165,'Medical Examinations'!$A$2:$J$2336,10,FALSE)</f>
        <v>Diabetes</v>
      </c>
      <c r="L165" s="51" t="str">
        <f>_xlfn.XLOOKUP(A165,'Hospitalisation Details'!$A$2:$A$2345,'Hospitalisation Details'!$J$2:$J$2345,"")</f>
        <v>27-Sep-2002</v>
      </c>
      <c r="M165" s="12">
        <f>_xlfn.XLOOKUP(A165,'Hospitalisation Details'!$A$2:$A$2344,'Hospitalisation Details'!$F$2:$F$2344," ",0,1)</f>
        <v>37465.339999999997</v>
      </c>
      <c r="N165" t="str">
        <f>_xlfn.XLOOKUP(A165,'Hospitalisation Details'!$A$2:$A$2344,'Hospitalisation Details'!$G$2:$G$2344," ",0,1)</f>
        <v>tier - 1</v>
      </c>
      <c r="O165" t="str">
        <f>_xlfn.XLOOKUP(A165,'Hospitalisation Details'!$A$2:$A$2344,'Hospitalisation Details'!$H$2:$H$2344," ",0,1)</f>
        <v>tier - 2</v>
      </c>
      <c r="P165" t="str">
        <f>_xlfn.XLOOKUP(A165,'Hospitalisation Details'!$A$2:$A$2344,'Hospitalisation Details'!$I$2:$I$2344," ",0,1)</f>
        <v>R1012</v>
      </c>
      <c r="Q165">
        <f>_xlfn.XLOOKUP(A165,'Hospitalisation Details'!$A$2:$A$2344,'Hospitalisation Details'!$K$2:$K$2344," ",0,1)</f>
        <v>20</v>
      </c>
    </row>
    <row r="166" spans="1:17" ht="15.5" x14ac:dyDescent="0.35">
      <c r="A166" s="8" t="s">
        <v>2208</v>
      </c>
      <c r="B166" t="str">
        <f>VLOOKUP(Healthcare!A166,'Customer Names'!A166:E2500,4,FALSE)</f>
        <v>Jana</v>
      </c>
      <c r="C166" s="10">
        <f>_xlfn.XLOOKUP(A166,'Medical Examinations'!$A$2:$A$2336,'Medical Examinations'!$B$2:$B$2336,"NA",0,1)</f>
        <v>42.69</v>
      </c>
      <c r="D166" s="10">
        <f>_xlfn.XLOOKUP(A166,'Medical Examinations'!$A$2:$A$2336,'Medical Examinations'!$C$2:$C$2336)</f>
        <v>4.8899999999999997</v>
      </c>
      <c r="E166" s="1" t="str">
        <f>_xlfn.XLOOKUP(A166,'Medical Examinations'!$A$2:$A$2336,'Medical Examinations'!$D$2:$D$2336)</f>
        <v>No</v>
      </c>
      <c r="F166" t="str">
        <f>_xlfn.XLOOKUP(A166,'Medical Examinations'!$A$2:$A$2336,'Medical Examinations'!$E$2:$E$2336)</f>
        <v>No</v>
      </c>
      <c r="G166" t="str">
        <f>_xlfn.XLOOKUP(A166,'Medical Examinations'!$A$2:$A$2336,'Medical Examinations'!$F$2:$F$2336)</f>
        <v>Yes</v>
      </c>
      <c r="H166" s="1">
        <f>_xlfn.XLOOKUP(A166,'Medical Examinations'!$A$2:$A$2336,'Medical Examinations'!$G$2:$G$2336)</f>
        <v>1</v>
      </c>
      <c r="I166" t="str">
        <f>_xlfn.XLOOKUP(A166,'Medical Examinations'!$A$2:$A$2336,'Medical Examinations'!$H$2:$H$2336)</f>
        <v>Yes</v>
      </c>
      <c r="J166" t="str">
        <f>VLOOKUP(A166,'Medical Examinations'!$A$2:$J$2336,9,FALSE)</f>
        <v>Obesity</v>
      </c>
      <c r="K166" t="str">
        <f>VLOOKUP(A166,'Medical Examinations'!$A$2:$J$2336,10,FALSE)</f>
        <v>Normal</v>
      </c>
      <c r="L166" s="51" t="str">
        <f>_xlfn.XLOOKUP(A166,'Hospitalisation Details'!$A$2:$A$2345,'Hospitalisation Details'!$J$2:$J$2345,"")</f>
        <v>3-Aug-1979</v>
      </c>
      <c r="M166" s="12">
        <f>_xlfn.XLOOKUP(A166,'Hospitalisation Details'!$A$2:$A$2344,'Hospitalisation Details'!$F$2:$F$2344," ",0,1)</f>
        <v>37425.94</v>
      </c>
      <c r="N166" t="str">
        <f>_xlfn.XLOOKUP(A166,'Hospitalisation Details'!$A$2:$A$2344,'Hospitalisation Details'!$G$2:$G$2344," ",0,1)</f>
        <v>tier - 2</v>
      </c>
      <c r="O166" t="str">
        <f>_xlfn.XLOOKUP(A166,'Hospitalisation Details'!$A$2:$A$2344,'Hospitalisation Details'!$H$2:$H$2344," ",0,1)</f>
        <v>tier - 1</v>
      </c>
      <c r="P166" t="str">
        <f>_xlfn.XLOOKUP(A166,'Hospitalisation Details'!$A$2:$A$2344,'Hospitalisation Details'!$I$2:$I$2344," ",0,1)</f>
        <v>R1011</v>
      </c>
      <c r="Q166">
        <f>_xlfn.XLOOKUP(A166,'Hospitalisation Details'!$A$2:$A$2344,'Hospitalisation Details'!$K$2:$K$2344," ",0,1)</f>
        <v>43</v>
      </c>
    </row>
    <row r="167" spans="1:17" ht="15.5" x14ac:dyDescent="0.35">
      <c r="A167" s="8" t="s">
        <v>2207</v>
      </c>
      <c r="B167" t="str">
        <f>VLOOKUP(Healthcare!A167,'Customer Names'!A167:E2501,4,FALSE)</f>
        <v>Jay T.</v>
      </c>
      <c r="C167" s="10">
        <f>_xlfn.XLOOKUP(A167,'Medical Examinations'!$A$2:$A$2336,'Medical Examinations'!$B$2:$B$2336,"NA",0,1)</f>
        <v>37.869999999999997</v>
      </c>
      <c r="D167" s="10">
        <f>_xlfn.XLOOKUP(A167,'Medical Examinations'!$A$2:$A$2336,'Medical Examinations'!$C$2:$C$2336)</f>
        <v>4.29</v>
      </c>
      <c r="E167" s="1" t="str">
        <f>_xlfn.XLOOKUP(A167,'Medical Examinations'!$A$2:$A$2336,'Medical Examinations'!$D$2:$D$2336)</f>
        <v>Yes</v>
      </c>
      <c r="F167" t="str">
        <f>_xlfn.XLOOKUP(A167,'Medical Examinations'!$A$2:$A$2336,'Medical Examinations'!$E$2:$E$2336)</f>
        <v>No</v>
      </c>
      <c r="G167" t="str">
        <f>_xlfn.XLOOKUP(A167,'Medical Examinations'!$A$2:$A$2336,'Medical Examinations'!$F$2:$F$2336)</f>
        <v>Yes</v>
      </c>
      <c r="H167" s="1">
        <f>_xlfn.XLOOKUP(A167,'Medical Examinations'!$A$2:$A$2336,'Medical Examinations'!$G$2:$G$2336)</f>
        <v>1</v>
      </c>
      <c r="I167" t="str">
        <f>_xlfn.XLOOKUP(A167,'Medical Examinations'!$A$2:$A$2336,'Medical Examinations'!$H$2:$H$2336)</f>
        <v>Yes</v>
      </c>
      <c r="J167" t="str">
        <f>VLOOKUP(A167,'Medical Examinations'!$A$2:$J$2336,9,FALSE)</f>
        <v>Obesity</v>
      </c>
      <c r="K167" t="str">
        <f>VLOOKUP(A167,'Medical Examinations'!$A$2:$J$2336,10,FALSE)</f>
        <v>Normal</v>
      </c>
      <c r="L167" s="51" t="str">
        <f>_xlfn.XLOOKUP(A167,'Hospitalisation Details'!$A$2:$A$2345,'Hospitalisation Details'!$J$2:$J$2345,"")</f>
        <v>30-Oct-1969</v>
      </c>
      <c r="M167" s="12">
        <f>_xlfn.XLOOKUP(A167,'Hospitalisation Details'!$A$2:$A$2344,'Hospitalisation Details'!$F$2:$F$2344," ",0,1)</f>
        <v>37277.269999999997</v>
      </c>
      <c r="N167" t="str">
        <f>_xlfn.XLOOKUP(A167,'Hospitalisation Details'!$A$2:$A$2344,'Hospitalisation Details'!$G$2:$G$2344," ",0,1)</f>
        <v>tier - 1</v>
      </c>
      <c r="O167" t="str">
        <f>_xlfn.XLOOKUP(A167,'Hospitalisation Details'!$A$2:$A$2344,'Hospitalisation Details'!$H$2:$H$2344," ",0,1)</f>
        <v>tier - 3</v>
      </c>
      <c r="P167" t="str">
        <f>_xlfn.XLOOKUP(A167,'Hospitalisation Details'!$A$2:$A$2344,'Hospitalisation Details'!$I$2:$I$2344," ",0,1)</f>
        <v>R1011</v>
      </c>
      <c r="Q167">
        <f>_xlfn.XLOOKUP(A167,'Hospitalisation Details'!$A$2:$A$2344,'Hospitalisation Details'!$K$2:$K$2344," ",0,1)</f>
        <v>53</v>
      </c>
    </row>
    <row r="168" spans="1:17" ht="15.5" x14ac:dyDescent="0.35">
      <c r="A168" s="8" t="s">
        <v>2206</v>
      </c>
      <c r="B168" t="str">
        <f>VLOOKUP(Healthcare!A168,'Customer Names'!A168:E2502,4,FALSE)</f>
        <v>Marie-Helene</v>
      </c>
      <c r="C168" s="10">
        <f>_xlfn.XLOOKUP(A168,'Medical Examinations'!$A$2:$A$2336,'Medical Examinations'!$B$2:$B$2336,"NA",0,1)</f>
        <v>40.61</v>
      </c>
      <c r="D168" s="10">
        <f>_xlfn.XLOOKUP(A168,'Medical Examinations'!$A$2:$A$2336,'Medical Examinations'!$C$2:$C$2336)</f>
        <v>8</v>
      </c>
      <c r="E168" s="1" t="str">
        <f>_xlfn.XLOOKUP(A168,'Medical Examinations'!$A$2:$A$2336,'Medical Examinations'!$D$2:$D$2336)</f>
        <v>Yes</v>
      </c>
      <c r="F168" t="str">
        <f>_xlfn.XLOOKUP(A168,'Medical Examinations'!$A$2:$A$2336,'Medical Examinations'!$E$2:$E$2336)</f>
        <v>No</v>
      </c>
      <c r="G168" t="str">
        <f>_xlfn.XLOOKUP(A168,'Medical Examinations'!$A$2:$A$2336,'Medical Examinations'!$F$2:$F$2336)</f>
        <v>No</v>
      </c>
      <c r="H168" s="1">
        <f>_xlfn.XLOOKUP(A168,'Medical Examinations'!$A$2:$A$2336,'Medical Examinations'!$G$2:$G$2336)</f>
        <v>1</v>
      </c>
      <c r="I168" t="str">
        <f>_xlfn.XLOOKUP(A168,'Medical Examinations'!$A$2:$A$2336,'Medical Examinations'!$H$2:$H$2336)</f>
        <v>Yes</v>
      </c>
      <c r="J168" t="str">
        <f>VLOOKUP(A168,'Medical Examinations'!$A$2:$J$2336,9,FALSE)</f>
        <v>Obesity</v>
      </c>
      <c r="K168" t="str">
        <f>VLOOKUP(A168,'Medical Examinations'!$A$2:$J$2336,10,FALSE)</f>
        <v>Diabetes</v>
      </c>
      <c r="L168" s="51" t="str">
        <f>_xlfn.XLOOKUP(A168,'Hospitalisation Details'!$A$2:$A$2345,'Hospitalisation Details'!$J$2:$J$2345,"")</f>
        <v>9-Nov-1975</v>
      </c>
      <c r="M168" s="12">
        <f>_xlfn.XLOOKUP(A168,'Hospitalisation Details'!$A$2:$A$2344,'Hospitalisation Details'!$F$2:$F$2344," ",0,1)</f>
        <v>37272.339999999997</v>
      </c>
      <c r="N168" t="str">
        <f>_xlfn.XLOOKUP(A168,'Hospitalisation Details'!$A$2:$A$2344,'Hospitalisation Details'!$G$2:$G$2344," ",0,1)</f>
        <v>tier - 2</v>
      </c>
      <c r="O168" t="str">
        <f>_xlfn.XLOOKUP(A168,'Hospitalisation Details'!$A$2:$A$2344,'Hospitalisation Details'!$H$2:$H$2344," ",0,1)</f>
        <v>tier - 3</v>
      </c>
      <c r="P168" t="str">
        <f>_xlfn.XLOOKUP(A168,'Hospitalisation Details'!$A$2:$A$2344,'Hospitalisation Details'!$I$2:$I$2344," ",0,1)</f>
        <v>R1011</v>
      </c>
      <c r="Q168">
        <f>_xlfn.XLOOKUP(A168,'Hospitalisation Details'!$A$2:$A$2344,'Hospitalisation Details'!$K$2:$K$2344," ",0,1)</f>
        <v>47</v>
      </c>
    </row>
    <row r="169" spans="1:17" ht="15.5" x14ac:dyDescent="0.35">
      <c r="A169" s="8" t="s">
        <v>2205</v>
      </c>
      <c r="B169" t="str">
        <f>VLOOKUP(Healthcare!A169,'Customer Names'!A169:E2503,4,FALSE)</f>
        <v>Bret R</v>
      </c>
      <c r="C169" s="10">
        <f>_xlfn.XLOOKUP(A169,'Medical Examinations'!$A$2:$A$2336,'Medical Examinations'!$B$2:$B$2336,"NA",0,1)</f>
        <v>30.78</v>
      </c>
      <c r="D169" s="10">
        <f>_xlfn.XLOOKUP(A169,'Medical Examinations'!$A$2:$A$2336,'Medical Examinations'!$C$2:$C$2336)</f>
        <v>4.67</v>
      </c>
      <c r="E169" s="1" t="str">
        <f>_xlfn.XLOOKUP(A169,'Medical Examinations'!$A$2:$A$2336,'Medical Examinations'!$D$2:$D$2336)</f>
        <v>Yes</v>
      </c>
      <c r="F169" t="str">
        <f>_xlfn.XLOOKUP(A169,'Medical Examinations'!$A$2:$A$2336,'Medical Examinations'!$E$2:$E$2336)</f>
        <v>No</v>
      </c>
      <c r="G169" t="str">
        <f>_xlfn.XLOOKUP(A169,'Medical Examinations'!$A$2:$A$2336,'Medical Examinations'!$F$2:$F$2336)</f>
        <v>No</v>
      </c>
      <c r="H169" s="1">
        <f>_xlfn.XLOOKUP(A169,'Medical Examinations'!$A$2:$A$2336,'Medical Examinations'!$G$2:$G$2336)</f>
        <v>0</v>
      </c>
      <c r="I169" t="str">
        <f>_xlfn.XLOOKUP(A169,'Medical Examinations'!$A$2:$A$2336,'Medical Examinations'!$H$2:$H$2336)</f>
        <v>Yes</v>
      </c>
      <c r="J169" t="str">
        <f>VLOOKUP(A169,'Medical Examinations'!$A$2:$J$2336,9,FALSE)</f>
        <v>Obesity</v>
      </c>
      <c r="K169" t="str">
        <f>VLOOKUP(A169,'Medical Examinations'!$A$2:$J$2336,10,FALSE)</f>
        <v>Normal</v>
      </c>
      <c r="L169" s="51" t="str">
        <f>_xlfn.XLOOKUP(A169,'Hospitalisation Details'!$A$2:$A$2345,'Hospitalisation Details'!$J$2:$J$2345,"")</f>
        <v>17-Nov-1985</v>
      </c>
      <c r="M169" s="12">
        <f>_xlfn.XLOOKUP(A169,'Hospitalisation Details'!$A$2:$A$2344,'Hospitalisation Details'!$F$2:$F$2344," ",0,1)</f>
        <v>37270.15</v>
      </c>
      <c r="N169" t="str">
        <f>_xlfn.XLOOKUP(A169,'Hospitalisation Details'!$A$2:$A$2344,'Hospitalisation Details'!$G$2:$G$2344," ",0,1)</f>
        <v>tier - 2</v>
      </c>
      <c r="O169" t="str">
        <f>_xlfn.XLOOKUP(A169,'Hospitalisation Details'!$A$2:$A$2344,'Hospitalisation Details'!$H$2:$H$2344," ",0,1)</f>
        <v>tier - 1</v>
      </c>
      <c r="P169" t="str">
        <f>_xlfn.XLOOKUP(A169,'Hospitalisation Details'!$A$2:$A$2344,'Hospitalisation Details'!$I$2:$I$2344," ",0,1)</f>
        <v>R1024</v>
      </c>
      <c r="Q169">
        <f>_xlfn.XLOOKUP(A169,'Hospitalisation Details'!$A$2:$A$2344,'Hospitalisation Details'!$K$2:$K$2344," ",0,1)</f>
        <v>37</v>
      </c>
    </row>
    <row r="170" spans="1:17" ht="15.5" x14ac:dyDescent="0.35">
      <c r="A170" s="8" t="s">
        <v>2204</v>
      </c>
      <c r="B170" t="str">
        <f>VLOOKUP(Healthcare!A170,'Customer Names'!A170:E2504,4,FALSE)</f>
        <v>Gardner L</v>
      </c>
      <c r="C170" s="10">
        <f>_xlfn.XLOOKUP(A170,'Medical Examinations'!$A$2:$A$2336,'Medical Examinations'!$B$2:$B$2336,"NA",0,1)</f>
        <v>49.49</v>
      </c>
      <c r="D170" s="10">
        <f>_xlfn.XLOOKUP(A170,'Medical Examinations'!$A$2:$A$2336,'Medical Examinations'!$C$2:$C$2336)</f>
        <v>4.5</v>
      </c>
      <c r="E170" s="1" t="str">
        <f>_xlfn.XLOOKUP(A170,'Medical Examinations'!$A$2:$A$2336,'Medical Examinations'!$D$2:$D$2336)</f>
        <v>No</v>
      </c>
      <c r="F170" t="str">
        <f>_xlfn.XLOOKUP(A170,'Medical Examinations'!$A$2:$A$2336,'Medical Examinations'!$E$2:$E$2336)</f>
        <v>No</v>
      </c>
      <c r="G170" t="str">
        <f>_xlfn.XLOOKUP(A170,'Medical Examinations'!$A$2:$A$2336,'Medical Examinations'!$F$2:$F$2336)</f>
        <v>No</v>
      </c>
      <c r="H170" s="1">
        <f>_xlfn.XLOOKUP(A170,'Medical Examinations'!$A$2:$A$2336,'Medical Examinations'!$G$2:$G$2336)</f>
        <v>0</v>
      </c>
      <c r="I170" t="str">
        <f>_xlfn.XLOOKUP(A170,'Medical Examinations'!$A$2:$A$2336,'Medical Examinations'!$H$2:$H$2336)</f>
        <v>Yes</v>
      </c>
      <c r="J170" t="str">
        <f>VLOOKUP(A170,'Medical Examinations'!$A$2:$J$2336,9,FALSE)</f>
        <v>Obesity</v>
      </c>
      <c r="K170" t="str">
        <f>VLOOKUP(A170,'Medical Examinations'!$A$2:$J$2336,10,FALSE)</f>
        <v>Normal</v>
      </c>
      <c r="L170" s="51" t="str">
        <f>_xlfn.XLOOKUP(A170,'Hospitalisation Details'!$A$2:$A$2345,'Hospitalisation Details'!$J$2:$J$2345,"")</f>
        <v>17-Oct-1990</v>
      </c>
      <c r="M170" s="12">
        <f>_xlfn.XLOOKUP(A170,'Hospitalisation Details'!$A$2:$A$2344,'Hospitalisation Details'!$F$2:$F$2344," ",0,1)</f>
        <v>37251.22</v>
      </c>
      <c r="N170" t="str">
        <f>_xlfn.XLOOKUP(A170,'Hospitalisation Details'!$A$2:$A$2344,'Hospitalisation Details'!$G$2:$G$2344," ",0,1)</f>
        <v>tier - 2</v>
      </c>
      <c r="O170" t="str">
        <f>_xlfn.XLOOKUP(A170,'Hospitalisation Details'!$A$2:$A$2344,'Hospitalisation Details'!$H$2:$H$2344," ",0,1)</f>
        <v>tier - 2</v>
      </c>
      <c r="P170" t="str">
        <f>_xlfn.XLOOKUP(A170,'Hospitalisation Details'!$A$2:$A$2344,'Hospitalisation Details'!$I$2:$I$2344," ",0,1)</f>
        <v>R1011</v>
      </c>
      <c r="Q170">
        <f>_xlfn.XLOOKUP(A170,'Hospitalisation Details'!$A$2:$A$2344,'Hospitalisation Details'!$K$2:$K$2344," ",0,1)</f>
        <v>32</v>
      </c>
    </row>
    <row r="171" spans="1:17" ht="15.5" x14ac:dyDescent="0.35">
      <c r="A171" s="8" t="s">
        <v>2203</v>
      </c>
      <c r="B171" t="str">
        <f>VLOOKUP(Healthcare!A171,'Customer Names'!A171:E2505,4,FALSE)</f>
        <v>Bobby</v>
      </c>
      <c r="C171" s="10">
        <f>_xlfn.XLOOKUP(A171,'Medical Examinations'!$A$2:$A$2336,'Medical Examinations'!$B$2:$B$2336,"NA",0,1)</f>
        <v>37.619999999999997</v>
      </c>
      <c r="D171" s="10">
        <f>_xlfn.XLOOKUP(A171,'Medical Examinations'!$A$2:$A$2336,'Medical Examinations'!$C$2:$C$2336)</f>
        <v>6.32</v>
      </c>
      <c r="E171" s="1" t="str">
        <f>_xlfn.XLOOKUP(A171,'Medical Examinations'!$A$2:$A$2336,'Medical Examinations'!$D$2:$D$2336)</f>
        <v>Yes</v>
      </c>
      <c r="F171" t="str">
        <f>_xlfn.XLOOKUP(A171,'Medical Examinations'!$A$2:$A$2336,'Medical Examinations'!$E$2:$E$2336)</f>
        <v>Yes</v>
      </c>
      <c r="G171" t="str">
        <f>_xlfn.XLOOKUP(A171,'Medical Examinations'!$A$2:$A$2336,'Medical Examinations'!$F$2:$F$2336)</f>
        <v>No</v>
      </c>
      <c r="H171" s="1">
        <f>_xlfn.XLOOKUP(A171,'Medical Examinations'!$A$2:$A$2336,'Medical Examinations'!$G$2:$G$2336)</f>
        <v>2</v>
      </c>
      <c r="I171" t="str">
        <f>_xlfn.XLOOKUP(A171,'Medical Examinations'!$A$2:$A$2336,'Medical Examinations'!$H$2:$H$2336)</f>
        <v>Yes</v>
      </c>
      <c r="J171" t="str">
        <f>VLOOKUP(A171,'Medical Examinations'!$A$2:$J$2336,9,FALSE)</f>
        <v>Obesity</v>
      </c>
      <c r="K171" t="str">
        <f>VLOOKUP(A171,'Medical Examinations'!$A$2:$J$2336,10,FALSE)</f>
        <v>Prediabetes</v>
      </c>
      <c r="L171" s="51" t="str">
        <f>_xlfn.XLOOKUP(A171,'Hospitalisation Details'!$A$2:$A$2345,'Hospitalisation Details'!$J$2:$J$2345,"")</f>
        <v>5-Sep-2000</v>
      </c>
      <c r="M171" s="12">
        <f>_xlfn.XLOOKUP(A171,'Hospitalisation Details'!$A$2:$A$2344,'Hospitalisation Details'!$F$2:$F$2344," ",0,1)</f>
        <v>37165.160000000003</v>
      </c>
      <c r="N171" t="str">
        <f>_xlfn.XLOOKUP(A171,'Hospitalisation Details'!$A$2:$A$2344,'Hospitalisation Details'!$G$2:$G$2344," ",0,1)</f>
        <v>tier - 1</v>
      </c>
      <c r="O171" t="str">
        <f>_xlfn.XLOOKUP(A171,'Hospitalisation Details'!$A$2:$A$2344,'Hospitalisation Details'!$H$2:$H$2344," ",0,1)</f>
        <v>tier - 3</v>
      </c>
      <c r="P171" t="str">
        <f>_xlfn.XLOOKUP(A171,'Hospitalisation Details'!$A$2:$A$2344,'Hospitalisation Details'!$I$2:$I$2344," ",0,1)</f>
        <v>Unknown</v>
      </c>
      <c r="Q171">
        <f>_xlfn.XLOOKUP(A171,'Hospitalisation Details'!$A$2:$A$2344,'Hospitalisation Details'!$K$2:$K$2344," ",0,1)</f>
        <v>22</v>
      </c>
    </row>
    <row r="172" spans="1:17" ht="15.5" x14ac:dyDescent="0.35">
      <c r="A172" s="8" t="s">
        <v>2202</v>
      </c>
      <c r="B172" t="str">
        <f>VLOOKUP(Healthcare!A172,'Customer Names'!A172:E2506,4,FALSE)</f>
        <v>Natalie</v>
      </c>
      <c r="C172" s="10">
        <f>_xlfn.XLOOKUP(A172,'Medical Examinations'!$A$2:$A$2336,'Medical Examinations'!$B$2:$B$2336,"NA",0,1)</f>
        <v>36.08</v>
      </c>
      <c r="D172" s="10">
        <f>_xlfn.XLOOKUP(A172,'Medical Examinations'!$A$2:$A$2336,'Medical Examinations'!$C$2:$C$2336)</f>
        <v>6.1</v>
      </c>
      <c r="E172" s="1" t="str">
        <f>_xlfn.XLOOKUP(A172,'Medical Examinations'!$A$2:$A$2336,'Medical Examinations'!$D$2:$D$2336)</f>
        <v>Yes</v>
      </c>
      <c r="F172" t="str">
        <f>_xlfn.XLOOKUP(A172,'Medical Examinations'!$A$2:$A$2336,'Medical Examinations'!$E$2:$E$2336)</f>
        <v>No</v>
      </c>
      <c r="G172" t="str">
        <f>_xlfn.XLOOKUP(A172,'Medical Examinations'!$A$2:$A$2336,'Medical Examinations'!$F$2:$F$2336)</f>
        <v>No</v>
      </c>
      <c r="H172" s="1">
        <f>_xlfn.XLOOKUP(A172,'Medical Examinations'!$A$2:$A$2336,'Medical Examinations'!$G$2:$G$2336)</f>
        <v>1</v>
      </c>
      <c r="I172" t="str">
        <f>_xlfn.XLOOKUP(A172,'Medical Examinations'!$A$2:$A$2336,'Medical Examinations'!$H$2:$H$2336)</f>
        <v>Yes</v>
      </c>
      <c r="J172" t="str">
        <f>VLOOKUP(A172,'Medical Examinations'!$A$2:$J$2336,9,FALSE)</f>
        <v>Obesity</v>
      </c>
      <c r="K172" t="str">
        <f>VLOOKUP(A172,'Medical Examinations'!$A$2:$J$2336,10,FALSE)</f>
        <v>Prediabetes</v>
      </c>
      <c r="L172" s="51" t="str">
        <f>_xlfn.XLOOKUP(A172,'Hospitalisation Details'!$A$2:$A$2345,'Hospitalisation Details'!$J$2:$J$2345,"")</f>
        <v>30-Oct-1995</v>
      </c>
      <c r="M172" s="12">
        <f>_xlfn.XLOOKUP(A172,'Hospitalisation Details'!$A$2:$A$2344,'Hospitalisation Details'!$F$2:$F$2344," ",0,1)</f>
        <v>37133.9</v>
      </c>
      <c r="N172" t="str">
        <f>_xlfn.XLOOKUP(A172,'Hospitalisation Details'!$A$2:$A$2344,'Hospitalisation Details'!$G$2:$G$2344," ",0,1)</f>
        <v>tier - 2</v>
      </c>
      <c r="O172" t="str">
        <f>_xlfn.XLOOKUP(A172,'Hospitalisation Details'!$A$2:$A$2344,'Hospitalisation Details'!$H$2:$H$2344," ",0,1)</f>
        <v>tier - 2</v>
      </c>
      <c r="P172" t="str">
        <f>_xlfn.XLOOKUP(A172,'Hospitalisation Details'!$A$2:$A$2344,'Hospitalisation Details'!$I$2:$I$2344," ",0,1)</f>
        <v>R1013</v>
      </c>
      <c r="Q172">
        <f>_xlfn.XLOOKUP(A172,'Hospitalisation Details'!$A$2:$A$2344,'Hospitalisation Details'!$K$2:$K$2344," ",0,1)</f>
        <v>27</v>
      </c>
    </row>
    <row r="173" spans="1:17" ht="15.5" x14ac:dyDescent="0.35">
      <c r="A173" s="8" t="s">
        <v>2201</v>
      </c>
      <c r="B173" t="str">
        <f>VLOOKUP(Healthcare!A173,'Customer Names'!A173:E2507,4,FALSE)</f>
        <v>Lina</v>
      </c>
      <c r="C173" s="10">
        <f>_xlfn.XLOOKUP(A173,'Medical Examinations'!$A$2:$A$2336,'Medical Examinations'!$B$2:$B$2336,"NA",0,1)</f>
        <v>33.5</v>
      </c>
      <c r="D173" s="10">
        <f>_xlfn.XLOOKUP(A173,'Medical Examinations'!$A$2:$A$2336,'Medical Examinations'!$C$2:$C$2336)</f>
        <v>5.4</v>
      </c>
      <c r="E173" s="1" t="str">
        <f>_xlfn.XLOOKUP(A173,'Medical Examinations'!$A$2:$A$2336,'Medical Examinations'!$D$2:$D$2336)</f>
        <v>No</v>
      </c>
      <c r="F173" t="str">
        <f>_xlfn.XLOOKUP(A173,'Medical Examinations'!$A$2:$A$2336,'Medical Examinations'!$E$2:$E$2336)</f>
        <v>No</v>
      </c>
      <c r="G173" t="str">
        <f>_xlfn.XLOOKUP(A173,'Medical Examinations'!$A$2:$A$2336,'Medical Examinations'!$F$2:$F$2336)</f>
        <v>No</v>
      </c>
      <c r="H173" s="1">
        <f>_xlfn.XLOOKUP(A173,'Medical Examinations'!$A$2:$A$2336,'Medical Examinations'!$G$2:$G$2336)</f>
        <v>0</v>
      </c>
      <c r="I173" t="str">
        <f>_xlfn.XLOOKUP(A173,'Medical Examinations'!$A$2:$A$2336,'Medical Examinations'!$H$2:$H$2336)</f>
        <v>Yes</v>
      </c>
      <c r="J173" t="str">
        <f>VLOOKUP(A173,'Medical Examinations'!$A$2:$J$2336,9,FALSE)</f>
        <v>Obesity</v>
      </c>
      <c r="K173" t="str">
        <f>VLOOKUP(A173,'Medical Examinations'!$A$2:$J$2336,10,FALSE)</f>
        <v>Normal</v>
      </c>
      <c r="L173" s="51" t="str">
        <f>_xlfn.XLOOKUP(A173,'Hospitalisation Details'!$A$2:$A$2345,'Hospitalisation Details'!$J$2:$J$2345,"")</f>
        <v>10-Jun-1989</v>
      </c>
      <c r="M173" s="12">
        <f>_xlfn.XLOOKUP(A173,'Hospitalisation Details'!$A$2:$A$2344,'Hospitalisation Details'!$F$2:$F$2344," ",0,1)</f>
        <v>37079.370000000003</v>
      </c>
      <c r="N173" t="str">
        <f>_xlfn.XLOOKUP(A173,'Hospitalisation Details'!$A$2:$A$2344,'Hospitalisation Details'!$G$2:$G$2344," ",0,1)</f>
        <v>tier - 2</v>
      </c>
      <c r="O173" t="str">
        <f>_xlfn.XLOOKUP(A173,'Hospitalisation Details'!$A$2:$A$2344,'Hospitalisation Details'!$H$2:$H$2344," ",0,1)</f>
        <v>tier - 3</v>
      </c>
      <c r="P173" t="str">
        <f>_xlfn.XLOOKUP(A173,'Hospitalisation Details'!$A$2:$A$2344,'Hospitalisation Details'!$I$2:$I$2344," ",0,1)</f>
        <v>R1011</v>
      </c>
      <c r="Q173">
        <f>_xlfn.XLOOKUP(A173,'Hospitalisation Details'!$A$2:$A$2344,'Hospitalisation Details'!$K$2:$K$2344," ",0,1)</f>
        <v>33</v>
      </c>
    </row>
    <row r="174" spans="1:17" ht="15.5" x14ac:dyDescent="0.35">
      <c r="A174" s="8" t="s">
        <v>2200</v>
      </c>
      <c r="B174" t="str">
        <f>VLOOKUP(Healthcare!A174,'Customer Names'!A174:E2508,4,FALSE)</f>
        <v>Zebulon</v>
      </c>
      <c r="C174" s="10">
        <f>_xlfn.XLOOKUP(A174,'Medical Examinations'!$A$2:$A$2336,'Medical Examinations'!$B$2:$B$2336,"NA",0,1)</f>
        <v>47.46</v>
      </c>
      <c r="D174" s="10">
        <f>_xlfn.XLOOKUP(A174,'Medical Examinations'!$A$2:$A$2336,'Medical Examinations'!$C$2:$C$2336)</f>
        <v>6.24</v>
      </c>
      <c r="E174" s="1" t="str">
        <f>_xlfn.XLOOKUP(A174,'Medical Examinations'!$A$2:$A$2336,'Medical Examinations'!$D$2:$D$2336)</f>
        <v>Yes</v>
      </c>
      <c r="F174" t="str">
        <f>_xlfn.XLOOKUP(A174,'Medical Examinations'!$A$2:$A$2336,'Medical Examinations'!$E$2:$E$2336)</f>
        <v>No</v>
      </c>
      <c r="G174" t="str">
        <f>_xlfn.XLOOKUP(A174,'Medical Examinations'!$A$2:$A$2336,'Medical Examinations'!$F$2:$F$2336)</f>
        <v>No</v>
      </c>
      <c r="H174" s="1">
        <f>_xlfn.XLOOKUP(A174,'Medical Examinations'!$A$2:$A$2336,'Medical Examinations'!$G$2:$G$2336)</f>
        <v>1</v>
      </c>
      <c r="I174" t="str">
        <f>_xlfn.XLOOKUP(A174,'Medical Examinations'!$A$2:$A$2336,'Medical Examinations'!$H$2:$H$2336)</f>
        <v>Yes</v>
      </c>
      <c r="J174" t="str">
        <f>VLOOKUP(A174,'Medical Examinations'!$A$2:$J$2336,9,FALSE)</f>
        <v>Obesity</v>
      </c>
      <c r="K174" t="str">
        <f>VLOOKUP(A174,'Medical Examinations'!$A$2:$J$2336,10,FALSE)</f>
        <v>Prediabetes</v>
      </c>
      <c r="L174" s="51" t="str">
        <f>_xlfn.XLOOKUP(A174,'Hospitalisation Details'!$A$2:$A$2345,'Hospitalisation Details'!$J$2:$J$2345,"")</f>
        <v>17-Dec-1988</v>
      </c>
      <c r="M174" s="12">
        <f>_xlfn.XLOOKUP(A174,'Hospitalisation Details'!$A$2:$A$2344,'Hospitalisation Details'!$F$2:$F$2344," ",0,1)</f>
        <v>37076.370000000003</v>
      </c>
      <c r="N174" t="str">
        <f>_xlfn.XLOOKUP(A174,'Hospitalisation Details'!$A$2:$A$2344,'Hospitalisation Details'!$G$2:$G$2344," ",0,1)</f>
        <v>tier - 2</v>
      </c>
      <c r="O174" t="str">
        <f>_xlfn.XLOOKUP(A174,'Hospitalisation Details'!$A$2:$A$2344,'Hospitalisation Details'!$H$2:$H$2344," ",0,1)</f>
        <v>tier - 1</v>
      </c>
      <c r="P174" t="str">
        <f>_xlfn.XLOOKUP(A174,'Hospitalisation Details'!$A$2:$A$2344,'Hospitalisation Details'!$I$2:$I$2344," ",0,1)</f>
        <v>R1011</v>
      </c>
      <c r="Q174">
        <f>_xlfn.XLOOKUP(A174,'Hospitalisation Details'!$A$2:$A$2344,'Hospitalisation Details'!$K$2:$K$2344," ",0,1)</f>
        <v>34</v>
      </c>
    </row>
    <row r="175" spans="1:17" ht="15.5" x14ac:dyDescent="0.35">
      <c r="A175" s="8" t="s">
        <v>2199</v>
      </c>
      <c r="B175" t="str">
        <f>VLOOKUP(Healthcare!A175,'Customer Names'!A175:E2509,4,FALSE)</f>
        <v>Amanda</v>
      </c>
      <c r="C175" s="10">
        <f>_xlfn.XLOOKUP(A175,'Medical Examinations'!$A$2:$A$2336,'Medical Examinations'!$B$2:$B$2336,"NA",0,1)</f>
        <v>49.24</v>
      </c>
      <c r="D175" s="10">
        <f>_xlfn.XLOOKUP(A175,'Medical Examinations'!$A$2:$A$2336,'Medical Examinations'!$C$2:$C$2336)</f>
        <v>4.45</v>
      </c>
      <c r="E175" s="1" t="str">
        <f>_xlfn.XLOOKUP(A175,'Medical Examinations'!$A$2:$A$2336,'Medical Examinations'!$D$2:$D$2336)</f>
        <v>No</v>
      </c>
      <c r="F175" t="str">
        <f>_xlfn.XLOOKUP(A175,'Medical Examinations'!$A$2:$A$2336,'Medical Examinations'!$E$2:$E$2336)</f>
        <v>No</v>
      </c>
      <c r="G175" t="str">
        <f>_xlfn.XLOOKUP(A175,'Medical Examinations'!$A$2:$A$2336,'Medical Examinations'!$F$2:$F$2336)</f>
        <v>No</v>
      </c>
      <c r="H175" s="1">
        <f>_xlfn.XLOOKUP(A175,'Medical Examinations'!$A$2:$A$2336,'Medical Examinations'!$G$2:$G$2336)</f>
        <v>0</v>
      </c>
      <c r="I175" t="str">
        <f>_xlfn.XLOOKUP(A175,'Medical Examinations'!$A$2:$A$2336,'Medical Examinations'!$H$2:$H$2336)</f>
        <v>Yes</v>
      </c>
      <c r="J175" t="str">
        <f>VLOOKUP(A175,'Medical Examinations'!$A$2:$J$2336,9,FALSE)</f>
        <v>Obesity</v>
      </c>
      <c r="K175" t="str">
        <f>VLOOKUP(A175,'Medical Examinations'!$A$2:$J$2336,10,FALSE)</f>
        <v>Normal</v>
      </c>
      <c r="L175" s="51" t="str">
        <f>_xlfn.XLOOKUP(A175,'Hospitalisation Details'!$A$2:$A$2345,'Hospitalisation Details'!$J$2:$J$2345,"")</f>
        <v>1-Nov-1991</v>
      </c>
      <c r="M175" s="12">
        <f>_xlfn.XLOOKUP(A175,'Hospitalisation Details'!$A$2:$A$2344,'Hospitalisation Details'!$F$2:$F$2344," ",0,1)</f>
        <v>37040.879999999997</v>
      </c>
      <c r="N175" t="str">
        <f>_xlfn.XLOOKUP(A175,'Hospitalisation Details'!$A$2:$A$2344,'Hospitalisation Details'!$G$2:$G$2344," ",0,1)</f>
        <v>tier - 2</v>
      </c>
      <c r="O175" t="str">
        <f>_xlfn.XLOOKUP(A175,'Hospitalisation Details'!$A$2:$A$2344,'Hospitalisation Details'!$H$2:$H$2344," ",0,1)</f>
        <v>tier - 2</v>
      </c>
      <c r="P175" t="str">
        <f>_xlfn.XLOOKUP(A175,'Hospitalisation Details'!$A$2:$A$2344,'Hospitalisation Details'!$I$2:$I$2344," ",0,1)</f>
        <v>R1011</v>
      </c>
      <c r="Q175">
        <f>_xlfn.XLOOKUP(A175,'Hospitalisation Details'!$A$2:$A$2344,'Hospitalisation Details'!$K$2:$K$2344," ",0,1)</f>
        <v>31</v>
      </c>
    </row>
    <row r="176" spans="1:17" ht="15.5" x14ac:dyDescent="0.35">
      <c r="A176" s="8" t="s">
        <v>2198</v>
      </c>
      <c r="B176" t="str">
        <f>VLOOKUP(Healthcare!A176,'Customer Names'!A176:E2510,4,FALSE)</f>
        <v>Greg</v>
      </c>
      <c r="C176" s="10">
        <f>_xlfn.XLOOKUP(A176,'Medical Examinations'!$A$2:$A$2336,'Medical Examinations'!$B$2:$B$2336,"NA",0,1)</f>
        <v>54.4</v>
      </c>
      <c r="D176" s="10">
        <f>_xlfn.XLOOKUP(A176,'Medical Examinations'!$A$2:$A$2336,'Medical Examinations'!$C$2:$C$2336)</f>
        <v>5.22</v>
      </c>
      <c r="E176" s="1" t="str">
        <f>_xlfn.XLOOKUP(A176,'Medical Examinations'!$A$2:$A$2336,'Medical Examinations'!$D$2:$D$2336)</f>
        <v>No</v>
      </c>
      <c r="F176" t="str">
        <f>_xlfn.XLOOKUP(A176,'Medical Examinations'!$A$2:$A$2336,'Medical Examinations'!$E$2:$E$2336)</f>
        <v>No</v>
      </c>
      <c r="G176" t="str">
        <f>_xlfn.XLOOKUP(A176,'Medical Examinations'!$A$2:$A$2336,'Medical Examinations'!$F$2:$F$2336)</f>
        <v>No</v>
      </c>
      <c r="H176" s="1">
        <f>_xlfn.XLOOKUP(A176,'Medical Examinations'!$A$2:$A$2336,'Medical Examinations'!$G$2:$G$2336)</f>
        <v>1</v>
      </c>
      <c r="I176" t="str">
        <f>_xlfn.XLOOKUP(A176,'Medical Examinations'!$A$2:$A$2336,'Medical Examinations'!$H$2:$H$2336)</f>
        <v>Yes</v>
      </c>
      <c r="J176" t="str">
        <f>VLOOKUP(A176,'Medical Examinations'!$A$2:$J$2336,9,FALSE)</f>
        <v>Obesity</v>
      </c>
      <c r="K176" t="str">
        <f>VLOOKUP(A176,'Medical Examinations'!$A$2:$J$2336,10,FALSE)</f>
        <v>Normal</v>
      </c>
      <c r="L176" s="51" t="str">
        <f>_xlfn.XLOOKUP(A176,'Hospitalisation Details'!$A$2:$A$2345,'Hospitalisation Details'!$J$2:$J$2345,"")</f>
        <v>13-Sep-1992</v>
      </c>
      <c r="M176" s="12">
        <f>_xlfn.XLOOKUP(A176,'Hospitalisation Details'!$A$2:$A$2344,'Hospitalisation Details'!$F$2:$F$2344," ",0,1)</f>
        <v>36976.449999999997</v>
      </c>
      <c r="N176" t="str">
        <f>_xlfn.XLOOKUP(A176,'Hospitalisation Details'!$A$2:$A$2344,'Hospitalisation Details'!$G$2:$G$2344," ",0,1)</f>
        <v>tier - 2</v>
      </c>
      <c r="O176" t="str">
        <f>_xlfn.XLOOKUP(A176,'Hospitalisation Details'!$A$2:$A$2344,'Hospitalisation Details'!$H$2:$H$2344," ",0,1)</f>
        <v>tier - 3</v>
      </c>
      <c r="P176" t="str">
        <f>_xlfn.XLOOKUP(A176,'Hospitalisation Details'!$A$2:$A$2344,'Hospitalisation Details'!$I$2:$I$2344," ",0,1)</f>
        <v>R1011</v>
      </c>
      <c r="Q176">
        <f>_xlfn.XLOOKUP(A176,'Hospitalisation Details'!$A$2:$A$2344,'Hospitalisation Details'!$K$2:$K$2344," ",0,1)</f>
        <v>30</v>
      </c>
    </row>
    <row r="177" spans="1:17" ht="15.5" x14ac:dyDescent="0.35">
      <c r="A177" s="8" t="s">
        <v>2197</v>
      </c>
      <c r="B177" t="str">
        <f>VLOOKUP(Healthcare!A177,'Customer Names'!A177:E2511,4,FALSE)</f>
        <v>John</v>
      </c>
      <c r="C177" s="10">
        <f>_xlfn.XLOOKUP(A177,'Medical Examinations'!$A$2:$A$2336,'Medical Examinations'!$B$2:$B$2336,"NA",0,1)</f>
        <v>35.53</v>
      </c>
      <c r="D177" s="10">
        <f>_xlfn.XLOOKUP(A177,'Medical Examinations'!$A$2:$A$2336,'Medical Examinations'!$C$2:$C$2336)</f>
        <v>4.6100000000000003</v>
      </c>
      <c r="E177" s="1" t="str">
        <f>_xlfn.XLOOKUP(A177,'Medical Examinations'!$A$2:$A$2336,'Medical Examinations'!$D$2:$D$2336)</f>
        <v>No</v>
      </c>
      <c r="F177" t="str">
        <f>_xlfn.XLOOKUP(A177,'Medical Examinations'!$A$2:$A$2336,'Medical Examinations'!$E$2:$E$2336)</f>
        <v>No</v>
      </c>
      <c r="G177" t="str">
        <f>_xlfn.XLOOKUP(A177,'Medical Examinations'!$A$2:$A$2336,'Medical Examinations'!$F$2:$F$2336)</f>
        <v>No</v>
      </c>
      <c r="H177" s="1">
        <f>_xlfn.XLOOKUP(A177,'Medical Examinations'!$A$2:$A$2336,'Medical Examinations'!$G$2:$G$2336)</f>
        <v>1</v>
      </c>
      <c r="I177" t="str">
        <f>_xlfn.XLOOKUP(A177,'Medical Examinations'!$A$2:$A$2336,'Medical Examinations'!$H$2:$H$2336)</f>
        <v>Yes</v>
      </c>
      <c r="J177" t="str">
        <f>VLOOKUP(A177,'Medical Examinations'!$A$2:$J$2336,9,FALSE)</f>
        <v>Obesity</v>
      </c>
      <c r="K177" t="str">
        <f>VLOOKUP(A177,'Medical Examinations'!$A$2:$J$2336,10,FALSE)</f>
        <v>Normal</v>
      </c>
      <c r="L177" s="51" t="str">
        <f>_xlfn.XLOOKUP(A177,'Hospitalisation Details'!$A$2:$A$2345,'Hospitalisation Details'!$J$2:$J$2345,"")</f>
        <v>25-Aug-1992</v>
      </c>
      <c r="M177" s="12">
        <f>_xlfn.XLOOKUP(A177,'Hospitalisation Details'!$A$2:$A$2344,'Hospitalisation Details'!$F$2:$F$2344," ",0,1)</f>
        <v>36950.26</v>
      </c>
      <c r="N177" t="str">
        <f>_xlfn.XLOOKUP(A177,'Hospitalisation Details'!$A$2:$A$2344,'Hospitalisation Details'!$G$2:$G$2344," ",0,1)</f>
        <v>tier - 1</v>
      </c>
      <c r="O177" t="str">
        <f>_xlfn.XLOOKUP(A177,'Hospitalisation Details'!$A$2:$A$2344,'Hospitalisation Details'!$H$2:$H$2344," ",0,1)</f>
        <v>tier - 1</v>
      </c>
      <c r="P177" t="str">
        <f>_xlfn.XLOOKUP(A177,'Hospitalisation Details'!$A$2:$A$2344,'Hospitalisation Details'!$I$2:$I$2344," ",0,1)</f>
        <v>R1013</v>
      </c>
      <c r="Q177">
        <f>_xlfn.XLOOKUP(A177,'Hospitalisation Details'!$A$2:$A$2344,'Hospitalisation Details'!$K$2:$K$2344," ",0,1)</f>
        <v>30</v>
      </c>
    </row>
    <row r="178" spans="1:17" ht="15.5" x14ac:dyDescent="0.35">
      <c r="A178" s="8" t="s">
        <v>2196</v>
      </c>
      <c r="B178" t="str">
        <f>VLOOKUP(Healthcare!A178,'Customer Names'!A178:E2512,4,FALSE)</f>
        <v>Kelsey A.</v>
      </c>
      <c r="C178" s="10">
        <f>_xlfn.XLOOKUP(A178,'Medical Examinations'!$A$2:$A$2336,'Medical Examinations'!$B$2:$B$2336,"NA",0,1)</f>
        <v>39.729999999999997</v>
      </c>
      <c r="D178" s="10">
        <f>_xlfn.XLOOKUP(A178,'Medical Examinations'!$A$2:$A$2336,'Medical Examinations'!$C$2:$C$2336)</f>
        <v>6.24</v>
      </c>
      <c r="E178" s="1" t="str">
        <f>_xlfn.XLOOKUP(A178,'Medical Examinations'!$A$2:$A$2336,'Medical Examinations'!$D$2:$D$2336)</f>
        <v>No</v>
      </c>
      <c r="F178" t="str">
        <f>_xlfn.XLOOKUP(A178,'Medical Examinations'!$A$2:$A$2336,'Medical Examinations'!$E$2:$E$2336)</f>
        <v>No</v>
      </c>
      <c r="G178" t="str">
        <f>_xlfn.XLOOKUP(A178,'Medical Examinations'!$A$2:$A$2336,'Medical Examinations'!$F$2:$F$2336)</f>
        <v>No</v>
      </c>
      <c r="H178" s="1">
        <f>_xlfn.XLOOKUP(A178,'Medical Examinations'!$A$2:$A$2336,'Medical Examinations'!$G$2:$G$2336)</f>
        <v>0</v>
      </c>
      <c r="I178" t="str">
        <f>_xlfn.XLOOKUP(A178,'Medical Examinations'!$A$2:$A$2336,'Medical Examinations'!$H$2:$H$2336)</f>
        <v>Yes</v>
      </c>
      <c r="J178" t="str">
        <f>VLOOKUP(A178,'Medical Examinations'!$A$2:$J$2336,9,FALSE)</f>
        <v>Obesity</v>
      </c>
      <c r="K178" t="str">
        <f>VLOOKUP(A178,'Medical Examinations'!$A$2:$J$2336,10,FALSE)</f>
        <v>Prediabetes</v>
      </c>
      <c r="L178" s="51" t="str">
        <f>_xlfn.XLOOKUP(A178,'Hospitalisation Details'!$A$2:$A$2345,'Hospitalisation Details'!$J$2:$J$2345,"")</f>
        <v>13-Aug-1977</v>
      </c>
      <c r="M178" s="12">
        <f>_xlfn.XLOOKUP(A178,'Hospitalisation Details'!$A$2:$A$2344,'Hospitalisation Details'!$F$2:$F$2344," ",0,1)</f>
        <v>36935.64</v>
      </c>
      <c r="N178" t="str">
        <f>_xlfn.XLOOKUP(A178,'Hospitalisation Details'!$A$2:$A$2344,'Hospitalisation Details'!$G$2:$G$2344," ",0,1)</f>
        <v>tier - 2</v>
      </c>
      <c r="O178" t="str">
        <f>_xlfn.XLOOKUP(A178,'Hospitalisation Details'!$A$2:$A$2344,'Hospitalisation Details'!$H$2:$H$2344," ",0,1)</f>
        <v>tier - 1</v>
      </c>
      <c r="P178" t="str">
        <f>_xlfn.XLOOKUP(A178,'Hospitalisation Details'!$A$2:$A$2344,'Hospitalisation Details'!$I$2:$I$2344," ",0,1)</f>
        <v>R1011</v>
      </c>
      <c r="Q178">
        <f>_xlfn.XLOOKUP(A178,'Hospitalisation Details'!$A$2:$A$2344,'Hospitalisation Details'!$K$2:$K$2344," ",0,1)</f>
        <v>45</v>
      </c>
    </row>
    <row r="179" spans="1:17" ht="15.5" x14ac:dyDescent="0.35">
      <c r="A179" s="8" t="s">
        <v>2195</v>
      </c>
      <c r="B179" t="str">
        <f>VLOOKUP(Healthcare!A179,'Customer Names'!A179:E2513,4,FALSE)</f>
        <v>Bronwen L</v>
      </c>
      <c r="C179" s="10">
        <f>_xlfn.XLOOKUP(A179,'Medical Examinations'!$A$2:$A$2336,'Medical Examinations'!$B$2:$B$2336,"NA",0,1)</f>
        <v>35.68</v>
      </c>
      <c r="D179" s="10">
        <f>_xlfn.XLOOKUP(A179,'Medical Examinations'!$A$2:$A$2336,'Medical Examinations'!$C$2:$C$2336)</f>
        <v>10.039999999999999</v>
      </c>
      <c r="E179" s="1" t="str">
        <f>_xlfn.XLOOKUP(A179,'Medical Examinations'!$A$2:$A$2336,'Medical Examinations'!$D$2:$D$2336)</f>
        <v>No</v>
      </c>
      <c r="F179" t="str">
        <f>_xlfn.XLOOKUP(A179,'Medical Examinations'!$A$2:$A$2336,'Medical Examinations'!$E$2:$E$2336)</f>
        <v>No</v>
      </c>
      <c r="G179" t="str">
        <f>_xlfn.XLOOKUP(A179,'Medical Examinations'!$A$2:$A$2336,'Medical Examinations'!$F$2:$F$2336)</f>
        <v>No</v>
      </c>
      <c r="H179" s="1">
        <f>_xlfn.XLOOKUP(A179,'Medical Examinations'!$A$2:$A$2336,'Medical Examinations'!$G$2:$G$2336)</f>
        <v>0</v>
      </c>
      <c r="I179" t="str">
        <f>_xlfn.XLOOKUP(A179,'Medical Examinations'!$A$2:$A$2336,'Medical Examinations'!$H$2:$H$2336)</f>
        <v>Yes</v>
      </c>
      <c r="J179" t="str">
        <f>VLOOKUP(A179,'Medical Examinations'!$A$2:$J$2336,9,FALSE)</f>
        <v>Obesity</v>
      </c>
      <c r="K179" t="str">
        <f>VLOOKUP(A179,'Medical Examinations'!$A$2:$J$2336,10,FALSE)</f>
        <v>Diabetes</v>
      </c>
      <c r="L179" s="51" t="str">
        <f>_xlfn.XLOOKUP(A179,'Hospitalisation Details'!$A$2:$A$2345,'Hospitalisation Details'!$J$2:$J$2345,"")</f>
        <v>22-Oct-1968</v>
      </c>
      <c r="M179" s="12">
        <f>_xlfn.XLOOKUP(A179,'Hospitalisation Details'!$A$2:$A$2344,'Hospitalisation Details'!$F$2:$F$2344," ",0,1)</f>
        <v>36922.61</v>
      </c>
      <c r="N179" t="str">
        <f>_xlfn.XLOOKUP(A179,'Hospitalisation Details'!$A$2:$A$2344,'Hospitalisation Details'!$G$2:$G$2344," ",0,1)</f>
        <v>tier - 2</v>
      </c>
      <c r="O179" t="str">
        <f>_xlfn.XLOOKUP(A179,'Hospitalisation Details'!$A$2:$A$2344,'Hospitalisation Details'!$H$2:$H$2344," ",0,1)</f>
        <v>tier - 1</v>
      </c>
      <c r="P179" t="str">
        <f>_xlfn.XLOOKUP(A179,'Hospitalisation Details'!$A$2:$A$2344,'Hospitalisation Details'!$I$2:$I$2344," ",0,1)</f>
        <v>R1011</v>
      </c>
      <c r="Q179">
        <f>_xlfn.XLOOKUP(A179,'Hospitalisation Details'!$A$2:$A$2344,'Hospitalisation Details'!$K$2:$K$2344," ",0,1)</f>
        <v>54</v>
      </c>
    </row>
    <row r="180" spans="1:17" ht="15.5" x14ac:dyDescent="0.35">
      <c r="A180" s="8" t="s">
        <v>2194</v>
      </c>
      <c r="B180" t="str">
        <f>VLOOKUP(Healthcare!A180,'Customer Names'!A180:E2514,4,FALSE)</f>
        <v>Manuela</v>
      </c>
      <c r="C180" s="10">
        <f>_xlfn.XLOOKUP(A180,'Medical Examinations'!$A$2:$A$2336,'Medical Examinations'!$B$2:$B$2336,"NA",0,1)</f>
        <v>48.86</v>
      </c>
      <c r="D180" s="10">
        <f>_xlfn.XLOOKUP(A180,'Medical Examinations'!$A$2:$A$2336,'Medical Examinations'!$C$2:$C$2336)</f>
        <v>6.09</v>
      </c>
      <c r="E180" s="1" t="str">
        <f>_xlfn.XLOOKUP(A180,'Medical Examinations'!$A$2:$A$2336,'Medical Examinations'!$D$2:$D$2336)</f>
        <v>No</v>
      </c>
      <c r="F180" t="str">
        <f>_xlfn.XLOOKUP(A180,'Medical Examinations'!$A$2:$A$2336,'Medical Examinations'!$E$2:$E$2336)</f>
        <v>No</v>
      </c>
      <c r="G180" t="str">
        <f>_xlfn.XLOOKUP(A180,'Medical Examinations'!$A$2:$A$2336,'Medical Examinations'!$F$2:$F$2336)</f>
        <v>No</v>
      </c>
      <c r="H180" s="1">
        <f>_xlfn.XLOOKUP(A180,'Medical Examinations'!$A$2:$A$2336,'Medical Examinations'!$G$2:$G$2336)</f>
        <v>0</v>
      </c>
      <c r="I180" t="str">
        <f>_xlfn.XLOOKUP(A180,'Medical Examinations'!$A$2:$A$2336,'Medical Examinations'!$H$2:$H$2336)</f>
        <v>Yes</v>
      </c>
      <c r="J180" t="str">
        <f>VLOOKUP(A180,'Medical Examinations'!$A$2:$J$2336,9,FALSE)</f>
        <v>Obesity</v>
      </c>
      <c r="K180" t="str">
        <f>VLOOKUP(A180,'Medical Examinations'!$A$2:$J$2336,10,FALSE)</f>
        <v>Prediabetes</v>
      </c>
      <c r="L180" s="51" t="str">
        <f>_xlfn.XLOOKUP(A180,'Hospitalisation Details'!$A$2:$A$2345,'Hospitalisation Details'!$J$2:$J$2345,"")</f>
        <v>10-Jun-1991</v>
      </c>
      <c r="M180" s="12">
        <f>_xlfn.XLOOKUP(A180,'Hospitalisation Details'!$A$2:$A$2344,'Hospitalisation Details'!$F$2:$F$2344," ",0,1)</f>
        <v>36911.99</v>
      </c>
      <c r="N180" t="str">
        <f>_xlfn.XLOOKUP(A180,'Hospitalisation Details'!$A$2:$A$2344,'Hospitalisation Details'!$G$2:$G$2344," ",0,1)</f>
        <v>tier - 2</v>
      </c>
      <c r="O180" t="str">
        <f>_xlfn.XLOOKUP(A180,'Hospitalisation Details'!$A$2:$A$2344,'Hospitalisation Details'!$H$2:$H$2344," ",0,1)</f>
        <v>tier - 2</v>
      </c>
      <c r="P180" t="str">
        <f>_xlfn.XLOOKUP(A180,'Hospitalisation Details'!$A$2:$A$2344,'Hospitalisation Details'!$I$2:$I$2344," ",0,1)</f>
        <v>R1011</v>
      </c>
      <c r="Q180">
        <f>_xlfn.XLOOKUP(A180,'Hospitalisation Details'!$A$2:$A$2344,'Hospitalisation Details'!$K$2:$K$2344," ",0,1)</f>
        <v>31</v>
      </c>
    </row>
    <row r="181" spans="1:17" ht="15.5" x14ac:dyDescent="0.35">
      <c r="A181" s="8" t="s">
        <v>2193</v>
      </c>
      <c r="B181" t="str">
        <f>VLOOKUP(Healthcare!A181,'Customer Names'!A181:E2515,4,FALSE)</f>
        <v>Jennifer L</v>
      </c>
      <c r="C181" s="10">
        <f>_xlfn.XLOOKUP(A181,'Medical Examinations'!$A$2:$A$2336,'Medical Examinations'!$B$2:$B$2336,"NA",0,1)</f>
        <v>34.799999999999997</v>
      </c>
      <c r="D181" s="10">
        <f>_xlfn.XLOOKUP(A181,'Medical Examinations'!$A$2:$A$2336,'Medical Examinations'!$C$2:$C$2336)</f>
        <v>11.4</v>
      </c>
      <c r="E181" s="1" t="str">
        <f>_xlfn.XLOOKUP(A181,'Medical Examinations'!$A$2:$A$2336,'Medical Examinations'!$D$2:$D$2336)</f>
        <v>Yes</v>
      </c>
      <c r="F181" t="str">
        <f>_xlfn.XLOOKUP(A181,'Medical Examinations'!$A$2:$A$2336,'Medical Examinations'!$E$2:$E$2336)</f>
        <v>No</v>
      </c>
      <c r="G181" t="str">
        <f>_xlfn.XLOOKUP(A181,'Medical Examinations'!$A$2:$A$2336,'Medical Examinations'!$F$2:$F$2336)</f>
        <v>Yes</v>
      </c>
      <c r="H181" s="1">
        <f>_xlfn.XLOOKUP(A181,'Medical Examinations'!$A$2:$A$2336,'Medical Examinations'!$G$2:$G$2336)</f>
        <v>1</v>
      </c>
      <c r="I181" t="str">
        <f>_xlfn.XLOOKUP(A181,'Medical Examinations'!$A$2:$A$2336,'Medical Examinations'!$H$2:$H$2336)</f>
        <v>No</v>
      </c>
      <c r="J181" t="str">
        <f>VLOOKUP(A181,'Medical Examinations'!$A$2:$J$2336,9,FALSE)</f>
        <v>Obesity</v>
      </c>
      <c r="K181" t="str">
        <f>VLOOKUP(A181,'Medical Examinations'!$A$2:$J$2336,10,FALSE)</f>
        <v>Diabetes</v>
      </c>
      <c r="L181" s="51" t="str">
        <f>_xlfn.XLOOKUP(A181,'Hospitalisation Details'!$A$2:$A$2345,'Hospitalisation Details'!$J$2:$J$2345,"")</f>
        <v>24-Jul-1963</v>
      </c>
      <c r="M181" s="12">
        <f>_xlfn.XLOOKUP(A181,'Hospitalisation Details'!$A$2:$A$2344,'Hospitalisation Details'!$F$2:$F$2344," ",0,1)</f>
        <v>36910.61</v>
      </c>
      <c r="N181" t="str">
        <f>_xlfn.XLOOKUP(A181,'Hospitalisation Details'!$A$2:$A$2344,'Hospitalisation Details'!$G$2:$G$2344," ",0,1)</f>
        <v>tier - 2</v>
      </c>
      <c r="O181" t="str">
        <f>_xlfn.XLOOKUP(A181,'Hospitalisation Details'!$A$2:$A$2344,'Hospitalisation Details'!$H$2:$H$2344," ",0,1)</f>
        <v>tier - 2</v>
      </c>
      <c r="P181" t="str">
        <f>_xlfn.XLOOKUP(A181,'Hospitalisation Details'!$A$2:$A$2344,'Hospitalisation Details'!$I$2:$I$2344," ",0,1)</f>
        <v>R1011</v>
      </c>
      <c r="Q181">
        <f>_xlfn.XLOOKUP(A181,'Hospitalisation Details'!$A$2:$A$2344,'Hospitalisation Details'!$K$2:$K$2344," ",0,1)</f>
        <v>59</v>
      </c>
    </row>
    <row r="182" spans="1:17" ht="15.5" x14ac:dyDescent="0.35">
      <c r="A182" s="8" t="s">
        <v>2192</v>
      </c>
      <c r="B182" t="str">
        <f>VLOOKUP(Healthcare!A182,'Customer Names'!A182:E2516,4,FALSE)</f>
        <v>Abby W.</v>
      </c>
      <c r="C182" s="10">
        <f>_xlfn.XLOOKUP(A182,'Medical Examinations'!$A$2:$A$2336,'Medical Examinations'!$B$2:$B$2336,"NA",0,1)</f>
        <v>32.49</v>
      </c>
      <c r="D182" s="10">
        <f>_xlfn.XLOOKUP(A182,'Medical Examinations'!$A$2:$A$2336,'Medical Examinations'!$C$2:$C$2336)</f>
        <v>4.29</v>
      </c>
      <c r="E182" s="1" t="str">
        <f>_xlfn.XLOOKUP(A182,'Medical Examinations'!$A$2:$A$2336,'Medical Examinations'!$D$2:$D$2336)</f>
        <v>No</v>
      </c>
      <c r="F182" t="str">
        <f>_xlfn.XLOOKUP(A182,'Medical Examinations'!$A$2:$A$2336,'Medical Examinations'!$E$2:$E$2336)</f>
        <v>No</v>
      </c>
      <c r="G182" t="str">
        <f>_xlfn.XLOOKUP(A182,'Medical Examinations'!$A$2:$A$2336,'Medical Examinations'!$F$2:$F$2336)</f>
        <v>Yes</v>
      </c>
      <c r="H182" s="1">
        <f>_xlfn.XLOOKUP(A182,'Medical Examinations'!$A$2:$A$2336,'Medical Examinations'!$G$2:$G$2336)</f>
        <v>1</v>
      </c>
      <c r="I182" t="str">
        <f>_xlfn.XLOOKUP(A182,'Medical Examinations'!$A$2:$A$2336,'Medical Examinations'!$H$2:$H$2336)</f>
        <v>Yes</v>
      </c>
      <c r="J182" t="str">
        <f>VLOOKUP(A182,'Medical Examinations'!$A$2:$J$2336,9,FALSE)</f>
        <v>Obesity</v>
      </c>
      <c r="K182" t="str">
        <f>VLOOKUP(A182,'Medical Examinations'!$A$2:$J$2336,10,FALSE)</f>
        <v>Normal</v>
      </c>
      <c r="L182" s="51" t="str">
        <f>_xlfn.XLOOKUP(A182,'Hospitalisation Details'!$A$2:$A$2345,'Hospitalisation Details'!$J$2:$J$2345,"")</f>
        <v>21-Jun-2003</v>
      </c>
      <c r="M182" s="12">
        <f>_xlfn.XLOOKUP(A182,'Hospitalisation Details'!$A$2:$A$2344,'Hospitalisation Details'!$F$2:$F$2344," ",0,1)</f>
        <v>36898.730000000003</v>
      </c>
      <c r="N182" t="str">
        <f>_xlfn.XLOOKUP(A182,'Hospitalisation Details'!$A$2:$A$2344,'Hospitalisation Details'!$G$2:$G$2344," ",0,1)</f>
        <v>tier - 2</v>
      </c>
      <c r="O182" t="str">
        <f>_xlfn.XLOOKUP(A182,'Hospitalisation Details'!$A$2:$A$2344,'Hospitalisation Details'!$H$2:$H$2344," ",0,1)</f>
        <v>tier - 1</v>
      </c>
      <c r="P182" t="str">
        <f>_xlfn.XLOOKUP(A182,'Hospitalisation Details'!$A$2:$A$2344,'Hospitalisation Details'!$I$2:$I$2344," ",0,1)</f>
        <v>R1012</v>
      </c>
      <c r="Q182">
        <f>_xlfn.XLOOKUP(A182,'Hospitalisation Details'!$A$2:$A$2344,'Hospitalisation Details'!$K$2:$K$2344," ",0,1)</f>
        <v>19</v>
      </c>
    </row>
    <row r="183" spans="1:17" ht="15.5" x14ac:dyDescent="0.35">
      <c r="A183" s="8" t="s">
        <v>2191</v>
      </c>
      <c r="B183" t="str">
        <f>VLOOKUP(Healthcare!A183,'Customer Names'!A183:E2517,4,FALSE)</f>
        <v>Tyler</v>
      </c>
      <c r="C183" s="10">
        <f>_xlfn.XLOOKUP(A183,'Medical Examinations'!$A$2:$A$2336,'Medical Examinations'!$B$2:$B$2336,"NA",0,1)</f>
        <v>39</v>
      </c>
      <c r="D183" s="10">
        <f>_xlfn.XLOOKUP(A183,'Medical Examinations'!$A$2:$A$2336,'Medical Examinations'!$C$2:$C$2336)</f>
        <v>5.7</v>
      </c>
      <c r="E183" s="1" t="str">
        <f>_xlfn.XLOOKUP(A183,'Medical Examinations'!$A$2:$A$2336,'Medical Examinations'!$D$2:$D$2336)</f>
        <v>No</v>
      </c>
      <c r="F183" t="str">
        <f>_xlfn.XLOOKUP(A183,'Medical Examinations'!$A$2:$A$2336,'Medical Examinations'!$E$2:$E$2336)</f>
        <v>No</v>
      </c>
      <c r="G183" t="str">
        <f>_xlfn.XLOOKUP(A183,'Medical Examinations'!$A$2:$A$2336,'Medical Examinations'!$F$2:$F$2336)</f>
        <v>No</v>
      </c>
      <c r="H183" s="1">
        <f>_xlfn.XLOOKUP(A183,'Medical Examinations'!$A$2:$A$2336,'Medical Examinations'!$G$2:$G$2336)</f>
        <v>2</v>
      </c>
      <c r="I183" t="str">
        <f>_xlfn.XLOOKUP(A183,'Medical Examinations'!$A$2:$A$2336,'Medical Examinations'!$H$2:$H$2336)</f>
        <v>Yes</v>
      </c>
      <c r="J183" t="str">
        <f>VLOOKUP(A183,'Medical Examinations'!$A$2:$J$2336,9,FALSE)</f>
        <v>Obesity</v>
      </c>
      <c r="K183" t="str">
        <f>VLOOKUP(A183,'Medical Examinations'!$A$2:$J$2336,10,FALSE)</f>
        <v>Prediabetes</v>
      </c>
      <c r="L183" s="51" t="str">
        <f>_xlfn.XLOOKUP(A183,'Hospitalisation Details'!$A$2:$A$2345,'Hospitalisation Details'!$J$2:$J$2345,"")</f>
        <v>5-Dec-1972</v>
      </c>
      <c r="M183" s="12">
        <f>_xlfn.XLOOKUP(A183,'Hospitalisation Details'!$A$2:$A$2344,'Hospitalisation Details'!$F$2:$F$2344," ",0,1)</f>
        <v>36889.99</v>
      </c>
      <c r="N183" t="str">
        <f>_xlfn.XLOOKUP(A183,'Hospitalisation Details'!$A$2:$A$2344,'Hospitalisation Details'!$G$2:$G$2344," ",0,1)</f>
        <v>tier - 1</v>
      </c>
      <c r="O183" t="str">
        <f>_xlfn.XLOOKUP(A183,'Hospitalisation Details'!$A$2:$A$2344,'Hospitalisation Details'!$H$2:$H$2344," ",0,1)</f>
        <v>tier - 3</v>
      </c>
      <c r="P183" t="str">
        <f>_xlfn.XLOOKUP(A183,'Hospitalisation Details'!$A$2:$A$2344,'Hospitalisation Details'!$I$2:$I$2344," ",0,1)</f>
        <v>R1011</v>
      </c>
      <c r="Q183">
        <f>_xlfn.XLOOKUP(A183,'Hospitalisation Details'!$A$2:$A$2344,'Hospitalisation Details'!$K$2:$K$2344," ",0,1)</f>
        <v>50</v>
      </c>
    </row>
    <row r="184" spans="1:17" ht="15.5" x14ac:dyDescent="0.35">
      <c r="A184" s="8" t="s">
        <v>2190</v>
      </c>
      <c r="B184" t="str">
        <f>VLOOKUP(Healthcare!A184,'Customer Names'!A184:E2518,4,FALSE)</f>
        <v>Jeffrey</v>
      </c>
      <c r="C184" s="10">
        <f>_xlfn.XLOOKUP(A184,'Medical Examinations'!$A$2:$A$2336,'Medical Examinations'!$B$2:$B$2336,"NA",0,1)</f>
        <v>35.299999999999997</v>
      </c>
      <c r="D184" s="10">
        <f>_xlfn.XLOOKUP(A184,'Medical Examinations'!$A$2:$A$2336,'Medical Examinations'!$C$2:$C$2336)</f>
        <v>6.09</v>
      </c>
      <c r="E184" s="1" t="str">
        <f>_xlfn.XLOOKUP(A184,'Medical Examinations'!$A$2:$A$2336,'Medical Examinations'!$D$2:$D$2336)</f>
        <v>No</v>
      </c>
      <c r="F184" t="str">
        <f>_xlfn.XLOOKUP(A184,'Medical Examinations'!$A$2:$A$2336,'Medical Examinations'!$E$2:$E$2336)</f>
        <v>No</v>
      </c>
      <c r="G184" t="str">
        <f>_xlfn.XLOOKUP(A184,'Medical Examinations'!$A$2:$A$2336,'Medical Examinations'!$F$2:$F$2336)</f>
        <v>No</v>
      </c>
      <c r="H184" s="1">
        <f>_xlfn.XLOOKUP(A184,'Medical Examinations'!$A$2:$A$2336,'Medical Examinations'!$G$2:$G$2336)</f>
        <v>1</v>
      </c>
      <c r="I184" t="str">
        <f>_xlfn.XLOOKUP(A184,'Medical Examinations'!$A$2:$A$2336,'Medical Examinations'!$H$2:$H$2336)</f>
        <v>Yes</v>
      </c>
      <c r="J184" t="str">
        <f>VLOOKUP(A184,'Medical Examinations'!$A$2:$J$2336,9,FALSE)</f>
        <v>Obesity</v>
      </c>
      <c r="K184" t="str">
        <f>VLOOKUP(A184,'Medical Examinations'!$A$2:$J$2336,10,FALSE)</f>
        <v>Prediabetes</v>
      </c>
      <c r="L184" s="51" t="str">
        <f>_xlfn.XLOOKUP(A184,'Hospitalisation Details'!$A$2:$A$2345,'Hospitalisation Details'!$J$2:$J$2345,"")</f>
        <v>4-Jul-1992</v>
      </c>
      <c r="M184" s="12">
        <f>_xlfn.XLOOKUP(A184,'Hospitalisation Details'!$A$2:$A$2344,'Hospitalisation Details'!$F$2:$F$2344," ",0,1)</f>
        <v>36837.47</v>
      </c>
      <c r="N184" t="str">
        <f>_xlfn.XLOOKUP(A184,'Hospitalisation Details'!$A$2:$A$2344,'Hospitalisation Details'!$G$2:$G$2344," ",0,1)</f>
        <v>tier - 2</v>
      </c>
      <c r="O184" t="str">
        <f>_xlfn.XLOOKUP(A184,'Hospitalisation Details'!$A$2:$A$2344,'Hospitalisation Details'!$H$2:$H$2344," ",0,1)</f>
        <v>tier - 3</v>
      </c>
      <c r="P184" t="str">
        <f>_xlfn.XLOOKUP(A184,'Hospitalisation Details'!$A$2:$A$2344,'Hospitalisation Details'!$I$2:$I$2344," ",0,1)</f>
        <v>R1011</v>
      </c>
      <c r="Q184">
        <f>_xlfn.XLOOKUP(A184,'Hospitalisation Details'!$A$2:$A$2344,'Hospitalisation Details'!$K$2:$K$2344," ",0,1)</f>
        <v>30</v>
      </c>
    </row>
    <row r="185" spans="1:17" ht="15.5" x14ac:dyDescent="0.35">
      <c r="A185" s="8" t="s">
        <v>2189</v>
      </c>
      <c r="B185" t="str">
        <f>VLOOKUP(Healthcare!A185,'Customer Names'!A185:E2519,4,FALSE)</f>
        <v>Matthew F</v>
      </c>
      <c r="C185" s="10">
        <f>_xlfn.XLOOKUP(A185,'Medical Examinations'!$A$2:$A$2336,'Medical Examinations'!$B$2:$B$2336,"NA",0,1)</f>
        <v>33.42</v>
      </c>
      <c r="D185" s="10">
        <f>_xlfn.XLOOKUP(A185,'Medical Examinations'!$A$2:$A$2336,'Medical Examinations'!$C$2:$C$2336)</f>
        <v>10.67</v>
      </c>
      <c r="E185" s="1" t="str">
        <f>_xlfn.XLOOKUP(A185,'Medical Examinations'!$A$2:$A$2336,'Medical Examinations'!$D$2:$D$2336)</f>
        <v>No</v>
      </c>
      <c r="F185" t="str">
        <f>_xlfn.XLOOKUP(A185,'Medical Examinations'!$A$2:$A$2336,'Medical Examinations'!$E$2:$E$2336)</f>
        <v>No</v>
      </c>
      <c r="G185" t="str">
        <f>_xlfn.XLOOKUP(A185,'Medical Examinations'!$A$2:$A$2336,'Medical Examinations'!$F$2:$F$2336)</f>
        <v>No</v>
      </c>
      <c r="H185" s="1">
        <f>_xlfn.XLOOKUP(A185,'Medical Examinations'!$A$2:$A$2336,'Medical Examinations'!$G$2:$G$2336)</f>
        <v>0</v>
      </c>
      <c r="I185" t="str">
        <f>_xlfn.XLOOKUP(A185,'Medical Examinations'!$A$2:$A$2336,'Medical Examinations'!$H$2:$H$2336)</f>
        <v>Yes</v>
      </c>
      <c r="J185" t="str">
        <f>VLOOKUP(A185,'Medical Examinations'!$A$2:$J$2336,9,FALSE)</f>
        <v>Obesity</v>
      </c>
      <c r="K185" t="str">
        <f>VLOOKUP(A185,'Medical Examinations'!$A$2:$J$2336,10,FALSE)</f>
        <v>Diabetes</v>
      </c>
      <c r="L185" s="51" t="str">
        <f>_xlfn.XLOOKUP(A185,'Hospitalisation Details'!$A$2:$A$2345,'Hospitalisation Details'!$J$2:$J$2345,"")</f>
        <v>28-Dec-1965</v>
      </c>
      <c r="M185" s="12">
        <f>_xlfn.XLOOKUP(A185,'Hospitalisation Details'!$A$2:$A$2344,'Hospitalisation Details'!$F$2:$F$2344," ",0,1)</f>
        <v>36795.29</v>
      </c>
      <c r="N185" t="str">
        <f>_xlfn.XLOOKUP(A185,'Hospitalisation Details'!$A$2:$A$2344,'Hospitalisation Details'!$G$2:$G$2344," ",0,1)</f>
        <v>tier - 2</v>
      </c>
      <c r="O185" t="str">
        <f>_xlfn.XLOOKUP(A185,'Hospitalisation Details'!$A$2:$A$2344,'Hospitalisation Details'!$H$2:$H$2344," ",0,1)</f>
        <v>tier - 1</v>
      </c>
      <c r="P185" t="str">
        <f>_xlfn.XLOOKUP(A185,'Hospitalisation Details'!$A$2:$A$2344,'Hospitalisation Details'!$I$2:$I$2344," ",0,1)</f>
        <v>R1011</v>
      </c>
      <c r="Q185">
        <f>_xlfn.XLOOKUP(A185,'Hospitalisation Details'!$A$2:$A$2344,'Hospitalisation Details'!$K$2:$K$2344," ",0,1)</f>
        <v>57</v>
      </c>
    </row>
    <row r="186" spans="1:17" ht="15.5" x14ac:dyDescent="0.35">
      <c r="A186" s="8" t="s">
        <v>2188</v>
      </c>
      <c r="B186" t="str">
        <f>VLOOKUP(Healthcare!A186,'Customer Names'!A186:E2520,4,FALSE)</f>
        <v>Ryan J.</v>
      </c>
      <c r="C186" s="10">
        <f>_xlfn.XLOOKUP(A186,'Medical Examinations'!$A$2:$A$2336,'Medical Examinations'!$B$2:$B$2336,"NA",0,1)</f>
        <v>37.18</v>
      </c>
      <c r="D186" s="10">
        <f>_xlfn.XLOOKUP(A186,'Medical Examinations'!$A$2:$A$2336,'Medical Examinations'!$C$2:$C$2336)</f>
        <v>6.75</v>
      </c>
      <c r="E186" s="1" t="str">
        <f>_xlfn.XLOOKUP(A186,'Medical Examinations'!$A$2:$A$2336,'Medical Examinations'!$D$2:$D$2336)</f>
        <v>Yes</v>
      </c>
      <c r="F186" t="str">
        <f>_xlfn.XLOOKUP(A186,'Medical Examinations'!$A$2:$A$2336,'Medical Examinations'!$E$2:$E$2336)</f>
        <v>No</v>
      </c>
      <c r="G186" t="str">
        <f>_xlfn.XLOOKUP(A186,'Medical Examinations'!$A$2:$A$2336,'Medical Examinations'!$F$2:$F$2336)</f>
        <v>No</v>
      </c>
      <c r="H186" s="1">
        <f>_xlfn.XLOOKUP(A186,'Medical Examinations'!$A$2:$A$2336,'Medical Examinations'!$G$2:$G$2336)</f>
        <v>2</v>
      </c>
      <c r="I186" t="str">
        <f>_xlfn.XLOOKUP(A186,'Medical Examinations'!$A$2:$A$2336,'Medical Examinations'!$H$2:$H$2336)</f>
        <v>Yes</v>
      </c>
      <c r="J186" t="str">
        <f>VLOOKUP(A186,'Medical Examinations'!$A$2:$J$2336,9,FALSE)</f>
        <v>Obesity</v>
      </c>
      <c r="K186" t="str">
        <f>VLOOKUP(A186,'Medical Examinations'!$A$2:$J$2336,10,FALSE)</f>
        <v>Diabetes</v>
      </c>
      <c r="L186" s="51" t="str">
        <f>_xlfn.XLOOKUP(A186,'Hospitalisation Details'!$A$2:$A$2345,'Hospitalisation Details'!$J$2:$J$2345,"")</f>
        <v>14-Jul-1970</v>
      </c>
      <c r="M186" s="12">
        <f>_xlfn.XLOOKUP(A186,'Hospitalisation Details'!$A$2:$A$2344,'Hospitalisation Details'!$F$2:$F$2344," ",0,1)</f>
        <v>36786.370000000003</v>
      </c>
      <c r="N186" t="str">
        <f>_xlfn.XLOOKUP(A186,'Hospitalisation Details'!$A$2:$A$2344,'Hospitalisation Details'!$G$2:$G$2344," ",0,1)</f>
        <v>tier - 1</v>
      </c>
      <c r="O186" t="str">
        <f>_xlfn.XLOOKUP(A186,'Hospitalisation Details'!$A$2:$A$2344,'Hospitalisation Details'!$H$2:$H$2344," ",0,1)</f>
        <v>tier - 1</v>
      </c>
      <c r="P186" t="str">
        <f>_xlfn.XLOOKUP(A186,'Hospitalisation Details'!$A$2:$A$2344,'Hospitalisation Details'!$I$2:$I$2344," ",0,1)</f>
        <v>R1011</v>
      </c>
      <c r="Q186">
        <f>_xlfn.XLOOKUP(A186,'Hospitalisation Details'!$A$2:$A$2344,'Hospitalisation Details'!$K$2:$K$2344," ",0,1)</f>
        <v>52</v>
      </c>
    </row>
    <row r="187" spans="1:17" ht="15.5" x14ac:dyDescent="0.35">
      <c r="A187" s="8" t="s">
        <v>2187</v>
      </c>
      <c r="B187" t="str">
        <f>VLOOKUP(Healthcare!A187,'Customer Names'!A187:E2521,4,FALSE)</f>
        <v>Amy</v>
      </c>
      <c r="C187" s="10">
        <f>_xlfn.XLOOKUP(A187,'Medical Examinations'!$A$2:$A$2336,'Medical Examinations'!$B$2:$B$2336,"NA",0,1)</f>
        <v>33.33</v>
      </c>
      <c r="D187" s="10">
        <f>_xlfn.XLOOKUP(A187,'Medical Examinations'!$A$2:$A$2336,'Medical Examinations'!$C$2:$C$2336)</f>
        <v>9.26</v>
      </c>
      <c r="E187" s="1" t="str">
        <f>_xlfn.XLOOKUP(A187,'Medical Examinations'!$A$2:$A$2336,'Medical Examinations'!$D$2:$D$2336)</f>
        <v>Yes</v>
      </c>
      <c r="F187" t="str">
        <f>_xlfn.XLOOKUP(A187,'Medical Examinations'!$A$2:$A$2336,'Medical Examinations'!$E$2:$E$2336)</f>
        <v>No</v>
      </c>
      <c r="G187" t="str">
        <f>_xlfn.XLOOKUP(A187,'Medical Examinations'!$A$2:$A$2336,'Medical Examinations'!$F$2:$F$2336)</f>
        <v>No</v>
      </c>
      <c r="H187" s="1">
        <f>_xlfn.XLOOKUP(A187,'Medical Examinations'!$A$2:$A$2336,'Medical Examinations'!$G$2:$G$2336)</f>
        <v>2</v>
      </c>
      <c r="I187" t="str">
        <f>_xlfn.XLOOKUP(A187,'Medical Examinations'!$A$2:$A$2336,'Medical Examinations'!$H$2:$H$2336)</f>
        <v>No</v>
      </c>
      <c r="J187" t="str">
        <f>VLOOKUP(A187,'Medical Examinations'!$A$2:$J$2336,9,FALSE)</f>
        <v>Obesity</v>
      </c>
      <c r="K187" t="str">
        <f>VLOOKUP(A187,'Medical Examinations'!$A$2:$J$2336,10,FALSE)</f>
        <v>Diabetes</v>
      </c>
      <c r="L187" s="51" t="str">
        <f>_xlfn.XLOOKUP(A187,'Hospitalisation Details'!$A$2:$A$2345,'Hospitalisation Details'!$J$2:$J$2345,"")</f>
        <v>29-Jul-1961</v>
      </c>
      <c r="M187" s="12">
        <f>_xlfn.XLOOKUP(A187,'Hospitalisation Details'!$A$2:$A$2344,'Hospitalisation Details'!$F$2:$F$2344," ",0,1)</f>
        <v>36580.28</v>
      </c>
      <c r="N187" t="str">
        <f>_xlfn.XLOOKUP(A187,'Hospitalisation Details'!$A$2:$A$2344,'Hospitalisation Details'!$G$2:$G$2344," ",0,1)</f>
        <v>tier - 2</v>
      </c>
      <c r="O187" t="str">
        <f>_xlfn.XLOOKUP(A187,'Hospitalisation Details'!$A$2:$A$2344,'Hospitalisation Details'!$H$2:$H$2344," ",0,1)</f>
        <v>tier - 2</v>
      </c>
      <c r="P187" t="str">
        <f>_xlfn.XLOOKUP(A187,'Hospitalisation Details'!$A$2:$A$2344,'Hospitalisation Details'!$I$2:$I$2344," ",0,1)</f>
        <v>R1013</v>
      </c>
      <c r="Q187">
        <f>_xlfn.XLOOKUP(A187,'Hospitalisation Details'!$A$2:$A$2344,'Hospitalisation Details'!$K$2:$K$2344," ",0,1)</f>
        <v>61</v>
      </c>
    </row>
    <row r="188" spans="1:17" ht="15.5" x14ac:dyDescent="0.35">
      <c r="A188" s="8" t="s">
        <v>2186</v>
      </c>
      <c r="B188" t="str">
        <f>VLOOKUP(Healthcare!A188,'Customer Names'!A188:E2522,4,FALSE)</f>
        <v>Andrew P</v>
      </c>
      <c r="C188" s="10">
        <f>_xlfn.XLOOKUP(A188,'Medical Examinations'!$A$2:$A$2336,'Medical Examinations'!$B$2:$B$2336,"NA",0,1)</f>
        <v>53.21</v>
      </c>
      <c r="D188" s="10">
        <f>_xlfn.XLOOKUP(A188,'Medical Examinations'!$A$2:$A$2336,'Medical Examinations'!$C$2:$C$2336)</f>
        <v>4.2699999999999996</v>
      </c>
      <c r="E188" s="1" t="str">
        <f>_xlfn.XLOOKUP(A188,'Medical Examinations'!$A$2:$A$2336,'Medical Examinations'!$D$2:$D$2336)</f>
        <v>No</v>
      </c>
      <c r="F188" t="str">
        <f>_xlfn.XLOOKUP(A188,'Medical Examinations'!$A$2:$A$2336,'Medical Examinations'!$E$2:$E$2336)</f>
        <v>No</v>
      </c>
      <c r="G188" t="str">
        <f>_xlfn.XLOOKUP(A188,'Medical Examinations'!$A$2:$A$2336,'Medical Examinations'!$F$2:$F$2336)</f>
        <v>No</v>
      </c>
      <c r="H188" s="1">
        <f>_xlfn.XLOOKUP(A188,'Medical Examinations'!$A$2:$A$2336,'Medical Examinations'!$G$2:$G$2336)</f>
        <v>1</v>
      </c>
      <c r="I188" t="str">
        <f>_xlfn.XLOOKUP(A188,'Medical Examinations'!$A$2:$A$2336,'Medical Examinations'!$H$2:$H$2336)</f>
        <v>Yes</v>
      </c>
      <c r="J188" t="str">
        <f>VLOOKUP(A188,'Medical Examinations'!$A$2:$J$2336,9,FALSE)</f>
        <v>Obesity</v>
      </c>
      <c r="K188" t="str">
        <f>VLOOKUP(A188,'Medical Examinations'!$A$2:$J$2336,10,FALSE)</f>
        <v>Normal</v>
      </c>
      <c r="L188" s="51" t="str">
        <f>_xlfn.XLOOKUP(A188,'Hospitalisation Details'!$A$2:$A$2345,'Hospitalisation Details'!$J$2:$J$2345,"")</f>
        <v>9-Oct-1992</v>
      </c>
      <c r="M188" s="12">
        <f>_xlfn.XLOOKUP(A188,'Hospitalisation Details'!$A$2:$A$2344,'Hospitalisation Details'!$F$2:$F$2344," ",0,1)</f>
        <v>36572.800000000003</v>
      </c>
      <c r="N188" t="str">
        <f>_xlfn.XLOOKUP(A188,'Hospitalisation Details'!$A$2:$A$2344,'Hospitalisation Details'!$G$2:$G$2344," ",0,1)</f>
        <v>tier - 1</v>
      </c>
      <c r="O188" t="str">
        <f>_xlfn.XLOOKUP(A188,'Hospitalisation Details'!$A$2:$A$2344,'Hospitalisation Details'!$H$2:$H$2344," ",0,1)</f>
        <v>tier - 2</v>
      </c>
      <c r="P188" t="str">
        <f>_xlfn.XLOOKUP(A188,'Hospitalisation Details'!$A$2:$A$2344,'Hospitalisation Details'!$I$2:$I$2344," ",0,1)</f>
        <v>R1011</v>
      </c>
      <c r="Q188">
        <f>_xlfn.XLOOKUP(A188,'Hospitalisation Details'!$A$2:$A$2344,'Hospitalisation Details'!$K$2:$K$2344," ",0,1)</f>
        <v>30</v>
      </c>
    </row>
    <row r="189" spans="1:17" ht="15.5" x14ac:dyDescent="0.35">
      <c r="A189" s="8" t="s">
        <v>2185</v>
      </c>
      <c r="B189" t="str">
        <f>VLOOKUP(Healthcare!A189,'Customer Names'!A189:E2523,4,FALSE)</f>
        <v>George M. V</v>
      </c>
      <c r="C189" s="10">
        <f>_xlfn.XLOOKUP(A189,'Medical Examinations'!$A$2:$A$2336,'Medical Examinations'!$B$2:$B$2336,"NA",0,1)</f>
        <v>38.729999999999997</v>
      </c>
      <c r="D189" s="10">
        <f>_xlfn.XLOOKUP(A189,'Medical Examinations'!$A$2:$A$2336,'Medical Examinations'!$C$2:$C$2336)</f>
        <v>11.51</v>
      </c>
      <c r="E189" s="1" t="str">
        <f>_xlfn.XLOOKUP(A189,'Medical Examinations'!$A$2:$A$2336,'Medical Examinations'!$D$2:$D$2336)</f>
        <v>No</v>
      </c>
      <c r="F189" t="str">
        <f>_xlfn.XLOOKUP(A189,'Medical Examinations'!$A$2:$A$2336,'Medical Examinations'!$E$2:$E$2336)</f>
        <v>No</v>
      </c>
      <c r="G189" t="str">
        <f>_xlfn.XLOOKUP(A189,'Medical Examinations'!$A$2:$A$2336,'Medical Examinations'!$F$2:$F$2336)</f>
        <v>No</v>
      </c>
      <c r="H189" s="1">
        <f>_xlfn.XLOOKUP(A189,'Medical Examinations'!$A$2:$A$2336,'Medical Examinations'!$G$2:$G$2336)</f>
        <v>2</v>
      </c>
      <c r="I189" t="str">
        <f>_xlfn.XLOOKUP(A189,'Medical Examinations'!$A$2:$A$2336,'Medical Examinations'!$H$2:$H$2336)</f>
        <v>Yes</v>
      </c>
      <c r="J189" t="str">
        <f>VLOOKUP(A189,'Medical Examinations'!$A$2:$J$2336,9,FALSE)</f>
        <v>Obesity</v>
      </c>
      <c r="K189" t="str">
        <f>VLOOKUP(A189,'Medical Examinations'!$A$2:$J$2336,10,FALSE)</f>
        <v>Diabetes</v>
      </c>
      <c r="L189" s="51" t="str">
        <f>_xlfn.XLOOKUP(A189,'Hospitalisation Details'!$A$2:$A$2345,'Hospitalisation Details'!$J$2:$J$2345,"")</f>
        <v>9-Aug-1973</v>
      </c>
      <c r="M189" s="12">
        <f>_xlfn.XLOOKUP(A189,'Hospitalisation Details'!$A$2:$A$2344,'Hospitalisation Details'!$F$2:$F$2344," ",0,1)</f>
        <v>36541.550000000003</v>
      </c>
      <c r="N189" t="str">
        <f>_xlfn.XLOOKUP(A189,'Hospitalisation Details'!$A$2:$A$2344,'Hospitalisation Details'!$G$2:$G$2344," ",0,1)</f>
        <v>tier - 2</v>
      </c>
      <c r="O189" t="str">
        <f>_xlfn.XLOOKUP(A189,'Hospitalisation Details'!$A$2:$A$2344,'Hospitalisation Details'!$H$2:$H$2344," ",0,1)</f>
        <v>tier - 3</v>
      </c>
      <c r="P189" t="str">
        <f>_xlfn.XLOOKUP(A189,'Hospitalisation Details'!$A$2:$A$2344,'Hospitalisation Details'!$I$2:$I$2344," ",0,1)</f>
        <v>R1011</v>
      </c>
      <c r="Q189">
        <f>_xlfn.XLOOKUP(A189,'Hospitalisation Details'!$A$2:$A$2344,'Hospitalisation Details'!$K$2:$K$2344," ",0,1)</f>
        <v>49</v>
      </c>
    </row>
    <row r="190" spans="1:17" ht="15.5" x14ac:dyDescent="0.35">
      <c r="A190" s="8" t="s">
        <v>2184</v>
      </c>
      <c r="B190" t="str">
        <f>VLOOKUP(Healthcare!A190,'Customer Names'!A190:E2524,4,FALSE)</f>
        <v>Sarah</v>
      </c>
      <c r="C190" s="10">
        <f>_xlfn.XLOOKUP(A190,'Medical Examinations'!$A$2:$A$2336,'Medical Examinations'!$B$2:$B$2336,"NA",0,1)</f>
        <v>29.73</v>
      </c>
      <c r="D190" s="10">
        <f>_xlfn.XLOOKUP(A190,'Medical Examinations'!$A$2:$A$2336,'Medical Examinations'!$C$2:$C$2336)</f>
        <v>7.22</v>
      </c>
      <c r="E190" s="1" t="str">
        <f>_xlfn.XLOOKUP(A190,'Medical Examinations'!$A$2:$A$2336,'Medical Examinations'!$D$2:$D$2336)</f>
        <v>No</v>
      </c>
      <c r="F190" t="str">
        <f>_xlfn.XLOOKUP(A190,'Medical Examinations'!$A$2:$A$2336,'Medical Examinations'!$E$2:$E$2336)</f>
        <v>No</v>
      </c>
      <c r="G190" t="str">
        <f>_xlfn.XLOOKUP(A190,'Medical Examinations'!$A$2:$A$2336,'Medical Examinations'!$F$2:$F$2336)</f>
        <v>No</v>
      </c>
      <c r="H190" s="1">
        <f>_xlfn.XLOOKUP(A190,'Medical Examinations'!$A$2:$A$2336,'Medical Examinations'!$G$2:$G$2336)</f>
        <v>0</v>
      </c>
      <c r="I190" t="str">
        <f>_xlfn.XLOOKUP(A190,'Medical Examinations'!$A$2:$A$2336,'Medical Examinations'!$H$2:$H$2336)</f>
        <v>Yes</v>
      </c>
      <c r="J190" t="str">
        <f>VLOOKUP(A190,'Medical Examinations'!$A$2:$J$2336,9,FALSE)</f>
        <v>Overweight</v>
      </c>
      <c r="K190" t="str">
        <f>VLOOKUP(A190,'Medical Examinations'!$A$2:$J$2336,10,FALSE)</f>
        <v>Diabetes</v>
      </c>
      <c r="L190" s="51" t="str">
        <f>_xlfn.XLOOKUP(A190,'Hospitalisation Details'!$A$2:$A$2345,'Hospitalisation Details'!$J$2:$J$2345,"")</f>
        <v>19-Nov-1962</v>
      </c>
      <c r="M190" s="12">
        <f>_xlfn.XLOOKUP(A190,'Hospitalisation Details'!$A$2:$A$2344,'Hospitalisation Details'!$F$2:$F$2344," ",0,1)</f>
        <v>36445.550000000003</v>
      </c>
      <c r="N190" t="str">
        <f>_xlfn.XLOOKUP(A190,'Hospitalisation Details'!$A$2:$A$2344,'Hospitalisation Details'!$G$2:$G$2344," ",0,1)</f>
        <v>tier - 2</v>
      </c>
      <c r="O190" t="str">
        <f>_xlfn.XLOOKUP(A190,'Hospitalisation Details'!$A$2:$A$2344,'Hospitalisation Details'!$H$2:$H$2344," ",0,1)</f>
        <v>tier - 2</v>
      </c>
      <c r="P190" t="str">
        <f>_xlfn.XLOOKUP(A190,'Hospitalisation Details'!$A$2:$A$2344,'Hospitalisation Details'!$I$2:$I$2344," ",0,1)</f>
        <v>R1011</v>
      </c>
      <c r="Q190">
        <f>_xlfn.XLOOKUP(A190,'Hospitalisation Details'!$A$2:$A$2344,'Hospitalisation Details'!$K$2:$K$2344," ",0,1)</f>
        <v>60</v>
      </c>
    </row>
    <row r="191" spans="1:17" ht="15.5" x14ac:dyDescent="0.35">
      <c r="A191" s="8" t="s">
        <v>2183</v>
      </c>
      <c r="B191" t="str">
        <f>VLOOKUP(Healthcare!A191,'Customer Names'!A191:E2525,4,FALSE)</f>
        <v>Lara</v>
      </c>
      <c r="C191" s="10">
        <f>_xlfn.XLOOKUP(A191,'Medical Examinations'!$A$2:$A$2336,'Medical Examinations'!$B$2:$B$2336,"NA",0,1)</f>
        <v>34.700000000000003</v>
      </c>
      <c r="D191" s="10">
        <f>_xlfn.XLOOKUP(A191,'Medical Examinations'!$A$2:$A$2336,'Medical Examinations'!$C$2:$C$2336)</f>
        <v>4.37</v>
      </c>
      <c r="E191" s="1" t="str">
        <f>_xlfn.XLOOKUP(A191,'Medical Examinations'!$A$2:$A$2336,'Medical Examinations'!$D$2:$D$2336)</f>
        <v>No</v>
      </c>
      <c r="F191" t="str">
        <f>_xlfn.XLOOKUP(A191,'Medical Examinations'!$A$2:$A$2336,'Medical Examinations'!$E$2:$E$2336)</f>
        <v>No</v>
      </c>
      <c r="G191" t="str">
        <f>_xlfn.XLOOKUP(A191,'Medical Examinations'!$A$2:$A$2336,'Medical Examinations'!$F$2:$F$2336)</f>
        <v>Yes</v>
      </c>
      <c r="H191" s="1">
        <f>_xlfn.XLOOKUP(A191,'Medical Examinations'!$A$2:$A$2336,'Medical Examinations'!$G$2:$G$2336)</f>
        <v>1</v>
      </c>
      <c r="I191" t="str">
        <f>_xlfn.XLOOKUP(A191,'Medical Examinations'!$A$2:$A$2336,'Medical Examinations'!$H$2:$H$2336)</f>
        <v>Yes</v>
      </c>
      <c r="J191" t="str">
        <f>VLOOKUP(A191,'Medical Examinations'!$A$2:$J$2336,9,FALSE)</f>
        <v>Obesity</v>
      </c>
      <c r="K191" t="str">
        <f>VLOOKUP(A191,'Medical Examinations'!$A$2:$J$2336,10,FALSE)</f>
        <v>Normal</v>
      </c>
      <c r="L191" s="51" t="str">
        <f>_xlfn.XLOOKUP(A191,'Hospitalisation Details'!$A$2:$A$2345,'Hospitalisation Details'!$J$2:$J$2345,"")</f>
        <v>9-Dec-2003</v>
      </c>
      <c r="M191" s="12">
        <f>_xlfn.XLOOKUP(A191,'Hospitalisation Details'!$A$2:$A$2344,'Hospitalisation Details'!$F$2:$F$2344," ",0,1)</f>
        <v>36397.58</v>
      </c>
      <c r="N191" t="str">
        <f>_xlfn.XLOOKUP(A191,'Hospitalisation Details'!$A$2:$A$2344,'Hospitalisation Details'!$G$2:$G$2344," ",0,1)</f>
        <v>tier - 2</v>
      </c>
      <c r="O191" t="str">
        <f>_xlfn.XLOOKUP(A191,'Hospitalisation Details'!$A$2:$A$2344,'Hospitalisation Details'!$H$2:$H$2344," ",0,1)</f>
        <v>tier - 3</v>
      </c>
      <c r="P191" t="str">
        <f>_xlfn.XLOOKUP(A191,'Hospitalisation Details'!$A$2:$A$2344,'Hospitalisation Details'!$I$2:$I$2344," ",0,1)</f>
        <v>R1011</v>
      </c>
      <c r="Q191">
        <f>_xlfn.XLOOKUP(A191,'Hospitalisation Details'!$A$2:$A$2344,'Hospitalisation Details'!$K$2:$K$2344," ",0,1)</f>
        <v>19</v>
      </c>
    </row>
    <row r="192" spans="1:17" ht="15.5" x14ac:dyDescent="0.35">
      <c r="A192" s="8" t="s">
        <v>2182</v>
      </c>
      <c r="B192" t="str">
        <f>VLOOKUP(Healthcare!A192,'Customer Names'!A192:E2526,4,FALSE)</f>
        <v>Sebastien</v>
      </c>
      <c r="C192" s="10">
        <f>_xlfn.XLOOKUP(A192,'Medical Examinations'!$A$2:$A$2336,'Medical Examinations'!$B$2:$B$2336,"NA",0,1)</f>
        <v>38.28</v>
      </c>
      <c r="D192" s="10">
        <f>_xlfn.XLOOKUP(A192,'Medical Examinations'!$A$2:$A$2336,'Medical Examinations'!$C$2:$C$2336)</f>
        <v>11.56</v>
      </c>
      <c r="E192" s="1" t="str">
        <f>_xlfn.XLOOKUP(A192,'Medical Examinations'!$A$2:$A$2336,'Medical Examinations'!$D$2:$D$2336)</f>
        <v>Yes</v>
      </c>
      <c r="F192" t="str">
        <f>_xlfn.XLOOKUP(A192,'Medical Examinations'!$A$2:$A$2336,'Medical Examinations'!$E$2:$E$2336)</f>
        <v>No</v>
      </c>
      <c r="G192" t="str">
        <f>_xlfn.XLOOKUP(A192,'Medical Examinations'!$A$2:$A$2336,'Medical Examinations'!$F$2:$F$2336)</f>
        <v>No</v>
      </c>
      <c r="H192" s="1">
        <f>_xlfn.XLOOKUP(A192,'Medical Examinations'!$A$2:$A$2336,'Medical Examinations'!$G$2:$G$2336)</f>
        <v>1</v>
      </c>
      <c r="I192" t="str">
        <f>_xlfn.XLOOKUP(A192,'Medical Examinations'!$A$2:$A$2336,'Medical Examinations'!$H$2:$H$2336)</f>
        <v>Yes</v>
      </c>
      <c r="J192" t="str">
        <f>VLOOKUP(A192,'Medical Examinations'!$A$2:$J$2336,9,FALSE)</f>
        <v>Obesity</v>
      </c>
      <c r="K192" t="str">
        <f>VLOOKUP(A192,'Medical Examinations'!$A$2:$J$2336,10,FALSE)</f>
        <v>Diabetes</v>
      </c>
      <c r="L192" s="51" t="str">
        <f>_xlfn.XLOOKUP(A192,'Hospitalisation Details'!$A$2:$A$2345,'Hospitalisation Details'!$J$2:$J$2345,"")</f>
        <v>5-Jun-1975</v>
      </c>
      <c r="M192" s="12">
        <f>_xlfn.XLOOKUP(A192,'Hospitalisation Details'!$A$2:$A$2344,'Hospitalisation Details'!$F$2:$F$2344," ",0,1)</f>
        <v>36350.71</v>
      </c>
      <c r="N192" t="str">
        <f>_xlfn.XLOOKUP(A192,'Hospitalisation Details'!$A$2:$A$2344,'Hospitalisation Details'!$G$2:$G$2344," ",0,1)</f>
        <v>tier - 1</v>
      </c>
      <c r="O192" t="str">
        <f>_xlfn.XLOOKUP(A192,'Hospitalisation Details'!$A$2:$A$2344,'Hospitalisation Details'!$H$2:$H$2344," ",0,1)</f>
        <v>tier - 2</v>
      </c>
      <c r="P192" t="str">
        <f>_xlfn.XLOOKUP(A192,'Hospitalisation Details'!$A$2:$A$2344,'Hospitalisation Details'!$I$2:$I$2344," ",0,1)</f>
        <v>R1011</v>
      </c>
      <c r="Q192">
        <f>_xlfn.XLOOKUP(A192,'Hospitalisation Details'!$A$2:$A$2344,'Hospitalisation Details'!$K$2:$K$2344," ",0,1)</f>
        <v>48</v>
      </c>
    </row>
    <row r="193" spans="1:17" ht="15.5" x14ac:dyDescent="0.35">
      <c r="A193" s="8" t="s">
        <v>2181</v>
      </c>
      <c r="B193" t="str">
        <f>VLOOKUP(Healthcare!A193,'Customer Names'!A193:E2527,4,FALSE)</f>
        <v>Padraig</v>
      </c>
      <c r="C193" s="10">
        <f>_xlfn.XLOOKUP(A193,'Medical Examinations'!$A$2:$A$2336,'Medical Examinations'!$B$2:$B$2336,"NA",0,1)</f>
        <v>33.57</v>
      </c>
      <c r="D193" s="10">
        <f>_xlfn.XLOOKUP(A193,'Medical Examinations'!$A$2:$A$2336,'Medical Examinations'!$C$2:$C$2336)</f>
        <v>8.82</v>
      </c>
      <c r="E193" s="1" t="str">
        <f>_xlfn.XLOOKUP(A193,'Medical Examinations'!$A$2:$A$2336,'Medical Examinations'!$D$2:$D$2336)</f>
        <v>Yes</v>
      </c>
      <c r="F193" t="str">
        <f>_xlfn.XLOOKUP(A193,'Medical Examinations'!$A$2:$A$2336,'Medical Examinations'!$E$2:$E$2336)</f>
        <v>No</v>
      </c>
      <c r="G193" t="str">
        <f>_xlfn.XLOOKUP(A193,'Medical Examinations'!$A$2:$A$2336,'Medical Examinations'!$F$2:$F$2336)</f>
        <v>No</v>
      </c>
      <c r="H193" s="1">
        <f>_xlfn.XLOOKUP(A193,'Medical Examinations'!$A$2:$A$2336,'Medical Examinations'!$G$2:$G$2336)</f>
        <v>0</v>
      </c>
      <c r="I193" t="str">
        <f>_xlfn.XLOOKUP(A193,'Medical Examinations'!$A$2:$A$2336,'Medical Examinations'!$H$2:$H$2336)</f>
        <v>Yes</v>
      </c>
      <c r="J193" t="str">
        <f>VLOOKUP(A193,'Medical Examinations'!$A$2:$J$2336,9,FALSE)</f>
        <v>Obesity</v>
      </c>
      <c r="K193" t="str">
        <f>VLOOKUP(A193,'Medical Examinations'!$A$2:$J$2336,10,FALSE)</f>
        <v>Diabetes</v>
      </c>
      <c r="L193" s="51" t="str">
        <f>_xlfn.XLOOKUP(A193,'Hospitalisation Details'!$A$2:$A$2345,'Hospitalisation Details'!$J$2:$J$2345,"")</f>
        <v>18-Oct-1967</v>
      </c>
      <c r="M193" s="12">
        <f>_xlfn.XLOOKUP(A193,'Hospitalisation Details'!$A$2:$A$2344,'Hospitalisation Details'!$F$2:$F$2344," ",0,1)</f>
        <v>36332.449999999997</v>
      </c>
      <c r="N193" t="str">
        <f>_xlfn.XLOOKUP(A193,'Hospitalisation Details'!$A$2:$A$2344,'Hospitalisation Details'!$G$2:$G$2344," ",0,1)</f>
        <v>tier - 1</v>
      </c>
      <c r="O193" t="str">
        <f>_xlfn.XLOOKUP(A193,'Hospitalisation Details'!$A$2:$A$2344,'Hospitalisation Details'!$H$2:$H$2344," ",0,1)</f>
        <v>tier - 3</v>
      </c>
      <c r="P193" t="str">
        <f>_xlfn.XLOOKUP(A193,'Hospitalisation Details'!$A$2:$A$2344,'Hospitalisation Details'!$I$2:$I$2344," ",0,1)</f>
        <v>R1011</v>
      </c>
      <c r="Q193">
        <f>_xlfn.XLOOKUP(A193,'Hospitalisation Details'!$A$2:$A$2344,'Hospitalisation Details'!$K$2:$K$2344," ",0,1)</f>
        <v>55</v>
      </c>
    </row>
    <row r="194" spans="1:17" ht="15.5" x14ac:dyDescent="0.35">
      <c r="A194" s="8" t="s">
        <v>2180</v>
      </c>
      <c r="B194" t="str">
        <f>VLOOKUP(Healthcare!A194,'Customer Names'!A194:E2528,4,FALSE)</f>
        <v>Heather</v>
      </c>
      <c r="C194" s="10">
        <f>_xlfn.XLOOKUP(A194,'Medical Examinations'!$A$2:$A$2336,'Medical Examinations'!$B$2:$B$2336,"NA",0,1)</f>
        <v>52.06</v>
      </c>
      <c r="D194" s="10">
        <f>_xlfn.XLOOKUP(A194,'Medical Examinations'!$A$2:$A$2336,'Medical Examinations'!$C$2:$C$2336)</f>
        <v>4.6900000000000004</v>
      </c>
      <c r="E194" s="1" t="str">
        <f>_xlfn.XLOOKUP(A194,'Medical Examinations'!$A$2:$A$2336,'Medical Examinations'!$D$2:$D$2336)</f>
        <v>No</v>
      </c>
      <c r="F194" t="str">
        <f>_xlfn.XLOOKUP(A194,'Medical Examinations'!$A$2:$A$2336,'Medical Examinations'!$E$2:$E$2336)</f>
        <v>No</v>
      </c>
      <c r="G194" t="str">
        <f>_xlfn.XLOOKUP(A194,'Medical Examinations'!$A$2:$A$2336,'Medical Examinations'!$F$2:$F$2336)</f>
        <v>No</v>
      </c>
      <c r="H194" s="1">
        <f>_xlfn.XLOOKUP(A194,'Medical Examinations'!$A$2:$A$2336,'Medical Examinations'!$G$2:$G$2336)</f>
        <v>1</v>
      </c>
      <c r="I194" t="str">
        <f>_xlfn.XLOOKUP(A194,'Medical Examinations'!$A$2:$A$2336,'Medical Examinations'!$H$2:$H$2336)</f>
        <v>Yes</v>
      </c>
      <c r="J194" t="str">
        <f>VLOOKUP(A194,'Medical Examinations'!$A$2:$J$2336,9,FALSE)</f>
        <v>Obesity</v>
      </c>
      <c r="K194" t="str">
        <f>VLOOKUP(A194,'Medical Examinations'!$A$2:$J$2336,10,FALSE)</f>
        <v>Normal</v>
      </c>
      <c r="L194" s="51" t="str">
        <f>_xlfn.XLOOKUP(A194,'Hospitalisation Details'!$A$2:$A$2345,'Hospitalisation Details'!$J$2:$J$2345,"")</f>
        <v>16-Jun-1992</v>
      </c>
      <c r="M194" s="12">
        <f>_xlfn.XLOOKUP(A194,'Hospitalisation Details'!$A$2:$A$2344,'Hospitalisation Details'!$F$2:$F$2344," ",0,1)</f>
        <v>36314.050000000003</v>
      </c>
      <c r="N194" t="str">
        <f>_xlfn.XLOOKUP(A194,'Hospitalisation Details'!$A$2:$A$2344,'Hospitalisation Details'!$G$2:$G$2344," ",0,1)</f>
        <v>tier - 2</v>
      </c>
      <c r="O194" t="str">
        <f>_xlfn.XLOOKUP(A194,'Hospitalisation Details'!$A$2:$A$2344,'Hospitalisation Details'!$H$2:$H$2344," ",0,1)</f>
        <v>tier - 2</v>
      </c>
      <c r="P194" t="str">
        <f>_xlfn.XLOOKUP(A194,'Hospitalisation Details'!$A$2:$A$2344,'Hospitalisation Details'!$I$2:$I$2344," ",0,1)</f>
        <v>R1011</v>
      </c>
      <c r="Q194">
        <f>_xlfn.XLOOKUP(A194,'Hospitalisation Details'!$A$2:$A$2344,'Hospitalisation Details'!$K$2:$K$2344," ",0,1)</f>
        <v>30</v>
      </c>
    </row>
    <row r="195" spans="1:17" ht="15.5" x14ac:dyDescent="0.35">
      <c r="A195" s="8" t="s">
        <v>2179</v>
      </c>
      <c r="B195" t="str">
        <f>VLOOKUP(Healthcare!A195,'Customer Names'!A195:E2529,4,FALSE)</f>
        <v>Jorge</v>
      </c>
      <c r="C195" s="10">
        <f>_xlfn.XLOOKUP(A195,'Medical Examinations'!$A$2:$A$2336,'Medical Examinations'!$B$2:$B$2336,"NA",0,1)</f>
        <v>38.17</v>
      </c>
      <c r="D195" s="10">
        <f>_xlfn.XLOOKUP(A195,'Medical Examinations'!$A$2:$A$2336,'Medical Examinations'!$C$2:$C$2336)</f>
        <v>4.53</v>
      </c>
      <c r="E195" s="1" t="str">
        <f>_xlfn.XLOOKUP(A195,'Medical Examinations'!$A$2:$A$2336,'Medical Examinations'!$D$2:$D$2336)</f>
        <v>No</v>
      </c>
      <c r="F195" t="str">
        <f>_xlfn.XLOOKUP(A195,'Medical Examinations'!$A$2:$A$2336,'Medical Examinations'!$E$2:$E$2336)</f>
        <v>Yes</v>
      </c>
      <c r="G195" t="str">
        <f>_xlfn.XLOOKUP(A195,'Medical Examinations'!$A$2:$A$2336,'Medical Examinations'!$F$2:$F$2336)</f>
        <v>No</v>
      </c>
      <c r="H195" s="1">
        <f>_xlfn.XLOOKUP(A195,'Medical Examinations'!$A$2:$A$2336,'Medical Examinations'!$G$2:$G$2336)</f>
        <v>1</v>
      </c>
      <c r="I195" t="str">
        <f>_xlfn.XLOOKUP(A195,'Medical Examinations'!$A$2:$A$2336,'Medical Examinations'!$H$2:$H$2336)</f>
        <v>Yes</v>
      </c>
      <c r="J195" t="str">
        <f>VLOOKUP(A195,'Medical Examinations'!$A$2:$J$2336,9,FALSE)</f>
        <v>Obesity</v>
      </c>
      <c r="K195" t="str">
        <f>VLOOKUP(A195,'Medical Examinations'!$A$2:$J$2336,10,FALSE)</f>
        <v>Normal</v>
      </c>
      <c r="L195" s="51" t="str">
        <f>_xlfn.XLOOKUP(A195,'Hospitalisation Details'!$A$2:$A$2345,'Hospitalisation Details'!$J$2:$J$2345,"")</f>
        <v>25-Dec-2004</v>
      </c>
      <c r="M195" s="12">
        <f>_xlfn.XLOOKUP(A195,'Hospitalisation Details'!$A$2:$A$2344,'Hospitalisation Details'!$F$2:$F$2344," ",0,1)</f>
        <v>36307.800000000003</v>
      </c>
      <c r="N195" t="str">
        <f>_xlfn.XLOOKUP(A195,'Hospitalisation Details'!$A$2:$A$2344,'Hospitalisation Details'!$G$2:$G$2344," ",0,1)</f>
        <v>tier - 1</v>
      </c>
      <c r="O195" t="str">
        <f>_xlfn.XLOOKUP(A195,'Hospitalisation Details'!$A$2:$A$2344,'Hospitalisation Details'!$H$2:$H$2344," ",0,1)</f>
        <v>tier - 2</v>
      </c>
      <c r="P195" t="str">
        <f>_xlfn.XLOOKUP(A195,'Hospitalisation Details'!$A$2:$A$2344,'Hospitalisation Details'!$I$2:$I$2344," ",0,1)</f>
        <v>R1013</v>
      </c>
      <c r="Q195">
        <f>_xlfn.XLOOKUP(A195,'Hospitalisation Details'!$A$2:$A$2344,'Hospitalisation Details'!$K$2:$K$2344," ",0,1)</f>
        <v>18</v>
      </c>
    </row>
    <row r="196" spans="1:17" ht="15.5" x14ac:dyDescent="0.35">
      <c r="A196" s="8" t="s">
        <v>2178</v>
      </c>
      <c r="B196" t="str">
        <f>VLOOKUP(Healthcare!A196,'Customer Names'!A196:E2530,4,FALSE)</f>
        <v>Jack R</v>
      </c>
      <c r="C196" s="10">
        <f>_xlfn.XLOOKUP(A196,'Medical Examinations'!$A$2:$A$2336,'Medical Examinations'!$B$2:$B$2336,"NA",0,1)</f>
        <v>36.954999999999998</v>
      </c>
      <c r="D196" s="10">
        <f>_xlfn.XLOOKUP(A196,'Medical Examinations'!$A$2:$A$2336,'Medical Examinations'!$C$2:$C$2336)</f>
        <v>5.84</v>
      </c>
      <c r="E196" s="1" t="str">
        <f>_xlfn.XLOOKUP(A196,'Medical Examinations'!$A$2:$A$2336,'Medical Examinations'!$D$2:$D$2336)</f>
        <v>No</v>
      </c>
      <c r="F196" t="str">
        <f>_xlfn.XLOOKUP(A196,'Medical Examinations'!$A$2:$A$2336,'Medical Examinations'!$E$2:$E$2336)</f>
        <v>No</v>
      </c>
      <c r="G196" t="str">
        <f>_xlfn.XLOOKUP(A196,'Medical Examinations'!$A$2:$A$2336,'Medical Examinations'!$F$2:$F$2336)</f>
        <v>Yes</v>
      </c>
      <c r="H196" s="1">
        <f>_xlfn.XLOOKUP(A196,'Medical Examinations'!$A$2:$A$2336,'Medical Examinations'!$G$2:$G$2336)</f>
        <v>1</v>
      </c>
      <c r="I196" t="str">
        <f>_xlfn.XLOOKUP(A196,'Medical Examinations'!$A$2:$A$2336,'Medical Examinations'!$H$2:$H$2336)</f>
        <v>Yes</v>
      </c>
      <c r="J196" t="str">
        <f>VLOOKUP(A196,'Medical Examinations'!$A$2:$J$2336,9,FALSE)</f>
        <v>Obesity</v>
      </c>
      <c r="K196" t="str">
        <f>VLOOKUP(A196,'Medical Examinations'!$A$2:$J$2336,10,FALSE)</f>
        <v>Prediabetes</v>
      </c>
      <c r="L196" s="51" t="str">
        <f>_xlfn.XLOOKUP(A196,'Hospitalisation Details'!$A$2:$A$2345,'Hospitalisation Details'!$J$2:$J$2345,"")</f>
        <v>5-Sep-2003</v>
      </c>
      <c r="M196" s="12">
        <f>_xlfn.XLOOKUP(A196,'Hospitalisation Details'!$A$2:$A$2344,'Hospitalisation Details'!$F$2:$F$2344," ",0,1)</f>
        <v>36219.410000000003</v>
      </c>
      <c r="N196" t="str">
        <f>_xlfn.XLOOKUP(A196,'Hospitalisation Details'!$A$2:$A$2344,'Hospitalisation Details'!$G$2:$G$2344," ",0,1)</f>
        <v>tier - 1</v>
      </c>
      <c r="O196" t="str">
        <f>_xlfn.XLOOKUP(A196,'Hospitalisation Details'!$A$2:$A$2344,'Hospitalisation Details'!$H$2:$H$2344," ",0,1)</f>
        <v>tier - 1</v>
      </c>
      <c r="P196" t="str">
        <f>_xlfn.XLOOKUP(A196,'Hospitalisation Details'!$A$2:$A$2344,'Hospitalisation Details'!$I$2:$I$2344," ",0,1)</f>
        <v>R1012</v>
      </c>
      <c r="Q196">
        <f>_xlfn.XLOOKUP(A196,'Hospitalisation Details'!$A$2:$A$2344,'Hospitalisation Details'!$K$2:$K$2344," ",0,1)</f>
        <v>19</v>
      </c>
    </row>
    <row r="197" spans="1:17" ht="15.5" x14ac:dyDescent="0.35">
      <c r="A197" s="8" t="s">
        <v>2177</v>
      </c>
      <c r="B197" t="str">
        <f>VLOOKUP(Healthcare!A197,'Customer Names'!A197:E2531,4,FALSE)</f>
        <v>Felix</v>
      </c>
      <c r="C197" s="10">
        <f>_xlfn.XLOOKUP(A197,'Medical Examinations'!$A$2:$A$2336,'Medical Examinations'!$B$2:$B$2336,"NA",0,1)</f>
        <v>34.4</v>
      </c>
      <c r="D197" s="10">
        <f>_xlfn.XLOOKUP(A197,'Medical Examinations'!$A$2:$A$2336,'Medical Examinations'!$C$2:$C$2336)</f>
        <v>4.9000000000000004</v>
      </c>
      <c r="E197" s="1" t="str">
        <f>_xlfn.XLOOKUP(A197,'Medical Examinations'!$A$2:$A$2336,'Medical Examinations'!$D$2:$D$2336)</f>
        <v>No</v>
      </c>
      <c r="F197" t="str">
        <f>_xlfn.XLOOKUP(A197,'Medical Examinations'!$A$2:$A$2336,'Medical Examinations'!$E$2:$E$2336)</f>
        <v>No</v>
      </c>
      <c r="G197" t="str">
        <f>_xlfn.XLOOKUP(A197,'Medical Examinations'!$A$2:$A$2336,'Medical Examinations'!$F$2:$F$2336)</f>
        <v>Yes</v>
      </c>
      <c r="H197" s="1">
        <f>_xlfn.XLOOKUP(A197,'Medical Examinations'!$A$2:$A$2336,'Medical Examinations'!$G$2:$G$2336)</f>
        <v>1</v>
      </c>
      <c r="I197" t="str">
        <f>_xlfn.XLOOKUP(A197,'Medical Examinations'!$A$2:$A$2336,'Medical Examinations'!$H$2:$H$2336)</f>
        <v>Yes</v>
      </c>
      <c r="J197" t="str">
        <f>VLOOKUP(A197,'Medical Examinations'!$A$2:$J$2336,9,FALSE)</f>
        <v>Obesity</v>
      </c>
      <c r="K197" t="str">
        <f>VLOOKUP(A197,'Medical Examinations'!$A$2:$J$2336,10,FALSE)</f>
        <v>Normal</v>
      </c>
      <c r="L197" s="51" t="str">
        <f>_xlfn.XLOOKUP(A197,'Hospitalisation Details'!$A$2:$A$2345,'Hospitalisation Details'!$J$2:$J$2345,"")</f>
        <v>28-Dec-1993</v>
      </c>
      <c r="M197" s="12">
        <f>_xlfn.XLOOKUP(A197,'Hospitalisation Details'!$A$2:$A$2344,'Hospitalisation Details'!$F$2:$F$2344," ",0,1)</f>
        <v>36197.699999999997</v>
      </c>
      <c r="N197" t="str">
        <f>_xlfn.XLOOKUP(A197,'Hospitalisation Details'!$A$2:$A$2344,'Hospitalisation Details'!$G$2:$G$2344," ",0,1)</f>
        <v>tier - 1</v>
      </c>
      <c r="O197" t="str">
        <f>_xlfn.XLOOKUP(A197,'Hospitalisation Details'!$A$2:$A$2344,'Hospitalisation Details'!$H$2:$H$2344," ",0,1)</f>
        <v>tier - 3</v>
      </c>
      <c r="P197" t="str">
        <f>_xlfn.XLOOKUP(A197,'Hospitalisation Details'!$A$2:$A$2344,'Hospitalisation Details'!$I$2:$I$2344," ",0,1)</f>
        <v>R1011</v>
      </c>
      <c r="Q197">
        <f>_xlfn.XLOOKUP(A197,'Hospitalisation Details'!$A$2:$A$2344,'Hospitalisation Details'!$K$2:$K$2344," ",0,1)</f>
        <v>29</v>
      </c>
    </row>
    <row r="198" spans="1:17" ht="15.5" x14ac:dyDescent="0.35">
      <c r="A198" s="8" t="s">
        <v>2176</v>
      </c>
      <c r="B198" t="str">
        <f>VLOOKUP(Healthcare!A198,'Customer Names'!A198:E2532,4,FALSE)</f>
        <v>Christopher C</v>
      </c>
      <c r="C198" s="10">
        <f>_xlfn.XLOOKUP(A198,'Medical Examinations'!$A$2:$A$2336,'Medical Examinations'!$B$2:$B$2336,"NA",0,1)</f>
        <v>31.73</v>
      </c>
      <c r="D198" s="10">
        <f>_xlfn.XLOOKUP(A198,'Medical Examinations'!$A$2:$A$2336,'Medical Examinations'!$C$2:$C$2336)</f>
        <v>4.3</v>
      </c>
      <c r="E198" s="1" t="str">
        <f>_xlfn.XLOOKUP(A198,'Medical Examinations'!$A$2:$A$2336,'Medical Examinations'!$D$2:$D$2336)</f>
        <v>No</v>
      </c>
      <c r="F198" t="str">
        <f>_xlfn.XLOOKUP(A198,'Medical Examinations'!$A$2:$A$2336,'Medical Examinations'!$E$2:$E$2336)</f>
        <v>No</v>
      </c>
      <c r="G198" t="str">
        <f>_xlfn.XLOOKUP(A198,'Medical Examinations'!$A$2:$A$2336,'Medical Examinations'!$F$2:$F$2336)</f>
        <v>No</v>
      </c>
      <c r="H198" s="1">
        <f>_xlfn.XLOOKUP(A198,'Medical Examinations'!$A$2:$A$2336,'Medical Examinations'!$G$2:$G$2336)</f>
        <v>0</v>
      </c>
      <c r="I198" t="str">
        <f>_xlfn.XLOOKUP(A198,'Medical Examinations'!$A$2:$A$2336,'Medical Examinations'!$H$2:$H$2336)</f>
        <v>Yes</v>
      </c>
      <c r="J198" t="str">
        <f>VLOOKUP(A198,'Medical Examinations'!$A$2:$J$2336,9,FALSE)</f>
        <v>Obesity</v>
      </c>
      <c r="K198" t="str">
        <f>VLOOKUP(A198,'Medical Examinations'!$A$2:$J$2336,10,FALSE)</f>
        <v>Normal</v>
      </c>
      <c r="L198" s="51" t="str">
        <f>_xlfn.XLOOKUP(A198,'Hospitalisation Details'!$A$2:$A$2345,'Hospitalisation Details'!$J$2:$J$2345,"")</f>
        <v>1-Oct-1999</v>
      </c>
      <c r="M198" s="12">
        <f>_xlfn.XLOOKUP(A198,'Hospitalisation Details'!$A$2:$A$2344,'Hospitalisation Details'!$F$2:$F$2344," ",0,1)</f>
        <v>36189.1</v>
      </c>
      <c r="N198" t="str">
        <f>_xlfn.XLOOKUP(A198,'Hospitalisation Details'!$A$2:$A$2344,'Hospitalisation Details'!$G$2:$G$2344," ",0,1)</f>
        <v>tier - 1</v>
      </c>
      <c r="O198" t="str">
        <f>_xlfn.XLOOKUP(A198,'Hospitalisation Details'!$A$2:$A$2344,'Hospitalisation Details'!$H$2:$H$2344," ",0,1)</f>
        <v>tier - 3</v>
      </c>
      <c r="P198" t="str">
        <f>_xlfn.XLOOKUP(A198,'Hospitalisation Details'!$A$2:$A$2344,'Hospitalisation Details'!$I$2:$I$2344," ",0,1)</f>
        <v>R1016</v>
      </c>
      <c r="Q198">
        <f>_xlfn.XLOOKUP(A198,'Hospitalisation Details'!$A$2:$A$2344,'Hospitalisation Details'!$K$2:$K$2344," ",0,1)</f>
        <v>23</v>
      </c>
    </row>
    <row r="199" spans="1:17" ht="15.5" x14ac:dyDescent="0.35">
      <c r="A199" s="8" t="s">
        <v>2175</v>
      </c>
      <c r="B199" t="str">
        <f>VLOOKUP(Healthcare!A199,'Customer Names'!A199:E2533,4,FALSE)</f>
        <v>Jesse</v>
      </c>
      <c r="C199" s="10">
        <f>_xlfn.XLOOKUP(A199,'Medical Examinations'!$A$2:$A$2336,'Medical Examinations'!$B$2:$B$2336,"NA",0,1)</f>
        <v>36.64</v>
      </c>
      <c r="D199" s="10">
        <f>_xlfn.XLOOKUP(A199,'Medical Examinations'!$A$2:$A$2336,'Medical Examinations'!$C$2:$C$2336)</f>
        <v>11.34</v>
      </c>
      <c r="E199" s="1" t="str">
        <f>_xlfn.XLOOKUP(A199,'Medical Examinations'!$A$2:$A$2336,'Medical Examinations'!$D$2:$D$2336)</f>
        <v>No</v>
      </c>
      <c r="F199" t="str">
        <f>_xlfn.XLOOKUP(A199,'Medical Examinations'!$A$2:$A$2336,'Medical Examinations'!$E$2:$E$2336)</f>
        <v>No</v>
      </c>
      <c r="G199" t="str">
        <f>_xlfn.XLOOKUP(A199,'Medical Examinations'!$A$2:$A$2336,'Medical Examinations'!$F$2:$F$2336)</f>
        <v>No</v>
      </c>
      <c r="H199" s="1">
        <f>_xlfn.XLOOKUP(A199,'Medical Examinations'!$A$2:$A$2336,'Medical Examinations'!$G$2:$G$2336)</f>
        <v>0</v>
      </c>
      <c r="I199" t="str">
        <f>_xlfn.XLOOKUP(A199,'Medical Examinations'!$A$2:$A$2336,'Medical Examinations'!$H$2:$H$2336)</f>
        <v>Yes</v>
      </c>
      <c r="J199" t="str">
        <f>VLOOKUP(A199,'Medical Examinations'!$A$2:$J$2336,9,FALSE)</f>
        <v>Obesity</v>
      </c>
      <c r="K199" t="str">
        <f>VLOOKUP(A199,'Medical Examinations'!$A$2:$J$2336,10,FALSE)</f>
        <v>Diabetes</v>
      </c>
      <c r="L199" s="51" t="str">
        <f>_xlfn.XLOOKUP(A199,'Hospitalisation Details'!$A$2:$A$2345,'Hospitalisation Details'!$J$2:$J$2345,"")</f>
        <v>6-Dec-1974</v>
      </c>
      <c r="M199" s="12">
        <f>_xlfn.XLOOKUP(A199,'Hospitalisation Details'!$A$2:$A$2344,'Hospitalisation Details'!$F$2:$F$2344," ",0,1)</f>
        <v>36182.870000000003</v>
      </c>
      <c r="N199" t="str">
        <f>_xlfn.XLOOKUP(A199,'Hospitalisation Details'!$A$2:$A$2344,'Hospitalisation Details'!$G$2:$G$2344," ",0,1)</f>
        <v>tier - 2</v>
      </c>
      <c r="O199" t="str">
        <f>_xlfn.XLOOKUP(A199,'Hospitalisation Details'!$A$2:$A$2344,'Hospitalisation Details'!$H$2:$H$2344," ",0,1)</f>
        <v>tier - 3</v>
      </c>
      <c r="P199" t="str">
        <f>_xlfn.XLOOKUP(A199,'Hospitalisation Details'!$A$2:$A$2344,'Hospitalisation Details'!$I$2:$I$2344," ",0,1)</f>
        <v>R1012</v>
      </c>
      <c r="Q199">
        <f>_xlfn.XLOOKUP(A199,'Hospitalisation Details'!$A$2:$A$2344,'Hospitalisation Details'!$K$2:$K$2344," ",0,1)</f>
        <v>48</v>
      </c>
    </row>
    <row r="200" spans="1:17" ht="15.5" x14ac:dyDescent="0.35">
      <c r="A200" s="8" t="s">
        <v>2174</v>
      </c>
      <c r="B200" t="str">
        <f>VLOOKUP(Healthcare!A200,'Customer Names'!A200:E2534,4,FALSE)</f>
        <v>Jill</v>
      </c>
      <c r="C200" s="10">
        <f>_xlfn.XLOOKUP(A200,'Medical Examinations'!$A$2:$A$2336,'Medical Examinations'!$B$2:$B$2336,"NA",0,1)</f>
        <v>36.85</v>
      </c>
      <c r="D200" s="10">
        <f>_xlfn.XLOOKUP(A200,'Medical Examinations'!$A$2:$A$2336,'Medical Examinations'!$C$2:$C$2336)</f>
        <v>5.88</v>
      </c>
      <c r="E200" s="1" t="str">
        <f>_xlfn.XLOOKUP(A200,'Medical Examinations'!$A$2:$A$2336,'Medical Examinations'!$D$2:$D$2336)</f>
        <v>No</v>
      </c>
      <c r="F200" t="str">
        <f>_xlfn.XLOOKUP(A200,'Medical Examinations'!$A$2:$A$2336,'Medical Examinations'!$E$2:$E$2336)</f>
        <v>Yes</v>
      </c>
      <c r="G200" t="str">
        <f>_xlfn.XLOOKUP(A200,'Medical Examinations'!$A$2:$A$2336,'Medical Examinations'!$F$2:$F$2336)</f>
        <v>No</v>
      </c>
      <c r="H200" s="1">
        <f>_xlfn.XLOOKUP(A200,'Medical Examinations'!$A$2:$A$2336,'Medical Examinations'!$G$2:$G$2336)</f>
        <v>1</v>
      </c>
      <c r="I200" t="str">
        <f>_xlfn.XLOOKUP(A200,'Medical Examinations'!$A$2:$A$2336,'Medical Examinations'!$H$2:$H$2336)</f>
        <v>Yes</v>
      </c>
      <c r="J200" t="str">
        <f>VLOOKUP(A200,'Medical Examinations'!$A$2:$J$2336,9,FALSE)</f>
        <v>Obesity</v>
      </c>
      <c r="K200" t="str">
        <f>VLOOKUP(A200,'Medical Examinations'!$A$2:$J$2336,10,FALSE)</f>
        <v>Prediabetes</v>
      </c>
      <c r="L200" s="51" t="str">
        <f>_xlfn.XLOOKUP(A200,'Hospitalisation Details'!$A$2:$A$2345,'Hospitalisation Details'!$J$2:$J$2345,"")</f>
        <v>30-Aug-2004</v>
      </c>
      <c r="M200" s="12">
        <f>_xlfn.XLOOKUP(A200,'Hospitalisation Details'!$A$2:$A$2344,'Hospitalisation Details'!$F$2:$F$2344," ",0,1)</f>
        <v>36149.480000000003</v>
      </c>
      <c r="N200" t="str">
        <f>_xlfn.XLOOKUP(A200,'Hospitalisation Details'!$A$2:$A$2344,'Hospitalisation Details'!$G$2:$G$2344," ",0,1)</f>
        <v>tier - 2</v>
      </c>
      <c r="O200" t="str">
        <f>_xlfn.XLOOKUP(A200,'Hospitalisation Details'!$A$2:$A$2344,'Hospitalisation Details'!$H$2:$H$2344," ",0,1)</f>
        <v>tier - 2</v>
      </c>
      <c r="P200" t="str">
        <f>_xlfn.XLOOKUP(A200,'Hospitalisation Details'!$A$2:$A$2344,'Hospitalisation Details'!$I$2:$I$2344," ",0,1)</f>
        <v>R1013</v>
      </c>
      <c r="Q200">
        <f>_xlfn.XLOOKUP(A200,'Hospitalisation Details'!$A$2:$A$2344,'Hospitalisation Details'!$K$2:$K$2344," ",0,1)</f>
        <v>18</v>
      </c>
    </row>
    <row r="201" spans="1:17" ht="15.5" x14ac:dyDescent="0.35">
      <c r="A201" s="8" t="s">
        <v>2173</v>
      </c>
      <c r="B201" t="str">
        <f>VLOOKUP(Healthcare!A201,'Customer Names'!A201:E2535,4,FALSE)</f>
        <v>William</v>
      </c>
      <c r="C201" s="10">
        <f>_xlfn.XLOOKUP(A201,'Medical Examinations'!$A$2:$A$2336,'Medical Examinations'!$B$2:$B$2336,"NA",0,1)</f>
        <v>33.33</v>
      </c>
      <c r="D201" s="10">
        <f>_xlfn.XLOOKUP(A201,'Medical Examinations'!$A$2:$A$2336,'Medical Examinations'!$C$2:$C$2336)</f>
        <v>5.01</v>
      </c>
      <c r="E201" s="1" t="str">
        <f>_xlfn.XLOOKUP(A201,'Medical Examinations'!$A$2:$A$2336,'Medical Examinations'!$D$2:$D$2336)</f>
        <v>Yes</v>
      </c>
      <c r="F201" t="str">
        <f>_xlfn.XLOOKUP(A201,'Medical Examinations'!$A$2:$A$2336,'Medical Examinations'!$E$2:$E$2336)</f>
        <v>No</v>
      </c>
      <c r="G201" t="str">
        <f>_xlfn.XLOOKUP(A201,'Medical Examinations'!$A$2:$A$2336,'Medical Examinations'!$F$2:$F$2336)</f>
        <v>Yes</v>
      </c>
      <c r="H201" s="1">
        <f>_xlfn.XLOOKUP(A201,'Medical Examinations'!$A$2:$A$2336,'Medical Examinations'!$G$2:$G$2336)</f>
        <v>1</v>
      </c>
      <c r="I201" t="str">
        <f>_xlfn.XLOOKUP(A201,'Medical Examinations'!$A$2:$A$2336,'Medical Examinations'!$H$2:$H$2336)</f>
        <v>Yes</v>
      </c>
      <c r="J201" t="str">
        <f>VLOOKUP(A201,'Medical Examinations'!$A$2:$J$2336,9,FALSE)</f>
        <v>Obesity</v>
      </c>
      <c r="K201" t="str">
        <f>VLOOKUP(A201,'Medical Examinations'!$A$2:$J$2336,10,FALSE)</f>
        <v>Normal</v>
      </c>
      <c r="L201" s="51" t="str">
        <f>_xlfn.XLOOKUP(A201,'Hospitalisation Details'!$A$2:$A$2345,'Hospitalisation Details'!$J$2:$J$2345,"")</f>
        <v>12-Jun-1997</v>
      </c>
      <c r="M201" s="12">
        <f>_xlfn.XLOOKUP(A201,'Hospitalisation Details'!$A$2:$A$2344,'Hospitalisation Details'!$F$2:$F$2344," ",0,1)</f>
        <v>36124.57</v>
      </c>
      <c r="N201" t="str">
        <f>_xlfn.XLOOKUP(A201,'Hospitalisation Details'!$A$2:$A$2344,'Hospitalisation Details'!$G$2:$G$2344," ",0,1)</f>
        <v>tier - 1</v>
      </c>
      <c r="O201" t="str">
        <f>_xlfn.XLOOKUP(A201,'Hospitalisation Details'!$A$2:$A$2344,'Hospitalisation Details'!$H$2:$H$2344," ",0,1)</f>
        <v>tier - 3</v>
      </c>
      <c r="P201" t="str">
        <f>_xlfn.XLOOKUP(A201,'Hospitalisation Details'!$A$2:$A$2344,'Hospitalisation Details'!$I$2:$I$2344," ",0,1)</f>
        <v>R1013</v>
      </c>
      <c r="Q201">
        <f>_xlfn.XLOOKUP(A201,'Hospitalisation Details'!$A$2:$A$2344,'Hospitalisation Details'!$K$2:$K$2344," ",0,1)</f>
        <v>25</v>
      </c>
    </row>
    <row r="202" spans="1:17" ht="15.5" x14ac:dyDescent="0.35">
      <c r="A202" s="8" t="s">
        <v>2172</v>
      </c>
      <c r="B202" t="str">
        <f>VLOOKUP(Healthcare!A202,'Customer Names'!A202:E2536,4,FALSE)</f>
        <v>Alejandro</v>
      </c>
      <c r="C202" s="10">
        <f>_xlfn.XLOOKUP(A202,'Medical Examinations'!$A$2:$A$2336,'Medical Examinations'!$B$2:$B$2336,"NA",0,1)</f>
        <v>39.14</v>
      </c>
      <c r="D202" s="10">
        <f>_xlfn.XLOOKUP(A202,'Medical Examinations'!$A$2:$A$2336,'Medical Examinations'!$C$2:$C$2336)</f>
        <v>4.4000000000000004</v>
      </c>
      <c r="E202" s="1" t="str">
        <f>_xlfn.XLOOKUP(A202,'Medical Examinations'!$A$2:$A$2336,'Medical Examinations'!$D$2:$D$2336)</f>
        <v>No</v>
      </c>
      <c r="F202" t="str">
        <f>_xlfn.XLOOKUP(A202,'Medical Examinations'!$A$2:$A$2336,'Medical Examinations'!$E$2:$E$2336)</f>
        <v>No</v>
      </c>
      <c r="G202" t="str">
        <f>_xlfn.XLOOKUP(A202,'Medical Examinations'!$A$2:$A$2336,'Medical Examinations'!$F$2:$F$2336)</f>
        <v>Yes</v>
      </c>
      <c r="H202" s="1">
        <f>_xlfn.XLOOKUP(A202,'Medical Examinations'!$A$2:$A$2336,'Medical Examinations'!$G$2:$G$2336)</f>
        <v>1</v>
      </c>
      <c r="I202" t="str">
        <f>_xlfn.XLOOKUP(A202,'Medical Examinations'!$A$2:$A$2336,'Medical Examinations'!$H$2:$H$2336)</f>
        <v>Yes</v>
      </c>
      <c r="J202" t="str">
        <f>VLOOKUP(A202,'Medical Examinations'!$A$2:$J$2336,9,FALSE)</f>
        <v>Obesity</v>
      </c>
      <c r="K202" t="str">
        <f>VLOOKUP(A202,'Medical Examinations'!$A$2:$J$2336,10,FALSE)</f>
        <v>Normal</v>
      </c>
      <c r="L202" s="51" t="str">
        <f>_xlfn.XLOOKUP(A202,'Hospitalisation Details'!$A$2:$A$2345,'Hospitalisation Details'!$J$2:$J$2345,"")</f>
        <v>4-Nov-1979</v>
      </c>
      <c r="M202" s="12">
        <f>_xlfn.XLOOKUP(A202,'Hospitalisation Details'!$A$2:$A$2344,'Hospitalisation Details'!$F$2:$F$2344," ",0,1)</f>
        <v>36090.49</v>
      </c>
      <c r="N202" t="str">
        <f>_xlfn.XLOOKUP(A202,'Hospitalisation Details'!$A$2:$A$2344,'Hospitalisation Details'!$G$2:$G$2344," ",0,1)</f>
        <v>tier - 2</v>
      </c>
      <c r="O202" t="str">
        <f>_xlfn.XLOOKUP(A202,'Hospitalisation Details'!$A$2:$A$2344,'Hospitalisation Details'!$H$2:$H$2344," ",0,1)</f>
        <v>tier - 2</v>
      </c>
      <c r="P202" t="str">
        <f>_xlfn.XLOOKUP(A202,'Hospitalisation Details'!$A$2:$A$2344,'Hospitalisation Details'!$I$2:$I$2344," ",0,1)</f>
        <v>R1011</v>
      </c>
      <c r="Q202">
        <f>_xlfn.XLOOKUP(A202,'Hospitalisation Details'!$A$2:$A$2344,'Hospitalisation Details'!$K$2:$K$2344," ",0,1)</f>
        <v>43</v>
      </c>
    </row>
    <row r="203" spans="1:17" ht="15.5" x14ac:dyDescent="0.35">
      <c r="A203" s="8" t="s">
        <v>2171</v>
      </c>
      <c r="B203" t="str">
        <f>VLOOKUP(Healthcare!A203,'Customer Names'!A203:E2537,4,FALSE)</f>
        <v>Ian E.</v>
      </c>
      <c r="C203" s="10">
        <f>_xlfn.XLOOKUP(A203,'Medical Examinations'!$A$2:$A$2336,'Medical Examinations'!$B$2:$B$2336,"NA",0,1)</f>
        <v>32.9</v>
      </c>
      <c r="D203" s="10">
        <f>_xlfn.XLOOKUP(A203,'Medical Examinations'!$A$2:$A$2336,'Medical Examinations'!$C$2:$C$2336)</f>
        <v>6.26</v>
      </c>
      <c r="E203" s="1" t="str">
        <f>_xlfn.XLOOKUP(A203,'Medical Examinations'!$A$2:$A$2336,'Medical Examinations'!$D$2:$D$2336)</f>
        <v>Yes</v>
      </c>
      <c r="F203" t="str">
        <f>_xlfn.XLOOKUP(A203,'Medical Examinations'!$A$2:$A$2336,'Medical Examinations'!$E$2:$E$2336)</f>
        <v>No</v>
      </c>
      <c r="G203" t="str">
        <f>_xlfn.XLOOKUP(A203,'Medical Examinations'!$A$2:$A$2336,'Medical Examinations'!$F$2:$F$2336)</f>
        <v>No</v>
      </c>
      <c r="H203" s="1">
        <f>_xlfn.XLOOKUP(A203,'Medical Examinations'!$A$2:$A$2336,'Medical Examinations'!$G$2:$G$2336)</f>
        <v>0</v>
      </c>
      <c r="I203" t="str">
        <f>_xlfn.XLOOKUP(A203,'Medical Examinations'!$A$2:$A$2336,'Medical Examinations'!$H$2:$H$2336)</f>
        <v>Yes</v>
      </c>
      <c r="J203" t="str">
        <f>VLOOKUP(A203,'Medical Examinations'!$A$2:$J$2336,9,FALSE)</f>
        <v>Obesity</v>
      </c>
      <c r="K203" t="str">
        <f>VLOOKUP(A203,'Medical Examinations'!$A$2:$J$2336,10,FALSE)</f>
        <v>Prediabetes</v>
      </c>
      <c r="L203" s="51" t="str">
        <f>_xlfn.XLOOKUP(A203,'Hospitalisation Details'!$A$2:$A$2345,'Hospitalisation Details'!$J$2:$J$2345,"")</f>
        <v>20-Aug-1996</v>
      </c>
      <c r="M203" s="12">
        <f>_xlfn.XLOOKUP(A203,'Hospitalisation Details'!$A$2:$A$2344,'Hospitalisation Details'!$F$2:$F$2344," ",0,1)</f>
        <v>36085.22</v>
      </c>
      <c r="N203" t="str">
        <f>_xlfn.XLOOKUP(A203,'Hospitalisation Details'!$A$2:$A$2344,'Hospitalisation Details'!$G$2:$G$2344," ",0,1)</f>
        <v>tier - 1</v>
      </c>
      <c r="O203" t="str">
        <f>_xlfn.XLOOKUP(A203,'Hospitalisation Details'!$A$2:$A$2344,'Hospitalisation Details'!$H$2:$H$2344," ",0,1)</f>
        <v>tier - 1</v>
      </c>
      <c r="P203" t="str">
        <f>_xlfn.XLOOKUP(A203,'Hospitalisation Details'!$A$2:$A$2344,'Hospitalisation Details'!$I$2:$I$2344," ",0,1)</f>
        <v>R1011</v>
      </c>
      <c r="Q203">
        <f>_xlfn.XLOOKUP(A203,'Hospitalisation Details'!$A$2:$A$2344,'Hospitalisation Details'!$K$2:$K$2344," ",0,1)</f>
        <v>26</v>
      </c>
    </row>
    <row r="204" spans="1:17" ht="15.5" x14ac:dyDescent="0.35">
      <c r="A204" s="8" t="s">
        <v>2170</v>
      </c>
      <c r="B204" t="str">
        <f>VLOOKUP(Healthcare!A204,'Customer Names'!A204:E2538,4,FALSE)</f>
        <v>Hector Sr.</v>
      </c>
      <c r="C204" s="10">
        <f>_xlfn.XLOOKUP(A204,'Medical Examinations'!$A$2:$A$2336,'Medical Examinations'!$B$2:$B$2336,"NA",0,1)</f>
        <v>29.78</v>
      </c>
      <c r="D204" s="10">
        <f>_xlfn.XLOOKUP(A204,'Medical Examinations'!$A$2:$A$2336,'Medical Examinations'!$C$2:$C$2336)</f>
        <v>10.27</v>
      </c>
      <c r="E204" s="1" t="str">
        <f>_xlfn.XLOOKUP(A204,'Medical Examinations'!$A$2:$A$2336,'Medical Examinations'!$D$2:$D$2336)</f>
        <v>Yes</v>
      </c>
      <c r="F204" t="str">
        <f>_xlfn.XLOOKUP(A204,'Medical Examinations'!$A$2:$A$2336,'Medical Examinations'!$E$2:$E$2336)</f>
        <v>No</v>
      </c>
      <c r="G204" t="str">
        <f>_xlfn.XLOOKUP(A204,'Medical Examinations'!$A$2:$A$2336,'Medical Examinations'!$F$2:$F$2336)</f>
        <v>Yes</v>
      </c>
      <c r="H204" s="1">
        <f>_xlfn.XLOOKUP(A204,'Medical Examinations'!$A$2:$A$2336,'Medical Examinations'!$G$2:$G$2336)</f>
        <v>1</v>
      </c>
      <c r="I204" t="str">
        <f>_xlfn.XLOOKUP(A204,'Medical Examinations'!$A$2:$A$2336,'Medical Examinations'!$H$2:$H$2336)</f>
        <v>Yes</v>
      </c>
      <c r="J204" t="str">
        <f>VLOOKUP(A204,'Medical Examinations'!$A$2:$J$2336,9,FALSE)</f>
        <v>Overweight</v>
      </c>
      <c r="K204" t="str">
        <f>VLOOKUP(A204,'Medical Examinations'!$A$2:$J$2336,10,FALSE)</f>
        <v>Diabetes</v>
      </c>
      <c r="L204" s="51" t="str">
        <f>_xlfn.XLOOKUP(A204,'Hospitalisation Details'!$A$2:$A$2345,'Hospitalisation Details'!$J$2:$J$2345,"")</f>
        <v>22-Jul-1963</v>
      </c>
      <c r="M204" s="12">
        <f>_xlfn.XLOOKUP(A204,'Hospitalisation Details'!$A$2:$A$2344,'Hospitalisation Details'!$F$2:$F$2344," ",0,1)</f>
        <v>36074.339999999997</v>
      </c>
      <c r="N204" t="str">
        <f>_xlfn.XLOOKUP(A204,'Hospitalisation Details'!$A$2:$A$2344,'Hospitalisation Details'!$G$2:$G$2344," ",0,1)</f>
        <v>tier - 2</v>
      </c>
      <c r="O204" t="str">
        <f>_xlfn.XLOOKUP(A204,'Hospitalisation Details'!$A$2:$A$2344,'Hospitalisation Details'!$H$2:$H$2344," ",0,1)</f>
        <v>tier - 1</v>
      </c>
      <c r="P204" t="str">
        <f>_xlfn.XLOOKUP(A204,'Hospitalisation Details'!$A$2:$A$2344,'Hospitalisation Details'!$I$2:$I$2344," ",0,1)</f>
        <v>R1011</v>
      </c>
      <c r="Q204">
        <f>_xlfn.XLOOKUP(A204,'Hospitalisation Details'!$A$2:$A$2344,'Hospitalisation Details'!$K$2:$K$2344," ",0,1)</f>
        <v>59</v>
      </c>
    </row>
    <row r="205" spans="1:17" ht="15.5" x14ac:dyDescent="0.35">
      <c r="A205" s="8" t="s">
        <v>2169</v>
      </c>
      <c r="B205" t="str">
        <f>VLOOKUP(Healthcare!A205,'Customer Names'!A205:E2539,4,FALSE)</f>
        <v>Rebecca</v>
      </c>
      <c r="C205" s="10">
        <f>_xlfn.XLOOKUP(A205,'Medical Examinations'!$A$2:$A$2336,'Medical Examinations'!$B$2:$B$2336,"NA",0,1)</f>
        <v>32.78</v>
      </c>
      <c r="D205" s="10">
        <f>_xlfn.XLOOKUP(A205,'Medical Examinations'!$A$2:$A$2336,'Medical Examinations'!$C$2:$C$2336)</f>
        <v>5.27</v>
      </c>
      <c r="E205" s="1" t="str">
        <f>_xlfn.XLOOKUP(A205,'Medical Examinations'!$A$2:$A$2336,'Medical Examinations'!$D$2:$D$2336)</f>
        <v>No</v>
      </c>
      <c r="F205" t="str">
        <f>_xlfn.XLOOKUP(A205,'Medical Examinations'!$A$2:$A$2336,'Medical Examinations'!$E$2:$E$2336)</f>
        <v>No</v>
      </c>
      <c r="G205" t="str">
        <f>_xlfn.XLOOKUP(A205,'Medical Examinations'!$A$2:$A$2336,'Medical Examinations'!$F$2:$F$2336)</f>
        <v>No</v>
      </c>
      <c r="H205" s="1">
        <f>_xlfn.XLOOKUP(A205,'Medical Examinations'!$A$2:$A$2336,'Medical Examinations'!$G$2:$G$2336)</f>
        <v>0</v>
      </c>
      <c r="I205" t="str">
        <f>_xlfn.XLOOKUP(A205,'Medical Examinations'!$A$2:$A$2336,'Medical Examinations'!$H$2:$H$2336)</f>
        <v>Yes</v>
      </c>
      <c r="J205" t="str">
        <f>VLOOKUP(A205,'Medical Examinations'!$A$2:$J$2336,9,FALSE)</f>
        <v>Obesity</v>
      </c>
      <c r="K205" t="str">
        <f>VLOOKUP(A205,'Medical Examinations'!$A$2:$J$2336,10,FALSE)</f>
        <v>Normal</v>
      </c>
      <c r="L205" s="51" t="str">
        <f>_xlfn.XLOOKUP(A205,'Hospitalisation Details'!$A$2:$A$2345,'Hospitalisation Details'!$J$2:$J$2345,"")</f>
        <v>4-Sep-1999</v>
      </c>
      <c r="M205" s="12">
        <f>_xlfn.XLOOKUP(A205,'Hospitalisation Details'!$A$2:$A$2344,'Hospitalisation Details'!$F$2:$F$2344," ",0,1)</f>
        <v>36021.01</v>
      </c>
      <c r="N205" t="str">
        <f>_xlfn.XLOOKUP(A205,'Hospitalisation Details'!$A$2:$A$2344,'Hospitalisation Details'!$G$2:$G$2344," ",0,1)</f>
        <v>tier - 2</v>
      </c>
      <c r="O205" t="str">
        <f>_xlfn.XLOOKUP(A205,'Hospitalisation Details'!$A$2:$A$2344,'Hospitalisation Details'!$H$2:$H$2344," ",0,1)</f>
        <v>tier - 3</v>
      </c>
      <c r="P205" t="str">
        <f>_xlfn.XLOOKUP(A205,'Hospitalisation Details'!$A$2:$A$2344,'Hospitalisation Details'!$I$2:$I$2344," ",0,1)</f>
        <v>R1013</v>
      </c>
      <c r="Q205">
        <f>_xlfn.XLOOKUP(A205,'Hospitalisation Details'!$A$2:$A$2344,'Hospitalisation Details'!$K$2:$K$2344," ",0,1)</f>
        <v>23</v>
      </c>
    </row>
    <row r="206" spans="1:17" ht="15.5" x14ac:dyDescent="0.35">
      <c r="A206" s="8" t="s">
        <v>2168</v>
      </c>
      <c r="B206" t="str">
        <f>VLOOKUP(Healthcare!A206,'Customer Names'!A206:E2540,4,FALSE)</f>
        <v>Matt</v>
      </c>
      <c r="C206" s="10">
        <f>_xlfn.XLOOKUP(A206,'Medical Examinations'!$A$2:$A$2336,'Medical Examinations'!$B$2:$B$2336,"NA",0,1)</f>
        <v>41.65</v>
      </c>
      <c r="D206" s="10">
        <f>_xlfn.XLOOKUP(A206,'Medical Examinations'!$A$2:$A$2336,'Medical Examinations'!$C$2:$C$2336)</f>
        <v>10.73</v>
      </c>
      <c r="E206" s="1" t="str">
        <f>_xlfn.XLOOKUP(A206,'Medical Examinations'!$A$2:$A$2336,'Medical Examinations'!$D$2:$D$2336)</f>
        <v>Yes</v>
      </c>
      <c r="F206" t="str">
        <f>_xlfn.XLOOKUP(A206,'Medical Examinations'!$A$2:$A$2336,'Medical Examinations'!$E$2:$E$2336)</f>
        <v>No</v>
      </c>
      <c r="G206" t="str">
        <f>_xlfn.XLOOKUP(A206,'Medical Examinations'!$A$2:$A$2336,'Medical Examinations'!$F$2:$F$2336)</f>
        <v>No</v>
      </c>
      <c r="H206" s="1">
        <f>_xlfn.XLOOKUP(A206,'Medical Examinations'!$A$2:$A$2336,'Medical Examinations'!$G$2:$G$2336)</f>
        <v>0</v>
      </c>
      <c r="I206" t="str">
        <f>_xlfn.XLOOKUP(A206,'Medical Examinations'!$A$2:$A$2336,'Medical Examinations'!$H$2:$H$2336)</f>
        <v>Yes</v>
      </c>
      <c r="J206" t="str">
        <f>VLOOKUP(A206,'Medical Examinations'!$A$2:$J$2336,9,FALSE)</f>
        <v>Obesity</v>
      </c>
      <c r="K206" t="str">
        <f>VLOOKUP(A206,'Medical Examinations'!$A$2:$J$2336,10,FALSE)</f>
        <v>Diabetes</v>
      </c>
      <c r="L206" s="51" t="str">
        <f>_xlfn.XLOOKUP(A206,'Hospitalisation Details'!$A$2:$A$2345,'Hospitalisation Details'!$J$2:$J$2345,"")</f>
        <v>22-Nov-1981</v>
      </c>
      <c r="M206" s="12">
        <f>_xlfn.XLOOKUP(A206,'Hospitalisation Details'!$A$2:$A$2344,'Hospitalisation Details'!$F$2:$F$2344," ",0,1)</f>
        <v>35952.65</v>
      </c>
      <c r="N206" t="str">
        <f>_xlfn.XLOOKUP(A206,'Hospitalisation Details'!$A$2:$A$2344,'Hospitalisation Details'!$G$2:$G$2344," ",0,1)</f>
        <v>tier - 1</v>
      </c>
      <c r="O206" t="str">
        <f>_xlfn.XLOOKUP(A206,'Hospitalisation Details'!$A$2:$A$2344,'Hospitalisation Details'!$H$2:$H$2344," ",0,1)</f>
        <v>tier - 3</v>
      </c>
      <c r="P206" t="str">
        <f>_xlfn.XLOOKUP(A206,'Hospitalisation Details'!$A$2:$A$2344,'Hospitalisation Details'!$I$2:$I$2344," ",0,1)</f>
        <v>R1011</v>
      </c>
      <c r="Q206">
        <f>_xlfn.XLOOKUP(A206,'Hospitalisation Details'!$A$2:$A$2344,'Hospitalisation Details'!$K$2:$K$2344," ",0,1)</f>
        <v>41</v>
      </c>
    </row>
    <row r="207" spans="1:17" ht="15.5" x14ac:dyDescent="0.35">
      <c r="A207" s="8" t="s">
        <v>2167</v>
      </c>
      <c r="B207" t="str">
        <f>VLOOKUP(Healthcare!A207,'Customer Names'!A207:E2541,4,FALSE)</f>
        <v>Elizabeth H</v>
      </c>
      <c r="C207" s="10">
        <f>_xlfn.XLOOKUP(A207,'Medical Examinations'!$A$2:$A$2336,'Medical Examinations'!$B$2:$B$2336,"NA",0,1)</f>
        <v>50.79</v>
      </c>
      <c r="D207" s="10">
        <f>_xlfn.XLOOKUP(A207,'Medical Examinations'!$A$2:$A$2336,'Medical Examinations'!$C$2:$C$2336)</f>
        <v>4.45</v>
      </c>
      <c r="E207" s="1" t="str">
        <f>_xlfn.XLOOKUP(A207,'Medical Examinations'!$A$2:$A$2336,'Medical Examinations'!$D$2:$D$2336)</f>
        <v>No</v>
      </c>
      <c r="F207" t="str">
        <f>_xlfn.XLOOKUP(A207,'Medical Examinations'!$A$2:$A$2336,'Medical Examinations'!$E$2:$E$2336)</f>
        <v>No</v>
      </c>
      <c r="G207" t="str">
        <f>_xlfn.XLOOKUP(A207,'Medical Examinations'!$A$2:$A$2336,'Medical Examinations'!$F$2:$F$2336)</f>
        <v>No</v>
      </c>
      <c r="H207" s="1">
        <f>_xlfn.XLOOKUP(A207,'Medical Examinations'!$A$2:$A$2336,'Medical Examinations'!$G$2:$G$2336)</f>
        <v>1</v>
      </c>
      <c r="I207" t="str">
        <f>_xlfn.XLOOKUP(A207,'Medical Examinations'!$A$2:$A$2336,'Medical Examinations'!$H$2:$H$2336)</f>
        <v>Yes</v>
      </c>
      <c r="J207" t="str">
        <f>VLOOKUP(A207,'Medical Examinations'!$A$2:$J$2336,9,FALSE)</f>
        <v>Obesity</v>
      </c>
      <c r="K207" t="str">
        <f>VLOOKUP(A207,'Medical Examinations'!$A$2:$J$2336,10,FALSE)</f>
        <v>Normal</v>
      </c>
      <c r="L207" s="51" t="str">
        <f>_xlfn.XLOOKUP(A207,'Hospitalisation Details'!$A$2:$A$2345,'Hospitalisation Details'!$J$2:$J$2345,"")</f>
        <v>18-Jun-1992</v>
      </c>
      <c r="M207" s="12">
        <f>_xlfn.XLOOKUP(A207,'Hospitalisation Details'!$A$2:$A$2344,'Hospitalisation Details'!$F$2:$F$2344," ",0,1)</f>
        <v>35883.269999999997</v>
      </c>
      <c r="N207" t="str">
        <f>_xlfn.XLOOKUP(A207,'Hospitalisation Details'!$A$2:$A$2344,'Hospitalisation Details'!$G$2:$G$2344," ",0,1)</f>
        <v>tier - 2</v>
      </c>
      <c r="O207" t="str">
        <f>_xlfn.XLOOKUP(A207,'Hospitalisation Details'!$A$2:$A$2344,'Hospitalisation Details'!$H$2:$H$2344," ",0,1)</f>
        <v>tier - 1</v>
      </c>
      <c r="P207" t="str">
        <f>_xlfn.XLOOKUP(A207,'Hospitalisation Details'!$A$2:$A$2344,'Hospitalisation Details'!$I$2:$I$2344," ",0,1)</f>
        <v>R1011</v>
      </c>
      <c r="Q207">
        <f>_xlfn.XLOOKUP(A207,'Hospitalisation Details'!$A$2:$A$2344,'Hospitalisation Details'!$K$2:$K$2344," ",0,1)</f>
        <v>30</v>
      </c>
    </row>
    <row r="208" spans="1:17" ht="15.5" x14ac:dyDescent="0.35">
      <c r="A208" s="8" t="s">
        <v>2166</v>
      </c>
      <c r="B208" t="str">
        <f>VLOOKUP(Healthcare!A208,'Customer Names'!A208:E2542,4,FALSE)</f>
        <v>Grace</v>
      </c>
      <c r="C208" s="10">
        <f>_xlfn.XLOOKUP(A208,'Medical Examinations'!$A$2:$A$2336,'Medical Examinations'!$B$2:$B$2336,"NA",0,1)</f>
        <v>35.43</v>
      </c>
      <c r="D208" s="10">
        <f>_xlfn.XLOOKUP(A208,'Medical Examinations'!$A$2:$A$2336,'Medical Examinations'!$C$2:$C$2336)</f>
        <v>5.25</v>
      </c>
      <c r="E208" s="1" t="str">
        <f>_xlfn.XLOOKUP(A208,'Medical Examinations'!$A$2:$A$2336,'Medical Examinations'!$D$2:$D$2336)</f>
        <v>Yes</v>
      </c>
      <c r="F208" t="str">
        <f>_xlfn.XLOOKUP(A208,'Medical Examinations'!$A$2:$A$2336,'Medical Examinations'!$E$2:$E$2336)</f>
        <v>No</v>
      </c>
      <c r="G208" t="str">
        <f>_xlfn.XLOOKUP(A208,'Medical Examinations'!$A$2:$A$2336,'Medical Examinations'!$F$2:$F$2336)</f>
        <v>No</v>
      </c>
      <c r="H208" s="1">
        <f>_xlfn.XLOOKUP(A208,'Medical Examinations'!$A$2:$A$2336,'Medical Examinations'!$G$2:$G$2336)</f>
        <v>0</v>
      </c>
      <c r="I208" t="str">
        <f>_xlfn.XLOOKUP(A208,'Medical Examinations'!$A$2:$A$2336,'Medical Examinations'!$H$2:$H$2336)</f>
        <v>Yes</v>
      </c>
      <c r="J208" t="str">
        <f>VLOOKUP(A208,'Medical Examinations'!$A$2:$J$2336,9,FALSE)</f>
        <v>Obesity</v>
      </c>
      <c r="K208" t="str">
        <f>VLOOKUP(A208,'Medical Examinations'!$A$2:$J$2336,10,FALSE)</f>
        <v>Normal</v>
      </c>
      <c r="L208" s="51" t="str">
        <f>_xlfn.XLOOKUP(A208,'Hospitalisation Details'!$A$2:$A$2345,'Hospitalisation Details'!$J$2:$J$2345,"")</f>
        <v>4-Oct-1976</v>
      </c>
      <c r="M208" s="12">
        <f>_xlfn.XLOOKUP(A208,'Hospitalisation Details'!$A$2:$A$2344,'Hospitalisation Details'!$F$2:$F$2344," ",0,1)</f>
        <v>35733.96</v>
      </c>
      <c r="N208" t="str">
        <f>_xlfn.XLOOKUP(A208,'Hospitalisation Details'!$A$2:$A$2344,'Hospitalisation Details'!$G$2:$G$2344," ",0,1)</f>
        <v>tier - 2</v>
      </c>
      <c r="O208" t="str">
        <f>_xlfn.XLOOKUP(A208,'Hospitalisation Details'!$A$2:$A$2344,'Hospitalisation Details'!$H$2:$H$2344," ",0,1)</f>
        <v>tier - 2</v>
      </c>
      <c r="P208" t="str">
        <f>_xlfn.XLOOKUP(A208,'Hospitalisation Details'!$A$2:$A$2344,'Hospitalisation Details'!$I$2:$I$2344," ",0,1)</f>
        <v>R1011</v>
      </c>
      <c r="Q208">
        <f>_xlfn.XLOOKUP(A208,'Hospitalisation Details'!$A$2:$A$2344,'Hospitalisation Details'!$K$2:$K$2344," ",0,1)</f>
        <v>46</v>
      </c>
    </row>
    <row r="209" spans="1:17" ht="15.5" x14ac:dyDescent="0.35">
      <c r="A209" s="8" t="s">
        <v>2165</v>
      </c>
      <c r="B209" t="str">
        <f>VLOOKUP(Healthcare!A209,'Customer Names'!A209:E2543,4,FALSE)</f>
        <v>Jaime</v>
      </c>
      <c r="C209" s="10">
        <f>_xlfn.XLOOKUP(A209,'Medical Examinations'!$A$2:$A$2336,'Medical Examinations'!$B$2:$B$2336,"NA",0,1)</f>
        <v>35.25</v>
      </c>
      <c r="D209" s="10">
        <f>_xlfn.XLOOKUP(A209,'Medical Examinations'!$A$2:$A$2336,'Medical Examinations'!$C$2:$C$2336)</f>
        <v>9.51</v>
      </c>
      <c r="E209" s="1" t="str">
        <f>_xlfn.XLOOKUP(A209,'Medical Examinations'!$A$2:$A$2336,'Medical Examinations'!$D$2:$D$2336)</f>
        <v>No</v>
      </c>
      <c r="F209" t="str">
        <f>_xlfn.XLOOKUP(A209,'Medical Examinations'!$A$2:$A$2336,'Medical Examinations'!$E$2:$E$2336)</f>
        <v>No</v>
      </c>
      <c r="G209" t="str">
        <f>_xlfn.XLOOKUP(A209,'Medical Examinations'!$A$2:$A$2336,'Medical Examinations'!$F$2:$F$2336)</f>
        <v>No</v>
      </c>
      <c r="H209" s="1">
        <f>_xlfn.XLOOKUP(A209,'Medical Examinations'!$A$2:$A$2336,'Medical Examinations'!$G$2:$G$2336)</f>
        <v>0</v>
      </c>
      <c r="I209" t="str">
        <f>_xlfn.XLOOKUP(A209,'Medical Examinations'!$A$2:$A$2336,'Medical Examinations'!$H$2:$H$2336)</f>
        <v>Yes</v>
      </c>
      <c r="J209" t="str">
        <f>VLOOKUP(A209,'Medical Examinations'!$A$2:$J$2336,9,FALSE)</f>
        <v>Obesity</v>
      </c>
      <c r="K209" t="str">
        <f>VLOOKUP(A209,'Medical Examinations'!$A$2:$J$2336,10,FALSE)</f>
        <v>Diabetes</v>
      </c>
      <c r="L209" s="51" t="str">
        <f>_xlfn.XLOOKUP(A209,'Hospitalisation Details'!$A$2:$A$2345,'Hospitalisation Details'!$J$2:$J$2345,"")</f>
        <v>15-Jul-1974</v>
      </c>
      <c r="M209" s="12">
        <f>_xlfn.XLOOKUP(A209,'Hospitalisation Details'!$A$2:$A$2344,'Hospitalisation Details'!$F$2:$F$2344," ",0,1)</f>
        <v>35711.39</v>
      </c>
      <c r="N209" t="str">
        <f>_xlfn.XLOOKUP(A209,'Hospitalisation Details'!$A$2:$A$2344,'Hospitalisation Details'!$G$2:$G$2344," ",0,1)</f>
        <v>tier - 2</v>
      </c>
      <c r="O209" t="str">
        <f>_xlfn.XLOOKUP(A209,'Hospitalisation Details'!$A$2:$A$2344,'Hospitalisation Details'!$H$2:$H$2344," ",0,1)</f>
        <v>tier - 3</v>
      </c>
      <c r="P209" t="str">
        <f>_xlfn.XLOOKUP(A209,'Hospitalisation Details'!$A$2:$A$2344,'Hospitalisation Details'!$I$2:$I$2344," ",0,1)</f>
        <v>R1012</v>
      </c>
      <c r="Q209">
        <f>_xlfn.XLOOKUP(A209,'Hospitalisation Details'!$A$2:$A$2344,'Hospitalisation Details'!$K$2:$K$2344," ",0,1)</f>
        <v>48</v>
      </c>
    </row>
    <row r="210" spans="1:17" ht="15.5" x14ac:dyDescent="0.35">
      <c r="A210" s="8" t="s">
        <v>2164</v>
      </c>
      <c r="B210" t="str">
        <f>VLOOKUP(Healthcare!A210,'Customer Names'!A210:E2544,4,FALSE)</f>
        <v>Calesse</v>
      </c>
      <c r="C210" s="10">
        <f>_xlfn.XLOOKUP(A210,'Medical Examinations'!$A$2:$A$2336,'Medical Examinations'!$B$2:$B$2336,"NA",0,1)</f>
        <v>36.85</v>
      </c>
      <c r="D210" s="10">
        <f>_xlfn.XLOOKUP(A210,'Medical Examinations'!$A$2:$A$2336,'Medical Examinations'!$C$2:$C$2336)</f>
        <v>11.12</v>
      </c>
      <c r="E210" s="1" t="str">
        <f>_xlfn.XLOOKUP(A210,'Medical Examinations'!$A$2:$A$2336,'Medical Examinations'!$D$2:$D$2336)</f>
        <v>No</v>
      </c>
      <c r="F210" t="str">
        <f>_xlfn.XLOOKUP(A210,'Medical Examinations'!$A$2:$A$2336,'Medical Examinations'!$E$2:$E$2336)</f>
        <v>No</v>
      </c>
      <c r="G210" t="str">
        <f>_xlfn.XLOOKUP(A210,'Medical Examinations'!$A$2:$A$2336,'Medical Examinations'!$F$2:$F$2336)</f>
        <v>No</v>
      </c>
      <c r="H210" s="1">
        <f>_xlfn.XLOOKUP(A210,'Medical Examinations'!$A$2:$A$2336,'Medical Examinations'!$G$2:$G$2336)</f>
        <v>0</v>
      </c>
      <c r="I210" t="str">
        <f>_xlfn.XLOOKUP(A210,'Medical Examinations'!$A$2:$A$2336,'Medical Examinations'!$H$2:$H$2336)</f>
        <v>Yes</v>
      </c>
      <c r="J210" t="str">
        <f>VLOOKUP(A210,'Medical Examinations'!$A$2:$J$2336,9,FALSE)</f>
        <v>Obesity</v>
      </c>
      <c r="K210" t="str">
        <f>VLOOKUP(A210,'Medical Examinations'!$A$2:$J$2336,10,FALSE)</f>
        <v>Diabetes</v>
      </c>
      <c r="L210" s="51" t="str">
        <f>_xlfn.XLOOKUP(A210,'Hospitalisation Details'!$A$2:$A$2345,'Hospitalisation Details'!$J$2:$J$2345,"")</f>
        <v>19-Dec-1978</v>
      </c>
      <c r="M210" s="12">
        <f>_xlfn.XLOOKUP(A210,'Hospitalisation Details'!$A$2:$A$2344,'Hospitalisation Details'!$F$2:$F$2344," ",0,1)</f>
        <v>35701.9</v>
      </c>
      <c r="N210" t="str">
        <f>_xlfn.XLOOKUP(A210,'Hospitalisation Details'!$A$2:$A$2344,'Hospitalisation Details'!$G$2:$G$2344," ",0,1)</f>
        <v>tier - 2</v>
      </c>
      <c r="O210" t="str">
        <f>_xlfn.XLOOKUP(A210,'Hospitalisation Details'!$A$2:$A$2344,'Hospitalisation Details'!$H$2:$H$2344," ",0,1)</f>
        <v>tier - 1</v>
      </c>
      <c r="P210" t="str">
        <f>_xlfn.XLOOKUP(A210,'Hospitalisation Details'!$A$2:$A$2344,'Hospitalisation Details'!$I$2:$I$2344," ",0,1)</f>
        <v>R1011</v>
      </c>
      <c r="Q210">
        <f>_xlfn.XLOOKUP(A210,'Hospitalisation Details'!$A$2:$A$2344,'Hospitalisation Details'!$K$2:$K$2344," ",0,1)</f>
        <v>44</v>
      </c>
    </row>
    <row r="211" spans="1:17" ht="15.5" x14ac:dyDescent="0.35">
      <c r="A211" s="8" t="s">
        <v>2163</v>
      </c>
      <c r="B211" t="str">
        <f>VLOOKUP(Healthcare!A211,'Customer Names'!A211:E2545,4,FALSE)</f>
        <v>Kate L</v>
      </c>
      <c r="C211" s="10">
        <f>_xlfn.XLOOKUP(A211,'Medical Examinations'!$A$2:$A$2336,'Medical Examinations'!$B$2:$B$2336,"NA",0,1)</f>
        <v>31.02</v>
      </c>
      <c r="D211" s="10">
        <f>_xlfn.XLOOKUP(A211,'Medical Examinations'!$A$2:$A$2336,'Medical Examinations'!$C$2:$C$2336)</f>
        <v>4.5599999999999996</v>
      </c>
      <c r="E211" s="1" t="str">
        <f>_xlfn.XLOOKUP(A211,'Medical Examinations'!$A$2:$A$2336,'Medical Examinations'!$D$2:$D$2336)</f>
        <v>No</v>
      </c>
      <c r="F211" t="str">
        <f>_xlfn.XLOOKUP(A211,'Medical Examinations'!$A$2:$A$2336,'Medical Examinations'!$E$2:$E$2336)</f>
        <v>Yes</v>
      </c>
      <c r="G211" t="str">
        <f>_xlfn.XLOOKUP(A211,'Medical Examinations'!$A$2:$A$2336,'Medical Examinations'!$F$2:$F$2336)</f>
        <v>No</v>
      </c>
      <c r="H211" s="1">
        <f>_xlfn.XLOOKUP(A211,'Medical Examinations'!$A$2:$A$2336,'Medical Examinations'!$G$2:$G$2336)</f>
        <v>1</v>
      </c>
      <c r="I211" t="str">
        <f>_xlfn.XLOOKUP(A211,'Medical Examinations'!$A$2:$A$2336,'Medical Examinations'!$H$2:$H$2336)</f>
        <v>Yes</v>
      </c>
      <c r="J211" t="str">
        <f>VLOOKUP(A211,'Medical Examinations'!$A$2:$J$2336,9,FALSE)</f>
        <v>Obesity</v>
      </c>
      <c r="K211" t="str">
        <f>VLOOKUP(A211,'Medical Examinations'!$A$2:$J$2336,10,FALSE)</f>
        <v>Normal</v>
      </c>
      <c r="L211" s="51" t="str">
        <f>_xlfn.XLOOKUP(A211,'Hospitalisation Details'!$A$2:$A$2345,'Hospitalisation Details'!$J$2:$J$2345,"")</f>
        <v>17-Dec-2000</v>
      </c>
      <c r="M211" s="12">
        <f>_xlfn.XLOOKUP(A211,'Hospitalisation Details'!$A$2:$A$2344,'Hospitalisation Details'!$F$2:$F$2344," ",0,1)</f>
        <v>35595.589999999997</v>
      </c>
      <c r="N211" t="str">
        <f>_xlfn.XLOOKUP(A211,'Hospitalisation Details'!$A$2:$A$2344,'Hospitalisation Details'!$G$2:$G$2344," ",0,1)</f>
        <v>tier - 2</v>
      </c>
      <c r="O211" t="str">
        <f>_xlfn.XLOOKUP(A211,'Hospitalisation Details'!$A$2:$A$2344,'Hospitalisation Details'!$H$2:$H$2344," ",0,1)</f>
        <v>tier - 3</v>
      </c>
      <c r="P211" t="str">
        <f>_xlfn.XLOOKUP(A211,'Hospitalisation Details'!$A$2:$A$2344,'Hospitalisation Details'!$I$2:$I$2344," ",0,1)</f>
        <v>R1013</v>
      </c>
      <c r="Q211">
        <f>_xlfn.XLOOKUP(A211,'Hospitalisation Details'!$A$2:$A$2344,'Hospitalisation Details'!$K$2:$K$2344," ",0,1)</f>
        <v>22</v>
      </c>
    </row>
    <row r="212" spans="1:17" ht="15.5" x14ac:dyDescent="0.35">
      <c r="A212" s="8" t="s">
        <v>2162</v>
      </c>
      <c r="B212" t="str">
        <f>VLOOKUP(Healthcare!A212,'Customer Names'!A212:E2546,4,FALSE)</f>
        <v>Sergey</v>
      </c>
      <c r="C212" s="10">
        <f>_xlfn.XLOOKUP(A212,'Medical Examinations'!$A$2:$A$2336,'Medical Examinations'!$B$2:$B$2336,"NA",0,1)</f>
        <v>35.6</v>
      </c>
      <c r="D212" s="10">
        <f>_xlfn.XLOOKUP(A212,'Medical Examinations'!$A$2:$A$2336,'Medical Examinations'!$C$2:$C$2336)</f>
        <v>4.0199999999999996</v>
      </c>
      <c r="E212" s="1" t="str">
        <f>_xlfn.XLOOKUP(A212,'Medical Examinations'!$A$2:$A$2336,'Medical Examinations'!$D$2:$D$2336)</f>
        <v>Yes</v>
      </c>
      <c r="F212" t="str">
        <f>_xlfn.XLOOKUP(A212,'Medical Examinations'!$A$2:$A$2336,'Medical Examinations'!$E$2:$E$2336)</f>
        <v>Yes</v>
      </c>
      <c r="G212" t="str">
        <f>_xlfn.XLOOKUP(A212,'Medical Examinations'!$A$2:$A$2336,'Medical Examinations'!$F$2:$F$2336)</f>
        <v>No</v>
      </c>
      <c r="H212" s="1">
        <f>_xlfn.XLOOKUP(A212,'Medical Examinations'!$A$2:$A$2336,'Medical Examinations'!$G$2:$G$2336)</f>
        <v>2</v>
      </c>
      <c r="I212" t="str">
        <f>_xlfn.XLOOKUP(A212,'Medical Examinations'!$A$2:$A$2336,'Medical Examinations'!$H$2:$H$2336)</f>
        <v>Yes</v>
      </c>
      <c r="J212" t="str">
        <f>VLOOKUP(A212,'Medical Examinations'!$A$2:$J$2336,9,FALSE)</f>
        <v>Obesity</v>
      </c>
      <c r="K212" t="str">
        <f>VLOOKUP(A212,'Medical Examinations'!$A$2:$J$2336,10,FALSE)</f>
        <v>Normal</v>
      </c>
      <c r="L212" s="51" t="str">
        <f>_xlfn.XLOOKUP(A212,'Hospitalisation Details'!$A$2:$A$2345,'Hospitalisation Details'!$J$2:$J$2345,"")</f>
        <v>19-Nov-2000</v>
      </c>
      <c r="M212" s="12">
        <f>_xlfn.XLOOKUP(A212,'Hospitalisation Details'!$A$2:$A$2344,'Hospitalisation Details'!$F$2:$F$2344," ",0,1)</f>
        <v>35585.58</v>
      </c>
      <c r="N212" t="str">
        <f>_xlfn.XLOOKUP(A212,'Hospitalisation Details'!$A$2:$A$2344,'Hospitalisation Details'!$G$2:$G$2344," ",0,1)</f>
        <v>tier - 2</v>
      </c>
      <c r="O212" t="str">
        <f>_xlfn.XLOOKUP(A212,'Hospitalisation Details'!$A$2:$A$2344,'Hospitalisation Details'!$H$2:$H$2344," ",0,1)</f>
        <v>tier - 3</v>
      </c>
      <c r="P212" t="str">
        <f>_xlfn.XLOOKUP(A212,'Hospitalisation Details'!$A$2:$A$2344,'Hospitalisation Details'!$I$2:$I$2344," ",0,1)</f>
        <v>R1011</v>
      </c>
      <c r="Q212">
        <f>_xlfn.XLOOKUP(A212,'Hospitalisation Details'!$A$2:$A$2344,'Hospitalisation Details'!$K$2:$K$2344," ",0,1)</f>
        <v>22</v>
      </c>
    </row>
    <row r="213" spans="1:17" ht="15.5" x14ac:dyDescent="0.35">
      <c r="A213" s="8" t="s">
        <v>2161</v>
      </c>
      <c r="B213" t="str">
        <f>VLOOKUP(Healthcare!A213,'Customer Names'!A213:E2547,4,FALSE)</f>
        <v>Timothy V</v>
      </c>
      <c r="C213" s="10">
        <f>_xlfn.XLOOKUP(A213,'Medical Examinations'!$A$2:$A$2336,'Medical Examinations'!$B$2:$B$2336,"NA",0,1)</f>
        <v>34.39</v>
      </c>
      <c r="D213" s="10">
        <f>_xlfn.XLOOKUP(A213,'Medical Examinations'!$A$2:$A$2336,'Medical Examinations'!$C$2:$C$2336)</f>
        <v>8.7200000000000006</v>
      </c>
      <c r="E213" s="1" t="str">
        <f>_xlfn.XLOOKUP(A213,'Medical Examinations'!$A$2:$A$2336,'Medical Examinations'!$D$2:$D$2336)</f>
        <v>No</v>
      </c>
      <c r="F213" t="str">
        <f>_xlfn.XLOOKUP(A213,'Medical Examinations'!$A$2:$A$2336,'Medical Examinations'!$E$2:$E$2336)</f>
        <v>No</v>
      </c>
      <c r="G213" t="str">
        <f>_xlfn.XLOOKUP(A213,'Medical Examinations'!$A$2:$A$2336,'Medical Examinations'!$F$2:$F$2336)</f>
        <v>No</v>
      </c>
      <c r="H213" s="1">
        <f>_xlfn.XLOOKUP(A213,'Medical Examinations'!$A$2:$A$2336,'Medical Examinations'!$G$2:$G$2336)</f>
        <v>0</v>
      </c>
      <c r="I213" t="str">
        <f>_xlfn.XLOOKUP(A213,'Medical Examinations'!$A$2:$A$2336,'Medical Examinations'!$H$2:$H$2336)</f>
        <v>Yes</v>
      </c>
      <c r="J213" t="str">
        <f>VLOOKUP(A213,'Medical Examinations'!$A$2:$J$2336,9,FALSE)</f>
        <v>Obesity</v>
      </c>
      <c r="K213" t="str">
        <f>VLOOKUP(A213,'Medical Examinations'!$A$2:$J$2336,10,FALSE)</f>
        <v>Diabetes</v>
      </c>
      <c r="L213" s="51" t="str">
        <f>_xlfn.XLOOKUP(A213,'Hospitalisation Details'!$A$2:$A$2345,'Hospitalisation Details'!$J$2:$J$2345,"")</f>
        <v>10-Aug-1971</v>
      </c>
      <c r="M213" s="12">
        <f>_xlfn.XLOOKUP(A213,'Hospitalisation Details'!$A$2:$A$2344,'Hospitalisation Details'!$F$2:$F$2344," ",0,1)</f>
        <v>35583.17</v>
      </c>
      <c r="N213" t="str">
        <f>_xlfn.XLOOKUP(A213,'Hospitalisation Details'!$A$2:$A$2344,'Hospitalisation Details'!$G$2:$G$2344," ",0,1)</f>
        <v>tier - 1</v>
      </c>
      <c r="O213" t="str">
        <f>_xlfn.XLOOKUP(A213,'Hospitalisation Details'!$A$2:$A$2344,'Hospitalisation Details'!$H$2:$H$2344," ",0,1)</f>
        <v>tier - 3</v>
      </c>
      <c r="P213" t="str">
        <f>_xlfn.XLOOKUP(A213,'Hospitalisation Details'!$A$2:$A$2344,'Hospitalisation Details'!$I$2:$I$2344," ",0,1)</f>
        <v>R1011</v>
      </c>
      <c r="Q213">
        <f>_xlfn.XLOOKUP(A213,'Hospitalisation Details'!$A$2:$A$2344,'Hospitalisation Details'!$K$2:$K$2344," ",0,1)</f>
        <v>51</v>
      </c>
    </row>
    <row r="214" spans="1:17" ht="15.5" x14ac:dyDescent="0.35">
      <c r="A214" s="8" t="s">
        <v>2160</v>
      </c>
      <c r="B214" t="str">
        <f>VLOOKUP(Healthcare!A214,'Customer Names'!A214:E2548,4,FALSE)</f>
        <v>Andrew S</v>
      </c>
      <c r="C214" s="10">
        <f>_xlfn.XLOOKUP(A214,'Medical Examinations'!$A$2:$A$2336,'Medical Examinations'!$B$2:$B$2336,"NA",0,1)</f>
        <v>29.06</v>
      </c>
      <c r="D214" s="10">
        <f>_xlfn.XLOOKUP(A214,'Medical Examinations'!$A$2:$A$2336,'Medical Examinations'!$C$2:$C$2336)</f>
        <v>6.25</v>
      </c>
      <c r="E214" s="1" t="str">
        <f>_xlfn.XLOOKUP(A214,'Medical Examinations'!$A$2:$A$2336,'Medical Examinations'!$D$2:$D$2336)</f>
        <v>Yes</v>
      </c>
      <c r="F214" t="str">
        <f>_xlfn.XLOOKUP(A214,'Medical Examinations'!$A$2:$A$2336,'Medical Examinations'!$E$2:$E$2336)</f>
        <v>No</v>
      </c>
      <c r="G214" t="str">
        <f>_xlfn.XLOOKUP(A214,'Medical Examinations'!$A$2:$A$2336,'Medical Examinations'!$F$2:$F$2336)</f>
        <v>No</v>
      </c>
      <c r="H214" s="1">
        <f>_xlfn.XLOOKUP(A214,'Medical Examinations'!$A$2:$A$2336,'Medical Examinations'!$G$2:$G$2336)</f>
        <v>1</v>
      </c>
      <c r="I214" t="str">
        <f>_xlfn.XLOOKUP(A214,'Medical Examinations'!$A$2:$A$2336,'Medical Examinations'!$H$2:$H$2336)</f>
        <v>Yes</v>
      </c>
      <c r="J214" t="str">
        <f>VLOOKUP(A214,'Medical Examinations'!$A$2:$J$2336,9,FALSE)</f>
        <v>Overweight</v>
      </c>
      <c r="K214" t="str">
        <f>VLOOKUP(A214,'Medical Examinations'!$A$2:$J$2336,10,FALSE)</f>
        <v>Prediabetes</v>
      </c>
      <c r="L214" s="51" t="str">
        <f>_xlfn.XLOOKUP(A214,'Hospitalisation Details'!$A$2:$A$2345,'Hospitalisation Details'!$J$2:$J$2345,"")</f>
        <v>29-Aug-1964</v>
      </c>
      <c r="M214" s="12">
        <f>_xlfn.XLOOKUP(A214,'Hospitalisation Details'!$A$2:$A$2344,'Hospitalisation Details'!$F$2:$F$2344," ",0,1)</f>
        <v>35573.26</v>
      </c>
      <c r="N214" t="str">
        <f>_xlfn.XLOOKUP(A214,'Hospitalisation Details'!$A$2:$A$2344,'Hospitalisation Details'!$G$2:$G$2344," ",0,1)</f>
        <v>tier - 2</v>
      </c>
      <c r="O214" t="str">
        <f>_xlfn.XLOOKUP(A214,'Hospitalisation Details'!$A$2:$A$2344,'Hospitalisation Details'!$H$2:$H$2344," ",0,1)</f>
        <v>tier - 1</v>
      </c>
      <c r="P214" t="str">
        <f>_xlfn.XLOOKUP(A214,'Hospitalisation Details'!$A$2:$A$2344,'Hospitalisation Details'!$I$2:$I$2344," ",0,1)</f>
        <v>R1011</v>
      </c>
      <c r="Q214">
        <f>_xlfn.XLOOKUP(A214,'Hospitalisation Details'!$A$2:$A$2344,'Hospitalisation Details'!$K$2:$K$2344," ",0,1)</f>
        <v>58</v>
      </c>
    </row>
    <row r="215" spans="1:17" ht="15.5" x14ac:dyDescent="0.35">
      <c r="A215" s="8" t="s">
        <v>2159</v>
      </c>
      <c r="B215" t="str">
        <f>VLOOKUP(Healthcare!A215,'Customer Names'!A215:E2549,4,FALSE)</f>
        <v>Matthew D</v>
      </c>
      <c r="C215" s="10">
        <f>_xlfn.XLOOKUP(A215,'Medical Examinations'!$A$2:$A$2336,'Medical Examinations'!$B$2:$B$2336,"NA",0,1)</f>
        <v>35.799999999999997</v>
      </c>
      <c r="D215" s="10">
        <f>_xlfn.XLOOKUP(A215,'Medical Examinations'!$A$2:$A$2336,'Medical Examinations'!$C$2:$C$2336)</f>
        <v>7.32</v>
      </c>
      <c r="E215" s="1" t="str">
        <f>_xlfn.XLOOKUP(A215,'Medical Examinations'!$A$2:$A$2336,'Medical Examinations'!$D$2:$D$2336)</f>
        <v>No</v>
      </c>
      <c r="F215" t="str">
        <f>_xlfn.XLOOKUP(A215,'Medical Examinations'!$A$2:$A$2336,'Medical Examinations'!$E$2:$E$2336)</f>
        <v>No</v>
      </c>
      <c r="G215" t="str">
        <f>_xlfn.XLOOKUP(A215,'Medical Examinations'!$A$2:$A$2336,'Medical Examinations'!$F$2:$F$2336)</f>
        <v>No</v>
      </c>
      <c r="H215" s="1">
        <f>_xlfn.XLOOKUP(A215,'Medical Examinations'!$A$2:$A$2336,'Medical Examinations'!$G$2:$G$2336)</f>
        <v>2</v>
      </c>
      <c r="I215" t="str">
        <f>_xlfn.XLOOKUP(A215,'Medical Examinations'!$A$2:$A$2336,'Medical Examinations'!$H$2:$H$2336)</f>
        <v>Yes</v>
      </c>
      <c r="J215" t="str">
        <f>VLOOKUP(A215,'Medical Examinations'!$A$2:$J$2336,9,FALSE)</f>
        <v>Obesity</v>
      </c>
      <c r="K215" t="str">
        <f>VLOOKUP(A215,'Medical Examinations'!$A$2:$J$2336,10,FALSE)</f>
        <v>Diabetes</v>
      </c>
      <c r="L215" s="51" t="str">
        <f>_xlfn.XLOOKUP(A215,'Hospitalisation Details'!$A$2:$A$2345,'Hospitalisation Details'!$J$2:$J$2345,"")</f>
        <v>27-Oct-1973</v>
      </c>
      <c r="M215" s="12">
        <f>_xlfn.XLOOKUP(A215,'Hospitalisation Details'!$A$2:$A$2344,'Hospitalisation Details'!$F$2:$F$2344," ",0,1)</f>
        <v>35547.72</v>
      </c>
      <c r="N215" t="str">
        <f>_xlfn.XLOOKUP(A215,'Hospitalisation Details'!$A$2:$A$2344,'Hospitalisation Details'!$G$2:$G$2344," ",0,1)</f>
        <v>tier - 1</v>
      </c>
      <c r="O215" t="str">
        <f>_xlfn.XLOOKUP(A215,'Hospitalisation Details'!$A$2:$A$2344,'Hospitalisation Details'!$H$2:$H$2344," ",0,1)</f>
        <v>tier - 1</v>
      </c>
      <c r="P215" t="str">
        <f>_xlfn.XLOOKUP(A215,'Hospitalisation Details'!$A$2:$A$2344,'Hospitalisation Details'!$I$2:$I$2344," ",0,1)</f>
        <v>R1011</v>
      </c>
      <c r="Q215">
        <f>_xlfn.XLOOKUP(A215,'Hospitalisation Details'!$A$2:$A$2344,'Hospitalisation Details'!$K$2:$K$2344," ",0,1)</f>
        <v>49</v>
      </c>
    </row>
    <row r="216" spans="1:17" ht="15.5" x14ac:dyDescent="0.35">
      <c r="A216" s="8" t="s">
        <v>2158</v>
      </c>
      <c r="B216" t="str">
        <f>VLOOKUP(Healthcare!A216,'Customer Names'!A216:E2550,4,FALSE)</f>
        <v>Jessica</v>
      </c>
      <c r="C216" s="10">
        <f>_xlfn.XLOOKUP(A216,'Medical Examinations'!$A$2:$A$2336,'Medical Examinations'!$B$2:$B$2336,"NA",0,1)</f>
        <v>49.8</v>
      </c>
      <c r="D216" s="10">
        <f>_xlfn.XLOOKUP(A216,'Medical Examinations'!$A$2:$A$2336,'Medical Examinations'!$C$2:$C$2336)</f>
        <v>4.24</v>
      </c>
      <c r="E216" s="1" t="str">
        <f>_xlfn.XLOOKUP(A216,'Medical Examinations'!$A$2:$A$2336,'Medical Examinations'!$D$2:$D$2336)</f>
        <v>No</v>
      </c>
      <c r="F216" t="str">
        <f>_xlfn.XLOOKUP(A216,'Medical Examinations'!$A$2:$A$2336,'Medical Examinations'!$E$2:$E$2336)</f>
        <v>No</v>
      </c>
      <c r="G216" t="str">
        <f>_xlfn.XLOOKUP(A216,'Medical Examinations'!$A$2:$A$2336,'Medical Examinations'!$F$2:$F$2336)</f>
        <v>No</v>
      </c>
      <c r="H216" s="1">
        <f>_xlfn.XLOOKUP(A216,'Medical Examinations'!$A$2:$A$2336,'Medical Examinations'!$G$2:$G$2336)</f>
        <v>1</v>
      </c>
      <c r="I216" t="str">
        <f>_xlfn.XLOOKUP(A216,'Medical Examinations'!$A$2:$A$2336,'Medical Examinations'!$H$2:$H$2336)</f>
        <v>Yes</v>
      </c>
      <c r="J216" t="str">
        <f>VLOOKUP(A216,'Medical Examinations'!$A$2:$J$2336,9,FALSE)</f>
        <v>Obesity</v>
      </c>
      <c r="K216" t="str">
        <f>VLOOKUP(A216,'Medical Examinations'!$A$2:$J$2336,10,FALSE)</f>
        <v>Normal</v>
      </c>
      <c r="L216" s="51" t="str">
        <f>_xlfn.XLOOKUP(A216,'Hospitalisation Details'!$A$2:$A$2345,'Hospitalisation Details'!$J$2:$J$2345,"")</f>
        <v>13-Sep-1992</v>
      </c>
      <c r="M216" s="12">
        <f>_xlfn.XLOOKUP(A216,'Hospitalisation Details'!$A$2:$A$2344,'Hospitalisation Details'!$F$2:$F$2344," ",0,1)</f>
        <v>35547.47</v>
      </c>
      <c r="N216" t="str">
        <f>_xlfn.XLOOKUP(A216,'Hospitalisation Details'!$A$2:$A$2344,'Hospitalisation Details'!$G$2:$G$2344," ",0,1)</f>
        <v>tier - 2</v>
      </c>
      <c r="O216" t="str">
        <f>_xlfn.XLOOKUP(A216,'Hospitalisation Details'!$A$2:$A$2344,'Hospitalisation Details'!$H$2:$H$2344," ",0,1)</f>
        <v>tier - 3</v>
      </c>
      <c r="P216" t="str">
        <f>_xlfn.XLOOKUP(A216,'Hospitalisation Details'!$A$2:$A$2344,'Hospitalisation Details'!$I$2:$I$2344," ",0,1)</f>
        <v>R1011</v>
      </c>
      <c r="Q216">
        <f>_xlfn.XLOOKUP(A216,'Hospitalisation Details'!$A$2:$A$2344,'Hospitalisation Details'!$K$2:$K$2344," ",0,1)</f>
        <v>30</v>
      </c>
    </row>
    <row r="217" spans="1:17" ht="15.5" x14ac:dyDescent="0.35">
      <c r="A217" s="8" t="s">
        <v>2157</v>
      </c>
      <c r="B217" t="str">
        <f>VLOOKUP(Healthcare!A217,'Customer Names'!A217:E2551,4,FALSE)</f>
        <v>Lawrence</v>
      </c>
      <c r="C217" s="10">
        <f>_xlfn.XLOOKUP(A217,'Medical Examinations'!$A$2:$A$2336,'Medical Examinations'!$B$2:$B$2336,"NA",0,1)</f>
        <v>35.71</v>
      </c>
      <c r="D217" s="10">
        <f>_xlfn.XLOOKUP(A217,'Medical Examinations'!$A$2:$A$2336,'Medical Examinations'!$C$2:$C$2336)</f>
        <v>6.84</v>
      </c>
      <c r="E217" s="1" t="str">
        <f>_xlfn.XLOOKUP(A217,'Medical Examinations'!$A$2:$A$2336,'Medical Examinations'!$D$2:$D$2336)</f>
        <v>No</v>
      </c>
      <c r="F217" t="str">
        <f>_xlfn.XLOOKUP(A217,'Medical Examinations'!$A$2:$A$2336,'Medical Examinations'!$E$2:$E$2336)</f>
        <v>No</v>
      </c>
      <c r="G217" t="str">
        <f>_xlfn.XLOOKUP(A217,'Medical Examinations'!$A$2:$A$2336,'Medical Examinations'!$F$2:$F$2336)</f>
        <v>No</v>
      </c>
      <c r="H217" s="1">
        <f>_xlfn.XLOOKUP(A217,'Medical Examinations'!$A$2:$A$2336,'Medical Examinations'!$G$2:$G$2336)</f>
        <v>2</v>
      </c>
      <c r="I217" t="str">
        <f>_xlfn.XLOOKUP(A217,'Medical Examinations'!$A$2:$A$2336,'Medical Examinations'!$H$2:$H$2336)</f>
        <v>Yes</v>
      </c>
      <c r="J217" t="str">
        <f>VLOOKUP(A217,'Medical Examinations'!$A$2:$J$2336,9,FALSE)</f>
        <v>Obesity</v>
      </c>
      <c r="K217" t="str">
        <f>VLOOKUP(A217,'Medical Examinations'!$A$2:$J$2336,10,FALSE)</f>
        <v>Diabetes</v>
      </c>
      <c r="L217" s="51" t="str">
        <f>_xlfn.XLOOKUP(A217,'Hospitalisation Details'!$A$2:$A$2345,'Hospitalisation Details'!$J$2:$J$2345,"")</f>
        <v>16-Dec-1973</v>
      </c>
      <c r="M217" s="12">
        <f>_xlfn.XLOOKUP(A217,'Hospitalisation Details'!$A$2:$A$2344,'Hospitalisation Details'!$F$2:$F$2344," ",0,1)</f>
        <v>35517.19</v>
      </c>
      <c r="N217" t="str">
        <f>_xlfn.XLOOKUP(A217,'Hospitalisation Details'!$A$2:$A$2344,'Hospitalisation Details'!$G$2:$G$2344," ",0,1)</f>
        <v>tier - 2</v>
      </c>
      <c r="O217" t="str">
        <f>_xlfn.XLOOKUP(A217,'Hospitalisation Details'!$A$2:$A$2344,'Hospitalisation Details'!$H$2:$H$2344," ",0,1)</f>
        <v>tier - 2</v>
      </c>
      <c r="P217" t="str">
        <f>_xlfn.XLOOKUP(A217,'Hospitalisation Details'!$A$2:$A$2344,'Hospitalisation Details'!$I$2:$I$2344," ",0,1)</f>
        <v>R1011</v>
      </c>
      <c r="Q217">
        <f>_xlfn.XLOOKUP(A217,'Hospitalisation Details'!$A$2:$A$2344,'Hospitalisation Details'!$K$2:$K$2344," ",0,1)</f>
        <v>49</v>
      </c>
    </row>
    <row r="218" spans="1:17" ht="15.5" x14ac:dyDescent="0.35">
      <c r="A218" s="8" t="s">
        <v>2156</v>
      </c>
      <c r="B218" t="str">
        <f>VLOOKUP(Healthcare!A218,'Customer Names'!A218:E2552,4,FALSE)</f>
        <v>Alex</v>
      </c>
      <c r="C218" s="10">
        <f>_xlfn.XLOOKUP(A218,'Medical Examinations'!$A$2:$A$2336,'Medical Examinations'!$B$2:$B$2336,"NA",0,1)</f>
        <v>30.8</v>
      </c>
      <c r="D218" s="10">
        <f>_xlfn.XLOOKUP(A218,'Medical Examinations'!$A$2:$A$2336,'Medical Examinations'!$C$2:$C$2336)</f>
        <v>5.23</v>
      </c>
      <c r="E218" s="1" t="str">
        <f>_xlfn.XLOOKUP(A218,'Medical Examinations'!$A$2:$A$2336,'Medical Examinations'!$D$2:$D$2336)</f>
        <v>Yes</v>
      </c>
      <c r="F218" t="str">
        <f>_xlfn.XLOOKUP(A218,'Medical Examinations'!$A$2:$A$2336,'Medical Examinations'!$E$2:$E$2336)</f>
        <v>No</v>
      </c>
      <c r="G218" t="str">
        <f>_xlfn.XLOOKUP(A218,'Medical Examinations'!$A$2:$A$2336,'Medical Examinations'!$F$2:$F$2336)</f>
        <v>No</v>
      </c>
      <c r="H218" s="1">
        <f>_xlfn.XLOOKUP(A218,'Medical Examinations'!$A$2:$A$2336,'Medical Examinations'!$G$2:$G$2336)</f>
        <v>1</v>
      </c>
      <c r="I218" t="str">
        <f>_xlfn.XLOOKUP(A218,'Medical Examinations'!$A$2:$A$2336,'Medical Examinations'!$H$2:$H$2336)</f>
        <v>Yes</v>
      </c>
      <c r="J218" t="str">
        <f>VLOOKUP(A218,'Medical Examinations'!$A$2:$J$2336,9,FALSE)</f>
        <v>Obesity</v>
      </c>
      <c r="K218" t="str">
        <f>VLOOKUP(A218,'Medical Examinations'!$A$2:$J$2336,10,FALSE)</f>
        <v>Normal</v>
      </c>
      <c r="L218" s="51" t="str">
        <f>_xlfn.XLOOKUP(A218,'Hospitalisation Details'!$A$2:$A$2345,'Hospitalisation Details'!$J$2:$J$2345,"")</f>
        <v>20-Nov-1988</v>
      </c>
      <c r="M218" s="12">
        <f>_xlfn.XLOOKUP(A218,'Hospitalisation Details'!$A$2:$A$2344,'Hospitalisation Details'!$F$2:$F$2344," ",0,1)</f>
        <v>35491.64</v>
      </c>
      <c r="N218" t="str">
        <f>_xlfn.XLOOKUP(A218,'Hospitalisation Details'!$A$2:$A$2344,'Hospitalisation Details'!$G$2:$G$2344," ",0,1)</f>
        <v>tier - 1</v>
      </c>
      <c r="O218" t="str">
        <f>_xlfn.XLOOKUP(A218,'Hospitalisation Details'!$A$2:$A$2344,'Hospitalisation Details'!$H$2:$H$2344," ",0,1)</f>
        <v>tier - 2</v>
      </c>
      <c r="P218" t="str">
        <f>_xlfn.XLOOKUP(A218,'Hospitalisation Details'!$A$2:$A$2344,'Hospitalisation Details'!$I$2:$I$2344," ",0,1)</f>
        <v>R1011</v>
      </c>
      <c r="Q218">
        <f>_xlfn.XLOOKUP(A218,'Hospitalisation Details'!$A$2:$A$2344,'Hospitalisation Details'!$K$2:$K$2344," ",0,1)</f>
        <v>34</v>
      </c>
    </row>
    <row r="219" spans="1:17" ht="15.5" x14ac:dyDescent="0.35">
      <c r="A219" s="8" t="s">
        <v>2155</v>
      </c>
      <c r="B219" t="str">
        <f>VLOOKUP(Healthcare!A219,'Customer Names'!A219:E2553,4,FALSE)</f>
        <v>Kevin</v>
      </c>
      <c r="C219" s="10">
        <f>_xlfn.XLOOKUP(A219,'Medical Examinations'!$A$2:$A$2336,'Medical Examinations'!$B$2:$B$2336,"NA",0,1)</f>
        <v>33.69</v>
      </c>
      <c r="D219" s="10">
        <f>_xlfn.XLOOKUP(A219,'Medical Examinations'!$A$2:$A$2336,'Medical Examinations'!$C$2:$C$2336)</f>
        <v>9.68</v>
      </c>
      <c r="E219" s="1" t="str">
        <f>_xlfn.XLOOKUP(A219,'Medical Examinations'!$A$2:$A$2336,'Medical Examinations'!$D$2:$D$2336)</f>
        <v>No</v>
      </c>
      <c r="F219" t="str">
        <f>_xlfn.XLOOKUP(A219,'Medical Examinations'!$A$2:$A$2336,'Medical Examinations'!$E$2:$E$2336)</f>
        <v>No</v>
      </c>
      <c r="G219" t="str">
        <f>_xlfn.XLOOKUP(A219,'Medical Examinations'!$A$2:$A$2336,'Medical Examinations'!$F$2:$F$2336)</f>
        <v>No</v>
      </c>
      <c r="H219" s="1">
        <f>_xlfn.XLOOKUP(A219,'Medical Examinations'!$A$2:$A$2336,'Medical Examinations'!$G$2:$G$2336)</f>
        <v>0</v>
      </c>
      <c r="I219" t="str">
        <f>_xlfn.XLOOKUP(A219,'Medical Examinations'!$A$2:$A$2336,'Medical Examinations'!$H$2:$H$2336)</f>
        <v>Yes</v>
      </c>
      <c r="J219" t="str">
        <f>VLOOKUP(A219,'Medical Examinations'!$A$2:$J$2336,9,FALSE)</f>
        <v>Obesity</v>
      </c>
      <c r="K219" t="str">
        <f>VLOOKUP(A219,'Medical Examinations'!$A$2:$J$2336,10,FALSE)</f>
        <v>Diabetes</v>
      </c>
      <c r="L219" s="51" t="str">
        <f>_xlfn.XLOOKUP(A219,'Hospitalisation Details'!$A$2:$A$2345,'Hospitalisation Details'!$J$2:$J$2345,"")</f>
        <v>22-Sep-1971</v>
      </c>
      <c r="M219" s="12">
        <f>_xlfn.XLOOKUP(A219,'Hospitalisation Details'!$A$2:$A$2344,'Hospitalisation Details'!$F$2:$F$2344," ",0,1)</f>
        <v>35345.730000000003</v>
      </c>
      <c r="N219" t="str">
        <f>_xlfn.XLOOKUP(A219,'Hospitalisation Details'!$A$2:$A$2344,'Hospitalisation Details'!$G$2:$G$2344," ",0,1)</f>
        <v>tier - 2</v>
      </c>
      <c r="O219" t="str">
        <f>_xlfn.XLOOKUP(A219,'Hospitalisation Details'!$A$2:$A$2344,'Hospitalisation Details'!$H$2:$H$2344," ",0,1)</f>
        <v>tier - 3</v>
      </c>
      <c r="P219" t="str">
        <f>_xlfn.XLOOKUP(A219,'Hospitalisation Details'!$A$2:$A$2344,'Hospitalisation Details'!$I$2:$I$2344," ",0,1)</f>
        <v>R1011</v>
      </c>
      <c r="Q219">
        <f>_xlfn.XLOOKUP(A219,'Hospitalisation Details'!$A$2:$A$2344,'Hospitalisation Details'!$K$2:$K$2344," ",0,1)</f>
        <v>51</v>
      </c>
    </row>
    <row r="220" spans="1:17" ht="15.5" x14ac:dyDescent="0.35">
      <c r="A220" s="8" t="s">
        <v>2154</v>
      </c>
      <c r="B220" t="str">
        <f>VLOOKUP(Healthcare!A220,'Customer Names'!A220:E2554,4,FALSE)</f>
        <v>Gavin M.</v>
      </c>
      <c r="C220" s="10">
        <f>_xlfn.XLOOKUP(A220,'Medical Examinations'!$A$2:$A$2336,'Medical Examinations'!$B$2:$B$2336,"NA",0,1)</f>
        <v>42.27</v>
      </c>
      <c r="D220" s="10">
        <f>_xlfn.XLOOKUP(A220,'Medical Examinations'!$A$2:$A$2336,'Medical Examinations'!$C$2:$C$2336)</f>
        <v>6.05</v>
      </c>
      <c r="E220" s="1" t="str">
        <f>_xlfn.XLOOKUP(A220,'Medical Examinations'!$A$2:$A$2336,'Medical Examinations'!$D$2:$D$2336)</f>
        <v>Yes</v>
      </c>
      <c r="F220" t="str">
        <f>_xlfn.XLOOKUP(A220,'Medical Examinations'!$A$2:$A$2336,'Medical Examinations'!$E$2:$E$2336)</f>
        <v>No</v>
      </c>
      <c r="G220" t="str">
        <f>_xlfn.XLOOKUP(A220,'Medical Examinations'!$A$2:$A$2336,'Medical Examinations'!$F$2:$F$2336)</f>
        <v>No</v>
      </c>
      <c r="H220" s="1">
        <f>_xlfn.XLOOKUP(A220,'Medical Examinations'!$A$2:$A$2336,'Medical Examinations'!$G$2:$G$2336)</f>
        <v>1</v>
      </c>
      <c r="I220" t="str">
        <f>_xlfn.XLOOKUP(A220,'Medical Examinations'!$A$2:$A$2336,'Medical Examinations'!$H$2:$H$2336)</f>
        <v>Yes</v>
      </c>
      <c r="J220" t="str">
        <f>VLOOKUP(A220,'Medical Examinations'!$A$2:$J$2336,9,FALSE)</f>
        <v>Obesity</v>
      </c>
      <c r="K220" t="str">
        <f>VLOOKUP(A220,'Medical Examinations'!$A$2:$J$2336,10,FALSE)</f>
        <v>Prediabetes</v>
      </c>
      <c r="L220" s="51" t="str">
        <f>_xlfn.XLOOKUP(A220,'Hospitalisation Details'!$A$2:$A$2345,'Hospitalisation Details'!$J$2:$J$2345,"")</f>
        <v>19-Sep-1988</v>
      </c>
      <c r="M220" s="12">
        <f>_xlfn.XLOOKUP(A220,'Hospitalisation Details'!$A$2:$A$2344,'Hospitalisation Details'!$F$2:$F$2344," ",0,1)</f>
        <v>35315.96</v>
      </c>
      <c r="N220" t="str">
        <f>_xlfn.XLOOKUP(A220,'Hospitalisation Details'!$A$2:$A$2344,'Hospitalisation Details'!$G$2:$G$2344," ",0,1)</f>
        <v>tier - 2</v>
      </c>
      <c r="O220" t="str">
        <f>_xlfn.XLOOKUP(A220,'Hospitalisation Details'!$A$2:$A$2344,'Hospitalisation Details'!$H$2:$H$2344," ",0,1)</f>
        <v>tier - 1</v>
      </c>
      <c r="P220" t="str">
        <f>_xlfn.XLOOKUP(A220,'Hospitalisation Details'!$A$2:$A$2344,'Hospitalisation Details'!$I$2:$I$2344," ",0,1)</f>
        <v>R1011</v>
      </c>
      <c r="Q220">
        <f>_xlfn.XLOOKUP(A220,'Hospitalisation Details'!$A$2:$A$2344,'Hospitalisation Details'!$K$2:$K$2344," ",0,1)</f>
        <v>34</v>
      </c>
    </row>
    <row r="221" spans="1:17" ht="15.5" x14ac:dyDescent="0.35">
      <c r="A221" s="8" t="s">
        <v>2153</v>
      </c>
      <c r="B221" t="str">
        <f>VLOOKUP(Healthcare!A221,'Customer Names'!A221:E2555,4,FALSE)</f>
        <v>Rick E</v>
      </c>
      <c r="C221" s="10">
        <f>_xlfn.XLOOKUP(A221,'Medical Examinations'!$A$2:$A$2336,'Medical Examinations'!$B$2:$B$2336,"NA",0,1)</f>
        <v>53.25</v>
      </c>
      <c r="D221" s="10">
        <f>_xlfn.XLOOKUP(A221,'Medical Examinations'!$A$2:$A$2336,'Medical Examinations'!$C$2:$C$2336)</f>
        <v>6.11</v>
      </c>
      <c r="E221" s="1" t="str">
        <f>_xlfn.XLOOKUP(A221,'Medical Examinations'!$A$2:$A$2336,'Medical Examinations'!$D$2:$D$2336)</f>
        <v>Yes</v>
      </c>
      <c r="F221" t="str">
        <f>_xlfn.XLOOKUP(A221,'Medical Examinations'!$A$2:$A$2336,'Medical Examinations'!$E$2:$E$2336)</f>
        <v>No</v>
      </c>
      <c r="G221" t="str">
        <f>_xlfn.XLOOKUP(A221,'Medical Examinations'!$A$2:$A$2336,'Medical Examinations'!$F$2:$F$2336)</f>
        <v>Yes</v>
      </c>
      <c r="H221" s="1">
        <f>_xlfn.XLOOKUP(A221,'Medical Examinations'!$A$2:$A$2336,'Medical Examinations'!$G$2:$G$2336)</f>
        <v>1</v>
      </c>
      <c r="I221" t="str">
        <f>_xlfn.XLOOKUP(A221,'Medical Examinations'!$A$2:$A$2336,'Medical Examinations'!$H$2:$H$2336)</f>
        <v>Yes</v>
      </c>
      <c r="J221" t="str">
        <f>VLOOKUP(A221,'Medical Examinations'!$A$2:$J$2336,9,FALSE)</f>
        <v>Obesity</v>
      </c>
      <c r="K221" t="str">
        <f>VLOOKUP(A221,'Medical Examinations'!$A$2:$J$2336,10,FALSE)</f>
        <v>Prediabetes</v>
      </c>
      <c r="L221" s="51" t="str">
        <f>_xlfn.XLOOKUP(A221,'Hospitalisation Details'!$A$2:$A$2345,'Hospitalisation Details'!$J$2:$J$2345,"")</f>
        <v>9-Jul-1997</v>
      </c>
      <c r="M221" s="12">
        <f>_xlfn.XLOOKUP(A221,'Hospitalisation Details'!$A$2:$A$2344,'Hospitalisation Details'!$F$2:$F$2344," ",0,1)</f>
        <v>35302.089999999997</v>
      </c>
      <c r="N221" t="str">
        <f>_xlfn.XLOOKUP(A221,'Hospitalisation Details'!$A$2:$A$2344,'Hospitalisation Details'!$G$2:$G$2344," ",0,1)</f>
        <v>tier - 1</v>
      </c>
      <c r="O221" t="str">
        <f>_xlfn.XLOOKUP(A221,'Hospitalisation Details'!$A$2:$A$2344,'Hospitalisation Details'!$H$2:$H$2344," ",0,1)</f>
        <v>tier - 2</v>
      </c>
      <c r="P221" t="str">
        <f>_xlfn.XLOOKUP(A221,'Hospitalisation Details'!$A$2:$A$2344,'Hospitalisation Details'!$I$2:$I$2344," ",0,1)</f>
        <v>R1011</v>
      </c>
      <c r="Q221">
        <f>_xlfn.XLOOKUP(A221,'Hospitalisation Details'!$A$2:$A$2344,'Hospitalisation Details'!$K$2:$K$2344," ",0,1)</f>
        <v>25</v>
      </c>
    </row>
    <row r="222" spans="1:17" ht="15.5" x14ac:dyDescent="0.35">
      <c r="A222" s="8" t="s">
        <v>2152</v>
      </c>
      <c r="B222" t="str">
        <f>VLOOKUP(Healthcare!A222,'Customer Names'!A222:E2556,4,FALSE)</f>
        <v>Andrea H.</v>
      </c>
      <c r="C222" s="10">
        <f>_xlfn.XLOOKUP(A222,'Medical Examinations'!$A$2:$A$2336,'Medical Examinations'!$B$2:$B$2336,"NA",0,1)</f>
        <v>26.8</v>
      </c>
      <c r="D222" s="10">
        <f>_xlfn.XLOOKUP(A222,'Medical Examinations'!$A$2:$A$2336,'Medical Examinations'!$C$2:$C$2336)</f>
        <v>10.93</v>
      </c>
      <c r="E222" s="1" t="str">
        <f>_xlfn.XLOOKUP(A222,'Medical Examinations'!$A$2:$A$2336,'Medical Examinations'!$D$2:$D$2336)</f>
        <v>Yes</v>
      </c>
      <c r="F222" t="str">
        <f>_xlfn.XLOOKUP(A222,'Medical Examinations'!$A$2:$A$2336,'Medical Examinations'!$E$2:$E$2336)</f>
        <v>No</v>
      </c>
      <c r="G222" t="str">
        <f>_xlfn.XLOOKUP(A222,'Medical Examinations'!$A$2:$A$2336,'Medical Examinations'!$F$2:$F$2336)</f>
        <v>No</v>
      </c>
      <c r="H222" s="1">
        <f>_xlfn.XLOOKUP(A222,'Medical Examinations'!$A$2:$A$2336,'Medical Examinations'!$G$2:$G$2336)</f>
        <v>0</v>
      </c>
      <c r="I222" t="str">
        <f>_xlfn.XLOOKUP(A222,'Medical Examinations'!$A$2:$A$2336,'Medical Examinations'!$H$2:$H$2336)</f>
        <v>No</v>
      </c>
      <c r="J222" t="str">
        <f>VLOOKUP(A222,'Medical Examinations'!$A$2:$J$2336,9,FALSE)</f>
        <v>Overweight</v>
      </c>
      <c r="K222" t="str">
        <f>VLOOKUP(A222,'Medical Examinations'!$A$2:$J$2336,10,FALSE)</f>
        <v>Diabetes</v>
      </c>
      <c r="L222" s="51" t="str">
        <f>_xlfn.XLOOKUP(A222,'Hospitalisation Details'!$A$2:$A$2345,'Hospitalisation Details'!$J$2:$J$2345,"")</f>
        <v>30-Dec-1967</v>
      </c>
      <c r="M222" s="12">
        <f>_xlfn.XLOOKUP(A222,'Hospitalisation Details'!$A$2:$A$2344,'Hospitalisation Details'!$F$2:$F$2344," ",0,1)</f>
        <v>35160.129999999997</v>
      </c>
      <c r="N222" t="str">
        <f>_xlfn.XLOOKUP(A222,'Hospitalisation Details'!$A$2:$A$2344,'Hospitalisation Details'!$G$2:$G$2344," ",0,1)</f>
        <v>tier - 2</v>
      </c>
      <c r="O222" t="str">
        <f>_xlfn.XLOOKUP(A222,'Hospitalisation Details'!$A$2:$A$2344,'Hospitalisation Details'!$H$2:$H$2344," ",0,1)</f>
        <v>tier - 2</v>
      </c>
      <c r="P222" t="str">
        <f>_xlfn.XLOOKUP(A222,'Hospitalisation Details'!$A$2:$A$2344,'Hospitalisation Details'!$I$2:$I$2344," ",0,1)</f>
        <v>R1011</v>
      </c>
      <c r="Q222">
        <f>_xlfn.XLOOKUP(A222,'Hospitalisation Details'!$A$2:$A$2344,'Hospitalisation Details'!$K$2:$K$2344," ",0,1)</f>
        <v>55</v>
      </c>
    </row>
    <row r="223" spans="1:17" ht="15.5" x14ac:dyDescent="0.35">
      <c r="A223" s="8" t="s">
        <v>2151</v>
      </c>
      <c r="B223" t="str">
        <f>VLOOKUP(Healthcare!A223,'Customer Names'!A223:E2557,4,FALSE)</f>
        <v>Anthony S</v>
      </c>
      <c r="C223" s="10">
        <f>_xlfn.XLOOKUP(A223,'Medical Examinations'!$A$2:$A$2336,'Medical Examinations'!$B$2:$B$2336,"NA",0,1)</f>
        <v>28.5</v>
      </c>
      <c r="D223" s="10">
        <f>_xlfn.XLOOKUP(A223,'Medical Examinations'!$A$2:$A$2336,'Medical Examinations'!$C$2:$C$2336)</f>
        <v>5.12</v>
      </c>
      <c r="E223" s="1" t="str">
        <f>_xlfn.XLOOKUP(A223,'Medical Examinations'!$A$2:$A$2336,'Medical Examinations'!$D$2:$D$2336)</f>
        <v>No</v>
      </c>
      <c r="F223" t="str">
        <f>_xlfn.XLOOKUP(A223,'Medical Examinations'!$A$2:$A$2336,'Medical Examinations'!$E$2:$E$2336)</f>
        <v>No</v>
      </c>
      <c r="G223" t="str">
        <f>_xlfn.XLOOKUP(A223,'Medical Examinations'!$A$2:$A$2336,'Medical Examinations'!$F$2:$F$2336)</f>
        <v>No</v>
      </c>
      <c r="H223" s="1">
        <f>_xlfn.XLOOKUP(A223,'Medical Examinations'!$A$2:$A$2336,'Medical Examinations'!$G$2:$G$2336)</f>
        <v>1</v>
      </c>
      <c r="I223" t="str">
        <f>_xlfn.XLOOKUP(A223,'Medical Examinations'!$A$2:$A$2336,'Medical Examinations'!$H$2:$H$2336)</f>
        <v>Yes</v>
      </c>
      <c r="J223" t="str">
        <f>VLOOKUP(A223,'Medical Examinations'!$A$2:$J$2336,9,FALSE)</f>
        <v>Overweight</v>
      </c>
      <c r="K223" t="str">
        <f>VLOOKUP(A223,'Medical Examinations'!$A$2:$J$2336,10,FALSE)</f>
        <v>Normal</v>
      </c>
      <c r="L223" s="51" t="str">
        <f>_xlfn.XLOOKUP(A223,'Hospitalisation Details'!$A$2:$A$2345,'Hospitalisation Details'!$J$2:$J$2345,"")</f>
        <v>22-Dec-1998</v>
      </c>
      <c r="M223" s="12">
        <f>_xlfn.XLOOKUP(A223,'Hospitalisation Details'!$A$2:$A$2344,'Hospitalisation Details'!$F$2:$F$2344," ",0,1)</f>
        <v>35147.53</v>
      </c>
      <c r="N223" t="str">
        <f>_xlfn.XLOOKUP(A223,'Hospitalisation Details'!$A$2:$A$2344,'Hospitalisation Details'!$G$2:$G$2344," ",0,1)</f>
        <v>tier - 1</v>
      </c>
      <c r="O223" t="str">
        <f>_xlfn.XLOOKUP(A223,'Hospitalisation Details'!$A$2:$A$2344,'Hospitalisation Details'!$H$2:$H$2344," ",0,1)</f>
        <v>tier - 1</v>
      </c>
      <c r="P223" t="str">
        <f>_xlfn.XLOOKUP(A223,'Hospitalisation Details'!$A$2:$A$2344,'Hospitalisation Details'!$I$2:$I$2344," ",0,1)</f>
        <v>R1016</v>
      </c>
      <c r="Q223">
        <f>_xlfn.XLOOKUP(A223,'Hospitalisation Details'!$A$2:$A$2344,'Hospitalisation Details'!$K$2:$K$2344," ",0,1)</f>
        <v>24</v>
      </c>
    </row>
    <row r="224" spans="1:17" ht="15.5" x14ac:dyDescent="0.35">
      <c r="A224" s="8" t="s">
        <v>2150</v>
      </c>
      <c r="B224" t="str">
        <f>VLOOKUP(Healthcare!A224,'Customer Names'!A224:E2558,4,FALSE)</f>
        <v>Erik</v>
      </c>
      <c r="C224" s="10">
        <f>_xlfn.XLOOKUP(A224,'Medical Examinations'!$A$2:$A$2336,'Medical Examinations'!$B$2:$B$2336,"NA",0,1)</f>
        <v>22.895</v>
      </c>
      <c r="D224" s="10">
        <f>_xlfn.XLOOKUP(A224,'Medical Examinations'!$A$2:$A$2336,'Medical Examinations'!$C$2:$C$2336)</f>
        <v>5.72</v>
      </c>
      <c r="E224" s="1" t="str">
        <f>_xlfn.XLOOKUP(A224,'Medical Examinations'!$A$2:$A$2336,'Medical Examinations'!$D$2:$D$2336)</f>
        <v>No</v>
      </c>
      <c r="F224" t="str">
        <f>_xlfn.XLOOKUP(A224,'Medical Examinations'!$A$2:$A$2336,'Medical Examinations'!$E$2:$E$2336)</f>
        <v>No</v>
      </c>
      <c r="G224" t="str">
        <f>_xlfn.XLOOKUP(A224,'Medical Examinations'!$A$2:$A$2336,'Medical Examinations'!$F$2:$F$2336)</f>
        <v>No</v>
      </c>
      <c r="H224" s="1">
        <f>_xlfn.XLOOKUP(A224,'Medical Examinations'!$A$2:$A$2336,'Medical Examinations'!$G$2:$G$2336)</f>
        <v>0</v>
      </c>
      <c r="I224" t="str">
        <f>_xlfn.XLOOKUP(A224,'Medical Examinations'!$A$2:$A$2336,'Medical Examinations'!$H$2:$H$2336)</f>
        <v>Yes</v>
      </c>
      <c r="J224" t="str">
        <f>VLOOKUP(A224,'Medical Examinations'!$A$2:$J$2336,9,FALSE)</f>
        <v>Normal Weight</v>
      </c>
      <c r="K224" t="str">
        <f>VLOOKUP(A224,'Medical Examinations'!$A$2:$J$2336,10,FALSE)</f>
        <v>Prediabetes</v>
      </c>
      <c r="L224" s="51" t="str">
        <f>_xlfn.XLOOKUP(A224,'Hospitalisation Details'!$A$2:$A$2345,'Hospitalisation Details'!$J$2:$J$2345,"")</f>
        <v>29-Jun-1977</v>
      </c>
      <c r="M224" s="12">
        <f>_xlfn.XLOOKUP(A224,'Hospitalisation Details'!$A$2:$A$2344,'Hospitalisation Details'!$F$2:$F$2344," ",0,1)</f>
        <v>35069.370000000003</v>
      </c>
      <c r="N224" t="str">
        <f>_xlfn.XLOOKUP(A224,'Hospitalisation Details'!$A$2:$A$2344,'Hospitalisation Details'!$G$2:$G$2344," ",0,1)</f>
        <v>tier - 1</v>
      </c>
      <c r="O224" t="str">
        <f>_xlfn.XLOOKUP(A224,'Hospitalisation Details'!$A$2:$A$2344,'Hospitalisation Details'!$H$2:$H$2344," ",0,1)</f>
        <v>tier - 1</v>
      </c>
      <c r="P224" t="str">
        <f>_xlfn.XLOOKUP(A224,'Hospitalisation Details'!$A$2:$A$2344,'Hospitalisation Details'!$I$2:$I$2344," ",0,1)</f>
        <v>R1017</v>
      </c>
      <c r="Q224">
        <f>_xlfn.XLOOKUP(A224,'Hospitalisation Details'!$A$2:$A$2344,'Hospitalisation Details'!$K$2:$K$2344," ",0,1)</f>
        <v>45</v>
      </c>
    </row>
    <row r="225" spans="1:17" ht="15.5" x14ac:dyDescent="0.35">
      <c r="A225" s="8" t="s">
        <v>2149</v>
      </c>
      <c r="B225" t="str">
        <f>VLOOKUP(Healthcare!A225,'Customer Names'!A225:E2559,4,FALSE)</f>
        <v>Kiley D</v>
      </c>
      <c r="C225" s="10">
        <f>_xlfn.XLOOKUP(A225,'Medical Examinations'!$A$2:$A$2336,'Medical Examinations'!$B$2:$B$2336,"NA",0,1)</f>
        <v>34.06</v>
      </c>
      <c r="D225" s="10">
        <f>_xlfn.XLOOKUP(A225,'Medical Examinations'!$A$2:$A$2336,'Medical Examinations'!$C$2:$C$2336)</f>
        <v>11.83</v>
      </c>
      <c r="E225" s="1" t="str">
        <f>_xlfn.XLOOKUP(A225,'Medical Examinations'!$A$2:$A$2336,'Medical Examinations'!$D$2:$D$2336)</f>
        <v>Yes</v>
      </c>
      <c r="F225" t="str">
        <f>_xlfn.XLOOKUP(A225,'Medical Examinations'!$A$2:$A$2336,'Medical Examinations'!$E$2:$E$2336)</f>
        <v>No</v>
      </c>
      <c r="G225" t="str">
        <f>_xlfn.XLOOKUP(A225,'Medical Examinations'!$A$2:$A$2336,'Medical Examinations'!$F$2:$F$2336)</f>
        <v>No</v>
      </c>
      <c r="H225" s="1">
        <f>_xlfn.XLOOKUP(A225,'Medical Examinations'!$A$2:$A$2336,'Medical Examinations'!$G$2:$G$2336)</f>
        <v>1</v>
      </c>
      <c r="I225" t="str">
        <f>_xlfn.XLOOKUP(A225,'Medical Examinations'!$A$2:$A$2336,'Medical Examinations'!$H$2:$H$2336)</f>
        <v>Yes</v>
      </c>
      <c r="J225" t="str">
        <f>VLOOKUP(A225,'Medical Examinations'!$A$2:$J$2336,9,FALSE)</f>
        <v>Obesity</v>
      </c>
      <c r="K225" t="str">
        <f>VLOOKUP(A225,'Medical Examinations'!$A$2:$J$2336,10,FALSE)</f>
        <v>Diabetes</v>
      </c>
      <c r="L225" s="51" t="str">
        <f>_xlfn.XLOOKUP(A225,'Hospitalisation Details'!$A$2:$A$2345,'Hospitalisation Details'!$J$2:$J$2345,"")</f>
        <v>29-Aug-1975</v>
      </c>
      <c r="M225" s="12">
        <f>_xlfn.XLOOKUP(A225,'Hospitalisation Details'!$A$2:$A$2344,'Hospitalisation Details'!$F$2:$F$2344," ",0,1)</f>
        <v>35050.620000000003</v>
      </c>
      <c r="N225" t="str">
        <f>_xlfn.XLOOKUP(A225,'Hospitalisation Details'!$A$2:$A$2344,'Hospitalisation Details'!$G$2:$G$2344," ",0,1)</f>
        <v>tier - 2</v>
      </c>
      <c r="O225" t="str">
        <f>_xlfn.XLOOKUP(A225,'Hospitalisation Details'!$A$2:$A$2344,'Hospitalisation Details'!$H$2:$H$2344," ",0,1)</f>
        <v>tier - 1</v>
      </c>
      <c r="P225" t="str">
        <f>_xlfn.XLOOKUP(A225,'Hospitalisation Details'!$A$2:$A$2344,'Hospitalisation Details'!$I$2:$I$2344," ",0,1)</f>
        <v>R1011</v>
      </c>
      <c r="Q225">
        <f>_xlfn.XLOOKUP(A225,'Hospitalisation Details'!$A$2:$A$2344,'Hospitalisation Details'!$K$2:$K$2344," ",0,1)</f>
        <v>47</v>
      </c>
    </row>
    <row r="226" spans="1:17" ht="15.5" x14ac:dyDescent="0.35">
      <c r="A226" s="8" t="s">
        <v>2148</v>
      </c>
      <c r="B226" t="str">
        <f>VLOOKUP(Healthcare!A226,'Customer Names'!A226:E2560,4,FALSE)</f>
        <v>Jennifer</v>
      </c>
      <c r="C226" s="10">
        <f>_xlfn.XLOOKUP(A226,'Medical Examinations'!$A$2:$A$2336,'Medical Examinations'!$B$2:$B$2336,"NA",0,1)</f>
        <v>36.409999999999997</v>
      </c>
      <c r="D226" s="10">
        <f>_xlfn.XLOOKUP(A226,'Medical Examinations'!$A$2:$A$2336,'Medical Examinations'!$C$2:$C$2336)</f>
        <v>4.55</v>
      </c>
      <c r="E226" s="1" t="str">
        <f>_xlfn.XLOOKUP(A226,'Medical Examinations'!$A$2:$A$2336,'Medical Examinations'!$D$2:$D$2336)</f>
        <v>No</v>
      </c>
      <c r="F226" t="str">
        <f>_xlfn.XLOOKUP(A226,'Medical Examinations'!$A$2:$A$2336,'Medical Examinations'!$E$2:$E$2336)</f>
        <v>No</v>
      </c>
      <c r="G226" t="str">
        <f>_xlfn.XLOOKUP(A226,'Medical Examinations'!$A$2:$A$2336,'Medical Examinations'!$F$2:$F$2336)</f>
        <v>No</v>
      </c>
      <c r="H226" s="1">
        <f>_xlfn.XLOOKUP(A226,'Medical Examinations'!$A$2:$A$2336,'Medical Examinations'!$G$2:$G$2336)</f>
        <v>0</v>
      </c>
      <c r="I226" t="str">
        <f>_xlfn.XLOOKUP(A226,'Medical Examinations'!$A$2:$A$2336,'Medical Examinations'!$H$2:$H$2336)</f>
        <v>Yes</v>
      </c>
      <c r="J226" t="str">
        <f>VLOOKUP(A226,'Medical Examinations'!$A$2:$J$2336,9,FALSE)</f>
        <v>Obesity</v>
      </c>
      <c r="K226" t="str">
        <f>VLOOKUP(A226,'Medical Examinations'!$A$2:$J$2336,10,FALSE)</f>
        <v>Normal</v>
      </c>
      <c r="L226" s="51" t="str">
        <f>_xlfn.XLOOKUP(A226,'Hospitalisation Details'!$A$2:$A$2345,'Hospitalisation Details'!$J$2:$J$2345,"")</f>
        <v>5-Jul-1982</v>
      </c>
      <c r="M226" s="12">
        <f>_xlfn.XLOOKUP(A226,'Hospitalisation Details'!$A$2:$A$2344,'Hospitalisation Details'!$F$2:$F$2344," ",0,1)</f>
        <v>35000.730000000003</v>
      </c>
      <c r="N226" t="str">
        <f>_xlfn.XLOOKUP(A226,'Hospitalisation Details'!$A$2:$A$2344,'Hospitalisation Details'!$G$2:$G$2344," ",0,1)</f>
        <v>tier - 2</v>
      </c>
      <c r="O226" t="str">
        <f>_xlfn.XLOOKUP(A226,'Hospitalisation Details'!$A$2:$A$2344,'Hospitalisation Details'!$H$2:$H$2344," ",0,1)</f>
        <v>tier - 3</v>
      </c>
      <c r="P226" t="str">
        <f>_xlfn.XLOOKUP(A226,'Hospitalisation Details'!$A$2:$A$2344,'Hospitalisation Details'!$I$2:$I$2344," ",0,1)</f>
        <v>R1011</v>
      </c>
      <c r="Q226">
        <f>_xlfn.XLOOKUP(A226,'Hospitalisation Details'!$A$2:$A$2344,'Hospitalisation Details'!$K$2:$K$2344," ",0,1)</f>
        <v>40</v>
      </c>
    </row>
    <row r="227" spans="1:17" ht="15.5" x14ac:dyDescent="0.35">
      <c r="A227" s="8" t="s">
        <v>2147</v>
      </c>
      <c r="B227" t="str">
        <f>VLOOKUP(Healthcare!A227,'Customer Names'!A227:E2561,4,FALSE)</f>
        <v>Chris</v>
      </c>
      <c r="C227" s="10">
        <f>_xlfn.XLOOKUP(A227,'Medical Examinations'!$A$2:$A$2336,'Medical Examinations'!$B$2:$B$2336,"NA",0,1)</f>
        <v>52.3</v>
      </c>
      <c r="D227" s="10">
        <f>_xlfn.XLOOKUP(A227,'Medical Examinations'!$A$2:$A$2336,'Medical Examinations'!$C$2:$C$2336)</f>
        <v>4.87</v>
      </c>
      <c r="E227" s="1" t="str">
        <f>_xlfn.XLOOKUP(A227,'Medical Examinations'!$A$2:$A$2336,'Medical Examinations'!$D$2:$D$2336)</f>
        <v>Yes</v>
      </c>
      <c r="F227" t="str">
        <f>_xlfn.XLOOKUP(A227,'Medical Examinations'!$A$2:$A$2336,'Medical Examinations'!$E$2:$E$2336)</f>
        <v>No</v>
      </c>
      <c r="G227" t="str">
        <f>_xlfn.XLOOKUP(A227,'Medical Examinations'!$A$2:$A$2336,'Medical Examinations'!$F$2:$F$2336)</f>
        <v>Yes</v>
      </c>
      <c r="H227" s="1">
        <f>_xlfn.XLOOKUP(A227,'Medical Examinations'!$A$2:$A$2336,'Medical Examinations'!$G$2:$G$2336)</f>
        <v>1</v>
      </c>
      <c r="I227" t="str">
        <f>_xlfn.XLOOKUP(A227,'Medical Examinations'!$A$2:$A$2336,'Medical Examinations'!$H$2:$H$2336)</f>
        <v>Yes</v>
      </c>
      <c r="J227" t="str">
        <f>VLOOKUP(A227,'Medical Examinations'!$A$2:$J$2336,9,FALSE)</f>
        <v>Obesity</v>
      </c>
      <c r="K227" t="str">
        <f>VLOOKUP(A227,'Medical Examinations'!$A$2:$J$2336,10,FALSE)</f>
        <v>Normal</v>
      </c>
      <c r="L227" s="51" t="str">
        <f>_xlfn.XLOOKUP(A227,'Hospitalisation Details'!$A$2:$A$2345,'Hospitalisation Details'!$J$2:$J$2345,"")</f>
        <v>22-Aug-1997</v>
      </c>
      <c r="M227" s="12">
        <f>_xlfn.XLOOKUP(A227,'Hospitalisation Details'!$A$2:$A$2344,'Hospitalisation Details'!$F$2:$F$2344," ",0,1)</f>
        <v>34979.86</v>
      </c>
      <c r="N227" t="str">
        <f>_xlfn.XLOOKUP(A227,'Hospitalisation Details'!$A$2:$A$2344,'Hospitalisation Details'!$G$2:$G$2344," ",0,1)</f>
        <v>tier - 2</v>
      </c>
      <c r="O227" t="str">
        <f>_xlfn.XLOOKUP(A227,'Hospitalisation Details'!$A$2:$A$2344,'Hospitalisation Details'!$H$2:$H$2344," ",0,1)</f>
        <v>tier - 2</v>
      </c>
      <c r="P227" t="str">
        <f>_xlfn.XLOOKUP(A227,'Hospitalisation Details'!$A$2:$A$2344,'Hospitalisation Details'!$I$2:$I$2344," ",0,1)</f>
        <v>R1011</v>
      </c>
      <c r="Q227">
        <f>_xlfn.XLOOKUP(A227,'Hospitalisation Details'!$A$2:$A$2344,'Hospitalisation Details'!$K$2:$K$2344," ",0,1)</f>
        <v>25</v>
      </c>
    </row>
    <row r="228" spans="1:17" ht="15.5" x14ac:dyDescent="0.35">
      <c r="A228" s="8" t="s">
        <v>2146</v>
      </c>
      <c r="B228" t="str">
        <f>VLOOKUP(Healthcare!A228,'Customer Names'!A228:E2562,4,FALSE)</f>
        <v>Marian M.</v>
      </c>
      <c r="C228" s="10">
        <f>_xlfn.XLOOKUP(A228,'Medical Examinations'!$A$2:$A$2336,'Medical Examinations'!$B$2:$B$2336,"NA",0,1)</f>
        <v>52.66</v>
      </c>
      <c r="D228" s="10">
        <f>_xlfn.XLOOKUP(A228,'Medical Examinations'!$A$2:$A$2336,'Medical Examinations'!$C$2:$C$2336)</f>
        <v>4.45</v>
      </c>
      <c r="E228" s="1" t="str">
        <f>_xlfn.XLOOKUP(A228,'Medical Examinations'!$A$2:$A$2336,'Medical Examinations'!$D$2:$D$2336)</f>
        <v>No</v>
      </c>
      <c r="F228" t="str">
        <f>_xlfn.XLOOKUP(A228,'Medical Examinations'!$A$2:$A$2336,'Medical Examinations'!$E$2:$E$2336)</f>
        <v>No</v>
      </c>
      <c r="G228" t="str">
        <f>_xlfn.XLOOKUP(A228,'Medical Examinations'!$A$2:$A$2336,'Medical Examinations'!$F$2:$F$2336)</f>
        <v>No</v>
      </c>
      <c r="H228" s="1">
        <f>_xlfn.XLOOKUP(A228,'Medical Examinations'!$A$2:$A$2336,'Medical Examinations'!$G$2:$G$2336)</f>
        <v>1</v>
      </c>
      <c r="I228" t="str">
        <f>_xlfn.XLOOKUP(A228,'Medical Examinations'!$A$2:$A$2336,'Medical Examinations'!$H$2:$H$2336)</f>
        <v>Yes</v>
      </c>
      <c r="J228" t="str">
        <f>VLOOKUP(A228,'Medical Examinations'!$A$2:$J$2336,9,FALSE)</f>
        <v>Obesity</v>
      </c>
      <c r="K228" t="str">
        <f>VLOOKUP(A228,'Medical Examinations'!$A$2:$J$2336,10,FALSE)</f>
        <v>Normal</v>
      </c>
      <c r="L228" s="51" t="str">
        <f>_xlfn.XLOOKUP(A228,'Hospitalisation Details'!$A$2:$A$2345,'Hospitalisation Details'!$J$2:$J$2345,"")</f>
        <v>22-Aug-1998</v>
      </c>
      <c r="M228" s="12">
        <f>_xlfn.XLOOKUP(A228,'Hospitalisation Details'!$A$2:$A$2344,'Hospitalisation Details'!$F$2:$F$2344," ",0,1)</f>
        <v>34976.42</v>
      </c>
      <c r="N228" t="str">
        <f>_xlfn.XLOOKUP(A228,'Hospitalisation Details'!$A$2:$A$2344,'Hospitalisation Details'!$G$2:$G$2344," ",0,1)</f>
        <v>tier - 2</v>
      </c>
      <c r="O228" t="str">
        <f>_xlfn.XLOOKUP(A228,'Hospitalisation Details'!$A$2:$A$2344,'Hospitalisation Details'!$H$2:$H$2344," ",0,1)</f>
        <v>tier - 1</v>
      </c>
      <c r="P228" t="str">
        <f>_xlfn.XLOOKUP(A228,'Hospitalisation Details'!$A$2:$A$2344,'Hospitalisation Details'!$I$2:$I$2344," ",0,1)</f>
        <v>R1011</v>
      </c>
      <c r="Q228">
        <f>_xlfn.XLOOKUP(A228,'Hospitalisation Details'!$A$2:$A$2344,'Hospitalisation Details'!$K$2:$K$2344," ",0,1)</f>
        <v>24</v>
      </c>
    </row>
    <row r="229" spans="1:17" ht="15.5" x14ac:dyDescent="0.35">
      <c r="A229" s="8" t="s">
        <v>2145</v>
      </c>
      <c r="B229" t="str">
        <f>VLOOKUP(Healthcare!A229,'Customer Names'!A229:E2563,4,FALSE)</f>
        <v>Jeremy</v>
      </c>
      <c r="C229" s="10">
        <f>_xlfn.XLOOKUP(A229,'Medical Examinations'!$A$2:$A$2336,'Medical Examinations'!$B$2:$B$2336,"NA",0,1)</f>
        <v>29.57</v>
      </c>
      <c r="D229" s="10">
        <f>_xlfn.XLOOKUP(A229,'Medical Examinations'!$A$2:$A$2336,'Medical Examinations'!$C$2:$C$2336)</f>
        <v>9.42</v>
      </c>
      <c r="E229" s="1" t="str">
        <f>_xlfn.XLOOKUP(A229,'Medical Examinations'!$A$2:$A$2336,'Medical Examinations'!$D$2:$D$2336)</f>
        <v>Yes</v>
      </c>
      <c r="F229" t="str">
        <f>_xlfn.XLOOKUP(A229,'Medical Examinations'!$A$2:$A$2336,'Medical Examinations'!$E$2:$E$2336)</f>
        <v>No</v>
      </c>
      <c r="G229" t="str">
        <f>_xlfn.XLOOKUP(A229,'Medical Examinations'!$A$2:$A$2336,'Medical Examinations'!$F$2:$F$2336)</f>
        <v>No</v>
      </c>
      <c r="H229" s="1">
        <f>_xlfn.XLOOKUP(A229,'Medical Examinations'!$A$2:$A$2336,'Medical Examinations'!$G$2:$G$2336)</f>
        <v>0</v>
      </c>
      <c r="I229" t="str">
        <f>_xlfn.XLOOKUP(A229,'Medical Examinations'!$A$2:$A$2336,'Medical Examinations'!$H$2:$H$2336)</f>
        <v>Yes</v>
      </c>
      <c r="J229" t="str">
        <f>VLOOKUP(A229,'Medical Examinations'!$A$2:$J$2336,9,FALSE)</f>
        <v>Overweight</v>
      </c>
      <c r="K229" t="str">
        <f>VLOOKUP(A229,'Medical Examinations'!$A$2:$J$2336,10,FALSE)</f>
        <v>Diabetes</v>
      </c>
      <c r="L229" s="51" t="str">
        <f>_xlfn.XLOOKUP(A229,'Hospitalisation Details'!$A$2:$A$2345,'Hospitalisation Details'!$J$2:$J$2345,"")</f>
        <v>7-Oct-1967</v>
      </c>
      <c r="M229" s="12">
        <f>_xlfn.XLOOKUP(A229,'Hospitalisation Details'!$A$2:$A$2344,'Hospitalisation Details'!$F$2:$F$2344," ",0,1)</f>
        <v>34975.68</v>
      </c>
      <c r="N229" t="str">
        <f>_xlfn.XLOOKUP(A229,'Hospitalisation Details'!$A$2:$A$2344,'Hospitalisation Details'!$G$2:$G$2344," ",0,1)</f>
        <v>tier - 2</v>
      </c>
      <c r="O229" t="str">
        <f>_xlfn.XLOOKUP(A229,'Hospitalisation Details'!$A$2:$A$2344,'Hospitalisation Details'!$H$2:$H$2344," ",0,1)</f>
        <v>tier - 2</v>
      </c>
      <c r="P229" t="str">
        <f>_xlfn.XLOOKUP(A229,'Hospitalisation Details'!$A$2:$A$2344,'Hospitalisation Details'!$I$2:$I$2344," ",0,1)</f>
        <v>R1011</v>
      </c>
      <c r="Q229">
        <f>_xlfn.XLOOKUP(A229,'Hospitalisation Details'!$A$2:$A$2344,'Hospitalisation Details'!$K$2:$K$2344," ",0,1)</f>
        <v>55</v>
      </c>
    </row>
    <row r="230" spans="1:17" ht="15.5" x14ac:dyDescent="0.35">
      <c r="A230" s="8" t="s">
        <v>2144</v>
      </c>
      <c r="B230" t="str">
        <f>VLOOKUP(Healthcare!A230,'Customer Names'!A230:E2564,4,FALSE)</f>
        <v>Allison H</v>
      </c>
      <c r="C230" s="10">
        <f>_xlfn.XLOOKUP(A230,'Medical Examinations'!$A$2:$A$2336,'Medical Examinations'!$B$2:$B$2336,"NA",0,1)</f>
        <v>36.99</v>
      </c>
      <c r="D230" s="10">
        <f>_xlfn.XLOOKUP(A230,'Medical Examinations'!$A$2:$A$2336,'Medical Examinations'!$C$2:$C$2336)</f>
        <v>5.37</v>
      </c>
      <c r="E230" s="1" t="str">
        <f>_xlfn.XLOOKUP(A230,'Medical Examinations'!$A$2:$A$2336,'Medical Examinations'!$D$2:$D$2336)</f>
        <v>Yes</v>
      </c>
      <c r="F230" t="str">
        <f>_xlfn.XLOOKUP(A230,'Medical Examinations'!$A$2:$A$2336,'Medical Examinations'!$E$2:$E$2336)</f>
        <v>No</v>
      </c>
      <c r="G230" t="str">
        <f>_xlfn.XLOOKUP(A230,'Medical Examinations'!$A$2:$A$2336,'Medical Examinations'!$F$2:$F$2336)</f>
        <v>Yes</v>
      </c>
      <c r="H230" s="1">
        <f>_xlfn.XLOOKUP(A230,'Medical Examinations'!$A$2:$A$2336,'Medical Examinations'!$G$2:$G$2336)</f>
        <v>1</v>
      </c>
      <c r="I230" t="str">
        <f>_xlfn.XLOOKUP(A230,'Medical Examinations'!$A$2:$A$2336,'Medical Examinations'!$H$2:$H$2336)</f>
        <v>Yes</v>
      </c>
      <c r="J230" t="str">
        <f>VLOOKUP(A230,'Medical Examinations'!$A$2:$J$2336,9,FALSE)</f>
        <v>Obesity</v>
      </c>
      <c r="K230" t="str">
        <f>VLOOKUP(A230,'Medical Examinations'!$A$2:$J$2336,10,FALSE)</f>
        <v>Normal</v>
      </c>
      <c r="L230" s="51" t="str">
        <f>_xlfn.XLOOKUP(A230,'Hospitalisation Details'!$A$2:$A$2345,'Hospitalisation Details'!$J$2:$J$2345,"")</f>
        <v>29-Jul-1983</v>
      </c>
      <c r="M230" s="12">
        <f>_xlfn.XLOOKUP(A230,'Hospitalisation Details'!$A$2:$A$2344,'Hospitalisation Details'!$F$2:$F$2344," ",0,1)</f>
        <v>34940.61</v>
      </c>
      <c r="N230" t="str">
        <f>_xlfn.XLOOKUP(A230,'Hospitalisation Details'!$A$2:$A$2344,'Hospitalisation Details'!$G$2:$G$2344," ",0,1)</f>
        <v>tier - 2</v>
      </c>
      <c r="O230" t="str">
        <f>_xlfn.XLOOKUP(A230,'Hospitalisation Details'!$A$2:$A$2344,'Hospitalisation Details'!$H$2:$H$2344," ",0,1)</f>
        <v>tier - 3</v>
      </c>
      <c r="P230" t="str">
        <f>_xlfn.XLOOKUP(A230,'Hospitalisation Details'!$A$2:$A$2344,'Hospitalisation Details'!$I$2:$I$2344," ",0,1)</f>
        <v>R1011</v>
      </c>
      <c r="Q230">
        <f>_xlfn.XLOOKUP(A230,'Hospitalisation Details'!$A$2:$A$2344,'Hospitalisation Details'!$K$2:$K$2344," ",0,1)</f>
        <v>39</v>
      </c>
    </row>
    <row r="231" spans="1:17" ht="15.5" x14ac:dyDescent="0.35">
      <c r="A231" s="8" t="s">
        <v>2143</v>
      </c>
      <c r="B231" t="str">
        <f>VLOOKUP(Healthcare!A231,'Customer Names'!A231:E2565,4,FALSE)</f>
        <v>Elizabeth</v>
      </c>
      <c r="C231" s="10">
        <f>_xlfn.XLOOKUP(A231,'Medical Examinations'!$A$2:$A$2336,'Medical Examinations'!$B$2:$B$2336,"NA",0,1)</f>
        <v>31.4</v>
      </c>
      <c r="D231" s="10">
        <f>_xlfn.XLOOKUP(A231,'Medical Examinations'!$A$2:$A$2336,'Medical Examinations'!$C$2:$C$2336)</f>
        <v>4.5999999999999996</v>
      </c>
      <c r="E231" s="1" t="str">
        <f>_xlfn.XLOOKUP(A231,'Medical Examinations'!$A$2:$A$2336,'Medical Examinations'!$D$2:$D$2336)</f>
        <v>Yes</v>
      </c>
      <c r="F231" t="str">
        <f>_xlfn.XLOOKUP(A231,'Medical Examinations'!$A$2:$A$2336,'Medical Examinations'!$E$2:$E$2336)</f>
        <v>No</v>
      </c>
      <c r="G231" t="str">
        <f>_xlfn.XLOOKUP(A231,'Medical Examinations'!$A$2:$A$2336,'Medical Examinations'!$F$2:$F$2336)</f>
        <v>No</v>
      </c>
      <c r="H231" s="1">
        <f>_xlfn.XLOOKUP(A231,'Medical Examinations'!$A$2:$A$2336,'Medical Examinations'!$G$2:$G$2336)</f>
        <v>1</v>
      </c>
      <c r="I231" t="str">
        <f>_xlfn.XLOOKUP(A231,'Medical Examinations'!$A$2:$A$2336,'Medical Examinations'!$H$2:$H$2336)</f>
        <v>Yes</v>
      </c>
      <c r="J231" t="str">
        <f>VLOOKUP(A231,'Medical Examinations'!$A$2:$J$2336,9,FALSE)</f>
        <v>Obesity</v>
      </c>
      <c r="K231" t="str">
        <f>VLOOKUP(A231,'Medical Examinations'!$A$2:$J$2336,10,FALSE)</f>
        <v>Normal</v>
      </c>
      <c r="L231" s="51" t="str">
        <f>_xlfn.XLOOKUP(A231,'Hospitalisation Details'!$A$2:$A$2345,'Hospitalisation Details'!$J$2:$J$2345,"")</f>
        <v>17-Oct-1995</v>
      </c>
      <c r="M231" s="12">
        <f>_xlfn.XLOOKUP(A231,'Hospitalisation Details'!$A$2:$A$2344,'Hospitalisation Details'!$F$2:$F$2344," ",0,1)</f>
        <v>34838.870000000003</v>
      </c>
      <c r="N231" t="str">
        <f>_xlfn.XLOOKUP(A231,'Hospitalisation Details'!$A$2:$A$2344,'Hospitalisation Details'!$G$2:$G$2344," ",0,1)</f>
        <v>tier - 2</v>
      </c>
      <c r="O231" t="str">
        <f>_xlfn.XLOOKUP(A231,'Hospitalisation Details'!$A$2:$A$2344,'Hospitalisation Details'!$H$2:$H$2344," ",0,1)</f>
        <v>tier - 3</v>
      </c>
      <c r="P231" t="str">
        <f>_xlfn.XLOOKUP(A231,'Hospitalisation Details'!$A$2:$A$2344,'Hospitalisation Details'!$I$2:$I$2344," ",0,1)</f>
        <v>R1011</v>
      </c>
      <c r="Q231">
        <f>_xlfn.XLOOKUP(A231,'Hospitalisation Details'!$A$2:$A$2344,'Hospitalisation Details'!$K$2:$K$2344," ",0,1)</f>
        <v>27</v>
      </c>
    </row>
    <row r="232" spans="1:17" ht="15.5" x14ac:dyDescent="0.35">
      <c r="A232" s="8" t="s">
        <v>2142</v>
      </c>
      <c r="B232" t="str">
        <f>VLOOKUP(Healthcare!A232,'Customer Names'!A232:E2566,4,FALSE)</f>
        <v>Andrew</v>
      </c>
      <c r="C232" s="10">
        <f>_xlfn.XLOOKUP(A232,'Medical Examinations'!$A$2:$A$2336,'Medical Examinations'!$B$2:$B$2336,"NA",0,1)</f>
        <v>34.9</v>
      </c>
      <c r="D232" s="10">
        <f>_xlfn.XLOOKUP(A232,'Medical Examinations'!$A$2:$A$2336,'Medical Examinations'!$C$2:$C$2336)</f>
        <v>6.22</v>
      </c>
      <c r="E232" s="1" t="str">
        <f>_xlfn.XLOOKUP(A232,'Medical Examinations'!$A$2:$A$2336,'Medical Examinations'!$D$2:$D$2336)</f>
        <v>No</v>
      </c>
      <c r="F232" t="str">
        <f>_xlfn.XLOOKUP(A232,'Medical Examinations'!$A$2:$A$2336,'Medical Examinations'!$E$2:$E$2336)</f>
        <v>No</v>
      </c>
      <c r="G232" t="str">
        <f>_xlfn.XLOOKUP(A232,'Medical Examinations'!$A$2:$A$2336,'Medical Examinations'!$F$2:$F$2336)</f>
        <v>Yes</v>
      </c>
      <c r="H232" s="1">
        <f>_xlfn.XLOOKUP(A232,'Medical Examinations'!$A$2:$A$2336,'Medical Examinations'!$G$2:$G$2336)</f>
        <v>1</v>
      </c>
      <c r="I232" t="str">
        <f>_xlfn.XLOOKUP(A232,'Medical Examinations'!$A$2:$A$2336,'Medical Examinations'!$H$2:$H$2336)</f>
        <v>Yes</v>
      </c>
      <c r="J232" t="str">
        <f>VLOOKUP(A232,'Medical Examinations'!$A$2:$J$2336,9,FALSE)</f>
        <v>Obesity</v>
      </c>
      <c r="K232" t="str">
        <f>VLOOKUP(A232,'Medical Examinations'!$A$2:$J$2336,10,FALSE)</f>
        <v>Prediabetes</v>
      </c>
      <c r="L232" s="51" t="str">
        <f>_xlfn.XLOOKUP(A232,'Hospitalisation Details'!$A$2:$A$2345,'Hospitalisation Details'!$J$2:$J$2345,"")</f>
        <v>17-Sep-2003</v>
      </c>
      <c r="M232" s="12">
        <f>_xlfn.XLOOKUP(A232,'Hospitalisation Details'!$A$2:$A$2344,'Hospitalisation Details'!$F$2:$F$2344," ",0,1)</f>
        <v>34828.65</v>
      </c>
      <c r="N232" t="str">
        <f>_xlfn.XLOOKUP(A232,'Hospitalisation Details'!$A$2:$A$2344,'Hospitalisation Details'!$G$2:$G$2344," ",0,1)</f>
        <v>tier - 1</v>
      </c>
      <c r="O232" t="str">
        <f>_xlfn.XLOOKUP(A232,'Hospitalisation Details'!$A$2:$A$2344,'Hospitalisation Details'!$H$2:$H$2344," ",0,1)</f>
        <v>tier - 3</v>
      </c>
      <c r="P232" t="str">
        <f>_xlfn.XLOOKUP(A232,'Hospitalisation Details'!$A$2:$A$2344,'Hospitalisation Details'!$I$2:$I$2344," ",0,1)</f>
        <v>R1011</v>
      </c>
      <c r="Q232">
        <f>_xlfn.XLOOKUP(A232,'Hospitalisation Details'!$A$2:$A$2344,'Hospitalisation Details'!$K$2:$K$2344," ",0,1)</f>
        <v>19</v>
      </c>
    </row>
    <row r="233" spans="1:17" ht="15.5" x14ac:dyDescent="0.35">
      <c r="A233" s="8" t="s">
        <v>2141</v>
      </c>
      <c r="B233" t="str">
        <f>VLOOKUP(Healthcare!A233,'Customer Names'!A233:E2567,4,FALSE)</f>
        <v>Anders J</v>
      </c>
      <c r="C233" s="10">
        <f>_xlfn.XLOOKUP(A233,'Medical Examinations'!$A$2:$A$2336,'Medical Examinations'!$B$2:$B$2336,"NA",0,1)</f>
        <v>31.13</v>
      </c>
      <c r="D233" s="10">
        <f>_xlfn.XLOOKUP(A233,'Medical Examinations'!$A$2:$A$2336,'Medical Examinations'!$C$2:$C$2336)</f>
        <v>4.5199999999999996</v>
      </c>
      <c r="E233" s="1" t="str">
        <f>_xlfn.XLOOKUP(A233,'Medical Examinations'!$A$2:$A$2336,'Medical Examinations'!$D$2:$D$2336)</f>
        <v>Yes</v>
      </c>
      <c r="F233" t="str">
        <f>_xlfn.XLOOKUP(A233,'Medical Examinations'!$A$2:$A$2336,'Medical Examinations'!$E$2:$E$2336)</f>
        <v>No</v>
      </c>
      <c r="G233" t="str">
        <f>_xlfn.XLOOKUP(A233,'Medical Examinations'!$A$2:$A$2336,'Medical Examinations'!$F$2:$F$2336)</f>
        <v>No</v>
      </c>
      <c r="H233" s="1">
        <f>_xlfn.XLOOKUP(A233,'Medical Examinations'!$A$2:$A$2336,'Medical Examinations'!$G$2:$G$2336)</f>
        <v>1</v>
      </c>
      <c r="I233" t="str">
        <f>_xlfn.XLOOKUP(A233,'Medical Examinations'!$A$2:$A$2336,'Medical Examinations'!$H$2:$H$2336)</f>
        <v>Yes</v>
      </c>
      <c r="J233" t="str">
        <f>VLOOKUP(A233,'Medical Examinations'!$A$2:$J$2336,9,FALSE)</f>
        <v>Obesity</v>
      </c>
      <c r="K233" t="str">
        <f>VLOOKUP(A233,'Medical Examinations'!$A$2:$J$2336,10,FALSE)</f>
        <v>Normal</v>
      </c>
      <c r="L233" s="51" t="str">
        <f>_xlfn.XLOOKUP(A233,'Hospitalisation Details'!$A$2:$A$2345,'Hospitalisation Details'!$J$2:$J$2345,"")</f>
        <v>27-Dec-1995</v>
      </c>
      <c r="M233" s="12">
        <f>_xlfn.XLOOKUP(A233,'Hospitalisation Details'!$A$2:$A$2344,'Hospitalisation Details'!$F$2:$F$2344," ",0,1)</f>
        <v>34806.47</v>
      </c>
      <c r="N233" t="str">
        <f>_xlfn.XLOOKUP(A233,'Hospitalisation Details'!$A$2:$A$2344,'Hospitalisation Details'!$G$2:$G$2344," ",0,1)</f>
        <v>tier - 1</v>
      </c>
      <c r="O233" t="str">
        <f>_xlfn.XLOOKUP(A233,'Hospitalisation Details'!$A$2:$A$2344,'Hospitalisation Details'!$H$2:$H$2344," ",0,1)</f>
        <v>tier - 2</v>
      </c>
      <c r="P233" t="str">
        <f>_xlfn.XLOOKUP(A233,'Hospitalisation Details'!$A$2:$A$2344,'Hospitalisation Details'!$I$2:$I$2344," ",0,1)</f>
        <v>R1013</v>
      </c>
      <c r="Q233">
        <f>_xlfn.XLOOKUP(A233,'Hospitalisation Details'!$A$2:$A$2344,'Hospitalisation Details'!$K$2:$K$2344," ",0,1)</f>
        <v>27</v>
      </c>
    </row>
    <row r="234" spans="1:17" ht="15.5" x14ac:dyDescent="0.35">
      <c r="A234" s="8" t="s">
        <v>2140</v>
      </c>
      <c r="B234" t="str">
        <f>VLOOKUP(Healthcare!A234,'Customer Names'!A234:E2568,4,FALSE)</f>
        <v>Sean</v>
      </c>
      <c r="C234" s="10">
        <f>_xlfn.XLOOKUP(A234,'Medical Examinations'!$A$2:$A$2336,'Medical Examinations'!$B$2:$B$2336,"NA",0,1)</f>
        <v>34.799999999999997</v>
      </c>
      <c r="D234" s="10">
        <f>_xlfn.XLOOKUP(A234,'Medical Examinations'!$A$2:$A$2336,'Medical Examinations'!$C$2:$C$2336)</f>
        <v>6.18</v>
      </c>
      <c r="E234" s="1" t="str">
        <f>_xlfn.XLOOKUP(A234,'Medical Examinations'!$A$2:$A$2336,'Medical Examinations'!$D$2:$D$2336)</f>
        <v>No</v>
      </c>
      <c r="F234" t="str">
        <f>_xlfn.XLOOKUP(A234,'Medical Examinations'!$A$2:$A$2336,'Medical Examinations'!$E$2:$E$2336)</f>
        <v>No</v>
      </c>
      <c r="G234" t="str">
        <f>_xlfn.XLOOKUP(A234,'Medical Examinations'!$A$2:$A$2336,'Medical Examinations'!$F$2:$F$2336)</f>
        <v>Yes</v>
      </c>
      <c r="H234" s="1">
        <f>_xlfn.XLOOKUP(A234,'Medical Examinations'!$A$2:$A$2336,'Medical Examinations'!$G$2:$G$2336)</f>
        <v>1</v>
      </c>
      <c r="I234" t="str">
        <f>_xlfn.XLOOKUP(A234,'Medical Examinations'!$A$2:$A$2336,'Medical Examinations'!$H$2:$H$2336)</f>
        <v>Yes</v>
      </c>
      <c r="J234" t="str">
        <f>VLOOKUP(A234,'Medical Examinations'!$A$2:$J$2336,9,FALSE)</f>
        <v>Obesity</v>
      </c>
      <c r="K234" t="str">
        <f>VLOOKUP(A234,'Medical Examinations'!$A$2:$J$2336,10,FALSE)</f>
        <v>Prediabetes</v>
      </c>
      <c r="L234" s="51" t="str">
        <f>_xlfn.XLOOKUP(A234,'Hospitalisation Details'!$A$2:$A$2345,'Hospitalisation Details'!$J$2:$J$2345,"")</f>
        <v>3-Jul-2003</v>
      </c>
      <c r="M234" s="12">
        <f>_xlfn.XLOOKUP(A234,'Hospitalisation Details'!$A$2:$A$2344,'Hospitalisation Details'!$F$2:$F$2344," ",0,1)</f>
        <v>34779.620000000003</v>
      </c>
      <c r="N234" t="str">
        <f>_xlfn.XLOOKUP(A234,'Hospitalisation Details'!$A$2:$A$2344,'Hospitalisation Details'!$G$2:$G$2344," ",0,1)</f>
        <v>tier - 1</v>
      </c>
      <c r="O234" t="str">
        <f>_xlfn.XLOOKUP(A234,'Hospitalisation Details'!$A$2:$A$2344,'Hospitalisation Details'!$H$2:$H$2344," ",0,1)</f>
        <v>tier - 2</v>
      </c>
      <c r="P234" t="str">
        <f>_xlfn.XLOOKUP(A234,'Hospitalisation Details'!$A$2:$A$2344,'Hospitalisation Details'!$I$2:$I$2344," ",0,1)</f>
        <v>R1011</v>
      </c>
      <c r="Q234">
        <f>_xlfn.XLOOKUP(A234,'Hospitalisation Details'!$A$2:$A$2344,'Hospitalisation Details'!$K$2:$K$2344," ",0,1)</f>
        <v>19</v>
      </c>
    </row>
    <row r="235" spans="1:17" ht="15.5" x14ac:dyDescent="0.35">
      <c r="A235" s="8" t="s">
        <v>2139</v>
      </c>
      <c r="B235" t="str">
        <f>VLOOKUP(Healthcare!A235,'Customer Names'!A235:E2569,4,FALSE)</f>
        <v>Brian M.</v>
      </c>
      <c r="C235" s="10">
        <f>_xlfn.XLOOKUP(A235,'Medical Examinations'!$A$2:$A$2336,'Medical Examinations'!$B$2:$B$2336,"NA",0,1)</f>
        <v>31.68</v>
      </c>
      <c r="D235" s="10">
        <f>_xlfn.XLOOKUP(A235,'Medical Examinations'!$A$2:$A$2336,'Medical Examinations'!$C$2:$C$2336)</f>
        <v>4.4000000000000004</v>
      </c>
      <c r="E235" s="1" t="str">
        <f>_xlfn.XLOOKUP(A235,'Medical Examinations'!$A$2:$A$2336,'Medical Examinations'!$D$2:$D$2336)</f>
        <v>No</v>
      </c>
      <c r="F235" t="str">
        <f>_xlfn.XLOOKUP(A235,'Medical Examinations'!$A$2:$A$2336,'Medical Examinations'!$E$2:$E$2336)</f>
        <v>No</v>
      </c>
      <c r="G235" t="str">
        <f>_xlfn.XLOOKUP(A235,'Medical Examinations'!$A$2:$A$2336,'Medical Examinations'!$F$2:$F$2336)</f>
        <v>No</v>
      </c>
      <c r="H235" s="1">
        <f>_xlfn.XLOOKUP(A235,'Medical Examinations'!$A$2:$A$2336,'Medical Examinations'!$G$2:$G$2336)</f>
        <v>0</v>
      </c>
      <c r="I235" t="str">
        <f>_xlfn.XLOOKUP(A235,'Medical Examinations'!$A$2:$A$2336,'Medical Examinations'!$H$2:$H$2336)</f>
        <v>Yes</v>
      </c>
      <c r="J235" t="str">
        <f>VLOOKUP(A235,'Medical Examinations'!$A$2:$J$2336,9,FALSE)</f>
        <v>Obesity</v>
      </c>
      <c r="K235" t="str">
        <f>VLOOKUP(A235,'Medical Examinations'!$A$2:$J$2336,10,FALSE)</f>
        <v>Normal</v>
      </c>
      <c r="L235" s="51" t="str">
        <f>_xlfn.XLOOKUP(A235,'Hospitalisation Details'!$A$2:$A$2345,'Hospitalisation Details'!$J$2:$J$2345,"")</f>
        <v>7-Jul-1994</v>
      </c>
      <c r="M235" s="12">
        <f>_xlfn.XLOOKUP(A235,'Hospitalisation Details'!$A$2:$A$2344,'Hospitalisation Details'!$F$2:$F$2344," ",0,1)</f>
        <v>34672.15</v>
      </c>
      <c r="N235" t="str">
        <f>_xlfn.XLOOKUP(A235,'Hospitalisation Details'!$A$2:$A$2344,'Hospitalisation Details'!$G$2:$G$2344," ",0,1)</f>
        <v>tier - 1</v>
      </c>
      <c r="O235" t="str">
        <f>_xlfn.XLOOKUP(A235,'Hospitalisation Details'!$A$2:$A$2344,'Hospitalisation Details'!$H$2:$H$2344," ",0,1)</f>
        <v>tier - 3</v>
      </c>
      <c r="P235" t="str">
        <f>_xlfn.XLOOKUP(A235,'Hospitalisation Details'!$A$2:$A$2344,'Hospitalisation Details'!$I$2:$I$2344," ",0,1)</f>
        <v>R1013</v>
      </c>
      <c r="Q235">
        <f>_xlfn.XLOOKUP(A235,'Hospitalisation Details'!$A$2:$A$2344,'Hospitalisation Details'!$K$2:$K$2344," ",0,1)</f>
        <v>28</v>
      </c>
    </row>
    <row r="236" spans="1:17" ht="15.5" x14ac:dyDescent="0.35">
      <c r="A236" s="8" t="s">
        <v>2138</v>
      </c>
      <c r="B236" t="str">
        <f>VLOOKUP(Healthcare!A236,'Customer Names'!A236:E2570,4,FALSE)</f>
        <v>Jeremy</v>
      </c>
      <c r="C236" s="10">
        <f>_xlfn.XLOOKUP(A236,'Medical Examinations'!$A$2:$A$2336,'Medical Examinations'!$B$2:$B$2336,"NA",0,1)</f>
        <v>33.534999999999997</v>
      </c>
      <c r="D236" s="10">
        <f>_xlfn.XLOOKUP(A236,'Medical Examinations'!$A$2:$A$2336,'Medical Examinations'!$C$2:$C$2336)</f>
        <v>6.23</v>
      </c>
      <c r="E236" s="1" t="str">
        <f>_xlfn.XLOOKUP(A236,'Medical Examinations'!$A$2:$A$2336,'Medical Examinations'!$D$2:$D$2336)</f>
        <v>No</v>
      </c>
      <c r="F236" t="str">
        <f>_xlfn.XLOOKUP(A236,'Medical Examinations'!$A$2:$A$2336,'Medical Examinations'!$E$2:$E$2336)</f>
        <v>Yes</v>
      </c>
      <c r="G236" t="str">
        <f>_xlfn.XLOOKUP(A236,'Medical Examinations'!$A$2:$A$2336,'Medical Examinations'!$F$2:$F$2336)</f>
        <v>No</v>
      </c>
      <c r="H236" s="1">
        <f>_xlfn.XLOOKUP(A236,'Medical Examinations'!$A$2:$A$2336,'Medical Examinations'!$G$2:$G$2336)</f>
        <v>1</v>
      </c>
      <c r="I236" t="str">
        <f>_xlfn.XLOOKUP(A236,'Medical Examinations'!$A$2:$A$2336,'Medical Examinations'!$H$2:$H$2336)</f>
        <v>Yes</v>
      </c>
      <c r="J236" t="str">
        <f>VLOOKUP(A236,'Medical Examinations'!$A$2:$J$2336,9,FALSE)</f>
        <v>Obesity</v>
      </c>
      <c r="K236" t="str">
        <f>VLOOKUP(A236,'Medical Examinations'!$A$2:$J$2336,10,FALSE)</f>
        <v>Prediabetes</v>
      </c>
      <c r="L236" s="51" t="str">
        <f>_xlfn.XLOOKUP(A236,'Hospitalisation Details'!$A$2:$A$2345,'Hospitalisation Details'!$J$2:$J$2345,"")</f>
        <v>9-Oct-2004</v>
      </c>
      <c r="M236" s="12">
        <f>_xlfn.XLOOKUP(A236,'Hospitalisation Details'!$A$2:$A$2344,'Hospitalisation Details'!$F$2:$F$2344," ",0,1)</f>
        <v>34617.839999999997</v>
      </c>
      <c r="N236" t="str">
        <f>_xlfn.XLOOKUP(A236,'Hospitalisation Details'!$A$2:$A$2344,'Hospitalisation Details'!$G$2:$G$2344," ",0,1)</f>
        <v>tier - 1</v>
      </c>
      <c r="O236" t="str">
        <f>_xlfn.XLOOKUP(A236,'Hospitalisation Details'!$A$2:$A$2344,'Hospitalisation Details'!$H$2:$H$2344," ",0,1)</f>
        <v>tier - 3</v>
      </c>
      <c r="P236" t="str">
        <f>_xlfn.XLOOKUP(A236,'Hospitalisation Details'!$A$2:$A$2344,'Hospitalisation Details'!$I$2:$I$2344," ",0,1)</f>
        <v>R1016</v>
      </c>
      <c r="Q236">
        <f>_xlfn.XLOOKUP(A236,'Hospitalisation Details'!$A$2:$A$2344,'Hospitalisation Details'!$K$2:$K$2344," ",0,1)</f>
        <v>18</v>
      </c>
    </row>
    <row r="237" spans="1:17" ht="15.5" x14ac:dyDescent="0.35">
      <c r="A237" s="8" t="s">
        <v>2137</v>
      </c>
      <c r="B237" t="str">
        <f>VLOOKUP(Healthcare!A237,'Customer Names'!A237:E2571,4,FALSE)</f>
        <v>Susannah</v>
      </c>
      <c r="C237" s="10">
        <f>_xlfn.XLOOKUP(A237,'Medical Examinations'!$A$2:$A$2336,'Medical Examinations'!$B$2:$B$2336,"NA",0,1)</f>
        <v>31.92</v>
      </c>
      <c r="D237" s="10">
        <f>_xlfn.XLOOKUP(A237,'Medical Examinations'!$A$2:$A$2336,'Medical Examinations'!$C$2:$C$2336)</f>
        <v>5.33</v>
      </c>
      <c r="E237" s="1" t="str">
        <f>_xlfn.XLOOKUP(A237,'Medical Examinations'!$A$2:$A$2336,'Medical Examinations'!$D$2:$D$2336)</f>
        <v>Yes</v>
      </c>
      <c r="F237" t="str">
        <f>_xlfn.XLOOKUP(A237,'Medical Examinations'!$A$2:$A$2336,'Medical Examinations'!$E$2:$E$2336)</f>
        <v>No</v>
      </c>
      <c r="G237" t="str">
        <f>_xlfn.XLOOKUP(A237,'Medical Examinations'!$A$2:$A$2336,'Medical Examinations'!$F$2:$F$2336)</f>
        <v>No</v>
      </c>
      <c r="H237" s="1">
        <f>_xlfn.XLOOKUP(A237,'Medical Examinations'!$A$2:$A$2336,'Medical Examinations'!$G$2:$G$2336)</f>
        <v>0</v>
      </c>
      <c r="I237" t="str">
        <f>_xlfn.XLOOKUP(A237,'Medical Examinations'!$A$2:$A$2336,'Medical Examinations'!$H$2:$H$2336)</f>
        <v>Yes</v>
      </c>
      <c r="J237" t="str">
        <f>VLOOKUP(A237,'Medical Examinations'!$A$2:$J$2336,9,FALSE)</f>
        <v>Obesity</v>
      </c>
      <c r="K237" t="str">
        <f>VLOOKUP(A237,'Medical Examinations'!$A$2:$J$2336,10,FALSE)</f>
        <v>Normal</v>
      </c>
      <c r="L237" s="51" t="str">
        <f>_xlfn.XLOOKUP(A237,'Hospitalisation Details'!$A$2:$A$2345,'Hospitalisation Details'!$J$2:$J$2345,"")</f>
        <v>25-Nov-1976</v>
      </c>
      <c r="M237" s="12">
        <f>_xlfn.XLOOKUP(A237,'Hospitalisation Details'!$A$2:$A$2344,'Hospitalisation Details'!$F$2:$F$2344," ",0,1)</f>
        <v>34543.39</v>
      </c>
      <c r="N237" t="str">
        <f>_xlfn.XLOOKUP(A237,'Hospitalisation Details'!$A$2:$A$2344,'Hospitalisation Details'!$G$2:$G$2344," ",0,1)</f>
        <v>tier - 2</v>
      </c>
      <c r="O237" t="str">
        <f>_xlfn.XLOOKUP(A237,'Hospitalisation Details'!$A$2:$A$2344,'Hospitalisation Details'!$H$2:$H$2344," ",0,1)</f>
        <v>tier - 3</v>
      </c>
      <c r="P237" t="str">
        <f>_xlfn.XLOOKUP(A237,'Hospitalisation Details'!$A$2:$A$2344,'Hospitalisation Details'!$I$2:$I$2344," ",0,1)</f>
        <v>R1011</v>
      </c>
      <c r="Q237">
        <f>_xlfn.XLOOKUP(A237,'Hospitalisation Details'!$A$2:$A$2344,'Hospitalisation Details'!$K$2:$K$2344," ",0,1)</f>
        <v>46</v>
      </c>
    </row>
    <row r="238" spans="1:17" ht="15.5" x14ac:dyDescent="0.35">
      <c r="A238" s="8" t="s">
        <v>2136</v>
      </c>
      <c r="B238" t="str">
        <f>VLOOKUP(Healthcare!A238,'Customer Names'!A238:E2572,4,FALSE)</f>
        <v>Randy</v>
      </c>
      <c r="C238" s="10">
        <f>_xlfn.XLOOKUP(A238,'Medical Examinations'!$A$2:$A$2336,'Medical Examinations'!$B$2:$B$2336,"NA",0,1)</f>
        <v>32.700000000000003</v>
      </c>
      <c r="D238" s="10">
        <f>_xlfn.XLOOKUP(A238,'Medical Examinations'!$A$2:$A$2336,'Medical Examinations'!$C$2:$C$2336)</f>
        <v>4.09</v>
      </c>
      <c r="E238" s="1" t="str">
        <f>_xlfn.XLOOKUP(A238,'Medical Examinations'!$A$2:$A$2336,'Medical Examinations'!$D$2:$D$2336)</f>
        <v>No</v>
      </c>
      <c r="F238" t="str">
        <f>_xlfn.XLOOKUP(A238,'Medical Examinations'!$A$2:$A$2336,'Medical Examinations'!$E$2:$E$2336)</f>
        <v>No</v>
      </c>
      <c r="G238" t="str">
        <f>_xlfn.XLOOKUP(A238,'Medical Examinations'!$A$2:$A$2336,'Medical Examinations'!$F$2:$F$2336)</f>
        <v>No</v>
      </c>
      <c r="H238" s="1">
        <f>_xlfn.XLOOKUP(A238,'Medical Examinations'!$A$2:$A$2336,'Medical Examinations'!$G$2:$G$2336)</f>
        <v>1</v>
      </c>
      <c r="I238" t="str">
        <f>_xlfn.XLOOKUP(A238,'Medical Examinations'!$A$2:$A$2336,'Medical Examinations'!$H$2:$H$2336)</f>
        <v>Yes</v>
      </c>
      <c r="J238" t="str">
        <f>VLOOKUP(A238,'Medical Examinations'!$A$2:$J$2336,9,FALSE)</f>
        <v>Obesity</v>
      </c>
      <c r="K238" t="str">
        <f>VLOOKUP(A238,'Medical Examinations'!$A$2:$J$2336,10,FALSE)</f>
        <v>Normal</v>
      </c>
      <c r="L238" s="51" t="str">
        <f>_xlfn.XLOOKUP(A238,'Hospitalisation Details'!$A$2:$A$2345,'Hospitalisation Details'!$J$2:$J$2345,"")</f>
        <v>24-Jun-1998</v>
      </c>
      <c r="M238" s="12">
        <f>_xlfn.XLOOKUP(A238,'Hospitalisation Details'!$A$2:$A$2344,'Hospitalisation Details'!$F$2:$F$2344," ",0,1)</f>
        <v>34472.839999999997</v>
      </c>
      <c r="N238" t="str">
        <f>_xlfn.XLOOKUP(A238,'Hospitalisation Details'!$A$2:$A$2344,'Hospitalisation Details'!$G$2:$G$2344," ",0,1)</f>
        <v>tier - 1</v>
      </c>
      <c r="O238" t="str">
        <f>_xlfn.XLOOKUP(A238,'Hospitalisation Details'!$A$2:$A$2344,'Hospitalisation Details'!$H$2:$H$2344," ",0,1)</f>
        <v>tier - 3</v>
      </c>
      <c r="P238" t="str">
        <f>_xlfn.XLOOKUP(A238,'Hospitalisation Details'!$A$2:$A$2344,'Hospitalisation Details'!$I$2:$I$2344," ",0,1)</f>
        <v>R1011</v>
      </c>
      <c r="Q238">
        <f>_xlfn.XLOOKUP(A238,'Hospitalisation Details'!$A$2:$A$2344,'Hospitalisation Details'!$K$2:$K$2344," ",0,1)</f>
        <v>24</v>
      </c>
    </row>
    <row r="239" spans="1:17" ht="15.5" x14ac:dyDescent="0.35">
      <c r="A239" s="8" t="s">
        <v>2135</v>
      </c>
      <c r="B239" t="str">
        <f>VLOOKUP(Healthcare!A239,'Customer Names'!A239:E2573,4,FALSE)</f>
        <v>Leslie</v>
      </c>
      <c r="C239" s="10">
        <f>_xlfn.XLOOKUP(A239,'Medical Examinations'!$A$2:$A$2336,'Medical Examinations'!$B$2:$B$2336,"NA",0,1)</f>
        <v>41.25</v>
      </c>
      <c r="D239" s="10">
        <f>_xlfn.XLOOKUP(A239,'Medical Examinations'!$A$2:$A$2336,'Medical Examinations'!$C$2:$C$2336)</f>
        <v>5.19</v>
      </c>
      <c r="E239" s="1" t="str">
        <f>_xlfn.XLOOKUP(A239,'Medical Examinations'!$A$2:$A$2336,'Medical Examinations'!$D$2:$D$2336)</f>
        <v>No</v>
      </c>
      <c r="F239" t="str">
        <f>_xlfn.XLOOKUP(A239,'Medical Examinations'!$A$2:$A$2336,'Medical Examinations'!$E$2:$E$2336)</f>
        <v>No</v>
      </c>
      <c r="G239" t="str">
        <f>_xlfn.XLOOKUP(A239,'Medical Examinations'!$A$2:$A$2336,'Medical Examinations'!$F$2:$F$2336)</f>
        <v>No</v>
      </c>
      <c r="H239" s="1">
        <f>_xlfn.XLOOKUP(A239,'Medical Examinations'!$A$2:$A$2336,'Medical Examinations'!$G$2:$G$2336)</f>
        <v>0</v>
      </c>
      <c r="I239" t="str">
        <f>_xlfn.XLOOKUP(A239,'Medical Examinations'!$A$2:$A$2336,'Medical Examinations'!$H$2:$H$2336)</f>
        <v>Yes</v>
      </c>
      <c r="J239" t="str">
        <f>VLOOKUP(A239,'Medical Examinations'!$A$2:$J$2336,9,FALSE)</f>
        <v>Obesity</v>
      </c>
      <c r="K239" t="str">
        <f>VLOOKUP(A239,'Medical Examinations'!$A$2:$J$2336,10,FALSE)</f>
        <v>Normal</v>
      </c>
      <c r="L239" s="51" t="str">
        <f>_xlfn.XLOOKUP(A239,'Hospitalisation Details'!$A$2:$A$2345,'Hospitalisation Details'!$J$2:$J$2345,"")</f>
        <v>24-Sep-1990</v>
      </c>
      <c r="M239" s="12">
        <f>_xlfn.XLOOKUP(A239,'Hospitalisation Details'!$A$2:$A$2344,'Hospitalisation Details'!$F$2:$F$2344," ",0,1)</f>
        <v>34456.269999999997</v>
      </c>
      <c r="N239" t="str">
        <f>_xlfn.XLOOKUP(A239,'Hospitalisation Details'!$A$2:$A$2344,'Hospitalisation Details'!$G$2:$G$2344," ",0,1)</f>
        <v>tier - 1</v>
      </c>
      <c r="O239" t="str">
        <f>_xlfn.XLOOKUP(A239,'Hospitalisation Details'!$A$2:$A$2344,'Hospitalisation Details'!$H$2:$H$2344," ",0,1)</f>
        <v>tier - 2</v>
      </c>
      <c r="P239" t="str">
        <f>_xlfn.XLOOKUP(A239,'Hospitalisation Details'!$A$2:$A$2344,'Hospitalisation Details'!$I$2:$I$2344," ",0,1)</f>
        <v>R1011</v>
      </c>
      <c r="Q239">
        <f>_xlfn.XLOOKUP(A239,'Hospitalisation Details'!$A$2:$A$2344,'Hospitalisation Details'!$K$2:$K$2344," ",0,1)</f>
        <v>32</v>
      </c>
    </row>
    <row r="240" spans="1:17" ht="15.5" x14ac:dyDescent="0.35">
      <c r="A240" s="8" t="s">
        <v>2134</v>
      </c>
      <c r="B240" t="str">
        <f>VLOOKUP(Healthcare!A240,'Customer Names'!A240:E2574,4,FALSE)</f>
        <v>Brittany L.</v>
      </c>
      <c r="C240" s="10">
        <f>_xlfn.XLOOKUP(A240,'Medical Examinations'!$A$2:$A$2336,'Medical Examinations'!$B$2:$B$2336,"NA",0,1)</f>
        <v>33.11</v>
      </c>
      <c r="D240" s="10">
        <f>_xlfn.XLOOKUP(A240,'Medical Examinations'!$A$2:$A$2336,'Medical Examinations'!$C$2:$C$2336)</f>
        <v>4.12</v>
      </c>
      <c r="E240" s="1" t="str">
        <f>_xlfn.XLOOKUP(A240,'Medical Examinations'!$A$2:$A$2336,'Medical Examinations'!$D$2:$D$2336)</f>
        <v>No</v>
      </c>
      <c r="F240" t="str">
        <f>_xlfn.XLOOKUP(A240,'Medical Examinations'!$A$2:$A$2336,'Medical Examinations'!$E$2:$E$2336)</f>
        <v>No</v>
      </c>
      <c r="G240" t="str">
        <f>_xlfn.XLOOKUP(A240,'Medical Examinations'!$A$2:$A$2336,'Medical Examinations'!$F$2:$F$2336)</f>
        <v>Yes</v>
      </c>
      <c r="H240" s="1">
        <f>_xlfn.XLOOKUP(A240,'Medical Examinations'!$A$2:$A$2336,'Medical Examinations'!$G$2:$G$2336)</f>
        <v>1</v>
      </c>
      <c r="I240" t="str">
        <f>_xlfn.XLOOKUP(A240,'Medical Examinations'!$A$2:$A$2336,'Medical Examinations'!$H$2:$H$2336)</f>
        <v>Yes</v>
      </c>
      <c r="J240" t="str">
        <f>VLOOKUP(A240,'Medical Examinations'!$A$2:$J$2336,9,FALSE)</f>
        <v>Obesity</v>
      </c>
      <c r="K240" t="str">
        <f>VLOOKUP(A240,'Medical Examinations'!$A$2:$J$2336,10,FALSE)</f>
        <v>Normal</v>
      </c>
      <c r="L240" s="51" t="str">
        <f>_xlfn.XLOOKUP(A240,'Hospitalisation Details'!$A$2:$A$2345,'Hospitalisation Details'!$J$2:$J$2345,"")</f>
        <v>5-Oct-2003</v>
      </c>
      <c r="M240" s="12">
        <f>_xlfn.XLOOKUP(A240,'Hospitalisation Details'!$A$2:$A$2344,'Hospitalisation Details'!$F$2:$F$2344," ",0,1)</f>
        <v>34439.86</v>
      </c>
      <c r="N240" t="str">
        <f>_xlfn.XLOOKUP(A240,'Hospitalisation Details'!$A$2:$A$2344,'Hospitalisation Details'!$G$2:$G$2344," ",0,1)</f>
        <v>tier - 2</v>
      </c>
      <c r="O240" t="str">
        <f>_xlfn.XLOOKUP(A240,'Hospitalisation Details'!$A$2:$A$2344,'Hospitalisation Details'!$H$2:$H$2344," ",0,1)</f>
        <v>tier - 1</v>
      </c>
      <c r="P240" t="str">
        <f>_xlfn.XLOOKUP(A240,'Hospitalisation Details'!$A$2:$A$2344,'Hospitalisation Details'!$I$2:$I$2344," ",0,1)</f>
        <v>R1013</v>
      </c>
      <c r="Q240">
        <f>_xlfn.XLOOKUP(A240,'Hospitalisation Details'!$A$2:$A$2344,'Hospitalisation Details'!$K$2:$K$2344," ",0,1)</f>
        <v>19</v>
      </c>
    </row>
    <row r="241" spans="1:17" ht="15.5" x14ac:dyDescent="0.35">
      <c r="A241" s="8" t="s">
        <v>2133</v>
      </c>
      <c r="B241" t="str">
        <f>VLOOKUP(Healthcare!A241,'Customer Names'!A241:E2575,4,FALSE)</f>
        <v>Cassie J.</v>
      </c>
      <c r="C241" s="10">
        <f>_xlfn.XLOOKUP(A241,'Medical Examinations'!$A$2:$A$2336,'Medical Examinations'!$B$2:$B$2336,"NA",0,1)</f>
        <v>36.159999999999997</v>
      </c>
      <c r="D241" s="10">
        <f>_xlfn.XLOOKUP(A241,'Medical Examinations'!$A$2:$A$2336,'Medical Examinations'!$C$2:$C$2336)</f>
        <v>5.0999999999999996</v>
      </c>
      <c r="E241" s="1" t="str">
        <f>_xlfn.XLOOKUP(A241,'Medical Examinations'!$A$2:$A$2336,'Medical Examinations'!$D$2:$D$2336)</f>
        <v>No</v>
      </c>
      <c r="F241" t="str">
        <f>_xlfn.XLOOKUP(A241,'Medical Examinations'!$A$2:$A$2336,'Medical Examinations'!$E$2:$E$2336)</f>
        <v>No</v>
      </c>
      <c r="G241" t="str">
        <f>_xlfn.XLOOKUP(A241,'Medical Examinations'!$A$2:$A$2336,'Medical Examinations'!$F$2:$F$2336)</f>
        <v>No</v>
      </c>
      <c r="H241" s="1">
        <f>_xlfn.XLOOKUP(A241,'Medical Examinations'!$A$2:$A$2336,'Medical Examinations'!$G$2:$G$2336)</f>
        <v>1</v>
      </c>
      <c r="I241" t="str">
        <f>_xlfn.XLOOKUP(A241,'Medical Examinations'!$A$2:$A$2336,'Medical Examinations'!$H$2:$H$2336)</f>
        <v>Yes</v>
      </c>
      <c r="J241" t="str">
        <f>VLOOKUP(A241,'Medical Examinations'!$A$2:$J$2336,9,FALSE)</f>
        <v>Obesity</v>
      </c>
      <c r="K241" t="str">
        <f>VLOOKUP(A241,'Medical Examinations'!$A$2:$J$2336,10,FALSE)</f>
        <v>Normal</v>
      </c>
      <c r="L241" s="51" t="str">
        <f>_xlfn.XLOOKUP(A241,'Hospitalisation Details'!$A$2:$A$2345,'Hospitalisation Details'!$J$2:$J$2345,"")</f>
        <v>1-Oct-1984</v>
      </c>
      <c r="M241" s="12">
        <f>_xlfn.XLOOKUP(A241,'Hospitalisation Details'!$A$2:$A$2344,'Hospitalisation Details'!$F$2:$F$2344," ",0,1)</f>
        <v>34402.22</v>
      </c>
      <c r="N241" t="str">
        <f>_xlfn.XLOOKUP(A241,'Hospitalisation Details'!$A$2:$A$2344,'Hospitalisation Details'!$G$2:$G$2344," ",0,1)</f>
        <v>tier - 2</v>
      </c>
      <c r="O241" t="str">
        <f>_xlfn.XLOOKUP(A241,'Hospitalisation Details'!$A$2:$A$2344,'Hospitalisation Details'!$H$2:$H$2344," ",0,1)</f>
        <v>tier - 3</v>
      </c>
      <c r="P241" t="str">
        <f>_xlfn.XLOOKUP(A241,'Hospitalisation Details'!$A$2:$A$2344,'Hospitalisation Details'!$I$2:$I$2344," ",0,1)</f>
        <v>R1011</v>
      </c>
      <c r="Q241">
        <f>_xlfn.XLOOKUP(A241,'Hospitalisation Details'!$A$2:$A$2344,'Hospitalisation Details'!$K$2:$K$2344," ",0,1)</f>
        <v>38</v>
      </c>
    </row>
    <row r="242" spans="1:17" ht="15.5" x14ac:dyDescent="0.35">
      <c r="A242" s="8" t="s">
        <v>2132</v>
      </c>
      <c r="B242" t="str">
        <f>VLOOKUP(Healthcare!A242,'Customer Names'!A242:E2576,4,FALSE)</f>
        <v>Peter W</v>
      </c>
      <c r="C242" s="10">
        <f>_xlfn.XLOOKUP(A242,'Medical Examinations'!$A$2:$A$2336,'Medical Examinations'!$B$2:$B$2336,"NA",0,1)</f>
        <v>33.72</v>
      </c>
      <c r="D242" s="10">
        <f>_xlfn.XLOOKUP(A242,'Medical Examinations'!$A$2:$A$2336,'Medical Examinations'!$C$2:$C$2336)</f>
        <v>6.21</v>
      </c>
      <c r="E242" s="1" t="str">
        <f>_xlfn.XLOOKUP(A242,'Medical Examinations'!$A$2:$A$2336,'Medical Examinations'!$D$2:$D$2336)</f>
        <v>Yes</v>
      </c>
      <c r="F242" t="str">
        <f>_xlfn.XLOOKUP(A242,'Medical Examinations'!$A$2:$A$2336,'Medical Examinations'!$E$2:$E$2336)</f>
        <v>No</v>
      </c>
      <c r="G242" t="str">
        <f>_xlfn.XLOOKUP(A242,'Medical Examinations'!$A$2:$A$2336,'Medical Examinations'!$F$2:$F$2336)</f>
        <v>Yes</v>
      </c>
      <c r="H242" s="1">
        <f>_xlfn.XLOOKUP(A242,'Medical Examinations'!$A$2:$A$2336,'Medical Examinations'!$G$2:$G$2336)</f>
        <v>1</v>
      </c>
      <c r="I242" t="str">
        <f>_xlfn.XLOOKUP(A242,'Medical Examinations'!$A$2:$A$2336,'Medical Examinations'!$H$2:$H$2336)</f>
        <v>Yes</v>
      </c>
      <c r="J242" t="str">
        <f>VLOOKUP(A242,'Medical Examinations'!$A$2:$J$2336,9,FALSE)</f>
        <v>Obesity</v>
      </c>
      <c r="K242" t="str">
        <f>VLOOKUP(A242,'Medical Examinations'!$A$2:$J$2336,10,FALSE)</f>
        <v>Prediabetes</v>
      </c>
      <c r="L242" s="51" t="str">
        <f>_xlfn.XLOOKUP(A242,'Hospitalisation Details'!$A$2:$A$2345,'Hospitalisation Details'!$J$2:$J$2345,"")</f>
        <v>2-Oct-1983</v>
      </c>
      <c r="M242" s="12">
        <f>_xlfn.XLOOKUP(A242,'Hospitalisation Details'!$A$2:$A$2344,'Hospitalisation Details'!$F$2:$F$2344," ",0,1)</f>
        <v>34307.22</v>
      </c>
      <c r="N242" t="str">
        <f>_xlfn.XLOOKUP(A242,'Hospitalisation Details'!$A$2:$A$2344,'Hospitalisation Details'!$G$2:$G$2344," ",0,1)</f>
        <v>tier - 2</v>
      </c>
      <c r="O242" t="str">
        <f>_xlfn.XLOOKUP(A242,'Hospitalisation Details'!$A$2:$A$2344,'Hospitalisation Details'!$H$2:$H$2344," ",0,1)</f>
        <v>tier - 2</v>
      </c>
      <c r="P242" t="str">
        <f>_xlfn.XLOOKUP(A242,'Hospitalisation Details'!$A$2:$A$2344,'Hospitalisation Details'!$I$2:$I$2344," ",0,1)</f>
        <v>R1012</v>
      </c>
      <c r="Q242">
        <f>_xlfn.XLOOKUP(A242,'Hospitalisation Details'!$A$2:$A$2344,'Hospitalisation Details'!$K$2:$K$2344," ",0,1)</f>
        <v>39</v>
      </c>
    </row>
    <row r="243" spans="1:17" ht="15.5" x14ac:dyDescent="0.35">
      <c r="A243" s="8" t="s">
        <v>2130</v>
      </c>
      <c r="B243" t="str">
        <f>VLOOKUP(Healthcare!A243,'Customer Names'!A243:E2577,4,FALSE)</f>
        <v>Douglas</v>
      </c>
      <c r="C243" s="10">
        <f>_xlfn.XLOOKUP(A243,'Medical Examinations'!$A$2:$A$2336,'Medical Examinations'!$B$2:$B$2336,"NA",0,1)</f>
        <v>37.74</v>
      </c>
      <c r="D243" s="10">
        <f>_xlfn.XLOOKUP(A243,'Medical Examinations'!$A$2:$A$2336,'Medical Examinations'!$C$2:$C$2336)</f>
        <v>9.5299999999999994</v>
      </c>
      <c r="E243" s="1" t="str">
        <f>_xlfn.XLOOKUP(A243,'Medical Examinations'!$A$2:$A$2336,'Medical Examinations'!$D$2:$D$2336)</f>
        <v>Yes</v>
      </c>
      <c r="F243" t="str">
        <f>_xlfn.XLOOKUP(A243,'Medical Examinations'!$A$2:$A$2336,'Medical Examinations'!$E$2:$E$2336)</f>
        <v>No</v>
      </c>
      <c r="G243" t="str">
        <f>_xlfn.XLOOKUP(A243,'Medical Examinations'!$A$2:$A$2336,'Medical Examinations'!$F$2:$F$2336)</f>
        <v>No</v>
      </c>
      <c r="H243" s="1">
        <f>_xlfn.XLOOKUP(A243,'Medical Examinations'!$A$2:$A$2336,'Medical Examinations'!$G$2:$G$2336)</f>
        <v>1</v>
      </c>
      <c r="I243" t="str">
        <f>_xlfn.XLOOKUP(A243,'Medical Examinations'!$A$2:$A$2336,'Medical Examinations'!$H$2:$H$2336)</f>
        <v>Yes</v>
      </c>
      <c r="J243" t="str">
        <f>VLOOKUP(A243,'Medical Examinations'!$A$2:$J$2336,9,FALSE)</f>
        <v>Obesity</v>
      </c>
      <c r="K243" t="str">
        <f>VLOOKUP(A243,'Medical Examinations'!$A$2:$J$2336,10,FALSE)</f>
        <v>Diabetes</v>
      </c>
      <c r="L243" s="51" t="str">
        <f>_xlfn.XLOOKUP(A243,'Hospitalisation Details'!$A$2:$A$2345,'Hospitalisation Details'!$J$2:$J$2345,"")</f>
        <v>11-Oct-1986</v>
      </c>
      <c r="M243" s="12">
        <f>_xlfn.XLOOKUP(A243,'Hospitalisation Details'!$A$2:$A$2344,'Hospitalisation Details'!$F$2:$F$2344," ",0,1)</f>
        <v>34293.120000000003</v>
      </c>
      <c r="N243" t="str">
        <f>_xlfn.XLOOKUP(A243,'Hospitalisation Details'!$A$2:$A$2344,'Hospitalisation Details'!$G$2:$G$2344," ",0,1)</f>
        <v>tier - 1</v>
      </c>
      <c r="O243" t="str">
        <f>_xlfn.XLOOKUP(A243,'Hospitalisation Details'!$A$2:$A$2344,'Hospitalisation Details'!$H$2:$H$2344," ",0,1)</f>
        <v>tier - 2</v>
      </c>
      <c r="P243" t="str">
        <f>_xlfn.XLOOKUP(A243,'Hospitalisation Details'!$A$2:$A$2344,'Hospitalisation Details'!$I$2:$I$2344," ",0,1)</f>
        <v>R1011</v>
      </c>
      <c r="Q243">
        <f>_xlfn.XLOOKUP(A243,'Hospitalisation Details'!$A$2:$A$2344,'Hospitalisation Details'!$K$2:$K$2344," ",0,1)</f>
        <v>36</v>
      </c>
    </row>
    <row r="244" spans="1:17" ht="15.5" x14ac:dyDescent="0.35">
      <c r="A244" s="8" t="s">
        <v>2129</v>
      </c>
      <c r="B244" t="str">
        <f>VLOOKUP(Healthcare!A244,'Customer Names'!A244:E2578,4,FALSE)</f>
        <v>Dan</v>
      </c>
      <c r="C244" s="10">
        <f>_xlfn.XLOOKUP(A244,'Medical Examinations'!$A$2:$A$2336,'Medical Examinations'!$B$2:$B$2336,"NA",0,1)</f>
        <v>48.75</v>
      </c>
      <c r="D244" s="10">
        <f>_xlfn.XLOOKUP(A244,'Medical Examinations'!$A$2:$A$2336,'Medical Examinations'!$C$2:$C$2336)</f>
        <v>4.6399999999999997</v>
      </c>
      <c r="E244" s="1" t="str">
        <f>_xlfn.XLOOKUP(A244,'Medical Examinations'!$A$2:$A$2336,'Medical Examinations'!$D$2:$D$2336)</f>
        <v>Yes</v>
      </c>
      <c r="F244" t="str">
        <f>_xlfn.XLOOKUP(A244,'Medical Examinations'!$A$2:$A$2336,'Medical Examinations'!$E$2:$E$2336)</f>
        <v>No</v>
      </c>
      <c r="G244" t="str">
        <f>_xlfn.XLOOKUP(A244,'Medical Examinations'!$A$2:$A$2336,'Medical Examinations'!$F$2:$F$2336)</f>
        <v>No</v>
      </c>
      <c r="H244" s="1">
        <f>_xlfn.XLOOKUP(A244,'Medical Examinations'!$A$2:$A$2336,'Medical Examinations'!$G$2:$G$2336)</f>
        <v>1</v>
      </c>
      <c r="I244" t="str">
        <f>_xlfn.XLOOKUP(A244,'Medical Examinations'!$A$2:$A$2336,'Medical Examinations'!$H$2:$H$2336)</f>
        <v>Yes</v>
      </c>
      <c r="J244" t="str">
        <f>VLOOKUP(A244,'Medical Examinations'!$A$2:$J$2336,9,FALSE)</f>
        <v>Obesity</v>
      </c>
      <c r="K244" t="str">
        <f>VLOOKUP(A244,'Medical Examinations'!$A$2:$J$2336,10,FALSE)</f>
        <v>Normal</v>
      </c>
      <c r="L244" s="51" t="str">
        <f>_xlfn.XLOOKUP(A244,'Hospitalisation Details'!$A$2:$A$2345,'Hospitalisation Details'!$J$2:$J$2345,"")</f>
        <v>30-Oct-1995</v>
      </c>
      <c r="M244" s="12">
        <f>_xlfn.XLOOKUP(A244,'Hospitalisation Details'!$A$2:$A$2344,'Hospitalisation Details'!$F$2:$F$2344," ",0,1)</f>
        <v>34289.43</v>
      </c>
      <c r="N244" t="str">
        <f>_xlfn.XLOOKUP(A244,'Hospitalisation Details'!$A$2:$A$2344,'Hospitalisation Details'!$G$2:$G$2344," ",0,1)</f>
        <v>tier - 1</v>
      </c>
      <c r="O244" t="str">
        <f>_xlfn.XLOOKUP(A244,'Hospitalisation Details'!$A$2:$A$2344,'Hospitalisation Details'!$H$2:$H$2344," ",0,1)</f>
        <v>tier - 1</v>
      </c>
      <c r="P244" t="str">
        <f>_xlfn.XLOOKUP(A244,'Hospitalisation Details'!$A$2:$A$2344,'Hospitalisation Details'!$I$2:$I$2344," ",0,1)</f>
        <v>R1011</v>
      </c>
      <c r="Q244">
        <f>_xlfn.XLOOKUP(A244,'Hospitalisation Details'!$A$2:$A$2344,'Hospitalisation Details'!$K$2:$K$2344," ",0,1)</f>
        <v>27</v>
      </c>
    </row>
    <row r="245" spans="1:17" ht="15.5" x14ac:dyDescent="0.35">
      <c r="A245" s="8" t="s">
        <v>2128</v>
      </c>
      <c r="B245" t="str">
        <f>VLOOKUP(Healthcare!A245,'Customer Names'!A245:E2579,4,FALSE)</f>
        <v>Dan M.</v>
      </c>
      <c r="C245" s="10">
        <f>_xlfn.XLOOKUP(A245,'Medical Examinations'!$A$2:$A$2336,'Medical Examinations'!$B$2:$B$2336,"NA",0,1)</f>
        <v>31.065000000000001</v>
      </c>
      <c r="D245" s="10">
        <f>_xlfn.XLOOKUP(A245,'Medical Examinations'!$A$2:$A$2336,'Medical Examinations'!$C$2:$C$2336)</f>
        <v>5.05</v>
      </c>
      <c r="E245" s="1" t="str">
        <f>_xlfn.XLOOKUP(A245,'Medical Examinations'!$A$2:$A$2336,'Medical Examinations'!$D$2:$D$2336)</f>
        <v>No</v>
      </c>
      <c r="F245" t="str">
        <f>_xlfn.XLOOKUP(A245,'Medical Examinations'!$A$2:$A$2336,'Medical Examinations'!$E$2:$E$2336)</f>
        <v>No</v>
      </c>
      <c r="G245" t="str">
        <f>_xlfn.XLOOKUP(A245,'Medical Examinations'!$A$2:$A$2336,'Medical Examinations'!$F$2:$F$2336)</f>
        <v>No</v>
      </c>
      <c r="H245" s="1">
        <f>_xlfn.XLOOKUP(A245,'Medical Examinations'!$A$2:$A$2336,'Medical Examinations'!$G$2:$G$2336)</f>
        <v>1</v>
      </c>
      <c r="I245" t="str">
        <f>_xlfn.XLOOKUP(A245,'Medical Examinations'!$A$2:$A$2336,'Medical Examinations'!$H$2:$H$2336)</f>
        <v>Yes</v>
      </c>
      <c r="J245" t="str">
        <f>VLOOKUP(A245,'Medical Examinations'!$A$2:$J$2336,9,FALSE)</f>
        <v>Obesity</v>
      </c>
      <c r="K245" t="str">
        <f>VLOOKUP(A245,'Medical Examinations'!$A$2:$J$2336,10,FALSE)</f>
        <v>Normal</v>
      </c>
      <c r="L245" s="51" t="str">
        <f>_xlfn.XLOOKUP(A245,'Hospitalisation Details'!$A$2:$A$2345,'Hospitalisation Details'!$J$2:$J$2345,"")</f>
        <v>11-Jun-1998</v>
      </c>
      <c r="M245" s="12">
        <f>_xlfn.XLOOKUP(A245,'Hospitalisation Details'!$A$2:$A$2344,'Hospitalisation Details'!$F$2:$F$2344," ",0,1)</f>
        <v>34254.050000000003</v>
      </c>
      <c r="N245" t="str">
        <f>_xlfn.XLOOKUP(A245,'Hospitalisation Details'!$A$2:$A$2344,'Hospitalisation Details'!$G$2:$G$2344," ",0,1)</f>
        <v>tier - 1</v>
      </c>
      <c r="O245" t="str">
        <f>_xlfn.XLOOKUP(A245,'Hospitalisation Details'!$A$2:$A$2344,'Hospitalisation Details'!$H$2:$H$2344," ",0,1)</f>
        <v>tier - 3</v>
      </c>
      <c r="P245" t="str">
        <f>_xlfn.XLOOKUP(A245,'Hospitalisation Details'!$A$2:$A$2344,'Hospitalisation Details'!$I$2:$I$2344," ",0,1)</f>
        <v>R1019</v>
      </c>
      <c r="Q245">
        <f>_xlfn.XLOOKUP(A245,'Hospitalisation Details'!$A$2:$A$2344,'Hospitalisation Details'!$K$2:$K$2344," ",0,1)</f>
        <v>24</v>
      </c>
    </row>
    <row r="246" spans="1:17" ht="15.5" x14ac:dyDescent="0.35">
      <c r="A246" s="8" t="s">
        <v>2127</v>
      </c>
      <c r="B246" t="str">
        <f>VLOOKUP(Healthcare!A246,'Customer Names'!A246:E2580,4,FALSE)</f>
        <v>Eric L.</v>
      </c>
      <c r="C246" s="10">
        <f>_xlfn.XLOOKUP(A246,'Medical Examinations'!$A$2:$A$2336,'Medical Examinations'!$B$2:$B$2336,"NA",0,1)</f>
        <v>23.55</v>
      </c>
      <c r="D246" s="10">
        <f>_xlfn.XLOOKUP(A246,'Medical Examinations'!$A$2:$A$2336,'Medical Examinations'!$C$2:$C$2336)</f>
        <v>10.38</v>
      </c>
      <c r="E246" s="1" t="str">
        <f>_xlfn.XLOOKUP(A246,'Medical Examinations'!$A$2:$A$2336,'Medical Examinations'!$D$2:$D$2336)</f>
        <v>No</v>
      </c>
      <c r="F246" t="str">
        <f>_xlfn.XLOOKUP(A246,'Medical Examinations'!$A$2:$A$2336,'Medical Examinations'!$E$2:$E$2336)</f>
        <v>No</v>
      </c>
      <c r="G246" t="str">
        <f>_xlfn.XLOOKUP(A246,'Medical Examinations'!$A$2:$A$2336,'Medical Examinations'!$F$2:$F$2336)</f>
        <v>No</v>
      </c>
      <c r="H246" s="1">
        <f>_xlfn.XLOOKUP(A246,'Medical Examinations'!$A$2:$A$2336,'Medical Examinations'!$G$2:$G$2336)</f>
        <v>0</v>
      </c>
      <c r="I246" t="str">
        <f>_xlfn.XLOOKUP(A246,'Medical Examinations'!$A$2:$A$2336,'Medical Examinations'!$H$2:$H$2336)</f>
        <v>Yes</v>
      </c>
      <c r="J246" t="str">
        <f>VLOOKUP(A246,'Medical Examinations'!$A$2:$J$2336,9,FALSE)</f>
        <v>Normal Weight</v>
      </c>
      <c r="K246" t="str">
        <f>VLOOKUP(A246,'Medical Examinations'!$A$2:$J$2336,10,FALSE)</f>
        <v>Diabetes</v>
      </c>
      <c r="L246" s="51" t="str">
        <f>_xlfn.XLOOKUP(A246,'Hospitalisation Details'!$A$2:$A$2345,'Hospitalisation Details'!$J$2:$J$2345,"")</f>
        <v>5-Jul-1962</v>
      </c>
      <c r="M246" s="12">
        <f>_xlfn.XLOOKUP(A246,'Hospitalisation Details'!$A$2:$A$2344,'Hospitalisation Details'!$F$2:$F$2344," ",0,1)</f>
        <v>34218.019999999997</v>
      </c>
      <c r="N246" t="str">
        <f>_xlfn.XLOOKUP(A246,'Hospitalisation Details'!$A$2:$A$2344,'Hospitalisation Details'!$G$2:$G$2344," ",0,1)</f>
        <v>tier - 1</v>
      </c>
      <c r="O246" t="str">
        <f>_xlfn.XLOOKUP(A246,'Hospitalisation Details'!$A$2:$A$2344,'Hospitalisation Details'!$H$2:$H$2344," ",0,1)</f>
        <v>tier - 1</v>
      </c>
      <c r="P246" t="str">
        <f>_xlfn.XLOOKUP(A246,'Hospitalisation Details'!$A$2:$A$2344,'Hospitalisation Details'!$I$2:$I$2344," ",0,1)</f>
        <v>R1011</v>
      </c>
      <c r="Q246">
        <f>_xlfn.XLOOKUP(A246,'Hospitalisation Details'!$A$2:$A$2344,'Hospitalisation Details'!$K$2:$K$2344," ",0,1)</f>
        <v>60</v>
      </c>
    </row>
    <row r="247" spans="1:17" ht="15.5" x14ac:dyDescent="0.35">
      <c r="A247" s="8" t="s">
        <v>2126</v>
      </c>
      <c r="B247" t="str">
        <f>VLOOKUP(Healthcare!A247,'Customer Names'!A247:E2581,4,FALSE)</f>
        <v>Les J</v>
      </c>
      <c r="C247" s="10">
        <f>_xlfn.XLOOKUP(A247,'Medical Examinations'!$A$2:$A$2336,'Medical Examinations'!$B$2:$B$2336,"NA",0,1)</f>
        <v>30.18</v>
      </c>
      <c r="D247" s="10">
        <f>_xlfn.XLOOKUP(A247,'Medical Examinations'!$A$2:$A$2336,'Medical Examinations'!$C$2:$C$2336)</f>
        <v>8.31</v>
      </c>
      <c r="E247" s="1" t="str">
        <f>_xlfn.XLOOKUP(A247,'Medical Examinations'!$A$2:$A$2336,'Medical Examinations'!$D$2:$D$2336)</f>
        <v>Yes</v>
      </c>
      <c r="F247" t="str">
        <f>_xlfn.XLOOKUP(A247,'Medical Examinations'!$A$2:$A$2336,'Medical Examinations'!$E$2:$E$2336)</f>
        <v>No</v>
      </c>
      <c r="G247" t="str">
        <f>_xlfn.XLOOKUP(A247,'Medical Examinations'!$A$2:$A$2336,'Medical Examinations'!$F$2:$F$2336)</f>
        <v>No</v>
      </c>
      <c r="H247" s="1">
        <f>_xlfn.XLOOKUP(A247,'Medical Examinations'!$A$2:$A$2336,'Medical Examinations'!$G$2:$G$2336)</f>
        <v>1</v>
      </c>
      <c r="I247" t="str">
        <f>_xlfn.XLOOKUP(A247,'Medical Examinations'!$A$2:$A$2336,'Medical Examinations'!$H$2:$H$2336)</f>
        <v>Yes</v>
      </c>
      <c r="J247" t="str">
        <f>VLOOKUP(A247,'Medical Examinations'!$A$2:$J$2336,9,FALSE)</f>
        <v>Obesity</v>
      </c>
      <c r="K247" t="str">
        <f>VLOOKUP(A247,'Medical Examinations'!$A$2:$J$2336,10,FALSE)</f>
        <v>Diabetes</v>
      </c>
      <c r="L247" s="51" t="str">
        <f>_xlfn.XLOOKUP(A247,'Hospitalisation Details'!$A$2:$A$2345,'Hospitalisation Details'!$J$2:$J$2345,"")</f>
        <v>21-Jul-1975</v>
      </c>
      <c r="M247" s="12">
        <f>_xlfn.XLOOKUP(A247,'Hospitalisation Details'!$A$2:$A$2344,'Hospitalisation Details'!$F$2:$F$2344," ",0,1)</f>
        <v>34210.33</v>
      </c>
      <c r="N247" t="str">
        <f>_xlfn.XLOOKUP(A247,'Hospitalisation Details'!$A$2:$A$2344,'Hospitalisation Details'!$G$2:$G$2344," ",0,1)</f>
        <v>tier - 2</v>
      </c>
      <c r="O247" t="str">
        <f>_xlfn.XLOOKUP(A247,'Hospitalisation Details'!$A$2:$A$2344,'Hospitalisation Details'!$H$2:$H$2344," ",0,1)</f>
        <v>tier - 1</v>
      </c>
      <c r="P247" t="str">
        <f>_xlfn.XLOOKUP(A247,'Hospitalisation Details'!$A$2:$A$2344,'Hospitalisation Details'!$I$2:$I$2344," ",0,1)</f>
        <v>R1012</v>
      </c>
      <c r="Q247">
        <f>_xlfn.XLOOKUP(A247,'Hospitalisation Details'!$A$2:$A$2344,'Hospitalisation Details'!$K$2:$K$2344," ",0,1)</f>
        <v>47</v>
      </c>
    </row>
    <row r="248" spans="1:17" ht="15.5" x14ac:dyDescent="0.35">
      <c r="A248" s="8" t="s">
        <v>2125</v>
      </c>
      <c r="B248" t="str">
        <f>VLOOKUP(Healthcare!A248,'Customer Names'!A248:E2582,4,FALSE)</f>
        <v>Stephanie</v>
      </c>
      <c r="C248" s="10">
        <f>_xlfn.XLOOKUP(A248,'Medical Examinations'!$A$2:$A$2336,'Medical Examinations'!$B$2:$B$2336,"NA",0,1)</f>
        <v>29.94</v>
      </c>
      <c r="D248" s="10">
        <f>_xlfn.XLOOKUP(A248,'Medical Examinations'!$A$2:$A$2336,'Medical Examinations'!$C$2:$C$2336)</f>
        <v>7.59</v>
      </c>
      <c r="E248" s="1" t="str">
        <f>_xlfn.XLOOKUP(A248,'Medical Examinations'!$A$2:$A$2336,'Medical Examinations'!$D$2:$D$2336)</f>
        <v>No</v>
      </c>
      <c r="F248" t="str">
        <f>_xlfn.XLOOKUP(A248,'Medical Examinations'!$A$2:$A$2336,'Medical Examinations'!$E$2:$E$2336)</f>
        <v>No</v>
      </c>
      <c r="G248" t="str">
        <f>_xlfn.XLOOKUP(A248,'Medical Examinations'!$A$2:$A$2336,'Medical Examinations'!$F$2:$F$2336)</f>
        <v>No</v>
      </c>
      <c r="H248" s="1">
        <f>_xlfn.XLOOKUP(A248,'Medical Examinations'!$A$2:$A$2336,'Medical Examinations'!$G$2:$G$2336)</f>
        <v>0</v>
      </c>
      <c r="I248" t="str">
        <f>_xlfn.XLOOKUP(A248,'Medical Examinations'!$A$2:$A$2336,'Medical Examinations'!$H$2:$H$2336)</f>
        <v>Yes</v>
      </c>
      <c r="J248" t="str">
        <f>VLOOKUP(A248,'Medical Examinations'!$A$2:$J$2336,9,FALSE)</f>
        <v>Overweight</v>
      </c>
      <c r="K248" t="str">
        <f>VLOOKUP(A248,'Medical Examinations'!$A$2:$J$2336,10,FALSE)</f>
        <v>Diabetes</v>
      </c>
      <c r="L248" s="51" t="str">
        <f>_xlfn.XLOOKUP(A248,'Hospitalisation Details'!$A$2:$A$2345,'Hospitalisation Details'!$J$2:$J$2345,"")</f>
        <v>25-Aug-1971</v>
      </c>
      <c r="M248" s="12">
        <f>_xlfn.XLOOKUP(A248,'Hospitalisation Details'!$A$2:$A$2344,'Hospitalisation Details'!$F$2:$F$2344," ",0,1)</f>
        <v>34205.07</v>
      </c>
      <c r="N248" t="str">
        <f>_xlfn.XLOOKUP(A248,'Hospitalisation Details'!$A$2:$A$2344,'Hospitalisation Details'!$G$2:$G$2344," ",0,1)</f>
        <v>tier - 2</v>
      </c>
      <c r="O248" t="str">
        <f>_xlfn.XLOOKUP(A248,'Hospitalisation Details'!$A$2:$A$2344,'Hospitalisation Details'!$H$2:$H$2344," ",0,1)</f>
        <v>tier - 2</v>
      </c>
      <c r="P248" t="str">
        <f>_xlfn.XLOOKUP(A248,'Hospitalisation Details'!$A$2:$A$2344,'Hospitalisation Details'!$I$2:$I$2344," ",0,1)</f>
        <v>R1011</v>
      </c>
      <c r="Q248">
        <f>_xlfn.XLOOKUP(A248,'Hospitalisation Details'!$A$2:$A$2344,'Hospitalisation Details'!$K$2:$K$2344," ",0,1)</f>
        <v>51</v>
      </c>
    </row>
    <row r="249" spans="1:17" ht="15.5" x14ac:dyDescent="0.35">
      <c r="A249" s="8" t="s">
        <v>2124</v>
      </c>
      <c r="B249" t="str">
        <f>VLOOKUP(Healthcare!A249,'Customer Names'!A249:E2583,4,FALSE)</f>
        <v>Melissa Y</v>
      </c>
      <c r="C249" s="10">
        <f>_xlfn.XLOOKUP(A249,'Medical Examinations'!$A$2:$A$2336,'Medical Examinations'!$B$2:$B$2336,"NA",0,1)</f>
        <v>31.4</v>
      </c>
      <c r="D249" s="10">
        <f>_xlfn.XLOOKUP(A249,'Medical Examinations'!$A$2:$A$2336,'Medical Examinations'!$C$2:$C$2336)</f>
        <v>5.49</v>
      </c>
      <c r="E249" s="1" t="str">
        <f>_xlfn.XLOOKUP(A249,'Medical Examinations'!$A$2:$A$2336,'Medical Examinations'!$D$2:$D$2336)</f>
        <v>No</v>
      </c>
      <c r="F249" t="str">
        <f>_xlfn.XLOOKUP(A249,'Medical Examinations'!$A$2:$A$2336,'Medical Examinations'!$E$2:$E$2336)</f>
        <v>No</v>
      </c>
      <c r="G249" t="str">
        <f>_xlfn.XLOOKUP(A249,'Medical Examinations'!$A$2:$A$2336,'Medical Examinations'!$F$2:$F$2336)</f>
        <v>No</v>
      </c>
      <c r="H249" s="1">
        <f>_xlfn.XLOOKUP(A249,'Medical Examinations'!$A$2:$A$2336,'Medical Examinations'!$G$2:$G$2336)</f>
        <v>0</v>
      </c>
      <c r="I249" t="str">
        <f>_xlfn.XLOOKUP(A249,'Medical Examinations'!$A$2:$A$2336,'Medical Examinations'!$H$2:$H$2336)</f>
        <v>Yes</v>
      </c>
      <c r="J249" t="str">
        <f>VLOOKUP(A249,'Medical Examinations'!$A$2:$J$2336,9,FALSE)</f>
        <v>Obesity</v>
      </c>
      <c r="K249" t="str">
        <f>VLOOKUP(A249,'Medical Examinations'!$A$2:$J$2336,10,FALSE)</f>
        <v>Normal</v>
      </c>
      <c r="L249" s="51" t="str">
        <f>_xlfn.XLOOKUP(A249,'Hospitalisation Details'!$A$2:$A$2345,'Hospitalisation Details'!$J$2:$J$2345,"")</f>
        <v>6-Nov-1999</v>
      </c>
      <c r="M249" s="12">
        <f>_xlfn.XLOOKUP(A249,'Hospitalisation Details'!$A$2:$A$2344,'Hospitalisation Details'!$F$2:$F$2344," ",0,1)</f>
        <v>34166.269999999997</v>
      </c>
      <c r="N249" t="str">
        <f>_xlfn.XLOOKUP(A249,'Hospitalisation Details'!$A$2:$A$2344,'Hospitalisation Details'!$G$2:$G$2344," ",0,1)</f>
        <v>tier - 2</v>
      </c>
      <c r="O249" t="str">
        <f>_xlfn.XLOOKUP(A249,'Hospitalisation Details'!$A$2:$A$2344,'Hospitalisation Details'!$H$2:$H$2344," ",0,1)</f>
        <v>tier - 3</v>
      </c>
      <c r="P249" t="str">
        <f>_xlfn.XLOOKUP(A249,'Hospitalisation Details'!$A$2:$A$2344,'Hospitalisation Details'!$I$2:$I$2344," ",0,1)</f>
        <v>R1011</v>
      </c>
      <c r="Q249">
        <f>_xlfn.XLOOKUP(A249,'Hospitalisation Details'!$A$2:$A$2344,'Hospitalisation Details'!$K$2:$K$2344," ",0,1)</f>
        <v>23</v>
      </c>
    </row>
    <row r="250" spans="1:17" ht="15.5" x14ac:dyDescent="0.35">
      <c r="A250" s="8" t="s">
        <v>2123</v>
      </c>
      <c r="B250" t="str">
        <f>VLOOKUP(Healthcare!A250,'Customer Names'!A250:E2584,4,FALSE)</f>
        <v>Ashley</v>
      </c>
      <c r="C250" s="10">
        <f>_xlfn.XLOOKUP(A250,'Medical Examinations'!$A$2:$A$2336,'Medical Examinations'!$B$2:$B$2336,"NA",0,1)</f>
        <v>53.06</v>
      </c>
      <c r="D250" s="10">
        <f>_xlfn.XLOOKUP(A250,'Medical Examinations'!$A$2:$A$2336,'Medical Examinations'!$C$2:$C$2336)</f>
        <v>11.68</v>
      </c>
      <c r="E250" s="1" t="str">
        <f>_xlfn.XLOOKUP(A250,'Medical Examinations'!$A$2:$A$2336,'Medical Examinations'!$D$2:$D$2336)</f>
        <v>No</v>
      </c>
      <c r="F250" t="str">
        <f>_xlfn.XLOOKUP(A250,'Medical Examinations'!$A$2:$A$2336,'Medical Examinations'!$E$2:$E$2336)</f>
        <v>No</v>
      </c>
      <c r="G250" t="str">
        <f>_xlfn.XLOOKUP(A250,'Medical Examinations'!$A$2:$A$2336,'Medical Examinations'!$F$2:$F$2336)</f>
        <v>No</v>
      </c>
      <c r="H250" s="1">
        <f>_xlfn.XLOOKUP(A250,'Medical Examinations'!$A$2:$A$2336,'Medical Examinations'!$G$2:$G$2336)</f>
        <v>0</v>
      </c>
      <c r="I250" t="str">
        <f>_xlfn.XLOOKUP(A250,'Medical Examinations'!$A$2:$A$2336,'Medical Examinations'!$H$2:$H$2336)</f>
        <v>Yes</v>
      </c>
      <c r="J250" t="str">
        <f>VLOOKUP(A250,'Medical Examinations'!$A$2:$J$2336,9,FALSE)</f>
        <v>Obesity</v>
      </c>
      <c r="K250" t="str">
        <f>VLOOKUP(A250,'Medical Examinations'!$A$2:$J$2336,10,FALSE)</f>
        <v>Diabetes</v>
      </c>
      <c r="L250" s="51" t="str">
        <f>_xlfn.XLOOKUP(A250,'Hospitalisation Details'!$A$2:$A$2345,'Hospitalisation Details'!$J$2:$J$2345,"")</f>
        <v>26-Dec-2002</v>
      </c>
      <c r="M250" s="12">
        <f>_xlfn.XLOOKUP(A250,'Hospitalisation Details'!$A$2:$A$2344,'Hospitalisation Details'!$F$2:$F$2344," ",0,1)</f>
        <v>34084.68</v>
      </c>
      <c r="N250" t="str">
        <f>_xlfn.XLOOKUP(A250,'Hospitalisation Details'!$A$2:$A$2344,'Hospitalisation Details'!$G$2:$G$2344," ",0,1)</f>
        <v>tier - 2</v>
      </c>
      <c r="O250" t="str">
        <f>_xlfn.XLOOKUP(A250,'Hospitalisation Details'!$A$2:$A$2344,'Hospitalisation Details'!$H$2:$H$2344," ",0,1)</f>
        <v>tier - 3</v>
      </c>
      <c r="P250" t="str">
        <f>_xlfn.XLOOKUP(A250,'Hospitalisation Details'!$A$2:$A$2344,'Hospitalisation Details'!$I$2:$I$2344," ",0,1)</f>
        <v>R1011</v>
      </c>
      <c r="Q250">
        <f>_xlfn.XLOOKUP(A250,'Hospitalisation Details'!$A$2:$A$2344,'Hospitalisation Details'!$K$2:$K$2344," ",0,1)</f>
        <v>20</v>
      </c>
    </row>
    <row r="251" spans="1:17" ht="15.5" x14ac:dyDescent="0.35">
      <c r="A251" s="8" t="s">
        <v>2122</v>
      </c>
      <c r="B251" t="str">
        <f>VLOOKUP(Healthcare!A251,'Customer Names'!A251:E2585,4,FALSE)</f>
        <v>Stephanie M.</v>
      </c>
      <c r="C251" s="10">
        <f>_xlfn.XLOOKUP(A251,'Medical Examinations'!$A$2:$A$2336,'Medical Examinations'!$B$2:$B$2336,"NA",0,1)</f>
        <v>30.25</v>
      </c>
      <c r="D251" s="10">
        <f>_xlfn.XLOOKUP(A251,'Medical Examinations'!$A$2:$A$2336,'Medical Examinations'!$C$2:$C$2336)</f>
        <v>4.1900000000000004</v>
      </c>
      <c r="E251" s="1" t="str">
        <f>_xlfn.XLOOKUP(A251,'Medical Examinations'!$A$2:$A$2336,'Medical Examinations'!$D$2:$D$2336)</f>
        <v>No</v>
      </c>
      <c r="F251" t="str">
        <f>_xlfn.XLOOKUP(A251,'Medical Examinations'!$A$2:$A$2336,'Medical Examinations'!$E$2:$E$2336)</f>
        <v>No</v>
      </c>
      <c r="G251" t="str">
        <f>_xlfn.XLOOKUP(A251,'Medical Examinations'!$A$2:$A$2336,'Medical Examinations'!$F$2:$F$2336)</f>
        <v>No</v>
      </c>
      <c r="H251" s="1">
        <f>_xlfn.XLOOKUP(A251,'Medical Examinations'!$A$2:$A$2336,'Medical Examinations'!$G$2:$G$2336)</f>
        <v>2</v>
      </c>
      <c r="I251" t="str">
        <f>_xlfn.XLOOKUP(A251,'Medical Examinations'!$A$2:$A$2336,'Medical Examinations'!$H$2:$H$2336)</f>
        <v>Yes</v>
      </c>
      <c r="J251" t="str">
        <f>VLOOKUP(A251,'Medical Examinations'!$A$2:$J$2336,9,FALSE)</f>
        <v>Obesity</v>
      </c>
      <c r="K251" t="str">
        <f>VLOOKUP(A251,'Medical Examinations'!$A$2:$J$2336,10,FALSE)</f>
        <v>Normal</v>
      </c>
      <c r="L251" s="51" t="str">
        <f>_xlfn.XLOOKUP(A251,'Hospitalisation Details'!$A$2:$A$2345,'Hospitalisation Details'!$J$2:$J$2345,"")</f>
        <v>26-Jul-1972</v>
      </c>
      <c r="M251" s="12">
        <f>_xlfn.XLOOKUP(A251,'Hospitalisation Details'!$A$2:$A$2344,'Hospitalisation Details'!$F$2:$F$2344," ",0,1)</f>
        <v>34053.360000000001</v>
      </c>
      <c r="N251" t="str">
        <f>_xlfn.XLOOKUP(A251,'Hospitalisation Details'!$A$2:$A$2344,'Hospitalisation Details'!$G$2:$G$2344," ",0,1)</f>
        <v>tier - 2</v>
      </c>
      <c r="O251" t="str">
        <f>_xlfn.XLOOKUP(A251,'Hospitalisation Details'!$A$2:$A$2344,'Hospitalisation Details'!$H$2:$H$2344," ",0,1)</f>
        <v>tier - 2</v>
      </c>
      <c r="P251" t="str">
        <f>_xlfn.XLOOKUP(A251,'Hospitalisation Details'!$A$2:$A$2344,'Hospitalisation Details'!$I$2:$I$2344," ",0,1)</f>
        <v>R1011</v>
      </c>
      <c r="Q251">
        <f>_xlfn.XLOOKUP(A251,'Hospitalisation Details'!$A$2:$A$2344,'Hospitalisation Details'!$K$2:$K$2344," ",0,1)</f>
        <v>50</v>
      </c>
    </row>
    <row r="252" spans="1:17" ht="15.5" x14ac:dyDescent="0.35">
      <c r="A252" s="8" t="s">
        <v>2121</v>
      </c>
      <c r="B252" t="str">
        <f>VLOOKUP(Healthcare!A252,'Customer Names'!A252:E2586,4,FALSE)</f>
        <v>Kylie</v>
      </c>
      <c r="C252" s="10">
        <f>_xlfn.XLOOKUP(A252,'Medical Examinations'!$A$2:$A$2336,'Medical Examinations'!$B$2:$B$2336,"NA",0,1)</f>
        <v>46.68</v>
      </c>
      <c r="D252" s="10">
        <f>_xlfn.XLOOKUP(A252,'Medical Examinations'!$A$2:$A$2336,'Medical Examinations'!$C$2:$C$2336)</f>
        <v>4.01</v>
      </c>
      <c r="E252" s="1" t="str">
        <f>_xlfn.XLOOKUP(A252,'Medical Examinations'!$A$2:$A$2336,'Medical Examinations'!$D$2:$D$2336)</f>
        <v>No</v>
      </c>
      <c r="F252" t="str">
        <f>_xlfn.XLOOKUP(A252,'Medical Examinations'!$A$2:$A$2336,'Medical Examinations'!$E$2:$E$2336)</f>
        <v>No</v>
      </c>
      <c r="G252" t="str">
        <f>_xlfn.XLOOKUP(A252,'Medical Examinations'!$A$2:$A$2336,'Medical Examinations'!$F$2:$F$2336)</f>
        <v>No</v>
      </c>
      <c r="H252" s="1">
        <f>_xlfn.XLOOKUP(A252,'Medical Examinations'!$A$2:$A$2336,'Medical Examinations'!$G$2:$G$2336)</f>
        <v>0</v>
      </c>
      <c r="I252" t="str">
        <f>_xlfn.XLOOKUP(A252,'Medical Examinations'!$A$2:$A$2336,'Medical Examinations'!$H$2:$H$2336)</f>
        <v>Yes</v>
      </c>
      <c r="J252" t="str">
        <f>VLOOKUP(A252,'Medical Examinations'!$A$2:$J$2336,9,FALSE)</f>
        <v>Obesity</v>
      </c>
      <c r="K252" t="str">
        <f>VLOOKUP(A252,'Medical Examinations'!$A$2:$J$2336,10,FALSE)</f>
        <v>Normal</v>
      </c>
      <c r="L252" s="51" t="str">
        <f>_xlfn.XLOOKUP(A252,'Hospitalisation Details'!$A$2:$A$2345,'Hospitalisation Details'!$J$2:$J$2345,"")</f>
        <v>25-Sep-1994</v>
      </c>
      <c r="M252" s="12">
        <f>_xlfn.XLOOKUP(A252,'Hospitalisation Details'!$A$2:$A$2344,'Hospitalisation Details'!$F$2:$F$2344," ",0,1)</f>
        <v>33975.47</v>
      </c>
      <c r="N252" t="str">
        <f>_xlfn.XLOOKUP(A252,'Hospitalisation Details'!$A$2:$A$2344,'Hospitalisation Details'!$G$2:$G$2344," ",0,1)</f>
        <v>tier - 2</v>
      </c>
      <c r="O252" t="str">
        <f>_xlfn.XLOOKUP(A252,'Hospitalisation Details'!$A$2:$A$2344,'Hospitalisation Details'!$H$2:$H$2344," ",0,1)</f>
        <v>tier - 2</v>
      </c>
      <c r="P252" t="str">
        <f>_xlfn.XLOOKUP(A252,'Hospitalisation Details'!$A$2:$A$2344,'Hospitalisation Details'!$I$2:$I$2344," ",0,1)</f>
        <v>R1011</v>
      </c>
      <c r="Q252">
        <f>_xlfn.XLOOKUP(A252,'Hospitalisation Details'!$A$2:$A$2344,'Hospitalisation Details'!$K$2:$K$2344," ",0,1)</f>
        <v>28</v>
      </c>
    </row>
    <row r="253" spans="1:17" ht="15.5" x14ac:dyDescent="0.35">
      <c r="A253" s="8" t="s">
        <v>2120</v>
      </c>
      <c r="B253" t="str">
        <f>VLOOKUP(Healthcare!A253,'Customer Names'!A253:E2587,4,FALSE)</f>
        <v>Kelly</v>
      </c>
      <c r="C253" s="10">
        <f>_xlfn.XLOOKUP(A253,'Medical Examinations'!$A$2:$A$2336,'Medical Examinations'!$B$2:$B$2336,"NA",0,1)</f>
        <v>30.4</v>
      </c>
      <c r="D253" s="10">
        <f>_xlfn.XLOOKUP(A253,'Medical Examinations'!$A$2:$A$2336,'Medical Examinations'!$C$2:$C$2336)</f>
        <v>5.91</v>
      </c>
      <c r="E253" s="1" t="str">
        <f>_xlfn.XLOOKUP(A253,'Medical Examinations'!$A$2:$A$2336,'Medical Examinations'!$D$2:$D$2336)</f>
        <v>No</v>
      </c>
      <c r="F253" t="str">
        <f>_xlfn.XLOOKUP(A253,'Medical Examinations'!$A$2:$A$2336,'Medical Examinations'!$E$2:$E$2336)</f>
        <v>Yes</v>
      </c>
      <c r="G253" t="str">
        <f>_xlfn.XLOOKUP(A253,'Medical Examinations'!$A$2:$A$2336,'Medical Examinations'!$F$2:$F$2336)</f>
        <v>No</v>
      </c>
      <c r="H253" s="1">
        <f>_xlfn.XLOOKUP(A253,'Medical Examinations'!$A$2:$A$2336,'Medical Examinations'!$G$2:$G$2336)</f>
        <v>2</v>
      </c>
      <c r="I253" t="str">
        <f>_xlfn.XLOOKUP(A253,'Medical Examinations'!$A$2:$A$2336,'Medical Examinations'!$H$2:$H$2336)</f>
        <v>Yes</v>
      </c>
      <c r="J253" t="str">
        <f>VLOOKUP(A253,'Medical Examinations'!$A$2:$J$2336,9,FALSE)</f>
        <v>Obesity</v>
      </c>
      <c r="K253" t="str">
        <f>VLOOKUP(A253,'Medical Examinations'!$A$2:$J$2336,10,FALSE)</f>
        <v>Prediabetes</v>
      </c>
      <c r="L253" s="51" t="str">
        <f>_xlfn.XLOOKUP(A253,'Hospitalisation Details'!$A$2:$A$2345,'Hospitalisation Details'!$J$2:$J$2345,"")</f>
        <v>27-Dec-2000</v>
      </c>
      <c r="M253" s="12">
        <f>_xlfn.XLOOKUP(A253,'Hospitalisation Details'!$A$2:$A$2344,'Hospitalisation Details'!$F$2:$F$2344," ",0,1)</f>
        <v>33907.550000000003</v>
      </c>
      <c r="N253" t="str">
        <f>_xlfn.XLOOKUP(A253,'Hospitalisation Details'!$A$2:$A$2344,'Hospitalisation Details'!$G$2:$G$2344," ",0,1)</f>
        <v>tier - 2</v>
      </c>
      <c r="O253" t="str">
        <f>_xlfn.XLOOKUP(A253,'Hospitalisation Details'!$A$2:$A$2344,'Hospitalisation Details'!$H$2:$H$2344," ",0,1)</f>
        <v>tier - 2</v>
      </c>
      <c r="P253" t="str">
        <f>_xlfn.XLOOKUP(A253,'Hospitalisation Details'!$A$2:$A$2344,'Hospitalisation Details'!$I$2:$I$2344," ",0,1)</f>
        <v>R1012</v>
      </c>
      <c r="Q253">
        <f>_xlfn.XLOOKUP(A253,'Hospitalisation Details'!$A$2:$A$2344,'Hospitalisation Details'!$K$2:$K$2344," ",0,1)</f>
        <v>22</v>
      </c>
    </row>
    <row r="254" spans="1:17" ht="15.5" x14ac:dyDescent="0.35">
      <c r="A254" s="8" t="s">
        <v>2119</v>
      </c>
      <c r="B254" t="str">
        <f>VLOOKUP(Healthcare!A254,'Customer Names'!A254:E2588,4,FALSE)</f>
        <v>Carrie</v>
      </c>
      <c r="C254" s="10">
        <f>_xlfn.XLOOKUP(A254,'Medical Examinations'!$A$2:$A$2336,'Medical Examinations'!$B$2:$B$2336,"NA",0,1)</f>
        <v>30.2</v>
      </c>
      <c r="D254" s="10">
        <f>_xlfn.XLOOKUP(A254,'Medical Examinations'!$A$2:$A$2336,'Medical Examinations'!$C$2:$C$2336)</f>
        <v>4.47</v>
      </c>
      <c r="E254" s="1" t="str">
        <f>_xlfn.XLOOKUP(A254,'Medical Examinations'!$A$2:$A$2336,'Medical Examinations'!$D$2:$D$2336)</f>
        <v>Yes</v>
      </c>
      <c r="F254" t="str">
        <f>_xlfn.XLOOKUP(A254,'Medical Examinations'!$A$2:$A$2336,'Medical Examinations'!$E$2:$E$2336)</f>
        <v>No</v>
      </c>
      <c r="G254" t="str">
        <f>_xlfn.XLOOKUP(A254,'Medical Examinations'!$A$2:$A$2336,'Medical Examinations'!$F$2:$F$2336)</f>
        <v>Yes</v>
      </c>
      <c r="H254" s="1">
        <f>_xlfn.XLOOKUP(A254,'Medical Examinations'!$A$2:$A$2336,'Medical Examinations'!$G$2:$G$2336)</f>
        <v>1</v>
      </c>
      <c r="I254" t="str">
        <f>_xlfn.XLOOKUP(A254,'Medical Examinations'!$A$2:$A$2336,'Medical Examinations'!$H$2:$H$2336)</f>
        <v>Yes</v>
      </c>
      <c r="J254" t="str">
        <f>VLOOKUP(A254,'Medical Examinations'!$A$2:$J$2336,9,FALSE)</f>
        <v>Obesity</v>
      </c>
      <c r="K254" t="str">
        <f>VLOOKUP(A254,'Medical Examinations'!$A$2:$J$2336,10,FALSE)</f>
        <v>Normal</v>
      </c>
      <c r="L254" s="51" t="str">
        <f>_xlfn.XLOOKUP(A254,'Hospitalisation Details'!$A$2:$A$2345,'Hospitalisation Details'!$J$2:$J$2345,"")</f>
        <v>9-Aug-1997</v>
      </c>
      <c r="M254" s="12">
        <f>_xlfn.XLOOKUP(A254,'Hospitalisation Details'!$A$2:$A$2344,'Hospitalisation Details'!$F$2:$F$2344," ",0,1)</f>
        <v>33900.65</v>
      </c>
      <c r="N254" t="str">
        <f>_xlfn.XLOOKUP(A254,'Hospitalisation Details'!$A$2:$A$2344,'Hospitalisation Details'!$G$2:$G$2344," ",0,1)</f>
        <v>tier - 2</v>
      </c>
      <c r="O254" t="str">
        <f>_xlfn.XLOOKUP(A254,'Hospitalisation Details'!$A$2:$A$2344,'Hospitalisation Details'!$H$2:$H$2344," ",0,1)</f>
        <v>tier - 3</v>
      </c>
      <c r="P254" t="str">
        <f>_xlfn.XLOOKUP(A254,'Hospitalisation Details'!$A$2:$A$2344,'Hospitalisation Details'!$I$2:$I$2344," ",0,1)</f>
        <v>R1011</v>
      </c>
      <c r="Q254">
        <f>_xlfn.XLOOKUP(A254,'Hospitalisation Details'!$A$2:$A$2344,'Hospitalisation Details'!$K$2:$K$2344," ",0,1)</f>
        <v>25</v>
      </c>
    </row>
    <row r="255" spans="1:17" ht="15.5" x14ac:dyDescent="0.35">
      <c r="A255" s="8" t="s">
        <v>2118</v>
      </c>
      <c r="B255" t="str">
        <f>VLOOKUP(Healthcare!A255,'Customer Names'!A255:E2589,4,FALSE)</f>
        <v>Alex</v>
      </c>
      <c r="C255" s="10">
        <f>_xlfn.XLOOKUP(A255,'Medical Examinations'!$A$2:$A$2336,'Medical Examinations'!$B$2:$B$2336,"NA",0,1)</f>
        <v>51.18</v>
      </c>
      <c r="D255" s="10">
        <f>_xlfn.XLOOKUP(A255,'Medical Examinations'!$A$2:$A$2336,'Medical Examinations'!$C$2:$C$2336)</f>
        <v>4.5599999999999996</v>
      </c>
      <c r="E255" s="1" t="str">
        <f>_xlfn.XLOOKUP(A255,'Medical Examinations'!$A$2:$A$2336,'Medical Examinations'!$D$2:$D$2336)</f>
        <v>Yes</v>
      </c>
      <c r="F255" t="str">
        <f>_xlfn.XLOOKUP(A255,'Medical Examinations'!$A$2:$A$2336,'Medical Examinations'!$E$2:$E$2336)</f>
        <v>Yes</v>
      </c>
      <c r="G255" t="str">
        <f>_xlfn.XLOOKUP(A255,'Medical Examinations'!$A$2:$A$2336,'Medical Examinations'!$F$2:$F$2336)</f>
        <v>No</v>
      </c>
      <c r="H255" s="1">
        <f>_xlfn.XLOOKUP(A255,'Medical Examinations'!$A$2:$A$2336,'Medical Examinations'!$G$2:$G$2336)</f>
        <v>2</v>
      </c>
      <c r="I255" t="str">
        <f>_xlfn.XLOOKUP(A255,'Medical Examinations'!$A$2:$A$2336,'Medical Examinations'!$H$2:$H$2336)</f>
        <v>Yes</v>
      </c>
      <c r="J255" t="str">
        <f>VLOOKUP(A255,'Medical Examinations'!$A$2:$J$2336,9,FALSE)</f>
        <v>Obesity</v>
      </c>
      <c r="K255" t="str">
        <f>VLOOKUP(A255,'Medical Examinations'!$A$2:$J$2336,10,FALSE)</f>
        <v>Normal</v>
      </c>
      <c r="L255" s="51" t="str">
        <f>_xlfn.XLOOKUP(A255,'Hospitalisation Details'!$A$2:$A$2345,'Hospitalisation Details'!$J$2:$J$2345,"")</f>
        <v>26-Oct-2000</v>
      </c>
      <c r="M255" s="12">
        <f>_xlfn.XLOOKUP(A255,'Hospitalisation Details'!$A$2:$A$2344,'Hospitalisation Details'!$F$2:$F$2344," ",0,1)</f>
        <v>33829.39</v>
      </c>
      <c r="N255" t="str">
        <f>_xlfn.XLOOKUP(A255,'Hospitalisation Details'!$A$2:$A$2344,'Hospitalisation Details'!$G$2:$G$2344," ",0,1)</f>
        <v>tier - 2</v>
      </c>
      <c r="O255" t="str">
        <f>_xlfn.XLOOKUP(A255,'Hospitalisation Details'!$A$2:$A$2344,'Hospitalisation Details'!$H$2:$H$2344," ",0,1)</f>
        <v>tier - 3</v>
      </c>
      <c r="P255" t="str">
        <f>_xlfn.XLOOKUP(A255,'Hospitalisation Details'!$A$2:$A$2344,'Hospitalisation Details'!$I$2:$I$2344," ",0,1)</f>
        <v>R1011</v>
      </c>
      <c r="Q255">
        <f>_xlfn.XLOOKUP(A255,'Hospitalisation Details'!$A$2:$A$2344,'Hospitalisation Details'!$K$2:$K$2344," ",0,1)</f>
        <v>22</v>
      </c>
    </row>
    <row r="256" spans="1:17" ht="15.5" x14ac:dyDescent="0.35">
      <c r="A256" s="8" t="s">
        <v>2117</v>
      </c>
      <c r="B256" t="str">
        <f>VLOOKUP(Healthcare!A256,'Customer Names'!A256:E2590,4,FALSE)</f>
        <v>Zach S</v>
      </c>
      <c r="C256" s="10">
        <f>_xlfn.XLOOKUP(A256,'Medical Examinations'!$A$2:$A$2336,'Medical Examinations'!$B$2:$B$2336,"NA",0,1)</f>
        <v>22.18</v>
      </c>
      <c r="D256" s="10">
        <f>_xlfn.XLOOKUP(A256,'Medical Examinations'!$A$2:$A$2336,'Medical Examinations'!$C$2:$C$2336)</f>
        <v>9.9</v>
      </c>
      <c r="E256" s="1" t="str">
        <f>_xlfn.XLOOKUP(A256,'Medical Examinations'!$A$2:$A$2336,'Medical Examinations'!$D$2:$D$2336)</f>
        <v>No</v>
      </c>
      <c r="F256" t="str">
        <f>_xlfn.XLOOKUP(A256,'Medical Examinations'!$A$2:$A$2336,'Medical Examinations'!$E$2:$E$2336)</f>
        <v>No</v>
      </c>
      <c r="G256" t="str">
        <f>_xlfn.XLOOKUP(A256,'Medical Examinations'!$A$2:$A$2336,'Medical Examinations'!$F$2:$F$2336)</f>
        <v>No</v>
      </c>
      <c r="H256" s="1">
        <f>_xlfn.XLOOKUP(A256,'Medical Examinations'!$A$2:$A$2336,'Medical Examinations'!$G$2:$G$2336)</f>
        <v>0</v>
      </c>
      <c r="I256" t="str">
        <f>_xlfn.XLOOKUP(A256,'Medical Examinations'!$A$2:$A$2336,'Medical Examinations'!$H$2:$H$2336)</f>
        <v>Yes</v>
      </c>
      <c r="J256" t="str">
        <f>VLOOKUP(A256,'Medical Examinations'!$A$2:$J$2336,9,FALSE)</f>
        <v>Normal Weight</v>
      </c>
      <c r="K256" t="str">
        <f>VLOOKUP(A256,'Medical Examinations'!$A$2:$J$2336,10,FALSE)</f>
        <v>Diabetes</v>
      </c>
      <c r="L256" s="51" t="str">
        <f>_xlfn.XLOOKUP(A256,'Hospitalisation Details'!$A$2:$A$2345,'Hospitalisation Details'!$J$2:$J$2345,"")</f>
        <v>11-Dec-1962</v>
      </c>
      <c r="M256" s="12">
        <f>_xlfn.XLOOKUP(A256,'Hospitalisation Details'!$A$2:$A$2344,'Hospitalisation Details'!$F$2:$F$2344," ",0,1)</f>
        <v>33753.32</v>
      </c>
      <c r="N256" t="str">
        <f>_xlfn.XLOOKUP(A256,'Hospitalisation Details'!$A$2:$A$2344,'Hospitalisation Details'!$G$2:$G$2344," ",0,1)</f>
        <v>tier - 1</v>
      </c>
      <c r="O256" t="str">
        <f>_xlfn.XLOOKUP(A256,'Hospitalisation Details'!$A$2:$A$2344,'Hospitalisation Details'!$H$2:$H$2344," ",0,1)</f>
        <v>tier - 3</v>
      </c>
      <c r="P256" t="str">
        <f>_xlfn.XLOOKUP(A256,'Hospitalisation Details'!$A$2:$A$2344,'Hospitalisation Details'!$I$2:$I$2344," ",0,1)</f>
        <v>R1011</v>
      </c>
      <c r="Q256">
        <f>_xlfn.XLOOKUP(A256,'Hospitalisation Details'!$A$2:$A$2344,'Hospitalisation Details'!$K$2:$K$2344," ",0,1)</f>
        <v>60</v>
      </c>
    </row>
    <row r="257" spans="1:17" ht="15.5" x14ac:dyDescent="0.35">
      <c r="A257" s="8" t="s">
        <v>2116</v>
      </c>
      <c r="B257" t="str">
        <f>VLOOKUP(Healthcare!A257,'Customer Names'!A257:E2591,4,FALSE)</f>
        <v>Alan</v>
      </c>
      <c r="C257" s="10">
        <f>_xlfn.XLOOKUP(A257,'Medical Examinations'!$A$2:$A$2336,'Medical Examinations'!$B$2:$B$2336,"NA",0,1)</f>
        <v>31.92</v>
      </c>
      <c r="D257" s="10">
        <f>_xlfn.XLOOKUP(A257,'Medical Examinations'!$A$2:$A$2336,'Medical Examinations'!$C$2:$C$2336)</f>
        <v>5.1100000000000003</v>
      </c>
      <c r="E257" s="1" t="str">
        <f>_xlfn.XLOOKUP(A257,'Medical Examinations'!$A$2:$A$2336,'Medical Examinations'!$D$2:$D$2336)</f>
        <v>No</v>
      </c>
      <c r="F257" t="str">
        <f>_xlfn.XLOOKUP(A257,'Medical Examinations'!$A$2:$A$2336,'Medical Examinations'!$E$2:$E$2336)</f>
        <v>No</v>
      </c>
      <c r="G257" t="str">
        <f>_xlfn.XLOOKUP(A257,'Medical Examinations'!$A$2:$A$2336,'Medical Examinations'!$F$2:$F$2336)</f>
        <v>Yes</v>
      </c>
      <c r="H257" s="1">
        <f>_xlfn.XLOOKUP(A257,'Medical Examinations'!$A$2:$A$2336,'Medical Examinations'!$G$2:$G$2336)</f>
        <v>1</v>
      </c>
      <c r="I257" t="str">
        <f>_xlfn.XLOOKUP(A257,'Medical Examinations'!$A$2:$A$2336,'Medical Examinations'!$H$2:$H$2336)</f>
        <v>Yes</v>
      </c>
      <c r="J257" t="str">
        <f>VLOOKUP(A257,'Medical Examinations'!$A$2:$J$2336,9,FALSE)</f>
        <v>Obesity</v>
      </c>
      <c r="K257" t="str">
        <f>VLOOKUP(A257,'Medical Examinations'!$A$2:$J$2336,10,FALSE)</f>
        <v>Normal</v>
      </c>
      <c r="L257" s="51" t="str">
        <f>_xlfn.XLOOKUP(A257,'Hospitalisation Details'!$A$2:$A$2345,'Hospitalisation Details'!$J$2:$J$2345,"")</f>
        <v>12-Sep-2003</v>
      </c>
      <c r="M257" s="12">
        <f>_xlfn.XLOOKUP(A257,'Hospitalisation Details'!$A$2:$A$2344,'Hospitalisation Details'!$F$2:$F$2344," ",0,1)</f>
        <v>33750.29</v>
      </c>
      <c r="N257" t="str">
        <f>_xlfn.XLOOKUP(A257,'Hospitalisation Details'!$A$2:$A$2344,'Hospitalisation Details'!$G$2:$G$2344," ",0,1)</f>
        <v>tier - 1</v>
      </c>
      <c r="O257" t="str">
        <f>_xlfn.XLOOKUP(A257,'Hospitalisation Details'!$A$2:$A$2344,'Hospitalisation Details'!$H$2:$H$2344," ",0,1)</f>
        <v>tier - 3</v>
      </c>
      <c r="P257" t="str">
        <f>_xlfn.XLOOKUP(A257,'Hospitalisation Details'!$A$2:$A$2344,'Hospitalisation Details'!$I$2:$I$2344," ",0,1)</f>
        <v>R1012</v>
      </c>
      <c r="Q257">
        <f>_xlfn.XLOOKUP(A257,'Hospitalisation Details'!$A$2:$A$2344,'Hospitalisation Details'!$K$2:$K$2344," ",0,1)</f>
        <v>19</v>
      </c>
    </row>
    <row r="258" spans="1:17" ht="15.5" x14ac:dyDescent="0.35">
      <c r="A258" s="8" t="s">
        <v>2115</v>
      </c>
      <c r="B258" t="str">
        <f>VLOOKUP(Healthcare!A258,'Customer Names'!A258:E2592,4,FALSE)</f>
        <v>Nate</v>
      </c>
      <c r="C258" s="10">
        <f>_xlfn.XLOOKUP(A258,'Medical Examinations'!$A$2:$A$2336,'Medical Examinations'!$B$2:$B$2336,"NA",0,1)</f>
        <v>31.73</v>
      </c>
      <c r="D258" s="10">
        <f>_xlfn.XLOOKUP(A258,'Medical Examinations'!$A$2:$A$2336,'Medical Examinations'!$C$2:$C$2336)</f>
        <v>5.73</v>
      </c>
      <c r="E258" s="1" t="str">
        <f>_xlfn.XLOOKUP(A258,'Medical Examinations'!$A$2:$A$2336,'Medical Examinations'!$D$2:$D$2336)</f>
        <v>No</v>
      </c>
      <c r="F258" t="str">
        <f>_xlfn.XLOOKUP(A258,'Medical Examinations'!$A$2:$A$2336,'Medical Examinations'!$E$2:$E$2336)</f>
        <v>Yes</v>
      </c>
      <c r="G258" t="str">
        <f>_xlfn.XLOOKUP(A258,'Medical Examinations'!$A$2:$A$2336,'Medical Examinations'!$F$2:$F$2336)</f>
        <v>No</v>
      </c>
      <c r="H258" s="1">
        <f>_xlfn.XLOOKUP(A258,'Medical Examinations'!$A$2:$A$2336,'Medical Examinations'!$G$2:$G$2336)</f>
        <v>1</v>
      </c>
      <c r="I258" t="str">
        <f>_xlfn.XLOOKUP(A258,'Medical Examinations'!$A$2:$A$2336,'Medical Examinations'!$H$2:$H$2336)</f>
        <v>Yes</v>
      </c>
      <c r="J258" t="str">
        <f>VLOOKUP(A258,'Medical Examinations'!$A$2:$J$2336,9,FALSE)</f>
        <v>Obesity</v>
      </c>
      <c r="K258" t="str">
        <f>VLOOKUP(A258,'Medical Examinations'!$A$2:$J$2336,10,FALSE)</f>
        <v>Prediabetes</v>
      </c>
      <c r="L258" s="51" t="str">
        <f>_xlfn.XLOOKUP(A258,'Hospitalisation Details'!$A$2:$A$2345,'Hospitalisation Details'!$J$2:$J$2345,"")</f>
        <v>1-Nov-2004</v>
      </c>
      <c r="M258" s="12">
        <f>_xlfn.XLOOKUP(A258,'Hospitalisation Details'!$A$2:$A$2344,'Hospitalisation Details'!$F$2:$F$2344," ",0,1)</f>
        <v>33732.69</v>
      </c>
      <c r="N258" t="str">
        <f>_xlfn.XLOOKUP(A258,'Hospitalisation Details'!$A$2:$A$2344,'Hospitalisation Details'!$G$2:$G$2344," ",0,1)</f>
        <v>tier - 1</v>
      </c>
      <c r="O258" t="str">
        <f>_xlfn.XLOOKUP(A258,'Hospitalisation Details'!$A$2:$A$2344,'Hospitalisation Details'!$H$2:$H$2344," ",0,1)</f>
        <v>tier - 1</v>
      </c>
      <c r="P258" t="str">
        <f>_xlfn.XLOOKUP(A258,'Hospitalisation Details'!$A$2:$A$2344,'Hospitalisation Details'!$I$2:$I$2344," ",0,1)</f>
        <v>R1017</v>
      </c>
      <c r="Q258">
        <f>_xlfn.XLOOKUP(A258,'Hospitalisation Details'!$A$2:$A$2344,'Hospitalisation Details'!$K$2:$K$2344," ",0,1)</f>
        <v>18</v>
      </c>
    </row>
    <row r="259" spans="1:17" ht="15.5" x14ac:dyDescent="0.35">
      <c r="A259" s="8" t="s">
        <v>2114</v>
      </c>
      <c r="B259" t="str">
        <f>VLOOKUP(Healthcare!A259,'Customer Names'!A259:E2593,4,FALSE)</f>
        <v>Jesse G.</v>
      </c>
      <c r="C259" s="10">
        <f>_xlfn.XLOOKUP(A259,'Medical Examinations'!$A$2:$A$2336,'Medical Examinations'!$B$2:$B$2336,"NA",0,1)</f>
        <v>45.52</v>
      </c>
      <c r="D259" s="10">
        <f>_xlfn.XLOOKUP(A259,'Medical Examinations'!$A$2:$A$2336,'Medical Examinations'!$C$2:$C$2336)</f>
        <v>6.04</v>
      </c>
      <c r="E259" s="1" t="str">
        <f>_xlfn.XLOOKUP(A259,'Medical Examinations'!$A$2:$A$2336,'Medical Examinations'!$D$2:$D$2336)</f>
        <v>No</v>
      </c>
      <c r="F259" t="str">
        <f>_xlfn.XLOOKUP(A259,'Medical Examinations'!$A$2:$A$2336,'Medical Examinations'!$E$2:$E$2336)</f>
        <v>No</v>
      </c>
      <c r="G259" t="str">
        <f>_xlfn.XLOOKUP(A259,'Medical Examinations'!$A$2:$A$2336,'Medical Examinations'!$F$2:$F$2336)</f>
        <v>Yes</v>
      </c>
      <c r="H259" s="1">
        <f>_xlfn.XLOOKUP(A259,'Medical Examinations'!$A$2:$A$2336,'Medical Examinations'!$G$2:$G$2336)</f>
        <v>1</v>
      </c>
      <c r="I259" t="str">
        <f>_xlfn.XLOOKUP(A259,'Medical Examinations'!$A$2:$A$2336,'Medical Examinations'!$H$2:$H$2336)</f>
        <v>Yes</v>
      </c>
      <c r="J259" t="str">
        <f>VLOOKUP(A259,'Medical Examinations'!$A$2:$J$2336,9,FALSE)</f>
        <v>Obesity</v>
      </c>
      <c r="K259" t="str">
        <f>VLOOKUP(A259,'Medical Examinations'!$A$2:$J$2336,10,FALSE)</f>
        <v>Prediabetes</v>
      </c>
      <c r="L259" s="51" t="str">
        <f>_xlfn.XLOOKUP(A259,'Hospitalisation Details'!$A$2:$A$2345,'Hospitalisation Details'!$J$2:$J$2345,"")</f>
        <v>28-Nov-1993</v>
      </c>
      <c r="M259" s="12">
        <f>_xlfn.XLOOKUP(A259,'Hospitalisation Details'!$A$2:$A$2344,'Hospitalisation Details'!$F$2:$F$2344," ",0,1)</f>
        <v>33707.550000000003</v>
      </c>
      <c r="N259" t="str">
        <f>_xlfn.XLOOKUP(A259,'Hospitalisation Details'!$A$2:$A$2344,'Hospitalisation Details'!$G$2:$G$2344," ",0,1)</f>
        <v>tier - 2</v>
      </c>
      <c r="O259" t="str">
        <f>_xlfn.XLOOKUP(A259,'Hospitalisation Details'!$A$2:$A$2344,'Hospitalisation Details'!$H$2:$H$2344," ",0,1)</f>
        <v>tier - 2</v>
      </c>
      <c r="P259" t="str">
        <f>_xlfn.XLOOKUP(A259,'Hospitalisation Details'!$A$2:$A$2344,'Hospitalisation Details'!$I$2:$I$2344," ",0,1)</f>
        <v>R1011</v>
      </c>
      <c r="Q259">
        <f>_xlfn.XLOOKUP(A259,'Hospitalisation Details'!$A$2:$A$2344,'Hospitalisation Details'!$K$2:$K$2344," ",0,1)</f>
        <v>29</v>
      </c>
    </row>
    <row r="260" spans="1:17" ht="15.5" x14ac:dyDescent="0.35">
      <c r="A260" s="8" t="s">
        <v>2113</v>
      </c>
      <c r="B260" t="str">
        <f>VLOOKUP(Healthcare!A260,'Customer Names'!A260:E2594,4,FALSE)</f>
        <v>Jason</v>
      </c>
      <c r="C260" s="10">
        <f>_xlfn.XLOOKUP(A260,'Medical Examinations'!$A$2:$A$2336,'Medical Examinations'!$B$2:$B$2336,"NA",0,1)</f>
        <v>52.81</v>
      </c>
      <c r="D260" s="10">
        <f>_xlfn.XLOOKUP(A260,'Medical Examinations'!$A$2:$A$2336,'Medical Examinations'!$C$2:$C$2336)</f>
        <v>5.19</v>
      </c>
      <c r="E260" s="1" t="str">
        <f>_xlfn.XLOOKUP(A260,'Medical Examinations'!$A$2:$A$2336,'Medical Examinations'!$D$2:$D$2336)</f>
        <v>No</v>
      </c>
      <c r="F260" t="str">
        <f>_xlfn.XLOOKUP(A260,'Medical Examinations'!$A$2:$A$2336,'Medical Examinations'!$E$2:$E$2336)</f>
        <v>No</v>
      </c>
      <c r="G260" t="str">
        <f>_xlfn.XLOOKUP(A260,'Medical Examinations'!$A$2:$A$2336,'Medical Examinations'!$F$2:$F$2336)</f>
        <v>Yes</v>
      </c>
      <c r="H260" s="1">
        <f>_xlfn.XLOOKUP(A260,'Medical Examinations'!$A$2:$A$2336,'Medical Examinations'!$G$2:$G$2336)</f>
        <v>1</v>
      </c>
      <c r="I260" t="str">
        <f>_xlfn.XLOOKUP(A260,'Medical Examinations'!$A$2:$A$2336,'Medical Examinations'!$H$2:$H$2336)</f>
        <v>Yes</v>
      </c>
      <c r="J260" t="str">
        <f>VLOOKUP(A260,'Medical Examinations'!$A$2:$J$2336,9,FALSE)</f>
        <v>Obesity</v>
      </c>
      <c r="K260" t="str">
        <f>VLOOKUP(A260,'Medical Examinations'!$A$2:$J$2336,10,FALSE)</f>
        <v>Normal</v>
      </c>
      <c r="L260" s="51" t="str">
        <f>_xlfn.XLOOKUP(A260,'Hospitalisation Details'!$A$2:$A$2345,'Hospitalisation Details'!$J$2:$J$2345,"")</f>
        <v>9-Sep-2003</v>
      </c>
      <c r="M260" s="12">
        <f>_xlfn.XLOOKUP(A260,'Hospitalisation Details'!$A$2:$A$2344,'Hospitalisation Details'!$F$2:$F$2344," ",0,1)</f>
        <v>33611.71</v>
      </c>
      <c r="N260" t="str">
        <f>_xlfn.XLOOKUP(A260,'Hospitalisation Details'!$A$2:$A$2344,'Hospitalisation Details'!$G$2:$G$2344," ",0,1)</f>
        <v>tier - 1</v>
      </c>
      <c r="O260" t="str">
        <f>_xlfn.XLOOKUP(A260,'Hospitalisation Details'!$A$2:$A$2344,'Hospitalisation Details'!$H$2:$H$2344," ",0,1)</f>
        <v>tier - 2</v>
      </c>
      <c r="P260" t="str">
        <f>_xlfn.XLOOKUP(A260,'Hospitalisation Details'!$A$2:$A$2344,'Hospitalisation Details'!$I$2:$I$2344," ",0,1)</f>
        <v>R1011</v>
      </c>
      <c r="Q260">
        <f>_xlfn.XLOOKUP(A260,'Hospitalisation Details'!$A$2:$A$2344,'Hospitalisation Details'!$K$2:$K$2344," ",0,1)</f>
        <v>19</v>
      </c>
    </row>
    <row r="261" spans="1:17" ht="15.5" x14ac:dyDescent="0.35">
      <c r="A261" s="8" t="s">
        <v>2112</v>
      </c>
      <c r="B261" t="str">
        <f>VLOOKUP(Healthcare!A261,'Customer Names'!A261:E2595,4,FALSE)</f>
        <v>Megan A.</v>
      </c>
      <c r="C261" s="10">
        <f>_xlfn.XLOOKUP(A261,'Medical Examinations'!$A$2:$A$2336,'Medical Examinations'!$B$2:$B$2336,"NA",0,1)</f>
        <v>33.58</v>
      </c>
      <c r="D261" s="10">
        <f>_xlfn.XLOOKUP(A261,'Medical Examinations'!$A$2:$A$2336,'Medical Examinations'!$C$2:$C$2336)</f>
        <v>5.56</v>
      </c>
      <c r="E261" s="1" t="str">
        <f>_xlfn.XLOOKUP(A261,'Medical Examinations'!$A$2:$A$2336,'Medical Examinations'!$D$2:$D$2336)</f>
        <v>No</v>
      </c>
      <c r="F261" t="str">
        <f>_xlfn.XLOOKUP(A261,'Medical Examinations'!$A$2:$A$2336,'Medical Examinations'!$E$2:$E$2336)</f>
        <v>No</v>
      </c>
      <c r="G261" t="str">
        <f>_xlfn.XLOOKUP(A261,'Medical Examinations'!$A$2:$A$2336,'Medical Examinations'!$F$2:$F$2336)</f>
        <v>No</v>
      </c>
      <c r="H261" s="1">
        <f>_xlfn.XLOOKUP(A261,'Medical Examinations'!$A$2:$A$2336,'Medical Examinations'!$G$2:$G$2336)</f>
        <v>1</v>
      </c>
      <c r="I261" t="str">
        <f>_xlfn.XLOOKUP(A261,'Medical Examinations'!$A$2:$A$2336,'Medical Examinations'!$H$2:$H$2336)</f>
        <v>Yes</v>
      </c>
      <c r="J261" t="str">
        <f>VLOOKUP(A261,'Medical Examinations'!$A$2:$J$2336,9,FALSE)</f>
        <v>Obesity</v>
      </c>
      <c r="K261" t="str">
        <f>VLOOKUP(A261,'Medical Examinations'!$A$2:$J$2336,10,FALSE)</f>
        <v>Normal</v>
      </c>
      <c r="L261" s="51" t="str">
        <f>_xlfn.XLOOKUP(A261,'Hospitalisation Details'!$A$2:$A$2345,'Hospitalisation Details'!$J$2:$J$2345,"")</f>
        <v>22-Jul-1984</v>
      </c>
      <c r="M261" s="12">
        <f>_xlfn.XLOOKUP(A261,'Hospitalisation Details'!$A$2:$A$2344,'Hospitalisation Details'!$F$2:$F$2344," ",0,1)</f>
        <v>33527.1</v>
      </c>
      <c r="N261" t="str">
        <f>_xlfn.XLOOKUP(A261,'Hospitalisation Details'!$A$2:$A$2344,'Hospitalisation Details'!$G$2:$G$2344," ",0,1)</f>
        <v>tier - 2</v>
      </c>
      <c r="O261" t="str">
        <f>_xlfn.XLOOKUP(A261,'Hospitalisation Details'!$A$2:$A$2344,'Hospitalisation Details'!$H$2:$H$2344," ",0,1)</f>
        <v>tier - 3</v>
      </c>
      <c r="P261" t="str">
        <f>_xlfn.XLOOKUP(A261,'Hospitalisation Details'!$A$2:$A$2344,'Hospitalisation Details'!$I$2:$I$2344," ",0,1)</f>
        <v>R1011</v>
      </c>
      <c r="Q261">
        <f>_xlfn.XLOOKUP(A261,'Hospitalisation Details'!$A$2:$A$2344,'Hospitalisation Details'!$K$2:$K$2344," ",0,1)</f>
        <v>38</v>
      </c>
    </row>
    <row r="262" spans="1:17" ht="15.5" x14ac:dyDescent="0.35">
      <c r="A262" s="8" t="s">
        <v>2111</v>
      </c>
      <c r="B262" t="str">
        <f>VLOOKUP(Healthcare!A262,'Customer Names'!A262:E2596,4,FALSE)</f>
        <v>Luke M</v>
      </c>
      <c r="C262" s="10">
        <f>_xlfn.XLOOKUP(A262,'Medical Examinations'!$A$2:$A$2336,'Medical Examinations'!$B$2:$B$2336,"NA",0,1)</f>
        <v>30.684999999999999</v>
      </c>
      <c r="D262" s="10">
        <f>_xlfn.XLOOKUP(A262,'Medical Examinations'!$A$2:$A$2336,'Medical Examinations'!$C$2:$C$2336)</f>
        <v>8.23</v>
      </c>
      <c r="E262" s="1" t="str">
        <f>_xlfn.XLOOKUP(A262,'Medical Examinations'!$A$2:$A$2336,'Medical Examinations'!$D$2:$D$2336)</f>
        <v>No</v>
      </c>
      <c r="F262" t="str">
        <f>_xlfn.XLOOKUP(A262,'Medical Examinations'!$A$2:$A$2336,'Medical Examinations'!$E$2:$E$2336)</f>
        <v>No</v>
      </c>
      <c r="G262" t="str">
        <f>_xlfn.XLOOKUP(A262,'Medical Examinations'!$A$2:$A$2336,'Medical Examinations'!$F$2:$F$2336)</f>
        <v>No</v>
      </c>
      <c r="H262" s="1">
        <f>_xlfn.XLOOKUP(A262,'Medical Examinations'!$A$2:$A$2336,'Medical Examinations'!$G$2:$G$2336)</f>
        <v>0</v>
      </c>
      <c r="I262" t="str">
        <f>_xlfn.XLOOKUP(A262,'Medical Examinations'!$A$2:$A$2336,'Medical Examinations'!$H$2:$H$2336)</f>
        <v>Yes</v>
      </c>
      <c r="J262" t="str">
        <f>VLOOKUP(A262,'Medical Examinations'!$A$2:$J$2336,9,FALSE)</f>
        <v>Obesity</v>
      </c>
      <c r="K262" t="str">
        <f>VLOOKUP(A262,'Medical Examinations'!$A$2:$J$2336,10,FALSE)</f>
        <v>Diabetes</v>
      </c>
      <c r="L262" s="51" t="str">
        <f>_xlfn.XLOOKUP(A262,'Hospitalisation Details'!$A$2:$A$2345,'Hospitalisation Details'!$J$2:$J$2345,"")</f>
        <v>25-Aug-2002</v>
      </c>
      <c r="M262" s="12">
        <f>_xlfn.XLOOKUP(A262,'Hospitalisation Details'!$A$2:$A$2344,'Hospitalisation Details'!$F$2:$F$2344," ",0,1)</f>
        <v>33475.82</v>
      </c>
      <c r="N262" t="str">
        <f>_xlfn.XLOOKUP(A262,'Hospitalisation Details'!$A$2:$A$2344,'Hospitalisation Details'!$G$2:$G$2344," ",0,1)</f>
        <v>tier - 1</v>
      </c>
      <c r="O262" t="str">
        <f>_xlfn.XLOOKUP(A262,'Hospitalisation Details'!$A$2:$A$2344,'Hospitalisation Details'!$H$2:$H$2344," ",0,1)</f>
        <v>tier - 1</v>
      </c>
      <c r="P262" t="str">
        <f>_xlfn.XLOOKUP(A262,'Hospitalisation Details'!$A$2:$A$2344,'Hospitalisation Details'!$I$2:$I$2344," ",0,1)</f>
        <v>R1018</v>
      </c>
      <c r="Q262">
        <f>_xlfn.XLOOKUP(A262,'Hospitalisation Details'!$A$2:$A$2344,'Hospitalisation Details'!$K$2:$K$2344," ",0,1)</f>
        <v>20</v>
      </c>
    </row>
    <row r="263" spans="1:17" ht="15.5" x14ac:dyDescent="0.35">
      <c r="A263" s="8" t="s">
        <v>2110</v>
      </c>
      <c r="B263" t="str">
        <f>VLOOKUP(Healthcare!A263,'Customer Names'!A263:E2597,4,FALSE)</f>
        <v>Jacy D</v>
      </c>
      <c r="C263" s="10">
        <f>_xlfn.XLOOKUP(A263,'Medical Examinations'!$A$2:$A$2336,'Medical Examinations'!$B$2:$B$2336,"NA",0,1)</f>
        <v>37.524999999999999</v>
      </c>
      <c r="D263" s="10">
        <f>_xlfn.XLOOKUP(A263,'Medical Examinations'!$A$2:$A$2336,'Medical Examinations'!$C$2:$C$2336)</f>
        <v>9.0299999999999994</v>
      </c>
      <c r="E263" s="1" t="str">
        <f>_xlfn.XLOOKUP(A263,'Medical Examinations'!$A$2:$A$2336,'Medical Examinations'!$D$2:$D$2336)</f>
        <v>Yes</v>
      </c>
      <c r="F263" t="str">
        <f>_xlfn.XLOOKUP(A263,'Medical Examinations'!$A$2:$A$2336,'Medical Examinations'!$E$2:$E$2336)</f>
        <v>No</v>
      </c>
      <c r="G263" t="str">
        <f>_xlfn.XLOOKUP(A263,'Medical Examinations'!$A$2:$A$2336,'Medical Examinations'!$F$2:$F$2336)</f>
        <v>No</v>
      </c>
      <c r="H263" s="1">
        <f>_xlfn.XLOOKUP(A263,'Medical Examinations'!$A$2:$A$2336,'Medical Examinations'!$G$2:$G$2336)</f>
        <v>2</v>
      </c>
      <c r="I263" t="str">
        <f>_xlfn.XLOOKUP(A263,'Medical Examinations'!$A$2:$A$2336,'Medical Examinations'!$H$2:$H$2336)</f>
        <v>No</v>
      </c>
      <c r="J263" t="str">
        <f>VLOOKUP(A263,'Medical Examinations'!$A$2:$J$2336,9,FALSE)</f>
        <v>Obesity</v>
      </c>
      <c r="K263" t="str">
        <f>VLOOKUP(A263,'Medical Examinations'!$A$2:$J$2336,10,FALSE)</f>
        <v>Diabetes</v>
      </c>
      <c r="L263" s="51" t="str">
        <f>_xlfn.XLOOKUP(A263,'Hospitalisation Details'!$A$2:$A$2345,'Hospitalisation Details'!$J$2:$J$2345,"")</f>
        <v>18-Jun-1970</v>
      </c>
      <c r="M263" s="12">
        <f>_xlfn.XLOOKUP(A263,'Hospitalisation Details'!$A$2:$A$2344,'Hospitalisation Details'!$F$2:$F$2344," ",0,1)</f>
        <v>33471.97</v>
      </c>
      <c r="N263" t="str">
        <f>_xlfn.XLOOKUP(A263,'Hospitalisation Details'!$A$2:$A$2344,'Hospitalisation Details'!$G$2:$G$2344," ",0,1)</f>
        <v>tier - 2</v>
      </c>
      <c r="O263" t="str">
        <f>_xlfn.XLOOKUP(A263,'Hospitalisation Details'!$A$2:$A$2344,'Hospitalisation Details'!$H$2:$H$2344," ",0,1)</f>
        <v>tier - 2</v>
      </c>
      <c r="P263" t="str">
        <f>_xlfn.XLOOKUP(A263,'Hospitalisation Details'!$A$2:$A$2344,'Hospitalisation Details'!$I$2:$I$2344," ",0,1)</f>
        <v>R1012</v>
      </c>
      <c r="Q263">
        <f>_xlfn.XLOOKUP(A263,'Hospitalisation Details'!$A$2:$A$2344,'Hospitalisation Details'!$K$2:$K$2344," ",0,1)</f>
        <v>52</v>
      </c>
    </row>
    <row r="264" spans="1:17" ht="15.5" x14ac:dyDescent="0.35">
      <c r="A264" s="8" t="s">
        <v>2109</v>
      </c>
      <c r="B264" t="str">
        <f>VLOOKUP(Healthcare!A264,'Customer Names'!A264:E2598,4,FALSE)</f>
        <v>Simon G.</v>
      </c>
      <c r="C264" s="10">
        <f>_xlfn.XLOOKUP(A264,'Medical Examinations'!$A$2:$A$2336,'Medical Examinations'!$B$2:$B$2336,"NA",0,1)</f>
        <v>34.5</v>
      </c>
      <c r="D264" s="10">
        <f>_xlfn.XLOOKUP(A264,'Medical Examinations'!$A$2:$A$2336,'Medical Examinations'!$C$2:$C$2336)</f>
        <v>4.07</v>
      </c>
      <c r="E264" s="1" t="str">
        <f>_xlfn.XLOOKUP(A264,'Medical Examinations'!$A$2:$A$2336,'Medical Examinations'!$D$2:$D$2336)</f>
        <v>Yes</v>
      </c>
      <c r="F264" t="str">
        <f>_xlfn.XLOOKUP(A264,'Medical Examinations'!$A$2:$A$2336,'Medical Examinations'!$E$2:$E$2336)</f>
        <v>No</v>
      </c>
      <c r="G264" t="str">
        <f>_xlfn.XLOOKUP(A264,'Medical Examinations'!$A$2:$A$2336,'Medical Examinations'!$F$2:$F$2336)</f>
        <v>No</v>
      </c>
      <c r="H264" s="1">
        <f>_xlfn.XLOOKUP(A264,'Medical Examinations'!$A$2:$A$2336,'Medical Examinations'!$G$2:$G$2336)</f>
        <v>0</v>
      </c>
      <c r="I264" t="str">
        <f>_xlfn.XLOOKUP(A264,'Medical Examinations'!$A$2:$A$2336,'Medical Examinations'!$H$2:$H$2336)</f>
        <v>Yes</v>
      </c>
      <c r="J264" t="str">
        <f>VLOOKUP(A264,'Medical Examinations'!$A$2:$J$2336,9,FALSE)</f>
        <v>Obesity</v>
      </c>
      <c r="K264" t="str">
        <f>VLOOKUP(A264,'Medical Examinations'!$A$2:$J$2336,10,FALSE)</f>
        <v>Normal</v>
      </c>
      <c r="L264" s="51" t="str">
        <f>_xlfn.XLOOKUP(A264,'Hospitalisation Details'!$A$2:$A$2345,'Hospitalisation Details'!$J$2:$J$2345,"")</f>
        <v>7-Dec-1985</v>
      </c>
      <c r="M264" s="12">
        <f>_xlfn.XLOOKUP(A264,'Hospitalisation Details'!$A$2:$A$2344,'Hospitalisation Details'!$F$2:$F$2344," ",0,1)</f>
        <v>33450.99</v>
      </c>
      <c r="N264" t="str">
        <f>_xlfn.XLOOKUP(A264,'Hospitalisation Details'!$A$2:$A$2344,'Hospitalisation Details'!$G$2:$G$2344," ",0,1)</f>
        <v>tier - 2</v>
      </c>
      <c r="O264" t="str">
        <f>_xlfn.XLOOKUP(A264,'Hospitalisation Details'!$A$2:$A$2344,'Hospitalisation Details'!$H$2:$H$2344," ",0,1)</f>
        <v>tier - 2</v>
      </c>
      <c r="P264" t="str">
        <f>_xlfn.XLOOKUP(A264,'Hospitalisation Details'!$A$2:$A$2344,'Hospitalisation Details'!$I$2:$I$2344," ",0,1)</f>
        <v>R1011</v>
      </c>
      <c r="Q264">
        <f>_xlfn.XLOOKUP(A264,'Hospitalisation Details'!$A$2:$A$2344,'Hospitalisation Details'!$K$2:$K$2344," ",0,1)</f>
        <v>37</v>
      </c>
    </row>
    <row r="265" spans="1:17" ht="15.5" x14ac:dyDescent="0.35">
      <c r="A265" s="8" t="s">
        <v>2108</v>
      </c>
      <c r="B265" t="str">
        <f>VLOOKUP(Healthcare!A265,'Customer Names'!A265:E2599,4,FALSE)</f>
        <v>Ainsley E.</v>
      </c>
      <c r="C265" s="10">
        <f>_xlfn.XLOOKUP(A265,'Medical Examinations'!$A$2:$A$2336,'Medical Examinations'!$B$2:$B$2336,"NA",0,1)</f>
        <v>28.16</v>
      </c>
      <c r="D265" s="10">
        <f>_xlfn.XLOOKUP(A265,'Medical Examinations'!$A$2:$A$2336,'Medical Examinations'!$C$2:$C$2336)</f>
        <v>5.77</v>
      </c>
      <c r="E265" s="1" t="str">
        <f>_xlfn.XLOOKUP(A265,'Medical Examinations'!$A$2:$A$2336,'Medical Examinations'!$D$2:$D$2336)</f>
        <v>No</v>
      </c>
      <c r="F265" t="str">
        <f>_xlfn.XLOOKUP(A265,'Medical Examinations'!$A$2:$A$2336,'Medical Examinations'!$E$2:$E$2336)</f>
        <v>No</v>
      </c>
      <c r="G265" t="str">
        <f>_xlfn.XLOOKUP(A265,'Medical Examinations'!$A$2:$A$2336,'Medical Examinations'!$F$2:$F$2336)</f>
        <v>No</v>
      </c>
      <c r="H265" s="1">
        <f>_xlfn.XLOOKUP(A265,'Medical Examinations'!$A$2:$A$2336,'Medical Examinations'!$G$2:$G$2336)</f>
        <v>2</v>
      </c>
      <c r="I265" t="str">
        <f>_xlfn.XLOOKUP(A265,'Medical Examinations'!$A$2:$A$2336,'Medical Examinations'!$H$2:$H$2336)</f>
        <v>Yes</v>
      </c>
      <c r="J265" t="str">
        <f>VLOOKUP(A265,'Medical Examinations'!$A$2:$J$2336,9,FALSE)</f>
        <v>Overweight</v>
      </c>
      <c r="K265" t="str">
        <f>VLOOKUP(A265,'Medical Examinations'!$A$2:$J$2336,10,FALSE)</f>
        <v>Prediabetes</v>
      </c>
      <c r="L265" s="51" t="str">
        <f>_xlfn.XLOOKUP(A265,'Hospitalisation Details'!$A$2:$A$2345,'Hospitalisation Details'!$J$2:$J$2345,"")</f>
        <v>5-Sep-1972</v>
      </c>
      <c r="M265" s="12">
        <f>_xlfn.XLOOKUP(A265,'Hospitalisation Details'!$A$2:$A$2344,'Hospitalisation Details'!$F$2:$F$2344," ",0,1)</f>
        <v>33344.449999999997</v>
      </c>
      <c r="N265" t="str">
        <f>_xlfn.XLOOKUP(A265,'Hospitalisation Details'!$A$2:$A$2344,'Hospitalisation Details'!$G$2:$G$2344," ",0,1)</f>
        <v>tier - 2</v>
      </c>
      <c r="O265" t="str">
        <f>_xlfn.XLOOKUP(A265,'Hospitalisation Details'!$A$2:$A$2344,'Hospitalisation Details'!$H$2:$H$2344," ",0,1)</f>
        <v>tier - 3</v>
      </c>
      <c r="P265" t="str">
        <f>_xlfn.XLOOKUP(A265,'Hospitalisation Details'!$A$2:$A$2344,'Hospitalisation Details'!$I$2:$I$2344," ",0,1)</f>
        <v>R1011</v>
      </c>
      <c r="Q265">
        <f>_xlfn.XLOOKUP(A265,'Hospitalisation Details'!$A$2:$A$2344,'Hospitalisation Details'!$K$2:$K$2344," ",0,1)</f>
        <v>50</v>
      </c>
    </row>
    <row r="266" spans="1:17" ht="15.5" x14ac:dyDescent="0.35">
      <c r="A266" s="8" t="s">
        <v>2107</v>
      </c>
      <c r="B266" t="str">
        <f>VLOOKUP(Healthcare!A266,'Customer Names'!A266:E2600,4,FALSE)</f>
        <v>Erica A.</v>
      </c>
      <c r="C266" s="10">
        <f>_xlfn.XLOOKUP(A266,'Medical Examinations'!$A$2:$A$2336,'Medical Examinations'!$B$2:$B$2336,"NA",0,1)</f>
        <v>30.02</v>
      </c>
      <c r="D266" s="10">
        <f>_xlfn.XLOOKUP(A266,'Medical Examinations'!$A$2:$A$2336,'Medical Examinations'!$C$2:$C$2336)</f>
        <v>5.98</v>
      </c>
      <c r="E266" s="1" t="str">
        <f>_xlfn.XLOOKUP(A266,'Medical Examinations'!$A$2:$A$2336,'Medical Examinations'!$D$2:$D$2336)</f>
        <v>No</v>
      </c>
      <c r="F266" t="str">
        <f>_xlfn.XLOOKUP(A266,'Medical Examinations'!$A$2:$A$2336,'Medical Examinations'!$E$2:$E$2336)</f>
        <v>No</v>
      </c>
      <c r="G266" t="str">
        <f>_xlfn.XLOOKUP(A266,'Medical Examinations'!$A$2:$A$2336,'Medical Examinations'!$F$2:$F$2336)</f>
        <v>Yes</v>
      </c>
      <c r="H266" s="1">
        <f>_xlfn.XLOOKUP(A266,'Medical Examinations'!$A$2:$A$2336,'Medical Examinations'!$G$2:$G$2336)</f>
        <v>1</v>
      </c>
      <c r="I266" t="str">
        <f>_xlfn.XLOOKUP(A266,'Medical Examinations'!$A$2:$A$2336,'Medical Examinations'!$H$2:$H$2336)</f>
        <v>Yes</v>
      </c>
      <c r="J266" t="str">
        <f>VLOOKUP(A266,'Medical Examinations'!$A$2:$J$2336,9,FALSE)</f>
        <v>Obesity</v>
      </c>
      <c r="K266" t="str">
        <f>VLOOKUP(A266,'Medical Examinations'!$A$2:$J$2336,10,FALSE)</f>
        <v>Prediabetes</v>
      </c>
      <c r="L266" s="51" t="str">
        <f>_xlfn.XLOOKUP(A266,'Hospitalisation Details'!$A$2:$A$2345,'Hospitalisation Details'!$J$2:$J$2345,"")</f>
        <v>28-Nov-2003</v>
      </c>
      <c r="M266" s="12">
        <f>_xlfn.XLOOKUP(A266,'Hospitalisation Details'!$A$2:$A$2344,'Hospitalisation Details'!$F$2:$F$2344," ",0,1)</f>
        <v>33307.550000000003</v>
      </c>
      <c r="N266" t="str">
        <f>_xlfn.XLOOKUP(A266,'Hospitalisation Details'!$A$2:$A$2344,'Hospitalisation Details'!$G$2:$G$2344," ",0,1)</f>
        <v>tier - 2</v>
      </c>
      <c r="O266" t="str">
        <f>_xlfn.XLOOKUP(A266,'Hospitalisation Details'!$A$2:$A$2344,'Hospitalisation Details'!$H$2:$H$2344," ",0,1)</f>
        <v>tier - 3</v>
      </c>
      <c r="P266" t="str">
        <f>_xlfn.XLOOKUP(A266,'Hospitalisation Details'!$A$2:$A$2344,'Hospitalisation Details'!$I$2:$I$2344," ",0,1)</f>
        <v>R1012</v>
      </c>
      <c r="Q266">
        <f>_xlfn.XLOOKUP(A266,'Hospitalisation Details'!$A$2:$A$2344,'Hospitalisation Details'!$K$2:$K$2344," ",0,1)</f>
        <v>19</v>
      </c>
    </row>
    <row r="267" spans="1:17" ht="15.5" x14ac:dyDescent="0.35">
      <c r="A267" s="8" t="s">
        <v>2106</v>
      </c>
      <c r="B267" t="str">
        <f>VLOOKUP(Healthcare!A267,'Customer Names'!A267:E2601,4,FALSE)</f>
        <v>Erik</v>
      </c>
      <c r="C267" s="10">
        <f>_xlfn.XLOOKUP(A267,'Medical Examinations'!$A$2:$A$2336,'Medical Examinations'!$B$2:$B$2336,"NA",0,1)</f>
        <v>37.82</v>
      </c>
      <c r="D267" s="10">
        <f>_xlfn.XLOOKUP(A267,'Medical Examinations'!$A$2:$A$2336,'Medical Examinations'!$C$2:$C$2336)</f>
        <v>6.01</v>
      </c>
      <c r="E267" s="1" t="str">
        <f>_xlfn.XLOOKUP(A267,'Medical Examinations'!$A$2:$A$2336,'Medical Examinations'!$D$2:$D$2336)</f>
        <v>No</v>
      </c>
      <c r="F267" t="str">
        <f>_xlfn.XLOOKUP(A267,'Medical Examinations'!$A$2:$A$2336,'Medical Examinations'!$E$2:$E$2336)</f>
        <v>No</v>
      </c>
      <c r="G267" t="str">
        <f>_xlfn.XLOOKUP(A267,'Medical Examinations'!$A$2:$A$2336,'Medical Examinations'!$F$2:$F$2336)</f>
        <v>No</v>
      </c>
      <c r="H267" s="1">
        <f>_xlfn.XLOOKUP(A267,'Medical Examinations'!$A$2:$A$2336,'Medical Examinations'!$G$2:$G$2336)</f>
        <v>0</v>
      </c>
      <c r="I267" t="str">
        <f>_xlfn.XLOOKUP(A267,'Medical Examinations'!$A$2:$A$2336,'Medical Examinations'!$H$2:$H$2336)</f>
        <v>Yes</v>
      </c>
      <c r="J267" t="str">
        <f>VLOOKUP(A267,'Medical Examinations'!$A$2:$J$2336,9,FALSE)</f>
        <v>Obesity</v>
      </c>
      <c r="K267" t="str">
        <f>VLOOKUP(A267,'Medical Examinations'!$A$2:$J$2336,10,FALSE)</f>
        <v>Prediabetes</v>
      </c>
      <c r="L267" s="51" t="str">
        <f>_xlfn.XLOOKUP(A267,'Hospitalisation Details'!$A$2:$A$2345,'Hospitalisation Details'!$J$2:$J$2345,"")</f>
        <v>12-Oct-1990</v>
      </c>
      <c r="M267" s="12">
        <f>_xlfn.XLOOKUP(A267,'Hospitalisation Details'!$A$2:$A$2344,'Hospitalisation Details'!$F$2:$F$2344," ",0,1)</f>
        <v>33292.83</v>
      </c>
      <c r="N267" t="str">
        <f>_xlfn.XLOOKUP(A267,'Hospitalisation Details'!$A$2:$A$2344,'Hospitalisation Details'!$G$2:$G$2344," ",0,1)</f>
        <v>tier - 2</v>
      </c>
      <c r="O267" t="str">
        <f>_xlfn.XLOOKUP(A267,'Hospitalisation Details'!$A$2:$A$2344,'Hospitalisation Details'!$H$2:$H$2344," ",0,1)</f>
        <v>tier - 1</v>
      </c>
      <c r="P267" t="str">
        <f>_xlfn.XLOOKUP(A267,'Hospitalisation Details'!$A$2:$A$2344,'Hospitalisation Details'!$I$2:$I$2344," ",0,1)</f>
        <v>R1011</v>
      </c>
      <c r="Q267">
        <f>_xlfn.XLOOKUP(A267,'Hospitalisation Details'!$A$2:$A$2344,'Hospitalisation Details'!$K$2:$K$2344," ",0,1)</f>
        <v>32</v>
      </c>
    </row>
    <row r="268" spans="1:17" ht="15.5" x14ac:dyDescent="0.35">
      <c r="A268" s="8" t="s">
        <v>2105</v>
      </c>
      <c r="B268" t="str">
        <f>VLOOKUP(Healthcare!A268,'Customer Names'!A268:E2602,4,FALSE)</f>
        <v>Erin C.</v>
      </c>
      <c r="C268" s="10">
        <f>_xlfn.XLOOKUP(A268,'Medical Examinations'!$A$2:$A$2336,'Medical Examinations'!$B$2:$B$2336,"NA",0,1)</f>
        <v>33.14</v>
      </c>
      <c r="D268" s="10">
        <f>_xlfn.XLOOKUP(A268,'Medical Examinations'!$A$2:$A$2336,'Medical Examinations'!$C$2:$C$2336)</f>
        <v>5.67</v>
      </c>
      <c r="E268" s="1" t="str">
        <f>_xlfn.XLOOKUP(A268,'Medical Examinations'!$A$2:$A$2336,'Medical Examinations'!$D$2:$D$2336)</f>
        <v>Yes</v>
      </c>
      <c r="F268" t="str">
        <f>_xlfn.XLOOKUP(A268,'Medical Examinations'!$A$2:$A$2336,'Medical Examinations'!$E$2:$E$2336)</f>
        <v>No</v>
      </c>
      <c r="G268" t="str">
        <f>_xlfn.XLOOKUP(A268,'Medical Examinations'!$A$2:$A$2336,'Medical Examinations'!$F$2:$F$2336)</f>
        <v>No</v>
      </c>
      <c r="H268" s="1">
        <f>_xlfn.XLOOKUP(A268,'Medical Examinations'!$A$2:$A$2336,'Medical Examinations'!$G$2:$G$2336)</f>
        <v>0</v>
      </c>
      <c r="I268" t="str">
        <f>_xlfn.XLOOKUP(A268,'Medical Examinations'!$A$2:$A$2336,'Medical Examinations'!$H$2:$H$2336)</f>
        <v>Yes</v>
      </c>
      <c r="J268" t="str">
        <f>VLOOKUP(A268,'Medical Examinations'!$A$2:$J$2336,9,FALSE)</f>
        <v>Obesity</v>
      </c>
      <c r="K268" t="str">
        <f>VLOOKUP(A268,'Medical Examinations'!$A$2:$J$2336,10,FALSE)</f>
        <v>Normal</v>
      </c>
      <c r="L268" s="51" t="str">
        <f>_xlfn.XLOOKUP(A268,'Hospitalisation Details'!$A$2:$A$2345,'Hospitalisation Details'!$J$2:$J$2345,"")</f>
        <v>15-Jul-1985</v>
      </c>
      <c r="M268" s="12">
        <f>_xlfn.XLOOKUP(A268,'Hospitalisation Details'!$A$2:$A$2344,'Hospitalisation Details'!$F$2:$F$2344," ",0,1)</f>
        <v>33121</v>
      </c>
      <c r="N268" t="str">
        <f>_xlfn.XLOOKUP(A268,'Hospitalisation Details'!$A$2:$A$2344,'Hospitalisation Details'!$G$2:$G$2344," ",0,1)</f>
        <v>tier - 2</v>
      </c>
      <c r="O268" t="str">
        <f>_xlfn.XLOOKUP(A268,'Hospitalisation Details'!$A$2:$A$2344,'Hospitalisation Details'!$H$2:$H$2344," ",0,1)</f>
        <v>tier - 1</v>
      </c>
      <c r="P268" t="str">
        <f>_xlfn.XLOOKUP(A268,'Hospitalisation Details'!$A$2:$A$2344,'Hospitalisation Details'!$I$2:$I$2344," ",0,1)</f>
        <v>R1011</v>
      </c>
      <c r="Q268">
        <f>_xlfn.XLOOKUP(A268,'Hospitalisation Details'!$A$2:$A$2344,'Hospitalisation Details'!$K$2:$K$2344," ",0,1)</f>
        <v>37</v>
      </c>
    </row>
    <row r="269" spans="1:17" ht="15.5" x14ac:dyDescent="0.35">
      <c r="A269" s="8" t="s">
        <v>2104</v>
      </c>
      <c r="B269" t="str">
        <f>VLOOKUP(Healthcare!A269,'Customer Names'!A269:E2603,4,FALSE)</f>
        <v>Adrienne</v>
      </c>
      <c r="C269" s="10">
        <f>_xlfn.XLOOKUP(A269,'Medical Examinations'!$A$2:$A$2336,'Medical Examinations'!$B$2:$B$2336,"NA",0,1)</f>
        <v>25.14</v>
      </c>
      <c r="D269" s="10">
        <f>_xlfn.XLOOKUP(A269,'Medical Examinations'!$A$2:$A$2336,'Medical Examinations'!$C$2:$C$2336)</f>
        <v>6.02</v>
      </c>
      <c r="E269" s="1" t="str">
        <f>_xlfn.XLOOKUP(A269,'Medical Examinations'!$A$2:$A$2336,'Medical Examinations'!$D$2:$D$2336)</f>
        <v>Yes</v>
      </c>
      <c r="F269" t="str">
        <f>_xlfn.XLOOKUP(A269,'Medical Examinations'!$A$2:$A$2336,'Medical Examinations'!$E$2:$E$2336)</f>
        <v>No</v>
      </c>
      <c r="G269" t="str">
        <f>_xlfn.XLOOKUP(A269,'Medical Examinations'!$A$2:$A$2336,'Medical Examinations'!$F$2:$F$2336)</f>
        <v>Yes</v>
      </c>
      <c r="H269" s="1">
        <f>_xlfn.XLOOKUP(A269,'Medical Examinations'!$A$2:$A$2336,'Medical Examinations'!$G$2:$G$2336)</f>
        <v>1</v>
      </c>
      <c r="I269" t="str">
        <f>_xlfn.XLOOKUP(A269,'Medical Examinations'!$A$2:$A$2336,'Medical Examinations'!$H$2:$H$2336)</f>
        <v>Yes</v>
      </c>
      <c r="J269" t="str">
        <f>VLOOKUP(A269,'Medical Examinations'!$A$2:$J$2336,9,FALSE)</f>
        <v>Overweight</v>
      </c>
      <c r="K269" t="str">
        <f>VLOOKUP(A269,'Medical Examinations'!$A$2:$J$2336,10,FALSE)</f>
        <v>Prediabetes</v>
      </c>
      <c r="L269" s="51" t="str">
        <f>_xlfn.XLOOKUP(A269,'Hospitalisation Details'!$A$2:$A$2345,'Hospitalisation Details'!$J$2:$J$2345,"")</f>
        <v>30-Oct-1969</v>
      </c>
      <c r="M269" s="12">
        <f>_xlfn.XLOOKUP(A269,'Hospitalisation Details'!$A$2:$A$2344,'Hospitalisation Details'!$F$2:$F$2344," ",0,1)</f>
        <v>33090.660000000003</v>
      </c>
      <c r="N269" t="str">
        <f>_xlfn.XLOOKUP(A269,'Hospitalisation Details'!$A$2:$A$2344,'Hospitalisation Details'!$G$2:$G$2344," ",0,1)</f>
        <v>tier - 2</v>
      </c>
      <c r="O269" t="str">
        <f>_xlfn.XLOOKUP(A269,'Hospitalisation Details'!$A$2:$A$2344,'Hospitalisation Details'!$H$2:$H$2344," ",0,1)</f>
        <v>tier - 2</v>
      </c>
      <c r="P269" t="str">
        <f>_xlfn.XLOOKUP(A269,'Hospitalisation Details'!$A$2:$A$2344,'Hospitalisation Details'!$I$2:$I$2344," ",0,1)</f>
        <v>R1011</v>
      </c>
      <c r="Q269">
        <f>_xlfn.XLOOKUP(A269,'Hospitalisation Details'!$A$2:$A$2344,'Hospitalisation Details'!$K$2:$K$2344," ",0,1)</f>
        <v>53</v>
      </c>
    </row>
    <row r="270" spans="1:17" ht="15.5" x14ac:dyDescent="0.35">
      <c r="A270" s="8" t="s">
        <v>2103</v>
      </c>
      <c r="B270" t="str">
        <f>VLOOKUP(Healthcare!A270,'Customer Names'!A270:E2604,4,FALSE)</f>
        <v>Adam</v>
      </c>
      <c r="C270" s="10">
        <f>_xlfn.XLOOKUP(A270,'Medical Examinations'!$A$2:$A$2336,'Medical Examinations'!$B$2:$B$2336,"NA",0,1)</f>
        <v>20.18</v>
      </c>
      <c r="D270" s="10">
        <f>_xlfn.XLOOKUP(A270,'Medical Examinations'!$A$2:$A$2336,'Medical Examinations'!$C$2:$C$2336)</f>
        <v>11.19</v>
      </c>
      <c r="E270" s="1" t="str">
        <f>_xlfn.XLOOKUP(A270,'Medical Examinations'!$A$2:$A$2336,'Medical Examinations'!$D$2:$D$2336)</f>
        <v>No</v>
      </c>
      <c r="F270" t="str">
        <f>_xlfn.XLOOKUP(A270,'Medical Examinations'!$A$2:$A$2336,'Medical Examinations'!$E$2:$E$2336)</f>
        <v>No</v>
      </c>
      <c r="G270" t="str">
        <f>_xlfn.XLOOKUP(A270,'Medical Examinations'!$A$2:$A$2336,'Medical Examinations'!$F$2:$F$2336)</f>
        <v>No</v>
      </c>
      <c r="H270" s="1">
        <f>_xlfn.XLOOKUP(A270,'Medical Examinations'!$A$2:$A$2336,'Medical Examinations'!$G$2:$G$2336)</f>
        <v>0</v>
      </c>
      <c r="I270" t="str">
        <f>_xlfn.XLOOKUP(A270,'Medical Examinations'!$A$2:$A$2336,'Medical Examinations'!$H$2:$H$2336)</f>
        <v>Yes</v>
      </c>
      <c r="J270" t="str">
        <f>VLOOKUP(A270,'Medical Examinations'!$A$2:$J$2336,9,FALSE)</f>
        <v>Normal Weight</v>
      </c>
      <c r="K270" t="str">
        <f>VLOOKUP(A270,'Medical Examinations'!$A$2:$J$2336,10,FALSE)</f>
        <v>Diabetes</v>
      </c>
      <c r="L270" s="51" t="str">
        <f>_xlfn.XLOOKUP(A270,'Hospitalisation Details'!$A$2:$A$2345,'Hospitalisation Details'!$J$2:$J$2345,"")</f>
        <v>1-Jul-1962</v>
      </c>
      <c r="M270" s="12">
        <f>_xlfn.XLOOKUP(A270,'Hospitalisation Details'!$A$2:$A$2344,'Hospitalisation Details'!$F$2:$F$2344," ",0,1)</f>
        <v>33074.94</v>
      </c>
      <c r="N270" t="str">
        <f>_xlfn.XLOOKUP(A270,'Hospitalisation Details'!$A$2:$A$2344,'Hospitalisation Details'!$G$2:$G$2344," ",0,1)</f>
        <v>tier - 1</v>
      </c>
      <c r="O270" t="str">
        <f>_xlfn.XLOOKUP(A270,'Hospitalisation Details'!$A$2:$A$2344,'Hospitalisation Details'!$H$2:$H$2344," ",0,1)</f>
        <v>tier - 2</v>
      </c>
      <c r="P270" t="str">
        <f>_xlfn.XLOOKUP(A270,'Hospitalisation Details'!$A$2:$A$2344,'Hospitalisation Details'!$I$2:$I$2344," ",0,1)</f>
        <v>R1011</v>
      </c>
      <c r="Q270">
        <f>_xlfn.XLOOKUP(A270,'Hospitalisation Details'!$A$2:$A$2344,'Hospitalisation Details'!$K$2:$K$2344," ",0,1)</f>
        <v>60</v>
      </c>
    </row>
    <row r="271" spans="1:17" ht="15.5" x14ac:dyDescent="0.35">
      <c r="A271" s="8" t="s">
        <v>2102</v>
      </c>
      <c r="B271" t="str">
        <f>VLOOKUP(Healthcare!A271,'Customer Names'!A271:E2605,4,FALSE)</f>
        <v>Yutaka</v>
      </c>
      <c r="C271" s="10">
        <f>_xlfn.XLOOKUP(A271,'Medical Examinations'!$A$2:$A$2336,'Medical Examinations'!$B$2:$B$2336,"NA",0,1)</f>
        <v>44.36</v>
      </c>
      <c r="D271" s="10">
        <f>_xlfn.XLOOKUP(A271,'Medical Examinations'!$A$2:$A$2336,'Medical Examinations'!$C$2:$C$2336)</f>
        <v>5.1100000000000003</v>
      </c>
      <c r="E271" s="1" t="str">
        <f>_xlfn.XLOOKUP(A271,'Medical Examinations'!$A$2:$A$2336,'Medical Examinations'!$D$2:$D$2336)</f>
        <v>No</v>
      </c>
      <c r="F271" t="str">
        <f>_xlfn.XLOOKUP(A271,'Medical Examinations'!$A$2:$A$2336,'Medical Examinations'!$E$2:$E$2336)</f>
        <v>No</v>
      </c>
      <c r="G271" t="str">
        <f>_xlfn.XLOOKUP(A271,'Medical Examinations'!$A$2:$A$2336,'Medical Examinations'!$F$2:$F$2336)</f>
        <v>No</v>
      </c>
      <c r="H271" s="1">
        <f>_xlfn.XLOOKUP(A271,'Medical Examinations'!$A$2:$A$2336,'Medical Examinations'!$G$2:$G$2336)</f>
        <v>0</v>
      </c>
      <c r="I271" t="str">
        <f>_xlfn.XLOOKUP(A271,'Medical Examinations'!$A$2:$A$2336,'Medical Examinations'!$H$2:$H$2336)</f>
        <v>Yes</v>
      </c>
      <c r="J271" t="str">
        <f>VLOOKUP(A271,'Medical Examinations'!$A$2:$J$2336,9,FALSE)</f>
        <v>Obesity</v>
      </c>
      <c r="K271" t="str">
        <f>VLOOKUP(A271,'Medical Examinations'!$A$2:$J$2336,10,FALSE)</f>
        <v>Normal</v>
      </c>
      <c r="L271" s="51" t="str">
        <f>_xlfn.XLOOKUP(A271,'Hospitalisation Details'!$A$2:$A$2345,'Hospitalisation Details'!$J$2:$J$2345,"")</f>
        <v>28-Jul-1994</v>
      </c>
      <c r="M271" s="12">
        <f>_xlfn.XLOOKUP(A271,'Hospitalisation Details'!$A$2:$A$2344,'Hospitalisation Details'!$F$2:$F$2344," ",0,1)</f>
        <v>33057.230000000003</v>
      </c>
      <c r="N271" t="str">
        <f>_xlfn.XLOOKUP(A271,'Hospitalisation Details'!$A$2:$A$2344,'Hospitalisation Details'!$G$2:$G$2344," ",0,1)</f>
        <v>tier - 1</v>
      </c>
      <c r="O271" t="str">
        <f>_xlfn.XLOOKUP(A271,'Hospitalisation Details'!$A$2:$A$2344,'Hospitalisation Details'!$H$2:$H$2344," ",0,1)</f>
        <v>tier - 2</v>
      </c>
      <c r="P271" t="str">
        <f>_xlfn.XLOOKUP(A271,'Hospitalisation Details'!$A$2:$A$2344,'Hospitalisation Details'!$I$2:$I$2344," ",0,1)</f>
        <v>R1011</v>
      </c>
      <c r="Q271">
        <f>_xlfn.XLOOKUP(A271,'Hospitalisation Details'!$A$2:$A$2344,'Hospitalisation Details'!$K$2:$K$2344," ",0,1)</f>
        <v>28</v>
      </c>
    </row>
    <row r="272" spans="1:17" ht="15.5" x14ac:dyDescent="0.35">
      <c r="A272" s="8" t="s">
        <v>2101</v>
      </c>
      <c r="B272" t="str">
        <f>VLOOKUP(Healthcare!A272,'Customer Names'!A272:E2606,4,FALSE)</f>
        <v>Tyler M</v>
      </c>
      <c r="C272" s="10">
        <f>_xlfn.XLOOKUP(A272,'Medical Examinations'!$A$2:$A$2336,'Medical Examinations'!$B$2:$B$2336,"NA",0,1)</f>
        <v>23.82</v>
      </c>
      <c r="D272" s="10">
        <f>_xlfn.XLOOKUP(A272,'Medical Examinations'!$A$2:$A$2336,'Medical Examinations'!$C$2:$C$2336)</f>
        <v>10.85</v>
      </c>
      <c r="E272" s="1" t="str">
        <f>_xlfn.XLOOKUP(A272,'Medical Examinations'!$A$2:$A$2336,'Medical Examinations'!$D$2:$D$2336)</f>
        <v>Yes</v>
      </c>
      <c r="F272" t="str">
        <f>_xlfn.XLOOKUP(A272,'Medical Examinations'!$A$2:$A$2336,'Medical Examinations'!$E$2:$E$2336)</f>
        <v>No</v>
      </c>
      <c r="G272" t="str">
        <f>_xlfn.XLOOKUP(A272,'Medical Examinations'!$A$2:$A$2336,'Medical Examinations'!$F$2:$F$2336)</f>
        <v>No</v>
      </c>
      <c r="H272" s="1">
        <f>_xlfn.XLOOKUP(A272,'Medical Examinations'!$A$2:$A$2336,'Medical Examinations'!$G$2:$G$2336)</f>
        <v>0</v>
      </c>
      <c r="I272" t="str">
        <f>_xlfn.XLOOKUP(A272,'Medical Examinations'!$A$2:$A$2336,'Medical Examinations'!$H$2:$H$2336)</f>
        <v>Yes</v>
      </c>
      <c r="J272" t="str">
        <f>VLOOKUP(A272,'Medical Examinations'!$A$2:$J$2336,9,FALSE)</f>
        <v>Normal Weight</v>
      </c>
      <c r="K272" t="str">
        <f>VLOOKUP(A272,'Medical Examinations'!$A$2:$J$2336,10,FALSE)</f>
        <v>Diabetes</v>
      </c>
      <c r="L272" s="51" t="str">
        <f>_xlfn.XLOOKUP(A272,'Hospitalisation Details'!$A$2:$A$2345,'Hospitalisation Details'!$J$2:$J$2345,"")</f>
        <v>10-Jul-1967</v>
      </c>
      <c r="M272" s="12">
        <f>_xlfn.XLOOKUP(A272,'Hospitalisation Details'!$A$2:$A$2344,'Hospitalisation Details'!$F$2:$F$2344," ",0,1)</f>
        <v>33025.32</v>
      </c>
      <c r="N272" t="str">
        <f>_xlfn.XLOOKUP(A272,'Hospitalisation Details'!$A$2:$A$2344,'Hospitalisation Details'!$G$2:$G$2344," ",0,1)</f>
        <v>tier - 2</v>
      </c>
      <c r="O272" t="str">
        <f>_xlfn.XLOOKUP(A272,'Hospitalisation Details'!$A$2:$A$2344,'Hospitalisation Details'!$H$2:$H$2344," ",0,1)</f>
        <v>tier - 3</v>
      </c>
      <c r="P272" t="str">
        <f>_xlfn.XLOOKUP(A272,'Hospitalisation Details'!$A$2:$A$2344,'Hospitalisation Details'!$I$2:$I$2344," ",0,1)</f>
        <v>R1011</v>
      </c>
      <c r="Q272">
        <f>_xlfn.XLOOKUP(A272,'Hospitalisation Details'!$A$2:$A$2344,'Hospitalisation Details'!$K$2:$K$2344," ",0,1)</f>
        <v>55</v>
      </c>
    </row>
    <row r="273" spans="1:17" ht="15.5" x14ac:dyDescent="0.35">
      <c r="A273" s="8" t="s">
        <v>2100</v>
      </c>
      <c r="B273" t="str">
        <f>VLOOKUP(Healthcare!A273,'Customer Names'!A273:E2607,4,FALSE)</f>
        <v>Stephen</v>
      </c>
      <c r="C273" s="10">
        <f>_xlfn.XLOOKUP(A273,'Medical Examinations'!$A$2:$A$2336,'Medical Examinations'!$B$2:$B$2336,"NA",0,1)</f>
        <v>45</v>
      </c>
      <c r="D273" s="10">
        <f>_xlfn.XLOOKUP(A273,'Medical Examinations'!$A$2:$A$2336,'Medical Examinations'!$C$2:$C$2336)</f>
        <v>5.24</v>
      </c>
      <c r="E273" s="1" t="str">
        <f>_xlfn.XLOOKUP(A273,'Medical Examinations'!$A$2:$A$2336,'Medical Examinations'!$D$2:$D$2336)</f>
        <v>Yes</v>
      </c>
      <c r="F273" t="str">
        <f>_xlfn.XLOOKUP(A273,'Medical Examinations'!$A$2:$A$2336,'Medical Examinations'!$E$2:$E$2336)</f>
        <v>No</v>
      </c>
      <c r="G273" t="str">
        <f>_xlfn.XLOOKUP(A273,'Medical Examinations'!$A$2:$A$2336,'Medical Examinations'!$F$2:$F$2336)</f>
        <v>No</v>
      </c>
      <c r="H273" s="1">
        <f>_xlfn.XLOOKUP(A273,'Medical Examinations'!$A$2:$A$2336,'Medical Examinations'!$G$2:$G$2336)</f>
        <v>1</v>
      </c>
      <c r="I273" t="str">
        <f>_xlfn.XLOOKUP(A273,'Medical Examinations'!$A$2:$A$2336,'Medical Examinations'!$H$2:$H$2336)</f>
        <v>Yes</v>
      </c>
      <c r="J273" t="str">
        <f>VLOOKUP(A273,'Medical Examinations'!$A$2:$J$2336,9,FALSE)</f>
        <v>Obesity</v>
      </c>
      <c r="K273" t="str">
        <f>VLOOKUP(A273,'Medical Examinations'!$A$2:$J$2336,10,FALSE)</f>
        <v>Normal</v>
      </c>
      <c r="L273" s="51" t="str">
        <f>_xlfn.XLOOKUP(A273,'Hospitalisation Details'!$A$2:$A$2345,'Hospitalisation Details'!$J$2:$J$2345,"")</f>
        <v>8-Jul-1995</v>
      </c>
      <c r="M273" s="12">
        <f>_xlfn.XLOOKUP(A273,'Hospitalisation Details'!$A$2:$A$2344,'Hospitalisation Details'!$F$2:$F$2344," ",0,1)</f>
        <v>33017.46</v>
      </c>
      <c r="N273" t="str">
        <f>_xlfn.XLOOKUP(A273,'Hospitalisation Details'!$A$2:$A$2344,'Hospitalisation Details'!$G$2:$G$2344," ",0,1)</f>
        <v>tier - 1</v>
      </c>
      <c r="O273" t="str">
        <f>_xlfn.XLOOKUP(A273,'Hospitalisation Details'!$A$2:$A$2344,'Hospitalisation Details'!$H$2:$H$2344," ",0,1)</f>
        <v>tier - 1</v>
      </c>
      <c r="P273" t="str">
        <f>_xlfn.XLOOKUP(A273,'Hospitalisation Details'!$A$2:$A$2344,'Hospitalisation Details'!$I$2:$I$2344," ",0,1)</f>
        <v>R1011</v>
      </c>
      <c r="Q273">
        <f>_xlfn.XLOOKUP(A273,'Hospitalisation Details'!$A$2:$A$2344,'Hospitalisation Details'!$K$2:$K$2344," ",0,1)</f>
        <v>27</v>
      </c>
    </row>
    <row r="274" spans="1:17" ht="15.5" x14ac:dyDescent="0.35">
      <c r="A274" s="8" t="s">
        <v>2099</v>
      </c>
      <c r="B274" t="str">
        <f>VLOOKUP(Healthcare!A274,'Customer Names'!A274:E2608,4,FALSE)</f>
        <v>Andrew B.</v>
      </c>
      <c r="C274" s="10">
        <f>_xlfn.XLOOKUP(A274,'Medical Examinations'!$A$2:$A$2336,'Medical Examinations'!$B$2:$B$2336,"NA",0,1)</f>
        <v>26.62</v>
      </c>
      <c r="D274" s="10">
        <f>_xlfn.XLOOKUP(A274,'Medical Examinations'!$A$2:$A$2336,'Medical Examinations'!$C$2:$C$2336)</f>
        <v>10.08</v>
      </c>
      <c r="E274" s="1" t="str">
        <f>_xlfn.XLOOKUP(A274,'Medical Examinations'!$A$2:$A$2336,'Medical Examinations'!$D$2:$D$2336)</f>
        <v>No</v>
      </c>
      <c r="F274" t="str">
        <f>_xlfn.XLOOKUP(A274,'Medical Examinations'!$A$2:$A$2336,'Medical Examinations'!$E$2:$E$2336)</f>
        <v>No</v>
      </c>
      <c r="G274" t="str">
        <f>_xlfn.XLOOKUP(A274,'Medical Examinations'!$A$2:$A$2336,'Medical Examinations'!$F$2:$F$2336)</f>
        <v>No</v>
      </c>
      <c r="H274" s="1">
        <f>_xlfn.XLOOKUP(A274,'Medical Examinations'!$A$2:$A$2336,'Medical Examinations'!$G$2:$G$2336)</f>
        <v>0</v>
      </c>
      <c r="I274" t="str">
        <f>_xlfn.XLOOKUP(A274,'Medical Examinations'!$A$2:$A$2336,'Medical Examinations'!$H$2:$H$2336)</f>
        <v>Yes</v>
      </c>
      <c r="J274" t="str">
        <f>VLOOKUP(A274,'Medical Examinations'!$A$2:$J$2336,9,FALSE)</f>
        <v>Overweight</v>
      </c>
      <c r="K274" t="str">
        <f>VLOOKUP(A274,'Medical Examinations'!$A$2:$J$2336,10,FALSE)</f>
        <v>Diabetes</v>
      </c>
      <c r="L274" s="51" t="str">
        <f>_xlfn.XLOOKUP(A274,'Hospitalisation Details'!$A$2:$A$2345,'Hospitalisation Details'!$J$2:$J$2345,"")</f>
        <v>24-Aug-1971</v>
      </c>
      <c r="M274" s="12">
        <f>_xlfn.XLOOKUP(A274,'Hospitalisation Details'!$A$2:$A$2344,'Hospitalisation Details'!$F$2:$F$2344," ",0,1)</f>
        <v>32947.629999999997</v>
      </c>
      <c r="N274" t="str">
        <f>_xlfn.XLOOKUP(A274,'Hospitalisation Details'!$A$2:$A$2344,'Hospitalisation Details'!$G$2:$G$2344," ",0,1)</f>
        <v>tier - 2</v>
      </c>
      <c r="O274" t="str">
        <f>_xlfn.XLOOKUP(A274,'Hospitalisation Details'!$A$2:$A$2344,'Hospitalisation Details'!$H$2:$H$2344," ",0,1)</f>
        <v>tier - 1</v>
      </c>
      <c r="P274" t="str">
        <f>_xlfn.XLOOKUP(A274,'Hospitalisation Details'!$A$2:$A$2344,'Hospitalisation Details'!$I$2:$I$2344," ",0,1)</f>
        <v>R1011</v>
      </c>
      <c r="Q274">
        <f>_xlfn.XLOOKUP(A274,'Hospitalisation Details'!$A$2:$A$2344,'Hospitalisation Details'!$K$2:$K$2344," ",0,1)</f>
        <v>51</v>
      </c>
    </row>
    <row r="275" spans="1:17" ht="15.5" x14ac:dyDescent="0.35">
      <c r="A275" s="8" t="s">
        <v>2098</v>
      </c>
      <c r="B275" t="str">
        <f>VLOOKUP(Healthcare!A275,'Customer Names'!A275:E2609,4,FALSE)</f>
        <v>James</v>
      </c>
      <c r="C275" s="10">
        <f>_xlfn.XLOOKUP(A275,'Medical Examinations'!$A$2:$A$2336,'Medical Examinations'!$B$2:$B$2336,"NA",0,1)</f>
        <v>32.67</v>
      </c>
      <c r="D275" s="10">
        <f>_xlfn.XLOOKUP(A275,'Medical Examinations'!$A$2:$A$2336,'Medical Examinations'!$C$2:$C$2336)</f>
        <v>10.97</v>
      </c>
      <c r="E275" s="1" t="str">
        <f>_xlfn.XLOOKUP(A275,'Medical Examinations'!$A$2:$A$2336,'Medical Examinations'!$D$2:$D$2336)</f>
        <v>Yes</v>
      </c>
      <c r="F275" t="str">
        <f>_xlfn.XLOOKUP(A275,'Medical Examinations'!$A$2:$A$2336,'Medical Examinations'!$E$2:$E$2336)</f>
        <v>No</v>
      </c>
      <c r="G275" t="str">
        <f>_xlfn.XLOOKUP(A275,'Medical Examinations'!$A$2:$A$2336,'Medical Examinations'!$F$2:$F$2336)</f>
        <v>No</v>
      </c>
      <c r="H275" s="1">
        <f>_xlfn.XLOOKUP(A275,'Medical Examinations'!$A$2:$A$2336,'Medical Examinations'!$G$2:$G$2336)</f>
        <v>0</v>
      </c>
      <c r="I275" t="str">
        <f>_xlfn.XLOOKUP(A275,'Medical Examinations'!$A$2:$A$2336,'Medical Examinations'!$H$2:$H$2336)</f>
        <v>Yes</v>
      </c>
      <c r="J275" t="str">
        <f>VLOOKUP(A275,'Medical Examinations'!$A$2:$J$2336,9,FALSE)</f>
        <v>Obesity</v>
      </c>
      <c r="K275" t="str">
        <f>VLOOKUP(A275,'Medical Examinations'!$A$2:$J$2336,10,FALSE)</f>
        <v>Diabetes</v>
      </c>
      <c r="L275" s="51" t="str">
        <f>_xlfn.XLOOKUP(A275,'Hospitalisation Details'!$A$2:$A$2345,'Hospitalisation Details'!$J$2:$J$2345,"")</f>
        <v>17-Nov-1981</v>
      </c>
      <c r="M275" s="12">
        <f>_xlfn.XLOOKUP(A275,'Hospitalisation Details'!$A$2:$A$2344,'Hospitalisation Details'!$F$2:$F$2344," ",0,1)</f>
        <v>32906.69</v>
      </c>
      <c r="N275" t="str">
        <f>_xlfn.XLOOKUP(A275,'Hospitalisation Details'!$A$2:$A$2344,'Hospitalisation Details'!$G$2:$G$2344," ",0,1)</f>
        <v>tier - 2</v>
      </c>
      <c r="O275" t="str">
        <f>_xlfn.XLOOKUP(A275,'Hospitalisation Details'!$A$2:$A$2344,'Hospitalisation Details'!$H$2:$H$2344," ",0,1)</f>
        <v>tier - 3</v>
      </c>
      <c r="P275" t="str">
        <f>_xlfn.XLOOKUP(A275,'Hospitalisation Details'!$A$2:$A$2344,'Hospitalisation Details'!$I$2:$I$2344," ",0,1)</f>
        <v>R1011</v>
      </c>
      <c r="Q275">
        <f>_xlfn.XLOOKUP(A275,'Hospitalisation Details'!$A$2:$A$2344,'Hospitalisation Details'!$K$2:$K$2344," ",0,1)</f>
        <v>41</v>
      </c>
    </row>
    <row r="276" spans="1:17" ht="15.5" x14ac:dyDescent="0.35">
      <c r="A276" s="8" t="s">
        <v>2097</v>
      </c>
      <c r="B276" t="str">
        <f>VLOOKUP(Healthcare!A276,'Customer Names'!A276:E2610,4,FALSE)</f>
        <v>Shawn P.</v>
      </c>
      <c r="C276" s="10">
        <f>_xlfn.XLOOKUP(A276,'Medical Examinations'!$A$2:$A$2336,'Medical Examinations'!$B$2:$B$2336,"NA",0,1)</f>
        <v>44.44</v>
      </c>
      <c r="D276" s="10">
        <f>_xlfn.XLOOKUP(A276,'Medical Examinations'!$A$2:$A$2336,'Medical Examinations'!$C$2:$C$2336)</f>
        <v>4.9000000000000004</v>
      </c>
      <c r="E276" s="1" t="str">
        <f>_xlfn.XLOOKUP(A276,'Medical Examinations'!$A$2:$A$2336,'Medical Examinations'!$D$2:$D$2336)</f>
        <v>Yes</v>
      </c>
      <c r="F276" t="str">
        <f>_xlfn.XLOOKUP(A276,'Medical Examinations'!$A$2:$A$2336,'Medical Examinations'!$E$2:$E$2336)</f>
        <v>No</v>
      </c>
      <c r="G276" t="str">
        <f>_xlfn.XLOOKUP(A276,'Medical Examinations'!$A$2:$A$2336,'Medical Examinations'!$F$2:$F$2336)</f>
        <v>No</v>
      </c>
      <c r="H276" s="1">
        <f>_xlfn.XLOOKUP(A276,'Medical Examinations'!$A$2:$A$2336,'Medical Examinations'!$G$2:$G$2336)</f>
        <v>1</v>
      </c>
      <c r="I276" t="str">
        <f>_xlfn.XLOOKUP(A276,'Medical Examinations'!$A$2:$A$2336,'Medical Examinations'!$H$2:$H$2336)</f>
        <v>Yes</v>
      </c>
      <c r="J276" t="str">
        <f>VLOOKUP(A276,'Medical Examinations'!$A$2:$J$2336,9,FALSE)</f>
        <v>Obesity</v>
      </c>
      <c r="K276" t="str">
        <f>VLOOKUP(A276,'Medical Examinations'!$A$2:$J$2336,10,FALSE)</f>
        <v>Normal</v>
      </c>
      <c r="L276" s="51" t="str">
        <f>_xlfn.XLOOKUP(A276,'Hospitalisation Details'!$A$2:$A$2345,'Hospitalisation Details'!$J$2:$J$2345,"")</f>
        <v>4-Dec-1995</v>
      </c>
      <c r="M276" s="12">
        <f>_xlfn.XLOOKUP(A276,'Hospitalisation Details'!$A$2:$A$2344,'Hospitalisation Details'!$F$2:$F$2344," ",0,1)</f>
        <v>32827.51</v>
      </c>
      <c r="N276" t="str">
        <f>_xlfn.XLOOKUP(A276,'Hospitalisation Details'!$A$2:$A$2344,'Hospitalisation Details'!$G$2:$G$2344," ",0,1)</f>
        <v>tier - 1</v>
      </c>
      <c r="O276" t="str">
        <f>_xlfn.XLOOKUP(A276,'Hospitalisation Details'!$A$2:$A$2344,'Hospitalisation Details'!$H$2:$H$2344," ",0,1)</f>
        <v>tier - 2</v>
      </c>
      <c r="P276" t="str">
        <f>_xlfn.XLOOKUP(A276,'Hospitalisation Details'!$A$2:$A$2344,'Hospitalisation Details'!$I$2:$I$2344," ",0,1)</f>
        <v>R1011</v>
      </c>
      <c r="Q276">
        <f>_xlfn.XLOOKUP(A276,'Hospitalisation Details'!$A$2:$A$2344,'Hospitalisation Details'!$K$2:$K$2344," ",0,1)</f>
        <v>27</v>
      </c>
    </row>
    <row r="277" spans="1:17" ht="15.5" x14ac:dyDescent="0.35">
      <c r="A277" s="8" t="s">
        <v>2096</v>
      </c>
      <c r="B277" t="str">
        <f>VLOOKUP(Healthcare!A277,'Customer Names'!A277:E2611,4,FALSE)</f>
        <v>Matt</v>
      </c>
      <c r="C277" s="10">
        <f>_xlfn.XLOOKUP(A277,'Medical Examinations'!$A$2:$A$2336,'Medical Examinations'!$B$2:$B$2336,"NA",0,1)</f>
        <v>28.31</v>
      </c>
      <c r="D277" s="10">
        <f>_xlfn.XLOOKUP(A277,'Medical Examinations'!$A$2:$A$2336,'Medical Examinations'!$C$2:$C$2336)</f>
        <v>5.33</v>
      </c>
      <c r="E277" s="1" t="str">
        <f>_xlfn.XLOOKUP(A277,'Medical Examinations'!$A$2:$A$2336,'Medical Examinations'!$D$2:$D$2336)</f>
        <v>No</v>
      </c>
      <c r="F277" t="str">
        <f>_xlfn.XLOOKUP(A277,'Medical Examinations'!$A$2:$A$2336,'Medical Examinations'!$E$2:$E$2336)</f>
        <v>No</v>
      </c>
      <c r="G277" t="str">
        <f>_xlfn.XLOOKUP(A277,'Medical Examinations'!$A$2:$A$2336,'Medical Examinations'!$F$2:$F$2336)</f>
        <v>No</v>
      </c>
      <c r="H277" s="1">
        <f>_xlfn.XLOOKUP(A277,'Medical Examinations'!$A$2:$A$2336,'Medical Examinations'!$G$2:$G$2336)</f>
        <v>0</v>
      </c>
      <c r="I277" t="str">
        <f>_xlfn.XLOOKUP(A277,'Medical Examinations'!$A$2:$A$2336,'Medical Examinations'!$H$2:$H$2336)</f>
        <v>Yes</v>
      </c>
      <c r="J277" t="str">
        <f>VLOOKUP(A277,'Medical Examinations'!$A$2:$J$2336,9,FALSE)</f>
        <v>Overweight</v>
      </c>
      <c r="K277" t="str">
        <f>VLOOKUP(A277,'Medical Examinations'!$A$2:$J$2336,10,FALSE)</f>
        <v>Normal</v>
      </c>
      <c r="L277" s="51" t="str">
        <f>_xlfn.XLOOKUP(A277,'Hospitalisation Details'!$A$2:$A$2345,'Hospitalisation Details'!$J$2:$J$2345,"")</f>
        <v>12-Dec-1980</v>
      </c>
      <c r="M277" s="12">
        <f>_xlfn.XLOOKUP(A277,'Hospitalisation Details'!$A$2:$A$2344,'Hospitalisation Details'!$F$2:$F$2344," ",0,1)</f>
        <v>32787.46</v>
      </c>
      <c r="N277" t="str">
        <f>_xlfn.XLOOKUP(A277,'Hospitalisation Details'!$A$2:$A$2344,'Hospitalisation Details'!$G$2:$G$2344," ",0,1)</f>
        <v>tier - 1</v>
      </c>
      <c r="O277" t="str">
        <f>_xlfn.XLOOKUP(A277,'Hospitalisation Details'!$A$2:$A$2344,'Hospitalisation Details'!$H$2:$H$2344," ",0,1)</f>
        <v>tier - 3</v>
      </c>
      <c r="P277" t="str">
        <f>_xlfn.XLOOKUP(A277,'Hospitalisation Details'!$A$2:$A$2344,'Hospitalisation Details'!$I$2:$I$2344," ",0,1)</f>
        <v>R1012</v>
      </c>
      <c r="Q277">
        <f>_xlfn.XLOOKUP(A277,'Hospitalisation Details'!$A$2:$A$2344,'Hospitalisation Details'!$K$2:$K$2344," ",0,1)</f>
        <v>42</v>
      </c>
    </row>
    <row r="278" spans="1:17" ht="15.5" x14ac:dyDescent="0.35">
      <c r="A278" s="8" t="s">
        <v>2095</v>
      </c>
      <c r="B278" t="str">
        <f>VLOOKUP(Healthcare!A278,'Customer Names'!A278:E2612,4,FALSE)</f>
        <v>Nathaniel</v>
      </c>
      <c r="C278" s="10">
        <f>_xlfn.XLOOKUP(A278,'Medical Examinations'!$A$2:$A$2336,'Medical Examinations'!$B$2:$B$2336,"NA",0,1)</f>
        <v>25.05</v>
      </c>
      <c r="D278" s="10">
        <f>_xlfn.XLOOKUP(A278,'Medical Examinations'!$A$2:$A$2336,'Medical Examinations'!$C$2:$C$2336)</f>
        <v>4.6100000000000003</v>
      </c>
      <c r="E278" s="1" t="str">
        <f>_xlfn.XLOOKUP(A278,'Medical Examinations'!$A$2:$A$2336,'Medical Examinations'!$D$2:$D$2336)</f>
        <v>No</v>
      </c>
      <c r="F278" t="str">
        <f>_xlfn.XLOOKUP(A278,'Medical Examinations'!$A$2:$A$2336,'Medical Examinations'!$E$2:$E$2336)</f>
        <v>No</v>
      </c>
      <c r="G278" t="str">
        <f>_xlfn.XLOOKUP(A278,'Medical Examinations'!$A$2:$A$2336,'Medical Examinations'!$F$2:$F$2336)</f>
        <v>No</v>
      </c>
      <c r="H278" s="1">
        <f>_xlfn.XLOOKUP(A278,'Medical Examinations'!$A$2:$A$2336,'Medical Examinations'!$G$2:$G$2336)</f>
        <v>2</v>
      </c>
      <c r="I278" t="str">
        <f>_xlfn.XLOOKUP(A278,'Medical Examinations'!$A$2:$A$2336,'Medical Examinations'!$H$2:$H$2336)</f>
        <v>Yes</v>
      </c>
      <c r="J278" t="str">
        <f>VLOOKUP(A278,'Medical Examinations'!$A$2:$J$2336,9,FALSE)</f>
        <v>Overweight</v>
      </c>
      <c r="K278" t="str">
        <f>VLOOKUP(A278,'Medical Examinations'!$A$2:$J$2336,10,FALSE)</f>
        <v>Normal</v>
      </c>
      <c r="L278" s="51" t="str">
        <f>_xlfn.XLOOKUP(A278,'Hospitalisation Details'!$A$2:$A$2345,'Hospitalisation Details'!$J$2:$J$2345,"")</f>
        <v>7-Nov-1972</v>
      </c>
      <c r="M278" s="12">
        <f>_xlfn.XLOOKUP(A278,'Hospitalisation Details'!$A$2:$A$2344,'Hospitalisation Details'!$F$2:$F$2344," ",0,1)</f>
        <v>32765.33</v>
      </c>
      <c r="N278" t="str">
        <f>_xlfn.XLOOKUP(A278,'Hospitalisation Details'!$A$2:$A$2344,'Hospitalisation Details'!$G$2:$G$2344," ",0,1)</f>
        <v>tier - 2</v>
      </c>
      <c r="O278" t="str">
        <f>_xlfn.XLOOKUP(A278,'Hospitalisation Details'!$A$2:$A$2344,'Hospitalisation Details'!$H$2:$H$2344," ",0,1)</f>
        <v>tier - 2</v>
      </c>
      <c r="P278" t="str">
        <f>_xlfn.XLOOKUP(A278,'Hospitalisation Details'!$A$2:$A$2344,'Hospitalisation Details'!$I$2:$I$2344," ",0,1)</f>
        <v>R1012</v>
      </c>
      <c r="Q278">
        <f>_xlfn.XLOOKUP(A278,'Hospitalisation Details'!$A$2:$A$2344,'Hospitalisation Details'!$K$2:$K$2344," ",0,1)</f>
        <v>50</v>
      </c>
    </row>
    <row r="279" spans="1:17" ht="15.5" x14ac:dyDescent="0.35">
      <c r="A279" s="8" t="s">
        <v>2094</v>
      </c>
      <c r="B279" t="str">
        <f>VLOOKUP(Healthcare!A279,'Customer Names'!A279:E2613,4,FALSE)</f>
        <v>Kevin D.</v>
      </c>
      <c r="C279" s="10">
        <f>_xlfn.XLOOKUP(A279,'Medical Examinations'!$A$2:$A$2336,'Medical Examinations'!$B$2:$B$2336,"NA",0,1)</f>
        <v>28.34</v>
      </c>
      <c r="D279" s="10">
        <f>_xlfn.XLOOKUP(A279,'Medical Examinations'!$A$2:$A$2336,'Medical Examinations'!$C$2:$C$2336)</f>
        <v>8.18</v>
      </c>
      <c r="E279" s="1" t="str">
        <f>_xlfn.XLOOKUP(A279,'Medical Examinations'!$A$2:$A$2336,'Medical Examinations'!$D$2:$D$2336)</f>
        <v>No</v>
      </c>
      <c r="F279" t="str">
        <f>_xlfn.XLOOKUP(A279,'Medical Examinations'!$A$2:$A$2336,'Medical Examinations'!$E$2:$E$2336)</f>
        <v>No</v>
      </c>
      <c r="G279" t="str">
        <f>_xlfn.XLOOKUP(A279,'Medical Examinations'!$A$2:$A$2336,'Medical Examinations'!$F$2:$F$2336)</f>
        <v>No</v>
      </c>
      <c r="H279" s="1">
        <f>_xlfn.XLOOKUP(A279,'Medical Examinations'!$A$2:$A$2336,'Medical Examinations'!$G$2:$G$2336)</f>
        <v>0</v>
      </c>
      <c r="I279" t="str">
        <f>_xlfn.XLOOKUP(A279,'Medical Examinations'!$A$2:$A$2336,'Medical Examinations'!$H$2:$H$2336)</f>
        <v>Yes</v>
      </c>
      <c r="J279" t="str">
        <f>VLOOKUP(A279,'Medical Examinations'!$A$2:$J$2336,9,FALSE)</f>
        <v>Overweight</v>
      </c>
      <c r="K279" t="str">
        <f>VLOOKUP(A279,'Medical Examinations'!$A$2:$J$2336,10,FALSE)</f>
        <v>Diabetes</v>
      </c>
      <c r="L279" s="51" t="str">
        <f>_xlfn.XLOOKUP(A279,'Hospitalisation Details'!$A$2:$A$2345,'Hospitalisation Details'!$J$2:$J$2345,"")</f>
        <v>6-Dec-1974</v>
      </c>
      <c r="M279" s="12">
        <f>_xlfn.XLOOKUP(A279,'Hospitalisation Details'!$A$2:$A$2344,'Hospitalisation Details'!$F$2:$F$2344," ",0,1)</f>
        <v>32760.48</v>
      </c>
      <c r="N279" t="str">
        <f>_xlfn.XLOOKUP(A279,'Hospitalisation Details'!$A$2:$A$2344,'Hospitalisation Details'!$G$2:$G$2344," ",0,1)</f>
        <v>tier - 1</v>
      </c>
      <c r="O279" t="str">
        <f>_xlfn.XLOOKUP(A279,'Hospitalisation Details'!$A$2:$A$2344,'Hospitalisation Details'!$H$2:$H$2344," ",0,1)</f>
        <v>tier - 1</v>
      </c>
      <c r="P279" t="str">
        <f>_xlfn.XLOOKUP(A279,'Hospitalisation Details'!$A$2:$A$2344,'Hospitalisation Details'!$I$2:$I$2344," ",0,1)</f>
        <v>R1011</v>
      </c>
      <c r="Q279">
        <f>_xlfn.XLOOKUP(A279,'Hospitalisation Details'!$A$2:$A$2344,'Hospitalisation Details'!$K$2:$K$2344," ",0,1)</f>
        <v>48</v>
      </c>
    </row>
    <row r="280" spans="1:17" ht="15.5" x14ac:dyDescent="0.35">
      <c r="A280" s="8" t="s">
        <v>2093</v>
      </c>
      <c r="B280" t="str">
        <f>VLOOKUP(Healthcare!A280,'Customer Names'!A280:E2614,4,FALSE)</f>
        <v>Joan</v>
      </c>
      <c r="C280" s="10">
        <f>_xlfn.XLOOKUP(A280,'Medical Examinations'!$A$2:$A$2336,'Medical Examinations'!$B$2:$B$2336,"NA",0,1)</f>
        <v>17.765000000000001</v>
      </c>
      <c r="D280" s="10">
        <f>_xlfn.XLOOKUP(A280,'Medical Examinations'!$A$2:$A$2336,'Medical Examinations'!$C$2:$C$2336)</f>
        <v>5.62</v>
      </c>
      <c r="E280" s="1" t="str">
        <f>_xlfn.XLOOKUP(A280,'Medical Examinations'!$A$2:$A$2336,'Medical Examinations'!$D$2:$D$2336)</f>
        <v>No</v>
      </c>
      <c r="F280" t="str">
        <f>_xlfn.XLOOKUP(A280,'Medical Examinations'!$A$2:$A$2336,'Medical Examinations'!$E$2:$E$2336)</f>
        <v>No</v>
      </c>
      <c r="G280" t="str">
        <f>_xlfn.XLOOKUP(A280,'Medical Examinations'!$A$2:$A$2336,'Medical Examinations'!$F$2:$F$2336)</f>
        <v>No</v>
      </c>
      <c r="H280" s="1">
        <f>_xlfn.XLOOKUP(A280,'Medical Examinations'!$A$2:$A$2336,'Medical Examinations'!$G$2:$G$2336)</f>
        <v>0</v>
      </c>
      <c r="I280" t="str">
        <f>_xlfn.XLOOKUP(A280,'Medical Examinations'!$A$2:$A$2336,'Medical Examinations'!$H$2:$H$2336)</f>
        <v>Yes</v>
      </c>
      <c r="J280" t="str">
        <f>VLOOKUP(A280,'Medical Examinations'!$A$2:$J$2336,9,FALSE)</f>
        <v>Underweight</v>
      </c>
      <c r="K280" t="str">
        <f>VLOOKUP(A280,'Medical Examinations'!$A$2:$J$2336,10,FALSE)</f>
        <v>Normal</v>
      </c>
      <c r="L280" s="51" t="str">
        <f>_xlfn.XLOOKUP(A280,'Hospitalisation Details'!$A$2:$A$2345,'Hospitalisation Details'!$J$2:$J$2345,"")</f>
        <v>9-Jul-1990</v>
      </c>
      <c r="M280" s="12">
        <f>_xlfn.XLOOKUP(A280,'Hospitalisation Details'!$A$2:$A$2344,'Hospitalisation Details'!$F$2:$F$2344," ",0,1)</f>
        <v>32734.19</v>
      </c>
      <c r="N280" t="str">
        <f>_xlfn.XLOOKUP(A280,'Hospitalisation Details'!$A$2:$A$2344,'Hospitalisation Details'!$G$2:$G$2344," ",0,1)</f>
        <v>tier - 2</v>
      </c>
      <c r="O280" t="str">
        <f>_xlfn.XLOOKUP(A280,'Hospitalisation Details'!$A$2:$A$2344,'Hospitalisation Details'!$H$2:$H$2344," ",0,1)</f>
        <v>tier - 1</v>
      </c>
      <c r="P280" t="str">
        <f>_xlfn.XLOOKUP(A280,'Hospitalisation Details'!$A$2:$A$2344,'Hospitalisation Details'!$I$2:$I$2344," ",0,1)</f>
        <v>R1012</v>
      </c>
      <c r="Q280">
        <f>_xlfn.XLOOKUP(A280,'Hospitalisation Details'!$A$2:$A$2344,'Hospitalisation Details'!$K$2:$K$2344," ",0,1)</f>
        <v>32</v>
      </c>
    </row>
    <row r="281" spans="1:17" ht="15.5" x14ac:dyDescent="0.35">
      <c r="A281" s="8" t="s">
        <v>2092</v>
      </c>
      <c r="B281" t="str">
        <f>VLOOKUP(Healthcare!A281,'Customer Names'!A281:E2615,4,FALSE)</f>
        <v>Christopher A</v>
      </c>
      <c r="C281" s="10">
        <f>_xlfn.XLOOKUP(A281,'Medical Examinations'!$A$2:$A$2336,'Medical Examinations'!$B$2:$B$2336,"NA",0,1)</f>
        <v>36.119999999999997</v>
      </c>
      <c r="D281" s="10">
        <f>_xlfn.XLOOKUP(A281,'Medical Examinations'!$A$2:$A$2336,'Medical Examinations'!$C$2:$C$2336)</f>
        <v>5.82</v>
      </c>
      <c r="E281" s="1" t="str">
        <f>_xlfn.XLOOKUP(A281,'Medical Examinations'!$A$2:$A$2336,'Medical Examinations'!$D$2:$D$2336)</f>
        <v>No</v>
      </c>
      <c r="F281" t="str">
        <f>_xlfn.XLOOKUP(A281,'Medical Examinations'!$A$2:$A$2336,'Medical Examinations'!$E$2:$E$2336)</f>
        <v>No</v>
      </c>
      <c r="G281" t="str">
        <f>_xlfn.XLOOKUP(A281,'Medical Examinations'!$A$2:$A$2336,'Medical Examinations'!$F$2:$F$2336)</f>
        <v>No</v>
      </c>
      <c r="H281" s="1">
        <f>_xlfn.XLOOKUP(A281,'Medical Examinations'!$A$2:$A$2336,'Medical Examinations'!$G$2:$G$2336)</f>
        <v>0</v>
      </c>
      <c r="I281" t="str">
        <f>_xlfn.XLOOKUP(A281,'Medical Examinations'!$A$2:$A$2336,'Medical Examinations'!$H$2:$H$2336)</f>
        <v>Yes</v>
      </c>
      <c r="J281" t="str">
        <f>VLOOKUP(A281,'Medical Examinations'!$A$2:$J$2336,9,FALSE)</f>
        <v>Obesity</v>
      </c>
      <c r="K281" t="str">
        <f>VLOOKUP(A281,'Medical Examinations'!$A$2:$J$2336,10,FALSE)</f>
        <v>Prediabetes</v>
      </c>
      <c r="L281" s="51" t="str">
        <f>_xlfn.XLOOKUP(A281,'Hospitalisation Details'!$A$2:$A$2345,'Hospitalisation Details'!$J$2:$J$2345,"")</f>
        <v>30-Sep-1990</v>
      </c>
      <c r="M281" s="12">
        <f>_xlfn.XLOOKUP(A281,'Hospitalisation Details'!$A$2:$A$2344,'Hospitalisation Details'!$F$2:$F$2344," ",0,1)</f>
        <v>32716.2</v>
      </c>
      <c r="N281" t="str">
        <f>_xlfn.XLOOKUP(A281,'Hospitalisation Details'!$A$2:$A$2344,'Hospitalisation Details'!$G$2:$G$2344," ",0,1)</f>
        <v>tier - 1</v>
      </c>
      <c r="O281" t="str">
        <f>_xlfn.XLOOKUP(A281,'Hospitalisation Details'!$A$2:$A$2344,'Hospitalisation Details'!$H$2:$H$2344," ",0,1)</f>
        <v>tier - 2</v>
      </c>
      <c r="P281" t="str">
        <f>_xlfn.XLOOKUP(A281,'Hospitalisation Details'!$A$2:$A$2344,'Hospitalisation Details'!$I$2:$I$2344," ",0,1)</f>
        <v>R1011</v>
      </c>
      <c r="Q281">
        <f>_xlfn.XLOOKUP(A281,'Hospitalisation Details'!$A$2:$A$2344,'Hospitalisation Details'!$K$2:$K$2344," ",0,1)</f>
        <v>32</v>
      </c>
    </row>
    <row r="282" spans="1:17" ht="15.5" x14ac:dyDescent="0.35">
      <c r="A282" s="8" t="s">
        <v>2091</v>
      </c>
      <c r="B282" t="str">
        <f>VLOOKUP(Healthcare!A282,'Customer Names'!A282:E2616,4,FALSE)</f>
        <v>Kacy L.</v>
      </c>
      <c r="C282" s="10">
        <f>_xlfn.XLOOKUP(A282,'Medical Examinations'!$A$2:$A$2336,'Medical Examinations'!$B$2:$B$2336,"NA",0,1)</f>
        <v>23.19</v>
      </c>
      <c r="D282" s="10">
        <f>_xlfn.XLOOKUP(A282,'Medical Examinations'!$A$2:$A$2336,'Medical Examinations'!$C$2:$C$2336)</f>
        <v>7.66</v>
      </c>
      <c r="E282" s="1" t="str">
        <f>_xlfn.XLOOKUP(A282,'Medical Examinations'!$A$2:$A$2336,'Medical Examinations'!$D$2:$D$2336)</f>
        <v>No</v>
      </c>
      <c r="F282" t="str">
        <f>_xlfn.XLOOKUP(A282,'Medical Examinations'!$A$2:$A$2336,'Medical Examinations'!$E$2:$E$2336)</f>
        <v>No</v>
      </c>
      <c r="G282" t="str">
        <f>_xlfn.XLOOKUP(A282,'Medical Examinations'!$A$2:$A$2336,'Medical Examinations'!$F$2:$F$2336)</f>
        <v>No</v>
      </c>
      <c r="H282" s="1">
        <f>_xlfn.XLOOKUP(A282,'Medical Examinations'!$A$2:$A$2336,'Medical Examinations'!$G$2:$G$2336)</f>
        <v>0</v>
      </c>
      <c r="I282" t="str">
        <f>_xlfn.XLOOKUP(A282,'Medical Examinations'!$A$2:$A$2336,'Medical Examinations'!$H$2:$H$2336)</f>
        <v>Yes</v>
      </c>
      <c r="J282" t="str">
        <f>VLOOKUP(A282,'Medical Examinations'!$A$2:$J$2336,9,FALSE)</f>
        <v>Normal Weight</v>
      </c>
      <c r="K282" t="str">
        <f>VLOOKUP(A282,'Medical Examinations'!$A$2:$J$2336,10,FALSE)</f>
        <v>Diabetes</v>
      </c>
      <c r="L282" s="51" t="str">
        <f>_xlfn.XLOOKUP(A282,'Hospitalisation Details'!$A$2:$A$2345,'Hospitalisation Details'!$J$2:$J$2345,"")</f>
        <v>1-Nov-1968</v>
      </c>
      <c r="M282" s="12">
        <f>_xlfn.XLOOKUP(A282,'Hospitalisation Details'!$A$2:$A$2344,'Hospitalisation Details'!$F$2:$F$2344," ",0,1)</f>
        <v>32686.080000000002</v>
      </c>
      <c r="N282" t="str">
        <f>_xlfn.XLOOKUP(A282,'Hospitalisation Details'!$A$2:$A$2344,'Hospitalisation Details'!$G$2:$G$2344," ",0,1)</f>
        <v>tier - 2</v>
      </c>
      <c r="O282" t="str">
        <f>_xlfn.XLOOKUP(A282,'Hospitalisation Details'!$A$2:$A$2344,'Hospitalisation Details'!$H$2:$H$2344," ",0,1)</f>
        <v>tier - 3</v>
      </c>
      <c r="P282" t="str">
        <f>_xlfn.XLOOKUP(A282,'Hospitalisation Details'!$A$2:$A$2344,'Hospitalisation Details'!$I$2:$I$2344," ",0,1)</f>
        <v>R1011</v>
      </c>
      <c r="Q282">
        <f>_xlfn.XLOOKUP(A282,'Hospitalisation Details'!$A$2:$A$2344,'Hospitalisation Details'!$K$2:$K$2344," ",0,1)</f>
        <v>54</v>
      </c>
    </row>
    <row r="283" spans="1:17" ht="15.5" x14ac:dyDescent="0.35">
      <c r="A283" s="8" t="s">
        <v>2090</v>
      </c>
      <c r="B283" t="str">
        <f>VLOOKUP(Healthcare!A283,'Customer Names'!A283:E2617,4,FALSE)</f>
        <v>Benjamin H.</v>
      </c>
      <c r="C283" s="10">
        <f>_xlfn.XLOOKUP(A283,'Medical Examinations'!$A$2:$A$2336,'Medical Examinations'!$B$2:$B$2336,"NA",0,1)</f>
        <v>35.99</v>
      </c>
      <c r="D283" s="10">
        <f>_xlfn.XLOOKUP(A283,'Medical Examinations'!$A$2:$A$2336,'Medical Examinations'!$C$2:$C$2336)</f>
        <v>4.2300000000000004</v>
      </c>
      <c r="E283" s="1" t="str">
        <f>_xlfn.XLOOKUP(A283,'Medical Examinations'!$A$2:$A$2336,'Medical Examinations'!$D$2:$D$2336)</f>
        <v>No</v>
      </c>
      <c r="F283" t="str">
        <f>_xlfn.XLOOKUP(A283,'Medical Examinations'!$A$2:$A$2336,'Medical Examinations'!$E$2:$E$2336)</f>
        <v>No</v>
      </c>
      <c r="G283" t="str">
        <f>_xlfn.XLOOKUP(A283,'Medical Examinations'!$A$2:$A$2336,'Medical Examinations'!$F$2:$F$2336)</f>
        <v>No</v>
      </c>
      <c r="H283" s="1">
        <f>_xlfn.XLOOKUP(A283,'Medical Examinations'!$A$2:$A$2336,'Medical Examinations'!$G$2:$G$2336)</f>
        <v>0</v>
      </c>
      <c r="I283" t="str">
        <f>_xlfn.XLOOKUP(A283,'Medical Examinations'!$A$2:$A$2336,'Medical Examinations'!$H$2:$H$2336)</f>
        <v>Yes</v>
      </c>
      <c r="J283" t="str">
        <f>VLOOKUP(A283,'Medical Examinations'!$A$2:$J$2336,9,FALSE)</f>
        <v>Obesity</v>
      </c>
      <c r="K283" t="str">
        <f>VLOOKUP(A283,'Medical Examinations'!$A$2:$J$2336,10,FALSE)</f>
        <v>Normal</v>
      </c>
      <c r="L283" s="51" t="str">
        <f>_xlfn.XLOOKUP(A283,'Hospitalisation Details'!$A$2:$A$2345,'Hospitalisation Details'!$J$2:$J$2345,"")</f>
        <v>13-Jul-1990</v>
      </c>
      <c r="M283" s="12">
        <f>_xlfn.XLOOKUP(A283,'Hospitalisation Details'!$A$2:$A$2344,'Hospitalisation Details'!$F$2:$F$2344," ",0,1)</f>
        <v>32672.11</v>
      </c>
      <c r="N283" t="str">
        <f>_xlfn.XLOOKUP(A283,'Hospitalisation Details'!$A$2:$A$2344,'Hospitalisation Details'!$G$2:$G$2344," ",0,1)</f>
        <v>tier - 1</v>
      </c>
      <c r="O283" t="str">
        <f>_xlfn.XLOOKUP(A283,'Hospitalisation Details'!$A$2:$A$2344,'Hospitalisation Details'!$H$2:$H$2344," ",0,1)</f>
        <v>tier - 1</v>
      </c>
      <c r="P283" t="str">
        <f>_xlfn.XLOOKUP(A283,'Hospitalisation Details'!$A$2:$A$2344,'Hospitalisation Details'!$I$2:$I$2344," ",0,1)</f>
        <v>R1011</v>
      </c>
      <c r="Q283">
        <f>_xlfn.XLOOKUP(A283,'Hospitalisation Details'!$A$2:$A$2344,'Hospitalisation Details'!$K$2:$K$2344," ",0,1)</f>
        <v>32</v>
      </c>
    </row>
    <row r="284" spans="1:17" ht="15.5" x14ac:dyDescent="0.35">
      <c r="A284" s="8" t="s">
        <v>2089</v>
      </c>
      <c r="B284" t="str">
        <f>VLOOKUP(Healthcare!A284,'Customer Names'!A284:E2618,4,FALSE)</f>
        <v>Xaviour J.</v>
      </c>
      <c r="C284" s="10">
        <f>_xlfn.XLOOKUP(A284,'Medical Examinations'!$A$2:$A$2336,'Medical Examinations'!$B$2:$B$2336,"NA",0,1)</f>
        <v>30.25</v>
      </c>
      <c r="D284" s="10">
        <f>_xlfn.XLOOKUP(A284,'Medical Examinations'!$A$2:$A$2336,'Medical Examinations'!$C$2:$C$2336)</f>
        <v>5.58</v>
      </c>
      <c r="E284" s="1" t="str">
        <f>_xlfn.XLOOKUP(A284,'Medical Examinations'!$A$2:$A$2336,'Medical Examinations'!$D$2:$D$2336)</f>
        <v>No</v>
      </c>
      <c r="F284" t="str">
        <f>_xlfn.XLOOKUP(A284,'Medical Examinations'!$A$2:$A$2336,'Medical Examinations'!$E$2:$E$2336)</f>
        <v>No</v>
      </c>
      <c r="G284" t="str">
        <f>_xlfn.XLOOKUP(A284,'Medical Examinations'!$A$2:$A$2336,'Medical Examinations'!$F$2:$F$2336)</f>
        <v>Yes</v>
      </c>
      <c r="H284" s="1">
        <f>_xlfn.XLOOKUP(A284,'Medical Examinations'!$A$2:$A$2336,'Medical Examinations'!$G$2:$G$2336)</f>
        <v>1</v>
      </c>
      <c r="I284" t="str">
        <f>_xlfn.XLOOKUP(A284,'Medical Examinations'!$A$2:$A$2336,'Medical Examinations'!$H$2:$H$2336)</f>
        <v>Yes</v>
      </c>
      <c r="J284" t="str">
        <f>VLOOKUP(A284,'Medical Examinations'!$A$2:$J$2336,9,FALSE)</f>
        <v>Obesity</v>
      </c>
      <c r="K284" t="str">
        <f>VLOOKUP(A284,'Medical Examinations'!$A$2:$J$2336,10,FALSE)</f>
        <v>Normal</v>
      </c>
      <c r="L284" s="51" t="str">
        <f>_xlfn.XLOOKUP(A284,'Hospitalisation Details'!$A$2:$A$2345,'Hospitalisation Details'!$J$2:$J$2345,"")</f>
        <v>8-Oct-2003</v>
      </c>
      <c r="M284" s="12">
        <f>_xlfn.XLOOKUP(A284,'Hospitalisation Details'!$A$2:$A$2344,'Hospitalisation Details'!$F$2:$F$2344," ",0,1)</f>
        <v>32548.34</v>
      </c>
      <c r="N284" t="str">
        <f>_xlfn.XLOOKUP(A284,'Hospitalisation Details'!$A$2:$A$2344,'Hospitalisation Details'!$G$2:$G$2344," ",0,1)</f>
        <v>tier - 1</v>
      </c>
      <c r="O284" t="str">
        <f>_xlfn.XLOOKUP(A284,'Hospitalisation Details'!$A$2:$A$2344,'Hospitalisation Details'!$H$2:$H$2344," ",0,1)</f>
        <v>tier - 2</v>
      </c>
      <c r="P284" t="str">
        <f>_xlfn.XLOOKUP(A284,'Hospitalisation Details'!$A$2:$A$2344,'Hospitalisation Details'!$I$2:$I$2344," ",0,1)</f>
        <v>R1013</v>
      </c>
      <c r="Q284">
        <f>_xlfn.XLOOKUP(A284,'Hospitalisation Details'!$A$2:$A$2344,'Hospitalisation Details'!$K$2:$K$2344," ",0,1)</f>
        <v>19</v>
      </c>
    </row>
    <row r="285" spans="1:17" ht="15.5" x14ac:dyDescent="0.35">
      <c r="A285" s="8" t="s">
        <v>2088</v>
      </c>
      <c r="B285" t="str">
        <f>VLOOKUP(Healthcare!A285,'Customer Names'!A285:E2619,4,FALSE)</f>
        <v>Michael T.</v>
      </c>
      <c r="C285" s="10">
        <f>_xlfn.XLOOKUP(A285,'Medical Examinations'!$A$2:$A$2336,'Medical Examinations'!$B$2:$B$2336,"NA",0,1)</f>
        <v>26.24</v>
      </c>
      <c r="D285" s="10">
        <f>_xlfn.XLOOKUP(A285,'Medical Examinations'!$A$2:$A$2336,'Medical Examinations'!$C$2:$C$2336)</f>
        <v>6.26</v>
      </c>
      <c r="E285" s="1" t="str">
        <f>_xlfn.XLOOKUP(A285,'Medical Examinations'!$A$2:$A$2336,'Medical Examinations'!$D$2:$D$2336)</f>
        <v>Yes</v>
      </c>
      <c r="F285" t="str">
        <f>_xlfn.XLOOKUP(A285,'Medical Examinations'!$A$2:$A$2336,'Medical Examinations'!$E$2:$E$2336)</f>
        <v>No</v>
      </c>
      <c r="G285" t="str">
        <f>_xlfn.XLOOKUP(A285,'Medical Examinations'!$A$2:$A$2336,'Medical Examinations'!$F$2:$F$2336)</f>
        <v>No</v>
      </c>
      <c r="H285" s="1">
        <f>_xlfn.XLOOKUP(A285,'Medical Examinations'!$A$2:$A$2336,'Medical Examinations'!$G$2:$G$2336)</f>
        <v>0</v>
      </c>
      <c r="I285" t="str">
        <f>_xlfn.XLOOKUP(A285,'Medical Examinations'!$A$2:$A$2336,'Medical Examinations'!$H$2:$H$2336)</f>
        <v>Yes</v>
      </c>
      <c r="J285" t="str">
        <f>VLOOKUP(A285,'Medical Examinations'!$A$2:$J$2336,9,FALSE)</f>
        <v>Overweight</v>
      </c>
      <c r="K285" t="str">
        <f>VLOOKUP(A285,'Medical Examinations'!$A$2:$J$2336,10,FALSE)</f>
        <v>Prediabetes</v>
      </c>
      <c r="L285" s="51" t="str">
        <f>_xlfn.XLOOKUP(A285,'Hospitalisation Details'!$A$2:$A$2345,'Hospitalisation Details'!$J$2:$J$2345,"")</f>
        <v>19-Sep-1976</v>
      </c>
      <c r="M285" s="12">
        <f>_xlfn.XLOOKUP(A285,'Hospitalisation Details'!$A$2:$A$2344,'Hospitalisation Details'!$F$2:$F$2344," ",0,1)</f>
        <v>32485.46</v>
      </c>
      <c r="N285" t="str">
        <f>_xlfn.XLOOKUP(A285,'Hospitalisation Details'!$A$2:$A$2344,'Hospitalisation Details'!$G$2:$G$2344," ",0,1)</f>
        <v>tier - 2</v>
      </c>
      <c r="O285" t="str">
        <f>_xlfn.XLOOKUP(A285,'Hospitalisation Details'!$A$2:$A$2344,'Hospitalisation Details'!$H$2:$H$2344," ",0,1)</f>
        <v>tier - 1</v>
      </c>
      <c r="P285" t="str">
        <f>_xlfn.XLOOKUP(A285,'Hospitalisation Details'!$A$2:$A$2344,'Hospitalisation Details'!$I$2:$I$2344," ",0,1)</f>
        <v>R1011</v>
      </c>
      <c r="Q285">
        <f>_xlfn.XLOOKUP(A285,'Hospitalisation Details'!$A$2:$A$2344,'Hospitalisation Details'!$K$2:$K$2344," ",0,1)</f>
        <v>46</v>
      </c>
    </row>
    <row r="286" spans="1:17" ht="15.5" x14ac:dyDescent="0.35">
      <c r="A286" s="8" t="s">
        <v>2087</v>
      </c>
      <c r="B286" t="str">
        <f>VLOOKUP(Healthcare!A286,'Customer Names'!A286:E2620,4,FALSE)</f>
        <v>Bradley</v>
      </c>
      <c r="C286" s="10">
        <f>_xlfn.XLOOKUP(A286,'Medical Examinations'!$A$2:$A$2336,'Medical Examinations'!$B$2:$B$2336,"NA",0,1)</f>
        <v>31.36</v>
      </c>
      <c r="D286" s="10">
        <f>_xlfn.XLOOKUP(A286,'Medical Examinations'!$A$2:$A$2336,'Medical Examinations'!$C$2:$C$2336)</f>
        <v>10.6</v>
      </c>
      <c r="E286" s="1" t="str">
        <f>_xlfn.XLOOKUP(A286,'Medical Examinations'!$A$2:$A$2336,'Medical Examinations'!$D$2:$D$2336)</f>
        <v>Yes</v>
      </c>
      <c r="F286" t="str">
        <f>_xlfn.XLOOKUP(A286,'Medical Examinations'!$A$2:$A$2336,'Medical Examinations'!$E$2:$E$2336)</f>
        <v>No</v>
      </c>
      <c r="G286" t="str">
        <f>_xlfn.XLOOKUP(A286,'Medical Examinations'!$A$2:$A$2336,'Medical Examinations'!$F$2:$F$2336)</f>
        <v>No</v>
      </c>
      <c r="H286" s="1">
        <f>_xlfn.XLOOKUP(A286,'Medical Examinations'!$A$2:$A$2336,'Medical Examinations'!$G$2:$G$2336)</f>
        <v>0</v>
      </c>
      <c r="I286" t="str">
        <f>_xlfn.XLOOKUP(A286,'Medical Examinations'!$A$2:$A$2336,'Medical Examinations'!$H$2:$H$2336)</f>
        <v>Yes</v>
      </c>
      <c r="J286" t="str">
        <f>VLOOKUP(A286,'Medical Examinations'!$A$2:$J$2336,9,FALSE)</f>
        <v>Obesity</v>
      </c>
      <c r="K286" t="str">
        <f>VLOOKUP(A286,'Medical Examinations'!$A$2:$J$2336,10,FALSE)</f>
        <v>Diabetes</v>
      </c>
      <c r="L286" s="51" t="str">
        <f>_xlfn.XLOOKUP(A286,'Hospitalisation Details'!$A$2:$A$2345,'Hospitalisation Details'!$J$2:$J$2345,"")</f>
        <v>27-Sep-1981</v>
      </c>
      <c r="M286" s="12">
        <f>_xlfn.XLOOKUP(A286,'Hospitalisation Details'!$A$2:$A$2344,'Hospitalisation Details'!$F$2:$F$2344," ",0,1)</f>
        <v>32462.35</v>
      </c>
      <c r="N286" t="str">
        <f>_xlfn.XLOOKUP(A286,'Hospitalisation Details'!$A$2:$A$2344,'Hospitalisation Details'!$G$2:$G$2344," ",0,1)</f>
        <v>tier - 2</v>
      </c>
      <c r="O286" t="str">
        <f>_xlfn.XLOOKUP(A286,'Hospitalisation Details'!$A$2:$A$2344,'Hospitalisation Details'!$H$2:$H$2344," ",0,1)</f>
        <v>tier - 2</v>
      </c>
      <c r="P286" t="str">
        <f>_xlfn.XLOOKUP(A286,'Hospitalisation Details'!$A$2:$A$2344,'Hospitalisation Details'!$I$2:$I$2344," ",0,1)</f>
        <v>R1011</v>
      </c>
      <c r="Q286">
        <f>_xlfn.XLOOKUP(A286,'Hospitalisation Details'!$A$2:$A$2344,'Hospitalisation Details'!$K$2:$K$2344," ",0,1)</f>
        <v>41</v>
      </c>
    </row>
    <row r="287" spans="1:17" ht="15.5" x14ac:dyDescent="0.35">
      <c r="A287" s="8" t="s">
        <v>2086</v>
      </c>
      <c r="B287" t="str">
        <f>VLOOKUP(Healthcare!A287,'Customer Names'!A287:E2621,4,FALSE)</f>
        <v>Andrea</v>
      </c>
      <c r="C287" s="10">
        <f>_xlfn.XLOOKUP(A287,'Medical Examinations'!$A$2:$A$2336,'Medical Examinations'!$B$2:$B$2336,"NA",0,1)</f>
        <v>25.69</v>
      </c>
      <c r="D287" s="10">
        <f>_xlfn.XLOOKUP(A287,'Medical Examinations'!$A$2:$A$2336,'Medical Examinations'!$C$2:$C$2336)</f>
        <v>4.78</v>
      </c>
      <c r="E287" s="1" t="str">
        <f>_xlfn.XLOOKUP(A287,'Medical Examinations'!$A$2:$A$2336,'Medical Examinations'!$D$2:$D$2336)</f>
        <v>Yes</v>
      </c>
      <c r="F287" t="str">
        <f>_xlfn.XLOOKUP(A287,'Medical Examinations'!$A$2:$A$2336,'Medical Examinations'!$E$2:$E$2336)</f>
        <v>No</v>
      </c>
      <c r="G287" t="str">
        <f>_xlfn.XLOOKUP(A287,'Medical Examinations'!$A$2:$A$2336,'Medical Examinations'!$F$2:$F$2336)</f>
        <v>No</v>
      </c>
      <c r="H287" s="1">
        <f>_xlfn.XLOOKUP(A287,'Medical Examinations'!$A$2:$A$2336,'Medical Examinations'!$G$2:$G$2336)</f>
        <v>0</v>
      </c>
      <c r="I287" t="str">
        <f>_xlfn.XLOOKUP(A287,'Medical Examinations'!$A$2:$A$2336,'Medical Examinations'!$H$2:$H$2336)</f>
        <v>Yes</v>
      </c>
      <c r="J287" t="str">
        <f>VLOOKUP(A287,'Medical Examinations'!$A$2:$J$2336,9,FALSE)</f>
        <v>Overweight</v>
      </c>
      <c r="K287" t="str">
        <f>VLOOKUP(A287,'Medical Examinations'!$A$2:$J$2336,10,FALSE)</f>
        <v>Normal</v>
      </c>
      <c r="L287" s="51" t="str">
        <f>_xlfn.XLOOKUP(A287,'Hospitalisation Details'!$A$2:$A$2345,'Hospitalisation Details'!$J$2:$J$2345,"")</f>
        <v>9-Aug-1976</v>
      </c>
      <c r="M287" s="12">
        <f>_xlfn.XLOOKUP(A287,'Hospitalisation Details'!$A$2:$A$2344,'Hospitalisation Details'!$F$2:$F$2344," ",0,1)</f>
        <v>32430.22</v>
      </c>
      <c r="N287" t="str">
        <f>_xlfn.XLOOKUP(A287,'Hospitalisation Details'!$A$2:$A$2344,'Hospitalisation Details'!$G$2:$G$2344," ",0,1)</f>
        <v>tier - 2</v>
      </c>
      <c r="O287" t="str">
        <f>_xlfn.XLOOKUP(A287,'Hospitalisation Details'!$A$2:$A$2344,'Hospitalisation Details'!$H$2:$H$2344," ",0,1)</f>
        <v>tier - 3</v>
      </c>
      <c r="P287" t="str">
        <f>_xlfn.XLOOKUP(A287,'Hospitalisation Details'!$A$2:$A$2344,'Hospitalisation Details'!$I$2:$I$2344," ",0,1)</f>
        <v>R1011</v>
      </c>
      <c r="Q287">
        <f>_xlfn.XLOOKUP(A287,'Hospitalisation Details'!$A$2:$A$2344,'Hospitalisation Details'!$K$2:$K$2344," ",0,1)</f>
        <v>46</v>
      </c>
    </row>
    <row r="288" spans="1:17" ht="15.5" x14ac:dyDescent="0.35">
      <c r="A288" s="8" t="s">
        <v>2085</v>
      </c>
      <c r="B288" t="str">
        <f>VLOOKUP(Healthcare!A288,'Customer Names'!A288:E2622,4,FALSE)</f>
        <v>Nancy M</v>
      </c>
      <c r="C288" s="10">
        <f>_xlfn.XLOOKUP(A288,'Medical Examinations'!$A$2:$A$2336,'Medical Examinations'!$B$2:$B$2336,"NA",0,1)</f>
        <v>25.46</v>
      </c>
      <c r="D288" s="10">
        <f>_xlfn.XLOOKUP(A288,'Medical Examinations'!$A$2:$A$2336,'Medical Examinations'!$C$2:$C$2336)</f>
        <v>6.03</v>
      </c>
      <c r="E288" s="1" t="str">
        <f>_xlfn.XLOOKUP(A288,'Medical Examinations'!$A$2:$A$2336,'Medical Examinations'!$D$2:$D$2336)</f>
        <v>No</v>
      </c>
      <c r="F288" t="str">
        <f>_xlfn.XLOOKUP(A288,'Medical Examinations'!$A$2:$A$2336,'Medical Examinations'!$E$2:$E$2336)</f>
        <v>No</v>
      </c>
      <c r="G288" t="str">
        <f>_xlfn.XLOOKUP(A288,'Medical Examinations'!$A$2:$A$2336,'Medical Examinations'!$F$2:$F$2336)</f>
        <v>No</v>
      </c>
      <c r="H288" s="1">
        <f>_xlfn.XLOOKUP(A288,'Medical Examinations'!$A$2:$A$2336,'Medical Examinations'!$G$2:$G$2336)</f>
        <v>2</v>
      </c>
      <c r="I288" t="str">
        <f>_xlfn.XLOOKUP(A288,'Medical Examinations'!$A$2:$A$2336,'Medical Examinations'!$H$2:$H$2336)</f>
        <v>Yes</v>
      </c>
      <c r="J288" t="str">
        <f>VLOOKUP(A288,'Medical Examinations'!$A$2:$J$2336,9,FALSE)</f>
        <v>Overweight</v>
      </c>
      <c r="K288" t="str">
        <f>VLOOKUP(A288,'Medical Examinations'!$A$2:$J$2336,10,FALSE)</f>
        <v>Prediabetes</v>
      </c>
      <c r="L288" s="51" t="str">
        <f>_xlfn.XLOOKUP(A288,'Hospitalisation Details'!$A$2:$A$2345,'Hospitalisation Details'!$J$2:$J$2345,"")</f>
        <v>19-Oct-1972</v>
      </c>
      <c r="M288" s="12">
        <f>_xlfn.XLOOKUP(A288,'Hospitalisation Details'!$A$2:$A$2344,'Hospitalisation Details'!$F$2:$F$2344," ",0,1)</f>
        <v>32428.63</v>
      </c>
      <c r="N288" t="str">
        <f>_xlfn.XLOOKUP(A288,'Hospitalisation Details'!$A$2:$A$2344,'Hospitalisation Details'!$G$2:$G$2344," ",0,1)</f>
        <v>tier - 2</v>
      </c>
      <c r="O288" t="str">
        <f>_xlfn.XLOOKUP(A288,'Hospitalisation Details'!$A$2:$A$2344,'Hospitalisation Details'!$H$2:$H$2344," ",0,1)</f>
        <v>tier - 2</v>
      </c>
      <c r="P288" t="str">
        <f>_xlfn.XLOOKUP(A288,'Hospitalisation Details'!$A$2:$A$2344,'Hospitalisation Details'!$I$2:$I$2344," ",0,1)</f>
        <v>R1011</v>
      </c>
      <c r="Q288">
        <f>_xlfn.XLOOKUP(A288,'Hospitalisation Details'!$A$2:$A$2344,'Hospitalisation Details'!$K$2:$K$2344," ",0,1)</f>
        <v>50</v>
      </c>
    </row>
    <row r="289" spans="1:17" ht="15.5" x14ac:dyDescent="0.35">
      <c r="A289" s="8" t="s">
        <v>2084</v>
      </c>
      <c r="B289" t="str">
        <f>VLOOKUP(Healthcare!A289,'Customer Names'!A289:E2623,4,FALSE)</f>
        <v>Matt</v>
      </c>
      <c r="C289" s="10">
        <f>_xlfn.XLOOKUP(A289,'Medical Examinations'!$A$2:$A$2336,'Medical Examinations'!$B$2:$B$2336,"NA",0,1)</f>
        <v>31.83</v>
      </c>
      <c r="D289" s="10">
        <f>_xlfn.XLOOKUP(A289,'Medical Examinations'!$A$2:$A$2336,'Medical Examinations'!$C$2:$C$2336)</f>
        <v>11.55</v>
      </c>
      <c r="E289" s="1" t="str">
        <f>_xlfn.XLOOKUP(A289,'Medical Examinations'!$A$2:$A$2336,'Medical Examinations'!$D$2:$D$2336)</f>
        <v>Yes</v>
      </c>
      <c r="F289" t="str">
        <f>_xlfn.XLOOKUP(A289,'Medical Examinations'!$A$2:$A$2336,'Medical Examinations'!$E$2:$E$2336)</f>
        <v>No</v>
      </c>
      <c r="G289" t="str">
        <f>_xlfn.XLOOKUP(A289,'Medical Examinations'!$A$2:$A$2336,'Medical Examinations'!$F$2:$F$2336)</f>
        <v>No</v>
      </c>
      <c r="H289" s="1">
        <f>_xlfn.XLOOKUP(A289,'Medical Examinations'!$A$2:$A$2336,'Medical Examinations'!$G$2:$G$2336)</f>
        <v>1</v>
      </c>
      <c r="I289" t="str">
        <f>_xlfn.XLOOKUP(A289,'Medical Examinations'!$A$2:$A$2336,'Medical Examinations'!$H$2:$H$2336)</f>
        <v>Yes</v>
      </c>
      <c r="J289" t="str">
        <f>VLOOKUP(A289,'Medical Examinations'!$A$2:$J$2336,9,FALSE)</f>
        <v>Obesity</v>
      </c>
      <c r="K289" t="str">
        <f>VLOOKUP(A289,'Medical Examinations'!$A$2:$J$2336,10,FALSE)</f>
        <v>Diabetes</v>
      </c>
      <c r="L289" s="51" t="str">
        <f>_xlfn.XLOOKUP(A289,'Hospitalisation Details'!$A$2:$A$2345,'Hospitalisation Details'!$J$2:$J$2345,"")</f>
        <v>2-Dec-1986</v>
      </c>
      <c r="M289" s="12">
        <f>_xlfn.XLOOKUP(A289,'Hospitalisation Details'!$A$2:$A$2344,'Hospitalisation Details'!$F$2:$F$2344," ",0,1)</f>
        <v>32288.49</v>
      </c>
      <c r="N289" t="str">
        <f>_xlfn.XLOOKUP(A289,'Hospitalisation Details'!$A$2:$A$2344,'Hospitalisation Details'!$G$2:$G$2344," ",0,1)</f>
        <v>tier - 2</v>
      </c>
      <c r="O289" t="str">
        <f>_xlfn.XLOOKUP(A289,'Hospitalisation Details'!$A$2:$A$2344,'Hospitalisation Details'!$H$2:$H$2344," ",0,1)</f>
        <v>tier - 2</v>
      </c>
      <c r="P289" t="str">
        <f>_xlfn.XLOOKUP(A289,'Hospitalisation Details'!$A$2:$A$2344,'Hospitalisation Details'!$I$2:$I$2344," ",0,1)</f>
        <v>R1011</v>
      </c>
      <c r="Q289">
        <f>_xlfn.XLOOKUP(A289,'Hospitalisation Details'!$A$2:$A$2344,'Hospitalisation Details'!$K$2:$K$2344," ",0,1)</f>
        <v>36</v>
      </c>
    </row>
    <row r="290" spans="1:17" ht="15.5" x14ac:dyDescent="0.35">
      <c r="A290" s="8" t="s">
        <v>2083</v>
      </c>
      <c r="B290" t="str">
        <f>VLOOKUP(Healthcare!A290,'Customer Names'!A290:E2624,4,FALSE)</f>
        <v>Lee</v>
      </c>
      <c r="C290" s="10">
        <f>_xlfn.XLOOKUP(A290,'Medical Examinations'!$A$2:$A$2336,'Medical Examinations'!$B$2:$B$2336,"NA",0,1)</f>
        <v>24.43</v>
      </c>
      <c r="D290" s="10">
        <f>_xlfn.XLOOKUP(A290,'Medical Examinations'!$A$2:$A$2336,'Medical Examinations'!$C$2:$C$2336)</f>
        <v>7.59</v>
      </c>
      <c r="E290" s="1" t="str">
        <f>_xlfn.XLOOKUP(A290,'Medical Examinations'!$A$2:$A$2336,'Medical Examinations'!$D$2:$D$2336)</f>
        <v>Yes</v>
      </c>
      <c r="F290" t="str">
        <f>_xlfn.XLOOKUP(A290,'Medical Examinations'!$A$2:$A$2336,'Medical Examinations'!$E$2:$E$2336)</f>
        <v>No</v>
      </c>
      <c r="G290" t="str">
        <f>_xlfn.XLOOKUP(A290,'Medical Examinations'!$A$2:$A$2336,'Medical Examinations'!$F$2:$F$2336)</f>
        <v>No</v>
      </c>
      <c r="H290" s="1">
        <f>_xlfn.XLOOKUP(A290,'Medical Examinations'!$A$2:$A$2336,'Medical Examinations'!$G$2:$G$2336)</f>
        <v>1</v>
      </c>
      <c r="I290" t="str">
        <f>_xlfn.XLOOKUP(A290,'Medical Examinations'!$A$2:$A$2336,'Medical Examinations'!$H$2:$H$2336)</f>
        <v>Yes</v>
      </c>
      <c r="J290" t="str">
        <f>VLOOKUP(A290,'Medical Examinations'!$A$2:$J$2336,9,FALSE)</f>
        <v>Normal Weight</v>
      </c>
      <c r="K290" t="str">
        <f>VLOOKUP(A290,'Medical Examinations'!$A$2:$J$2336,10,FALSE)</f>
        <v>Diabetes</v>
      </c>
      <c r="L290" s="51" t="str">
        <f>_xlfn.XLOOKUP(A290,'Hospitalisation Details'!$A$2:$A$2345,'Hospitalisation Details'!$J$2:$J$2345,"")</f>
        <v>17-Dec-1975</v>
      </c>
      <c r="M290" s="12">
        <f>_xlfn.XLOOKUP(A290,'Hospitalisation Details'!$A$2:$A$2344,'Hospitalisation Details'!$F$2:$F$2344," ",0,1)</f>
        <v>32259.96</v>
      </c>
      <c r="N290" t="str">
        <f>_xlfn.XLOOKUP(A290,'Hospitalisation Details'!$A$2:$A$2344,'Hospitalisation Details'!$G$2:$G$2344," ",0,1)</f>
        <v>tier - 2</v>
      </c>
      <c r="O290" t="str">
        <f>_xlfn.XLOOKUP(A290,'Hospitalisation Details'!$A$2:$A$2344,'Hospitalisation Details'!$H$2:$H$2344," ",0,1)</f>
        <v>tier - 3</v>
      </c>
      <c r="P290" t="str">
        <f>_xlfn.XLOOKUP(A290,'Hospitalisation Details'!$A$2:$A$2344,'Hospitalisation Details'!$I$2:$I$2344," ",0,1)</f>
        <v>R1012</v>
      </c>
      <c r="Q290">
        <f>_xlfn.XLOOKUP(A290,'Hospitalisation Details'!$A$2:$A$2344,'Hospitalisation Details'!$K$2:$K$2344," ",0,1)</f>
        <v>47</v>
      </c>
    </row>
    <row r="291" spans="1:17" ht="15.5" x14ac:dyDescent="0.35">
      <c r="A291" s="8" t="s">
        <v>2082</v>
      </c>
      <c r="B291" t="str">
        <f>VLOOKUP(Healthcare!A291,'Customer Names'!A291:E2625,4,FALSE)</f>
        <v>Chris</v>
      </c>
      <c r="C291" s="10">
        <f>_xlfn.XLOOKUP(A291,'Medical Examinations'!$A$2:$A$2336,'Medical Examinations'!$B$2:$B$2336,"NA",0,1)</f>
        <v>41.9</v>
      </c>
      <c r="D291" s="10">
        <f>_xlfn.XLOOKUP(A291,'Medical Examinations'!$A$2:$A$2336,'Medical Examinations'!$C$2:$C$2336)</f>
        <v>4.26</v>
      </c>
      <c r="E291" s="1" t="str">
        <f>_xlfn.XLOOKUP(A291,'Medical Examinations'!$A$2:$A$2336,'Medical Examinations'!$D$2:$D$2336)</f>
        <v>No</v>
      </c>
      <c r="F291" t="str">
        <f>_xlfn.XLOOKUP(A291,'Medical Examinations'!$A$2:$A$2336,'Medical Examinations'!$E$2:$E$2336)</f>
        <v>No</v>
      </c>
      <c r="G291" t="str">
        <f>_xlfn.XLOOKUP(A291,'Medical Examinations'!$A$2:$A$2336,'Medical Examinations'!$F$2:$F$2336)</f>
        <v>No</v>
      </c>
      <c r="H291" s="1">
        <f>_xlfn.XLOOKUP(A291,'Medical Examinations'!$A$2:$A$2336,'Medical Examinations'!$G$2:$G$2336)</f>
        <v>0</v>
      </c>
      <c r="I291" t="str">
        <f>_xlfn.XLOOKUP(A291,'Medical Examinations'!$A$2:$A$2336,'Medical Examinations'!$H$2:$H$2336)</f>
        <v>Yes</v>
      </c>
      <c r="J291" t="str">
        <f>VLOOKUP(A291,'Medical Examinations'!$A$2:$J$2336,9,FALSE)</f>
        <v>Obesity</v>
      </c>
      <c r="K291" t="str">
        <f>VLOOKUP(A291,'Medical Examinations'!$A$2:$J$2336,10,FALSE)</f>
        <v>Normal</v>
      </c>
      <c r="L291" s="51" t="str">
        <f>_xlfn.XLOOKUP(A291,'Hospitalisation Details'!$A$2:$A$2345,'Hospitalisation Details'!$J$2:$J$2345,"")</f>
        <v>8-Sep-1994</v>
      </c>
      <c r="M291" s="12">
        <f>_xlfn.XLOOKUP(A291,'Hospitalisation Details'!$A$2:$A$2344,'Hospitalisation Details'!$F$2:$F$2344," ",0,1)</f>
        <v>32222.81</v>
      </c>
      <c r="N291" t="str">
        <f>_xlfn.XLOOKUP(A291,'Hospitalisation Details'!$A$2:$A$2344,'Hospitalisation Details'!$G$2:$G$2344," ",0,1)</f>
        <v>tier - 2</v>
      </c>
      <c r="O291" t="str">
        <f>_xlfn.XLOOKUP(A291,'Hospitalisation Details'!$A$2:$A$2344,'Hospitalisation Details'!$H$2:$H$2344," ",0,1)</f>
        <v>tier - 1</v>
      </c>
      <c r="P291" t="str">
        <f>_xlfn.XLOOKUP(A291,'Hospitalisation Details'!$A$2:$A$2344,'Hospitalisation Details'!$I$2:$I$2344," ",0,1)</f>
        <v>R1011</v>
      </c>
      <c r="Q291">
        <f>_xlfn.XLOOKUP(A291,'Hospitalisation Details'!$A$2:$A$2344,'Hospitalisation Details'!$K$2:$K$2344," ",0,1)</f>
        <v>28</v>
      </c>
    </row>
    <row r="292" spans="1:17" ht="15.5" x14ac:dyDescent="0.35">
      <c r="A292" s="8" t="s">
        <v>2081</v>
      </c>
      <c r="B292" t="str">
        <f>VLOOKUP(Healthcare!A292,'Customer Names'!A292:E2626,4,FALSE)</f>
        <v>Erik T.</v>
      </c>
      <c r="C292" s="10">
        <f>_xlfn.XLOOKUP(A292,'Medical Examinations'!$A$2:$A$2336,'Medical Examinations'!$B$2:$B$2336,"NA",0,1)</f>
        <v>22.88</v>
      </c>
      <c r="D292" s="10">
        <f>_xlfn.XLOOKUP(A292,'Medical Examinations'!$A$2:$A$2336,'Medical Examinations'!$C$2:$C$2336)</f>
        <v>5.9</v>
      </c>
      <c r="E292" s="1" t="str">
        <f>_xlfn.XLOOKUP(A292,'Medical Examinations'!$A$2:$A$2336,'Medical Examinations'!$D$2:$D$2336)</f>
        <v>Yes</v>
      </c>
      <c r="F292" t="str">
        <f>_xlfn.XLOOKUP(A292,'Medical Examinations'!$A$2:$A$2336,'Medical Examinations'!$E$2:$E$2336)</f>
        <v>No</v>
      </c>
      <c r="G292" t="str">
        <f>_xlfn.XLOOKUP(A292,'Medical Examinations'!$A$2:$A$2336,'Medical Examinations'!$F$2:$F$2336)</f>
        <v>Yes</v>
      </c>
      <c r="H292" s="1">
        <f>_xlfn.XLOOKUP(A292,'Medical Examinations'!$A$2:$A$2336,'Medical Examinations'!$G$2:$G$2336)</f>
        <v>1</v>
      </c>
      <c r="I292" t="str">
        <f>_xlfn.XLOOKUP(A292,'Medical Examinations'!$A$2:$A$2336,'Medical Examinations'!$H$2:$H$2336)</f>
        <v>Yes</v>
      </c>
      <c r="J292" t="str">
        <f>VLOOKUP(A292,'Medical Examinations'!$A$2:$J$2336,9,FALSE)</f>
        <v>Normal Weight</v>
      </c>
      <c r="K292" t="str">
        <f>VLOOKUP(A292,'Medical Examinations'!$A$2:$J$2336,10,FALSE)</f>
        <v>Prediabetes</v>
      </c>
      <c r="L292" s="51" t="str">
        <f>_xlfn.XLOOKUP(A292,'Hospitalisation Details'!$A$2:$A$2345,'Hospitalisation Details'!$J$2:$J$2345,"")</f>
        <v>11-Sep-1969</v>
      </c>
      <c r="M292" s="12">
        <f>_xlfn.XLOOKUP(A292,'Hospitalisation Details'!$A$2:$A$2344,'Hospitalisation Details'!$F$2:$F$2344," ",0,1)</f>
        <v>32192.76</v>
      </c>
      <c r="N292" t="str">
        <f>_xlfn.XLOOKUP(A292,'Hospitalisation Details'!$A$2:$A$2344,'Hospitalisation Details'!$G$2:$G$2344," ",0,1)</f>
        <v>tier - 1</v>
      </c>
      <c r="O292" t="str">
        <f>_xlfn.XLOOKUP(A292,'Hospitalisation Details'!$A$2:$A$2344,'Hospitalisation Details'!$H$2:$H$2344," ",0,1)</f>
        <v>tier - 2</v>
      </c>
      <c r="P292" t="str">
        <f>_xlfn.XLOOKUP(A292,'Hospitalisation Details'!$A$2:$A$2344,'Hospitalisation Details'!$I$2:$I$2344," ",0,1)</f>
        <v>R1011</v>
      </c>
      <c r="Q292">
        <f>_xlfn.XLOOKUP(A292,'Hospitalisation Details'!$A$2:$A$2344,'Hospitalisation Details'!$K$2:$K$2344," ",0,1)</f>
        <v>53</v>
      </c>
    </row>
    <row r="293" spans="1:17" ht="15.5" x14ac:dyDescent="0.35">
      <c r="A293" s="8" t="s">
        <v>2080</v>
      </c>
      <c r="B293" t="str">
        <f>VLOOKUP(Healthcare!A293,'Customer Names'!A293:E2627,4,FALSE)</f>
        <v>Rod W</v>
      </c>
      <c r="C293" s="10">
        <f>_xlfn.XLOOKUP(A293,'Medical Examinations'!$A$2:$A$2336,'Medical Examinations'!$B$2:$B$2336,"NA",0,1)</f>
        <v>29.734999999999999</v>
      </c>
      <c r="D293" s="10">
        <f>_xlfn.XLOOKUP(A293,'Medical Examinations'!$A$2:$A$2336,'Medical Examinations'!$C$2:$C$2336)</f>
        <v>7.79</v>
      </c>
      <c r="E293" s="1" t="str">
        <f>_xlfn.XLOOKUP(A293,'Medical Examinations'!$A$2:$A$2336,'Medical Examinations'!$D$2:$D$2336)</f>
        <v>No</v>
      </c>
      <c r="F293" t="str">
        <f>_xlfn.XLOOKUP(A293,'Medical Examinations'!$A$2:$A$2336,'Medical Examinations'!$E$2:$E$2336)</f>
        <v>No</v>
      </c>
      <c r="G293" t="str">
        <f>_xlfn.XLOOKUP(A293,'Medical Examinations'!$A$2:$A$2336,'Medical Examinations'!$F$2:$F$2336)</f>
        <v>No</v>
      </c>
      <c r="H293" s="1">
        <f>_xlfn.XLOOKUP(A293,'Medical Examinations'!$A$2:$A$2336,'Medical Examinations'!$G$2:$G$2336)</f>
        <v>0</v>
      </c>
      <c r="I293" t="str">
        <f>_xlfn.XLOOKUP(A293,'Medical Examinations'!$A$2:$A$2336,'Medical Examinations'!$H$2:$H$2336)</f>
        <v>No</v>
      </c>
      <c r="J293" t="str">
        <f>VLOOKUP(A293,'Medical Examinations'!$A$2:$J$2336,9,FALSE)</f>
        <v>Overweight</v>
      </c>
      <c r="K293" t="str">
        <f>VLOOKUP(A293,'Medical Examinations'!$A$2:$J$2336,10,FALSE)</f>
        <v>Diabetes</v>
      </c>
      <c r="L293" s="51" t="str">
        <f>_xlfn.XLOOKUP(A293,'Hospitalisation Details'!$A$2:$A$2345,'Hospitalisation Details'!$J$2:$J$2345,"")</f>
        <v>10-Nov-1978</v>
      </c>
      <c r="M293" s="12">
        <f>_xlfn.XLOOKUP(A293,'Hospitalisation Details'!$A$2:$A$2344,'Hospitalisation Details'!$F$2:$F$2344," ",0,1)</f>
        <v>32108.66</v>
      </c>
      <c r="N293" t="str">
        <f>_xlfn.XLOOKUP(A293,'Hospitalisation Details'!$A$2:$A$2344,'Hospitalisation Details'!$G$2:$G$2344," ",0,1)</f>
        <v>tier - 1</v>
      </c>
      <c r="O293" t="str">
        <f>_xlfn.XLOOKUP(A293,'Hospitalisation Details'!$A$2:$A$2344,'Hospitalisation Details'!$H$2:$H$2344," ",0,1)</f>
        <v>tier - 3</v>
      </c>
      <c r="P293" t="str">
        <f>_xlfn.XLOOKUP(A293,'Hospitalisation Details'!$A$2:$A$2344,'Hospitalisation Details'!$I$2:$I$2344," ",0,1)</f>
        <v>R1017</v>
      </c>
      <c r="Q293">
        <f>_xlfn.XLOOKUP(A293,'Hospitalisation Details'!$A$2:$A$2344,'Hospitalisation Details'!$K$2:$K$2344," ",0,1)</f>
        <v>44</v>
      </c>
    </row>
    <row r="294" spans="1:17" ht="15.5" x14ac:dyDescent="0.35">
      <c r="A294" s="8" t="s">
        <v>2079</v>
      </c>
      <c r="B294" t="str">
        <f>VLOOKUP(Healthcare!A294,'Customer Names'!A294:E2628,4,FALSE)</f>
        <v>Joey</v>
      </c>
      <c r="C294" s="10">
        <f>_xlfn.XLOOKUP(A294,'Medical Examinations'!$A$2:$A$2336,'Medical Examinations'!$B$2:$B$2336,"NA",0,1)</f>
        <v>40.74</v>
      </c>
      <c r="D294" s="10">
        <f>_xlfn.XLOOKUP(A294,'Medical Examinations'!$A$2:$A$2336,'Medical Examinations'!$C$2:$C$2336)</f>
        <v>5.28</v>
      </c>
      <c r="E294" s="1" t="str">
        <f>_xlfn.XLOOKUP(A294,'Medical Examinations'!$A$2:$A$2336,'Medical Examinations'!$D$2:$D$2336)</f>
        <v>No</v>
      </c>
      <c r="F294" t="str">
        <f>_xlfn.XLOOKUP(A294,'Medical Examinations'!$A$2:$A$2336,'Medical Examinations'!$E$2:$E$2336)</f>
        <v>No</v>
      </c>
      <c r="G294" t="str">
        <f>_xlfn.XLOOKUP(A294,'Medical Examinations'!$A$2:$A$2336,'Medical Examinations'!$F$2:$F$2336)</f>
        <v>Yes</v>
      </c>
      <c r="H294" s="1">
        <f>_xlfn.XLOOKUP(A294,'Medical Examinations'!$A$2:$A$2336,'Medical Examinations'!$G$2:$G$2336)</f>
        <v>1</v>
      </c>
      <c r="I294" t="str">
        <f>_xlfn.XLOOKUP(A294,'Medical Examinations'!$A$2:$A$2336,'Medical Examinations'!$H$2:$H$2336)</f>
        <v>Yes</v>
      </c>
      <c r="J294" t="str">
        <f>VLOOKUP(A294,'Medical Examinations'!$A$2:$J$2336,9,FALSE)</f>
        <v>Obesity</v>
      </c>
      <c r="K294" t="str">
        <f>VLOOKUP(A294,'Medical Examinations'!$A$2:$J$2336,10,FALSE)</f>
        <v>Normal</v>
      </c>
      <c r="L294" s="51" t="str">
        <f>_xlfn.XLOOKUP(A294,'Hospitalisation Details'!$A$2:$A$2345,'Hospitalisation Details'!$J$2:$J$2345,"")</f>
        <v>13-Sep-1993</v>
      </c>
      <c r="M294" s="12">
        <f>_xlfn.XLOOKUP(A294,'Hospitalisation Details'!$A$2:$A$2344,'Hospitalisation Details'!$F$2:$F$2344," ",0,1)</f>
        <v>32086.21</v>
      </c>
      <c r="N294" t="str">
        <f>_xlfn.XLOOKUP(A294,'Hospitalisation Details'!$A$2:$A$2344,'Hospitalisation Details'!$G$2:$G$2344," ",0,1)</f>
        <v>tier - 1</v>
      </c>
      <c r="O294" t="str">
        <f>_xlfn.XLOOKUP(A294,'Hospitalisation Details'!$A$2:$A$2344,'Hospitalisation Details'!$H$2:$H$2344," ",0,1)</f>
        <v>tier - 3</v>
      </c>
      <c r="P294" t="str">
        <f>_xlfn.XLOOKUP(A294,'Hospitalisation Details'!$A$2:$A$2344,'Hospitalisation Details'!$I$2:$I$2344," ",0,1)</f>
        <v>R1011</v>
      </c>
      <c r="Q294">
        <f>_xlfn.XLOOKUP(A294,'Hospitalisation Details'!$A$2:$A$2344,'Hospitalisation Details'!$K$2:$K$2344," ",0,1)</f>
        <v>29</v>
      </c>
    </row>
    <row r="295" spans="1:17" ht="15.5" x14ac:dyDescent="0.35">
      <c r="A295" s="8" t="s">
        <v>2078</v>
      </c>
      <c r="B295" t="str">
        <f>VLOOKUP(Healthcare!A295,'Customer Names'!A295:E2629,4,FALSE)</f>
        <v>Hillary L.</v>
      </c>
      <c r="C295" s="10">
        <f>_xlfn.XLOOKUP(A295,'Medical Examinations'!$A$2:$A$2336,'Medical Examinations'!$B$2:$B$2336,"NA",0,1)</f>
        <v>24.14</v>
      </c>
      <c r="D295" s="10">
        <f>_xlfn.XLOOKUP(A295,'Medical Examinations'!$A$2:$A$2336,'Medical Examinations'!$C$2:$C$2336)</f>
        <v>5.87</v>
      </c>
      <c r="E295" s="1" t="str">
        <f>_xlfn.XLOOKUP(A295,'Medical Examinations'!$A$2:$A$2336,'Medical Examinations'!$D$2:$D$2336)</f>
        <v>No</v>
      </c>
      <c r="F295" t="str">
        <f>_xlfn.XLOOKUP(A295,'Medical Examinations'!$A$2:$A$2336,'Medical Examinations'!$E$2:$E$2336)</f>
        <v>No</v>
      </c>
      <c r="G295" t="str">
        <f>_xlfn.XLOOKUP(A295,'Medical Examinations'!$A$2:$A$2336,'Medical Examinations'!$F$2:$F$2336)</f>
        <v>No</v>
      </c>
      <c r="H295" s="1">
        <f>_xlfn.XLOOKUP(A295,'Medical Examinations'!$A$2:$A$2336,'Medical Examinations'!$G$2:$G$2336)</f>
        <v>2</v>
      </c>
      <c r="I295" t="str">
        <f>_xlfn.XLOOKUP(A295,'Medical Examinations'!$A$2:$A$2336,'Medical Examinations'!$H$2:$H$2336)</f>
        <v>Yes</v>
      </c>
      <c r="J295" t="str">
        <f>VLOOKUP(A295,'Medical Examinations'!$A$2:$J$2336,9,FALSE)</f>
        <v>Normal Weight</v>
      </c>
      <c r="K295" t="str">
        <f>VLOOKUP(A295,'Medical Examinations'!$A$2:$J$2336,10,FALSE)</f>
        <v>Prediabetes</v>
      </c>
      <c r="L295" s="51" t="str">
        <f>_xlfn.XLOOKUP(A295,'Hospitalisation Details'!$A$2:$A$2345,'Hospitalisation Details'!$J$2:$J$2345,"")</f>
        <v>21-Sep-1972</v>
      </c>
      <c r="M295" s="12">
        <f>_xlfn.XLOOKUP(A295,'Hospitalisation Details'!$A$2:$A$2344,'Hospitalisation Details'!$F$2:$F$2344," ",0,1)</f>
        <v>31980.89</v>
      </c>
      <c r="N295" t="str">
        <f>_xlfn.XLOOKUP(A295,'Hospitalisation Details'!$A$2:$A$2344,'Hospitalisation Details'!$G$2:$G$2344," ",0,1)</f>
        <v>tier - 2</v>
      </c>
      <c r="O295" t="str">
        <f>_xlfn.XLOOKUP(A295,'Hospitalisation Details'!$A$2:$A$2344,'Hospitalisation Details'!$H$2:$H$2344," ",0,1)</f>
        <v>tier - 1</v>
      </c>
      <c r="P295" t="str">
        <f>_xlfn.XLOOKUP(A295,'Hospitalisation Details'!$A$2:$A$2344,'Hospitalisation Details'!$I$2:$I$2344," ",0,1)</f>
        <v>R1011</v>
      </c>
      <c r="Q295">
        <f>_xlfn.XLOOKUP(A295,'Hospitalisation Details'!$A$2:$A$2344,'Hospitalisation Details'!$K$2:$K$2344," ",0,1)</f>
        <v>50</v>
      </c>
    </row>
    <row r="296" spans="1:17" ht="15.5" x14ac:dyDescent="0.35">
      <c r="A296" s="8" t="s">
        <v>2077</v>
      </c>
      <c r="B296" t="str">
        <f>VLOOKUP(Healthcare!A296,'Customer Names'!A296:E2630,4,FALSE)</f>
        <v>Eric J</v>
      </c>
      <c r="C296" s="10">
        <f>_xlfn.XLOOKUP(A296,'Medical Examinations'!$A$2:$A$2336,'Medical Examinations'!$B$2:$B$2336,"NA",0,1)</f>
        <v>25.15</v>
      </c>
      <c r="D296" s="10">
        <f>_xlfn.XLOOKUP(A296,'Medical Examinations'!$A$2:$A$2336,'Medical Examinations'!$C$2:$C$2336)</f>
        <v>9.08</v>
      </c>
      <c r="E296" s="1" t="str">
        <f>_xlfn.XLOOKUP(A296,'Medical Examinations'!$A$2:$A$2336,'Medical Examinations'!$D$2:$D$2336)</f>
        <v>Yes</v>
      </c>
      <c r="F296" t="str">
        <f>_xlfn.XLOOKUP(A296,'Medical Examinations'!$A$2:$A$2336,'Medical Examinations'!$E$2:$E$2336)</f>
        <v>No</v>
      </c>
      <c r="G296" t="str">
        <f>_xlfn.XLOOKUP(A296,'Medical Examinations'!$A$2:$A$2336,'Medical Examinations'!$F$2:$F$2336)</f>
        <v>No</v>
      </c>
      <c r="H296" s="1">
        <f>_xlfn.XLOOKUP(A296,'Medical Examinations'!$A$2:$A$2336,'Medical Examinations'!$G$2:$G$2336)</f>
        <v>1</v>
      </c>
      <c r="I296" t="str">
        <f>_xlfn.XLOOKUP(A296,'Medical Examinations'!$A$2:$A$2336,'Medical Examinations'!$H$2:$H$2336)</f>
        <v>Yes</v>
      </c>
      <c r="J296" t="str">
        <f>VLOOKUP(A296,'Medical Examinations'!$A$2:$J$2336,9,FALSE)</f>
        <v>Overweight</v>
      </c>
      <c r="K296" t="str">
        <f>VLOOKUP(A296,'Medical Examinations'!$A$2:$J$2336,10,FALSE)</f>
        <v>Diabetes</v>
      </c>
      <c r="L296" s="51" t="str">
        <f>_xlfn.XLOOKUP(A296,'Hospitalisation Details'!$A$2:$A$2345,'Hospitalisation Details'!$J$2:$J$2345,"")</f>
        <v>25-Sep-1975</v>
      </c>
      <c r="M296" s="12">
        <f>_xlfn.XLOOKUP(A296,'Hospitalisation Details'!$A$2:$A$2344,'Hospitalisation Details'!$F$2:$F$2344," ",0,1)</f>
        <v>31897.1</v>
      </c>
      <c r="N296" t="str">
        <f>_xlfn.XLOOKUP(A296,'Hospitalisation Details'!$A$2:$A$2344,'Hospitalisation Details'!$G$2:$G$2344," ",0,1)</f>
        <v>tier - 2</v>
      </c>
      <c r="O296" t="str">
        <f>_xlfn.XLOOKUP(A296,'Hospitalisation Details'!$A$2:$A$2344,'Hospitalisation Details'!$H$2:$H$2344," ",0,1)</f>
        <v>tier - 3</v>
      </c>
      <c r="P296" t="str">
        <f>_xlfn.XLOOKUP(A296,'Hospitalisation Details'!$A$2:$A$2344,'Hospitalisation Details'!$I$2:$I$2344," ",0,1)</f>
        <v>R1011</v>
      </c>
      <c r="Q296">
        <f>_xlfn.XLOOKUP(A296,'Hospitalisation Details'!$A$2:$A$2344,'Hospitalisation Details'!$K$2:$K$2344," ",0,1)</f>
        <v>47</v>
      </c>
    </row>
    <row r="297" spans="1:17" ht="15.5" x14ac:dyDescent="0.35">
      <c r="A297" s="8" t="s">
        <v>2076</v>
      </c>
      <c r="B297" t="str">
        <f>VLOOKUP(Healthcare!A297,'Customer Names'!A297:E2631,4,FALSE)</f>
        <v>Nicolas</v>
      </c>
      <c r="C297" s="10">
        <f>_xlfn.XLOOKUP(A297,'Medical Examinations'!$A$2:$A$2336,'Medical Examinations'!$B$2:$B$2336,"NA",0,1)</f>
        <v>28.71</v>
      </c>
      <c r="D297" s="10">
        <f>_xlfn.XLOOKUP(A297,'Medical Examinations'!$A$2:$A$2336,'Medical Examinations'!$C$2:$C$2336)</f>
        <v>5.2</v>
      </c>
      <c r="E297" s="1" t="str">
        <f>_xlfn.XLOOKUP(A297,'Medical Examinations'!$A$2:$A$2336,'Medical Examinations'!$D$2:$D$2336)</f>
        <v>No</v>
      </c>
      <c r="F297" t="str">
        <f>_xlfn.XLOOKUP(A297,'Medical Examinations'!$A$2:$A$2336,'Medical Examinations'!$E$2:$E$2336)</f>
        <v>No</v>
      </c>
      <c r="G297" t="str">
        <f>_xlfn.XLOOKUP(A297,'Medical Examinations'!$A$2:$A$2336,'Medical Examinations'!$F$2:$F$2336)</f>
        <v>No</v>
      </c>
      <c r="H297" s="1">
        <f>_xlfn.XLOOKUP(A297,'Medical Examinations'!$A$2:$A$2336,'Medical Examinations'!$G$2:$G$2336)</f>
        <v>1</v>
      </c>
      <c r="I297" t="str">
        <f>_xlfn.XLOOKUP(A297,'Medical Examinations'!$A$2:$A$2336,'Medical Examinations'!$H$2:$H$2336)</f>
        <v>Yes</v>
      </c>
      <c r="J297" t="str">
        <f>VLOOKUP(A297,'Medical Examinations'!$A$2:$J$2336,9,FALSE)</f>
        <v>Overweight</v>
      </c>
      <c r="K297" t="str">
        <f>VLOOKUP(A297,'Medical Examinations'!$A$2:$J$2336,10,FALSE)</f>
        <v>Normal</v>
      </c>
      <c r="L297" s="51" t="str">
        <f>_xlfn.XLOOKUP(A297,'Hospitalisation Details'!$A$2:$A$2345,'Hospitalisation Details'!$J$2:$J$2345,"")</f>
        <v>10-Sep-1984</v>
      </c>
      <c r="M297" s="12">
        <f>_xlfn.XLOOKUP(A297,'Hospitalisation Details'!$A$2:$A$2344,'Hospitalisation Details'!$F$2:$F$2344," ",0,1)</f>
        <v>31743.919999999998</v>
      </c>
      <c r="N297" t="str">
        <f>_xlfn.XLOOKUP(A297,'Hospitalisation Details'!$A$2:$A$2344,'Hospitalisation Details'!$G$2:$G$2344," ",0,1)</f>
        <v>tier - 2</v>
      </c>
      <c r="O297" t="str">
        <f>_xlfn.XLOOKUP(A297,'Hospitalisation Details'!$A$2:$A$2344,'Hospitalisation Details'!$H$2:$H$2344," ",0,1)</f>
        <v>tier - 1</v>
      </c>
      <c r="P297" t="str">
        <f>_xlfn.XLOOKUP(A297,'Hospitalisation Details'!$A$2:$A$2344,'Hospitalisation Details'!$I$2:$I$2344," ",0,1)</f>
        <v>R1011</v>
      </c>
      <c r="Q297">
        <f>_xlfn.XLOOKUP(A297,'Hospitalisation Details'!$A$2:$A$2344,'Hospitalisation Details'!$K$2:$K$2344," ",0,1)</f>
        <v>38</v>
      </c>
    </row>
    <row r="298" spans="1:17" ht="15.5" x14ac:dyDescent="0.35">
      <c r="A298" s="8" t="s">
        <v>2075</v>
      </c>
      <c r="B298" t="str">
        <f>VLOOKUP(Healthcare!A298,'Customer Names'!A298:E2632,4,FALSE)</f>
        <v>Marcel</v>
      </c>
      <c r="C298" s="10">
        <f>_xlfn.XLOOKUP(A298,'Medical Examinations'!$A$2:$A$2336,'Medical Examinations'!$B$2:$B$2336,"NA",0,1)</f>
        <v>23</v>
      </c>
      <c r="D298" s="10">
        <f>_xlfn.XLOOKUP(A298,'Medical Examinations'!$A$2:$A$2336,'Medical Examinations'!$C$2:$C$2336)</f>
        <v>5.48</v>
      </c>
      <c r="E298" s="1" t="str">
        <f>_xlfn.XLOOKUP(A298,'Medical Examinations'!$A$2:$A$2336,'Medical Examinations'!$D$2:$D$2336)</f>
        <v>No</v>
      </c>
      <c r="F298" t="str">
        <f>_xlfn.XLOOKUP(A298,'Medical Examinations'!$A$2:$A$2336,'Medical Examinations'!$E$2:$E$2336)</f>
        <v>No</v>
      </c>
      <c r="G298" t="str">
        <f>_xlfn.XLOOKUP(A298,'Medical Examinations'!$A$2:$A$2336,'Medical Examinations'!$F$2:$F$2336)</f>
        <v>No</v>
      </c>
      <c r="H298" s="1">
        <f>_xlfn.XLOOKUP(A298,'Medical Examinations'!$A$2:$A$2336,'Medical Examinations'!$G$2:$G$2336)</f>
        <v>0</v>
      </c>
      <c r="I298" t="str">
        <f>_xlfn.XLOOKUP(A298,'Medical Examinations'!$A$2:$A$2336,'Medical Examinations'!$H$2:$H$2336)</f>
        <v>Yes</v>
      </c>
      <c r="J298" t="str">
        <f>VLOOKUP(A298,'Medical Examinations'!$A$2:$J$2336,9,FALSE)</f>
        <v>Normal Weight</v>
      </c>
      <c r="K298" t="str">
        <f>VLOOKUP(A298,'Medical Examinations'!$A$2:$J$2336,10,FALSE)</f>
        <v>Normal</v>
      </c>
      <c r="L298" s="51" t="str">
        <f>_xlfn.XLOOKUP(A298,'Hospitalisation Details'!$A$2:$A$2345,'Hospitalisation Details'!$J$2:$J$2345,"")</f>
        <v>14-Oct-1977</v>
      </c>
      <c r="M298" s="12">
        <f>_xlfn.XLOOKUP(A298,'Hospitalisation Details'!$A$2:$A$2344,'Hospitalisation Details'!$F$2:$F$2344," ",0,1)</f>
        <v>31736.7</v>
      </c>
      <c r="N298" t="str">
        <f>_xlfn.XLOOKUP(A298,'Hospitalisation Details'!$A$2:$A$2344,'Hospitalisation Details'!$G$2:$G$2344," ",0,1)</f>
        <v>tier - 2</v>
      </c>
      <c r="O298" t="str">
        <f>_xlfn.XLOOKUP(A298,'Hospitalisation Details'!$A$2:$A$2344,'Hospitalisation Details'!$H$2:$H$2344," ",0,1)</f>
        <v>tier - 2</v>
      </c>
      <c r="P298" t="str">
        <f>_xlfn.XLOOKUP(A298,'Hospitalisation Details'!$A$2:$A$2344,'Hospitalisation Details'!$I$2:$I$2344," ",0,1)</f>
        <v>R1012</v>
      </c>
      <c r="Q298">
        <f>_xlfn.XLOOKUP(A298,'Hospitalisation Details'!$A$2:$A$2344,'Hospitalisation Details'!$K$2:$K$2344," ",0,1)</f>
        <v>45</v>
      </c>
    </row>
    <row r="299" spans="1:17" ht="15.5" x14ac:dyDescent="0.35">
      <c r="A299" s="8" t="s">
        <v>2074</v>
      </c>
      <c r="B299" t="str">
        <f>VLOOKUP(Healthcare!A299,'Customer Names'!A299:E2633,4,FALSE)</f>
        <v>Ashley N</v>
      </c>
      <c r="C299" s="10">
        <f>_xlfn.XLOOKUP(A299,'Medical Examinations'!$A$2:$A$2336,'Medical Examinations'!$B$2:$B$2336,"NA",0,1)</f>
        <v>36.86</v>
      </c>
      <c r="D299" s="10">
        <f>_xlfn.XLOOKUP(A299,'Medical Examinations'!$A$2:$A$2336,'Medical Examinations'!$C$2:$C$2336)</f>
        <v>11.95</v>
      </c>
      <c r="E299" s="1" t="str">
        <f>_xlfn.XLOOKUP(A299,'Medical Examinations'!$A$2:$A$2336,'Medical Examinations'!$D$2:$D$2336)</f>
        <v>No</v>
      </c>
      <c r="F299" t="str">
        <f>_xlfn.XLOOKUP(A299,'Medical Examinations'!$A$2:$A$2336,'Medical Examinations'!$E$2:$E$2336)</f>
        <v>No</v>
      </c>
      <c r="G299" t="str">
        <f>_xlfn.XLOOKUP(A299,'Medical Examinations'!$A$2:$A$2336,'Medical Examinations'!$F$2:$F$2336)</f>
        <v>No</v>
      </c>
      <c r="H299" s="1">
        <f>_xlfn.XLOOKUP(A299,'Medical Examinations'!$A$2:$A$2336,'Medical Examinations'!$G$2:$G$2336)</f>
        <v>0</v>
      </c>
      <c r="I299" t="str">
        <f>_xlfn.XLOOKUP(A299,'Medical Examinations'!$A$2:$A$2336,'Medical Examinations'!$H$2:$H$2336)</f>
        <v>No</v>
      </c>
      <c r="J299" t="str">
        <f>VLOOKUP(A299,'Medical Examinations'!$A$2:$J$2336,9,FALSE)</f>
        <v>Obesity</v>
      </c>
      <c r="K299" t="str">
        <f>VLOOKUP(A299,'Medical Examinations'!$A$2:$J$2336,10,FALSE)</f>
        <v>Diabetes</v>
      </c>
      <c r="L299" s="51" t="str">
        <f>_xlfn.XLOOKUP(A299,'Hospitalisation Details'!$A$2:$A$2345,'Hospitalisation Details'!$J$2:$J$2345,"")</f>
        <v>13-Dec-1960</v>
      </c>
      <c r="M299" s="12">
        <f>_xlfn.XLOOKUP(A299,'Hospitalisation Details'!$A$2:$A$2344,'Hospitalisation Details'!$F$2:$F$2344," ",0,1)</f>
        <v>31620</v>
      </c>
      <c r="N299" t="str">
        <f>_xlfn.XLOOKUP(A299,'Hospitalisation Details'!$A$2:$A$2344,'Hospitalisation Details'!$G$2:$G$2344," ",0,1)</f>
        <v>tier - 2</v>
      </c>
      <c r="O299" t="str">
        <f>_xlfn.XLOOKUP(A299,'Hospitalisation Details'!$A$2:$A$2344,'Hospitalisation Details'!$H$2:$H$2344," ",0,1)</f>
        <v>tier - 1</v>
      </c>
      <c r="P299" t="str">
        <f>_xlfn.XLOOKUP(A299,'Hospitalisation Details'!$A$2:$A$2344,'Hospitalisation Details'!$I$2:$I$2344," ",0,1)</f>
        <v>R1024</v>
      </c>
      <c r="Q299">
        <f>_xlfn.XLOOKUP(A299,'Hospitalisation Details'!$A$2:$A$2344,'Hospitalisation Details'!$K$2:$K$2344," ",0,1)</f>
        <v>62</v>
      </c>
    </row>
    <row r="300" spans="1:17" ht="15.5" x14ac:dyDescent="0.35">
      <c r="A300" s="8" t="s">
        <v>2073</v>
      </c>
      <c r="B300" t="str">
        <f>VLOOKUP(Healthcare!A300,'Customer Names'!A300:E2634,4,FALSE)</f>
        <v>Evan D</v>
      </c>
      <c r="C300" s="10">
        <f>_xlfn.XLOOKUP(A300,'Medical Examinations'!$A$2:$A$2336,'Medical Examinations'!$B$2:$B$2336,"NA",0,1)</f>
        <v>24.25</v>
      </c>
      <c r="D300" s="10">
        <f>_xlfn.XLOOKUP(A300,'Medical Examinations'!$A$2:$A$2336,'Medical Examinations'!$C$2:$C$2336)</f>
        <v>8.6999999999999993</v>
      </c>
      <c r="E300" s="1" t="str">
        <f>_xlfn.XLOOKUP(A300,'Medical Examinations'!$A$2:$A$2336,'Medical Examinations'!$D$2:$D$2336)</f>
        <v>Yes</v>
      </c>
      <c r="F300" t="str">
        <f>_xlfn.XLOOKUP(A300,'Medical Examinations'!$A$2:$A$2336,'Medical Examinations'!$E$2:$E$2336)</f>
        <v>No</v>
      </c>
      <c r="G300" t="str">
        <f>_xlfn.XLOOKUP(A300,'Medical Examinations'!$A$2:$A$2336,'Medical Examinations'!$F$2:$F$2336)</f>
        <v>No</v>
      </c>
      <c r="H300" s="1">
        <f>_xlfn.XLOOKUP(A300,'Medical Examinations'!$A$2:$A$2336,'Medical Examinations'!$G$2:$G$2336)</f>
        <v>1</v>
      </c>
      <c r="I300" t="str">
        <f>_xlfn.XLOOKUP(A300,'Medical Examinations'!$A$2:$A$2336,'Medical Examinations'!$H$2:$H$2336)</f>
        <v>Yes</v>
      </c>
      <c r="J300" t="str">
        <f>VLOOKUP(A300,'Medical Examinations'!$A$2:$J$2336,9,FALSE)</f>
        <v>Normal Weight</v>
      </c>
      <c r="K300" t="str">
        <f>VLOOKUP(A300,'Medical Examinations'!$A$2:$J$2336,10,FALSE)</f>
        <v>Diabetes</v>
      </c>
      <c r="L300" s="51" t="str">
        <f>_xlfn.XLOOKUP(A300,'Hospitalisation Details'!$A$2:$A$2345,'Hospitalisation Details'!$J$2:$J$2345,"")</f>
        <v>29-Oct-1975</v>
      </c>
      <c r="M300" s="12">
        <f>_xlfn.XLOOKUP(A300,'Hospitalisation Details'!$A$2:$A$2344,'Hospitalisation Details'!$F$2:$F$2344," ",0,1)</f>
        <v>31591.82</v>
      </c>
      <c r="N300" t="str">
        <f>_xlfn.XLOOKUP(A300,'Hospitalisation Details'!$A$2:$A$2344,'Hospitalisation Details'!$G$2:$G$2344," ",0,1)</f>
        <v>tier - 2</v>
      </c>
      <c r="O300" t="str">
        <f>_xlfn.XLOOKUP(A300,'Hospitalisation Details'!$A$2:$A$2344,'Hospitalisation Details'!$H$2:$H$2344," ",0,1)</f>
        <v>tier - 1</v>
      </c>
      <c r="P300" t="str">
        <f>_xlfn.XLOOKUP(A300,'Hospitalisation Details'!$A$2:$A$2344,'Hospitalisation Details'!$I$2:$I$2344," ",0,1)</f>
        <v>R1011</v>
      </c>
      <c r="Q300">
        <f>_xlfn.XLOOKUP(A300,'Hospitalisation Details'!$A$2:$A$2344,'Hospitalisation Details'!$K$2:$K$2344," ",0,1)</f>
        <v>47</v>
      </c>
    </row>
    <row r="301" spans="1:17" ht="15.5" x14ac:dyDescent="0.35">
      <c r="A301" s="8" t="s">
        <v>2072</v>
      </c>
      <c r="B301" t="str">
        <f>VLOOKUP(Healthcare!A301,'Customer Names'!A301:E2635,4,FALSE)</f>
        <v>Krisana</v>
      </c>
      <c r="C301" s="10">
        <f>_xlfn.XLOOKUP(A301,'Medical Examinations'!$A$2:$A$2336,'Medical Examinations'!$B$2:$B$2336,"NA",0,1)</f>
        <v>23.85</v>
      </c>
      <c r="D301" s="10">
        <f>_xlfn.XLOOKUP(A301,'Medical Examinations'!$A$2:$A$2336,'Medical Examinations'!$C$2:$C$2336)</f>
        <v>7.84</v>
      </c>
      <c r="E301" s="1" t="str">
        <f>_xlfn.XLOOKUP(A301,'Medical Examinations'!$A$2:$A$2336,'Medical Examinations'!$D$2:$D$2336)</f>
        <v>No</v>
      </c>
      <c r="F301" t="str">
        <f>_xlfn.XLOOKUP(A301,'Medical Examinations'!$A$2:$A$2336,'Medical Examinations'!$E$2:$E$2336)</f>
        <v>No</v>
      </c>
      <c r="G301" t="str">
        <f>_xlfn.XLOOKUP(A301,'Medical Examinations'!$A$2:$A$2336,'Medical Examinations'!$F$2:$F$2336)</f>
        <v>No</v>
      </c>
      <c r="H301" s="1">
        <f>_xlfn.XLOOKUP(A301,'Medical Examinations'!$A$2:$A$2336,'Medical Examinations'!$G$2:$G$2336)</f>
        <v>0</v>
      </c>
      <c r="I301" t="str">
        <f>_xlfn.XLOOKUP(A301,'Medical Examinations'!$A$2:$A$2336,'Medical Examinations'!$H$2:$H$2336)</f>
        <v>Yes</v>
      </c>
      <c r="J301" t="str">
        <f>VLOOKUP(A301,'Medical Examinations'!$A$2:$J$2336,9,FALSE)</f>
        <v>Normal Weight</v>
      </c>
      <c r="K301" t="str">
        <f>VLOOKUP(A301,'Medical Examinations'!$A$2:$J$2336,10,FALSE)</f>
        <v>Diabetes</v>
      </c>
      <c r="L301" s="51" t="str">
        <f>_xlfn.XLOOKUP(A301,'Hospitalisation Details'!$A$2:$A$2345,'Hospitalisation Details'!$J$2:$J$2345,"")</f>
        <v>8-Oct-1974</v>
      </c>
      <c r="M301" s="12">
        <f>_xlfn.XLOOKUP(A301,'Hospitalisation Details'!$A$2:$A$2344,'Hospitalisation Details'!$F$2:$F$2344," ",0,1)</f>
        <v>31368.81</v>
      </c>
      <c r="N301" t="str">
        <f>_xlfn.XLOOKUP(A301,'Hospitalisation Details'!$A$2:$A$2344,'Hospitalisation Details'!$G$2:$G$2344," ",0,1)</f>
        <v>tier - 2</v>
      </c>
      <c r="O301" t="str">
        <f>_xlfn.XLOOKUP(A301,'Hospitalisation Details'!$A$2:$A$2344,'Hospitalisation Details'!$H$2:$H$2344," ",0,1)</f>
        <v>tier - 3</v>
      </c>
      <c r="P301" t="str">
        <f>_xlfn.XLOOKUP(A301,'Hospitalisation Details'!$A$2:$A$2344,'Hospitalisation Details'!$I$2:$I$2344," ",0,1)</f>
        <v>R1011</v>
      </c>
      <c r="Q301">
        <f>_xlfn.XLOOKUP(A301,'Hospitalisation Details'!$A$2:$A$2344,'Hospitalisation Details'!$K$2:$K$2344," ",0,1)</f>
        <v>48</v>
      </c>
    </row>
    <row r="302" spans="1:17" ht="15.5" x14ac:dyDescent="0.35">
      <c r="A302" s="8" t="s">
        <v>2071</v>
      </c>
      <c r="B302" t="str">
        <f>VLOOKUP(Healthcare!A302,'Customer Names'!A302:E2636,4,FALSE)</f>
        <v>Kyle</v>
      </c>
      <c r="C302" s="10">
        <f>_xlfn.XLOOKUP(A302,'Medical Examinations'!$A$2:$A$2336,'Medical Examinations'!$B$2:$B$2336,"NA",0,1)</f>
        <v>40.020000000000003</v>
      </c>
      <c r="D302" s="10">
        <f>_xlfn.XLOOKUP(A302,'Medical Examinations'!$A$2:$A$2336,'Medical Examinations'!$C$2:$C$2336)</f>
        <v>5.19</v>
      </c>
      <c r="E302" s="1" t="str">
        <f>_xlfn.XLOOKUP(A302,'Medical Examinations'!$A$2:$A$2336,'Medical Examinations'!$D$2:$D$2336)</f>
        <v>Yes</v>
      </c>
      <c r="F302" t="str">
        <f>_xlfn.XLOOKUP(A302,'Medical Examinations'!$A$2:$A$2336,'Medical Examinations'!$E$2:$E$2336)</f>
        <v>No</v>
      </c>
      <c r="G302" t="str">
        <f>_xlfn.XLOOKUP(A302,'Medical Examinations'!$A$2:$A$2336,'Medical Examinations'!$F$2:$F$2336)</f>
        <v>No</v>
      </c>
      <c r="H302" s="1">
        <f>_xlfn.XLOOKUP(A302,'Medical Examinations'!$A$2:$A$2336,'Medical Examinations'!$G$2:$G$2336)</f>
        <v>1</v>
      </c>
      <c r="I302" t="str">
        <f>_xlfn.XLOOKUP(A302,'Medical Examinations'!$A$2:$A$2336,'Medical Examinations'!$H$2:$H$2336)</f>
        <v>Yes</v>
      </c>
      <c r="J302" t="str">
        <f>VLOOKUP(A302,'Medical Examinations'!$A$2:$J$2336,9,FALSE)</f>
        <v>Obesity</v>
      </c>
      <c r="K302" t="str">
        <f>VLOOKUP(A302,'Medical Examinations'!$A$2:$J$2336,10,FALSE)</f>
        <v>Normal</v>
      </c>
      <c r="L302" s="51" t="str">
        <f>_xlfn.XLOOKUP(A302,'Hospitalisation Details'!$A$2:$A$2345,'Hospitalisation Details'!$J$2:$J$2345,"")</f>
        <v>27-Sep-1995</v>
      </c>
      <c r="M302" s="12">
        <f>_xlfn.XLOOKUP(A302,'Hospitalisation Details'!$A$2:$A$2344,'Hospitalisation Details'!$F$2:$F$2344," ",0,1)</f>
        <v>31328.27</v>
      </c>
      <c r="N302" t="str">
        <f>_xlfn.XLOOKUP(A302,'Hospitalisation Details'!$A$2:$A$2344,'Hospitalisation Details'!$G$2:$G$2344," ",0,1)</f>
        <v>tier - 2</v>
      </c>
      <c r="O302" t="str">
        <f>_xlfn.XLOOKUP(A302,'Hospitalisation Details'!$A$2:$A$2344,'Hospitalisation Details'!$H$2:$H$2344," ",0,1)</f>
        <v>tier - 2</v>
      </c>
      <c r="P302" t="str">
        <f>_xlfn.XLOOKUP(A302,'Hospitalisation Details'!$A$2:$A$2344,'Hospitalisation Details'!$I$2:$I$2344," ",0,1)</f>
        <v>R1011</v>
      </c>
      <c r="Q302">
        <f>_xlfn.XLOOKUP(A302,'Hospitalisation Details'!$A$2:$A$2344,'Hospitalisation Details'!$K$2:$K$2344," ",0,1)</f>
        <v>27</v>
      </c>
    </row>
    <row r="303" spans="1:17" ht="15.5" x14ac:dyDescent="0.35">
      <c r="A303" s="8" t="s">
        <v>2070</v>
      </c>
      <c r="B303" t="str">
        <f>VLOOKUP(Healthcare!A303,'Customer Names'!A303:E2637,4,FALSE)</f>
        <v>Kate</v>
      </c>
      <c r="C303" s="10">
        <f>_xlfn.XLOOKUP(A303,'Medical Examinations'!$A$2:$A$2336,'Medical Examinations'!$B$2:$B$2336,"NA",0,1)</f>
        <v>19.170000000000002</v>
      </c>
      <c r="D303" s="10">
        <f>_xlfn.XLOOKUP(A303,'Medical Examinations'!$A$2:$A$2336,'Medical Examinations'!$C$2:$C$2336)</f>
        <v>8.41</v>
      </c>
      <c r="E303" s="1" t="str">
        <f>_xlfn.XLOOKUP(A303,'Medical Examinations'!$A$2:$A$2336,'Medical Examinations'!$D$2:$D$2336)</f>
        <v>No</v>
      </c>
      <c r="F303" t="str">
        <f>_xlfn.XLOOKUP(A303,'Medical Examinations'!$A$2:$A$2336,'Medical Examinations'!$E$2:$E$2336)</f>
        <v>No</v>
      </c>
      <c r="G303" t="str">
        <f>_xlfn.XLOOKUP(A303,'Medical Examinations'!$A$2:$A$2336,'Medical Examinations'!$F$2:$F$2336)</f>
        <v>No</v>
      </c>
      <c r="H303" s="1">
        <f>_xlfn.XLOOKUP(A303,'Medical Examinations'!$A$2:$A$2336,'Medical Examinations'!$G$2:$G$2336)</f>
        <v>0</v>
      </c>
      <c r="I303" t="str">
        <f>_xlfn.XLOOKUP(A303,'Medical Examinations'!$A$2:$A$2336,'Medical Examinations'!$H$2:$H$2336)</f>
        <v>Yes</v>
      </c>
      <c r="J303" t="str">
        <f>VLOOKUP(A303,'Medical Examinations'!$A$2:$J$2336,9,FALSE)</f>
        <v>Normal Weight</v>
      </c>
      <c r="K303" t="str">
        <f>VLOOKUP(A303,'Medical Examinations'!$A$2:$J$2336,10,FALSE)</f>
        <v>Diabetes</v>
      </c>
      <c r="L303" s="51" t="str">
        <f>_xlfn.XLOOKUP(A303,'Hospitalisation Details'!$A$2:$A$2345,'Hospitalisation Details'!$J$2:$J$2345,"")</f>
        <v>9-Jul-1968</v>
      </c>
      <c r="M303" s="12">
        <f>_xlfn.XLOOKUP(A303,'Hospitalisation Details'!$A$2:$A$2344,'Hospitalisation Details'!$F$2:$F$2344," ",0,1)</f>
        <v>31322.53</v>
      </c>
      <c r="N303" t="str">
        <f>_xlfn.XLOOKUP(A303,'Hospitalisation Details'!$A$2:$A$2344,'Hospitalisation Details'!$G$2:$G$2344," ",0,1)</f>
        <v>tier - 2</v>
      </c>
      <c r="O303" t="str">
        <f>_xlfn.XLOOKUP(A303,'Hospitalisation Details'!$A$2:$A$2344,'Hospitalisation Details'!$H$2:$H$2344," ",0,1)</f>
        <v>tier - 1</v>
      </c>
      <c r="P303" t="str">
        <f>_xlfn.XLOOKUP(A303,'Hospitalisation Details'!$A$2:$A$2344,'Hospitalisation Details'!$I$2:$I$2344," ",0,1)</f>
        <v>R1011</v>
      </c>
      <c r="Q303">
        <f>_xlfn.XLOOKUP(A303,'Hospitalisation Details'!$A$2:$A$2344,'Hospitalisation Details'!$K$2:$K$2344," ",0,1)</f>
        <v>54</v>
      </c>
    </row>
    <row r="304" spans="1:17" ht="15.5" x14ac:dyDescent="0.35">
      <c r="A304" s="8" t="s">
        <v>2069</v>
      </c>
      <c r="B304" t="str">
        <f>VLOOKUP(Healthcare!A304,'Customer Names'!A304:E2638,4,FALSE)</f>
        <v>Martin A.</v>
      </c>
      <c r="C304" s="10">
        <f>_xlfn.XLOOKUP(A304,'Medical Examinations'!$A$2:$A$2336,'Medical Examinations'!$B$2:$B$2336,"NA",0,1)</f>
        <v>43.53</v>
      </c>
      <c r="D304" s="10">
        <f>_xlfn.XLOOKUP(A304,'Medical Examinations'!$A$2:$A$2336,'Medical Examinations'!$C$2:$C$2336)</f>
        <v>5.86</v>
      </c>
      <c r="E304" s="1" t="str">
        <f>_xlfn.XLOOKUP(A304,'Medical Examinations'!$A$2:$A$2336,'Medical Examinations'!$D$2:$D$2336)</f>
        <v>Yes</v>
      </c>
      <c r="F304" t="str">
        <f>_xlfn.XLOOKUP(A304,'Medical Examinations'!$A$2:$A$2336,'Medical Examinations'!$E$2:$E$2336)</f>
        <v>Yes</v>
      </c>
      <c r="G304" t="str">
        <f>_xlfn.XLOOKUP(A304,'Medical Examinations'!$A$2:$A$2336,'Medical Examinations'!$F$2:$F$2336)</f>
        <v>No</v>
      </c>
      <c r="H304" s="1">
        <f>_xlfn.XLOOKUP(A304,'Medical Examinations'!$A$2:$A$2336,'Medical Examinations'!$G$2:$G$2336)</f>
        <v>2</v>
      </c>
      <c r="I304" t="str">
        <f>_xlfn.XLOOKUP(A304,'Medical Examinations'!$A$2:$A$2336,'Medical Examinations'!$H$2:$H$2336)</f>
        <v>Yes</v>
      </c>
      <c r="J304" t="str">
        <f>VLOOKUP(A304,'Medical Examinations'!$A$2:$J$2336,9,FALSE)</f>
        <v>Obesity</v>
      </c>
      <c r="K304" t="str">
        <f>VLOOKUP(A304,'Medical Examinations'!$A$2:$J$2336,10,FALSE)</f>
        <v>Prediabetes</v>
      </c>
      <c r="L304" s="51" t="str">
        <f>_xlfn.XLOOKUP(A304,'Hospitalisation Details'!$A$2:$A$2345,'Hospitalisation Details'!$J$2:$J$2345,"")</f>
        <v>22-Jul-2000</v>
      </c>
      <c r="M304" s="12">
        <f>_xlfn.XLOOKUP(A304,'Hospitalisation Details'!$A$2:$A$2344,'Hospitalisation Details'!$F$2:$F$2344," ",0,1)</f>
        <v>31234.560000000001</v>
      </c>
      <c r="N304" t="str">
        <f>_xlfn.XLOOKUP(A304,'Hospitalisation Details'!$A$2:$A$2344,'Hospitalisation Details'!$G$2:$G$2344," ",0,1)</f>
        <v>tier - 1</v>
      </c>
      <c r="O304" t="str">
        <f>_xlfn.XLOOKUP(A304,'Hospitalisation Details'!$A$2:$A$2344,'Hospitalisation Details'!$H$2:$H$2344," ",0,1)</f>
        <v>tier - 1</v>
      </c>
      <c r="P304" t="str">
        <f>_xlfn.XLOOKUP(A304,'Hospitalisation Details'!$A$2:$A$2344,'Hospitalisation Details'!$I$2:$I$2344," ",0,1)</f>
        <v>R1011</v>
      </c>
      <c r="Q304">
        <f>_xlfn.XLOOKUP(A304,'Hospitalisation Details'!$A$2:$A$2344,'Hospitalisation Details'!$K$2:$K$2344," ",0,1)</f>
        <v>22</v>
      </c>
    </row>
    <row r="305" spans="1:17" ht="15.5" x14ac:dyDescent="0.35">
      <c r="A305" s="8" t="s">
        <v>2068</v>
      </c>
      <c r="B305" t="str">
        <f>VLOOKUP(Healthcare!A305,'Customer Names'!A305:E2639,4,FALSE)</f>
        <v>Stacey</v>
      </c>
      <c r="C305" s="10">
        <f>_xlfn.XLOOKUP(A305,'Medical Examinations'!$A$2:$A$2336,'Medical Examinations'!$B$2:$B$2336,"NA",0,1)</f>
        <v>46.06</v>
      </c>
      <c r="D305" s="10">
        <f>_xlfn.XLOOKUP(A305,'Medical Examinations'!$A$2:$A$2336,'Medical Examinations'!$C$2:$C$2336)</f>
        <v>4.18</v>
      </c>
      <c r="E305" s="1" t="str">
        <f>_xlfn.XLOOKUP(A305,'Medical Examinations'!$A$2:$A$2336,'Medical Examinations'!$D$2:$D$2336)</f>
        <v>No</v>
      </c>
      <c r="F305" t="str">
        <f>_xlfn.XLOOKUP(A305,'Medical Examinations'!$A$2:$A$2336,'Medical Examinations'!$E$2:$E$2336)</f>
        <v>Yes</v>
      </c>
      <c r="G305" t="str">
        <f>_xlfn.XLOOKUP(A305,'Medical Examinations'!$A$2:$A$2336,'Medical Examinations'!$F$2:$F$2336)</f>
        <v>No</v>
      </c>
      <c r="H305" s="1">
        <f>_xlfn.XLOOKUP(A305,'Medical Examinations'!$A$2:$A$2336,'Medical Examinations'!$G$2:$G$2336)</f>
        <v>1</v>
      </c>
      <c r="I305" t="str">
        <f>_xlfn.XLOOKUP(A305,'Medical Examinations'!$A$2:$A$2336,'Medical Examinations'!$H$2:$H$2336)</f>
        <v>Yes</v>
      </c>
      <c r="J305" t="str">
        <f>VLOOKUP(A305,'Medical Examinations'!$A$2:$J$2336,9,FALSE)</f>
        <v>Obesity</v>
      </c>
      <c r="K305" t="str">
        <f>VLOOKUP(A305,'Medical Examinations'!$A$2:$J$2336,10,FALSE)</f>
        <v>Normal</v>
      </c>
      <c r="L305" s="51" t="str">
        <f>_xlfn.XLOOKUP(A305,'Hospitalisation Details'!$A$2:$A$2345,'Hospitalisation Details'!$J$2:$J$2345,"")</f>
        <v>9-Nov-2004</v>
      </c>
      <c r="M305" s="12">
        <f>_xlfn.XLOOKUP(A305,'Hospitalisation Details'!$A$2:$A$2344,'Hospitalisation Details'!$F$2:$F$2344," ",0,1)</f>
        <v>31196.61</v>
      </c>
      <c r="N305" t="str">
        <f>_xlfn.XLOOKUP(A305,'Hospitalisation Details'!$A$2:$A$2344,'Hospitalisation Details'!$G$2:$G$2344," ",0,1)</f>
        <v>tier - 2</v>
      </c>
      <c r="O305" t="str">
        <f>_xlfn.XLOOKUP(A305,'Hospitalisation Details'!$A$2:$A$2344,'Hospitalisation Details'!$H$2:$H$2344," ",0,1)</f>
        <v>tier - 1</v>
      </c>
      <c r="P305" t="str">
        <f>_xlfn.XLOOKUP(A305,'Hospitalisation Details'!$A$2:$A$2344,'Hospitalisation Details'!$I$2:$I$2344," ",0,1)</f>
        <v>R1011</v>
      </c>
      <c r="Q305">
        <f>_xlfn.XLOOKUP(A305,'Hospitalisation Details'!$A$2:$A$2344,'Hospitalisation Details'!$K$2:$K$2344," ",0,1)</f>
        <v>18</v>
      </c>
    </row>
    <row r="306" spans="1:17" ht="15.5" x14ac:dyDescent="0.35">
      <c r="A306" s="8" t="s">
        <v>2067</v>
      </c>
      <c r="B306" t="str">
        <f>VLOOKUP(Healthcare!A306,'Customer Names'!A306:E2640,4,FALSE)</f>
        <v>Christine</v>
      </c>
      <c r="C306" s="10">
        <f>_xlfn.XLOOKUP(A306,'Medical Examinations'!$A$2:$A$2336,'Medical Examinations'!$B$2:$B$2336,"NA",0,1)</f>
        <v>29.92</v>
      </c>
      <c r="D306" s="10">
        <f>_xlfn.XLOOKUP(A306,'Medical Examinations'!$A$2:$A$2336,'Medical Examinations'!$C$2:$C$2336)</f>
        <v>11.99</v>
      </c>
      <c r="E306" s="1" t="str">
        <f>_xlfn.XLOOKUP(A306,'Medical Examinations'!$A$2:$A$2336,'Medical Examinations'!$D$2:$D$2336)</f>
        <v>Yes</v>
      </c>
      <c r="F306" t="str">
        <f>_xlfn.XLOOKUP(A306,'Medical Examinations'!$A$2:$A$2336,'Medical Examinations'!$E$2:$E$2336)</f>
        <v>No</v>
      </c>
      <c r="G306" t="str">
        <f>_xlfn.XLOOKUP(A306,'Medical Examinations'!$A$2:$A$2336,'Medical Examinations'!$F$2:$F$2336)</f>
        <v>No</v>
      </c>
      <c r="H306" s="1">
        <f>_xlfn.XLOOKUP(A306,'Medical Examinations'!$A$2:$A$2336,'Medical Examinations'!$G$2:$G$2336)</f>
        <v>2</v>
      </c>
      <c r="I306" t="str">
        <f>_xlfn.XLOOKUP(A306,'Medical Examinations'!$A$2:$A$2336,'Medical Examinations'!$H$2:$H$2336)</f>
        <v>Yes</v>
      </c>
      <c r="J306" t="str">
        <f>VLOOKUP(A306,'Medical Examinations'!$A$2:$J$2336,9,FALSE)</f>
        <v>Overweight</v>
      </c>
      <c r="K306" t="str">
        <f>VLOOKUP(A306,'Medical Examinations'!$A$2:$J$2336,10,FALSE)</f>
        <v>Diabetes</v>
      </c>
      <c r="L306" s="51" t="str">
        <f>_xlfn.XLOOKUP(A306,'Hospitalisation Details'!$A$2:$A$2345,'Hospitalisation Details'!$J$2:$J$2345,"")</f>
        <v>9-Sep-1961</v>
      </c>
      <c r="M306" s="12">
        <f>_xlfn.XLOOKUP(A306,'Hospitalisation Details'!$A$2:$A$2344,'Hospitalisation Details'!$F$2:$F$2344," ",0,1)</f>
        <v>30942.19</v>
      </c>
      <c r="N306" t="str">
        <f>_xlfn.XLOOKUP(A306,'Hospitalisation Details'!$A$2:$A$2344,'Hospitalisation Details'!$G$2:$G$2344," ",0,1)</f>
        <v>tier - 2</v>
      </c>
      <c r="O306" t="str">
        <f>_xlfn.XLOOKUP(A306,'Hospitalisation Details'!$A$2:$A$2344,'Hospitalisation Details'!$H$2:$H$2344," ",0,1)</f>
        <v>tier - 2</v>
      </c>
      <c r="P306" t="str">
        <f>_xlfn.XLOOKUP(A306,'Hospitalisation Details'!$A$2:$A$2344,'Hospitalisation Details'!$I$2:$I$2344," ",0,1)</f>
        <v>R1013</v>
      </c>
      <c r="Q306">
        <f>_xlfn.XLOOKUP(A306,'Hospitalisation Details'!$A$2:$A$2344,'Hospitalisation Details'!$K$2:$K$2344," ",0,1)</f>
        <v>61</v>
      </c>
    </row>
    <row r="307" spans="1:17" ht="15.5" x14ac:dyDescent="0.35">
      <c r="A307" s="8" t="s">
        <v>2066</v>
      </c>
      <c r="B307" t="str">
        <f>VLOOKUP(Healthcare!A307,'Customer Names'!A307:E2641,4,FALSE)</f>
        <v>Sarah C.</v>
      </c>
      <c r="C307" s="10">
        <f>_xlfn.XLOOKUP(A307,'Medical Examinations'!$A$2:$A$2336,'Medical Examinations'!$B$2:$B$2336,"NA",0,1)</f>
        <v>28.46</v>
      </c>
      <c r="D307" s="10">
        <f>_xlfn.XLOOKUP(A307,'Medical Examinations'!$A$2:$A$2336,'Medical Examinations'!$C$2:$C$2336)</f>
        <v>4.8499999999999996</v>
      </c>
      <c r="E307" s="1" t="str">
        <f>_xlfn.XLOOKUP(A307,'Medical Examinations'!$A$2:$A$2336,'Medical Examinations'!$D$2:$D$2336)</f>
        <v>Yes</v>
      </c>
      <c r="F307" t="str">
        <f>_xlfn.XLOOKUP(A307,'Medical Examinations'!$A$2:$A$2336,'Medical Examinations'!$E$2:$E$2336)</f>
        <v>No</v>
      </c>
      <c r="G307" t="str">
        <f>_xlfn.XLOOKUP(A307,'Medical Examinations'!$A$2:$A$2336,'Medical Examinations'!$F$2:$F$2336)</f>
        <v>No</v>
      </c>
      <c r="H307" s="1">
        <f>_xlfn.XLOOKUP(A307,'Medical Examinations'!$A$2:$A$2336,'Medical Examinations'!$G$2:$G$2336)</f>
        <v>1</v>
      </c>
      <c r="I307" t="str">
        <f>_xlfn.XLOOKUP(A307,'Medical Examinations'!$A$2:$A$2336,'Medical Examinations'!$H$2:$H$2336)</f>
        <v>Yes</v>
      </c>
      <c r="J307" t="str">
        <f>VLOOKUP(A307,'Medical Examinations'!$A$2:$J$2336,9,FALSE)</f>
        <v>Overweight</v>
      </c>
      <c r="K307" t="str">
        <f>VLOOKUP(A307,'Medical Examinations'!$A$2:$J$2336,10,FALSE)</f>
        <v>Normal</v>
      </c>
      <c r="L307" s="51" t="str">
        <f>_xlfn.XLOOKUP(A307,'Hospitalisation Details'!$A$2:$A$2345,'Hospitalisation Details'!$J$2:$J$2345,"")</f>
        <v>5-Sep-1988</v>
      </c>
      <c r="M307" s="12">
        <f>_xlfn.XLOOKUP(A307,'Hospitalisation Details'!$A$2:$A$2344,'Hospitalisation Details'!$F$2:$F$2344," ",0,1)</f>
        <v>30763.01</v>
      </c>
      <c r="N307" t="str">
        <f>_xlfn.XLOOKUP(A307,'Hospitalisation Details'!$A$2:$A$2344,'Hospitalisation Details'!$G$2:$G$2344," ",0,1)</f>
        <v>tier - 2</v>
      </c>
      <c r="O307" t="str">
        <f>_xlfn.XLOOKUP(A307,'Hospitalisation Details'!$A$2:$A$2344,'Hospitalisation Details'!$H$2:$H$2344," ",0,1)</f>
        <v>tier - 1</v>
      </c>
      <c r="P307" t="str">
        <f>_xlfn.XLOOKUP(A307,'Hospitalisation Details'!$A$2:$A$2344,'Hospitalisation Details'!$I$2:$I$2344," ",0,1)</f>
        <v>R1011</v>
      </c>
      <c r="Q307">
        <f>_xlfn.XLOOKUP(A307,'Hospitalisation Details'!$A$2:$A$2344,'Hospitalisation Details'!$K$2:$K$2344," ",0,1)</f>
        <v>34</v>
      </c>
    </row>
    <row r="308" spans="1:17" ht="15.5" x14ac:dyDescent="0.35">
      <c r="A308" s="8" t="s">
        <v>2065</v>
      </c>
      <c r="B308" t="str">
        <f>VLOOKUP(Healthcare!A308,'Customer Names'!A308:E2642,4,FALSE)</f>
        <v>Megan</v>
      </c>
      <c r="C308" s="10">
        <f>_xlfn.XLOOKUP(A308,'Medical Examinations'!$A$2:$A$2336,'Medical Examinations'!$B$2:$B$2336,"NA",0,1)</f>
        <v>24.56</v>
      </c>
      <c r="D308" s="10">
        <f>_xlfn.XLOOKUP(A308,'Medical Examinations'!$A$2:$A$2336,'Medical Examinations'!$C$2:$C$2336)</f>
        <v>6.18</v>
      </c>
      <c r="E308" s="1" t="str">
        <f>_xlfn.XLOOKUP(A308,'Medical Examinations'!$A$2:$A$2336,'Medical Examinations'!$D$2:$D$2336)</f>
        <v>Yes</v>
      </c>
      <c r="F308" t="str">
        <f>_xlfn.XLOOKUP(A308,'Medical Examinations'!$A$2:$A$2336,'Medical Examinations'!$E$2:$E$2336)</f>
        <v>No</v>
      </c>
      <c r="G308" t="str">
        <f>_xlfn.XLOOKUP(A308,'Medical Examinations'!$A$2:$A$2336,'Medical Examinations'!$F$2:$F$2336)</f>
        <v>Yes</v>
      </c>
      <c r="H308" s="1">
        <f>_xlfn.XLOOKUP(A308,'Medical Examinations'!$A$2:$A$2336,'Medical Examinations'!$G$2:$G$2336)</f>
        <v>1</v>
      </c>
      <c r="I308" t="str">
        <f>_xlfn.XLOOKUP(A308,'Medical Examinations'!$A$2:$A$2336,'Medical Examinations'!$H$2:$H$2336)</f>
        <v>Yes</v>
      </c>
      <c r="J308" t="str">
        <f>VLOOKUP(A308,'Medical Examinations'!$A$2:$J$2336,9,FALSE)</f>
        <v>Normal Weight</v>
      </c>
      <c r="K308" t="str">
        <f>VLOOKUP(A308,'Medical Examinations'!$A$2:$J$2336,10,FALSE)</f>
        <v>Prediabetes</v>
      </c>
      <c r="L308" s="51" t="str">
        <f>_xlfn.XLOOKUP(A308,'Hospitalisation Details'!$A$2:$A$2345,'Hospitalisation Details'!$J$2:$J$2345,"")</f>
        <v>21-Dec-1983</v>
      </c>
      <c r="M308" s="12">
        <f>_xlfn.XLOOKUP(A308,'Hospitalisation Details'!$A$2:$A$2344,'Hospitalisation Details'!$F$2:$F$2344," ",0,1)</f>
        <v>30724.44</v>
      </c>
      <c r="N308" t="str">
        <f>_xlfn.XLOOKUP(A308,'Hospitalisation Details'!$A$2:$A$2344,'Hospitalisation Details'!$G$2:$G$2344," ",0,1)</f>
        <v>tier - 2</v>
      </c>
      <c r="O308" t="str">
        <f>_xlfn.XLOOKUP(A308,'Hospitalisation Details'!$A$2:$A$2344,'Hospitalisation Details'!$H$2:$H$2344," ",0,1)</f>
        <v>tier - 3</v>
      </c>
      <c r="P308" t="str">
        <f>_xlfn.XLOOKUP(A308,'Hospitalisation Details'!$A$2:$A$2344,'Hospitalisation Details'!$I$2:$I$2344," ",0,1)</f>
        <v>R1011</v>
      </c>
      <c r="Q308">
        <f>_xlfn.XLOOKUP(A308,'Hospitalisation Details'!$A$2:$A$2344,'Hospitalisation Details'!$K$2:$K$2344," ",0,1)</f>
        <v>39</v>
      </c>
    </row>
    <row r="309" spans="1:17" ht="15.5" x14ac:dyDescent="0.35">
      <c r="A309" s="8" t="s">
        <v>2064</v>
      </c>
      <c r="B309" t="str">
        <f>VLOOKUP(Healthcare!A309,'Customer Names'!A309:E2643,4,FALSE)</f>
        <v>Jason W</v>
      </c>
      <c r="C309" s="10">
        <f>_xlfn.XLOOKUP(A309,'Medical Examinations'!$A$2:$A$2336,'Medical Examinations'!$B$2:$B$2336,"NA",0,1)</f>
        <v>41.19</v>
      </c>
      <c r="D309" s="10">
        <f>_xlfn.XLOOKUP(A309,'Medical Examinations'!$A$2:$A$2336,'Medical Examinations'!$C$2:$C$2336)</f>
        <v>6.37</v>
      </c>
      <c r="E309" s="1" t="str">
        <f>_xlfn.XLOOKUP(A309,'Medical Examinations'!$A$2:$A$2336,'Medical Examinations'!$D$2:$D$2336)</f>
        <v>No</v>
      </c>
      <c r="F309" t="str">
        <f>_xlfn.XLOOKUP(A309,'Medical Examinations'!$A$2:$A$2336,'Medical Examinations'!$E$2:$E$2336)</f>
        <v>No</v>
      </c>
      <c r="G309" t="str">
        <f>_xlfn.XLOOKUP(A309,'Medical Examinations'!$A$2:$A$2336,'Medical Examinations'!$F$2:$F$2336)</f>
        <v>No</v>
      </c>
      <c r="H309" s="1">
        <f>_xlfn.XLOOKUP(A309,'Medical Examinations'!$A$2:$A$2336,'Medical Examinations'!$G$2:$G$2336)</f>
        <v>0</v>
      </c>
      <c r="I309" t="str">
        <f>_xlfn.XLOOKUP(A309,'Medical Examinations'!$A$2:$A$2336,'Medical Examinations'!$H$2:$H$2336)</f>
        <v>Yes</v>
      </c>
      <c r="J309" t="str">
        <f>VLOOKUP(A309,'Medical Examinations'!$A$2:$J$2336,9,FALSE)</f>
        <v>Obesity</v>
      </c>
      <c r="K309" t="str">
        <f>VLOOKUP(A309,'Medical Examinations'!$A$2:$J$2336,10,FALSE)</f>
        <v>Prediabetes</v>
      </c>
      <c r="L309" s="51" t="str">
        <f>_xlfn.XLOOKUP(A309,'Hospitalisation Details'!$A$2:$A$2345,'Hospitalisation Details'!$J$2:$J$2345,"")</f>
        <v>21-Sep-1999</v>
      </c>
      <c r="M309" s="12">
        <f>_xlfn.XLOOKUP(A309,'Hospitalisation Details'!$A$2:$A$2344,'Hospitalisation Details'!$F$2:$F$2344," ",0,1)</f>
        <v>30697.71</v>
      </c>
      <c r="N309" t="str">
        <f>_xlfn.XLOOKUP(A309,'Hospitalisation Details'!$A$2:$A$2344,'Hospitalisation Details'!$G$2:$G$2344," ",0,1)</f>
        <v>tier - 1</v>
      </c>
      <c r="O309" t="str">
        <f>_xlfn.XLOOKUP(A309,'Hospitalisation Details'!$A$2:$A$2344,'Hospitalisation Details'!$H$2:$H$2344," ",0,1)</f>
        <v>tier - 2</v>
      </c>
      <c r="P309" t="str">
        <f>_xlfn.XLOOKUP(A309,'Hospitalisation Details'!$A$2:$A$2344,'Hospitalisation Details'!$I$2:$I$2344," ",0,1)</f>
        <v>R1011</v>
      </c>
      <c r="Q309">
        <f>_xlfn.XLOOKUP(A309,'Hospitalisation Details'!$A$2:$A$2344,'Hospitalisation Details'!$K$2:$K$2344," ",0,1)</f>
        <v>23</v>
      </c>
    </row>
    <row r="310" spans="1:17" ht="15.5" x14ac:dyDescent="0.35">
      <c r="A310" s="8" t="s">
        <v>2063</v>
      </c>
      <c r="B310" t="str">
        <f>VLOOKUP(Healthcare!A310,'Customer Names'!A310:E2644,4,FALSE)</f>
        <v>Michele</v>
      </c>
      <c r="C310" s="10">
        <f>_xlfn.XLOOKUP(A310,'Medical Examinations'!$A$2:$A$2336,'Medical Examinations'!$B$2:$B$2336,"NA",0,1)</f>
        <v>18.63</v>
      </c>
      <c r="D310" s="10">
        <f>_xlfn.XLOOKUP(A310,'Medical Examinations'!$A$2:$A$2336,'Medical Examinations'!$C$2:$C$2336)</f>
        <v>9.81</v>
      </c>
      <c r="E310" s="1" t="str">
        <f>_xlfn.XLOOKUP(A310,'Medical Examinations'!$A$2:$A$2336,'Medical Examinations'!$D$2:$D$2336)</f>
        <v>Yes</v>
      </c>
      <c r="F310" t="str">
        <f>_xlfn.XLOOKUP(A310,'Medical Examinations'!$A$2:$A$2336,'Medical Examinations'!$E$2:$E$2336)</f>
        <v>No</v>
      </c>
      <c r="G310" t="str">
        <f>_xlfn.XLOOKUP(A310,'Medical Examinations'!$A$2:$A$2336,'Medical Examinations'!$F$2:$F$2336)</f>
        <v>No</v>
      </c>
      <c r="H310" s="1">
        <f>_xlfn.XLOOKUP(A310,'Medical Examinations'!$A$2:$A$2336,'Medical Examinations'!$G$2:$G$2336)</f>
        <v>2</v>
      </c>
      <c r="I310" t="str">
        <f>_xlfn.XLOOKUP(A310,'Medical Examinations'!$A$2:$A$2336,'Medical Examinations'!$H$2:$H$2336)</f>
        <v>Yes</v>
      </c>
      <c r="J310" t="str">
        <f>VLOOKUP(A310,'Medical Examinations'!$A$2:$J$2336,9,FALSE)</f>
        <v>Normal Weight</v>
      </c>
      <c r="K310" t="str">
        <f>VLOOKUP(A310,'Medical Examinations'!$A$2:$J$2336,10,FALSE)</f>
        <v>Diabetes</v>
      </c>
      <c r="L310" s="51" t="str">
        <f>_xlfn.XLOOKUP(A310,'Hospitalisation Details'!$A$2:$A$2345,'Hospitalisation Details'!$J$2:$J$2345,"")</f>
        <v>11-Nov-1970</v>
      </c>
      <c r="M310" s="12">
        <f>_xlfn.XLOOKUP(A310,'Hospitalisation Details'!$A$2:$A$2344,'Hospitalisation Details'!$F$2:$F$2344," ",0,1)</f>
        <v>30625.65</v>
      </c>
      <c r="N310" t="str">
        <f>_xlfn.XLOOKUP(A310,'Hospitalisation Details'!$A$2:$A$2344,'Hospitalisation Details'!$G$2:$G$2344," ",0,1)</f>
        <v>tier - 2</v>
      </c>
      <c r="O310" t="str">
        <f>_xlfn.XLOOKUP(A310,'Hospitalisation Details'!$A$2:$A$2344,'Hospitalisation Details'!$H$2:$H$2344," ",0,1)</f>
        <v>tier - 3</v>
      </c>
      <c r="P310" t="str">
        <f>_xlfn.XLOOKUP(A310,'Hospitalisation Details'!$A$2:$A$2344,'Hospitalisation Details'!$I$2:$I$2344," ",0,1)</f>
        <v>R1011</v>
      </c>
      <c r="Q310">
        <f>_xlfn.XLOOKUP(A310,'Hospitalisation Details'!$A$2:$A$2344,'Hospitalisation Details'!$K$2:$K$2344," ",0,1)</f>
        <v>52</v>
      </c>
    </row>
    <row r="311" spans="1:17" ht="15.5" x14ac:dyDescent="0.35">
      <c r="A311" s="8" t="s">
        <v>2062</v>
      </c>
      <c r="B311" t="str">
        <f>VLOOKUP(Healthcare!A311,'Customer Names'!A311:E2645,4,FALSE)</f>
        <v>Nikki</v>
      </c>
      <c r="C311" s="10">
        <f>_xlfn.XLOOKUP(A311,'Medical Examinations'!$A$2:$A$2336,'Medical Examinations'!$B$2:$B$2336,"NA",0,1)</f>
        <v>26.26</v>
      </c>
      <c r="D311" s="10">
        <f>_xlfn.XLOOKUP(A311,'Medical Examinations'!$A$2:$A$2336,'Medical Examinations'!$C$2:$C$2336)</f>
        <v>11.8</v>
      </c>
      <c r="E311" s="1" t="str">
        <f>_xlfn.XLOOKUP(A311,'Medical Examinations'!$A$2:$A$2336,'Medical Examinations'!$D$2:$D$2336)</f>
        <v>Yes</v>
      </c>
      <c r="F311" t="str">
        <f>_xlfn.XLOOKUP(A311,'Medical Examinations'!$A$2:$A$2336,'Medical Examinations'!$E$2:$E$2336)</f>
        <v>No</v>
      </c>
      <c r="G311" t="str">
        <f>_xlfn.XLOOKUP(A311,'Medical Examinations'!$A$2:$A$2336,'Medical Examinations'!$F$2:$F$2336)</f>
        <v>No</v>
      </c>
      <c r="H311" s="1">
        <f>_xlfn.XLOOKUP(A311,'Medical Examinations'!$A$2:$A$2336,'Medical Examinations'!$G$2:$G$2336)</f>
        <v>1</v>
      </c>
      <c r="I311" t="str">
        <f>_xlfn.XLOOKUP(A311,'Medical Examinations'!$A$2:$A$2336,'Medical Examinations'!$H$2:$H$2336)</f>
        <v>Yes</v>
      </c>
      <c r="J311" t="str">
        <f>VLOOKUP(A311,'Medical Examinations'!$A$2:$J$2336,9,FALSE)</f>
        <v>Overweight</v>
      </c>
      <c r="K311" t="str">
        <f>VLOOKUP(A311,'Medical Examinations'!$A$2:$J$2336,10,FALSE)</f>
        <v>Diabetes</v>
      </c>
      <c r="L311" s="51" t="str">
        <f>_xlfn.XLOOKUP(A311,'Hospitalisation Details'!$A$2:$A$2345,'Hospitalisation Details'!$J$2:$J$2345,"")</f>
        <v>10-Aug-1986</v>
      </c>
      <c r="M311" s="12">
        <f>_xlfn.XLOOKUP(A311,'Hospitalisation Details'!$A$2:$A$2344,'Hospitalisation Details'!$F$2:$F$2344," ",0,1)</f>
        <v>30530.5</v>
      </c>
      <c r="N311" t="str">
        <f>_xlfn.XLOOKUP(A311,'Hospitalisation Details'!$A$2:$A$2344,'Hospitalisation Details'!$G$2:$G$2344," ",0,1)</f>
        <v>tier - 2</v>
      </c>
      <c r="O311" t="str">
        <f>_xlfn.XLOOKUP(A311,'Hospitalisation Details'!$A$2:$A$2344,'Hospitalisation Details'!$H$2:$H$2344," ",0,1)</f>
        <v>tier - 1</v>
      </c>
      <c r="P311" t="str">
        <f>_xlfn.XLOOKUP(A311,'Hospitalisation Details'!$A$2:$A$2344,'Hospitalisation Details'!$I$2:$I$2344," ",0,1)</f>
        <v>R1011</v>
      </c>
      <c r="Q311">
        <f>_xlfn.XLOOKUP(A311,'Hospitalisation Details'!$A$2:$A$2344,'Hospitalisation Details'!$K$2:$K$2344," ",0,1)</f>
        <v>36</v>
      </c>
    </row>
    <row r="312" spans="1:17" ht="15.5" x14ac:dyDescent="0.35">
      <c r="A312" s="8" t="s">
        <v>2061</v>
      </c>
      <c r="B312" t="str">
        <f>VLOOKUP(Healthcare!A312,'Customer Names'!A312:E2646,4,FALSE)</f>
        <v>Philip J.</v>
      </c>
      <c r="C312" s="10">
        <f>_xlfn.XLOOKUP(A312,'Medical Examinations'!$A$2:$A$2336,'Medical Examinations'!$B$2:$B$2336,"NA",0,1)</f>
        <v>22.37</v>
      </c>
      <c r="D312" s="10">
        <f>_xlfn.XLOOKUP(A312,'Medical Examinations'!$A$2:$A$2336,'Medical Examinations'!$C$2:$C$2336)</f>
        <v>5.86</v>
      </c>
      <c r="E312" s="1" t="str">
        <f>_xlfn.XLOOKUP(A312,'Medical Examinations'!$A$2:$A$2336,'Medical Examinations'!$D$2:$D$2336)</f>
        <v>Yes</v>
      </c>
      <c r="F312" t="str">
        <f>_xlfn.XLOOKUP(A312,'Medical Examinations'!$A$2:$A$2336,'Medical Examinations'!$E$2:$E$2336)</f>
        <v>No</v>
      </c>
      <c r="G312" t="str">
        <f>_xlfn.XLOOKUP(A312,'Medical Examinations'!$A$2:$A$2336,'Medical Examinations'!$F$2:$F$2336)</f>
        <v>Yes</v>
      </c>
      <c r="H312" s="1">
        <f>_xlfn.XLOOKUP(A312,'Medical Examinations'!$A$2:$A$2336,'Medical Examinations'!$G$2:$G$2336)</f>
        <v>1</v>
      </c>
      <c r="I312" t="str">
        <f>_xlfn.XLOOKUP(A312,'Medical Examinations'!$A$2:$A$2336,'Medical Examinations'!$H$2:$H$2336)</f>
        <v>Yes</v>
      </c>
      <c r="J312" t="str">
        <f>VLOOKUP(A312,'Medical Examinations'!$A$2:$J$2336,9,FALSE)</f>
        <v>Normal Weight</v>
      </c>
      <c r="K312" t="str">
        <f>VLOOKUP(A312,'Medical Examinations'!$A$2:$J$2336,10,FALSE)</f>
        <v>Prediabetes</v>
      </c>
      <c r="L312" s="51" t="str">
        <f>_xlfn.XLOOKUP(A312,'Hospitalisation Details'!$A$2:$A$2345,'Hospitalisation Details'!$J$2:$J$2345,"")</f>
        <v>3-Sep-1983</v>
      </c>
      <c r="M312" s="12">
        <f>_xlfn.XLOOKUP(A312,'Hospitalisation Details'!$A$2:$A$2344,'Hospitalisation Details'!$F$2:$F$2344," ",0,1)</f>
        <v>30457.37</v>
      </c>
      <c r="N312" t="str">
        <f>_xlfn.XLOOKUP(A312,'Hospitalisation Details'!$A$2:$A$2344,'Hospitalisation Details'!$G$2:$G$2344," ",0,1)</f>
        <v>tier - 2</v>
      </c>
      <c r="O312" t="str">
        <f>_xlfn.XLOOKUP(A312,'Hospitalisation Details'!$A$2:$A$2344,'Hospitalisation Details'!$H$2:$H$2344," ",0,1)</f>
        <v>tier - 1</v>
      </c>
      <c r="P312" t="str">
        <f>_xlfn.XLOOKUP(A312,'Hospitalisation Details'!$A$2:$A$2344,'Hospitalisation Details'!$I$2:$I$2344," ",0,1)</f>
        <v>R1012</v>
      </c>
      <c r="Q312">
        <f>_xlfn.XLOOKUP(A312,'Hospitalisation Details'!$A$2:$A$2344,'Hospitalisation Details'!$K$2:$K$2344," ",0,1)</f>
        <v>39</v>
      </c>
    </row>
    <row r="313" spans="1:17" ht="15.5" x14ac:dyDescent="0.35">
      <c r="A313" s="8" t="s">
        <v>2060</v>
      </c>
      <c r="B313" t="str">
        <f>VLOOKUP(Healthcare!A313,'Customer Names'!A313:E2647,4,FALSE)</f>
        <v>Bryan L</v>
      </c>
      <c r="C313" s="10">
        <f>_xlfn.XLOOKUP(A313,'Medical Examinations'!$A$2:$A$2336,'Medical Examinations'!$B$2:$B$2336,"NA",0,1)</f>
        <v>39.619999999999997</v>
      </c>
      <c r="D313" s="10">
        <f>_xlfn.XLOOKUP(A313,'Medical Examinations'!$A$2:$A$2336,'Medical Examinations'!$C$2:$C$2336)</f>
        <v>4.28</v>
      </c>
      <c r="E313" s="1" t="str">
        <f>_xlfn.XLOOKUP(A313,'Medical Examinations'!$A$2:$A$2336,'Medical Examinations'!$D$2:$D$2336)</f>
        <v>No</v>
      </c>
      <c r="F313" t="str">
        <f>_xlfn.XLOOKUP(A313,'Medical Examinations'!$A$2:$A$2336,'Medical Examinations'!$E$2:$E$2336)</f>
        <v>No</v>
      </c>
      <c r="G313" t="str">
        <f>_xlfn.XLOOKUP(A313,'Medical Examinations'!$A$2:$A$2336,'Medical Examinations'!$F$2:$F$2336)</f>
        <v>No</v>
      </c>
      <c r="H313" s="1">
        <f>_xlfn.XLOOKUP(A313,'Medical Examinations'!$A$2:$A$2336,'Medical Examinations'!$G$2:$G$2336)</f>
        <v>1</v>
      </c>
      <c r="I313" t="str">
        <f>_xlfn.XLOOKUP(A313,'Medical Examinations'!$A$2:$A$2336,'Medical Examinations'!$H$2:$H$2336)</f>
        <v>Yes</v>
      </c>
      <c r="J313" t="str">
        <f>VLOOKUP(A313,'Medical Examinations'!$A$2:$J$2336,9,FALSE)</f>
        <v>Obesity</v>
      </c>
      <c r="K313" t="str">
        <f>VLOOKUP(A313,'Medical Examinations'!$A$2:$J$2336,10,FALSE)</f>
        <v>Normal</v>
      </c>
      <c r="L313" s="51" t="str">
        <f>_xlfn.XLOOKUP(A313,'Hospitalisation Details'!$A$2:$A$2345,'Hospitalisation Details'!$J$2:$J$2345,"")</f>
        <v>28-Oct-1998</v>
      </c>
      <c r="M313" s="12">
        <f>_xlfn.XLOOKUP(A313,'Hospitalisation Details'!$A$2:$A$2344,'Hospitalisation Details'!$F$2:$F$2344," ",0,1)</f>
        <v>30422.03</v>
      </c>
      <c r="N313" t="str">
        <f>_xlfn.XLOOKUP(A313,'Hospitalisation Details'!$A$2:$A$2344,'Hospitalisation Details'!$G$2:$G$2344," ",0,1)</f>
        <v>tier - 2</v>
      </c>
      <c r="O313" t="str">
        <f>_xlfn.XLOOKUP(A313,'Hospitalisation Details'!$A$2:$A$2344,'Hospitalisation Details'!$H$2:$H$2344," ",0,1)</f>
        <v>tier - 3</v>
      </c>
      <c r="P313" t="str">
        <f>_xlfn.XLOOKUP(A313,'Hospitalisation Details'!$A$2:$A$2344,'Hospitalisation Details'!$I$2:$I$2344," ",0,1)</f>
        <v>R1011</v>
      </c>
      <c r="Q313">
        <f>_xlfn.XLOOKUP(A313,'Hospitalisation Details'!$A$2:$A$2344,'Hospitalisation Details'!$K$2:$K$2344," ",0,1)</f>
        <v>24</v>
      </c>
    </row>
    <row r="314" spans="1:17" ht="15.5" x14ac:dyDescent="0.35">
      <c r="A314" s="8" t="s">
        <v>2059</v>
      </c>
      <c r="B314" t="str">
        <f>VLOOKUP(Healthcare!A314,'Customer Names'!A314:E2648,4,FALSE)</f>
        <v>Timothy F</v>
      </c>
      <c r="C314" s="10">
        <f>_xlfn.XLOOKUP(A314,'Medical Examinations'!$A$2:$A$2336,'Medical Examinations'!$B$2:$B$2336,"NA",0,1)</f>
        <v>18.329999999999998</v>
      </c>
      <c r="D314" s="10">
        <f>_xlfn.XLOOKUP(A314,'Medical Examinations'!$A$2:$A$2336,'Medical Examinations'!$C$2:$C$2336)</f>
        <v>4.16</v>
      </c>
      <c r="E314" s="1" t="str">
        <f>_xlfn.XLOOKUP(A314,'Medical Examinations'!$A$2:$A$2336,'Medical Examinations'!$D$2:$D$2336)</f>
        <v>Yes</v>
      </c>
      <c r="F314" t="str">
        <f>_xlfn.XLOOKUP(A314,'Medical Examinations'!$A$2:$A$2336,'Medical Examinations'!$E$2:$E$2336)</f>
        <v>No</v>
      </c>
      <c r="G314" t="str">
        <f>_xlfn.XLOOKUP(A314,'Medical Examinations'!$A$2:$A$2336,'Medical Examinations'!$F$2:$F$2336)</f>
        <v>No</v>
      </c>
      <c r="H314" s="1">
        <f>_xlfn.XLOOKUP(A314,'Medical Examinations'!$A$2:$A$2336,'Medical Examinations'!$G$2:$G$2336)</f>
        <v>0</v>
      </c>
      <c r="I314" t="str">
        <f>_xlfn.XLOOKUP(A314,'Medical Examinations'!$A$2:$A$2336,'Medical Examinations'!$H$2:$H$2336)</f>
        <v>Yes</v>
      </c>
      <c r="J314" t="str">
        <f>VLOOKUP(A314,'Medical Examinations'!$A$2:$J$2336,9,FALSE)</f>
        <v>Underweight</v>
      </c>
      <c r="K314" t="str">
        <f>VLOOKUP(A314,'Medical Examinations'!$A$2:$J$2336,10,FALSE)</f>
        <v>Normal</v>
      </c>
      <c r="L314" s="51" t="str">
        <f>_xlfn.XLOOKUP(A314,'Hospitalisation Details'!$A$2:$A$2345,'Hospitalisation Details'!$J$2:$J$2345,"")</f>
        <v>3-Sep-1976</v>
      </c>
      <c r="M314" s="12">
        <f>_xlfn.XLOOKUP(A314,'Hospitalisation Details'!$A$2:$A$2344,'Hospitalisation Details'!$F$2:$F$2344," ",0,1)</f>
        <v>30409.53</v>
      </c>
      <c r="N314" t="str">
        <f>_xlfn.XLOOKUP(A314,'Hospitalisation Details'!$A$2:$A$2344,'Hospitalisation Details'!$G$2:$G$2344," ",0,1)</f>
        <v>tier - 2</v>
      </c>
      <c r="O314" t="str">
        <f>_xlfn.XLOOKUP(A314,'Hospitalisation Details'!$A$2:$A$2344,'Hospitalisation Details'!$H$2:$H$2344," ",0,1)</f>
        <v>tier - 3</v>
      </c>
      <c r="P314" t="str">
        <f>_xlfn.XLOOKUP(A314,'Hospitalisation Details'!$A$2:$A$2344,'Hospitalisation Details'!$I$2:$I$2344," ",0,1)</f>
        <v>R1012</v>
      </c>
      <c r="Q314">
        <f>_xlfn.XLOOKUP(A314,'Hospitalisation Details'!$A$2:$A$2344,'Hospitalisation Details'!$K$2:$K$2344," ",0,1)</f>
        <v>46</v>
      </c>
    </row>
    <row r="315" spans="1:17" ht="15.5" x14ac:dyDescent="0.35">
      <c r="A315" s="8" t="s">
        <v>2058</v>
      </c>
      <c r="B315" t="str">
        <f>VLOOKUP(Healthcare!A315,'Customer Names'!A315:E2649,4,FALSE)</f>
        <v>Angielyn M</v>
      </c>
      <c r="C315" s="10">
        <f>_xlfn.XLOOKUP(A315,'Medical Examinations'!$A$2:$A$2336,'Medical Examinations'!$B$2:$B$2336,"NA",0,1)</f>
        <v>17.11</v>
      </c>
      <c r="D315" s="10">
        <f>_xlfn.XLOOKUP(A315,'Medical Examinations'!$A$2:$A$2336,'Medical Examinations'!$C$2:$C$2336)</f>
        <v>4.9800000000000004</v>
      </c>
      <c r="E315" s="1" t="str">
        <f>_xlfn.XLOOKUP(A315,'Medical Examinations'!$A$2:$A$2336,'Medical Examinations'!$D$2:$D$2336)</f>
        <v>Yes</v>
      </c>
      <c r="F315" t="str">
        <f>_xlfn.XLOOKUP(A315,'Medical Examinations'!$A$2:$A$2336,'Medical Examinations'!$E$2:$E$2336)</f>
        <v>No</v>
      </c>
      <c r="G315" t="str">
        <f>_xlfn.XLOOKUP(A315,'Medical Examinations'!$A$2:$A$2336,'Medical Examinations'!$F$2:$F$2336)</f>
        <v>Yes</v>
      </c>
      <c r="H315" s="1">
        <f>_xlfn.XLOOKUP(A315,'Medical Examinations'!$A$2:$A$2336,'Medical Examinations'!$G$2:$G$2336)</f>
        <v>1</v>
      </c>
      <c r="I315" t="str">
        <f>_xlfn.XLOOKUP(A315,'Medical Examinations'!$A$2:$A$2336,'Medical Examinations'!$H$2:$H$2336)</f>
        <v>Yes</v>
      </c>
      <c r="J315" t="str">
        <f>VLOOKUP(A315,'Medical Examinations'!$A$2:$J$2336,9,FALSE)</f>
        <v>Underweight</v>
      </c>
      <c r="K315" t="str">
        <f>VLOOKUP(A315,'Medical Examinations'!$A$2:$J$2336,10,FALSE)</f>
        <v>Normal</v>
      </c>
      <c r="L315" s="51" t="str">
        <f>_xlfn.XLOOKUP(A315,'Hospitalisation Details'!$A$2:$A$2345,'Hospitalisation Details'!$J$2:$J$2345,"")</f>
        <v>30-Jul-1969</v>
      </c>
      <c r="M315" s="12">
        <f>_xlfn.XLOOKUP(A315,'Hospitalisation Details'!$A$2:$A$2344,'Hospitalisation Details'!$F$2:$F$2344," ",0,1)</f>
        <v>30366.93</v>
      </c>
      <c r="N315" t="str">
        <f>_xlfn.XLOOKUP(A315,'Hospitalisation Details'!$A$2:$A$2344,'Hospitalisation Details'!$G$2:$G$2344," ",0,1)</f>
        <v>tier - 2</v>
      </c>
      <c r="O315" t="str">
        <f>_xlfn.XLOOKUP(A315,'Hospitalisation Details'!$A$2:$A$2344,'Hospitalisation Details'!$H$2:$H$2344," ",0,1)</f>
        <v>tier - 2</v>
      </c>
      <c r="P315" t="str">
        <f>_xlfn.XLOOKUP(A315,'Hospitalisation Details'!$A$2:$A$2344,'Hospitalisation Details'!$I$2:$I$2344," ",0,1)</f>
        <v>R1011</v>
      </c>
      <c r="Q315">
        <f>_xlfn.XLOOKUP(A315,'Hospitalisation Details'!$A$2:$A$2344,'Hospitalisation Details'!$K$2:$K$2344," ",0,1)</f>
        <v>53</v>
      </c>
    </row>
    <row r="316" spans="1:17" ht="15.5" x14ac:dyDescent="0.35">
      <c r="A316" s="8" t="s">
        <v>2057</v>
      </c>
      <c r="B316" t="str">
        <f>VLOOKUP(Healthcare!A316,'Customer Names'!A316:E2650,4,FALSE)</f>
        <v>Jeanie M.</v>
      </c>
      <c r="C316" s="10">
        <f>_xlfn.XLOOKUP(A316,'Medical Examinations'!$A$2:$A$2336,'Medical Examinations'!$B$2:$B$2336,"NA",0,1)</f>
        <v>43.5</v>
      </c>
      <c r="D316" s="10">
        <f>_xlfn.XLOOKUP(A316,'Medical Examinations'!$A$2:$A$2336,'Medical Examinations'!$C$2:$C$2336)</f>
        <v>6.38</v>
      </c>
      <c r="E316" s="1" t="str">
        <f>_xlfn.XLOOKUP(A316,'Medical Examinations'!$A$2:$A$2336,'Medical Examinations'!$D$2:$D$2336)</f>
        <v>No</v>
      </c>
      <c r="F316" t="str">
        <f>_xlfn.XLOOKUP(A316,'Medical Examinations'!$A$2:$A$2336,'Medical Examinations'!$E$2:$E$2336)</f>
        <v>Yes</v>
      </c>
      <c r="G316" t="str">
        <f>_xlfn.XLOOKUP(A316,'Medical Examinations'!$A$2:$A$2336,'Medical Examinations'!$F$2:$F$2336)</f>
        <v>No</v>
      </c>
      <c r="H316" s="1">
        <f>_xlfn.XLOOKUP(A316,'Medical Examinations'!$A$2:$A$2336,'Medical Examinations'!$G$2:$G$2336)</f>
        <v>1</v>
      </c>
      <c r="I316" t="str">
        <f>_xlfn.XLOOKUP(A316,'Medical Examinations'!$A$2:$A$2336,'Medical Examinations'!$H$2:$H$2336)</f>
        <v>Yes</v>
      </c>
      <c r="J316" t="str">
        <f>VLOOKUP(A316,'Medical Examinations'!$A$2:$J$2336,9,FALSE)</f>
        <v>Obesity</v>
      </c>
      <c r="K316" t="str">
        <f>VLOOKUP(A316,'Medical Examinations'!$A$2:$J$2336,10,FALSE)</f>
        <v>Prediabetes</v>
      </c>
      <c r="L316" s="51" t="str">
        <f>_xlfn.XLOOKUP(A316,'Hospitalisation Details'!$A$2:$A$2345,'Hospitalisation Details'!$J$2:$J$2345,"")</f>
        <v>1-Jun-2004</v>
      </c>
      <c r="M316" s="12">
        <f>_xlfn.XLOOKUP(A316,'Hospitalisation Details'!$A$2:$A$2344,'Hospitalisation Details'!$F$2:$F$2344," ",0,1)</f>
        <v>30328.27</v>
      </c>
      <c r="N316" t="str">
        <f>_xlfn.XLOOKUP(A316,'Hospitalisation Details'!$A$2:$A$2344,'Hospitalisation Details'!$G$2:$G$2344," ",0,1)</f>
        <v>tier - 2</v>
      </c>
      <c r="O316" t="str">
        <f>_xlfn.XLOOKUP(A316,'Hospitalisation Details'!$A$2:$A$2344,'Hospitalisation Details'!$H$2:$H$2344," ",0,1)</f>
        <v>tier - 2</v>
      </c>
      <c r="P316" t="str">
        <f>_xlfn.XLOOKUP(A316,'Hospitalisation Details'!$A$2:$A$2344,'Hospitalisation Details'!$I$2:$I$2344," ",0,1)</f>
        <v>R1011</v>
      </c>
      <c r="Q316">
        <f>_xlfn.XLOOKUP(A316,'Hospitalisation Details'!$A$2:$A$2344,'Hospitalisation Details'!$K$2:$K$2344," ",0,1)</f>
        <v>19</v>
      </c>
    </row>
    <row r="317" spans="1:17" ht="15.5" x14ac:dyDescent="0.35">
      <c r="A317" s="8" t="s">
        <v>2056</v>
      </c>
      <c r="B317" t="str">
        <f>VLOOKUP(Healthcare!A317,'Customer Names'!A317:E2651,4,FALSE)</f>
        <v>Greg</v>
      </c>
      <c r="C317" s="10">
        <f>_xlfn.XLOOKUP(A317,'Medical Examinations'!$A$2:$A$2336,'Medical Examinations'!$B$2:$B$2336,"NA",0,1)</f>
        <v>25.364999999999998</v>
      </c>
      <c r="D317" s="10">
        <f>_xlfn.XLOOKUP(A317,'Medical Examinations'!$A$2:$A$2336,'Medical Examinations'!$C$2:$C$2336)</f>
        <v>5.19</v>
      </c>
      <c r="E317" s="1" t="str">
        <f>_xlfn.XLOOKUP(A317,'Medical Examinations'!$A$2:$A$2336,'Medical Examinations'!$D$2:$D$2336)</f>
        <v>No</v>
      </c>
      <c r="F317" t="str">
        <f>_xlfn.XLOOKUP(A317,'Medical Examinations'!$A$2:$A$2336,'Medical Examinations'!$E$2:$E$2336)</f>
        <v>No</v>
      </c>
      <c r="G317" t="str">
        <f>_xlfn.XLOOKUP(A317,'Medical Examinations'!$A$2:$A$2336,'Medical Examinations'!$F$2:$F$2336)</f>
        <v>No</v>
      </c>
      <c r="H317" s="1">
        <f>_xlfn.XLOOKUP(A317,'Medical Examinations'!$A$2:$A$2336,'Medical Examinations'!$G$2:$G$2336)</f>
        <v>2</v>
      </c>
      <c r="I317" t="str">
        <f>_xlfn.XLOOKUP(A317,'Medical Examinations'!$A$2:$A$2336,'Medical Examinations'!$H$2:$H$2336)</f>
        <v>No</v>
      </c>
      <c r="J317" t="str">
        <f>VLOOKUP(A317,'Medical Examinations'!$A$2:$J$2336,9,FALSE)</f>
        <v>Overweight</v>
      </c>
      <c r="K317" t="str">
        <f>VLOOKUP(A317,'Medical Examinations'!$A$2:$J$2336,10,FALSE)</f>
        <v>Normal</v>
      </c>
      <c r="L317" s="51" t="str">
        <f>_xlfn.XLOOKUP(A317,'Hospitalisation Details'!$A$2:$A$2345,'Hospitalisation Details'!$J$2:$J$2345,"")</f>
        <v>24-Jul-1972</v>
      </c>
      <c r="M317" s="12">
        <f>_xlfn.XLOOKUP(A317,'Hospitalisation Details'!$A$2:$A$2344,'Hospitalisation Details'!$F$2:$F$2344," ",0,1)</f>
        <v>30284.639999999999</v>
      </c>
      <c r="N317" t="str">
        <f>_xlfn.XLOOKUP(A317,'Hospitalisation Details'!$A$2:$A$2344,'Hospitalisation Details'!$G$2:$G$2344," ",0,1)</f>
        <v>tier - 1</v>
      </c>
      <c r="O317" t="str">
        <f>_xlfn.XLOOKUP(A317,'Hospitalisation Details'!$A$2:$A$2344,'Hospitalisation Details'!$H$2:$H$2344," ",0,1)</f>
        <v>tier - 1</v>
      </c>
      <c r="P317" t="str">
        <f>_xlfn.XLOOKUP(A317,'Hospitalisation Details'!$A$2:$A$2344,'Hospitalisation Details'!$I$2:$I$2344," ",0,1)</f>
        <v>R1012</v>
      </c>
      <c r="Q317">
        <f>_xlfn.XLOOKUP(A317,'Hospitalisation Details'!$A$2:$A$2344,'Hospitalisation Details'!$K$2:$K$2344," ",0,1)</f>
        <v>50</v>
      </c>
    </row>
    <row r="318" spans="1:17" ht="15.5" x14ac:dyDescent="0.35">
      <c r="A318" s="8" t="s">
        <v>2055</v>
      </c>
      <c r="B318" t="str">
        <f>VLOOKUP(Healthcare!A318,'Customer Names'!A318:E2652,4,FALSE)</f>
        <v>John</v>
      </c>
      <c r="C318" s="10">
        <f>_xlfn.XLOOKUP(A318,'Medical Examinations'!$A$2:$A$2336,'Medical Examinations'!$B$2:$B$2336,"NA",0,1)</f>
        <v>28.594999999999999</v>
      </c>
      <c r="D318" s="10">
        <f>_xlfn.XLOOKUP(A318,'Medical Examinations'!$A$2:$A$2336,'Medical Examinations'!$C$2:$C$2336)</f>
        <v>10.210000000000001</v>
      </c>
      <c r="E318" s="1" t="str">
        <f>_xlfn.XLOOKUP(A318,'Medical Examinations'!$A$2:$A$2336,'Medical Examinations'!$D$2:$D$2336)</f>
        <v>No</v>
      </c>
      <c r="F318" t="str">
        <f>_xlfn.XLOOKUP(A318,'Medical Examinations'!$A$2:$A$2336,'Medical Examinations'!$E$2:$E$2336)</f>
        <v>No</v>
      </c>
      <c r="G318" t="str">
        <f>_xlfn.XLOOKUP(A318,'Medical Examinations'!$A$2:$A$2336,'Medical Examinations'!$F$2:$F$2336)</f>
        <v>No</v>
      </c>
      <c r="H318" s="1">
        <f>_xlfn.XLOOKUP(A318,'Medical Examinations'!$A$2:$A$2336,'Medical Examinations'!$G$2:$G$2336)</f>
        <v>0</v>
      </c>
      <c r="I318" t="str">
        <f>_xlfn.XLOOKUP(A318,'Medical Examinations'!$A$2:$A$2336,'Medical Examinations'!$H$2:$H$2336)</f>
        <v>No</v>
      </c>
      <c r="J318" t="str">
        <f>VLOOKUP(A318,'Medical Examinations'!$A$2:$J$2336,9,FALSE)</f>
        <v>Overweight</v>
      </c>
      <c r="K318" t="str">
        <f>VLOOKUP(A318,'Medical Examinations'!$A$2:$J$2336,10,FALSE)</f>
        <v>Diabetes</v>
      </c>
      <c r="L318" s="51" t="str">
        <f>_xlfn.XLOOKUP(A318,'Hospitalisation Details'!$A$2:$A$2345,'Hospitalisation Details'!$J$2:$J$2345,"")</f>
        <v>15-Sep-1962</v>
      </c>
      <c r="M318" s="12">
        <f>_xlfn.XLOOKUP(A318,'Hospitalisation Details'!$A$2:$A$2344,'Hospitalisation Details'!$F$2:$F$2344," ",0,1)</f>
        <v>30260</v>
      </c>
      <c r="N318" t="str">
        <f>_xlfn.XLOOKUP(A318,'Hospitalisation Details'!$A$2:$A$2344,'Hospitalisation Details'!$G$2:$G$2344," ",0,1)</f>
        <v>tier - 1</v>
      </c>
      <c r="O318" t="str">
        <f>_xlfn.XLOOKUP(A318,'Hospitalisation Details'!$A$2:$A$2344,'Hospitalisation Details'!$H$2:$H$2344," ",0,1)</f>
        <v>tier - 1</v>
      </c>
      <c r="P318" t="str">
        <f>_xlfn.XLOOKUP(A318,'Hospitalisation Details'!$A$2:$A$2344,'Hospitalisation Details'!$I$2:$I$2344," ",0,1)</f>
        <v>R1014</v>
      </c>
      <c r="Q318">
        <f>_xlfn.XLOOKUP(A318,'Hospitalisation Details'!$A$2:$A$2344,'Hospitalisation Details'!$K$2:$K$2344," ",0,1)</f>
        <v>60</v>
      </c>
    </row>
    <row r="319" spans="1:17" ht="15.5" x14ac:dyDescent="0.35">
      <c r="A319" s="8" t="s">
        <v>2054</v>
      </c>
      <c r="B319" t="str">
        <f>VLOOKUP(Healthcare!A319,'Customer Names'!A319:E2653,4,FALSE)</f>
        <v>Aliaksandr</v>
      </c>
      <c r="C319" s="10">
        <f>_xlfn.XLOOKUP(A319,'Medical Examinations'!$A$2:$A$2336,'Medical Examinations'!$B$2:$B$2336,"NA",0,1)</f>
        <v>29.83</v>
      </c>
      <c r="D319" s="10">
        <f>_xlfn.XLOOKUP(A319,'Medical Examinations'!$A$2:$A$2336,'Medical Examinations'!$C$2:$C$2336)</f>
        <v>9.6999999999999993</v>
      </c>
      <c r="E319" s="1" t="str">
        <f>_xlfn.XLOOKUP(A319,'Medical Examinations'!$A$2:$A$2336,'Medical Examinations'!$D$2:$D$2336)</f>
        <v>Yes</v>
      </c>
      <c r="F319" t="str">
        <f>_xlfn.XLOOKUP(A319,'Medical Examinations'!$A$2:$A$2336,'Medical Examinations'!$E$2:$E$2336)</f>
        <v>No</v>
      </c>
      <c r="G319" t="str">
        <f>_xlfn.XLOOKUP(A319,'Medical Examinations'!$A$2:$A$2336,'Medical Examinations'!$F$2:$F$2336)</f>
        <v>Yes</v>
      </c>
      <c r="H319" s="1">
        <f>_xlfn.XLOOKUP(A319,'Medical Examinations'!$A$2:$A$2336,'Medical Examinations'!$G$2:$G$2336)</f>
        <v>1</v>
      </c>
      <c r="I319" t="str">
        <f>_xlfn.XLOOKUP(A319,'Medical Examinations'!$A$2:$A$2336,'Medical Examinations'!$H$2:$H$2336)</f>
        <v>Yes</v>
      </c>
      <c r="J319" t="str">
        <f>VLOOKUP(A319,'Medical Examinations'!$A$2:$J$2336,9,FALSE)</f>
        <v>Overweight</v>
      </c>
      <c r="K319" t="str">
        <f>VLOOKUP(A319,'Medical Examinations'!$A$2:$J$2336,10,FALSE)</f>
        <v>Diabetes</v>
      </c>
      <c r="L319" s="51" t="str">
        <f>_xlfn.XLOOKUP(A319,'Hospitalisation Details'!$A$2:$A$2345,'Hospitalisation Details'!$J$2:$J$2345,"")</f>
        <v>13-Sep-1963</v>
      </c>
      <c r="M319" s="12">
        <f>_xlfn.XLOOKUP(A319,'Hospitalisation Details'!$A$2:$A$2344,'Hospitalisation Details'!$F$2:$F$2344," ",0,1)</f>
        <v>30184.94</v>
      </c>
      <c r="N319" t="str">
        <f>_xlfn.XLOOKUP(A319,'Hospitalisation Details'!$A$2:$A$2344,'Hospitalisation Details'!$G$2:$G$2344," ",0,1)</f>
        <v>tier - 1</v>
      </c>
      <c r="O319" t="str">
        <f>_xlfn.XLOOKUP(A319,'Hospitalisation Details'!$A$2:$A$2344,'Hospitalisation Details'!$H$2:$H$2344," ",0,1)</f>
        <v>tier - 1</v>
      </c>
      <c r="P319" t="str">
        <f>_xlfn.XLOOKUP(A319,'Hospitalisation Details'!$A$2:$A$2344,'Hospitalisation Details'!$I$2:$I$2344," ",0,1)</f>
        <v>R1014</v>
      </c>
      <c r="Q319">
        <f>_xlfn.XLOOKUP(A319,'Hospitalisation Details'!$A$2:$A$2344,'Hospitalisation Details'!$K$2:$K$2344," ",0,1)</f>
        <v>59</v>
      </c>
    </row>
    <row r="320" spans="1:17" ht="15.5" x14ac:dyDescent="0.35">
      <c r="A320" s="8" t="s">
        <v>2053</v>
      </c>
      <c r="B320" t="str">
        <f>VLOOKUP(Healthcare!A320,'Customer Names'!A320:E2654,4,FALSE)</f>
        <v>Jason M.</v>
      </c>
      <c r="C320" s="10">
        <f>_xlfn.XLOOKUP(A320,'Medical Examinations'!$A$2:$A$2336,'Medical Examinations'!$B$2:$B$2336,"NA",0,1)</f>
        <v>24.7</v>
      </c>
      <c r="D320" s="10">
        <f>_xlfn.XLOOKUP(A320,'Medical Examinations'!$A$2:$A$2336,'Medical Examinations'!$C$2:$C$2336)</f>
        <v>10.25</v>
      </c>
      <c r="E320" s="1" t="str">
        <f>_xlfn.XLOOKUP(A320,'Medical Examinations'!$A$2:$A$2336,'Medical Examinations'!$D$2:$D$2336)</f>
        <v>No</v>
      </c>
      <c r="F320" t="str">
        <f>_xlfn.XLOOKUP(A320,'Medical Examinations'!$A$2:$A$2336,'Medical Examinations'!$E$2:$E$2336)</f>
        <v>No</v>
      </c>
      <c r="G320" t="str">
        <f>_xlfn.XLOOKUP(A320,'Medical Examinations'!$A$2:$A$2336,'Medical Examinations'!$F$2:$F$2336)</f>
        <v>No</v>
      </c>
      <c r="H320" s="1">
        <f>_xlfn.XLOOKUP(A320,'Medical Examinations'!$A$2:$A$2336,'Medical Examinations'!$G$2:$G$2336)</f>
        <v>3</v>
      </c>
      <c r="I320" t="str">
        <f>_xlfn.XLOOKUP(A320,'Medical Examinations'!$A$2:$A$2336,'Medical Examinations'!$H$2:$H$2336)</f>
        <v>No</v>
      </c>
      <c r="J320" t="str">
        <f>VLOOKUP(A320,'Medical Examinations'!$A$2:$J$2336,9,FALSE)</f>
        <v>Normal Weight</v>
      </c>
      <c r="K320" t="str">
        <f>VLOOKUP(A320,'Medical Examinations'!$A$2:$J$2336,10,FALSE)</f>
        <v>Diabetes</v>
      </c>
      <c r="L320" s="51" t="str">
        <f>_xlfn.XLOOKUP(A320,'Hospitalisation Details'!$A$2:$A$2345,'Hospitalisation Details'!$J$2:$J$2345,"")</f>
        <v>11-Aug-1958</v>
      </c>
      <c r="M320" s="12">
        <f>_xlfn.XLOOKUP(A320,'Hospitalisation Details'!$A$2:$A$2344,'Hospitalisation Details'!$F$2:$F$2344," ",0,1)</f>
        <v>30166.62</v>
      </c>
      <c r="N320" t="str">
        <f>_xlfn.XLOOKUP(A320,'Hospitalisation Details'!$A$2:$A$2344,'Hospitalisation Details'!$G$2:$G$2344," ",0,1)</f>
        <v>tier - 1</v>
      </c>
      <c r="O320" t="str">
        <f>_xlfn.XLOOKUP(A320,'Hospitalisation Details'!$A$2:$A$2344,'Hospitalisation Details'!$H$2:$H$2344," ",0,1)</f>
        <v>tier - 3</v>
      </c>
      <c r="P320" t="str">
        <f>_xlfn.XLOOKUP(A320,'Hospitalisation Details'!$A$2:$A$2344,'Hospitalisation Details'!$I$2:$I$2344," ",0,1)</f>
        <v>R1012</v>
      </c>
      <c r="Q320">
        <f>_xlfn.XLOOKUP(A320,'Hospitalisation Details'!$A$2:$A$2344,'Hospitalisation Details'!$K$2:$K$2344," ",0,1)</f>
        <v>64</v>
      </c>
    </row>
    <row r="321" spans="1:17" ht="15.5" x14ac:dyDescent="0.35">
      <c r="A321" s="8" t="s">
        <v>2052</v>
      </c>
      <c r="B321" t="str">
        <f>VLOOKUP(Healthcare!A321,'Customer Names'!A321:E2655,4,FALSE)</f>
        <v>Sheera K</v>
      </c>
      <c r="C321" s="10">
        <f>_xlfn.XLOOKUP(A321,'Medical Examinations'!$A$2:$A$2336,'Medical Examinations'!$B$2:$B$2336,"NA",0,1)</f>
        <v>17.940000000000001</v>
      </c>
      <c r="D321" s="10">
        <f>_xlfn.XLOOKUP(A321,'Medical Examinations'!$A$2:$A$2336,'Medical Examinations'!$C$2:$C$2336)</f>
        <v>9.77</v>
      </c>
      <c r="E321" s="1" t="str">
        <f>_xlfn.XLOOKUP(A321,'Medical Examinations'!$A$2:$A$2336,'Medical Examinations'!$D$2:$D$2336)</f>
        <v>No</v>
      </c>
      <c r="F321" t="str">
        <f>_xlfn.XLOOKUP(A321,'Medical Examinations'!$A$2:$A$2336,'Medical Examinations'!$E$2:$E$2336)</f>
        <v>No</v>
      </c>
      <c r="G321" t="str">
        <f>_xlfn.XLOOKUP(A321,'Medical Examinations'!$A$2:$A$2336,'Medical Examinations'!$F$2:$F$2336)</f>
        <v>No</v>
      </c>
      <c r="H321" s="1">
        <f>_xlfn.XLOOKUP(A321,'Medical Examinations'!$A$2:$A$2336,'Medical Examinations'!$G$2:$G$2336)</f>
        <v>0</v>
      </c>
      <c r="I321" t="str">
        <f>_xlfn.XLOOKUP(A321,'Medical Examinations'!$A$2:$A$2336,'Medical Examinations'!$H$2:$H$2336)</f>
        <v>Yes</v>
      </c>
      <c r="J321" t="str">
        <f>VLOOKUP(A321,'Medical Examinations'!$A$2:$J$2336,9,FALSE)</f>
        <v>Underweight</v>
      </c>
      <c r="K321" t="str">
        <f>VLOOKUP(A321,'Medical Examinations'!$A$2:$J$2336,10,FALSE)</f>
        <v>Diabetes</v>
      </c>
      <c r="L321" s="51" t="str">
        <f>_xlfn.XLOOKUP(A321,'Hospitalisation Details'!$A$2:$A$2345,'Hospitalisation Details'!$J$2:$J$2345,"")</f>
        <v>25-Dec-1971</v>
      </c>
      <c r="M321" s="12">
        <f>_xlfn.XLOOKUP(A321,'Hospitalisation Details'!$A$2:$A$2344,'Hospitalisation Details'!$F$2:$F$2344," ",0,1)</f>
        <v>30134.75</v>
      </c>
      <c r="N321" t="str">
        <f>_xlfn.XLOOKUP(A321,'Hospitalisation Details'!$A$2:$A$2344,'Hospitalisation Details'!$G$2:$G$2344," ",0,1)</f>
        <v>tier - 2</v>
      </c>
      <c r="O321" t="str">
        <f>_xlfn.XLOOKUP(A321,'Hospitalisation Details'!$A$2:$A$2344,'Hospitalisation Details'!$H$2:$H$2344," ",0,1)</f>
        <v>tier - 3</v>
      </c>
      <c r="P321" t="str">
        <f>_xlfn.XLOOKUP(A321,'Hospitalisation Details'!$A$2:$A$2344,'Hospitalisation Details'!$I$2:$I$2344," ",0,1)</f>
        <v>R1011</v>
      </c>
      <c r="Q321">
        <f>_xlfn.XLOOKUP(A321,'Hospitalisation Details'!$A$2:$A$2344,'Hospitalisation Details'!$K$2:$K$2344," ",0,1)</f>
        <v>51</v>
      </c>
    </row>
    <row r="322" spans="1:17" ht="15.5" x14ac:dyDescent="0.35">
      <c r="A322" s="8" t="s">
        <v>2051</v>
      </c>
      <c r="B322" t="str">
        <f>VLOOKUP(Healthcare!A322,'Customer Names'!A322:E2656,4,FALSE)</f>
        <v>Janice</v>
      </c>
      <c r="C322" s="10">
        <f>_xlfn.XLOOKUP(A322,'Medical Examinations'!$A$2:$A$2336,'Medical Examinations'!$B$2:$B$2336,"NA",0,1)</f>
        <v>21.08</v>
      </c>
      <c r="D322" s="10">
        <f>_xlfn.XLOOKUP(A322,'Medical Examinations'!$A$2:$A$2336,'Medical Examinations'!$C$2:$C$2336)</f>
        <v>4.83</v>
      </c>
      <c r="E322" s="1" t="str">
        <f>_xlfn.XLOOKUP(A322,'Medical Examinations'!$A$2:$A$2336,'Medical Examinations'!$D$2:$D$2336)</f>
        <v>No</v>
      </c>
      <c r="F322" t="str">
        <f>_xlfn.XLOOKUP(A322,'Medical Examinations'!$A$2:$A$2336,'Medical Examinations'!$E$2:$E$2336)</f>
        <v>No</v>
      </c>
      <c r="G322" t="str">
        <f>_xlfn.XLOOKUP(A322,'Medical Examinations'!$A$2:$A$2336,'Medical Examinations'!$F$2:$F$2336)</f>
        <v>Yes</v>
      </c>
      <c r="H322" s="1">
        <f>_xlfn.XLOOKUP(A322,'Medical Examinations'!$A$2:$A$2336,'Medical Examinations'!$G$2:$G$2336)</f>
        <v>1</v>
      </c>
      <c r="I322" t="str">
        <f>_xlfn.XLOOKUP(A322,'Medical Examinations'!$A$2:$A$2336,'Medical Examinations'!$H$2:$H$2336)</f>
        <v>Yes</v>
      </c>
      <c r="J322" t="str">
        <f>VLOOKUP(A322,'Medical Examinations'!$A$2:$J$2336,9,FALSE)</f>
        <v>Normal Weight</v>
      </c>
      <c r="K322" t="str">
        <f>VLOOKUP(A322,'Medical Examinations'!$A$2:$J$2336,10,FALSE)</f>
        <v>Normal</v>
      </c>
      <c r="L322" s="51" t="str">
        <f>_xlfn.XLOOKUP(A322,'Hospitalisation Details'!$A$2:$A$2345,'Hospitalisation Details'!$J$2:$J$2345,"")</f>
        <v>2-Sep-1979</v>
      </c>
      <c r="M322" s="12">
        <f>_xlfn.XLOOKUP(A322,'Hospitalisation Details'!$A$2:$A$2344,'Hospitalisation Details'!$F$2:$F$2344," ",0,1)</f>
        <v>30095.97</v>
      </c>
      <c r="N322" t="str">
        <f>_xlfn.XLOOKUP(A322,'Hospitalisation Details'!$A$2:$A$2344,'Hospitalisation Details'!$G$2:$G$2344," ",0,1)</f>
        <v>tier - 2</v>
      </c>
      <c r="O322" t="str">
        <f>_xlfn.XLOOKUP(A322,'Hospitalisation Details'!$A$2:$A$2344,'Hospitalisation Details'!$H$2:$H$2344," ",0,1)</f>
        <v>tier - 3</v>
      </c>
      <c r="P322" t="str">
        <f>_xlfn.XLOOKUP(A322,'Hospitalisation Details'!$A$2:$A$2344,'Hospitalisation Details'!$I$2:$I$2344," ",0,1)</f>
        <v>R1011</v>
      </c>
      <c r="Q322">
        <f>_xlfn.XLOOKUP(A322,'Hospitalisation Details'!$A$2:$A$2344,'Hospitalisation Details'!$K$2:$K$2344," ",0,1)</f>
        <v>43</v>
      </c>
    </row>
    <row r="323" spans="1:17" ht="15.5" x14ac:dyDescent="0.35">
      <c r="A323" s="8" t="s">
        <v>2050</v>
      </c>
      <c r="B323" t="str">
        <f>VLOOKUP(Healthcare!A323,'Customer Names'!A323:E2657,4,FALSE)</f>
        <v>Timothy G.</v>
      </c>
      <c r="C323" s="10">
        <f>_xlfn.XLOOKUP(A323,'Medical Examinations'!$A$2:$A$2336,'Medical Examinations'!$B$2:$B$2336,"NA",0,1)</f>
        <v>37.715000000000003</v>
      </c>
      <c r="D323" s="10">
        <f>_xlfn.XLOOKUP(A323,'Medical Examinations'!$A$2:$A$2336,'Medical Examinations'!$C$2:$C$2336)</f>
        <v>10.86</v>
      </c>
      <c r="E323" s="1" t="str">
        <f>_xlfn.XLOOKUP(A323,'Medical Examinations'!$A$2:$A$2336,'Medical Examinations'!$D$2:$D$2336)</f>
        <v>Yes</v>
      </c>
      <c r="F323" t="str">
        <f>_xlfn.XLOOKUP(A323,'Medical Examinations'!$A$2:$A$2336,'Medical Examinations'!$E$2:$E$2336)</f>
        <v>No</v>
      </c>
      <c r="G323" t="str">
        <f>_xlfn.XLOOKUP(A323,'Medical Examinations'!$A$2:$A$2336,'Medical Examinations'!$F$2:$F$2336)</f>
        <v>No</v>
      </c>
      <c r="H323" s="1">
        <f>_xlfn.XLOOKUP(A323,'Medical Examinations'!$A$2:$A$2336,'Medical Examinations'!$G$2:$G$2336)</f>
        <v>0</v>
      </c>
      <c r="I323" t="str">
        <f>_xlfn.XLOOKUP(A323,'Medical Examinations'!$A$2:$A$2336,'Medical Examinations'!$H$2:$H$2336)</f>
        <v>No</v>
      </c>
      <c r="J323" t="str">
        <f>VLOOKUP(A323,'Medical Examinations'!$A$2:$J$2336,9,FALSE)</f>
        <v>Obesity</v>
      </c>
      <c r="K323" t="str">
        <f>VLOOKUP(A323,'Medical Examinations'!$A$2:$J$2336,10,FALSE)</f>
        <v>Diabetes</v>
      </c>
      <c r="L323" s="51" t="str">
        <f>_xlfn.XLOOKUP(A323,'Hospitalisation Details'!$A$2:$A$2345,'Hospitalisation Details'!$J$2:$J$2345,"")</f>
        <v>16-Jun-1967</v>
      </c>
      <c r="M323" s="12">
        <f>_xlfn.XLOOKUP(A323,'Hospitalisation Details'!$A$2:$A$2344,'Hospitalisation Details'!$F$2:$F$2344," ",0,1)</f>
        <v>30063.58</v>
      </c>
      <c r="N323" t="str">
        <f>_xlfn.XLOOKUP(A323,'Hospitalisation Details'!$A$2:$A$2344,'Hospitalisation Details'!$G$2:$G$2344," ",0,1)</f>
        <v>tier - 1</v>
      </c>
      <c r="O323" t="str">
        <f>_xlfn.XLOOKUP(A323,'Hospitalisation Details'!$A$2:$A$2344,'Hospitalisation Details'!$H$2:$H$2344," ",0,1)</f>
        <v>tier - 1</v>
      </c>
      <c r="P323" t="str">
        <f>_xlfn.XLOOKUP(A323,'Hospitalisation Details'!$A$2:$A$2344,'Hospitalisation Details'!$I$2:$I$2344," ",0,1)</f>
        <v>R1012</v>
      </c>
      <c r="Q323">
        <f>_xlfn.XLOOKUP(A323,'Hospitalisation Details'!$A$2:$A$2344,'Hospitalisation Details'!$K$2:$K$2344," ",0,1)</f>
        <v>55</v>
      </c>
    </row>
    <row r="324" spans="1:17" ht="15.5" x14ac:dyDescent="0.35">
      <c r="A324" s="8" t="s">
        <v>2049</v>
      </c>
      <c r="B324" t="str">
        <f>VLOOKUP(Healthcare!A324,'Customer Names'!A324:E2658,4,FALSE)</f>
        <v>Alan R</v>
      </c>
      <c r="C324" s="10">
        <f>_xlfn.XLOOKUP(A324,'Medical Examinations'!$A$2:$A$2336,'Medical Examinations'!$B$2:$B$2336,"NA",0,1)</f>
        <v>22.39</v>
      </c>
      <c r="D324" s="10">
        <f>_xlfn.XLOOKUP(A324,'Medical Examinations'!$A$2:$A$2336,'Medical Examinations'!$C$2:$C$2336)</f>
        <v>9.5299999999999994</v>
      </c>
      <c r="E324" s="1" t="str">
        <f>_xlfn.XLOOKUP(A324,'Medical Examinations'!$A$2:$A$2336,'Medical Examinations'!$D$2:$D$2336)</f>
        <v>Yes</v>
      </c>
      <c r="F324" t="str">
        <f>_xlfn.XLOOKUP(A324,'Medical Examinations'!$A$2:$A$2336,'Medical Examinations'!$E$2:$E$2336)</f>
        <v>No</v>
      </c>
      <c r="G324" t="str">
        <f>_xlfn.XLOOKUP(A324,'Medical Examinations'!$A$2:$A$2336,'Medical Examinations'!$F$2:$F$2336)</f>
        <v>No</v>
      </c>
      <c r="H324" s="1">
        <f>_xlfn.XLOOKUP(A324,'Medical Examinations'!$A$2:$A$2336,'Medical Examinations'!$G$2:$G$2336)</f>
        <v>0</v>
      </c>
      <c r="I324" t="str">
        <f>_xlfn.XLOOKUP(A324,'Medical Examinations'!$A$2:$A$2336,'Medical Examinations'!$H$2:$H$2336)</f>
        <v>Yes</v>
      </c>
      <c r="J324" t="str">
        <f>VLOOKUP(A324,'Medical Examinations'!$A$2:$J$2336,9,FALSE)</f>
        <v>Normal Weight</v>
      </c>
      <c r="K324" t="str">
        <f>VLOOKUP(A324,'Medical Examinations'!$A$2:$J$2336,10,FALSE)</f>
        <v>Diabetes</v>
      </c>
      <c r="L324" s="51" t="str">
        <f>_xlfn.XLOOKUP(A324,'Hospitalisation Details'!$A$2:$A$2345,'Hospitalisation Details'!$J$2:$J$2345,"")</f>
        <v>4-Aug-1981</v>
      </c>
      <c r="M324" s="12">
        <f>_xlfn.XLOOKUP(A324,'Hospitalisation Details'!$A$2:$A$2344,'Hospitalisation Details'!$F$2:$F$2344," ",0,1)</f>
        <v>30026.87</v>
      </c>
      <c r="N324" t="str">
        <f>_xlfn.XLOOKUP(A324,'Hospitalisation Details'!$A$2:$A$2344,'Hospitalisation Details'!$G$2:$G$2344," ",0,1)</f>
        <v>tier - 2</v>
      </c>
      <c r="O324" t="str">
        <f>_xlfn.XLOOKUP(A324,'Hospitalisation Details'!$A$2:$A$2344,'Hospitalisation Details'!$H$2:$H$2344," ",0,1)</f>
        <v>tier - 3</v>
      </c>
      <c r="P324" t="str">
        <f>_xlfn.XLOOKUP(A324,'Hospitalisation Details'!$A$2:$A$2344,'Hospitalisation Details'!$I$2:$I$2344," ",0,1)</f>
        <v>R1012</v>
      </c>
      <c r="Q324">
        <f>_xlfn.XLOOKUP(A324,'Hospitalisation Details'!$A$2:$A$2344,'Hospitalisation Details'!$K$2:$K$2344," ",0,1)</f>
        <v>41</v>
      </c>
    </row>
    <row r="325" spans="1:17" ht="15.5" x14ac:dyDescent="0.35">
      <c r="A325" s="8" t="s">
        <v>2048</v>
      </c>
      <c r="B325" t="str">
        <f>VLOOKUP(Healthcare!A325,'Customer Names'!A325:E2659,4,FALSE)</f>
        <v>Michael</v>
      </c>
      <c r="C325" s="10">
        <f>_xlfn.XLOOKUP(A325,'Medical Examinations'!$A$2:$A$2336,'Medical Examinations'!$B$2:$B$2336,"NA",0,1)</f>
        <v>28.78</v>
      </c>
      <c r="D325" s="10">
        <f>_xlfn.XLOOKUP(A325,'Medical Examinations'!$A$2:$A$2336,'Medical Examinations'!$C$2:$C$2336)</f>
        <v>5.68</v>
      </c>
      <c r="E325" s="1" t="str">
        <f>_xlfn.XLOOKUP(A325,'Medical Examinations'!$A$2:$A$2336,'Medical Examinations'!$D$2:$D$2336)</f>
        <v>No</v>
      </c>
      <c r="F325" t="str">
        <f>_xlfn.XLOOKUP(A325,'Medical Examinations'!$A$2:$A$2336,'Medical Examinations'!$E$2:$E$2336)</f>
        <v>No</v>
      </c>
      <c r="G325" t="str">
        <f>_xlfn.XLOOKUP(A325,'Medical Examinations'!$A$2:$A$2336,'Medical Examinations'!$F$2:$F$2336)</f>
        <v>No</v>
      </c>
      <c r="H325" s="1">
        <f>_xlfn.XLOOKUP(A325,'Medical Examinations'!$A$2:$A$2336,'Medical Examinations'!$G$2:$G$2336)</f>
        <v>0</v>
      </c>
      <c r="I325" t="str">
        <f>_xlfn.XLOOKUP(A325,'Medical Examinations'!$A$2:$A$2336,'Medical Examinations'!$H$2:$H$2336)</f>
        <v>Yes</v>
      </c>
      <c r="J325" t="str">
        <f>VLOOKUP(A325,'Medical Examinations'!$A$2:$J$2336,9,FALSE)</f>
        <v>Overweight</v>
      </c>
      <c r="K325" t="str">
        <f>VLOOKUP(A325,'Medical Examinations'!$A$2:$J$2336,10,FALSE)</f>
        <v>Normal</v>
      </c>
      <c r="L325" s="51" t="str">
        <f>_xlfn.XLOOKUP(A325,'Hospitalisation Details'!$A$2:$A$2345,'Hospitalisation Details'!$J$2:$J$2345,"")</f>
        <v>5-Oct-1991</v>
      </c>
      <c r="M325" s="12">
        <f>_xlfn.XLOOKUP(A325,'Hospitalisation Details'!$A$2:$A$2344,'Hospitalisation Details'!$F$2:$F$2344," ",0,1)</f>
        <v>29969.67</v>
      </c>
      <c r="N325" t="str">
        <f>_xlfn.XLOOKUP(A325,'Hospitalisation Details'!$A$2:$A$2344,'Hospitalisation Details'!$G$2:$G$2344," ",0,1)</f>
        <v>tier - 1</v>
      </c>
      <c r="O325" t="str">
        <f>_xlfn.XLOOKUP(A325,'Hospitalisation Details'!$A$2:$A$2344,'Hospitalisation Details'!$H$2:$H$2344," ",0,1)</f>
        <v>tier - 1</v>
      </c>
      <c r="P325" t="str">
        <f>_xlfn.XLOOKUP(A325,'Hospitalisation Details'!$A$2:$A$2344,'Hospitalisation Details'!$I$2:$I$2344," ",0,1)</f>
        <v>R1011</v>
      </c>
      <c r="Q325">
        <f>_xlfn.XLOOKUP(A325,'Hospitalisation Details'!$A$2:$A$2344,'Hospitalisation Details'!$K$2:$K$2344," ",0,1)</f>
        <v>31</v>
      </c>
    </row>
    <row r="326" spans="1:17" ht="15.5" x14ac:dyDescent="0.35">
      <c r="A326" s="8" t="s">
        <v>2047</v>
      </c>
      <c r="B326" t="str">
        <f>VLOOKUP(Healthcare!A326,'Customer Names'!A326:E2660,4,FALSE)</f>
        <v>Marie-France</v>
      </c>
      <c r="C326" s="10">
        <f>_xlfn.XLOOKUP(A326,'Medical Examinations'!$A$2:$A$2336,'Medical Examinations'!$B$2:$B$2336,"NA",0,1)</f>
        <v>18.329999999999998</v>
      </c>
      <c r="D326" s="10">
        <f>_xlfn.XLOOKUP(A326,'Medical Examinations'!$A$2:$A$2336,'Medical Examinations'!$C$2:$C$2336)</f>
        <v>5.57</v>
      </c>
      <c r="E326" s="1" t="str">
        <f>_xlfn.XLOOKUP(A326,'Medical Examinations'!$A$2:$A$2336,'Medical Examinations'!$D$2:$D$2336)</f>
        <v>Yes</v>
      </c>
      <c r="F326" t="str">
        <f>_xlfn.XLOOKUP(A326,'Medical Examinations'!$A$2:$A$2336,'Medical Examinations'!$E$2:$E$2336)</f>
        <v>No</v>
      </c>
      <c r="G326" t="str">
        <f>_xlfn.XLOOKUP(A326,'Medical Examinations'!$A$2:$A$2336,'Medical Examinations'!$F$2:$F$2336)</f>
        <v>No</v>
      </c>
      <c r="H326" s="1">
        <f>_xlfn.XLOOKUP(A326,'Medical Examinations'!$A$2:$A$2336,'Medical Examinations'!$G$2:$G$2336)</f>
        <v>0</v>
      </c>
      <c r="I326" t="str">
        <f>_xlfn.XLOOKUP(A326,'Medical Examinations'!$A$2:$A$2336,'Medical Examinations'!$H$2:$H$2336)</f>
        <v>Yes</v>
      </c>
      <c r="J326" t="str">
        <f>VLOOKUP(A326,'Medical Examinations'!$A$2:$J$2336,9,FALSE)</f>
        <v>Underweight</v>
      </c>
      <c r="K326" t="str">
        <f>VLOOKUP(A326,'Medical Examinations'!$A$2:$J$2336,10,FALSE)</f>
        <v>Normal</v>
      </c>
      <c r="L326" s="51" t="str">
        <f>_xlfn.XLOOKUP(A326,'Hospitalisation Details'!$A$2:$A$2345,'Hospitalisation Details'!$J$2:$J$2345,"")</f>
        <v>12-Jun-1976</v>
      </c>
      <c r="M326" s="12">
        <f>_xlfn.XLOOKUP(A326,'Hospitalisation Details'!$A$2:$A$2344,'Hospitalisation Details'!$F$2:$F$2344," ",0,1)</f>
        <v>29933.75</v>
      </c>
      <c r="N326" t="str">
        <f>_xlfn.XLOOKUP(A326,'Hospitalisation Details'!$A$2:$A$2344,'Hospitalisation Details'!$G$2:$G$2344," ",0,1)</f>
        <v>tier - 1</v>
      </c>
      <c r="O326" t="str">
        <f>_xlfn.XLOOKUP(A326,'Hospitalisation Details'!$A$2:$A$2344,'Hospitalisation Details'!$H$2:$H$2344," ",0,1)</f>
        <v>tier - 1</v>
      </c>
      <c r="P326" t="str">
        <f>_xlfn.XLOOKUP(A326,'Hospitalisation Details'!$A$2:$A$2344,'Hospitalisation Details'!$I$2:$I$2344," ",0,1)</f>
        <v>R1011</v>
      </c>
      <c r="Q326">
        <f>_xlfn.XLOOKUP(A326,'Hospitalisation Details'!$A$2:$A$2344,'Hospitalisation Details'!$K$2:$K$2344," ",0,1)</f>
        <v>46</v>
      </c>
    </row>
    <row r="327" spans="1:17" ht="15.5" x14ac:dyDescent="0.35">
      <c r="A327" s="8" t="s">
        <v>2046</v>
      </c>
      <c r="B327" t="str">
        <f>VLOOKUP(Healthcare!A327,'Customer Names'!A327:E2661,4,FALSE)</f>
        <v>Erik F.</v>
      </c>
      <c r="C327" s="10">
        <f>_xlfn.XLOOKUP(A327,'Medical Examinations'!$A$2:$A$2336,'Medical Examinations'!$B$2:$B$2336,"NA",0,1)</f>
        <v>26.39</v>
      </c>
      <c r="D327" s="10">
        <f>_xlfn.XLOOKUP(A327,'Medical Examinations'!$A$2:$A$2336,'Medical Examinations'!$C$2:$C$2336)</f>
        <v>4.58</v>
      </c>
      <c r="E327" s="1" t="str">
        <f>_xlfn.XLOOKUP(A327,'Medical Examinations'!$A$2:$A$2336,'Medical Examinations'!$D$2:$D$2336)</f>
        <v>Yes</v>
      </c>
      <c r="F327" t="str">
        <f>_xlfn.XLOOKUP(A327,'Medical Examinations'!$A$2:$A$2336,'Medical Examinations'!$E$2:$E$2336)</f>
        <v>No</v>
      </c>
      <c r="G327" t="str">
        <f>_xlfn.XLOOKUP(A327,'Medical Examinations'!$A$2:$A$2336,'Medical Examinations'!$F$2:$F$2336)</f>
        <v>No</v>
      </c>
      <c r="H327" s="1">
        <f>_xlfn.XLOOKUP(A327,'Medical Examinations'!$A$2:$A$2336,'Medical Examinations'!$G$2:$G$2336)</f>
        <v>1</v>
      </c>
      <c r="I327" t="str">
        <f>_xlfn.XLOOKUP(A327,'Medical Examinations'!$A$2:$A$2336,'Medical Examinations'!$H$2:$H$2336)</f>
        <v>Yes</v>
      </c>
      <c r="J327" t="str">
        <f>VLOOKUP(A327,'Medical Examinations'!$A$2:$J$2336,9,FALSE)</f>
        <v>Overweight</v>
      </c>
      <c r="K327" t="str">
        <f>VLOOKUP(A327,'Medical Examinations'!$A$2:$J$2336,10,FALSE)</f>
        <v>Normal</v>
      </c>
      <c r="L327" s="51" t="str">
        <f>_xlfn.XLOOKUP(A327,'Hospitalisation Details'!$A$2:$A$2345,'Hospitalisation Details'!$J$2:$J$2345,"")</f>
        <v>30-Dec-1988</v>
      </c>
      <c r="M327" s="12">
        <f>_xlfn.XLOOKUP(A327,'Hospitalisation Details'!$A$2:$A$2344,'Hospitalisation Details'!$F$2:$F$2344," ",0,1)</f>
        <v>29929.56</v>
      </c>
      <c r="N327" t="str">
        <f>_xlfn.XLOOKUP(A327,'Hospitalisation Details'!$A$2:$A$2344,'Hospitalisation Details'!$G$2:$G$2344," ",0,1)</f>
        <v>tier - 1</v>
      </c>
      <c r="O327" t="str">
        <f>_xlfn.XLOOKUP(A327,'Hospitalisation Details'!$A$2:$A$2344,'Hospitalisation Details'!$H$2:$H$2344," ",0,1)</f>
        <v>tier - 1</v>
      </c>
      <c r="P327" t="str">
        <f>_xlfn.XLOOKUP(A327,'Hospitalisation Details'!$A$2:$A$2344,'Hospitalisation Details'!$I$2:$I$2344," ",0,1)</f>
        <v>R1011</v>
      </c>
      <c r="Q327">
        <f>_xlfn.XLOOKUP(A327,'Hospitalisation Details'!$A$2:$A$2344,'Hospitalisation Details'!$K$2:$K$2344," ",0,1)</f>
        <v>34</v>
      </c>
    </row>
    <row r="328" spans="1:17" ht="15.5" x14ac:dyDescent="0.35">
      <c r="A328" s="8" t="s">
        <v>2045</v>
      </c>
      <c r="B328" t="str">
        <f>VLOOKUP(Healthcare!A328,'Customer Names'!A328:E2662,4,FALSE)</f>
        <v>Andrew</v>
      </c>
      <c r="C328" s="10">
        <f>_xlfn.XLOOKUP(A328,'Medical Examinations'!$A$2:$A$2336,'Medical Examinations'!$B$2:$B$2336,"NA",0,1)</f>
        <v>19.260000000000002</v>
      </c>
      <c r="D328" s="10">
        <f>_xlfn.XLOOKUP(A328,'Medical Examinations'!$A$2:$A$2336,'Medical Examinations'!$C$2:$C$2336)</f>
        <v>8.9600000000000009</v>
      </c>
      <c r="E328" s="1" t="str">
        <f>_xlfn.XLOOKUP(A328,'Medical Examinations'!$A$2:$A$2336,'Medical Examinations'!$D$2:$D$2336)</f>
        <v>Yes</v>
      </c>
      <c r="F328" t="str">
        <f>_xlfn.XLOOKUP(A328,'Medical Examinations'!$A$2:$A$2336,'Medical Examinations'!$E$2:$E$2336)</f>
        <v>No</v>
      </c>
      <c r="G328" t="str">
        <f>_xlfn.XLOOKUP(A328,'Medical Examinations'!$A$2:$A$2336,'Medical Examinations'!$F$2:$F$2336)</f>
        <v>No</v>
      </c>
      <c r="H328" s="1">
        <f>_xlfn.XLOOKUP(A328,'Medical Examinations'!$A$2:$A$2336,'Medical Examinations'!$G$2:$G$2336)</f>
        <v>1</v>
      </c>
      <c r="I328" t="str">
        <f>_xlfn.XLOOKUP(A328,'Medical Examinations'!$A$2:$A$2336,'Medical Examinations'!$H$2:$H$2336)</f>
        <v>Yes</v>
      </c>
      <c r="J328" t="str">
        <f>VLOOKUP(A328,'Medical Examinations'!$A$2:$J$2336,9,FALSE)</f>
        <v>Normal Weight</v>
      </c>
      <c r="K328" t="str">
        <f>VLOOKUP(A328,'Medical Examinations'!$A$2:$J$2336,10,FALSE)</f>
        <v>Diabetes</v>
      </c>
      <c r="L328" s="51" t="str">
        <f>_xlfn.XLOOKUP(A328,'Hospitalisation Details'!$A$2:$A$2345,'Hospitalisation Details'!$J$2:$J$2345,"")</f>
        <v>19-Aug-1975</v>
      </c>
      <c r="M328" s="12">
        <f>_xlfn.XLOOKUP(A328,'Hospitalisation Details'!$A$2:$A$2344,'Hospitalisation Details'!$F$2:$F$2344," ",0,1)</f>
        <v>29899.25</v>
      </c>
      <c r="N328" t="str">
        <f>_xlfn.XLOOKUP(A328,'Hospitalisation Details'!$A$2:$A$2344,'Hospitalisation Details'!$G$2:$G$2344," ",0,1)</f>
        <v>tier - 1</v>
      </c>
      <c r="O328" t="str">
        <f>_xlfn.XLOOKUP(A328,'Hospitalisation Details'!$A$2:$A$2344,'Hospitalisation Details'!$H$2:$H$2344," ",0,1)</f>
        <v>tier - 3</v>
      </c>
      <c r="P328" t="str">
        <f>_xlfn.XLOOKUP(A328,'Hospitalisation Details'!$A$2:$A$2344,'Hospitalisation Details'!$I$2:$I$2344," ",0,1)</f>
        <v>R1011</v>
      </c>
      <c r="Q328">
        <f>_xlfn.XLOOKUP(A328,'Hospitalisation Details'!$A$2:$A$2344,'Hospitalisation Details'!$K$2:$K$2344," ",0,1)</f>
        <v>47</v>
      </c>
    </row>
    <row r="329" spans="1:17" ht="15.5" x14ac:dyDescent="0.35">
      <c r="A329" s="8" t="s">
        <v>2044</v>
      </c>
      <c r="B329" t="str">
        <f>VLOOKUP(Healthcare!A329,'Customer Names'!A329:E2663,4,FALSE)</f>
        <v>Anthony</v>
      </c>
      <c r="C329" s="10">
        <f>_xlfn.XLOOKUP(A329,'Medical Examinations'!$A$2:$A$2336,'Medical Examinations'!$B$2:$B$2336,"NA",0,1)</f>
        <v>26.92</v>
      </c>
      <c r="D329" s="10">
        <f>_xlfn.XLOOKUP(A329,'Medical Examinations'!$A$2:$A$2336,'Medical Examinations'!$C$2:$C$2336)</f>
        <v>6.09</v>
      </c>
      <c r="E329" s="1" t="str">
        <f>_xlfn.XLOOKUP(A329,'Medical Examinations'!$A$2:$A$2336,'Medical Examinations'!$D$2:$D$2336)</f>
        <v>No</v>
      </c>
      <c r="F329" t="str">
        <f>_xlfn.XLOOKUP(A329,'Medical Examinations'!$A$2:$A$2336,'Medical Examinations'!$E$2:$E$2336)</f>
        <v>No</v>
      </c>
      <c r="G329" t="str">
        <f>_xlfn.XLOOKUP(A329,'Medical Examinations'!$A$2:$A$2336,'Medical Examinations'!$F$2:$F$2336)</f>
        <v>No</v>
      </c>
      <c r="H329" s="1">
        <f>_xlfn.XLOOKUP(A329,'Medical Examinations'!$A$2:$A$2336,'Medical Examinations'!$G$2:$G$2336)</f>
        <v>0</v>
      </c>
      <c r="I329" t="str">
        <f>_xlfn.XLOOKUP(A329,'Medical Examinations'!$A$2:$A$2336,'Medical Examinations'!$H$2:$H$2336)</f>
        <v>Yes</v>
      </c>
      <c r="J329" t="str">
        <f>VLOOKUP(A329,'Medical Examinations'!$A$2:$J$2336,9,FALSE)</f>
        <v>Overweight</v>
      </c>
      <c r="K329" t="str">
        <f>VLOOKUP(A329,'Medical Examinations'!$A$2:$J$2336,10,FALSE)</f>
        <v>Prediabetes</v>
      </c>
      <c r="L329" s="51" t="str">
        <f>_xlfn.XLOOKUP(A329,'Hospitalisation Details'!$A$2:$A$2345,'Hospitalisation Details'!$J$2:$J$2345,"")</f>
        <v>30-Dec-1989</v>
      </c>
      <c r="M329" s="12">
        <f>_xlfn.XLOOKUP(A329,'Hospitalisation Details'!$A$2:$A$2344,'Hospitalisation Details'!$F$2:$F$2344," ",0,1)</f>
        <v>29852.48</v>
      </c>
      <c r="N329" t="str">
        <f>_xlfn.XLOOKUP(A329,'Hospitalisation Details'!$A$2:$A$2344,'Hospitalisation Details'!$G$2:$G$2344," ",0,1)</f>
        <v>tier - 1</v>
      </c>
      <c r="O329" t="str">
        <f>_xlfn.XLOOKUP(A329,'Hospitalisation Details'!$A$2:$A$2344,'Hospitalisation Details'!$H$2:$H$2344," ",0,1)</f>
        <v>tier - 3</v>
      </c>
      <c r="P329" t="str">
        <f>_xlfn.XLOOKUP(A329,'Hospitalisation Details'!$A$2:$A$2344,'Hospitalisation Details'!$I$2:$I$2344," ",0,1)</f>
        <v>R1011</v>
      </c>
      <c r="Q329">
        <f>_xlfn.XLOOKUP(A329,'Hospitalisation Details'!$A$2:$A$2344,'Hospitalisation Details'!$K$2:$K$2344," ",0,1)</f>
        <v>33</v>
      </c>
    </row>
    <row r="330" spans="1:17" ht="15.5" x14ac:dyDescent="0.35">
      <c r="A330" s="8" t="s">
        <v>2043</v>
      </c>
      <c r="B330" t="str">
        <f>VLOOKUP(Healthcare!A330,'Customer Names'!A330:E2664,4,FALSE)</f>
        <v>Chris</v>
      </c>
      <c r="C330" s="10">
        <f>_xlfn.XLOOKUP(A330,'Medical Examinations'!$A$2:$A$2336,'Medical Examinations'!$B$2:$B$2336,"NA",0,1)</f>
        <v>19.73</v>
      </c>
      <c r="D330" s="10">
        <f>_xlfn.XLOOKUP(A330,'Medical Examinations'!$A$2:$A$2336,'Medical Examinations'!$C$2:$C$2336)</f>
        <v>4.3600000000000003</v>
      </c>
      <c r="E330" s="1" t="str">
        <f>_xlfn.XLOOKUP(A330,'Medical Examinations'!$A$2:$A$2336,'Medical Examinations'!$D$2:$D$2336)</f>
        <v>No</v>
      </c>
      <c r="F330" t="str">
        <f>_xlfn.XLOOKUP(A330,'Medical Examinations'!$A$2:$A$2336,'Medical Examinations'!$E$2:$E$2336)</f>
        <v>No</v>
      </c>
      <c r="G330" t="str">
        <f>_xlfn.XLOOKUP(A330,'Medical Examinations'!$A$2:$A$2336,'Medical Examinations'!$F$2:$F$2336)</f>
        <v>No</v>
      </c>
      <c r="H330" s="1">
        <f>_xlfn.XLOOKUP(A330,'Medical Examinations'!$A$2:$A$2336,'Medical Examinations'!$G$2:$G$2336)</f>
        <v>0</v>
      </c>
      <c r="I330" t="str">
        <f>_xlfn.XLOOKUP(A330,'Medical Examinations'!$A$2:$A$2336,'Medical Examinations'!$H$2:$H$2336)</f>
        <v>Yes</v>
      </c>
      <c r="J330" t="str">
        <f>VLOOKUP(A330,'Medical Examinations'!$A$2:$J$2336,9,FALSE)</f>
        <v>Normal Weight</v>
      </c>
      <c r="K330" t="str">
        <f>VLOOKUP(A330,'Medical Examinations'!$A$2:$J$2336,10,FALSE)</f>
        <v>Normal</v>
      </c>
      <c r="L330" s="51" t="str">
        <f>_xlfn.XLOOKUP(A330,'Hospitalisation Details'!$A$2:$A$2345,'Hospitalisation Details'!$J$2:$J$2345,"")</f>
        <v>29-Oct-1982</v>
      </c>
      <c r="M330" s="12">
        <f>_xlfn.XLOOKUP(A330,'Hospitalisation Details'!$A$2:$A$2344,'Hospitalisation Details'!$F$2:$F$2344," ",0,1)</f>
        <v>29818.76</v>
      </c>
      <c r="N330" t="str">
        <f>_xlfn.XLOOKUP(A330,'Hospitalisation Details'!$A$2:$A$2344,'Hospitalisation Details'!$G$2:$G$2344," ",0,1)</f>
        <v>tier - 1</v>
      </c>
      <c r="O330" t="str">
        <f>_xlfn.XLOOKUP(A330,'Hospitalisation Details'!$A$2:$A$2344,'Hospitalisation Details'!$H$2:$H$2344," ",0,1)</f>
        <v>tier - 1</v>
      </c>
      <c r="P330" t="str">
        <f>_xlfn.XLOOKUP(A330,'Hospitalisation Details'!$A$2:$A$2344,'Hospitalisation Details'!$I$2:$I$2344," ",0,1)</f>
        <v>R1012</v>
      </c>
      <c r="Q330">
        <f>_xlfn.XLOOKUP(A330,'Hospitalisation Details'!$A$2:$A$2344,'Hospitalisation Details'!$K$2:$K$2344," ",0,1)</f>
        <v>40</v>
      </c>
    </row>
    <row r="331" spans="1:17" ht="15.5" x14ac:dyDescent="0.35">
      <c r="A331" s="8" t="s">
        <v>2042</v>
      </c>
      <c r="B331" t="str">
        <f>VLOOKUP(Healthcare!A331,'Customer Names'!A331:E2665,4,FALSE)</f>
        <v>Yu</v>
      </c>
      <c r="C331" s="10">
        <f>_xlfn.XLOOKUP(A331,'Medical Examinations'!$A$2:$A$2336,'Medical Examinations'!$B$2:$B$2336,"NA",0,1)</f>
        <v>23.56</v>
      </c>
      <c r="D331" s="10">
        <f>_xlfn.XLOOKUP(A331,'Medical Examinations'!$A$2:$A$2336,'Medical Examinations'!$C$2:$C$2336)</f>
        <v>11.74</v>
      </c>
      <c r="E331" s="1" t="str">
        <f>_xlfn.XLOOKUP(A331,'Medical Examinations'!$A$2:$A$2336,'Medical Examinations'!$D$2:$D$2336)</f>
        <v>Yes</v>
      </c>
      <c r="F331" t="str">
        <f>_xlfn.XLOOKUP(A331,'Medical Examinations'!$A$2:$A$2336,'Medical Examinations'!$E$2:$E$2336)</f>
        <v>No</v>
      </c>
      <c r="G331" t="str">
        <f>_xlfn.XLOOKUP(A331,'Medical Examinations'!$A$2:$A$2336,'Medical Examinations'!$F$2:$F$2336)</f>
        <v>No</v>
      </c>
      <c r="H331" s="1">
        <f>_xlfn.XLOOKUP(A331,'Medical Examinations'!$A$2:$A$2336,'Medical Examinations'!$G$2:$G$2336)</f>
        <v>0</v>
      </c>
      <c r="I331" t="str">
        <f>_xlfn.XLOOKUP(A331,'Medical Examinations'!$A$2:$A$2336,'Medical Examinations'!$H$2:$H$2336)</f>
        <v>Yes</v>
      </c>
      <c r="J331" t="str">
        <f>VLOOKUP(A331,'Medical Examinations'!$A$2:$J$2336,9,FALSE)</f>
        <v>Normal Weight</v>
      </c>
      <c r="K331" t="str">
        <f>VLOOKUP(A331,'Medical Examinations'!$A$2:$J$2336,10,FALSE)</f>
        <v>Diabetes</v>
      </c>
      <c r="L331" s="51" t="str">
        <f>_xlfn.XLOOKUP(A331,'Hospitalisation Details'!$A$2:$A$2345,'Hospitalisation Details'!$J$2:$J$2345,"")</f>
        <v>13-Aug-1981</v>
      </c>
      <c r="M331" s="12">
        <f>_xlfn.XLOOKUP(A331,'Hospitalisation Details'!$A$2:$A$2344,'Hospitalisation Details'!$F$2:$F$2344," ",0,1)</f>
        <v>29816.639999999999</v>
      </c>
      <c r="N331" t="str">
        <f>_xlfn.XLOOKUP(A331,'Hospitalisation Details'!$A$2:$A$2344,'Hospitalisation Details'!$G$2:$G$2344," ",0,1)</f>
        <v>tier - 1</v>
      </c>
      <c r="O331" t="str">
        <f>_xlfn.XLOOKUP(A331,'Hospitalisation Details'!$A$2:$A$2344,'Hospitalisation Details'!$H$2:$H$2344," ",0,1)</f>
        <v>tier - 2</v>
      </c>
      <c r="P331" t="str">
        <f>_xlfn.XLOOKUP(A331,'Hospitalisation Details'!$A$2:$A$2344,'Hospitalisation Details'!$I$2:$I$2344," ",0,1)</f>
        <v>R1011</v>
      </c>
      <c r="Q331">
        <f>_xlfn.XLOOKUP(A331,'Hospitalisation Details'!$A$2:$A$2344,'Hospitalisation Details'!$K$2:$K$2344," ",0,1)</f>
        <v>41</v>
      </c>
    </row>
    <row r="332" spans="1:17" ht="15.5" x14ac:dyDescent="0.35">
      <c r="A332" s="8" t="s">
        <v>2041</v>
      </c>
      <c r="B332" t="str">
        <f>VLOOKUP(Healthcare!A332,'Customer Names'!A332:E2666,4,FALSE)</f>
        <v>Caleb N</v>
      </c>
      <c r="C332" s="10">
        <f>_xlfn.XLOOKUP(A332,'Medical Examinations'!$A$2:$A$2336,'Medical Examinations'!$B$2:$B$2336,"NA",0,1)</f>
        <v>37.67</v>
      </c>
      <c r="D332" s="10">
        <f>_xlfn.XLOOKUP(A332,'Medical Examinations'!$A$2:$A$2336,'Medical Examinations'!$C$2:$C$2336)</f>
        <v>5.89</v>
      </c>
      <c r="E332" s="1" t="str">
        <f>_xlfn.XLOOKUP(A332,'Medical Examinations'!$A$2:$A$2336,'Medical Examinations'!$D$2:$D$2336)</f>
        <v>No</v>
      </c>
      <c r="F332" t="str">
        <f>_xlfn.XLOOKUP(A332,'Medical Examinations'!$A$2:$A$2336,'Medical Examinations'!$E$2:$E$2336)</f>
        <v>No</v>
      </c>
      <c r="G332" t="str">
        <f>_xlfn.XLOOKUP(A332,'Medical Examinations'!$A$2:$A$2336,'Medical Examinations'!$F$2:$F$2336)</f>
        <v>No</v>
      </c>
      <c r="H332" s="1">
        <f>_xlfn.XLOOKUP(A332,'Medical Examinations'!$A$2:$A$2336,'Medical Examinations'!$G$2:$G$2336)</f>
        <v>1</v>
      </c>
      <c r="I332" t="str">
        <f>_xlfn.XLOOKUP(A332,'Medical Examinations'!$A$2:$A$2336,'Medical Examinations'!$H$2:$H$2336)</f>
        <v>Yes</v>
      </c>
      <c r="J332" t="str">
        <f>VLOOKUP(A332,'Medical Examinations'!$A$2:$J$2336,9,FALSE)</f>
        <v>Obesity</v>
      </c>
      <c r="K332" t="str">
        <f>VLOOKUP(A332,'Medical Examinations'!$A$2:$J$2336,10,FALSE)</f>
        <v>Prediabetes</v>
      </c>
      <c r="L332" s="51" t="str">
        <f>_xlfn.XLOOKUP(A332,'Hospitalisation Details'!$A$2:$A$2345,'Hospitalisation Details'!$J$2:$J$2345,"")</f>
        <v>20-Jun-1998</v>
      </c>
      <c r="M332" s="12">
        <f>_xlfn.XLOOKUP(A332,'Hospitalisation Details'!$A$2:$A$2344,'Hospitalisation Details'!$F$2:$F$2344," ",0,1)</f>
        <v>29760.6</v>
      </c>
      <c r="N332" t="str">
        <f>_xlfn.XLOOKUP(A332,'Hospitalisation Details'!$A$2:$A$2344,'Hospitalisation Details'!$G$2:$G$2344," ",0,1)</f>
        <v>tier - 1</v>
      </c>
      <c r="O332" t="str">
        <f>_xlfn.XLOOKUP(A332,'Hospitalisation Details'!$A$2:$A$2344,'Hospitalisation Details'!$H$2:$H$2344," ",0,1)</f>
        <v>tier - 2</v>
      </c>
      <c r="P332" t="str">
        <f>_xlfn.XLOOKUP(A332,'Hospitalisation Details'!$A$2:$A$2344,'Hospitalisation Details'!$I$2:$I$2344," ",0,1)</f>
        <v>R1011</v>
      </c>
      <c r="Q332">
        <f>_xlfn.XLOOKUP(A332,'Hospitalisation Details'!$A$2:$A$2344,'Hospitalisation Details'!$K$2:$K$2344," ",0,1)</f>
        <v>24</v>
      </c>
    </row>
    <row r="333" spans="1:17" ht="15.5" x14ac:dyDescent="0.35">
      <c r="A333" s="8" t="s">
        <v>2040</v>
      </c>
      <c r="B333" t="str">
        <f>VLOOKUP(Healthcare!A333,'Customer Names'!A333:E2667,4,FALSE)</f>
        <v>Jason M.</v>
      </c>
      <c r="C333" s="10">
        <f>_xlfn.XLOOKUP(A333,'Medical Examinations'!$A$2:$A$2336,'Medical Examinations'!$B$2:$B$2336,"NA",0,1)</f>
        <v>18.73</v>
      </c>
      <c r="D333" s="10">
        <f>_xlfn.XLOOKUP(A333,'Medical Examinations'!$A$2:$A$2336,'Medical Examinations'!$C$2:$C$2336)</f>
        <v>10.64</v>
      </c>
      <c r="E333" s="1" t="str">
        <f>_xlfn.XLOOKUP(A333,'Medical Examinations'!$A$2:$A$2336,'Medical Examinations'!$D$2:$D$2336)</f>
        <v>No</v>
      </c>
      <c r="F333" t="str">
        <f>_xlfn.XLOOKUP(A333,'Medical Examinations'!$A$2:$A$2336,'Medical Examinations'!$E$2:$E$2336)</f>
        <v>No</v>
      </c>
      <c r="G333" t="str">
        <f>_xlfn.XLOOKUP(A333,'Medical Examinations'!$A$2:$A$2336,'Medical Examinations'!$F$2:$F$2336)</f>
        <v>No</v>
      </c>
      <c r="H333" s="1">
        <f>_xlfn.XLOOKUP(A333,'Medical Examinations'!$A$2:$A$2336,'Medical Examinations'!$G$2:$G$2336)</f>
        <v>2</v>
      </c>
      <c r="I333" t="str">
        <f>_xlfn.XLOOKUP(A333,'Medical Examinations'!$A$2:$A$2336,'Medical Examinations'!$H$2:$H$2336)</f>
        <v>Yes</v>
      </c>
      <c r="J333" t="str">
        <f>VLOOKUP(A333,'Medical Examinations'!$A$2:$J$2336,9,FALSE)</f>
        <v>Normal Weight</v>
      </c>
      <c r="K333" t="str">
        <f>VLOOKUP(A333,'Medical Examinations'!$A$2:$J$2336,10,FALSE)</f>
        <v>Diabetes</v>
      </c>
      <c r="L333" s="51" t="str">
        <f>_xlfn.XLOOKUP(A333,'Hospitalisation Details'!$A$2:$A$2345,'Hospitalisation Details'!$J$2:$J$2345,"")</f>
        <v>23-Aug-1973</v>
      </c>
      <c r="M333" s="12">
        <f>_xlfn.XLOOKUP(A333,'Hospitalisation Details'!$A$2:$A$2344,'Hospitalisation Details'!$F$2:$F$2344," ",0,1)</f>
        <v>29757.69</v>
      </c>
      <c r="N333" t="str">
        <f>_xlfn.XLOOKUP(A333,'Hospitalisation Details'!$A$2:$A$2344,'Hospitalisation Details'!$G$2:$G$2344," ",0,1)</f>
        <v>tier - 1</v>
      </c>
      <c r="O333" t="str">
        <f>_xlfn.XLOOKUP(A333,'Hospitalisation Details'!$A$2:$A$2344,'Hospitalisation Details'!$H$2:$H$2344," ",0,1)</f>
        <v>tier - 3</v>
      </c>
      <c r="P333" t="str">
        <f>_xlfn.XLOOKUP(A333,'Hospitalisation Details'!$A$2:$A$2344,'Hospitalisation Details'!$I$2:$I$2344," ",0,1)</f>
        <v>R1011</v>
      </c>
      <c r="Q333">
        <f>_xlfn.XLOOKUP(A333,'Hospitalisation Details'!$A$2:$A$2344,'Hospitalisation Details'!$K$2:$K$2344," ",0,1)</f>
        <v>49</v>
      </c>
    </row>
    <row r="334" spans="1:17" ht="15.5" x14ac:dyDescent="0.35">
      <c r="A334" s="8" t="s">
        <v>2039</v>
      </c>
      <c r="B334" t="str">
        <f>VLOOKUP(Healthcare!A334,'Customer Names'!A334:E2668,4,FALSE)</f>
        <v>Angela R</v>
      </c>
      <c r="C334" s="10">
        <f>_xlfn.XLOOKUP(A334,'Medical Examinations'!$A$2:$A$2336,'Medical Examinations'!$B$2:$B$2336,"NA",0,1)</f>
        <v>33.090000000000003</v>
      </c>
      <c r="D334" s="10">
        <f>_xlfn.XLOOKUP(A334,'Medical Examinations'!$A$2:$A$2336,'Medical Examinations'!$C$2:$C$2336)</f>
        <v>6.06</v>
      </c>
      <c r="E334" s="1" t="str">
        <f>_xlfn.XLOOKUP(A334,'Medical Examinations'!$A$2:$A$2336,'Medical Examinations'!$D$2:$D$2336)</f>
        <v>No</v>
      </c>
      <c r="F334" t="str">
        <f>_xlfn.XLOOKUP(A334,'Medical Examinations'!$A$2:$A$2336,'Medical Examinations'!$E$2:$E$2336)</f>
        <v>No</v>
      </c>
      <c r="G334" t="str">
        <f>_xlfn.XLOOKUP(A334,'Medical Examinations'!$A$2:$A$2336,'Medical Examinations'!$F$2:$F$2336)</f>
        <v>Yes</v>
      </c>
      <c r="H334" s="1">
        <f>_xlfn.XLOOKUP(A334,'Medical Examinations'!$A$2:$A$2336,'Medical Examinations'!$G$2:$G$2336)</f>
        <v>1</v>
      </c>
      <c r="I334" t="str">
        <f>_xlfn.XLOOKUP(A334,'Medical Examinations'!$A$2:$A$2336,'Medical Examinations'!$H$2:$H$2336)</f>
        <v>Yes</v>
      </c>
      <c r="J334" t="str">
        <f>VLOOKUP(A334,'Medical Examinations'!$A$2:$J$2336,9,FALSE)</f>
        <v>Obesity</v>
      </c>
      <c r="K334" t="str">
        <f>VLOOKUP(A334,'Medical Examinations'!$A$2:$J$2336,10,FALSE)</f>
        <v>Prediabetes</v>
      </c>
      <c r="L334" s="51" t="str">
        <f>_xlfn.XLOOKUP(A334,'Hospitalisation Details'!$A$2:$A$2345,'Hospitalisation Details'!$J$2:$J$2345,"")</f>
        <v>27-Jul-1993</v>
      </c>
      <c r="M334" s="12">
        <f>_xlfn.XLOOKUP(A334,'Hospitalisation Details'!$A$2:$A$2344,'Hospitalisation Details'!$F$2:$F$2344," ",0,1)</f>
        <v>29622.69</v>
      </c>
      <c r="N334" t="str">
        <f>_xlfn.XLOOKUP(A334,'Hospitalisation Details'!$A$2:$A$2344,'Hospitalisation Details'!$G$2:$G$2344," ",0,1)</f>
        <v>tier - 1</v>
      </c>
      <c r="O334" t="str">
        <f>_xlfn.XLOOKUP(A334,'Hospitalisation Details'!$A$2:$A$2344,'Hospitalisation Details'!$H$2:$H$2344," ",0,1)</f>
        <v>tier - 1</v>
      </c>
      <c r="P334" t="str">
        <f>_xlfn.XLOOKUP(A334,'Hospitalisation Details'!$A$2:$A$2344,'Hospitalisation Details'!$I$2:$I$2344," ",0,1)</f>
        <v>R1011</v>
      </c>
      <c r="Q334">
        <f>_xlfn.XLOOKUP(A334,'Hospitalisation Details'!$A$2:$A$2344,'Hospitalisation Details'!$K$2:$K$2344," ",0,1)</f>
        <v>29</v>
      </c>
    </row>
    <row r="335" spans="1:17" ht="15.5" x14ac:dyDescent="0.35">
      <c r="A335" s="8" t="s">
        <v>2038</v>
      </c>
      <c r="B335" t="str">
        <f>VLOOKUP(Healthcare!A335,'Customer Names'!A335:E2669,4,FALSE)</f>
        <v>Keith J</v>
      </c>
      <c r="C335" s="10">
        <f>_xlfn.XLOOKUP(A335,'Medical Examinations'!$A$2:$A$2336,'Medical Examinations'!$B$2:$B$2336,"NA",0,1)</f>
        <v>18.329999999999998</v>
      </c>
      <c r="D335" s="10">
        <f>_xlfn.XLOOKUP(A335,'Medical Examinations'!$A$2:$A$2336,'Medical Examinations'!$C$2:$C$2336)</f>
        <v>7.46</v>
      </c>
      <c r="E335" s="1" t="str">
        <f>_xlfn.XLOOKUP(A335,'Medical Examinations'!$A$2:$A$2336,'Medical Examinations'!$D$2:$D$2336)</f>
        <v>Yes</v>
      </c>
      <c r="F335" t="str">
        <f>_xlfn.XLOOKUP(A335,'Medical Examinations'!$A$2:$A$2336,'Medical Examinations'!$E$2:$E$2336)</f>
        <v>No</v>
      </c>
      <c r="G335" t="str">
        <f>_xlfn.XLOOKUP(A335,'Medical Examinations'!$A$2:$A$2336,'Medical Examinations'!$F$2:$F$2336)</f>
        <v>No</v>
      </c>
      <c r="H335" s="1">
        <f>_xlfn.XLOOKUP(A335,'Medical Examinations'!$A$2:$A$2336,'Medical Examinations'!$G$2:$G$2336)</f>
        <v>1</v>
      </c>
      <c r="I335" t="str">
        <f>_xlfn.XLOOKUP(A335,'Medical Examinations'!$A$2:$A$2336,'Medical Examinations'!$H$2:$H$2336)</f>
        <v>Yes</v>
      </c>
      <c r="J335" t="str">
        <f>VLOOKUP(A335,'Medical Examinations'!$A$2:$J$2336,9,FALSE)</f>
        <v>Underweight</v>
      </c>
      <c r="K335" t="str">
        <f>VLOOKUP(A335,'Medical Examinations'!$A$2:$J$2336,10,FALSE)</f>
        <v>Diabetes</v>
      </c>
      <c r="L335" s="51" t="str">
        <f>_xlfn.XLOOKUP(A335,'Hospitalisation Details'!$A$2:$A$2345,'Hospitalisation Details'!$J$2:$J$2345,"")</f>
        <v>3-Nov-1975</v>
      </c>
      <c r="M335" s="12">
        <f>_xlfn.XLOOKUP(A335,'Hospitalisation Details'!$A$2:$A$2344,'Hospitalisation Details'!$F$2:$F$2344," ",0,1)</f>
        <v>29583.8</v>
      </c>
      <c r="N335" t="str">
        <f>_xlfn.XLOOKUP(A335,'Hospitalisation Details'!$A$2:$A$2344,'Hospitalisation Details'!$G$2:$G$2344," ",0,1)</f>
        <v>tier - 1</v>
      </c>
      <c r="O335" t="str">
        <f>_xlfn.XLOOKUP(A335,'Hospitalisation Details'!$A$2:$A$2344,'Hospitalisation Details'!$H$2:$H$2344," ",0,1)</f>
        <v>tier - 1</v>
      </c>
      <c r="P335" t="str">
        <f>_xlfn.XLOOKUP(A335,'Hospitalisation Details'!$A$2:$A$2344,'Hospitalisation Details'!$I$2:$I$2344," ",0,1)</f>
        <v>R1011</v>
      </c>
      <c r="Q335">
        <f>_xlfn.XLOOKUP(A335,'Hospitalisation Details'!$A$2:$A$2344,'Hospitalisation Details'!$K$2:$K$2344," ",0,1)</f>
        <v>47</v>
      </c>
    </row>
    <row r="336" spans="1:17" ht="15.5" x14ac:dyDescent="0.35">
      <c r="A336" s="8" t="s">
        <v>2037</v>
      </c>
      <c r="B336" t="str">
        <f>VLOOKUP(Healthcare!A336,'Customer Names'!A336:E2670,4,FALSE)</f>
        <v>Emma</v>
      </c>
      <c r="C336" s="10">
        <f>_xlfn.XLOOKUP(A336,'Medical Examinations'!$A$2:$A$2336,'Medical Examinations'!$B$2:$B$2336,"NA",0,1)</f>
        <v>27.74</v>
      </c>
      <c r="D336" s="10">
        <f>_xlfn.XLOOKUP(A336,'Medical Examinations'!$A$2:$A$2336,'Medical Examinations'!$C$2:$C$2336)</f>
        <v>4.68</v>
      </c>
      <c r="E336" s="1" t="str">
        <f>_xlfn.XLOOKUP(A336,'Medical Examinations'!$A$2:$A$2336,'Medical Examinations'!$D$2:$D$2336)</f>
        <v>Yes</v>
      </c>
      <c r="F336" t="str">
        <f>_xlfn.XLOOKUP(A336,'Medical Examinations'!$A$2:$A$2336,'Medical Examinations'!$E$2:$E$2336)</f>
        <v>No</v>
      </c>
      <c r="G336" t="str">
        <f>_xlfn.XLOOKUP(A336,'Medical Examinations'!$A$2:$A$2336,'Medical Examinations'!$F$2:$F$2336)</f>
        <v>No</v>
      </c>
      <c r="H336" s="1">
        <f>_xlfn.XLOOKUP(A336,'Medical Examinations'!$A$2:$A$2336,'Medical Examinations'!$G$2:$G$2336)</f>
        <v>2</v>
      </c>
      <c r="I336" t="str">
        <f>_xlfn.XLOOKUP(A336,'Medical Examinations'!$A$2:$A$2336,'Medical Examinations'!$H$2:$H$2336)</f>
        <v>Yes</v>
      </c>
      <c r="J336" t="str">
        <f>VLOOKUP(A336,'Medical Examinations'!$A$2:$J$2336,9,FALSE)</f>
        <v>Overweight</v>
      </c>
      <c r="K336" t="str">
        <f>VLOOKUP(A336,'Medical Examinations'!$A$2:$J$2336,10,FALSE)</f>
        <v>Normal</v>
      </c>
      <c r="L336" s="51" t="str">
        <f>_xlfn.XLOOKUP(A336,'Hospitalisation Details'!$A$2:$A$2345,'Hospitalisation Details'!$J$2:$J$2345,"")</f>
        <v>20-Oct-1959</v>
      </c>
      <c r="M336" s="12">
        <f>_xlfn.XLOOKUP(A336,'Hospitalisation Details'!$A$2:$A$2344,'Hospitalisation Details'!$F$2:$F$2344," ",0,1)</f>
        <v>29523.17</v>
      </c>
      <c r="N336" t="str">
        <f>_xlfn.XLOOKUP(A336,'Hospitalisation Details'!$A$2:$A$2344,'Hospitalisation Details'!$G$2:$G$2344," ",0,1)</f>
        <v>tier - 1</v>
      </c>
      <c r="O336" t="str">
        <f>_xlfn.XLOOKUP(A336,'Hospitalisation Details'!$A$2:$A$2344,'Hospitalisation Details'!$H$2:$H$2344," ",0,1)</f>
        <v>tier - 2</v>
      </c>
      <c r="P336" t="str">
        <f>_xlfn.XLOOKUP(A336,'Hospitalisation Details'!$A$2:$A$2344,'Hospitalisation Details'!$I$2:$I$2344," ",0,1)</f>
        <v>R1024</v>
      </c>
      <c r="Q336">
        <f>_xlfn.XLOOKUP(A336,'Hospitalisation Details'!$A$2:$A$2344,'Hospitalisation Details'!$K$2:$K$2344," ",0,1)</f>
        <v>63</v>
      </c>
    </row>
    <row r="337" spans="1:17" ht="15.5" x14ac:dyDescent="0.35">
      <c r="A337" s="8" t="s">
        <v>2036</v>
      </c>
      <c r="B337" t="str">
        <f>VLOOKUP(Healthcare!A337,'Customer Names'!A337:E2671,4,FALSE)</f>
        <v>Nathan A</v>
      </c>
      <c r="C337" s="10">
        <f>_xlfn.XLOOKUP(A337,'Medical Examinations'!$A$2:$A$2336,'Medical Examinations'!$B$2:$B$2336,"NA",0,1)</f>
        <v>24.2</v>
      </c>
      <c r="D337" s="10">
        <f>_xlfn.XLOOKUP(A337,'Medical Examinations'!$A$2:$A$2336,'Medical Examinations'!$C$2:$C$2336)</f>
        <v>6.15</v>
      </c>
      <c r="E337" s="1" t="str">
        <f>_xlfn.XLOOKUP(A337,'Medical Examinations'!$A$2:$A$2336,'Medical Examinations'!$D$2:$D$2336)</f>
        <v>No</v>
      </c>
      <c r="F337" t="str">
        <f>_xlfn.XLOOKUP(A337,'Medical Examinations'!$A$2:$A$2336,'Medical Examinations'!$E$2:$E$2336)</f>
        <v>No</v>
      </c>
      <c r="G337" t="str">
        <f>_xlfn.XLOOKUP(A337,'Medical Examinations'!$A$2:$A$2336,'Medical Examinations'!$F$2:$F$2336)</f>
        <v>No</v>
      </c>
      <c r="H337" s="1">
        <f>_xlfn.XLOOKUP(A337,'Medical Examinations'!$A$2:$A$2336,'Medical Examinations'!$G$2:$G$2336)</f>
        <v>1</v>
      </c>
      <c r="I337" t="str">
        <f>_xlfn.XLOOKUP(A337,'Medical Examinations'!$A$2:$A$2336,'Medical Examinations'!$H$2:$H$2336)</f>
        <v>Yes</v>
      </c>
      <c r="J337" t="str">
        <f>VLOOKUP(A337,'Medical Examinations'!$A$2:$J$2336,9,FALSE)</f>
        <v>Normal Weight</v>
      </c>
      <c r="K337" t="str">
        <f>VLOOKUP(A337,'Medical Examinations'!$A$2:$J$2336,10,FALSE)</f>
        <v>Prediabetes</v>
      </c>
      <c r="L337" s="51" t="str">
        <f>_xlfn.XLOOKUP(A337,'Hospitalisation Details'!$A$2:$A$2345,'Hospitalisation Details'!$J$2:$J$2345,"")</f>
        <v>16-Jul-1987</v>
      </c>
      <c r="M337" s="12">
        <f>_xlfn.XLOOKUP(A337,'Hospitalisation Details'!$A$2:$A$2344,'Hospitalisation Details'!$F$2:$F$2344," ",0,1)</f>
        <v>29443.59</v>
      </c>
      <c r="N337" t="str">
        <f>_xlfn.XLOOKUP(A337,'Hospitalisation Details'!$A$2:$A$2344,'Hospitalisation Details'!$G$2:$G$2344," ",0,1)</f>
        <v>tier - 1</v>
      </c>
      <c r="O337" t="str">
        <f>_xlfn.XLOOKUP(A337,'Hospitalisation Details'!$A$2:$A$2344,'Hospitalisation Details'!$H$2:$H$2344," ",0,1)</f>
        <v>tier - 1</v>
      </c>
      <c r="P337" t="str">
        <f>_xlfn.XLOOKUP(A337,'Hospitalisation Details'!$A$2:$A$2344,'Hospitalisation Details'!$I$2:$I$2344," ",0,1)</f>
        <v>R1011</v>
      </c>
      <c r="Q337">
        <f>_xlfn.XLOOKUP(A337,'Hospitalisation Details'!$A$2:$A$2344,'Hospitalisation Details'!$K$2:$K$2344," ",0,1)</f>
        <v>35</v>
      </c>
    </row>
    <row r="338" spans="1:17" ht="15.5" x14ac:dyDescent="0.35">
      <c r="A338" s="8" t="s">
        <v>2035</v>
      </c>
      <c r="B338" t="str">
        <f>VLOOKUP(Healthcare!A338,'Customer Names'!A338:E2672,4,FALSE)</f>
        <v>Kathryn</v>
      </c>
      <c r="C338" s="10">
        <f>_xlfn.XLOOKUP(A338,'Medical Examinations'!$A$2:$A$2336,'Medical Examinations'!$B$2:$B$2336,"NA",0,1)</f>
        <v>22.03</v>
      </c>
      <c r="D338" s="10">
        <f>_xlfn.XLOOKUP(A338,'Medical Examinations'!$A$2:$A$2336,'Medical Examinations'!$C$2:$C$2336)</f>
        <v>4.28</v>
      </c>
      <c r="E338" s="1" t="str">
        <f>_xlfn.XLOOKUP(A338,'Medical Examinations'!$A$2:$A$2336,'Medical Examinations'!$D$2:$D$2336)</f>
        <v>Yes</v>
      </c>
      <c r="F338" t="str">
        <f>_xlfn.XLOOKUP(A338,'Medical Examinations'!$A$2:$A$2336,'Medical Examinations'!$E$2:$E$2336)</f>
        <v>No</v>
      </c>
      <c r="G338" t="str">
        <f>_xlfn.XLOOKUP(A338,'Medical Examinations'!$A$2:$A$2336,'Medical Examinations'!$F$2:$F$2336)</f>
        <v>No</v>
      </c>
      <c r="H338" s="1">
        <f>_xlfn.XLOOKUP(A338,'Medical Examinations'!$A$2:$A$2336,'Medical Examinations'!$G$2:$G$2336)</f>
        <v>0</v>
      </c>
      <c r="I338" t="str">
        <f>_xlfn.XLOOKUP(A338,'Medical Examinations'!$A$2:$A$2336,'Medical Examinations'!$H$2:$H$2336)</f>
        <v>Yes</v>
      </c>
      <c r="J338" t="str">
        <f>VLOOKUP(A338,'Medical Examinations'!$A$2:$J$2336,9,FALSE)</f>
        <v>Normal Weight</v>
      </c>
      <c r="K338" t="str">
        <f>VLOOKUP(A338,'Medical Examinations'!$A$2:$J$2336,10,FALSE)</f>
        <v>Normal</v>
      </c>
      <c r="L338" s="51" t="str">
        <f>_xlfn.XLOOKUP(A338,'Hospitalisation Details'!$A$2:$A$2345,'Hospitalisation Details'!$J$2:$J$2345,"")</f>
        <v>7-Nov-1985</v>
      </c>
      <c r="M338" s="12">
        <f>_xlfn.XLOOKUP(A338,'Hospitalisation Details'!$A$2:$A$2344,'Hospitalisation Details'!$F$2:$F$2344," ",0,1)</f>
        <v>29352.560000000001</v>
      </c>
      <c r="N338" t="str">
        <f>_xlfn.XLOOKUP(A338,'Hospitalisation Details'!$A$2:$A$2344,'Hospitalisation Details'!$G$2:$G$2344," ",0,1)</f>
        <v>tier - 1</v>
      </c>
      <c r="O338" t="str">
        <f>_xlfn.XLOOKUP(A338,'Hospitalisation Details'!$A$2:$A$2344,'Hospitalisation Details'!$H$2:$H$2344," ",0,1)</f>
        <v>tier - 1</v>
      </c>
      <c r="P338" t="str">
        <f>_xlfn.XLOOKUP(A338,'Hospitalisation Details'!$A$2:$A$2344,'Hospitalisation Details'!$I$2:$I$2344," ",0,1)</f>
        <v>R1011</v>
      </c>
      <c r="Q338">
        <f>_xlfn.XLOOKUP(A338,'Hospitalisation Details'!$A$2:$A$2344,'Hospitalisation Details'!$K$2:$K$2344," ",0,1)</f>
        <v>37</v>
      </c>
    </row>
    <row r="339" spans="1:17" ht="15.5" x14ac:dyDescent="0.35">
      <c r="A339" s="8" t="s">
        <v>2034</v>
      </c>
      <c r="B339" t="str">
        <f>VLOOKUP(Healthcare!A339,'Customer Names'!A339:E2673,4,FALSE)</f>
        <v>Elizabeth H.</v>
      </c>
      <c r="C339" s="10">
        <f>_xlfn.XLOOKUP(A339,'Medical Examinations'!$A$2:$A$2336,'Medical Examinations'!$B$2:$B$2336,"NA",0,1)</f>
        <v>26.885000000000002</v>
      </c>
      <c r="D339" s="10">
        <f>_xlfn.XLOOKUP(A339,'Medical Examinations'!$A$2:$A$2336,'Medical Examinations'!$C$2:$C$2336)</f>
        <v>9.86</v>
      </c>
      <c r="E339" s="1" t="str">
        <f>_xlfn.XLOOKUP(A339,'Medical Examinations'!$A$2:$A$2336,'Medical Examinations'!$D$2:$D$2336)</f>
        <v>No</v>
      </c>
      <c r="F339" t="str">
        <f>_xlfn.XLOOKUP(A339,'Medical Examinations'!$A$2:$A$2336,'Medical Examinations'!$E$2:$E$2336)</f>
        <v>No</v>
      </c>
      <c r="G339" t="str">
        <f>_xlfn.XLOOKUP(A339,'Medical Examinations'!$A$2:$A$2336,'Medical Examinations'!$F$2:$F$2336)</f>
        <v>No</v>
      </c>
      <c r="H339" s="1">
        <f>_xlfn.XLOOKUP(A339,'Medical Examinations'!$A$2:$A$2336,'Medical Examinations'!$G$2:$G$2336)</f>
        <v>3</v>
      </c>
      <c r="I339" t="str">
        <f>_xlfn.XLOOKUP(A339,'Medical Examinations'!$A$2:$A$2336,'Medical Examinations'!$H$2:$H$2336)</f>
        <v>Yes</v>
      </c>
      <c r="J339" t="str">
        <f>VLOOKUP(A339,'Medical Examinations'!$A$2:$J$2336,9,FALSE)</f>
        <v>Overweight</v>
      </c>
      <c r="K339" t="str">
        <f>VLOOKUP(A339,'Medical Examinations'!$A$2:$J$2336,10,FALSE)</f>
        <v>Diabetes</v>
      </c>
      <c r="L339" s="51" t="str">
        <f>_xlfn.XLOOKUP(A339,'Hospitalisation Details'!$A$2:$A$2345,'Hospitalisation Details'!$J$2:$J$2345,"")</f>
        <v>5-Jun-1958</v>
      </c>
      <c r="M339" s="12">
        <f>_xlfn.XLOOKUP(A339,'Hospitalisation Details'!$A$2:$A$2344,'Hospitalisation Details'!$F$2:$F$2344," ",0,1)</f>
        <v>29330.98</v>
      </c>
      <c r="N339" t="str">
        <f>_xlfn.XLOOKUP(A339,'Hospitalisation Details'!$A$2:$A$2344,'Hospitalisation Details'!$G$2:$G$2344," ",0,1)</f>
        <v>tier - 1</v>
      </c>
      <c r="O339" t="str">
        <f>_xlfn.XLOOKUP(A339,'Hospitalisation Details'!$A$2:$A$2344,'Hospitalisation Details'!$H$2:$H$2344," ",0,1)</f>
        <v>tier - 2</v>
      </c>
      <c r="P339" t="str">
        <f>_xlfn.XLOOKUP(A339,'Hospitalisation Details'!$A$2:$A$2344,'Hospitalisation Details'!$I$2:$I$2344," ",0,1)</f>
        <v>R1012</v>
      </c>
      <c r="Q339">
        <f>_xlfn.XLOOKUP(A339,'Hospitalisation Details'!$A$2:$A$2344,'Hospitalisation Details'!$K$2:$K$2344," ",0,1)</f>
        <v>65</v>
      </c>
    </row>
    <row r="340" spans="1:17" ht="15.5" x14ac:dyDescent="0.35">
      <c r="A340" s="8" t="s">
        <v>2033</v>
      </c>
      <c r="B340" t="str">
        <f>VLOOKUP(Healthcare!A340,'Customer Names'!A340:E2674,4,FALSE)</f>
        <v>Ben</v>
      </c>
      <c r="C340" s="10">
        <f>_xlfn.XLOOKUP(A340,'Medical Examinations'!$A$2:$A$2336,'Medical Examinations'!$B$2:$B$2336,"NA",0,1)</f>
        <v>16.36</v>
      </c>
      <c r="D340" s="10">
        <f>_xlfn.XLOOKUP(A340,'Medical Examinations'!$A$2:$A$2336,'Medical Examinations'!$C$2:$C$2336)</f>
        <v>11.19</v>
      </c>
      <c r="E340" s="1" t="str">
        <f>_xlfn.XLOOKUP(A340,'Medical Examinations'!$A$2:$A$2336,'Medical Examinations'!$D$2:$D$2336)</f>
        <v>No</v>
      </c>
      <c r="F340" t="str">
        <f>_xlfn.XLOOKUP(A340,'Medical Examinations'!$A$2:$A$2336,'Medical Examinations'!$E$2:$E$2336)</f>
        <v>No</v>
      </c>
      <c r="G340" t="str">
        <f>_xlfn.XLOOKUP(A340,'Medical Examinations'!$A$2:$A$2336,'Medical Examinations'!$F$2:$F$2336)</f>
        <v>No</v>
      </c>
      <c r="H340" s="1">
        <f>_xlfn.XLOOKUP(A340,'Medical Examinations'!$A$2:$A$2336,'Medical Examinations'!$G$2:$G$2336)</f>
        <v>0</v>
      </c>
      <c r="I340" t="str">
        <f>_xlfn.XLOOKUP(A340,'Medical Examinations'!$A$2:$A$2336,'Medical Examinations'!$H$2:$H$2336)</f>
        <v>Yes</v>
      </c>
      <c r="J340" t="str">
        <f>VLOOKUP(A340,'Medical Examinations'!$A$2:$J$2336,9,FALSE)</f>
        <v>Underweight</v>
      </c>
      <c r="K340" t="str">
        <f>VLOOKUP(A340,'Medical Examinations'!$A$2:$J$2336,10,FALSE)</f>
        <v>Diabetes</v>
      </c>
      <c r="L340" s="51" t="str">
        <f>_xlfn.XLOOKUP(A340,'Hospitalisation Details'!$A$2:$A$2345,'Hospitalisation Details'!$J$2:$J$2345,"")</f>
        <v>21-Jul-1978</v>
      </c>
      <c r="M340" s="12">
        <f>_xlfn.XLOOKUP(A340,'Hospitalisation Details'!$A$2:$A$2344,'Hospitalisation Details'!$F$2:$F$2344," ",0,1)</f>
        <v>29227.599999999999</v>
      </c>
      <c r="N340" t="str">
        <f>_xlfn.XLOOKUP(A340,'Hospitalisation Details'!$A$2:$A$2344,'Hospitalisation Details'!$G$2:$G$2344," ",0,1)</f>
        <v>tier - 1</v>
      </c>
      <c r="O340" t="str">
        <f>_xlfn.XLOOKUP(A340,'Hospitalisation Details'!$A$2:$A$2344,'Hospitalisation Details'!$H$2:$H$2344," ",0,1)</f>
        <v>tier - 3</v>
      </c>
      <c r="P340" t="str">
        <f>_xlfn.XLOOKUP(A340,'Hospitalisation Details'!$A$2:$A$2344,'Hospitalisation Details'!$I$2:$I$2344," ",0,1)</f>
        <v>R1012</v>
      </c>
      <c r="Q340">
        <f>_xlfn.XLOOKUP(A340,'Hospitalisation Details'!$A$2:$A$2344,'Hospitalisation Details'!$K$2:$K$2344," ",0,1)</f>
        <v>44</v>
      </c>
    </row>
    <row r="341" spans="1:17" ht="15.5" x14ac:dyDescent="0.35">
      <c r="A341" s="8" t="s">
        <v>2032</v>
      </c>
      <c r="B341" t="str">
        <f>VLOOKUP(Healthcare!A341,'Customer Names'!A341:E2675,4,FALSE)</f>
        <v>Cheryl A</v>
      </c>
      <c r="C341" s="10">
        <f>_xlfn.XLOOKUP(A341,'Medical Examinations'!$A$2:$A$2336,'Medical Examinations'!$B$2:$B$2336,"NA",0,1)</f>
        <v>32.299999999999997</v>
      </c>
      <c r="D341" s="10">
        <f>_xlfn.XLOOKUP(A341,'Medical Examinations'!$A$2:$A$2336,'Medical Examinations'!$C$2:$C$2336)</f>
        <v>4.8899999999999997</v>
      </c>
      <c r="E341" s="1" t="str">
        <f>_xlfn.XLOOKUP(A341,'Medical Examinations'!$A$2:$A$2336,'Medical Examinations'!$D$2:$D$2336)</f>
        <v>Yes</v>
      </c>
      <c r="F341" t="str">
        <f>_xlfn.XLOOKUP(A341,'Medical Examinations'!$A$2:$A$2336,'Medical Examinations'!$E$2:$E$2336)</f>
        <v>No</v>
      </c>
      <c r="G341" t="str">
        <f>_xlfn.XLOOKUP(A341,'Medical Examinations'!$A$2:$A$2336,'Medical Examinations'!$F$2:$F$2336)</f>
        <v>Yes</v>
      </c>
      <c r="H341" s="1">
        <f>_xlfn.XLOOKUP(A341,'Medical Examinations'!$A$2:$A$2336,'Medical Examinations'!$G$2:$G$2336)</f>
        <v>1</v>
      </c>
      <c r="I341" t="str">
        <f>_xlfn.XLOOKUP(A341,'Medical Examinations'!$A$2:$A$2336,'Medical Examinations'!$H$2:$H$2336)</f>
        <v>No</v>
      </c>
      <c r="J341" t="str">
        <f>VLOOKUP(A341,'Medical Examinations'!$A$2:$J$2336,9,FALSE)</f>
        <v>Obesity</v>
      </c>
      <c r="K341" t="str">
        <f>VLOOKUP(A341,'Medical Examinations'!$A$2:$J$2336,10,FALSE)</f>
        <v>Normal</v>
      </c>
      <c r="L341" s="51" t="str">
        <f>_xlfn.XLOOKUP(A341,'Hospitalisation Details'!$A$2:$A$2345,'Hospitalisation Details'!$J$2:$J$2345,"")</f>
        <v>9-Jul-1969</v>
      </c>
      <c r="M341" s="12">
        <f>_xlfn.XLOOKUP(A341,'Hospitalisation Details'!$A$2:$A$2344,'Hospitalisation Details'!$F$2:$F$2344," ",0,1)</f>
        <v>29186.48</v>
      </c>
      <c r="N341" t="str">
        <f>_xlfn.XLOOKUP(A341,'Hospitalisation Details'!$A$2:$A$2344,'Hospitalisation Details'!$G$2:$G$2344," ",0,1)</f>
        <v>tier - 1</v>
      </c>
      <c r="O341" t="str">
        <f>_xlfn.XLOOKUP(A341,'Hospitalisation Details'!$A$2:$A$2344,'Hospitalisation Details'!$H$2:$H$2344," ",0,1)</f>
        <v>tier - 3</v>
      </c>
      <c r="P341" t="str">
        <f>_xlfn.XLOOKUP(A341,'Hospitalisation Details'!$A$2:$A$2344,'Hospitalisation Details'!$I$2:$I$2344," ",0,1)</f>
        <v>R1024</v>
      </c>
      <c r="Q341">
        <f>_xlfn.XLOOKUP(A341,'Hospitalisation Details'!$A$2:$A$2344,'Hospitalisation Details'!$K$2:$K$2344," ",0,1)</f>
        <v>53</v>
      </c>
    </row>
    <row r="342" spans="1:17" ht="15.5" x14ac:dyDescent="0.35">
      <c r="A342" s="8" t="s">
        <v>2031</v>
      </c>
      <c r="B342" t="str">
        <f>VLOOKUP(Healthcare!A342,'Customer Names'!A342:E2676,4,FALSE)</f>
        <v>Kimberly A</v>
      </c>
      <c r="C342" s="10">
        <f>_xlfn.XLOOKUP(A342,'Medical Examinations'!$A$2:$A$2336,'Medical Examinations'!$B$2:$B$2336,"NA",0,1)</f>
        <v>16.05</v>
      </c>
      <c r="D342" s="10">
        <f>_xlfn.XLOOKUP(A342,'Medical Examinations'!$A$2:$A$2336,'Medical Examinations'!$C$2:$C$2336)</f>
        <v>4.3499999999999996</v>
      </c>
      <c r="E342" s="1" t="str">
        <f>_xlfn.XLOOKUP(A342,'Medical Examinations'!$A$2:$A$2336,'Medical Examinations'!$D$2:$D$2336)</f>
        <v>Yes</v>
      </c>
      <c r="F342" t="str">
        <f>_xlfn.XLOOKUP(A342,'Medical Examinations'!$A$2:$A$2336,'Medical Examinations'!$E$2:$E$2336)</f>
        <v>No</v>
      </c>
      <c r="G342" t="str">
        <f>_xlfn.XLOOKUP(A342,'Medical Examinations'!$A$2:$A$2336,'Medical Examinations'!$F$2:$F$2336)</f>
        <v>No</v>
      </c>
      <c r="H342" s="1">
        <f>_xlfn.XLOOKUP(A342,'Medical Examinations'!$A$2:$A$2336,'Medical Examinations'!$G$2:$G$2336)</f>
        <v>0</v>
      </c>
      <c r="I342" t="str">
        <f>_xlfn.XLOOKUP(A342,'Medical Examinations'!$A$2:$A$2336,'Medical Examinations'!$H$2:$H$2336)</f>
        <v>Yes</v>
      </c>
      <c r="J342" t="str">
        <f>VLOOKUP(A342,'Medical Examinations'!$A$2:$J$2336,9,FALSE)</f>
        <v>Underweight</v>
      </c>
      <c r="K342" t="str">
        <f>VLOOKUP(A342,'Medical Examinations'!$A$2:$J$2336,10,FALSE)</f>
        <v>Normal</v>
      </c>
      <c r="L342" s="51" t="str">
        <f>_xlfn.XLOOKUP(A342,'Hospitalisation Details'!$A$2:$A$2345,'Hospitalisation Details'!$J$2:$J$2345,"")</f>
        <v>8-Nov-1976</v>
      </c>
      <c r="M342" s="12">
        <f>_xlfn.XLOOKUP(A342,'Hospitalisation Details'!$A$2:$A$2344,'Hospitalisation Details'!$F$2:$F$2344," ",0,1)</f>
        <v>29160.39</v>
      </c>
      <c r="N342" t="str">
        <f>_xlfn.XLOOKUP(A342,'Hospitalisation Details'!$A$2:$A$2344,'Hospitalisation Details'!$G$2:$G$2344," ",0,1)</f>
        <v>tier - 1</v>
      </c>
      <c r="O342" t="str">
        <f>_xlfn.XLOOKUP(A342,'Hospitalisation Details'!$A$2:$A$2344,'Hospitalisation Details'!$H$2:$H$2344," ",0,1)</f>
        <v>tier - 2</v>
      </c>
      <c r="P342" t="str">
        <f>_xlfn.XLOOKUP(A342,'Hospitalisation Details'!$A$2:$A$2344,'Hospitalisation Details'!$I$2:$I$2344," ",0,1)</f>
        <v>R1011</v>
      </c>
      <c r="Q342">
        <f>_xlfn.XLOOKUP(A342,'Hospitalisation Details'!$A$2:$A$2344,'Hospitalisation Details'!$K$2:$K$2344," ",0,1)</f>
        <v>46</v>
      </c>
    </row>
    <row r="343" spans="1:17" ht="15.5" x14ac:dyDescent="0.35">
      <c r="A343" s="8" t="s">
        <v>2030</v>
      </c>
      <c r="B343" t="str">
        <f>VLOOKUP(Healthcare!A343,'Customer Names'!A343:E2677,4,FALSE)</f>
        <v>Cynthia</v>
      </c>
      <c r="C343" s="10">
        <f>_xlfn.XLOOKUP(A343,'Medical Examinations'!$A$2:$A$2336,'Medical Examinations'!$B$2:$B$2336,"NA",0,1)</f>
        <v>29.07</v>
      </c>
      <c r="D343" s="10">
        <f>_xlfn.XLOOKUP(A343,'Medical Examinations'!$A$2:$A$2336,'Medical Examinations'!$C$2:$C$2336)</f>
        <v>8.66</v>
      </c>
      <c r="E343" s="1" t="str">
        <f>_xlfn.XLOOKUP(A343,'Medical Examinations'!$A$2:$A$2336,'Medical Examinations'!$D$2:$D$2336)</f>
        <v>Yes</v>
      </c>
      <c r="F343" t="str">
        <f>_xlfn.XLOOKUP(A343,'Medical Examinations'!$A$2:$A$2336,'Medical Examinations'!$E$2:$E$2336)</f>
        <v>No</v>
      </c>
      <c r="G343" t="str">
        <f>_xlfn.XLOOKUP(A343,'Medical Examinations'!$A$2:$A$2336,'Medical Examinations'!$F$2:$F$2336)</f>
        <v>No</v>
      </c>
      <c r="H343" s="1">
        <f>_xlfn.XLOOKUP(A343,'Medical Examinations'!$A$2:$A$2336,'Medical Examinations'!$G$2:$G$2336)</f>
        <v>2</v>
      </c>
      <c r="I343" t="str">
        <f>_xlfn.XLOOKUP(A343,'Medical Examinations'!$A$2:$A$2336,'Medical Examinations'!$H$2:$H$2336)</f>
        <v>Yes</v>
      </c>
      <c r="J343" t="str">
        <f>VLOOKUP(A343,'Medical Examinations'!$A$2:$J$2336,9,FALSE)</f>
        <v>Overweight</v>
      </c>
      <c r="K343" t="str">
        <f>VLOOKUP(A343,'Medical Examinations'!$A$2:$J$2336,10,FALSE)</f>
        <v>Diabetes</v>
      </c>
      <c r="L343" s="51" t="str">
        <f>_xlfn.XLOOKUP(A343,'Hospitalisation Details'!$A$2:$A$2345,'Hospitalisation Details'!$J$2:$J$2345,"")</f>
        <v>24-Dec-1961</v>
      </c>
      <c r="M343" s="12">
        <f>_xlfn.XLOOKUP(A343,'Hospitalisation Details'!$A$2:$A$2344,'Hospitalisation Details'!$F$2:$F$2344," ",0,1)</f>
        <v>29141.360000000001</v>
      </c>
      <c r="N343" t="str">
        <f>_xlfn.XLOOKUP(A343,'Hospitalisation Details'!$A$2:$A$2344,'Hospitalisation Details'!$G$2:$G$2344," ",0,1)</f>
        <v>tier - 1</v>
      </c>
      <c r="O343" t="str">
        <f>_xlfn.XLOOKUP(A343,'Hospitalisation Details'!$A$2:$A$2344,'Hospitalisation Details'!$H$2:$H$2344," ",0,1)</f>
        <v>tier - 3</v>
      </c>
      <c r="P343" t="str">
        <f>_xlfn.XLOOKUP(A343,'Hospitalisation Details'!$A$2:$A$2344,'Hospitalisation Details'!$I$2:$I$2344," ",0,1)</f>
        <v>R1012</v>
      </c>
      <c r="Q343">
        <f>_xlfn.XLOOKUP(A343,'Hospitalisation Details'!$A$2:$A$2344,'Hospitalisation Details'!$K$2:$K$2344," ",0,1)</f>
        <v>61</v>
      </c>
    </row>
    <row r="344" spans="1:17" ht="15.5" x14ac:dyDescent="0.35">
      <c r="A344" s="8" t="s">
        <v>2029</v>
      </c>
      <c r="B344" t="str">
        <f>VLOOKUP(Healthcare!A344,'Customer Names'!A344:E2678,4,FALSE)</f>
        <v>Jessica</v>
      </c>
      <c r="C344" s="10">
        <f>_xlfn.XLOOKUP(A344,'Medical Examinations'!$A$2:$A$2336,'Medical Examinations'!$B$2:$B$2336,"NA",0,1)</f>
        <v>17.43</v>
      </c>
      <c r="D344" s="10">
        <f>_xlfn.XLOOKUP(A344,'Medical Examinations'!$A$2:$A$2336,'Medical Examinations'!$C$2:$C$2336)</f>
        <v>8.64</v>
      </c>
      <c r="E344" s="1" t="str">
        <f>_xlfn.XLOOKUP(A344,'Medical Examinations'!$A$2:$A$2336,'Medical Examinations'!$D$2:$D$2336)</f>
        <v>No</v>
      </c>
      <c r="F344" t="str">
        <f>_xlfn.XLOOKUP(A344,'Medical Examinations'!$A$2:$A$2336,'Medical Examinations'!$E$2:$E$2336)</f>
        <v>No</v>
      </c>
      <c r="G344" t="str">
        <f>_xlfn.XLOOKUP(A344,'Medical Examinations'!$A$2:$A$2336,'Medical Examinations'!$F$2:$F$2336)</f>
        <v>No</v>
      </c>
      <c r="H344" s="1">
        <f>_xlfn.XLOOKUP(A344,'Medical Examinations'!$A$2:$A$2336,'Medical Examinations'!$G$2:$G$2336)</f>
        <v>0</v>
      </c>
      <c r="I344" t="str">
        <f>_xlfn.XLOOKUP(A344,'Medical Examinations'!$A$2:$A$2336,'Medical Examinations'!$H$2:$H$2336)</f>
        <v>Yes</v>
      </c>
      <c r="J344" t="str">
        <f>VLOOKUP(A344,'Medical Examinations'!$A$2:$J$2336,9,FALSE)</f>
        <v>Underweight</v>
      </c>
      <c r="K344" t="str">
        <f>VLOOKUP(A344,'Medical Examinations'!$A$2:$J$2336,10,FALSE)</f>
        <v>Diabetes</v>
      </c>
      <c r="L344" s="51" t="str">
        <f>_xlfn.XLOOKUP(A344,'Hospitalisation Details'!$A$2:$A$2345,'Hospitalisation Details'!$J$2:$J$2345,"")</f>
        <v>29-Nov-1978</v>
      </c>
      <c r="M344" s="12">
        <f>_xlfn.XLOOKUP(A344,'Hospitalisation Details'!$A$2:$A$2344,'Hospitalisation Details'!$F$2:$F$2344," ",0,1)</f>
        <v>29114.77</v>
      </c>
      <c r="N344" t="str">
        <f>_xlfn.XLOOKUP(A344,'Hospitalisation Details'!$A$2:$A$2344,'Hospitalisation Details'!$G$2:$G$2344," ",0,1)</f>
        <v>tier - 1</v>
      </c>
      <c r="O344" t="str">
        <f>_xlfn.XLOOKUP(A344,'Hospitalisation Details'!$A$2:$A$2344,'Hospitalisation Details'!$H$2:$H$2344," ",0,1)</f>
        <v>tier - 1</v>
      </c>
      <c r="P344" t="str">
        <f>_xlfn.XLOOKUP(A344,'Hospitalisation Details'!$A$2:$A$2344,'Hospitalisation Details'!$I$2:$I$2344," ",0,1)</f>
        <v>R1011</v>
      </c>
      <c r="Q344">
        <f>_xlfn.XLOOKUP(A344,'Hospitalisation Details'!$A$2:$A$2344,'Hospitalisation Details'!$K$2:$K$2344," ",0,1)</f>
        <v>44</v>
      </c>
    </row>
    <row r="345" spans="1:17" ht="15.5" x14ac:dyDescent="0.35">
      <c r="A345" s="8" t="s">
        <v>2028</v>
      </c>
      <c r="B345" t="str">
        <f>VLOOKUP(Healthcare!A345,'Customer Names'!A345:E2679,4,FALSE)</f>
        <v>Bruce</v>
      </c>
      <c r="C345" s="10">
        <f>_xlfn.XLOOKUP(A345,'Medical Examinations'!$A$2:$A$2336,'Medical Examinations'!$B$2:$B$2336,"NA",0,1)</f>
        <v>19.329999999999998</v>
      </c>
      <c r="D345" s="10">
        <f>_xlfn.XLOOKUP(A345,'Medical Examinations'!$A$2:$A$2336,'Medical Examinations'!$C$2:$C$2336)</f>
        <v>4.2699999999999996</v>
      </c>
      <c r="E345" s="1" t="str">
        <f>_xlfn.XLOOKUP(A345,'Medical Examinations'!$A$2:$A$2336,'Medical Examinations'!$D$2:$D$2336)</f>
        <v>No</v>
      </c>
      <c r="F345" t="str">
        <f>_xlfn.XLOOKUP(A345,'Medical Examinations'!$A$2:$A$2336,'Medical Examinations'!$E$2:$E$2336)</f>
        <v>No</v>
      </c>
      <c r="G345" t="str">
        <f>_xlfn.XLOOKUP(A345,'Medical Examinations'!$A$2:$A$2336,'Medical Examinations'!$F$2:$F$2336)</f>
        <v>No</v>
      </c>
      <c r="H345" s="1">
        <f>_xlfn.XLOOKUP(A345,'Medical Examinations'!$A$2:$A$2336,'Medical Examinations'!$G$2:$G$2336)</f>
        <v>0</v>
      </c>
      <c r="I345" t="str">
        <f>_xlfn.XLOOKUP(A345,'Medical Examinations'!$A$2:$A$2336,'Medical Examinations'!$H$2:$H$2336)</f>
        <v>Yes</v>
      </c>
      <c r="J345" t="str">
        <f>VLOOKUP(A345,'Medical Examinations'!$A$2:$J$2336,9,FALSE)</f>
        <v>Normal Weight</v>
      </c>
      <c r="K345" t="str">
        <f>VLOOKUP(A345,'Medical Examinations'!$A$2:$J$2336,10,FALSE)</f>
        <v>Normal</v>
      </c>
      <c r="L345" s="51" t="str">
        <f>_xlfn.XLOOKUP(A345,'Hospitalisation Details'!$A$2:$A$2345,'Hospitalisation Details'!$J$2:$J$2345,"")</f>
        <v>14-Jul-1980</v>
      </c>
      <c r="M345" s="12">
        <f>_xlfn.XLOOKUP(A345,'Hospitalisation Details'!$A$2:$A$2344,'Hospitalisation Details'!$F$2:$F$2344," ",0,1)</f>
        <v>29114.21</v>
      </c>
      <c r="N345" t="str">
        <f>_xlfn.XLOOKUP(A345,'Hospitalisation Details'!$A$2:$A$2344,'Hospitalisation Details'!$G$2:$G$2344," ",0,1)</f>
        <v>tier - 1</v>
      </c>
      <c r="O345" t="str">
        <f>_xlfn.XLOOKUP(A345,'Hospitalisation Details'!$A$2:$A$2344,'Hospitalisation Details'!$H$2:$H$2344," ",0,1)</f>
        <v>tier - 3</v>
      </c>
      <c r="P345" t="str">
        <f>_xlfn.XLOOKUP(A345,'Hospitalisation Details'!$A$2:$A$2344,'Hospitalisation Details'!$I$2:$I$2344," ",0,1)</f>
        <v>R1011</v>
      </c>
      <c r="Q345">
        <f>_xlfn.XLOOKUP(A345,'Hospitalisation Details'!$A$2:$A$2344,'Hospitalisation Details'!$K$2:$K$2344," ",0,1)</f>
        <v>42</v>
      </c>
    </row>
    <row r="346" spans="1:17" ht="15.5" x14ac:dyDescent="0.35">
      <c r="A346" s="8" t="s">
        <v>2027</v>
      </c>
      <c r="B346" t="str">
        <f>VLOOKUP(Healthcare!A346,'Customer Names'!A346:E2680,4,FALSE)</f>
        <v>Allison</v>
      </c>
      <c r="C346" s="10">
        <f>_xlfn.XLOOKUP(A346,'Medical Examinations'!$A$2:$A$2336,'Medical Examinations'!$B$2:$B$2336,"NA",0,1)</f>
        <v>30.52</v>
      </c>
      <c r="D346" s="10">
        <f>_xlfn.XLOOKUP(A346,'Medical Examinations'!$A$2:$A$2336,'Medical Examinations'!$C$2:$C$2336)</f>
        <v>4.21</v>
      </c>
      <c r="E346" s="1" t="str">
        <f>_xlfn.XLOOKUP(A346,'Medical Examinations'!$A$2:$A$2336,'Medical Examinations'!$D$2:$D$2336)</f>
        <v>No</v>
      </c>
      <c r="F346" t="str">
        <f>_xlfn.XLOOKUP(A346,'Medical Examinations'!$A$2:$A$2336,'Medical Examinations'!$E$2:$E$2336)</f>
        <v>No</v>
      </c>
      <c r="G346" t="str">
        <f>_xlfn.XLOOKUP(A346,'Medical Examinations'!$A$2:$A$2336,'Medical Examinations'!$F$2:$F$2336)</f>
        <v>No</v>
      </c>
      <c r="H346" s="1">
        <f>_xlfn.XLOOKUP(A346,'Medical Examinations'!$A$2:$A$2336,'Medical Examinations'!$G$2:$G$2336)</f>
        <v>1</v>
      </c>
      <c r="I346" t="str">
        <f>_xlfn.XLOOKUP(A346,'Medical Examinations'!$A$2:$A$2336,'Medical Examinations'!$H$2:$H$2336)</f>
        <v>Yes</v>
      </c>
      <c r="J346" t="str">
        <f>VLOOKUP(A346,'Medical Examinations'!$A$2:$J$2336,9,FALSE)</f>
        <v>Obesity</v>
      </c>
      <c r="K346" t="str">
        <f>VLOOKUP(A346,'Medical Examinations'!$A$2:$J$2336,10,FALSE)</f>
        <v>Normal</v>
      </c>
      <c r="L346" s="51" t="str">
        <f>_xlfn.XLOOKUP(A346,'Hospitalisation Details'!$A$2:$A$2345,'Hospitalisation Details'!$J$2:$J$2345,"")</f>
        <v>7-Jul-1992</v>
      </c>
      <c r="M346" s="12">
        <f>_xlfn.XLOOKUP(A346,'Hospitalisation Details'!$A$2:$A$2344,'Hospitalisation Details'!$F$2:$F$2344," ",0,1)</f>
        <v>29007.82</v>
      </c>
      <c r="N346" t="str">
        <f>_xlfn.XLOOKUP(A346,'Hospitalisation Details'!$A$2:$A$2344,'Hospitalisation Details'!$G$2:$G$2344," ",0,1)</f>
        <v>tier - 1</v>
      </c>
      <c r="O346" t="str">
        <f>_xlfn.XLOOKUP(A346,'Hospitalisation Details'!$A$2:$A$2344,'Hospitalisation Details'!$H$2:$H$2344," ",0,1)</f>
        <v>tier - 3</v>
      </c>
      <c r="P346" t="str">
        <f>_xlfn.XLOOKUP(A346,'Hospitalisation Details'!$A$2:$A$2344,'Hospitalisation Details'!$I$2:$I$2344," ",0,1)</f>
        <v>R1011</v>
      </c>
      <c r="Q346">
        <f>_xlfn.XLOOKUP(A346,'Hospitalisation Details'!$A$2:$A$2344,'Hospitalisation Details'!$K$2:$K$2344," ",0,1)</f>
        <v>30</v>
      </c>
    </row>
    <row r="347" spans="1:17" ht="15.5" x14ac:dyDescent="0.35">
      <c r="A347" s="8" t="s">
        <v>2026</v>
      </c>
      <c r="B347" t="str">
        <f>VLOOKUP(Healthcare!A347,'Customer Names'!A347:E2681,4,FALSE)</f>
        <v>Alex</v>
      </c>
      <c r="C347" s="10">
        <f>_xlfn.XLOOKUP(A347,'Medical Examinations'!$A$2:$A$2336,'Medical Examinations'!$B$2:$B$2336,"NA",0,1)</f>
        <v>39.21</v>
      </c>
      <c r="D347" s="10">
        <f>_xlfn.XLOOKUP(A347,'Medical Examinations'!$A$2:$A$2336,'Medical Examinations'!$C$2:$C$2336)</f>
        <v>5.04</v>
      </c>
      <c r="E347" s="1" t="str">
        <f>_xlfn.XLOOKUP(A347,'Medical Examinations'!$A$2:$A$2336,'Medical Examinations'!$D$2:$D$2336)</f>
        <v>No</v>
      </c>
      <c r="F347" t="str">
        <f>_xlfn.XLOOKUP(A347,'Medical Examinations'!$A$2:$A$2336,'Medical Examinations'!$E$2:$E$2336)</f>
        <v>No</v>
      </c>
      <c r="G347" t="str">
        <f>_xlfn.XLOOKUP(A347,'Medical Examinations'!$A$2:$A$2336,'Medical Examinations'!$F$2:$F$2336)</f>
        <v>Yes</v>
      </c>
      <c r="H347" s="1">
        <f>_xlfn.XLOOKUP(A347,'Medical Examinations'!$A$2:$A$2336,'Medical Examinations'!$G$2:$G$2336)</f>
        <v>1</v>
      </c>
      <c r="I347" t="str">
        <f>_xlfn.XLOOKUP(A347,'Medical Examinations'!$A$2:$A$2336,'Medical Examinations'!$H$2:$H$2336)</f>
        <v>Yes</v>
      </c>
      <c r="J347" t="str">
        <f>VLOOKUP(A347,'Medical Examinations'!$A$2:$J$2336,9,FALSE)</f>
        <v>Obesity</v>
      </c>
      <c r="K347" t="str">
        <f>VLOOKUP(A347,'Medical Examinations'!$A$2:$J$2336,10,FALSE)</f>
        <v>Normal</v>
      </c>
      <c r="L347" s="51" t="str">
        <f>_xlfn.XLOOKUP(A347,'Hospitalisation Details'!$A$2:$A$2345,'Hospitalisation Details'!$J$2:$J$2345,"")</f>
        <v>1-Sep-2003</v>
      </c>
      <c r="M347" s="12">
        <f>_xlfn.XLOOKUP(A347,'Hospitalisation Details'!$A$2:$A$2344,'Hospitalisation Details'!$F$2:$F$2344," ",0,1)</f>
        <v>28998.68</v>
      </c>
      <c r="N347" t="str">
        <f>_xlfn.XLOOKUP(A347,'Hospitalisation Details'!$A$2:$A$2344,'Hospitalisation Details'!$G$2:$G$2344," ",0,1)</f>
        <v>tier - 1</v>
      </c>
      <c r="O347" t="str">
        <f>_xlfn.XLOOKUP(A347,'Hospitalisation Details'!$A$2:$A$2344,'Hospitalisation Details'!$H$2:$H$2344," ",0,1)</f>
        <v>tier - 3</v>
      </c>
      <c r="P347" t="str">
        <f>_xlfn.XLOOKUP(A347,'Hospitalisation Details'!$A$2:$A$2344,'Hospitalisation Details'!$I$2:$I$2344," ",0,1)</f>
        <v>R1011</v>
      </c>
      <c r="Q347">
        <f>_xlfn.XLOOKUP(A347,'Hospitalisation Details'!$A$2:$A$2344,'Hospitalisation Details'!$K$2:$K$2344," ",0,1)</f>
        <v>19</v>
      </c>
    </row>
    <row r="348" spans="1:17" ht="15.5" x14ac:dyDescent="0.35">
      <c r="A348" s="8" t="s">
        <v>2025</v>
      </c>
      <c r="B348" t="str">
        <f>VLOOKUP(Healthcare!A348,'Customer Names'!A348:E2682,4,FALSE)</f>
        <v>Gabriela</v>
      </c>
      <c r="C348" s="10">
        <f>_xlfn.XLOOKUP(A348,'Medical Examinations'!$A$2:$A$2336,'Medical Examinations'!$B$2:$B$2336,"NA",0,1)</f>
        <v>26.98</v>
      </c>
      <c r="D348" s="10">
        <f>_xlfn.XLOOKUP(A348,'Medical Examinations'!$A$2:$A$2336,'Medical Examinations'!$C$2:$C$2336)</f>
        <v>5.21</v>
      </c>
      <c r="E348" s="1" t="str">
        <f>_xlfn.XLOOKUP(A348,'Medical Examinations'!$A$2:$A$2336,'Medical Examinations'!$D$2:$D$2336)</f>
        <v>Yes</v>
      </c>
      <c r="F348" t="str">
        <f>_xlfn.XLOOKUP(A348,'Medical Examinations'!$A$2:$A$2336,'Medical Examinations'!$E$2:$E$2336)</f>
        <v>No</v>
      </c>
      <c r="G348" t="str">
        <f>_xlfn.XLOOKUP(A348,'Medical Examinations'!$A$2:$A$2336,'Medical Examinations'!$F$2:$F$2336)</f>
        <v>No</v>
      </c>
      <c r="H348" s="1">
        <f>_xlfn.XLOOKUP(A348,'Medical Examinations'!$A$2:$A$2336,'Medical Examinations'!$G$2:$G$2336)</f>
        <v>2</v>
      </c>
      <c r="I348" t="str">
        <f>_xlfn.XLOOKUP(A348,'Medical Examinations'!$A$2:$A$2336,'Medical Examinations'!$H$2:$H$2336)</f>
        <v>Yes</v>
      </c>
      <c r="J348" t="str">
        <f>VLOOKUP(A348,'Medical Examinations'!$A$2:$J$2336,9,FALSE)</f>
        <v>Overweight</v>
      </c>
      <c r="K348" t="str">
        <f>VLOOKUP(A348,'Medical Examinations'!$A$2:$J$2336,10,FALSE)</f>
        <v>Normal</v>
      </c>
      <c r="L348" s="51" t="str">
        <f>_xlfn.XLOOKUP(A348,'Hospitalisation Details'!$A$2:$A$2345,'Hospitalisation Details'!$J$2:$J$2345,"")</f>
        <v>5-Dec-1959</v>
      </c>
      <c r="M348" s="12">
        <f>_xlfn.XLOOKUP(A348,'Hospitalisation Details'!$A$2:$A$2344,'Hospitalisation Details'!$F$2:$F$2344," ",0,1)</f>
        <v>28950.47</v>
      </c>
      <c r="N348" t="str">
        <f>_xlfn.XLOOKUP(A348,'Hospitalisation Details'!$A$2:$A$2344,'Hospitalisation Details'!$G$2:$G$2344," ",0,1)</f>
        <v>tier - 1</v>
      </c>
      <c r="O348" t="str">
        <f>_xlfn.XLOOKUP(A348,'Hospitalisation Details'!$A$2:$A$2344,'Hospitalisation Details'!$H$2:$H$2344," ",0,1)</f>
        <v>tier - 1</v>
      </c>
      <c r="P348" t="str">
        <f>_xlfn.XLOOKUP(A348,'Hospitalisation Details'!$A$2:$A$2344,'Hospitalisation Details'!$I$2:$I$2344," ",0,1)</f>
        <v>R1012</v>
      </c>
      <c r="Q348">
        <f>_xlfn.XLOOKUP(A348,'Hospitalisation Details'!$A$2:$A$2344,'Hospitalisation Details'!$K$2:$K$2344," ",0,1)</f>
        <v>63</v>
      </c>
    </row>
    <row r="349" spans="1:17" ht="15.5" x14ac:dyDescent="0.35">
      <c r="A349" s="8" t="s">
        <v>2024</v>
      </c>
      <c r="B349" t="str">
        <f>VLOOKUP(Healthcare!A349,'Customer Names'!A349:E2683,4,FALSE)</f>
        <v>Sharon</v>
      </c>
      <c r="C349" s="10">
        <f>_xlfn.XLOOKUP(A349,'Medical Examinations'!$A$2:$A$2336,'Medical Examinations'!$B$2:$B$2336,"NA",0,1)</f>
        <v>25.84</v>
      </c>
      <c r="D349" s="10">
        <f>_xlfn.XLOOKUP(A349,'Medical Examinations'!$A$2:$A$2336,'Medical Examinations'!$C$2:$C$2336)</f>
        <v>8.83</v>
      </c>
      <c r="E349" s="1" t="str">
        <f>_xlfn.XLOOKUP(A349,'Medical Examinations'!$A$2:$A$2336,'Medical Examinations'!$D$2:$D$2336)</f>
        <v>No</v>
      </c>
      <c r="F349" t="str">
        <f>_xlfn.XLOOKUP(A349,'Medical Examinations'!$A$2:$A$2336,'Medical Examinations'!$E$2:$E$2336)</f>
        <v>No</v>
      </c>
      <c r="G349" t="str">
        <f>_xlfn.XLOOKUP(A349,'Medical Examinations'!$A$2:$A$2336,'Medical Examinations'!$F$2:$F$2336)</f>
        <v>No</v>
      </c>
      <c r="H349" s="1">
        <f>_xlfn.XLOOKUP(A349,'Medical Examinations'!$A$2:$A$2336,'Medical Examinations'!$G$2:$G$2336)</f>
        <v>0</v>
      </c>
      <c r="I349" t="str">
        <f>_xlfn.XLOOKUP(A349,'Medical Examinations'!$A$2:$A$2336,'Medical Examinations'!$H$2:$H$2336)</f>
        <v>No</v>
      </c>
      <c r="J349" t="str">
        <f>VLOOKUP(A349,'Medical Examinations'!$A$2:$J$2336,9,FALSE)</f>
        <v>Overweight</v>
      </c>
      <c r="K349" t="str">
        <f>VLOOKUP(A349,'Medical Examinations'!$A$2:$J$2336,10,FALSE)</f>
        <v>Diabetes</v>
      </c>
      <c r="L349" s="51" t="str">
        <f>_xlfn.XLOOKUP(A349,'Hospitalisation Details'!$A$2:$A$2345,'Hospitalisation Details'!$J$2:$J$2345,"")</f>
        <v>25-Jul-1962</v>
      </c>
      <c r="M349" s="12">
        <f>_xlfn.XLOOKUP(A349,'Hospitalisation Details'!$A$2:$A$2344,'Hospitalisation Details'!$F$2:$F$2344," ",0,1)</f>
        <v>28923.14</v>
      </c>
      <c r="N349" t="str">
        <f>_xlfn.XLOOKUP(A349,'Hospitalisation Details'!$A$2:$A$2344,'Hospitalisation Details'!$G$2:$G$2344," ",0,1)</f>
        <v>tier - 1</v>
      </c>
      <c r="O349" t="str">
        <f>_xlfn.XLOOKUP(A349,'Hospitalisation Details'!$A$2:$A$2344,'Hospitalisation Details'!$H$2:$H$2344," ",0,1)</f>
        <v>tier - 1</v>
      </c>
      <c r="P349" t="str">
        <f>_xlfn.XLOOKUP(A349,'Hospitalisation Details'!$A$2:$A$2344,'Hospitalisation Details'!$I$2:$I$2344," ",0,1)</f>
        <v>R1012</v>
      </c>
      <c r="Q349">
        <f>_xlfn.XLOOKUP(A349,'Hospitalisation Details'!$A$2:$A$2344,'Hospitalisation Details'!$K$2:$K$2344," ",0,1)</f>
        <v>60</v>
      </c>
    </row>
    <row r="350" spans="1:17" ht="15.5" x14ac:dyDescent="0.35">
      <c r="A350" s="8" t="s">
        <v>2023</v>
      </c>
      <c r="B350" t="str">
        <f>VLOOKUP(Healthcare!A350,'Customer Names'!A350:E2684,4,FALSE)</f>
        <v>Jason A</v>
      </c>
      <c r="C350" s="10">
        <f>_xlfn.XLOOKUP(A350,'Medical Examinations'!$A$2:$A$2336,'Medical Examinations'!$B$2:$B$2336,"NA",0,1)</f>
        <v>28.31</v>
      </c>
      <c r="D350" s="10">
        <f>_xlfn.XLOOKUP(A350,'Medical Examinations'!$A$2:$A$2336,'Medical Examinations'!$C$2:$C$2336)</f>
        <v>8.4700000000000006</v>
      </c>
      <c r="E350" s="1" t="str">
        <f>_xlfn.XLOOKUP(A350,'Medical Examinations'!$A$2:$A$2336,'Medical Examinations'!$D$2:$D$2336)</f>
        <v>Yes</v>
      </c>
      <c r="F350" t="str">
        <f>_xlfn.XLOOKUP(A350,'Medical Examinations'!$A$2:$A$2336,'Medical Examinations'!$E$2:$E$2336)</f>
        <v>No</v>
      </c>
      <c r="G350" t="str">
        <f>_xlfn.XLOOKUP(A350,'Medical Examinations'!$A$2:$A$2336,'Medical Examinations'!$F$2:$F$2336)</f>
        <v>No</v>
      </c>
      <c r="H350" s="1">
        <f>_xlfn.XLOOKUP(A350,'Medical Examinations'!$A$2:$A$2336,'Medical Examinations'!$G$2:$G$2336)</f>
        <v>2</v>
      </c>
      <c r="I350" t="str">
        <f>_xlfn.XLOOKUP(A350,'Medical Examinations'!$A$2:$A$2336,'Medical Examinations'!$H$2:$H$2336)</f>
        <v>Yes</v>
      </c>
      <c r="J350" t="str">
        <f>VLOOKUP(A350,'Medical Examinations'!$A$2:$J$2336,9,FALSE)</f>
        <v>Overweight</v>
      </c>
      <c r="K350" t="str">
        <f>VLOOKUP(A350,'Medical Examinations'!$A$2:$J$2336,10,FALSE)</f>
        <v>Diabetes</v>
      </c>
      <c r="L350" s="51" t="str">
        <f>_xlfn.XLOOKUP(A350,'Hospitalisation Details'!$A$2:$A$2345,'Hospitalisation Details'!$J$2:$J$2345,"")</f>
        <v>3-Aug-1961</v>
      </c>
      <c r="M350" s="12">
        <f>_xlfn.XLOOKUP(A350,'Hospitalisation Details'!$A$2:$A$2344,'Hospitalisation Details'!$F$2:$F$2344," ",0,1)</f>
        <v>28868.66</v>
      </c>
      <c r="N350" t="str">
        <f>_xlfn.XLOOKUP(A350,'Hospitalisation Details'!$A$2:$A$2344,'Hospitalisation Details'!$G$2:$G$2344," ",0,1)</f>
        <v>tier - 1</v>
      </c>
      <c r="O350" t="str">
        <f>_xlfn.XLOOKUP(A350,'Hospitalisation Details'!$A$2:$A$2344,'Hospitalisation Details'!$H$2:$H$2344," ",0,1)</f>
        <v>tier - 2</v>
      </c>
      <c r="P350" t="str">
        <f>_xlfn.XLOOKUP(A350,'Hospitalisation Details'!$A$2:$A$2344,'Hospitalisation Details'!$I$2:$I$2344," ",0,1)</f>
        <v>R1012</v>
      </c>
      <c r="Q350">
        <f>_xlfn.XLOOKUP(A350,'Hospitalisation Details'!$A$2:$A$2344,'Hospitalisation Details'!$K$2:$K$2344," ",0,1)</f>
        <v>61</v>
      </c>
    </row>
    <row r="351" spans="1:17" ht="15.5" x14ac:dyDescent="0.35">
      <c r="A351" s="8" t="s">
        <v>2022</v>
      </c>
      <c r="B351" t="str">
        <f>VLOOKUP(Healthcare!A351,'Customer Names'!A351:E2685,4,FALSE)</f>
        <v>Chelsey C.</v>
      </c>
      <c r="C351" s="10">
        <f>_xlfn.XLOOKUP(A351,'Medical Examinations'!$A$2:$A$2336,'Medical Examinations'!$B$2:$B$2336,"NA",0,1)</f>
        <v>23.94</v>
      </c>
      <c r="D351" s="10">
        <f>_xlfn.XLOOKUP(A351,'Medical Examinations'!$A$2:$A$2336,'Medical Examinations'!$C$2:$C$2336)</f>
        <v>4.2</v>
      </c>
      <c r="E351" s="1" t="str">
        <f>_xlfn.XLOOKUP(A351,'Medical Examinations'!$A$2:$A$2336,'Medical Examinations'!$D$2:$D$2336)</f>
        <v>No</v>
      </c>
      <c r="F351" t="str">
        <f>_xlfn.XLOOKUP(A351,'Medical Examinations'!$A$2:$A$2336,'Medical Examinations'!$E$2:$E$2336)</f>
        <v>No</v>
      </c>
      <c r="G351" t="str">
        <f>_xlfn.XLOOKUP(A351,'Medical Examinations'!$A$2:$A$2336,'Medical Examinations'!$F$2:$F$2336)</f>
        <v>No</v>
      </c>
      <c r="H351" s="1">
        <f>_xlfn.XLOOKUP(A351,'Medical Examinations'!$A$2:$A$2336,'Medical Examinations'!$G$2:$G$2336)</f>
        <v>0</v>
      </c>
      <c r="I351" t="str">
        <f>_xlfn.XLOOKUP(A351,'Medical Examinations'!$A$2:$A$2336,'Medical Examinations'!$H$2:$H$2336)</f>
        <v>Yes</v>
      </c>
      <c r="J351" t="str">
        <f>VLOOKUP(A351,'Medical Examinations'!$A$2:$J$2336,9,FALSE)</f>
        <v>Normal Weight</v>
      </c>
      <c r="K351" t="str">
        <f>VLOOKUP(A351,'Medical Examinations'!$A$2:$J$2336,10,FALSE)</f>
        <v>Normal</v>
      </c>
      <c r="L351" s="51" t="str">
        <f>_xlfn.XLOOKUP(A351,'Hospitalisation Details'!$A$2:$A$2345,'Hospitalisation Details'!$J$2:$J$2345,"")</f>
        <v>5-Dec-1990</v>
      </c>
      <c r="M351" s="12">
        <f>_xlfn.XLOOKUP(A351,'Hospitalisation Details'!$A$2:$A$2344,'Hospitalisation Details'!$F$2:$F$2344," ",0,1)</f>
        <v>28716.14</v>
      </c>
      <c r="N351" t="str">
        <f>_xlfn.XLOOKUP(A351,'Hospitalisation Details'!$A$2:$A$2344,'Hospitalisation Details'!$G$2:$G$2344," ",0,1)</f>
        <v>tier - 1</v>
      </c>
      <c r="O351" t="str">
        <f>_xlfn.XLOOKUP(A351,'Hospitalisation Details'!$A$2:$A$2344,'Hospitalisation Details'!$H$2:$H$2344," ",0,1)</f>
        <v>tier - 3</v>
      </c>
      <c r="P351" t="str">
        <f>_xlfn.XLOOKUP(A351,'Hospitalisation Details'!$A$2:$A$2344,'Hospitalisation Details'!$I$2:$I$2344," ",0,1)</f>
        <v>R1011</v>
      </c>
      <c r="Q351">
        <f>_xlfn.XLOOKUP(A351,'Hospitalisation Details'!$A$2:$A$2344,'Hospitalisation Details'!$K$2:$K$2344," ",0,1)</f>
        <v>32</v>
      </c>
    </row>
    <row r="352" spans="1:17" ht="15.5" x14ac:dyDescent="0.35">
      <c r="A352" s="8" t="s">
        <v>2021</v>
      </c>
      <c r="B352" t="str">
        <f>VLOOKUP(Healthcare!A352,'Customer Names'!A352:E2686,4,FALSE)</f>
        <v>Devon A.</v>
      </c>
      <c r="C352" s="10">
        <f>_xlfn.XLOOKUP(A352,'Medical Examinations'!$A$2:$A$2336,'Medical Examinations'!$B$2:$B$2336,"NA",0,1)</f>
        <v>20.03</v>
      </c>
      <c r="D352" s="10">
        <f>_xlfn.XLOOKUP(A352,'Medical Examinations'!$A$2:$A$2336,'Medical Examinations'!$C$2:$C$2336)</f>
        <v>6.14</v>
      </c>
      <c r="E352" s="1" t="str">
        <f>_xlfn.XLOOKUP(A352,'Medical Examinations'!$A$2:$A$2336,'Medical Examinations'!$D$2:$D$2336)</f>
        <v>Yes</v>
      </c>
      <c r="F352" t="str">
        <f>_xlfn.XLOOKUP(A352,'Medical Examinations'!$A$2:$A$2336,'Medical Examinations'!$E$2:$E$2336)</f>
        <v>No</v>
      </c>
      <c r="G352" t="str">
        <f>_xlfn.XLOOKUP(A352,'Medical Examinations'!$A$2:$A$2336,'Medical Examinations'!$F$2:$F$2336)</f>
        <v>No</v>
      </c>
      <c r="H352" s="1">
        <f>_xlfn.XLOOKUP(A352,'Medical Examinations'!$A$2:$A$2336,'Medical Examinations'!$G$2:$G$2336)</f>
        <v>0</v>
      </c>
      <c r="I352" t="str">
        <f>_xlfn.XLOOKUP(A352,'Medical Examinations'!$A$2:$A$2336,'Medical Examinations'!$H$2:$H$2336)</f>
        <v>Yes</v>
      </c>
      <c r="J352" t="str">
        <f>VLOOKUP(A352,'Medical Examinations'!$A$2:$J$2336,9,FALSE)</f>
        <v>Normal Weight</v>
      </c>
      <c r="K352" t="str">
        <f>VLOOKUP(A352,'Medical Examinations'!$A$2:$J$2336,10,FALSE)</f>
        <v>Prediabetes</v>
      </c>
      <c r="L352" s="51" t="str">
        <f>_xlfn.XLOOKUP(A352,'Hospitalisation Details'!$A$2:$A$2345,'Hospitalisation Details'!$J$2:$J$2345,"")</f>
        <v>27-Sep-1985</v>
      </c>
      <c r="M352" s="12">
        <f>_xlfn.XLOOKUP(A352,'Hospitalisation Details'!$A$2:$A$2344,'Hospitalisation Details'!$F$2:$F$2344," ",0,1)</f>
        <v>28542.86</v>
      </c>
      <c r="N352" t="str">
        <f>_xlfn.XLOOKUP(A352,'Hospitalisation Details'!$A$2:$A$2344,'Hospitalisation Details'!$G$2:$G$2344," ",0,1)</f>
        <v>tier - 1</v>
      </c>
      <c r="O352" t="str">
        <f>_xlfn.XLOOKUP(A352,'Hospitalisation Details'!$A$2:$A$2344,'Hospitalisation Details'!$H$2:$H$2344," ",0,1)</f>
        <v>tier - 3</v>
      </c>
      <c r="P352" t="str">
        <f>_xlfn.XLOOKUP(A352,'Hospitalisation Details'!$A$2:$A$2344,'Hospitalisation Details'!$I$2:$I$2344," ",0,1)</f>
        <v>R1011</v>
      </c>
      <c r="Q352">
        <f>_xlfn.XLOOKUP(A352,'Hospitalisation Details'!$A$2:$A$2344,'Hospitalisation Details'!$K$2:$K$2344," ",0,1)</f>
        <v>37</v>
      </c>
    </row>
    <row r="353" spans="1:17" ht="15.5" x14ac:dyDescent="0.35">
      <c r="A353" s="8" t="s">
        <v>2020</v>
      </c>
      <c r="B353" t="str">
        <f>VLOOKUP(Healthcare!A353,'Customer Names'!A353:E2687,4,FALSE)</f>
        <v>Joni L</v>
      </c>
      <c r="C353" s="10">
        <f>_xlfn.XLOOKUP(A353,'Medical Examinations'!$A$2:$A$2336,'Medical Examinations'!$B$2:$B$2336,"NA",0,1)</f>
        <v>41.42</v>
      </c>
      <c r="D353" s="10">
        <f>_xlfn.XLOOKUP(A353,'Medical Examinations'!$A$2:$A$2336,'Medical Examinations'!$C$2:$C$2336)</f>
        <v>6.07</v>
      </c>
      <c r="E353" s="1" t="str">
        <f>_xlfn.XLOOKUP(A353,'Medical Examinations'!$A$2:$A$2336,'Medical Examinations'!$D$2:$D$2336)</f>
        <v>No</v>
      </c>
      <c r="F353" t="str">
        <f>_xlfn.XLOOKUP(A353,'Medical Examinations'!$A$2:$A$2336,'Medical Examinations'!$E$2:$E$2336)</f>
        <v>No</v>
      </c>
      <c r="G353" t="str">
        <f>_xlfn.XLOOKUP(A353,'Medical Examinations'!$A$2:$A$2336,'Medical Examinations'!$F$2:$F$2336)</f>
        <v>No</v>
      </c>
      <c r="H353" s="1">
        <f>_xlfn.XLOOKUP(A353,'Medical Examinations'!$A$2:$A$2336,'Medical Examinations'!$G$2:$G$2336)</f>
        <v>0</v>
      </c>
      <c r="I353" t="str">
        <f>_xlfn.XLOOKUP(A353,'Medical Examinations'!$A$2:$A$2336,'Medical Examinations'!$H$2:$H$2336)</f>
        <v>No</v>
      </c>
      <c r="J353" t="str">
        <f>VLOOKUP(A353,'Medical Examinations'!$A$2:$J$2336,9,FALSE)</f>
        <v>Obesity</v>
      </c>
      <c r="K353" t="str">
        <f>VLOOKUP(A353,'Medical Examinations'!$A$2:$J$2336,10,FALSE)</f>
        <v>Prediabetes</v>
      </c>
      <c r="L353" s="51" t="str">
        <f>_xlfn.XLOOKUP(A353,'Hospitalisation Details'!$A$2:$A$2345,'Hospitalisation Details'!$J$2:$J$2345,"")</f>
        <v>11-Dec-1982</v>
      </c>
      <c r="M353" s="12">
        <f>_xlfn.XLOOKUP(A353,'Hospitalisation Details'!$A$2:$A$2344,'Hospitalisation Details'!$F$2:$F$2344," ",0,1)</f>
        <v>28476.73</v>
      </c>
      <c r="N353" t="str">
        <f>_xlfn.XLOOKUP(A353,'Hospitalisation Details'!$A$2:$A$2344,'Hospitalisation Details'!$G$2:$G$2344," ",0,1)</f>
        <v>tier - 1</v>
      </c>
      <c r="O353" t="str">
        <f>_xlfn.XLOOKUP(A353,'Hospitalisation Details'!$A$2:$A$2344,'Hospitalisation Details'!$H$2:$H$2344," ",0,1)</f>
        <v>tier - 2</v>
      </c>
      <c r="P353" t="str">
        <f>_xlfn.XLOOKUP(A353,'Hospitalisation Details'!$A$2:$A$2344,'Hospitalisation Details'!$I$2:$I$2344," ",0,1)</f>
        <v>R1012</v>
      </c>
      <c r="Q353">
        <f>_xlfn.XLOOKUP(A353,'Hospitalisation Details'!$A$2:$A$2344,'Hospitalisation Details'!$K$2:$K$2344," ",0,1)</f>
        <v>40</v>
      </c>
    </row>
    <row r="354" spans="1:17" ht="15.5" x14ac:dyDescent="0.35">
      <c r="A354" s="8" t="s">
        <v>2019</v>
      </c>
      <c r="B354" t="str">
        <f>VLOOKUP(Healthcare!A354,'Customer Names'!A354:E2688,4,FALSE)</f>
        <v>Colin</v>
      </c>
      <c r="C354" s="10">
        <f>_xlfn.XLOOKUP(A354,'Medical Examinations'!$A$2:$A$2336,'Medical Examinations'!$B$2:$B$2336,"NA",0,1)</f>
        <v>36.67</v>
      </c>
      <c r="D354" s="10">
        <f>_xlfn.XLOOKUP(A354,'Medical Examinations'!$A$2:$A$2336,'Medical Examinations'!$C$2:$C$2336)</f>
        <v>10.210000000000001</v>
      </c>
      <c r="E354" s="1" t="str">
        <f>_xlfn.XLOOKUP(A354,'Medical Examinations'!$A$2:$A$2336,'Medical Examinations'!$D$2:$D$2336)</f>
        <v>No</v>
      </c>
      <c r="F354" t="str">
        <f>_xlfn.XLOOKUP(A354,'Medical Examinations'!$A$2:$A$2336,'Medical Examinations'!$E$2:$E$2336)</f>
        <v>No</v>
      </c>
      <c r="G354" t="str">
        <f>_xlfn.XLOOKUP(A354,'Medical Examinations'!$A$2:$A$2336,'Medical Examinations'!$F$2:$F$2336)</f>
        <v>No</v>
      </c>
      <c r="H354" s="1">
        <f>_xlfn.XLOOKUP(A354,'Medical Examinations'!$A$2:$A$2336,'Medical Examinations'!$G$2:$G$2336)</f>
        <v>0</v>
      </c>
      <c r="I354" t="str">
        <f>_xlfn.XLOOKUP(A354,'Medical Examinations'!$A$2:$A$2336,'Medical Examinations'!$H$2:$H$2336)</f>
        <v>No</v>
      </c>
      <c r="J354" t="str">
        <f>VLOOKUP(A354,'Medical Examinations'!$A$2:$J$2336,9,FALSE)</f>
        <v>Obesity</v>
      </c>
      <c r="K354" t="str">
        <f>VLOOKUP(A354,'Medical Examinations'!$A$2:$J$2336,10,FALSE)</f>
        <v>Diabetes</v>
      </c>
      <c r="L354" s="51" t="str">
        <f>_xlfn.XLOOKUP(A354,'Hospitalisation Details'!$A$2:$A$2345,'Hospitalisation Details'!$J$2:$J$2345,"")</f>
        <v>16-Sep-1974</v>
      </c>
      <c r="M354" s="12">
        <f>_xlfn.XLOOKUP(A354,'Hospitalisation Details'!$A$2:$A$2344,'Hospitalisation Details'!$F$2:$F$2344," ",0,1)</f>
        <v>28468.92</v>
      </c>
      <c r="N354" t="str">
        <f>_xlfn.XLOOKUP(A354,'Hospitalisation Details'!$A$2:$A$2344,'Hospitalisation Details'!$G$2:$G$2344," ",0,1)</f>
        <v>tier - 1</v>
      </c>
      <c r="O354" t="str">
        <f>_xlfn.XLOOKUP(A354,'Hospitalisation Details'!$A$2:$A$2344,'Hospitalisation Details'!$H$2:$H$2344," ",0,1)</f>
        <v>tier - 1</v>
      </c>
      <c r="P354" t="str">
        <f>_xlfn.XLOOKUP(A354,'Hospitalisation Details'!$A$2:$A$2344,'Hospitalisation Details'!$I$2:$I$2344," ",0,1)</f>
        <v>R1012</v>
      </c>
      <c r="Q354">
        <f>_xlfn.XLOOKUP(A354,'Hospitalisation Details'!$A$2:$A$2344,'Hospitalisation Details'!$K$2:$K$2344," ",0,1)</f>
        <v>48</v>
      </c>
    </row>
    <row r="355" spans="1:17" ht="15.5" x14ac:dyDescent="0.35">
      <c r="A355" s="8" t="s">
        <v>2018</v>
      </c>
      <c r="B355" t="str">
        <f>VLOOKUP(Healthcare!A355,'Customer Names'!A355:E2689,4,FALSE)</f>
        <v>Rachael</v>
      </c>
      <c r="C355" s="10">
        <f>_xlfn.XLOOKUP(A355,'Medical Examinations'!$A$2:$A$2336,'Medical Examinations'!$B$2:$B$2336,"NA",0,1)</f>
        <v>27.645</v>
      </c>
      <c r="D355" s="10">
        <f>_xlfn.XLOOKUP(A355,'Medical Examinations'!$A$2:$A$2336,'Medical Examinations'!$C$2:$C$2336)</f>
        <v>4.6900000000000004</v>
      </c>
      <c r="E355" s="1" t="str">
        <f>_xlfn.XLOOKUP(A355,'Medical Examinations'!$A$2:$A$2336,'Medical Examinations'!$D$2:$D$2336)</f>
        <v>No</v>
      </c>
      <c r="F355" t="str">
        <f>_xlfn.XLOOKUP(A355,'Medical Examinations'!$A$2:$A$2336,'Medical Examinations'!$E$2:$E$2336)</f>
        <v>No</v>
      </c>
      <c r="G355" t="str">
        <f>_xlfn.XLOOKUP(A355,'Medical Examinations'!$A$2:$A$2336,'Medical Examinations'!$F$2:$F$2336)</f>
        <v>No</v>
      </c>
      <c r="H355" s="1">
        <f>_xlfn.XLOOKUP(A355,'Medical Examinations'!$A$2:$A$2336,'Medical Examinations'!$G$2:$G$2336)</f>
        <v>0</v>
      </c>
      <c r="I355" t="str">
        <f>_xlfn.XLOOKUP(A355,'Medical Examinations'!$A$2:$A$2336,'Medical Examinations'!$H$2:$H$2336)</f>
        <v>No</v>
      </c>
      <c r="J355" t="str">
        <f>VLOOKUP(A355,'Medical Examinations'!$A$2:$J$2336,9,FALSE)</f>
        <v>Overweight</v>
      </c>
      <c r="K355" t="str">
        <f>VLOOKUP(A355,'Medical Examinations'!$A$2:$J$2336,10,FALSE)</f>
        <v>Normal</v>
      </c>
      <c r="L355" s="51" t="str">
        <f>_xlfn.XLOOKUP(A355,'Hospitalisation Details'!$A$2:$A$2345,'Hospitalisation Details'!$J$2:$J$2345,"")</f>
        <v>2-Dec-1977</v>
      </c>
      <c r="M355" s="12">
        <f>_xlfn.XLOOKUP(A355,'Hospitalisation Details'!$A$2:$A$2344,'Hospitalisation Details'!$F$2:$F$2344," ",0,1)</f>
        <v>28340.19</v>
      </c>
      <c r="N355" t="str">
        <f>_xlfn.XLOOKUP(A355,'Hospitalisation Details'!$A$2:$A$2344,'Hospitalisation Details'!$G$2:$G$2344," ",0,1)</f>
        <v>tier - 1</v>
      </c>
      <c r="O355" t="str">
        <f>_xlfn.XLOOKUP(A355,'Hospitalisation Details'!$A$2:$A$2344,'Hospitalisation Details'!$H$2:$H$2344," ",0,1)</f>
        <v>tier - 2</v>
      </c>
      <c r="P355" t="str">
        <f>_xlfn.XLOOKUP(A355,'Hospitalisation Details'!$A$2:$A$2344,'Hospitalisation Details'!$I$2:$I$2344," ",0,1)</f>
        <v>R1012</v>
      </c>
      <c r="Q355">
        <f>_xlfn.XLOOKUP(A355,'Hospitalisation Details'!$A$2:$A$2344,'Hospitalisation Details'!$K$2:$K$2344," ",0,1)</f>
        <v>45</v>
      </c>
    </row>
    <row r="356" spans="1:17" ht="15.5" x14ac:dyDescent="0.35">
      <c r="A356" s="8" t="s">
        <v>2017</v>
      </c>
      <c r="B356" t="str">
        <f>VLOOKUP(Healthcare!A356,'Customer Names'!A356:E2690,4,FALSE)</f>
        <v>Maricela</v>
      </c>
      <c r="C356" s="10">
        <f>_xlfn.XLOOKUP(A356,'Medical Examinations'!$A$2:$A$2336,'Medical Examinations'!$B$2:$B$2336,"NA",0,1)</f>
        <v>22.72</v>
      </c>
      <c r="D356" s="10">
        <f>_xlfn.XLOOKUP(A356,'Medical Examinations'!$A$2:$A$2336,'Medical Examinations'!$C$2:$C$2336)</f>
        <v>5.71</v>
      </c>
      <c r="E356" s="1" t="str">
        <f>_xlfn.XLOOKUP(A356,'Medical Examinations'!$A$2:$A$2336,'Medical Examinations'!$D$2:$D$2336)</f>
        <v>No</v>
      </c>
      <c r="F356" t="str">
        <f>_xlfn.XLOOKUP(A356,'Medical Examinations'!$A$2:$A$2336,'Medical Examinations'!$E$2:$E$2336)</f>
        <v>No</v>
      </c>
      <c r="G356" t="str">
        <f>_xlfn.XLOOKUP(A356,'Medical Examinations'!$A$2:$A$2336,'Medical Examinations'!$F$2:$F$2336)</f>
        <v>No</v>
      </c>
      <c r="H356" s="1">
        <f>_xlfn.XLOOKUP(A356,'Medical Examinations'!$A$2:$A$2336,'Medical Examinations'!$G$2:$G$2336)</f>
        <v>0</v>
      </c>
      <c r="I356" t="str">
        <f>_xlfn.XLOOKUP(A356,'Medical Examinations'!$A$2:$A$2336,'Medical Examinations'!$H$2:$H$2336)</f>
        <v>Yes</v>
      </c>
      <c r="J356" t="str">
        <f>VLOOKUP(A356,'Medical Examinations'!$A$2:$J$2336,9,FALSE)</f>
        <v>Normal Weight</v>
      </c>
      <c r="K356" t="str">
        <f>VLOOKUP(A356,'Medical Examinations'!$A$2:$J$2336,10,FALSE)</f>
        <v>Prediabetes</v>
      </c>
      <c r="L356" s="51" t="str">
        <f>_xlfn.XLOOKUP(A356,'Hospitalisation Details'!$A$2:$A$2345,'Hospitalisation Details'!$J$2:$J$2345,"")</f>
        <v>24-Dec-1990</v>
      </c>
      <c r="M356" s="12">
        <f>_xlfn.XLOOKUP(A356,'Hospitalisation Details'!$A$2:$A$2344,'Hospitalisation Details'!$F$2:$F$2344," ",0,1)</f>
        <v>28302.33</v>
      </c>
      <c r="N356" t="str">
        <f>_xlfn.XLOOKUP(A356,'Hospitalisation Details'!$A$2:$A$2344,'Hospitalisation Details'!$G$2:$G$2344," ",0,1)</f>
        <v>tier - 1</v>
      </c>
      <c r="O356" t="str">
        <f>_xlfn.XLOOKUP(A356,'Hospitalisation Details'!$A$2:$A$2344,'Hospitalisation Details'!$H$2:$H$2344," ",0,1)</f>
        <v>tier - 2</v>
      </c>
      <c r="P356" t="str">
        <f>_xlfn.XLOOKUP(A356,'Hospitalisation Details'!$A$2:$A$2344,'Hospitalisation Details'!$I$2:$I$2344," ",0,1)</f>
        <v>R1011</v>
      </c>
      <c r="Q356">
        <f>_xlfn.XLOOKUP(A356,'Hospitalisation Details'!$A$2:$A$2344,'Hospitalisation Details'!$K$2:$K$2344," ",0,1)</f>
        <v>32</v>
      </c>
    </row>
    <row r="357" spans="1:17" ht="15.5" x14ac:dyDescent="0.35">
      <c r="A357" s="8" t="s">
        <v>2016</v>
      </c>
      <c r="B357" t="str">
        <f>VLOOKUP(Healthcare!A357,'Customer Names'!A357:E2691,4,FALSE)</f>
        <v>Marie</v>
      </c>
      <c r="C357" s="10">
        <f>_xlfn.XLOOKUP(A357,'Medical Examinations'!$A$2:$A$2336,'Medical Examinations'!$B$2:$B$2336,"NA",0,1)</f>
        <v>36.520000000000003</v>
      </c>
      <c r="D357" s="10">
        <f>_xlfn.XLOOKUP(A357,'Medical Examinations'!$A$2:$A$2336,'Medical Examinations'!$C$2:$C$2336)</f>
        <v>9.07</v>
      </c>
      <c r="E357" s="1" t="str">
        <f>_xlfn.XLOOKUP(A357,'Medical Examinations'!$A$2:$A$2336,'Medical Examinations'!$D$2:$D$2336)</f>
        <v>Yes</v>
      </c>
      <c r="F357" t="str">
        <f>_xlfn.XLOOKUP(A357,'Medical Examinations'!$A$2:$A$2336,'Medical Examinations'!$E$2:$E$2336)</f>
        <v>No</v>
      </c>
      <c r="G357" t="str">
        <f>_xlfn.XLOOKUP(A357,'Medical Examinations'!$A$2:$A$2336,'Medical Examinations'!$F$2:$F$2336)</f>
        <v>Yes</v>
      </c>
      <c r="H357" s="1">
        <f>_xlfn.XLOOKUP(A357,'Medical Examinations'!$A$2:$A$2336,'Medical Examinations'!$G$2:$G$2336)</f>
        <v>1</v>
      </c>
      <c r="I357" t="str">
        <f>_xlfn.XLOOKUP(A357,'Medical Examinations'!$A$2:$A$2336,'Medical Examinations'!$H$2:$H$2336)</f>
        <v>No</v>
      </c>
      <c r="J357" t="str">
        <f>VLOOKUP(A357,'Medical Examinations'!$A$2:$J$2336,9,FALSE)</f>
        <v>Obesity</v>
      </c>
      <c r="K357" t="str">
        <f>VLOOKUP(A357,'Medical Examinations'!$A$2:$J$2336,10,FALSE)</f>
        <v>Diabetes</v>
      </c>
      <c r="L357" s="51" t="str">
        <f>_xlfn.XLOOKUP(A357,'Hospitalisation Details'!$A$2:$A$2345,'Hospitalisation Details'!$J$2:$J$2345,"")</f>
        <v>25-Nov-1963</v>
      </c>
      <c r="M357" s="12">
        <f>_xlfn.XLOOKUP(A357,'Hospitalisation Details'!$A$2:$A$2344,'Hospitalisation Details'!$F$2:$F$2344," ",0,1)</f>
        <v>28287.9</v>
      </c>
      <c r="N357" t="str">
        <f>_xlfn.XLOOKUP(A357,'Hospitalisation Details'!$A$2:$A$2344,'Hospitalisation Details'!$G$2:$G$2344," ",0,1)</f>
        <v>tier - 1</v>
      </c>
      <c r="O357" t="str">
        <f>_xlfn.XLOOKUP(A357,'Hospitalisation Details'!$A$2:$A$2344,'Hospitalisation Details'!$H$2:$H$2344," ",0,1)</f>
        <v>tier - 1</v>
      </c>
      <c r="P357" t="str">
        <f>_xlfn.XLOOKUP(A357,'Hospitalisation Details'!$A$2:$A$2344,'Hospitalisation Details'!$I$2:$I$2344," ",0,1)</f>
        <v>R1013</v>
      </c>
      <c r="Q357">
        <f>_xlfn.XLOOKUP(A357,'Hospitalisation Details'!$A$2:$A$2344,'Hospitalisation Details'!$K$2:$K$2344," ",0,1)</f>
        <v>59</v>
      </c>
    </row>
    <row r="358" spans="1:17" ht="15.5" x14ac:dyDescent="0.35">
      <c r="A358" s="8" t="s">
        <v>2015</v>
      </c>
      <c r="B358" t="str">
        <f>VLOOKUP(Healthcare!A358,'Customer Names'!A358:E2692,4,FALSE)</f>
        <v>Frank</v>
      </c>
      <c r="C358" s="10">
        <f>_xlfn.XLOOKUP(A358,'Medical Examinations'!$A$2:$A$2336,'Medical Examinations'!$B$2:$B$2336,"NA",0,1)</f>
        <v>33.96</v>
      </c>
      <c r="D358" s="10">
        <f>_xlfn.XLOOKUP(A358,'Medical Examinations'!$A$2:$A$2336,'Medical Examinations'!$C$2:$C$2336)</f>
        <v>4.99</v>
      </c>
      <c r="E358" s="1" t="str">
        <f>_xlfn.XLOOKUP(A358,'Medical Examinations'!$A$2:$A$2336,'Medical Examinations'!$D$2:$D$2336)</f>
        <v>No</v>
      </c>
      <c r="F358" t="str">
        <f>_xlfn.XLOOKUP(A358,'Medical Examinations'!$A$2:$A$2336,'Medical Examinations'!$E$2:$E$2336)</f>
        <v>No</v>
      </c>
      <c r="G358" t="str">
        <f>_xlfn.XLOOKUP(A358,'Medical Examinations'!$A$2:$A$2336,'Medical Examinations'!$F$2:$F$2336)</f>
        <v>No</v>
      </c>
      <c r="H358" s="1">
        <f>_xlfn.XLOOKUP(A358,'Medical Examinations'!$A$2:$A$2336,'Medical Examinations'!$G$2:$G$2336)</f>
        <v>0</v>
      </c>
      <c r="I358" t="str">
        <f>_xlfn.XLOOKUP(A358,'Medical Examinations'!$A$2:$A$2336,'Medical Examinations'!$H$2:$H$2336)</f>
        <v>Yes</v>
      </c>
      <c r="J358" t="str">
        <f>VLOOKUP(A358,'Medical Examinations'!$A$2:$J$2336,9,FALSE)</f>
        <v>Obesity</v>
      </c>
      <c r="K358" t="str">
        <f>VLOOKUP(A358,'Medical Examinations'!$A$2:$J$2336,10,FALSE)</f>
        <v>Normal</v>
      </c>
      <c r="L358" s="51" t="str">
        <f>_xlfn.XLOOKUP(A358,'Hospitalisation Details'!$A$2:$A$2345,'Hospitalisation Details'!$J$2:$J$2345,"")</f>
        <v>6-Sep-1999</v>
      </c>
      <c r="M358" s="12">
        <f>_xlfn.XLOOKUP(A358,'Hospitalisation Details'!$A$2:$A$2344,'Hospitalisation Details'!$F$2:$F$2344," ",0,1)</f>
        <v>28245.34</v>
      </c>
      <c r="N358" t="str">
        <f>_xlfn.XLOOKUP(A358,'Hospitalisation Details'!$A$2:$A$2344,'Hospitalisation Details'!$G$2:$G$2344," ",0,1)</f>
        <v>tier - 1</v>
      </c>
      <c r="O358" t="str">
        <f>_xlfn.XLOOKUP(A358,'Hospitalisation Details'!$A$2:$A$2344,'Hospitalisation Details'!$H$2:$H$2344," ",0,1)</f>
        <v>tier - 3</v>
      </c>
      <c r="P358" t="str">
        <f>_xlfn.XLOOKUP(A358,'Hospitalisation Details'!$A$2:$A$2344,'Hospitalisation Details'!$I$2:$I$2344," ",0,1)</f>
        <v>R1011</v>
      </c>
      <c r="Q358">
        <f>_xlfn.XLOOKUP(A358,'Hospitalisation Details'!$A$2:$A$2344,'Hospitalisation Details'!$K$2:$K$2344," ",0,1)</f>
        <v>23</v>
      </c>
    </row>
    <row r="359" spans="1:17" ht="15.5" x14ac:dyDescent="0.35">
      <c r="A359" s="8" t="s">
        <v>2014</v>
      </c>
      <c r="B359" t="str">
        <f>VLOOKUP(Healthcare!A359,'Customer Names'!A359:E2693,4,FALSE)</f>
        <v>Jeffry</v>
      </c>
      <c r="C359" s="10">
        <f>_xlfn.XLOOKUP(A359,'Medical Examinations'!$A$2:$A$2336,'Medical Examinations'!$B$2:$B$2336,"NA",0,1)</f>
        <v>26.695</v>
      </c>
      <c r="D359" s="10">
        <f>_xlfn.XLOOKUP(A359,'Medical Examinations'!$A$2:$A$2336,'Medical Examinations'!$C$2:$C$2336)</f>
        <v>8.31</v>
      </c>
      <c r="E359" s="1" t="str">
        <f>_xlfn.XLOOKUP(A359,'Medical Examinations'!$A$2:$A$2336,'Medical Examinations'!$D$2:$D$2336)</f>
        <v>No</v>
      </c>
      <c r="F359" t="str">
        <f>_xlfn.XLOOKUP(A359,'Medical Examinations'!$A$2:$A$2336,'Medical Examinations'!$E$2:$E$2336)</f>
        <v>No</v>
      </c>
      <c r="G359" t="str">
        <f>_xlfn.XLOOKUP(A359,'Medical Examinations'!$A$2:$A$2336,'Medical Examinations'!$F$2:$F$2336)</f>
        <v>No</v>
      </c>
      <c r="H359" s="1">
        <f>_xlfn.XLOOKUP(A359,'Medical Examinations'!$A$2:$A$2336,'Medical Examinations'!$G$2:$G$2336)</f>
        <v>0</v>
      </c>
      <c r="I359" t="str">
        <f>_xlfn.XLOOKUP(A359,'Medical Examinations'!$A$2:$A$2336,'Medical Examinations'!$H$2:$H$2336)</f>
        <v>Yes</v>
      </c>
      <c r="J359" t="str">
        <f>VLOOKUP(A359,'Medical Examinations'!$A$2:$J$2336,9,FALSE)</f>
        <v>Overweight</v>
      </c>
      <c r="K359" t="str">
        <f>VLOOKUP(A359,'Medical Examinations'!$A$2:$J$2336,10,FALSE)</f>
        <v>Diabetes</v>
      </c>
      <c r="L359" s="51" t="str">
        <f>_xlfn.XLOOKUP(A359,'Hospitalisation Details'!$A$2:$A$2345,'Hospitalisation Details'!$J$2:$J$2345,"")</f>
        <v>22-Nov-1960</v>
      </c>
      <c r="M359" s="12">
        <f>_xlfn.XLOOKUP(A359,'Hospitalisation Details'!$A$2:$A$2344,'Hospitalisation Details'!$F$2:$F$2344," ",0,1)</f>
        <v>28101.33</v>
      </c>
      <c r="N359" t="str">
        <f>_xlfn.XLOOKUP(A359,'Hospitalisation Details'!$A$2:$A$2344,'Hospitalisation Details'!$G$2:$G$2344," ",0,1)</f>
        <v>tier - 1</v>
      </c>
      <c r="O359" t="str">
        <f>_xlfn.XLOOKUP(A359,'Hospitalisation Details'!$A$2:$A$2344,'Hospitalisation Details'!$H$2:$H$2344," ",0,1)</f>
        <v>tier - 2</v>
      </c>
      <c r="P359" t="str">
        <f>_xlfn.XLOOKUP(A359,'Hospitalisation Details'!$A$2:$A$2344,'Hospitalisation Details'!$I$2:$I$2344," ",0,1)</f>
        <v>R1019</v>
      </c>
      <c r="Q359">
        <f>_xlfn.XLOOKUP(A359,'Hospitalisation Details'!$A$2:$A$2344,'Hospitalisation Details'!$K$2:$K$2344," ",0,1)</f>
        <v>62</v>
      </c>
    </row>
    <row r="360" spans="1:17" ht="15.5" x14ac:dyDescent="0.35">
      <c r="A360" s="8" t="s">
        <v>2013</v>
      </c>
      <c r="B360" t="str">
        <f>VLOOKUP(Healthcare!A360,'Customer Names'!A360:E2694,4,FALSE)</f>
        <v>Mike</v>
      </c>
      <c r="C360" s="10">
        <f>_xlfn.XLOOKUP(A360,'Medical Examinations'!$A$2:$A$2336,'Medical Examinations'!$B$2:$B$2336,"NA",0,1)</f>
        <v>18.45</v>
      </c>
      <c r="D360" s="10">
        <f>_xlfn.XLOOKUP(A360,'Medical Examinations'!$A$2:$A$2336,'Medical Examinations'!$C$2:$C$2336)</f>
        <v>5.07</v>
      </c>
      <c r="E360" s="1" t="str">
        <f>_xlfn.XLOOKUP(A360,'Medical Examinations'!$A$2:$A$2336,'Medical Examinations'!$D$2:$D$2336)</f>
        <v>Yes</v>
      </c>
      <c r="F360" t="str">
        <f>_xlfn.XLOOKUP(A360,'Medical Examinations'!$A$2:$A$2336,'Medical Examinations'!$E$2:$E$2336)</f>
        <v>No</v>
      </c>
      <c r="G360" t="str">
        <f>_xlfn.XLOOKUP(A360,'Medical Examinations'!$A$2:$A$2336,'Medical Examinations'!$F$2:$F$2336)</f>
        <v>No</v>
      </c>
      <c r="H360" s="1">
        <f>_xlfn.XLOOKUP(A360,'Medical Examinations'!$A$2:$A$2336,'Medical Examinations'!$G$2:$G$2336)</f>
        <v>0</v>
      </c>
      <c r="I360" t="str">
        <f>_xlfn.XLOOKUP(A360,'Medical Examinations'!$A$2:$A$2336,'Medical Examinations'!$H$2:$H$2336)</f>
        <v>Yes</v>
      </c>
      <c r="J360" t="str">
        <f>VLOOKUP(A360,'Medical Examinations'!$A$2:$J$2336,9,FALSE)</f>
        <v>Underweight</v>
      </c>
      <c r="K360" t="str">
        <f>VLOOKUP(A360,'Medical Examinations'!$A$2:$J$2336,10,FALSE)</f>
        <v>Normal</v>
      </c>
      <c r="L360" s="51" t="str">
        <f>_xlfn.XLOOKUP(A360,'Hospitalisation Details'!$A$2:$A$2345,'Hospitalisation Details'!$J$2:$J$2345,"")</f>
        <v>29-Nov-1985</v>
      </c>
      <c r="M360" s="12">
        <f>_xlfn.XLOOKUP(A360,'Hospitalisation Details'!$A$2:$A$2344,'Hospitalisation Details'!$F$2:$F$2344," ",0,1)</f>
        <v>28006.94</v>
      </c>
      <c r="N360" t="str">
        <f>_xlfn.XLOOKUP(A360,'Hospitalisation Details'!$A$2:$A$2344,'Hospitalisation Details'!$G$2:$G$2344," ",0,1)</f>
        <v>tier - 1</v>
      </c>
      <c r="O360" t="str">
        <f>_xlfn.XLOOKUP(A360,'Hospitalisation Details'!$A$2:$A$2344,'Hospitalisation Details'!$H$2:$H$2344," ",0,1)</f>
        <v>tier - 2</v>
      </c>
      <c r="P360" t="str">
        <f>_xlfn.XLOOKUP(A360,'Hospitalisation Details'!$A$2:$A$2344,'Hospitalisation Details'!$I$2:$I$2344," ",0,1)</f>
        <v>R1011</v>
      </c>
      <c r="Q360">
        <f>_xlfn.XLOOKUP(A360,'Hospitalisation Details'!$A$2:$A$2344,'Hospitalisation Details'!$K$2:$K$2344," ",0,1)</f>
        <v>37</v>
      </c>
    </row>
    <row r="361" spans="1:17" ht="15.5" x14ac:dyDescent="0.35">
      <c r="A361" s="8" t="s">
        <v>2012</v>
      </c>
      <c r="B361" t="str">
        <f>VLOOKUP(Healthcare!A361,'Customer Names'!A361:E2695,4,FALSE)</f>
        <v>Rick</v>
      </c>
      <c r="C361" s="10">
        <f>_xlfn.XLOOKUP(A361,'Medical Examinations'!$A$2:$A$2336,'Medical Examinations'!$B$2:$B$2336,"NA",0,1)</f>
        <v>33.18</v>
      </c>
      <c r="D361" s="10">
        <f>_xlfn.XLOOKUP(A361,'Medical Examinations'!$A$2:$A$2336,'Medical Examinations'!$C$2:$C$2336)</f>
        <v>4.79</v>
      </c>
      <c r="E361" s="1" t="str">
        <f>_xlfn.XLOOKUP(A361,'Medical Examinations'!$A$2:$A$2336,'Medical Examinations'!$D$2:$D$2336)</f>
        <v>No</v>
      </c>
      <c r="F361" t="str">
        <f>_xlfn.XLOOKUP(A361,'Medical Examinations'!$A$2:$A$2336,'Medical Examinations'!$E$2:$E$2336)</f>
        <v>No</v>
      </c>
      <c r="G361" t="str">
        <f>_xlfn.XLOOKUP(A361,'Medical Examinations'!$A$2:$A$2336,'Medical Examinations'!$F$2:$F$2336)</f>
        <v>No</v>
      </c>
      <c r="H361" s="1">
        <f>_xlfn.XLOOKUP(A361,'Medical Examinations'!$A$2:$A$2336,'Medical Examinations'!$G$2:$G$2336)</f>
        <v>0</v>
      </c>
      <c r="I361" t="str">
        <f>_xlfn.XLOOKUP(A361,'Medical Examinations'!$A$2:$A$2336,'Medical Examinations'!$H$2:$H$2336)</f>
        <v>Yes</v>
      </c>
      <c r="J361" t="str">
        <f>VLOOKUP(A361,'Medical Examinations'!$A$2:$J$2336,9,FALSE)</f>
        <v>Obesity</v>
      </c>
      <c r="K361" t="str">
        <f>VLOOKUP(A361,'Medical Examinations'!$A$2:$J$2336,10,FALSE)</f>
        <v>Normal</v>
      </c>
      <c r="L361" s="51" t="str">
        <f>_xlfn.XLOOKUP(A361,'Hospitalisation Details'!$A$2:$A$2345,'Hospitalisation Details'!$J$2:$J$2345,"")</f>
        <v>21-Dec-1999</v>
      </c>
      <c r="M361" s="12">
        <f>_xlfn.XLOOKUP(A361,'Hospitalisation Details'!$A$2:$A$2344,'Hospitalisation Details'!$F$2:$F$2344," ",0,1)</f>
        <v>27980.77</v>
      </c>
      <c r="N361" t="str">
        <f>_xlfn.XLOOKUP(A361,'Hospitalisation Details'!$A$2:$A$2344,'Hospitalisation Details'!$G$2:$G$2344," ",0,1)</f>
        <v>tier - 1</v>
      </c>
      <c r="O361" t="str">
        <f>_xlfn.XLOOKUP(A361,'Hospitalisation Details'!$A$2:$A$2344,'Hospitalisation Details'!$H$2:$H$2344," ",0,1)</f>
        <v>tier - 1</v>
      </c>
      <c r="P361" t="str">
        <f>_xlfn.XLOOKUP(A361,'Hospitalisation Details'!$A$2:$A$2344,'Hospitalisation Details'!$I$2:$I$2344," ",0,1)</f>
        <v>R1011</v>
      </c>
      <c r="Q361">
        <f>_xlfn.XLOOKUP(A361,'Hospitalisation Details'!$A$2:$A$2344,'Hospitalisation Details'!$K$2:$K$2344," ",0,1)</f>
        <v>23</v>
      </c>
    </row>
    <row r="362" spans="1:17" ht="15.5" x14ac:dyDescent="0.35">
      <c r="A362" s="8" t="s">
        <v>2011</v>
      </c>
      <c r="B362" t="str">
        <f>VLOOKUP(Healthcare!A362,'Customer Names'!A362:E2696,4,FALSE)</f>
        <v>Pierre-Michel</v>
      </c>
      <c r="C362" s="10">
        <f>_xlfn.XLOOKUP(A362,'Medical Examinations'!$A$2:$A$2336,'Medical Examinations'!$B$2:$B$2336,"NA",0,1)</f>
        <v>36.1</v>
      </c>
      <c r="D362" s="10">
        <f>_xlfn.XLOOKUP(A362,'Medical Examinations'!$A$2:$A$2336,'Medical Examinations'!$C$2:$C$2336)</f>
        <v>11.39</v>
      </c>
      <c r="E362" s="1" t="str">
        <f>_xlfn.XLOOKUP(A362,'Medical Examinations'!$A$2:$A$2336,'Medical Examinations'!$D$2:$D$2336)</f>
        <v>Yes</v>
      </c>
      <c r="F362" t="str">
        <f>_xlfn.XLOOKUP(A362,'Medical Examinations'!$A$2:$A$2336,'Medical Examinations'!$E$2:$E$2336)</f>
        <v>No</v>
      </c>
      <c r="G362" t="str">
        <f>_xlfn.XLOOKUP(A362,'Medical Examinations'!$A$2:$A$2336,'Medical Examinations'!$F$2:$F$2336)</f>
        <v>No</v>
      </c>
      <c r="H362" s="1">
        <f>_xlfn.XLOOKUP(A362,'Medical Examinations'!$A$2:$A$2336,'Medical Examinations'!$G$2:$G$2336)</f>
        <v>2</v>
      </c>
      <c r="I362" t="str">
        <f>_xlfn.XLOOKUP(A362,'Medical Examinations'!$A$2:$A$2336,'Medical Examinations'!$H$2:$H$2336)</f>
        <v>No</v>
      </c>
      <c r="J362" t="str">
        <f>VLOOKUP(A362,'Medical Examinations'!$A$2:$J$2336,9,FALSE)</f>
        <v>Obesity</v>
      </c>
      <c r="K362" t="str">
        <f>VLOOKUP(A362,'Medical Examinations'!$A$2:$J$2336,10,FALSE)</f>
        <v>Diabetes</v>
      </c>
      <c r="L362" s="51" t="str">
        <f>_xlfn.XLOOKUP(A362,'Hospitalisation Details'!$A$2:$A$2345,'Hospitalisation Details'!$J$2:$J$2345,"")</f>
        <v>28-Jul-1961</v>
      </c>
      <c r="M362" s="12">
        <f>_xlfn.XLOOKUP(A362,'Hospitalisation Details'!$A$2:$A$2344,'Hospitalisation Details'!$F$2:$F$2344," ",0,1)</f>
        <v>27941.29</v>
      </c>
      <c r="N362" t="str">
        <f>_xlfn.XLOOKUP(A362,'Hospitalisation Details'!$A$2:$A$2344,'Hospitalisation Details'!$G$2:$G$2344," ",0,1)</f>
        <v>tier - 1</v>
      </c>
      <c r="O362" t="str">
        <f>_xlfn.XLOOKUP(A362,'Hospitalisation Details'!$A$2:$A$2344,'Hospitalisation Details'!$H$2:$H$2344," ",0,1)</f>
        <v>tier - 3</v>
      </c>
      <c r="P362" t="str">
        <f>_xlfn.XLOOKUP(A362,'Hospitalisation Details'!$A$2:$A$2344,'Hospitalisation Details'!$I$2:$I$2344," ",0,1)</f>
        <v>R1011</v>
      </c>
      <c r="Q362">
        <f>_xlfn.XLOOKUP(A362,'Hospitalisation Details'!$A$2:$A$2344,'Hospitalisation Details'!$K$2:$K$2344," ",0,1)</f>
        <v>61</v>
      </c>
    </row>
    <row r="363" spans="1:17" ht="15.5" x14ac:dyDescent="0.35">
      <c r="A363" s="8" t="s">
        <v>2010</v>
      </c>
      <c r="B363" t="str">
        <f>VLOOKUP(Healthcare!A363,'Customer Names'!A363:E2697,4,FALSE)</f>
        <v>Daniel</v>
      </c>
      <c r="C363" s="10">
        <f>_xlfn.XLOOKUP(A363,'Medical Examinations'!$A$2:$A$2336,'Medical Examinations'!$B$2:$B$2336,"NA",0,1)</f>
        <v>22.77</v>
      </c>
      <c r="D363" s="10">
        <f>_xlfn.XLOOKUP(A363,'Medical Examinations'!$A$2:$A$2336,'Medical Examinations'!$C$2:$C$2336)</f>
        <v>6</v>
      </c>
      <c r="E363" s="1" t="str">
        <f>_xlfn.XLOOKUP(A363,'Medical Examinations'!$A$2:$A$2336,'Medical Examinations'!$D$2:$D$2336)</f>
        <v>No</v>
      </c>
      <c r="F363" t="str">
        <f>_xlfn.XLOOKUP(A363,'Medical Examinations'!$A$2:$A$2336,'Medical Examinations'!$E$2:$E$2336)</f>
        <v>No</v>
      </c>
      <c r="G363" t="str">
        <f>_xlfn.XLOOKUP(A363,'Medical Examinations'!$A$2:$A$2336,'Medical Examinations'!$F$2:$F$2336)</f>
        <v>No</v>
      </c>
      <c r="H363" s="1">
        <f>_xlfn.XLOOKUP(A363,'Medical Examinations'!$A$2:$A$2336,'Medical Examinations'!$G$2:$G$2336)</f>
        <v>0</v>
      </c>
      <c r="I363" t="str">
        <f>_xlfn.XLOOKUP(A363,'Medical Examinations'!$A$2:$A$2336,'Medical Examinations'!$H$2:$H$2336)</f>
        <v>Yes</v>
      </c>
      <c r="J363" t="str">
        <f>VLOOKUP(A363,'Medical Examinations'!$A$2:$J$2336,9,FALSE)</f>
        <v>Normal Weight</v>
      </c>
      <c r="K363" t="str">
        <f>VLOOKUP(A363,'Medical Examinations'!$A$2:$J$2336,10,FALSE)</f>
        <v>Prediabetes</v>
      </c>
      <c r="L363" s="51" t="str">
        <f>_xlfn.XLOOKUP(A363,'Hospitalisation Details'!$A$2:$A$2345,'Hospitalisation Details'!$J$2:$J$2345,"")</f>
        <v>4-Jun-1991</v>
      </c>
      <c r="M363" s="12">
        <f>_xlfn.XLOOKUP(A363,'Hospitalisation Details'!$A$2:$A$2344,'Hospitalisation Details'!$F$2:$F$2344," ",0,1)</f>
        <v>27931.11</v>
      </c>
      <c r="N363" t="str">
        <f>_xlfn.XLOOKUP(A363,'Hospitalisation Details'!$A$2:$A$2344,'Hospitalisation Details'!$G$2:$G$2344," ",0,1)</f>
        <v>tier - 1</v>
      </c>
      <c r="O363" t="str">
        <f>_xlfn.XLOOKUP(A363,'Hospitalisation Details'!$A$2:$A$2344,'Hospitalisation Details'!$H$2:$H$2344," ",0,1)</f>
        <v>tier - 3</v>
      </c>
      <c r="P363" t="str">
        <f>_xlfn.XLOOKUP(A363,'Hospitalisation Details'!$A$2:$A$2344,'Hospitalisation Details'!$I$2:$I$2344," ",0,1)</f>
        <v>R1011</v>
      </c>
      <c r="Q363">
        <f>_xlfn.XLOOKUP(A363,'Hospitalisation Details'!$A$2:$A$2344,'Hospitalisation Details'!$K$2:$K$2344," ",0,1)</f>
        <v>32</v>
      </c>
    </row>
    <row r="364" spans="1:17" ht="15.5" x14ac:dyDescent="0.35">
      <c r="A364" s="8" t="s">
        <v>2009</v>
      </c>
      <c r="B364" t="str">
        <f>VLOOKUP(Healthcare!A364,'Customer Names'!A364:E2698,4,FALSE)</f>
        <v>Brian L.</v>
      </c>
      <c r="C364" s="10">
        <f>_xlfn.XLOOKUP(A364,'Medical Examinations'!$A$2:$A$2336,'Medical Examinations'!$B$2:$B$2336,"NA",0,1)</f>
        <v>21.24</v>
      </c>
      <c r="D364" s="10">
        <f>_xlfn.XLOOKUP(A364,'Medical Examinations'!$A$2:$A$2336,'Medical Examinations'!$C$2:$C$2336)</f>
        <v>5.13</v>
      </c>
      <c r="E364" s="1" t="str">
        <f>_xlfn.XLOOKUP(A364,'Medical Examinations'!$A$2:$A$2336,'Medical Examinations'!$D$2:$D$2336)</f>
        <v>No</v>
      </c>
      <c r="F364" t="str">
        <f>_xlfn.XLOOKUP(A364,'Medical Examinations'!$A$2:$A$2336,'Medical Examinations'!$E$2:$E$2336)</f>
        <v>No</v>
      </c>
      <c r="G364" t="str">
        <f>_xlfn.XLOOKUP(A364,'Medical Examinations'!$A$2:$A$2336,'Medical Examinations'!$F$2:$F$2336)</f>
        <v>No</v>
      </c>
      <c r="H364" s="1">
        <f>_xlfn.XLOOKUP(A364,'Medical Examinations'!$A$2:$A$2336,'Medical Examinations'!$G$2:$G$2336)</f>
        <v>0</v>
      </c>
      <c r="I364" t="str">
        <f>_xlfn.XLOOKUP(A364,'Medical Examinations'!$A$2:$A$2336,'Medical Examinations'!$H$2:$H$2336)</f>
        <v>Yes</v>
      </c>
      <c r="J364" t="str">
        <f>VLOOKUP(A364,'Medical Examinations'!$A$2:$J$2336,9,FALSE)</f>
        <v>Normal Weight</v>
      </c>
      <c r="K364" t="str">
        <f>VLOOKUP(A364,'Medical Examinations'!$A$2:$J$2336,10,FALSE)</f>
        <v>Normal</v>
      </c>
      <c r="L364" s="51" t="str">
        <f>_xlfn.XLOOKUP(A364,'Hospitalisation Details'!$A$2:$A$2345,'Hospitalisation Details'!$J$2:$J$2345,"")</f>
        <v>21-Nov-1989</v>
      </c>
      <c r="M364" s="12">
        <f>_xlfn.XLOOKUP(A364,'Hospitalisation Details'!$A$2:$A$2344,'Hospitalisation Details'!$F$2:$F$2344," ",0,1)</f>
        <v>27925.86</v>
      </c>
      <c r="N364" t="str">
        <f>_xlfn.XLOOKUP(A364,'Hospitalisation Details'!$A$2:$A$2344,'Hospitalisation Details'!$G$2:$G$2344," ",0,1)</f>
        <v>tier - 1</v>
      </c>
      <c r="O364" t="str">
        <f>_xlfn.XLOOKUP(A364,'Hospitalisation Details'!$A$2:$A$2344,'Hospitalisation Details'!$H$2:$H$2344," ",0,1)</f>
        <v>tier - 2</v>
      </c>
      <c r="P364" t="str">
        <f>_xlfn.XLOOKUP(A364,'Hospitalisation Details'!$A$2:$A$2344,'Hospitalisation Details'!$I$2:$I$2344," ",0,1)</f>
        <v>R1011</v>
      </c>
      <c r="Q364">
        <f>_xlfn.XLOOKUP(A364,'Hospitalisation Details'!$A$2:$A$2344,'Hospitalisation Details'!$K$2:$K$2344," ",0,1)</f>
        <v>33</v>
      </c>
    </row>
    <row r="365" spans="1:17" ht="15.5" x14ac:dyDescent="0.35">
      <c r="A365" s="8" t="s">
        <v>2008</v>
      </c>
      <c r="B365" t="str">
        <f>VLOOKUP(Healthcare!A365,'Customer Names'!A365:E2699,4,FALSE)</f>
        <v>Morgan M.</v>
      </c>
      <c r="C365" s="10">
        <f>_xlfn.XLOOKUP(A365,'Medical Examinations'!$A$2:$A$2336,'Medical Examinations'!$B$2:$B$2336,"NA",0,1)</f>
        <v>17.600000000000001</v>
      </c>
      <c r="D365" s="10">
        <f>_xlfn.XLOOKUP(A365,'Medical Examinations'!$A$2:$A$2336,'Medical Examinations'!$C$2:$C$2336)</f>
        <v>5.26</v>
      </c>
      <c r="E365" s="1" t="str">
        <f>_xlfn.XLOOKUP(A365,'Medical Examinations'!$A$2:$A$2336,'Medical Examinations'!$D$2:$D$2336)</f>
        <v>Yes</v>
      </c>
      <c r="F365" t="str">
        <f>_xlfn.XLOOKUP(A365,'Medical Examinations'!$A$2:$A$2336,'Medical Examinations'!$E$2:$E$2336)</f>
        <v>No</v>
      </c>
      <c r="G365" t="str">
        <f>_xlfn.XLOOKUP(A365,'Medical Examinations'!$A$2:$A$2336,'Medical Examinations'!$F$2:$F$2336)</f>
        <v>No</v>
      </c>
      <c r="H365" s="1">
        <f>_xlfn.XLOOKUP(A365,'Medical Examinations'!$A$2:$A$2336,'Medical Examinations'!$G$2:$G$2336)</f>
        <v>0</v>
      </c>
      <c r="I365" t="str">
        <f>_xlfn.XLOOKUP(A365,'Medical Examinations'!$A$2:$A$2336,'Medical Examinations'!$H$2:$H$2336)</f>
        <v>Yes</v>
      </c>
      <c r="J365" t="str">
        <f>VLOOKUP(A365,'Medical Examinations'!$A$2:$J$2336,9,FALSE)</f>
        <v>Underweight</v>
      </c>
      <c r="K365" t="str">
        <f>VLOOKUP(A365,'Medical Examinations'!$A$2:$J$2336,10,FALSE)</f>
        <v>Normal</v>
      </c>
      <c r="L365" s="51" t="str">
        <f>_xlfn.XLOOKUP(A365,'Hospitalisation Details'!$A$2:$A$2345,'Hospitalisation Details'!$J$2:$J$2345,"")</f>
        <v>4-Dec-1985</v>
      </c>
      <c r="M365" s="12">
        <f>_xlfn.XLOOKUP(A365,'Hospitalisation Details'!$A$2:$A$2344,'Hospitalisation Details'!$F$2:$F$2344," ",0,1)</f>
        <v>27849.94</v>
      </c>
      <c r="N365" t="str">
        <f>_xlfn.XLOOKUP(A365,'Hospitalisation Details'!$A$2:$A$2344,'Hospitalisation Details'!$G$2:$G$2344," ",0,1)</f>
        <v>tier - 1</v>
      </c>
      <c r="O365" t="str">
        <f>_xlfn.XLOOKUP(A365,'Hospitalisation Details'!$A$2:$A$2344,'Hospitalisation Details'!$H$2:$H$2344," ",0,1)</f>
        <v>tier - 1</v>
      </c>
      <c r="P365" t="str">
        <f>_xlfn.XLOOKUP(A365,'Hospitalisation Details'!$A$2:$A$2344,'Hospitalisation Details'!$I$2:$I$2344," ",0,1)</f>
        <v>R1011</v>
      </c>
      <c r="Q365">
        <f>_xlfn.XLOOKUP(A365,'Hospitalisation Details'!$A$2:$A$2344,'Hospitalisation Details'!$K$2:$K$2344," ",0,1)</f>
        <v>37</v>
      </c>
    </row>
    <row r="366" spans="1:17" ht="15.5" x14ac:dyDescent="0.35">
      <c r="A366" s="8" t="s">
        <v>2007</v>
      </c>
      <c r="B366" t="str">
        <f>VLOOKUP(Healthcare!A366,'Customer Names'!A366:E2700,4,FALSE)</f>
        <v>Caroline</v>
      </c>
      <c r="C366" s="10">
        <f>_xlfn.XLOOKUP(A366,'Medical Examinations'!$A$2:$A$2336,'Medical Examinations'!$B$2:$B$2336,"NA",0,1)</f>
        <v>26.29</v>
      </c>
      <c r="D366" s="10">
        <f>_xlfn.XLOOKUP(A366,'Medical Examinations'!$A$2:$A$2336,'Medical Examinations'!$C$2:$C$2336)</f>
        <v>6.84</v>
      </c>
      <c r="E366" s="1" t="str">
        <f>_xlfn.XLOOKUP(A366,'Medical Examinations'!$A$2:$A$2336,'Medical Examinations'!$D$2:$D$2336)</f>
        <v>No</v>
      </c>
      <c r="F366" t="str">
        <f>_xlfn.XLOOKUP(A366,'Medical Examinations'!$A$2:$A$2336,'Medical Examinations'!$E$2:$E$2336)</f>
        <v>No</v>
      </c>
      <c r="G366" t="str">
        <f>_xlfn.XLOOKUP(A366,'Medical Examinations'!$A$2:$A$2336,'Medical Examinations'!$F$2:$F$2336)</f>
        <v>No</v>
      </c>
      <c r="H366" s="1">
        <f>_xlfn.XLOOKUP(A366,'Medical Examinations'!$A$2:$A$2336,'Medical Examinations'!$G$2:$G$2336)</f>
        <v>0</v>
      </c>
      <c r="I366" t="str">
        <f>_xlfn.XLOOKUP(A366,'Medical Examinations'!$A$2:$A$2336,'Medical Examinations'!$H$2:$H$2336)</f>
        <v>Yes</v>
      </c>
      <c r="J366" t="str">
        <f>VLOOKUP(A366,'Medical Examinations'!$A$2:$J$2336,9,FALSE)</f>
        <v>Overweight</v>
      </c>
      <c r="K366" t="str">
        <f>VLOOKUP(A366,'Medical Examinations'!$A$2:$J$2336,10,FALSE)</f>
        <v>Diabetes</v>
      </c>
      <c r="L366" s="51" t="str">
        <f>_xlfn.XLOOKUP(A366,'Hospitalisation Details'!$A$2:$A$2345,'Hospitalisation Details'!$J$2:$J$2345,"")</f>
        <v>6-Jul-1960</v>
      </c>
      <c r="M366" s="12">
        <f>_xlfn.XLOOKUP(A366,'Hospitalisation Details'!$A$2:$A$2344,'Hospitalisation Details'!$F$2:$F$2344," ",0,1)</f>
        <v>27808.73</v>
      </c>
      <c r="N366" t="str">
        <f>_xlfn.XLOOKUP(A366,'Hospitalisation Details'!$A$2:$A$2344,'Hospitalisation Details'!$G$2:$G$2344," ",0,1)</f>
        <v>tier - 1</v>
      </c>
      <c r="O366" t="str">
        <f>_xlfn.XLOOKUP(A366,'Hospitalisation Details'!$A$2:$A$2344,'Hospitalisation Details'!$H$2:$H$2344," ",0,1)</f>
        <v>tier - 1</v>
      </c>
      <c r="P366" t="str">
        <f>_xlfn.XLOOKUP(A366,'Hospitalisation Details'!$A$2:$A$2344,'Hospitalisation Details'!$I$2:$I$2344," ",0,1)</f>
        <v>R1013</v>
      </c>
      <c r="Q366">
        <f>_xlfn.XLOOKUP(A366,'Hospitalisation Details'!$A$2:$A$2344,'Hospitalisation Details'!$K$2:$K$2344," ",0,1)</f>
        <v>62</v>
      </c>
    </row>
    <row r="367" spans="1:17" ht="15.5" x14ac:dyDescent="0.35">
      <c r="A367" s="8" t="s">
        <v>2006</v>
      </c>
      <c r="B367" t="str">
        <f>VLOOKUP(Healthcare!A367,'Customer Names'!A367:E2701,4,FALSE)</f>
        <v>Drew T.</v>
      </c>
      <c r="C367" s="10">
        <f>_xlfn.XLOOKUP(A367,'Medical Examinations'!$A$2:$A$2336,'Medical Examinations'!$B$2:$B$2336,"NA",0,1)</f>
        <v>35.31</v>
      </c>
      <c r="D367" s="10">
        <f>_xlfn.XLOOKUP(A367,'Medical Examinations'!$A$2:$A$2336,'Medical Examinations'!$C$2:$C$2336)</f>
        <v>9.0399999999999991</v>
      </c>
      <c r="E367" s="1" t="str">
        <f>_xlfn.XLOOKUP(A367,'Medical Examinations'!$A$2:$A$2336,'Medical Examinations'!$D$2:$D$2336)</f>
        <v>No</v>
      </c>
      <c r="F367" t="str">
        <f>_xlfn.XLOOKUP(A367,'Medical Examinations'!$A$2:$A$2336,'Medical Examinations'!$E$2:$E$2336)</f>
        <v>No</v>
      </c>
      <c r="G367" t="str">
        <f>_xlfn.XLOOKUP(A367,'Medical Examinations'!$A$2:$A$2336,'Medical Examinations'!$F$2:$F$2336)</f>
        <v>No</v>
      </c>
      <c r="H367" s="1">
        <f>_xlfn.XLOOKUP(A367,'Medical Examinations'!$A$2:$A$2336,'Medical Examinations'!$G$2:$G$2336)</f>
        <v>0</v>
      </c>
      <c r="I367" t="str">
        <f>_xlfn.XLOOKUP(A367,'Medical Examinations'!$A$2:$A$2336,'Medical Examinations'!$H$2:$H$2336)</f>
        <v>No</v>
      </c>
      <c r="J367" t="str">
        <f>VLOOKUP(A367,'Medical Examinations'!$A$2:$J$2336,9,FALSE)</f>
        <v>Obesity</v>
      </c>
      <c r="K367" t="str">
        <f>VLOOKUP(A367,'Medical Examinations'!$A$2:$J$2336,10,FALSE)</f>
        <v>Diabetes</v>
      </c>
      <c r="L367" s="51" t="str">
        <f>_xlfn.XLOOKUP(A367,'Hospitalisation Details'!$A$2:$A$2345,'Hospitalisation Details'!$J$2:$J$2345,"")</f>
        <v>6-Dec-2002</v>
      </c>
      <c r="M367" s="12">
        <f>_xlfn.XLOOKUP(A367,'Hospitalisation Details'!$A$2:$A$2344,'Hospitalisation Details'!$F$2:$F$2344," ",0,1)</f>
        <v>27724.29</v>
      </c>
      <c r="N367" t="str">
        <f>_xlfn.XLOOKUP(A367,'Hospitalisation Details'!$A$2:$A$2344,'Hospitalisation Details'!$G$2:$G$2344," ",0,1)</f>
        <v>tier - 1</v>
      </c>
      <c r="O367" t="str">
        <f>_xlfn.XLOOKUP(A367,'Hospitalisation Details'!$A$2:$A$2344,'Hospitalisation Details'!$H$2:$H$2344," ",0,1)</f>
        <v>tier - 3</v>
      </c>
      <c r="P367" t="str">
        <f>_xlfn.XLOOKUP(A367,'Hospitalisation Details'!$A$2:$A$2344,'Hospitalisation Details'!$I$2:$I$2344," ",0,1)</f>
        <v>R1013</v>
      </c>
      <c r="Q367">
        <f>_xlfn.XLOOKUP(A367,'Hospitalisation Details'!$A$2:$A$2344,'Hospitalisation Details'!$K$2:$K$2344," ",0,1)</f>
        <v>20</v>
      </c>
    </row>
    <row r="368" spans="1:17" ht="15.5" x14ac:dyDescent="0.35">
      <c r="A368" s="8" t="s">
        <v>2005</v>
      </c>
      <c r="B368" t="str">
        <f>VLOOKUP(Healthcare!A368,'Customer Names'!A368:E2702,4,FALSE)</f>
        <v>Austin W</v>
      </c>
      <c r="C368" s="10">
        <f>_xlfn.XLOOKUP(A368,'Medical Examinations'!$A$2:$A$2336,'Medical Examinations'!$B$2:$B$2336,"NA",0,1)</f>
        <v>27.04</v>
      </c>
      <c r="D368" s="10">
        <f>_xlfn.XLOOKUP(A368,'Medical Examinations'!$A$2:$A$2336,'Medical Examinations'!$C$2:$C$2336)</f>
        <v>4.0999999999999996</v>
      </c>
      <c r="E368" s="1" t="str">
        <f>_xlfn.XLOOKUP(A368,'Medical Examinations'!$A$2:$A$2336,'Medical Examinations'!$D$2:$D$2336)</f>
        <v>No</v>
      </c>
      <c r="F368" t="str">
        <f>_xlfn.XLOOKUP(A368,'Medical Examinations'!$A$2:$A$2336,'Medical Examinations'!$E$2:$E$2336)</f>
        <v>No</v>
      </c>
      <c r="G368" t="str">
        <f>_xlfn.XLOOKUP(A368,'Medical Examinations'!$A$2:$A$2336,'Medical Examinations'!$F$2:$F$2336)</f>
        <v>No</v>
      </c>
      <c r="H368" s="1">
        <f>_xlfn.XLOOKUP(A368,'Medical Examinations'!$A$2:$A$2336,'Medical Examinations'!$G$2:$G$2336)</f>
        <v>1</v>
      </c>
      <c r="I368" t="str">
        <f>_xlfn.XLOOKUP(A368,'Medical Examinations'!$A$2:$A$2336,'Medical Examinations'!$H$2:$H$2336)</f>
        <v>Yes</v>
      </c>
      <c r="J368" t="str">
        <f>VLOOKUP(A368,'Medical Examinations'!$A$2:$J$2336,9,FALSE)</f>
        <v>Overweight</v>
      </c>
      <c r="K368" t="str">
        <f>VLOOKUP(A368,'Medical Examinations'!$A$2:$J$2336,10,FALSE)</f>
        <v>Normal</v>
      </c>
      <c r="L368" s="51" t="str">
        <f>_xlfn.XLOOKUP(A368,'Hospitalisation Details'!$A$2:$A$2345,'Hospitalisation Details'!$J$2:$J$2345,"")</f>
        <v>3-Jul-1992</v>
      </c>
      <c r="M368" s="12">
        <f>_xlfn.XLOOKUP(A368,'Hospitalisation Details'!$A$2:$A$2344,'Hospitalisation Details'!$F$2:$F$2344," ",0,1)</f>
        <v>27696.11</v>
      </c>
      <c r="N368" t="str">
        <f>_xlfn.XLOOKUP(A368,'Hospitalisation Details'!$A$2:$A$2344,'Hospitalisation Details'!$G$2:$G$2344," ",0,1)</f>
        <v>tier - 1</v>
      </c>
      <c r="O368" t="str">
        <f>_xlfn.XLOOKUP(A368,'Hospitalisation Details'!$A$2:$A$2344,'Hospitalisation Details'!$H$2:$H$2344," ",0,1)</f>
        <v>tier - 2</v>
      </c>
      <c r="P368" t="str">
        <f>_xlfn.XLOOKUP(A368,'Hospitalisation Details'!$A$2:$A$2344,'Hospitalisation Details'!$I$2:$I$2344," ",0,1)</f>
        <v>R1011</v>
      </c>
      <c r="Q368">
        <f>_xlfn.XLOOKUP(A368,'Hospitalisation Details'!$A$2:$A$2344,'Hospitalisation Details'!$K$2:$K$2344," ",0,1)</f>
        <v>30</v>
      </c>
    </row>
    <row r="369" spans="1:17" ht="15.5" x14ac:dyDescent="0.35">
      <c r="A369" s="8" t="s">
        <v>2004</v>
      </c>
      <c r="B369" t="str">
        <f>VLOOKUP(Healthcare!A369,'Customer Names'!A369:E2703,4,FALSE)</f>
        <v>Berenice</v>
      </c>
      <c r="C369" s="10">
        <f>_xlfn.XLOOKUP(A369,'Medical Examinations'!$A$2:$A$2336,'Medical Examinations'!$B$2:$B$2336,"NA",0,1)</f>
        <v>30.23</v>
      </c>
      <c r="D369" s="10">
        <f>_xlfn.XLOOKUP(A369,'Medical Examinations'!$A$2:$A$2336,'Medical Examinations'!$C$2:$C$2336)</f>
        <v>4.2300000000000004</v>
      </c>
      <c r="E369" s="1" t="str">
        <f>_xlfn.XLOOKUP(A369,'Medical Examinations'!$A$2:$A$2336,'Medical Examinations'!$D$2:$D$2336)</f>
        <v>Yes</v>
      </c>
      <c r="F369" t="str">
        <f>_xlfn.XLOOKUP(A369,'Medical Examinations'!$A$2:$A$2336,'Medical Examinations'!$E$2:$E$2336)</f>
        <v>No</v>
      </c>
      <c r="G369" t="str">
        <f>_xlfn.XLOOKUP(A369,'Medical Examinations'!$A$2:$A$2336,'Medical Examinations'!$F$2:$F$2336)</f>
        <v>Yes</v>
      </c>
      <c r="H369" s="1">
        <f>_xlfn.XLOOKUP(A369,'Medical Examinations'!$A$2:$A$2336,'Medical Examinations'!$G$2:$G$2336)</f>
        <v>1</v>
      </c>
      <c r="I369" t="str">
        <f>_xlfn.XLOOKUP(A369,'Medical Examinations'!$A$2:$A$2336,'Medical Examinations'!$H$2:$H$2336)</f>
        <v>Yes</v>
      </c>
      <c r="J369" t="str">
        <f>VLOOKUP(A369,'Medical Examinations'!$A$2:$J$2336,9,FALSE)</f>
        <v>Obesity</v>
      </c>
      <c r="K369" t="str">
        <f>VLOOKUP(A369,'Medical Examinations'!$A$2:$J$2336,10,FALSE)</f>
        <v>Normal</v>
      </c>
      <c r="L369" s="51" t="str">
        <f>_xlfn.XLOOKUP(A369,'Hospitalisation Details'!$A$2:$A$2345,'Hospitalisation Details'!$J$2:$J$2345,"")</f>
        <v>7-Oct-1997</v>
      </c>
      <c r="M369" s="12">
        <f>_xlfn.XLOOKUP(A369,'Hospitalisation Details'!$A$2:$A$2344,'Hospitalisation Details'!$F$2:$F$2344," ",0,1)</f>
        <v>27625.17</v>
      </c>
      <c r="N369" t="str">
        <f>_xlfn.XLOOKUP(A369,'Hospitalisation Details'!$A$2:$A$2344,'Hospitalisation Details'!$G$2:$G$2344," ",0,1)</f>
        <v>tier - 1</v>
      </c>
      <c r="O369" t="str">
        <f>_xlfn.XLOOKUP(A369,'Hospitalisation Details'!$A$2:$A$2344,'Hospitalisation Details'!$H$2:$H$2344," ",0,1)</f>
        <v>tier - 1</v>
      </c>
      <c r="P369" t="str">
        <f>_xlfn.XLOOKUP(A369,'Hospitalisation Details'!$A$2:$A$2344,'Hospitalisation Details'!$I$2:$I$2344," ",0,1)</f>
        <v>R1011</v>
      </c>
      <c r="Q369">
        <f>_xlfn.XLOOKUP(A369,'Hospitalisation Details'!$A$2:$A$2344,'Hospitalisation Details'!$K$2:$K$2344," ",0,1)</f>
        <v>25</v>
      </c>
    </row>
    <row r="370" spans="1:17" ht="15.5" x14ac:dyDescent="0.35">
      <c r="A370" s="8" t="s">
        <v>2003</v>
      </c>
      <c r="B370" t="str">
        <f>VLOOKUP(Healthcare!A370,'Customer Names'!A370:E2704,4,FALSE)</f>
        <v>Kenneth A</v>
      </c>
      <c r="C370" s="10">
        <f>_xlfn.XLOOKUP(A370,'Medical Examinations'!$A$2:$A$2336,'Medical Examinations'!$B$2:$B$2336,"NA",0,1)</f>
        <v>30.6</v>
      </c>
      <c r="D370" s="10">
        <f>_xlfn.XLOOKUP(A370,'Medical Examinations'!$A$2:$A$2336,'Medical Examinations'!$C$2:$C$2336)</f>
        <v>6.48</v>
      </c>
      <c r="E370" s="1" t="str">
        <f>_xlfn.XLOOKUP(A370,'Medical Examinations'!$A$2:$A$2336,'Medical Examinations'!$D$2:$D$2336)</f>
        <v>Yes</v>
      </c>
      <c r="F370" t="str">
        <f>_xlfn.XLOOKUP(A370,'Medical Examinations'!$A$2:$A$2336,'Medical Examinations'!$E$2:$E$2336)</f>
        <v>No</v>
      </c>
      <c r="G370" t="str">
        <f>_xlfn.XLOOKUP(A370,'Medical Examinations'!$A$2:$A$2336,'Medical Examinations'!$F$2:$F$2336)</f>
        <v>Yes</v>
      </c>
      <c r="H370" s="1">
        <f>_xlfn.XLOOKUP(A370,'Medical Examinations'!$A$2:$A$2336,'Medical Examinations'!$G$2:$G$2336)</f>
        <v>1</v>
      </c>
      <c r="I370" t="str">
        <f>_xlfn.XLOOKUP(A370,'Medical Examinations'!$A$2:$A$2336,'Medical Examinations'!$H$2:$H$2336)</f>
        <v>Yes</v>
      </c>
      <c r="J370" t="str">
        <f>VLOOKUP(A370,'Medical Examinations'!$A$2:$J$2336,9,FALSE)</f>
        <v>Obesity</v>
      </c>
      <c r="K370" t="str">
        <f>VLOOKUP(A370,'Medical Examinations'!$A$2:$J$2336,10,FALSE)</f>
        <v>Prediabetes</v>
      </c>
      <c r="L370" s="51" t="str">
        <f>_xlfn.XLOOKUP(A370,'Hospitalisation Details'!$A$2:$A$2345,'Hospitalisation Details'!$J$2:$J$2345,"")</f>
        <v>9-Sep-1997</v>
      </c>
      <c r="M370" s="12">
        <f>_xlfn.XLOOKUP(A370,'Hospitalisation Details'!$A$2:$A$2344,'Hospitalisation Details'!$F$2:$F$2344," ",0,1)</f>
        <v>27619.360000000001</v>
      </c>
      <c r="N370" t="str">
        <f>_xlfn.XLOOKUP(A370,'Hospitalisation Details'!$A$2:$A$2344,'Hospitalisation Details'!$G$2:$G$2344," ",0,1)</f>
        <v>tier - 2</v>
      </c>
      <c r="O370" t="str">
        <f>_xlfn.XLOOKUP(A370,'Hospitalisation Details'!$A$2:$A$2344,'Hospitalisation Details'!$H$2:$H$2344," ",0,1)</f>
        <v>tier - 3</v>
      </c>
      <c r="P370" t="str">
        <f>_xlfn.XLOOKUP(A370,'Hospitalisation Details'!$A$2:$A$2344,'Hospitalisation Details'!$I$2:$I$2344," ",0,1)</f>
        <v>R1011</v>
      </c>
      <c r="Q370">
        <f>_xlfn.XLOOKUP(A370,'Hospitalisation Details'!$A$2:$A$2344,'Hospitalisation Details'!$K$2:$K$2344," ",0,1)</f>
        <v>25</v>
      </c>
    </row>
    <row r="371" spans="1:17" ht="15.5" x14ac:dyDescent="0.35">
      <c r="A371" s="8" t="s">
        <v>2002</v>
      </c>
      <c r="B371" t="str">
        <f>VLOOKUP(Healthcare!A371,'Customer Names'!A371:E2705,4,FALSE)</f>
        <v>Miguel</v>
      </c>
      <c r="C371" s="10">
        <f>_xlfn.XLOOKUP(A371,'Medical Examinations'!$A$2:$A$2336,'Medical Examinations'!$B$2:$B$2336,"NA",0,1)</f>
        <v>26.8</v>
      </c>
      <c r="D371" s="10">
        <f>_xlfn.XLOOKUP(A371,'Medical Examinations'!$A$2:$A$2336,'Medical Examinations'!$C$2:$C$2336)</f>
        <v>5.53</v>
      </c>
      <c r="E371" s="1" t="str">
        <f>_xlfn.XLOOKUP(A371,'Medical Examinations'!$A$2:$A$2336,'Medical Examinations'!$D$2:$D$2336)</f>
        <v>No</v>
      </c>
      <c r="F371" t="str">
        <f>_xlfn.XLOOKUP(A371,'Medical Examinations'!$A$2:$A$2336,'Medical Examinations'!$E$2:$E$2336)</f>
        <v>No</v>
      </c>
      <c r="G371" t="str">
        <f>_xlfn.XLOOKUP(A371,'Medical Examinations'!$A$2:$A$2336,'Medical Examinations'!$F$2:$F$2336)</f>
        <v>No</v>
      </c>
      <c r="H371" s="1">
        <f>_xlfn.XLOOKUP(A371,'Medical Examinations'!$A$2:$A$2336,'Medical Examinations'!$G$2:$G$2336)</f>
        <v>1</v>
      </c>
      <c r="I371" t="str">
        <f>_xlfn.XLOOKUP(A371,'Medical Examinations'!$A$2:$A$2336,'Medical Examinations'!$H$2:$H$2336)</f>
        <v>Yes</v>
      </c>
      <c r="J371" t="str">
        <f>VLOOKUP(A371,'Medical Examinations'!$A$2:$J$2336,9,FALSE)</f>
        <v>Overweight</v>
      </c>
      <c r="K371" t="str">
        <f>VLOOKUP(A371,'Medical Examinations'!$A$2:$J$2336,10,FALSE)</f>
        <v>Normal</v>
      </c>
      <c r="L371" s="51" t="str">
        <f>_xlfn.XLOOKUP(A371,'Hospitalisation Details'!$A$2:$A$2345,'Hospitalisation Details'!$J$2:$J$2345,"")</f>
        <v>11-Jun-1992</v>
      </c>
      <c r="M371" s="12">
        <f>_xlfn.XLOOKUP(A371,'Hospitalisation Details'!$A$2:$A$2344,'Hospitalisation Details'!$F$2:$F$2344," ",0,1)</f>
        <v>27614.71</v>
      </c>
      <c r="N371" t="str">
        <f>_xlfn.XLOOKUP(A371,'Hospitalisation Details'!$A$2:$A$2344,'Hospitalisation Details'!$G$2:$G$2344," ",0,1)</f>
        <v>tier - 2</v>
      </c>
      <c r="O371" t="str">
        <f>_xlfn.XLOOKUP(A371,'Hospitalisation Details'!$A$2:$A$2344,'Hospitalisation Details'!$H$2:$H$2344," ",0,1)</f>
        <v>tier - 3</v>
      </c>
      <c r="P371" t="str">
        <f>_xlfn.XLOOKUP(A371,'Hospitalisation Details'!$A$2:$A$2344,'Hospitalisation Details'!$I$2:$I$2344," ",0,1)</f>
        <v>R1011</v>
      </c>
      <c r="Q371">
        <f>_xlfn.XLOOKUP(A371,'Hospitalisation Details'!$A$2:$A$2344,'Hospitalisation Details'!$K$2:$K$2344," ",0,1)</f>
        <v>30</v>
      </c>
    </row>
    <row r="372" spans="1:17" ht="15.5" x14ac:dyDescent="0.35">
      <c r="A372" s="8" t="s">
        <v>2001</v>
      </c>
      <c r="B372" t="str">
        <f>VLOOKUP(Healthcare!A372,'Customer Names'!A372:E2706,4,FALSE)</f>
        <v>Hadley T.</v>
      </c>
      <c r="C372" s="10">
        <f>_xlfn.XLOOKUP(A372,'Medical Examinations'!$A$2:$A$2336,'Medical Examinations'!$B$2:$B$2336,"NA",0,1)</f>
        <v>16.86</v>
      </c>
      <c r="D372" s="10">
        <f>_xlfn.XLOOKUP(A372,'Medical Examinations'!$A$2:$A$2336,'Medical Examinations'!$C$2:$C$2336)</f>
        <v>4.07</v>
      </c>
      <c r="E372" s="1" t="str">
        <f>_xlfn.XLOOKUP(A372,'Medical Examinations'!$A$2:$A$2336,'Medical Examinations'!$D$2:$D$2336)</f>
        <v>Yes</v>
      </c>
      <c r="F372" t="str">
        <f>_xlfn.XLOOKUP(A372,'Medical Examinations'!$A$2:$A$2336,'Medical Examinations'!$E$2:$E$2336)</f>
        <v>No</v>
      </c>
      <c r="G372" t="str">
        <f>_xlfn.XLOOKUP(A372,'Medical Examinations'!$A$2:$A$2336,'Medical Examinations'!$F$2:$F$2336)</f>
        <v>No</v>
      </c>
      <c r="H372" s="1">
        <f>_xlfn.XLOOKUP(A372,'Medical Examinations'!$A$2:$A$2336,'Medical Examinations'!$G$2:$G$2336)</f>
        <v>0</v>
      </c>
      <c r="I372" t="str">
        <f>_xlfn.XLOOKUP(A372,'Medical Examinations'!$A$2:$A$2336,'Medical Examinations'!$H$2:$H$2336)</f>
        <v>Yes</v>
      </c>
      <c r="J372" t="str">
        <f>VLOOKUP(A372,'Medical Examinations'!$A$2:$J$2336,9,FALSE)</f>
        <v>Underweight</v>
      </c>
      <c r="K372" t="str">
        <f>VLOOKUP(A372,'Medical Examinations'!$A$2:$J$2336,10,FALSE)</f>
        <v>Normal</v>
      </c>
      <c r="L372" s="51" t="str">
        <f>_xlfn.XLOOKUP(A372,'Hospitalisation Details'!$A$2:$A$2345,'Hospitalisation Details'!$J$2:$J$2345,"")</f>
        <v>6-Nov-1985</v>
      </c>
      <c r="M372" s="12">
        <f>_xlfn.XLOOKUP(A372,'Hospitalisation Details'!$A$2:$A$2344,'Hospitalisation Details'!$F$2:$F$2344," ",0,1)</f>
        <v>27598.93</v>
      </c>
      <c r="N372" t="str">
        <f>_xlfn.XLOOKUP(A372,'Hospitalisation Details'!$A$2:$A$2344,'Hospitalisation Details'!$G$2:$G$2344," ",0,1)</f>
        <v>tier - 2</v>
      </c>
      <c r="O372" t="str">
        <f>_xlfn.XLOOKUP(A372,'Hospitalisation Details'!$A$2:$A$2344,'Hospitalisation Details'!$H$2:$H$2344," ",0,1)</f>
        <v>tier - 1</v>
      </c>
      <c r="P372" t="str">
        <f>_xlfn.XLOOKUP(A372,'Hospitalisation Details'!$A$2:$A$2344,'Hospitalisation Details'!$I$2:$I$2344," ",0,1)</f>
        <v>R1011</v>
      </c>
      <c r="Q372">
        <f>_xlfn.XLOOKUP(A372,'Hospitalisation Details'!$A$2:$A$2344,'Hospitalisation Details'!$K$2:$K$2344," ",0,1)</f>
        <v>37</v>
      </c>
    </row>
    <row r="373" spans="1:17" ht="15.5" x14ac:dyDescent="0.35">
      <c r="A373" s="8" t="s">
        <v>2000</v>
      </c>
      <c r="B373" t="str">
        <f>VLOOKUP(Healthcare!A373,'Customer Names'!A373:E2707,4,FALSE)</f>
        <v>Taylor</v>
      </c>
      <c r="C373" s="10">
        <f>_xlfn.XLOOKUP(A373,'Medical Examinations'!$A$2:$A$2336,'Medical Examinations'!$B$2:$B$2336,"NA",0,1)</f>
        <v>16.3</v>
      </c>
      <c r="D373" s="10">
        <f>_xlfn.XLOOKUP(A373,'Medical Examinations'!$A$2:$A$2336,'Medical Examinations'!$C$2:$C$2336)</f>
        <v>5.51</v>
      </c>
      <c r="E373" s="1" t="str">
        <f>_xlfn.XLOOKUP(A373,'Medical Examinations'!$A$2:$A$2336,'Medical Examinations'!$D$2:$D$2336)</f>
        <v>No</v>
      </c>
      <c r="F373" t="str">
        <f>_xlfn.XLOOKUP(A373,'Medical Examinations'!$A$2:$A$2336,'Medical Examinations'!$E$2:$E$2336)</f>
        <v>No</v>
      </c>
      <c r="G373" t="str">
        <f>_xlfn.XLOOKUP(A373,'Medical Examinations'!$A$2:$A$2336,'Medical Examinations'!$F$2:$F$2336)</f>
        <v>No</v>
      </c>
      <c r="H373" s="1">
        <f>_xlfn.XLOOKUP(A373,'Medical Examinations'!$A$2:$A$2336,'Medical Examinations'!$G$2:$G$2336)</f>
        <v>1</v>
      </c>
      <c r="I373" t="str">
        <f>_xlfn.XLOOKUP(A373,'Medical Examinations'!$A$2:$A$2336,'Medical Examinations'!$H$2:$H$2336)</f>
        <v>Yes</v>
      </c>
      <c r="J373" t="str">
        <f>VLOOKUP(A373,'Medical Examinations'!$A$2:$J$2336,9,FALSE)</f>
        <v>Underweight</v>
      </c>
      <c r="K373" t="str">
        <f>VLOOKUP(A373,'Medical Examinations'!$A$2:$J$2336,10,FALSE)</f>
        <v>Normal</v>
      </c>
      <c r="L373" s="51" t="str">
        <f>_xlfn.XLOOKUP(A373,'Hospitalisation Details'!$A$2:$A$2345,'Hospitalisation Details'!$J$2:$J$2345,"")</f>
        <v>22-Jul-1984</v>
      </c>
      <c r="M373" s="12">
        <f>_xlfn.XLOOKUP(A373,'Hospitalisation Details'!$A$2:$A$2344,'Hospitalisation Details'!$F$2:$F$2344," ",0,1)</f>
        <v>27534.53</v>
      </c>
      <c r="N373" t="str">
        <f>_xlfn.XLOOKUP(A373,'Hospitalisation Details'!$A$2:$A$2344,'Hospitalisation Details'!$G$2:$G$2344," ",0,1)</f>
        <v>tier - 2</v>
      </c>
      <c r="O373" t="str">
        <f>_xlfn.XLOOKUP(A373,'Hospitalisation Details'!$A$2:$A$2344,'Hospitalisation Details'!$H$2:$H$2344," ",0,1)</f>
        <v>tier - 2</v>
      </c>
      <c r="P373" t="str">
        <f>_xlfn.XLOOKUP(A373,'Hospitalisation Details'!$A$2:$A$2344,'Hospitalisation Details'!$I$2:$I$2344," ",0,1)</f>
        <v>R1011</v>
      </c>
      <c r="Q373">
        <f>_xlfn.XLOOKUP(A373,'Hospitalisation Details'!$A$2:$A$2344,'Hospitalisation Details'!$K$2:$K$2344," ",0,1)</f>
        <v>38</v>
      </c>
    </row>
    <row r="374" spans="1:17" ht="15.5" x14ac:dyDescent="0.35">
      <c r="A374" s="8" t="s">
        <v>1999</v>
      </c>
      <c r="B374" t="str">
        <f>VLOOKUP(Healthcare!A374,'Customer Names'!A374:E2708,4,FALSE)</f>
        <v>Tenielle M</v>
      </c>
      <c r="C374" s="10">
        <f>_xlfn.XLOOKUP(A374,'Medical Examinations'!$A$2:$A$2336,'Medical Examinations'!$B$2:$B$2336,"NA",0,1)</f>
        <v>29.81</v>
      </c>
      <c r="D374" s="10">
        <f>_xlfn.XLOOKUP(A374,'Medical Examinations'!$A$2:$A$2336,'Medical Examinations'!$C$2:$C$2336)</f>
        <v>11.66</v>
      </c>
      <c r="E374" s="1" t="str">
        <f>_xlfn.XLOOKUP(A374,'Medical Examinations'!$A$2:$A$2336,'Medical Examinations'!$D$2:$D$2336)</f>
        <v>No</v>
      </c>
      <c r="F374" t="str">
        <f>_xlfn.XLOOKUP(A374,'Medical Examinations'!$A$2:$A$2336,'Medical Examinations'!$E$2:$E$2336)</f>
        <v>No</v>
      </c>
      <c r="G374" t="str">
        <f>_xlfn.XLOOKUP(A374,'Medical Examinations'!$A$2:$A$2336,'Medical Examinations'!$F$2:$F$2336)</f>
        <v>No</v>
      </c>
      <c r="H374" s="1">
        <f>_xlfn.XLOOKUP(A374,'Medical Examinations'!$A$2:$A$2336,'Medical Examinations'!$G$2:$G$2336)</f>
        <v>0</v>
      </c>
      <c r="I374" t="str">
        <f>_xlfn.XLOOKUP(A374,'Medical Examinations'!$A$2:$A$2336,'Medical Examinations'!$H$2:$H$2336)</f>
        <v>Yes</v>
      </c>
      <c r="J374" t="str">
        <f>VLOOKUP(A374,'Medical Examinations'!$A$2:$J$2336,9,FALSE)</f>
        <v>Overweight</v>
      </c>
      <c r="K374" t="str">
        <f>VLOOKUP(A374,'Medical Examinations'!$A$2:$J$2336,10,FALSE)</f>
        <v>Diabetes</v>
      </c>
      <c r="L374" s="51" t="str">
        <f>_xlfn.XLOOKUP(A374,'Hospitalisation Details'!$A$2:$A$2345,'Hospitalisation Details'!$J$2:$J$2345,"")</f>
        <v>19-Oct-1965</v>
      </c>
      <c r="M374" s="12">
        <f>_xlfn.XLOOKUP(A374,'Hospitalisation Details'!$A$2:$A$2344,'Hospitalisation Details'!$F$2:$F$2344," ",0,1)</f>
        <v>27533.91</v>
      </c>
      <c r="N374" t="str">
        <f>_xlfn.XLOOKUP(A374,'Hospitalisation Details'!$A$2:$A$2344,'Hospitalisation Details'!$G$2:$G$2344," ",0,1)</f>
        <v>tier - 2</v>
      </c>
      <c r="O374" t="str">
        <f>_xlfn.XLOOKUP(A374,'Hospitalisation Details'!$A$2:$A$2344,'Hospitalisation Details'!$H$2:$H$2344," ",0,1)</f>
        <v>tier - 3</v>
      </c>
      <c r="P374" t="str">
        <f>_xlfn.XLOOKUP(A374,'Hospitalisation Details'!$A$2:$A$2344,'Hospitalisation Details'!$I$2:$I$2344," ",0,1)</f>
        <v>R1013</v>
      </c>
      <c r="Q374">
        <f>_xlfn.XLOOKUP(A374,'Hospitalisation Details'!$A$2:$A$2344,'Hospitalisation Details'!$K$2:$K$2344," ",0,1)</f>
        <v>57</v>
      </c>
    </row>
    <row r="375" spans="1:17" ht="15.5" x14ac:dyDescent="0.35">
      <c r="A375" s="8" t="s">
        <v>1998</v>
      </c>
      <c r="B375" t="str">
        <f>VLOOKUP(Healthcare!A375,'Customer Names'!A375:E2709,4,FALSE)</f>
        <v>Andrea</v>
      </c>
      <c r="C375" s="10">
        <f>_xlfn.XLOOKUP(A375,'Medical Examinations'!$A$2:$A$2336,'Medical Examinations'!$B$2:$B$2336,"NA",0,1)</f>
        <v>16.329999999999998</v>
      </c>
      <c r="D375" s="10">
        <f>_xlfn.XLOOKUP(A375,'Medical Examinations'!$A$2:$A$2336,'Medical Examinations'!$C$2:$C$2336)</f>
        <v>7.26</v>
      </c>
      <c r="E375" s="1" t="str">
        <f>_xlfn.XLOOKUP(A375,'Medical Examinations'!$A$2:$A$2336,'Medical Examinations'!$D$2:$D$2336)</f>
        <v>Yes</v>
      </c>
      <c r="F375" t="str">
        <f>_xlfn.XLOOKUP(A375,'Medical Examinations'!$A$2:$A$2336,'Medical Examinations'!$E$2:$E$2336)</f>
        <v>No</v>
      </c>
      <c r="G375" t="str">
        <f>_xlfn.XLOOKUP(A375,'Medical Examinations'!$A$2:$A$2336,'Medical Examinations'!$F$2:$F$2336)</f>
        <v>No</v>
      </c>
      <c r="H375" s="1">
        <f>_xlfn.XLOOKUP(A375,'Medical Examinations'!$A$2:$A$2336,'Medical Examinations'!$G$2:$G$2336)</f>
        <v>0</v>
      </c>
      <c r="I375" t="str">
        <f>_xlfn.XLOOKUP(A375,'Medical Examinations'!$A$2:$A$2336,'Medical Examinations'!$H$2:$H$2336)</f>
        <v>Yes</v>
      </c>
      <c r="J375" t="str">
        <f>VLOOKUP(A375,'Medical Examinations'!$A$2:$J$2336,9,FALSE)</f>
        <v>Underweight</v>
      </c>
      <c r="K375" t="str">
        <f>VLOOKUP(A375,'Medical Examinations'!$A$2:$J$2336,10,FALSE)</f>
        <v>Diabetes</v>
      </c>
      <c r="L375" s="51" t="str">
        <f>_xlfn.XLOOKUP(A375,'Hospitalisation Details'!$A$2:$A$2345,'Hospitalisation Details'!$J$2:$J$2345,"")</f>
        <v>3-Oct-1981</v>
      </c>
      <c r="M375" s="12">
        <f>_xlfn.XLOOKUP(A375,'Hospitalisation Details'!$A$2:$A$2344,'Hospitalisation Details'!$F$2:$F$2344," ",0,1)</f>
        <v>27495.59</v>
      </c>
      <c r="N375" t="str">
        <f>_xlfn.XLOOKUP(A375,'Hospitalisation Details'!$A$2:$A$2344,'Hospitalisation Details'!$G$2:$G$2344," ",0,1)</f>
        <v>tier - 2</v>
      </c>
      <c r="O375" t="str">
        <f>_xlfn.XLOOKUP(A375,'Hospitalisation Details'!$A$2:$A$2344,'Hospitalisation Details'!$H$2:$H$2344," ",0,1)</f>
        <v>tier - 1</v>
      </c>
      <c r="P375" t="str">
        <f>_xlfn.XLOOKUP(A375,'Hospitalisation Details'!$A$2:$A$2344,'Hospitalisation Details'!$I$2:$I$2344," ",0,1)</f>
        <v>R1011</v>
      </c>
      <c r="Q375">
        <f>_xlfn.XLOOKUP(A375,'Hospitalisation Details'!$A$2:$A$2344,'Hospitalisation Details'!$K$2:$K$2344," ",0,1)</f>
        <v>41</v>
      </c>
    </row>
    <row r="376" spans="1:17" ht="15.5" x14ac:dyDescent="0.35">
      <c r="A376" s="8" t="s">
        <v>1997</v>
      </c>
      <c r="B376" t="str">
        <f>VLOOKUP(Healthcare!A376,'Customer Names'!A376:E2710,4,FALSE)</f>
        <v>Nora P</v>
      </c>
      <c r="C376" s="10">
        <f>_xlfn.XLOOKUP(A376,'Medical Examinations'!$A$2:$A$2336,'Medical Examinations'!$B$2:$B$2336,"NA",0,1)</f>
        <v>16.37</v>
      </c>
      <c r="D376" s="10">
        <f>_xlfn.XLOOKUP(A376,'Medical Examinations'!$A$2:$A$2336,'Medical Examinations'!$C$2:$C$2336)</f>
        <v>4.79</v>
      </c>
      <c r="E376" s="1" t="str">
        <f>_xlfn.XLOOKUP(A376,'Medical Examinations'!$A$2:$A$2336,'Medical Examinations'!$D$2:$D$2336)</f>
        <v>Yes</v>
      </c>
      <c r="F376" t="str">
        <f>_xlfn.XLOOKUP(A376,'Medical Examinations'!$A$2:$A$2336,'Medical Examinations'!$E$2:$E$2336)</f>
        <v>No</v>
      </c>
      <c r="G376" t="str">
        <f>_xlfn.XLOOKUP(A376,'Medical Examinations'!$A$2:$A$2336,'Medical Examinations'!$F$2:$F$2336)</f>
        <v>No</v>
      </c>
      <c r="H376" s="1">
        <f>_xlfn.XLOOKUP(A376,'Medical Examinations'!$A$2:$A$2336,'Medical Examinations'!$G$2:$G$2336)</f>
        <v>0</v>
      </c>
      <c r="I376" t="str">
        <f>_xlfn.XLOOKUP(A376,'Medical Examinations'!$A$2:$A$2336,'Medical Examinations'!$H$2:$H$2336)</f>
        <v>Yes</v>
      </c>
      <c r="J376" t="str">
        <f>VLOOKUP(A376,'Medical Examinations'!$A$2:$J$2336,9,FALSE)</f>
        <v>Underweight</v>
      </c>
      <c r="K376" t="str">
        <f>VLOOKUP(A376,'Medical Examinations'!$A$2:$J$2336,10,FALSE)</f>
        <v>Normal</v>
      </c>
      <c r="L376" s="51" t="str">
        <f>_xlfn.XLOOKUP(A376,'Hospitalisation Details'!$A$2:$A$2345,'Hospitalisation Details'!$J$2:$J$2345,"")</f>
        <v>5-Dec-1985</v>
      </c>
      <c r="M376" s="12">
        <f>_xlfn.XLOOKUP(A376,'Hospitalisation Details'!$A$2:$A$2344,'Hospitalisation Details'!$F$2:$F$2344," ",0,1)</f>
        <v>27432.73</v>
      </c>
      <c r="N376" t="str">
        <f>_xlfn.XLOOKUP(A376,'Hospitalisation Details'!$A$2:$A$2344,'Hospitalisation Details'!$G$2:$G$2344," ",0,1)</f>
        <v>tier - 2</v>
      </c>
      <c r="O376" t="str">
        <f>_xlfn.XLOOKUP(A376,'Hospitalisation Details'!$A$2:$A$2344,'Hospitalisation Details'!$H$2:$H$2344," ",0,1)</f>
        <v>tier - 1</v>
      </c>
      <c r="P376" t="str">
        <f>_xlfn.XLOOKUP(A376,'Hospitalisation Details'!$A$2:$A$2344,'Hospitalisation Details'!$I$2:$I$2344," ",0,1)</f>
        <v>R1011</v>
      </c>
      <c r="Q376">
        <f>_xlfn.XLOOKUP(A376,'Hospitalisation Details'!$A$2:$A$2344,'Hospitalisation Details'!$K$2:$K$2344," ",0,1)</f>
        <v>37</v>
      </c>
    </row>
    <row r="377" spans="1:17" ht="15.5" x14ac:dyDescent="0.35">
      <c r="A377" s="8" t="s">
        <v>1996</v>
      </c>
      <c r="B377" t="str">
        <f>VLOOKUP(Healthcare!A377,'Customer Names'!A377:E2711,4,FALSE)</f>
        <v>Zachary</v>
      </c>
      <c r="C377" s="10">
        <f>_xlfn.XLOOKUP(A377,'Medical Examinations'!$A$2:$A$2336,'Medical Examinations'!$B$2:$B$2336,"NA",0,1)</f>
        <v>22.42</v>
      </c>
      <c r="D377" s="10">
        <f>_xlfn.XLOOKUP(A377,'Medical Examinations'!$A$2:$A$2336,'Medical Examinations'!$C$2:$C$2336)</f>
        <v>4.68</v>
      </c>
      <c r="E377" s="1" t="str">
        <f>_xlfn.XLOOKUP(A377,'Medical Examinations'!$A$2:$A$2336,'Medical Examinations'!$D$2:$D$2336)</f>
        <v>Yes</v>
      </c>
      <c r="F377" t="str">
        <f>_xlfn.XLOOKUP(A377,'Medical Examinations'!$A$2:$A$2336,'Medical Examinations'!$E$2:$E$2336)</f>
        <v>No</v>
      </c>
      <c r="G377" t="str">
        <f>_xlfn.XLOOKUP(A377,'Medical Examinations'!$A$2:$A$2336,'Medical Examinations'!$F$2:$F$2336)</f>
        <v>No</v>
      </c>
      <c r="H377" s="1">
        <f>_xlfn.XLOOKUP(A377,'Medical Examinations'!$A$2:$A$2336,'Medical Examinations'!$G$2:$G$2336)</f>
        <v>1</v>
      </c>
      <c r="I377" t="str">
        <f>_xlfn.XLOOKUP(A377,'Medical Examinations'!$A$2:$A$2336,'Medical Examinations'!$H$2:$H$2336)</f>
        <v>No</v>
      </c>
      <c r="J377" t="str">
        <f>VLOOKUP(A377,'Medical Examinations'!$A$2:$J$2336,9,FALSE)</f>
        <v>Normal Weight</v>
      </c>
      <c r="K377" t="str">
        <f>VLOOKUP(A377,'Medical Examinations'!$A$2:$J$2336,10,FALSE)</f>
        <v>Normal</v>
      </c>
      <c r="L377" s="51" t="str">
        <f>_xlfn.XLOOKUP(A377,'Hospitalisation Details'!$A$2:$A$2345,'Hospitalisation Details'!$J$2:$J$2345,"")</f>
        <v>15-Sep-1988</v>
      </c>
      <c r="M377" s="12">
        <f>_xlfn.XLOOKUP(A377,'Hospitalisation Details'!$A$2:$A$2344,'Hospitalisation Details'!$F$2:$F$2344," ",0,1)</f>
        <v>27375.9</v>
      </c>
      <c r="N377" t="str">
        <f>_xlfn.XLOOKUP(A377,'Hospitalisation Details'!$A$2:$A$2344,'Hospitalisation Details'!$G$2:$G$2344," ",0,1)</f>
        <v>tier - 2</v>
      </c>
      <c r="O377" t="str">
        <f>_xlfn.XLOOKUP(A377,'Hospitalisation Details'!$A$2:$A$2344,'Hospitalisation Details'!$H$2:$H$2344," ",0,1)</f>
        <v>tier - 3</v>
      </c>
      <c r="P377" t="str">
        <f>_xlfn.XLOOKUP(A377,'Hospitalisation Details'!$A$2:$A$2344,'Hospitalisation Details'!$I$2:$I$2344," ",0,1)</f>
        <v>R1015</v>
      </c>
      <c r="Q377">
        <f>_xlfn.XLOOKUP(A377,'Hospitalisation Details'!$A$2:$A$2344,'Hospitalisation Details'!$K$2:$K$2344," ",0,1)</f>
        <v>34</v>
      </c>
    </row>
    <row r="378" spans="1:17" ht="15.5" x14ac:dyDescent="0.35">
      <c r="A378" s="8" t="s">
        <v>1995</v>
      </c>
      <c r="B378" t="str">
        <f>VLOOKUP(Healthcare!A378,'Customer Names'!A378:E2712,4,FALSE)</f>
        <v>Michael</v>
      </c>
      <c r="C378" s="10">
        <f>_xlfn.XLOOKUP(A378,'Medical Examinations'!$A$2:$A$2336,'Medical Examinations'!$B$2:$B$2336,"NA",0,1)</f>
        <v>31.35</v>
      </c>
      <c r="D378" s="10">
        <f>_xlfn.XLOOKUP(A378,'Medical Examinations'!$A$2:$A$2336,'Medical Examinations'!$C$2:$C$2336)</f>
        <v>4.33</v>
      </c>
      <c r="E378" s="1" t="str">
        <f>_xlfn.XLOOKUP(A378,'Medical Examinations'!$A$2:$A$2336,'Medical Examinations'!$D$2:$D$2336)</f>
        <v>Yes</v>
      </c>
      <c r="F378" t="str">
        <f>_xlfn.XLOOKUP(A378,'Medical Examinations'!$A$2:$A$2336,'Medical Examinations'!$E$2:$E$2336)</f>
        <v>No</v>
      </c>
      <c r="G378" t="str">
        <f>_xlfn.XLOOKUP(A378,'Medical Examinations'!$A$2:$A$2336,'Medical Examinations'!$F$2:$F$2336)</f>
        <v>Yes</v>
      </c>
      <c r="H378" s="1">
        <f>_xlfn.XLOOKUP(A378,'Medical Examinations'!$A$2:$A$2336,'Medical Examinations'!$G$2:$G$2336)</f>
        <v>1</v>
      </c>
      <c r="I378" t="str">
        <f>_xlfn.XLOOKUP(A378,'Medical Examinations'!$A$2:$A$2336,'Medical Examinations'!$H$2:$H$2336)</f>
        <v>No</v>
      </c>
      <c r="J378" t="str">
        <f>VLOOKUP(A378,'Medical Examinations'!$A$2:$J$2336,9,FALSE)</f>
        <v>Obesity</v>
      </c>
      <c r="K378" t="str">
        <f>VLOOKUP(A378,'Medical Examinations'!$A$2:$J$2336,10,FALSE)</f>
        <v>Normal</v>
      </c>
      <c r="L378" s="51" t="str">
        <f>_xlfn.XLOOKUP(A378,'Hospitalisation Details'!$A$2:$A$2345,'Hospitalisation Details'!$J$2:$J$2345,"")</f>
        <v>16-Oct-1969</v>
      </c>
      <c r="M378" s="12">
        <f>_xlfn.XLOOKUP(A378,'Hospitalisation Details'!$A$2:$A$2344,'Hospitalisation Details'!$F$2:$F$2344," ",0,1)</f>
        <v>27346.04</v>
      </c>
      <c r="N378" t="str">
        <f>_xlfn.XLOOKUP(A378,'Hospitalisation Details'!$A$2:$A$2344,'Hospitalisation Details'!$G$2:$G$2344," ",0,1)</f>
        <v>tier - 2</v>
      </c>
      <c r="O378" t="str">
        <f>_xlfn.XLOOKUP(A378,'Hospitalisation Details'!$A$2:$A$2344,'Hospitalisation Details'!$H$2:$H$2344," ",0,1)</f>
        <v>tier - 2</v>
      </c>
      <c r="P378" t="str">
        <f>_xlfn.XLOOKUP(A378,'Hospitalisation Details'!$A$2:$A$2344,'Hospitalisation Details'!$I$2:$I$2344," ",0,1)</f>
        <v>R1013</v>
      </c>
      <c r="Q378">
        <f>_xlfn.XLOOKUP(A378,'Hospitalisation Details'!$A$2:$A$2344,'Hospitalisation Details'!$K$2:$K$2344," ",0,1)</f>
        <v>53</v>
      </c>
    </row>
    <row r="379" spans="1:17" ht="15.5" x14ac:dyDescent="0.35">
      <c r="A379" s="8" t="s">
        <v>1994</v>
      </c>
      <c r="B379" t="str">
        <f>VLOOKUP(Healthcare!A379,'Customer Names'!A379:E2713,4,FALSE)</f>
        <v>Alyssa K.</v>
      </c>
      <c r="C379" s="10">
        <f>_xlfn.XLOOKUP(A379,'Medical Examinations'!$A$2:$A$2336,'Medical Examinations'!$B$2:$B$2336,"NA",0,1)</f>
        <v>31.9</v>
      </c>
      <c r="D379" s="10">
        <f>_xlfn.XLOOKUP(A379,'Medical Examinations'!$A$2:$A$2336,'Medical Examinations'!$C$2:$C$2336)</f>
        <v>11.89</v>
      </c>
      <c r="E379" s="1" t="str">
        <f>_xlfn.XLOOKUP(A379,'Medical Examinations'!$A$2:$A$2336,'Medical Examinations'!$D$2:$D$2336)</f>
        <v>No</v>
      </c>
      <c r="F379" t="str">
        <f>_xlfn.XLOOKUP(A379,'Medical Examinations'!$A$2:$A$2336,'Medical Examinations'!$E$2:$E$2336)</f>
        <v>No</v>
      </c>
      <c r="G379" t="str">
        <f>_xlfn.XLOOKUP(A379,'Medical Examinations'!$A$2:$A$2336,'Medical Examinations'!$F$2:$F$2336)</f>
        <v>No</v>
      </c>
      <c r="H379" s="1">
        <f>_xlfn.XLOOKUP(A379,'Medical Examinations'!$A$2:$A$2336,'Medical Examinations'!$G$2:$G$2336)</f>
        <v>0</v>
      </c>
      <c r="I379" t="str">
        <f>_xlfn.XLOOKUP(A379,'Medical Examinations'!$A$2:$A$2336,'Medical Examinations'!$H$2:$H$2336)</f>
        <v>No</v>
      </c>
      <c r="J379" t="str">
        <f>VLOOKUP(A379,'Medical Examinations'!$A$2:$J$2336,9,FALSE)</f>
        <v>Obesity</v>
      </c>
      <c r="K379" t="str">
        <f>VLOOKUP(A379,'Medical Examinations'!$A$2:$J$2336,10,FALSE)</f>
        <v>Diabetes</v>
      </c>
      <c r="L379" s="51" t="str">
        <f>_xlfn.XLOOKUP(A379,'Hospitalisation Details'!$A$2:$A$2345,'Hospitalisation Details'!$J$2:$J$2345,"")</f>
        <v>6-Jun-1968</v>
      </c>
      <c r="M379" s="12">
        <f>_xlfn.XLOOKUP(A379,'Hospitalisation Details'!$A$2:$A$2344,'Hospitalisation Details'!$F$2:$F$2344," ",0,1)</f>
        <v>27322.73</v>
      </c>
      <c r="N379" t="str">
        <f>_xlfn.XLOOKUP(A379,'Hospitalisation Details'!$A$2:$A$2344,'Hospitalisation Details'!$G$2:$G$2344," ",0,1)</f>
        <v>tier - 2</v>
      </c>
      <c r="O379" t="str">
        <f>_xlfn.XLOOKUP(A379,'Hospitalisation Details'!$A$2:$A$2344,'Hospitalisation Details'!$H$2:$H$2344," ",0,1)</f>
        <v>tier - 2</v>
      </c>
      <c r="P379" t="str">
        <f>_xlfn.XLOOKUP(A379,'Hospitalisation Details'!$A$2:$A$2344,'Hospitalisation Details'!$I$2:$I$2344," ",0,1)</f>
        <v>R1013</v>
      </c>
      <c r="Q379">
        <f>_xlfn.XLOOKUP(A379,'Hospitalisation Details'!$A$2:$A$2344,'Hospitalisation Details'!$K$2:$K$2344," ",0,1)</f>
        <v>55</v>
      </c>
    </row>
    <row r="380" spans="1:17" ht="15.5" x14ac:dyDescent="0.35">
      <c r="A380" s="8" t="s">
        <v>1993</v>
      </c>
      <c r="B380" t="str">
        <f>VLOOKUP(Healthcare!A380,'Customer Names'!A380:E2714,4,FALSE)</f>
        <v>Heather</v>
      </c>
      <c r="C380" s="10">
        <f>_xlfn.XLOOKUP(A380,'Medical Examinations'!$A$2:$A$2336,'Medical Examinations'!$B$2:$B$2336,"NA",0,1)</f>
        <v>30.6</v>
      </c>
      <c r="D380" s="10">
        <f>_xlfn.XLOOKUP(A380,'Medical Examinations'!$A$2:$A$2336,'Medical Examinations'!$C$2:$C$2336)</f>
        <v>5.24</v>
      </c>
      <c r="E380" s="1" t="str">
        <f>_xlfn.XLOOKUP(A380,'Medical Examinations'!$A$2:$A$2336,'Medical Examinations'!$D$2:$D$2336)</f>
        <v>No</v>
      </c>
      <c r="F380" t="str">
        <f>_xlfn.XLOOKUP(A380,'Medical Examinations'!$A$2:$A$2336,'Medical Examinations'!$E$2:$E$2336)</f>
        <v>No</v>
      </c>
      <c r="G380" t="str">
        <f>_xlfn.XLOOKUP(A380,'Medical Examinations'!$A$2:$A$2336,'Medical Examinations'!$F$2:$F$2336)</f>
        <v>No</v>
      </c>
      <c r="H380" s="1">
        <f>_xlfn.XLOOKUP(A380,'Medical Examinations'!$A$2:$A$2336,'Medical Examinations'!$G$2:$G$2336)</f>
        <v>0</v>
      </c>
      <c r="I380" t="str">
        <f>_xlfn.XLOOKUP(A380,'Medical Examinations'!$A$2:$A$2336,'Medical Examinations'!$H$2:$H$2336)</f>
        <v>Yes</v>
      </c>
      <c r="J380" t="str">
        <f>VLOOKUP(A380,'Medical Examinations'!$A$2:$J$2336,9,FALSE)</f>
        <v>Obesity</v>
      </c>
      <c r="K380" t="str">
        <f>VLOOKUP(A380,'Medical Examinations'!$A$2:$J$2336,10,FALSE)</f>
        <v>Normal</v>
      </c>
      <c r="L380" s="51" t="str">
        <f>_xlfn.XLOOKUP(A380,'Hospitalisation Details'!$A$2:$A$2345,'Hospitalisation Details'!$J$2:$J$2345,"")</f>
        <v>2-Dec-1999</v>
      </c>
      <c r="M380" s="12">
        <f>_xlfn.XLOOKUP(A380,'Hospitalisation Details'!$A$2:$A$2344,'Hospitalisation Details'!$F$2:$F$2344," ",0,1)</f>
        <v>27236.959999999999</v>
      </c>
      <c r="N380" t="str">
        <f>_xlfn.XLOOKUP(A380,'Hospitalisation Details'!$A$2:$A$2344,'Hospitalisation Details'!$G$2:$G$2344," ",0,1)</f>
        <v>tier - 2</v>
      </c>
      <c r="O380" t="str">
        <f>_xlfn.XLOOKUP(A380,'Hospitalisation Details'!$A$2:$A$2344,'Hospitalisation Details'!$H$2:$H$2344," ",0,1)</f>
        <v>tier - 1</v>
      </c>
      <c r="P380" t="str">
        <f>_xlfn.XLOOKUP(A380,'Hospitalisation Details'!$A$2:$A$2344,'Hospitalisation Details'!$I$2:$I$2344," ",0,1)</f>
        <v>R1011</v>
      </c>
      <c r="Q380">
        <f>_xlfn.XLOOKUP(A380,'Hospitalisation Details'!$A$2:$A$2344,'Hospitalisation Details'!$K$2:$K$2344," ",0,1)</f>
        <v>23</v>
      </c>
    </row>
    <row r="381" spans="1:17" ht="15.5" x14ac:dyDescent="0.35">
      <c r="A381" s="8" t="s">
        <v>1992</v>
      </c>
      <c r="B381" t="str">
        <f>VLOOKUP(Healthcare!A381,'Customer Names'!A381:E2715,4,FALSE)</f>
        <v>Dante</v>
      </c>
      <c r="C381" s="10">
        <f>_xlfn.XLOOKUP(A381,'Medical Examinations'!$A$2:$A$2336,'Medical Examinations'!$B$2:$B$2336,"NA",0,1)</f>
        <v>28.975000000000001</v>
      </c>
      <c r="D381" s="10">
        <f>_xlfn.XLOOKUP(A381,'Medical Examinations'!$A$2:$A$2336,'Medical Examinations'!$C$2:$C$2336)</f>
        <v>7.63</v>
      </c>
      <c r="E381" s="1" t="str">
        <f>_xlfn.XLOOKUP(A381,'Medical Examinations'!$A$2:$A$2336,'Medical Examinations'!$D$2:$D$2336)</f>
        <v>No</v>
      </c>
      <c r="F381" t="str">
        <f>_xlfn.XLOOKUP(A381,'Medical Examinations'!$A$2:$A$2336,'Medical Examinations'!$E$2:$E$2336)</f>
        <v>No</v>
      </c>
      <c r="G381" t="str">
        <f>_xlfn.XLOOKUP(A381,'Medical Examinations'!$A$2:$A$2336,'Medical Examinations'!$F$2:$F$2336)</f>
        <v>No</v>
      </c>
      <c r="H381" s="1">
        <f>_xlfn.XLOOKUP(A381,'Medical Examinations'!$A$2:$A$2336,'Medical Examinations'!$G$2:$G$2336)</f>
        <v>0</v>
      </c>
      <c r="I381" t="str">
        <f>_xlfn.XLOOKUP(A381,'Medical Examinations'!$A$2:$A$2336,'Medical Examinations'!$H$2:$H$2336)</f>
        <v>Yes</v>
      </c>
      <c r="J381" t="str">
        <f>VLOOKUP(A381,'Medical Examinations'!$A$2:$J$2336,9,FALSE)</f>
        <v>Overweight</v>
      </c>
      <c r="K381" t="str">
        <f>VLOOKUP(A381,'Medical Examinations'!$A$2:$J$2336,10,FALSE)</f>
        <v>Diabetes</v>
      </c>
      <c r="L381" s="51" t="str">
        <f>_xlfn.XLOOKUP(A381,'Hospitalisation Details'!$A$2:$A$2345,'Hospitalisation Details'!$J$2:$J$2345,"")</f>
        <v>21-Dec-1965</v>
      </c>
      <c r="M381" s="12">
        <f>_xlfn.XLOOKUP(A381,'Hospitalisation Details'!$A$2:$A$2344,'Hospitalisation Details'!$F$2:$F$2344," ",0,1)</f>
        <v>27218.44</v>
      </c>
      <c r="N381" t="str">
        <f>_xlfn.XLOOKUP(A381,'Hospitalisation Details'!$A$2:$A$2344,'Hospitalisation Details'!$G$2:$G$2344," ",0,1)</f>
        <v>tier - 2</v>
      </c>
      <c r="O381" t="str">
        <f>_xlfn.XLOOKUP(A381,'Hospitalisation Details'!$A$2:$A$2344,'Hospitalisation Details'!$H$2:$H$2344," ",0,1)</f>
        <v>tier - 1</v>
      </c>
      <c r="P381" t="str">
        <f>_xlfn.XLOOKUP(A381,'Hospitalisation Details'!$A$2:$A$2344,'Hospitalisation Details'!$I$2:$I$2344," ",0,1)</f>
        <v>R1017</v>
      </c>
      <c r="Q381">
        <f>_xlfn.XLOOKUP(A381,'Hospitalisation Details'!$A$2:$A$2344,'Hospitalisation Details'!$K$2:$K$2344," ",0,1)</f>
        <v>57</v>
      </c>
    </row>
    <row r="382" spans="1:17" ht="15.5" x14ac:dyDescent="0.35">
      <c r="A382" s="8" t="s">
        <v>1991</v>
      </c>
      <c r="B382" t="str">
        <f>VLOOKUP(Healthcare!A382,'Customer Names'!A382:E2716,4,FALSE)</f>
        <v>Sara E.</v>
      </c>
      <c r="C382" s="10">
        <f>_xlfn.XLOOKUP(A382,'Medical Examinations'!$A$2:$A$2336,'Medical Examinations'!$B$2:$B$2336,"NA",0,1)</f>
        <v>24.86</v>
      </c>
      <c r="D382" s="10">
        <f>_xlfn.XLOOKUP(A382,'Medical Examinations'!$A$2:$A$2336,'Medical Examinations'!$C$2:$C$2336)</f>
        <v>8.92</v>
      </c>
      <c r="E382" s="1" t="str">
        <f>_xlfn.XLOOKUP(A382,'Medical Examinations'!$A$2:$A$2336,'Medical Examinations'!$D$2:$D$2336)</f>
        <v>Yes</v>
      </c>
      <c r="F382" t="str">
        <f>_xlfn.XLOOKUP(A382,'Medical Examinations'!$A$2:$A$2336,'Medical Examinations'!$E$2:$E$2336)</f>
        <v>No</v>
      </c>
      <c r="G382" t="str">
        <f>_xlfn.XLOOKUP(A382,'Medical Examinations'!$A$2:$A$2336,'Medical Examinations'!$F$2:$F$2336)</f>
        <v>No</v>
      </c>
      <c r="H382" s="1">
        <f>_xlfn.XLOOKUP(A382,'Medical Examinations'!$A$2:$A$2336,'Medical Examinations'!$G$2:$G$2336)</f>
        <v>2</v>
      </c>
      <c r="I382" t="str">
        <f>_xlfn.XLOOKUP(A382,'Medical Examinations'!$A$2:$A$2336,'Medical Examinations'!$H$2:$H$2336)</f>
        <v>No</v>
      </c>
      <c r="J382" t="str">
        <f>VLOOKUP(A382,'Medical Examinations'!$A$2:$J$2336,9,FALSE)</f>
        <v>Normal Weight</v>
      </c>
      <c r="K382" t="str">
        <f>VLOOKUP(A382,'Medical Examinations'!$A$2:$J$2336,10,FALSE)</f>
        <v>Diabetes</v>
      </c>
      <c r="L382" s="51" t="str">
        <f>_xlfn.XLOOKUP(A382,'Hospitalisation Details'!$A$2:$A$2345,'Hospitalisation Details'!$J$2:$J$2345,"")</f>
        <v>2-Oct-1970</v>
      </c>
      <c r="M382" s="12">
        <f>_xlfn.XLOOKUP(A382,'Hospitalisation Details'!$A$2:$A$2344,'Hospitalisation Details'!$F$2:$F$2344," ",0,1)</f>
        <v>27117.99</v>
      </c>
      <c r="N382" t="str">
        <f>_xlfn.XLOOKUP(A382,'Hospitalisation Details'!$A$2:$A$2344,'Hospitalisation Details'!$G$2:$G$2344," ",0,1)</f>
        <v>tier - 2</v>
      </c>
      <c r="O382" t="str">
        <f>_xlfn.XLOOKUP(A382,'Hospitalisation Details'!$A$2:$A$2344,'Hospitalisation Details'!$H$2:$H$2344," ",0,1)</f>
        <v>tier - 2</v>
      </c>
      <c r="P382" t="str">
        <f>_xlfn.XLOOKUP(A382,'Hospitalisation Details'!$A$2:$A$2344,'Hospitalisation Details'!$I$2:$I$2344," ",0,1)</f>
        <v>R1013</v>
      </c>
      <c r="Q382">
        <f>_xlfn.XLOOKUP(A382,'Hospitalisation Details'!$A$2:$A$2344,'Hospitalisation Details'!$K$2:$K$2344," ",0,1)</f>
        <v>52</v>
      </c>
    </row>
    <row r="383" spans="1:17" ht="15.5" x14ac:dyDescent="0.35">
      <c r="A383" s="8" t="s">
        <v>1990</v>
      </c>
      <c r="B383" t="str">
        <f>VLOOKUP(Healthcare!A383,'Customer Names'!A383:E2717,4,FALSE)</f>
        <v>Scott</v>
      </c>
      <c r="C383" s="10">
        <f>_xlfn.XLOOKUP(A383,'Medical Examinations'!$A$2:$A$2336,'Medical Examinations'!$B$2:$B$2336,"NA",0,1)</f>
        <v>19.54</v>
      </c>
      <c r="D383" s="10">
        <f>_xlfn.XLOOKUP(A383,'Medical Examinations'!$A$2:$A$2336,'Medical Examinations'!$C$2:$C$2336)</f>
        <v>5.37</v>
      </c>
      <c r="E383" s="1" t="str">
        <f>_xlfn.XLOOKUP(A383,'Medical Examinations'!$A$2:$A$2336,'Medical Examinations'!$D$2:$D$2336)</f>
        <v>No</v>
      </c>
      <c r="F383" t="str">
        <f>_xlfn.XLOOKUP(A383,'Medical Examinations'!$A$2:$A$2336,'Medical Examinations'!$E$2:$E$2336)</f>
        <v>No</v>
      </c>
      <c r="G383" t="str">
        <f>_xlfn.XLOOKUP(A383,'Medical Examinations'!$A$2:$A$2336,'Medical Examinations'!$F$2:$F$2336)</f>
        <v>No</v>
      </c>
      <c r="H383" s="1">
        <f>_xlfn.XLOOKUP(A383,'Medical Examinations'!$A$2:$A$2336,'Medical Examinations'!$G$2:$G$2336)</f>
        <v>0</v>
      </c>
      <c r="I383" t="str">
        <f>_xlfn.XLOOKUP(A383,'Medical Examinations'!$A$2:$A$2336,'Medical Examinations'!$H$2:$H$2336)</f>
        <v>Yes</v>
      </c>
      <c r="J383" t="str">
        <f>VLOOKUP(A383,'Medical Examinations'!$A$2:$J$2336,9,FALSE)</f>
        <v>Normal Weight</v>
      </c>
      <c r="K383" t="str">
        <f>VLOOKUP(A383,'Medical Examinations'!$A$2:$J$2336,10,FALSE)</f>
        <v>Normal</v>
      </c>
      <c r="L383" s="51" t="str">
        <f>_xlfn.XLOOKUP(A383,'Hospitalisation Details'!$A$2:$A$2345,'Hospitalisation Details'!$J$2:$J$2345,"")</f>
        <v>13-Dec-1990</v>
      </c>
      <c r="M383" s="12">
        <f>_xlfn.XLOOKUP(A383,'Hospitalisation Details'!$A$2:$A$2344,'Hospitalisation Details'!$F$2:$F$2344," ",0,1)</f>
        <v>27092.38</v>
      </c>
      <c r="N383" t="str">
        <f>_xlfn.XLOOKUP(A383,'Hospitalisation Details'!$A$2:$A$2344,'Hospitalisation Details'!$G$2:$G$2344," ",0,1)</f>
        <v>tier - 2</v>
      </c>
      <c r="O383" t="str">
        <f>_xlfn.XLOOKUP(A383,'Hospitalisation Details'!$A$2:$A$2344,'Hospitalisation Details'!$H$2:$H$2344," ",0,1)</f>
        <v>tier - 3</v>
      </c>
      <c r="P383" t="str">
        <f>_xlfn.XLOOKUP(A383,'Hospitalisation Details'!$A$2:$A$2344,'Hospitalisation Details'!$I$2:$I$2344," ",0,1)</f>
        <v>R1011</v>
      </c>
      <c r="Q383">
        <f>_xlfn.XLOOKUP(A383,'Hospitalisation Details'!$A$2:$A$2344,'Hospitalisation Details'!$K$2:$K$2344," ",0,1)</f>
        <v>32</v>
      </c>
    </row>
    <row r="384" spans="1:17" ht="15.5" x14ac:dyDescent="0.35">
      <c r="A384" s="8" t="s">
        <v>1989</v>
      </c>
      <c r="B384" t="str">
        <f>VLOOKUP(Healthcare!A384,'Customer Names'!A384:E2718,4,FALSE)</f>
        <v>Sean</v>
      </c>
      <c r="C384" s="10">
        <f>_xlfn.XLOOKUP(A384,'Medical Examinations'!$A$2:$A$2336,'Medical Examinations'!$B$2:$B$2336,"NA",0,1)</f>
        <v>26.74</v>
      </c>
      <c r="D384" s="10">
        <f>_xlfn.XLOOKUP(A384,'Medical Examinations'!$A$2:$A$2336,'Medical Examinations'!$C$2:$C$2336)</f>
        <v>4.3099999999999996</v>
      </c>
      <c r="E384" s="1" t="str">
        <f>_xlfn.XLOOKUP(A384,'Medical Examinations'!$A$2:$A$2336,'Medical Examinations'!$D$2:$D$2336)</f>
        <v>No</v>
      </c>
      <c r="F384" t="str">
        <f>_xlfn.XLOOKUP(A384,'Medical Examinations'!$A$2:$A$2336,'Medical Examinations'!$E$2:$E$2336)</f>
        <v>No</v>
      </c>
      <c r="G384" t="str">
        <f>_xlfn.XLOOKUP(A384,'Medical Examinations'!$A$2:$A$2336,'Medical Examinations'!$F$2:$F$2336)</f>
        <v>No</v>
      </c>
      <c r="H384" s="1">
        <f>_xlfn.XLOOKUP(A384,'Medical Examinations'!$A$2:$A$2336,'Medical Examinations'!$G$2:$G$2336)</f>
        <v>0</v>
      </c>
      <c r="I384" t="str">
        <f>_xlfn.XLOOKUP(A384,'Medical Examinations'!$A$2:$A$2336,'Medical Examinations'!$H$2:$H$2336)</f>
        <v>Yes</v>
      </c>
      <c r="J384" t="str">
        <f>VLOOKUP(A384,'Medical Examinations'!$A$2:$J$2336,9,FALSE)</f>
        <v>Overweight</v>
      </c>
      <c r="K384" t="str">
        <f>VLOOKUP(A384,'Medical Examinations'!$A$2:$J$2336,10,FALSE)</f>
        <v>Normal</v>
      </c>
      <c r="L384" s="51" t="str">
        <f>_xlfn.XLOOKUP(A384,'Hospitalisation Details'!$A$2:$A$2345,'Hospitalisation Details'!$J$2:$J$2345,"")</f>
        <v>2-Jul-1994</v>
      </c>
      <c r="M384" s="12">
        <f>_xlfn.XLOOKUP(A384,'Hospitalisation Details'!$A$2:$A$2344,'Hospitalisation Details'!$F$2:$F$2344," ",0,1)</f>
        <v>27080.639999999999</v>
      </c>
      <c r="N384" t="str">
        <f>_xlfn.XLOOKUP(A384,'Hospitalisation Details'!$A$2:$A$2344,'Hospitalisation Details'!$G$2:$G$2344," ",0,1)</f>
        <v>tier - 2</v>
      </c>
      <c r="O384" t="str">
        <f>_xlfn.XLOOKUP(A384,'Hospitalisation Details'!$A$2:$A$2344,'Hospitalisation Details'!$H$2:$H$2344," ",0,1)</f>
        <v>tier - 2</v>
      </c>
      <c r="P384" t="str">
        <f>_xlfn.XLOOKUP(A384,'Hospitalisation Details'!$A$2:$A$2344,'Hospitalisation Details'!$I$2:$I$2344," ",0,1)</f>
        <v>R1011</v>
      </c>
      <c r="Q384">
        <f>_xlfn.XLOOKUP(A384,'Hospitalisation Details'!$A$2:$A$2344,'Hospitalisation Details'!$K$2:$K$2344," ",0,1)</f>
        <v>28</v>
      </c>
    </row>
    <row r="385" spans="1:17" ht="15.5" x14ac:dyDescent="0.35">
      <c r="A385" s="8" t="s">
        <v>1988</v>
      </c>
      <c r="B385" t="str">
        <f>VLOOKUP(Healthcare!A385,'Customer Names'!A385:E2719,4,FALSE)</f>
        <v>Danielle</v>
      </c>
      <c r="C385" s="10">
        <f>_xlfn.XLOOKUP(A385,'Medical Examinations'!$A$2:$A$2336,'Medical Examinations'!$B$2:$B$2336,"NA",0,1)</f>
        <v>22.99</v>
      </c>
      <c r="D385" s="10">
        <f>_xlfn.XLOOKUP(A385,'Medical Examinations'!$A$2:$A$2336,'Medical Examinations'!$C$2:$C$2336)</f>
        <v>10.46</v>
      </c>
      <c r="E385" s="1" t="str">
        <f>_xlfn.XLOOKUP(A385,'Medical Examinations'!$A$2:$A$2336,'Medical Examinations'!$D$2:$D$2336)</f>
        <v>No</v>
      </c>
      <c r="F385" t="str">
        <f>_xlfn.XLOOKUP(A385,'Medical Examinations'!$A$2:$A$2336,'Medical Examinations'!$E$2:$E$2336)</f>
        <v>No</v>
      </c>
      <c r="G385" t="str">
        <f>_xlfn.XLOOKUP(A385,'Medical Examinations'!$A$2:$A$2336,'Medical Examinations'!$F$2:$F$2336)</f>
        <v>No</v>
      </c>
      <c r="H385" s="1">
        <f>_xlfn.XLOOKUP(A385,'Medical Examinations'!$A$2:$A$2336,'Medical Examinations'!$G$2:$G$2336)</f>
        <v>3</v>
      </c>
      <c r="I385" t="str">
        <f>_xlfn.XLOOKUP(A385,'Medical Examinations'!$A$2:$A$2336,'Medical Examinations'!$H$2:$H$2336)</f>
        <v>Yes</v>
      </c>
      <c r="J385" t="str">
        <f>VLOOKUP(A385,'Medical Examinations'!$A$2:$J$2336,9,FALSE)</f>
        <v>Normal Weight</v>
      </c>
      <c r="K385" t="str">
        <f>VLOOKUP(A385,'Medical Examinations'!$A$2:$J$2336,10,FALSE)</f>
        <v>Diabetes</v>
      </c>
      <c r="L385" s="51" t="str">
        <f>_xlfn.XLOOKUP(A385,'Hospitalisation Details'!$A$2:$A$2345,'Hospitalisation Details'!$J$2:$J$2345,"")</f>
        <v>30-Jun-1958</v>
      </c>
      <c r="M385" s="12">
        <f>_xlfn.XLOOKUP(A385,'Hospitalisation Details'!$A$2:$A$2344,'Hospitalisation Details'!$F$2:$F$2344," ",0,1)</f>
        <v>27037.91</v>
      </c>
      <c r="N385" t="str">
        <f>_xlfn.XLOOKUP(A385,'Hospitalisation Details'!$A$2:$A$2344,'Hospitalisation Details'!$G$2:$G$2344," ",0,1)</f>
        <v>tier - 2</v>
      </c>
      <c r="O385" t="str">
        <f>_xlfn.XLOOKUP(A385,'Hospitalisation Details'!$A$2:$A$2344,'Hospitalisation Details'!$H$2:$H$2344," ",0,1)</f>
        <v>tier - 2</v>
      </c>
      <c r="P385" t="str">
        <f>_xlfn.XLOOKUP(A385,'Hospitalisation Details'!$A$2:$A$2344,'Hospitalisation Details'!$I$2:$I$2344," ",0,1)</f>
        <v>R1013</v>
      </c>
      <c r="Q385">
        <f>_xlfn.XLOOKUP(A385,'Hospitalisation Details'!$A$2:$A$2344,'Hospitalisation Details'!$K$2:$K$2344," ",0,1)</f>
        <v>64</v>
      </c>
    </row>
    <row r="386" spans="1:17" ht="15.5" x14ac:dyDescent="0.35">
      <c r="A386" s="8" t="s">
        <v>1987</v>
      </c>
      <c r="B386" t="str">
        <f>VLOOKUP(Healthcare!A386,'Customer Names'!A386:E2720,4,FALSE)</f>
        <v>Andrew D.</v>
      </c>
      <c r="C386" s="10">
        <f>_xlfn.XLOOKUP(A386,'Medical Examinations'!$A$2:$A$2336,'Medical Examinations'!$B$2:$B$2336,"NA",0,1)</f>
        <v>31.46</v>
      </c>
      <c r="D386" s="10">
        <f>_xlfn.XLOOKUP(A386,'Medical Examinations'!$A$2:$A$2336,'Medical Examinations'!$C$2:$C$2336)</f>
        <v>7.39</v>
      </c>
      <c r="E386" s="1" t="str">
        <f>_xlfn.XLOOKUP(A386,'Medical Examinations'!$A$2:$A$2336,'Medical Examinations'!$D$2:$D$2336)</f>
        <v>No</v>
      </c>
      <c r="F386" t="str">
        <f>_xlfn.XLOOKUP(A386,'Medical Examinations'!$A$2:$A$2336,'Medical Examinations'!$E$2:$E$2336)</f>
        <v>No</v>
      </c>
      <c r="G386" t="str">
        <f>_xlfn.XLOOKUP(A386,'Medical Examinations'!$A$2:$A$2336,'Medical Examinations'!$F$2:$F$2336)</f>
        <v>No</v>
      </c>
      <c r="H386" s="1">
        <f>_xlfn.XLOOKUP(A386,'Medical Examinations'!$A$2:$A$2336,'Medical Examinations'!$G$2:$G$2336)</f>
        <v>0</v>
      </c>
      <c r="I386" t="str">
        <f>_xlfn.XLOOKUP(A386,'Medical Examinations'!$A$2:$A$2336,'Medical Examinations'!$H$2:$H$2336)</f>
        <v>No</v>
      </c>
      <c r="J386" t="str">
        <f>VLOOKUP(A386,'Medical Examinations'!$A$2:$J$2336,9,FALSE)</f>
        <v>Obesity</v>
      </c>
      <c r="K386" t="str">
        <f>VLOOKUP(A386,'Medical Examinations'!$A$2:$J$2336,10,FALSE)</f>
        <v>Diabetes</v>
      </c>
      <c r="L386" s="51" t="str">
        <f>_xlfn.XLOOKUP(A386,'Hospitalisation Details'!$A$2:$A$2345,'Hospitalisation Details'!$J$2:$J$2345,"")</f>
        <v>9-Jul-1960</v>
      </c>
      <c r="M386" s="12">
        <f>_xlfn.XLOOKUP(A386,'Hospitalisation Details'!$A$2:$A$2344,'Hospitalisation Details'!$F$2:$F$2344," ",0,1)</f>
        <v>27000.98</v>
      </c>
      <c r="N386" t="str">
        <f>_xlfn.XLOOKUP(A386,'Hospitalisation Details'!$A$2:$A$2344,'Hospitalisation Details'!$G$2:$G$2344," ",0,1)</f>
        <v>tier - 2</v>
      </c>
      <c r="O386" t="str">
        <f>_xlfn.XLOOKUP(A386,'Hospitalisation Details'!$A$2:$A$2344,'Hospitalisation Details'!$H$2:$H$2344," ",0,1)</f>
        <v>tier - 2</v>
      </c>
      <c r="P386" t="str">
        <f>_xlfn.XLOOKUP(A386,'Hospitalisation Details'!$A$2:$A$2344,'Hospitalisation Details'!$I$2:$I$2344," ",0,1)</f>
        <v>R1013</v>
      </c>
      <c r="Q386">
        <f>_xlfn.XLOOKUP(A386,'Hospitalisation Details'!$A$2:$A$2344,'Hospitalisation Details'!$K$2:$K$2344," ",0,1)</f>
        <v>62</v>
      </c>
    </row>
    <row r="387" spans="1:17" ht="15.5" x14ac:dyDescent="0.35">
      <c r="A387" s="8" t="s">
        <v>1986</v>
      </c>
      <c r="B387" t="str">
        <f>VLOOKUP(Healthcare!A387,'Customer Names'!A387:E2721,4,FALSE)</f>
        <v>Joel D</v>
      </c>
      <c r="C387" s="10">
        <f>_xlfn.XLOOKUP(A387,'Medical Examinations'!$A$2:$A$2336,'Medical Examinations'!$B$2:$B$2336,"NA",0,1)</f>
        <v>30.86</v>
      </c>
      <c r="D387" s="10">
        <f>_xlfn.XLOOKUP(A387,'Medical Examinations'!$A$2:$A$2336,'Medical Examinations'!$C$2:$C$2336)</f>
        <v>6.18</v>
      </c>
      <c r="E387" s="1" t="str">
        <f>_xlfn.XLOOKUP(A387,'Medical Examinations'!$A$2:$A$2336,'Medical Examinations'!$D$2:$D$2336)</f>
        <v>No</v>
      </c>
      <c r="F387" t="str">
        <f>_xlfn.XLOOKUP(A387,'Medical Examinations'!$A$2:$A$2336,'Medical Examinations'!$E$2:$E$2336)</f>
        <v>Yes</v>
      </c>
      <c r="G387" t="str">
        <f>_xlfn.XLOOKUP(A387,'Medical Examinations'!$A$2:$A$2336,'Medical Examinations'!$F$2:$F$2336)</f>
        <v>No</v>
      </c>
      <c r="H387" s="1">
        <f>_xlfn.XLOOKUP(A387,'Medical Examinations'!$A$2:$A$2336,'Medical Examinations'!$G$2:$G$2336)</f>
        <v>2</v>
      </c>
      <c r="I387" t="str">
        <f>_xlfn.XLOOKUP(A387,'Medical Examinations'!$A$2:$A$2336,'Medical Examinations'!$H$2:$H$2336)</f>
        <v>Yes</v>
      </c>
      <c r="J387" t="str">
        <f>VLOOKUP(A387,'Medical Examinations'!$A$2:$J$2336,9,FALSE)</f>
        <v>Obesity</v>
      </c>
      <c r="K387" t="str">
        <f>VLOOKUP(A387,'Medical Examinations'!$A$2:$J$2336,10,FALSE)</f>
        <v>Prediabetes</v>
      </c>
      <c r="L387" s="51" t="str">
        <f>_xlfn.XLOOKUP(A387,'Hospitalisation Details'!$A$2:$A$2345,'Hospitalisation Details'!$J$2:$J$2345,"")</f>
        <v>9-Nov-2000</v>
      </c>
      <c r="M387" s="12">
        <f>_xlfn.XLOOKUP(A387,'Hospitalisation Details'!$A$2:$A$2344,'Hospitalisation Details'!$F$2:$F$2344," ",0,1)</f>
        <v>26936.98</v>
      </c>
      <c r="N387" t="str">
        <f>_xlfn.XLOOKUP(A387,'Hospitalisation Details'!$A$2:$A$2344,'Hospitalisation Details'!$G$2:$G$2344," ",0,1)</f>
        <v>tier - 2</v>
      </c>
      <c r="O387" t="str">
        <f>_xlfn.XLOOKUP(A387,'Hospitalisation Details'!$A$2:$A$2344,'Hospitalisation Details'!$H$2:$H$2344," ",0,1)</f>
        <v>tier - 3</v>
      </c>
      <c r="P387" t="str">
        <f>_xlfn.XLOOKUP(A387,'Hospitalisation Details'!$A$2:$A$2344,'Hospitalisation Details'!$I$2:$I$2344," ",0,1)</f>
        <v>R1011</v>
      </c>
      <c r="Q387">
        <f>_xlfn.XLOOKUP(A387,'Hospitalisation Details'!$A$2:$A$2344,'Hospitalisation Details'!$K$2:$K$2344," ",0,1)</f>
        <v>22</v>
      </c>
    </row>
    <row r="388" spans="1:17" ht="15.5" x14ac:dyDescent="0.35">
      <c r="A388" s="8" t="s">
        <v>1985</v>
      </c>
      <c r="B388" t="str">
        <f>VLOOKUP(Healthcare!A388,'Customer Names'!A388:E2722,4,FALSE)</f>
        <v>Michelle</v>
      </c>
      <c r="C388" s="10">
        <f>_xlfn.XLOOKUP(A388,'Medical Examinations'!$A$2:$A$2336,'Medical Examinations'!$B$2:$B$2336,"NA",0,1)</f>
        <v>31.96</v>
      </c>
      <c r="D388" s="10">
        <f>_xlfn.XLOOKUP(A388,'Medical Examinations'!$A$2:$A$2336,'Medical Examinations'!$C$2:$C$2336)</f>
        <v>8.86</v>
      </c>
      <c r="E388" s="1" t="str">
        <f>_xlfn.XLOOKUP(A388,'Medical Examinations'!$A$2:$A$2336,'Medical Examinations'!$D$2:$D$2336)</f>
        <v>No</v>
      </c>
      <c r="F388" t="str">
        <f>_xlfn.XLOOKUP(A388,'Medical Examinations'!$A$2:$A$2336,'Medical Examinations'!$E$2:$E$2336)</f>
        <v>No</v>
      </c>
      <c r="G388" t="str">
        <f>_xlfn.XLOOKUP(A388,'Medical Examinations'!$A$2:$A$2336,'Medical Examinations'!$F$2:$F$2336)</f>
        <v>No</v>
      </c>
      <c r="H388" s="1">
        <f>_xlfn.XLOOKUP(A388,'Medical Examinations'!$A$2:$A$2336,'Medical Examinations'!$G$2:$G$2336)</f>
        <v>0</v>
      </c>
      <c r="I388" t="str">
        <f>_xlfn.XLOOKUP(A388,'Medical Examinations'!$A$2:$A$2336,'Medical Examinations'!$H$2:$H$2336)</f>
        <v>Yes</v>
      </c>
      <c r="J388" t="str">
        <f>VLOOKUP(A388,'Medical Examinations'!$A$2:$J$2336,9,FALSE)</f>
        <v>Obesity</v>
      </c>
      <c r="K388" t="str">
        <f>VLOOKUP(A388,'Medical Examinations'!$A$2:$J$2336,10,FALSE)</f>
        <v>Diabetes</v>
      </c>
      <c r="L388" s="51" t="str">
        <f>_xlfn.XLOOKUP(A388,'Hospitalisation Details'!$A$2:$A$2345,'Hospitalisation Details'!$J$2:$J$2345,"")</f>
        <v>17-Jun-2002</v>
      </c>
      <c r="M388" s="12">
        <f>_xlfn.XLOOKUP(A388,'Hospitalisation Details'!$A$2:$A$2344,'Hospitalisation Details'!$F$2:$F$2344," ",0,1)</f>
        <v>26927.69</v>
      </c>
      <c r="N388" t="str">
        <f>_xlfn.XLOOKUP(A388,'Hospitalisation Details'!$A$2:$A$2344,'Hospitalisation Details'!$G$2:$G$2344," ",0,1)</f>
        <v>tier - 2</v>
      </c>
      <c r="O388" t="str">
        <f>_xlfn.XLOOKUP(A388,'Hospitalisation Details'!$A$2:$A$2344,'Hospitalisation Details'!$H$2:$H$2344," ",0,1)</f>
        <v>tier - 2</v>
      </c>
      <c r="P388" t="str">
        <f>_xlfn.XLOOKUP(A388,'Hospitalisation Details'!$A$2:$A$2344,'Hospitalisation Details'!$I$2:$I$2344," ",0,1)</f>
        <v>R1011</v>
      </c>
      <c r="Q388">
        <f>_xlfn.XLOOKUP(A388,'Hospitalisation Details'!$A$2:$A$2344,'Hospitalisation Details'!$K$2:$K$2344," ",0,1)</f>
        <v>20</v>
      </c>
    </row>
    <row r="389" spans="1:17" ht="15.5" x14ac:dyDescent="0.35">
      <c r="A389" s="8" t="s">
        <v>1984</v>
      </c>
      <c r="B389" t="str">
        <f>VLOOKUP(Healthcare!A389,'Customer Names'!A389:E2723,4,FALSE)</f>
        <v>Michael J.</v>
      </c>
      <c r="C389" s="10">
        <f>_xlfn.XLOOKUP(A389,'Medical Examinations'!$A$2:$A$2336,'Medical Examinations'!$B$2:$B$2336,"NA",0,1)</f>
        <v>23.76</v>
      </c>
      <c r="D389" s="10">
        <f>_xlfn.XLOOKUP(A389,'Medical Examinations'!$A$2:$A$2336,'Medical Examinations'!$C$2:$C$2336)</f>
        <v>10.96</v>
      </c>
      <c r="E389" s="1" t="str">
        <f>_xlfn.XLOOKUP(A389,'Medical Examinations'!$A$2:$A$2336,'Medical Examinations'!$D$2:$D$2336)</f>
        <v>No</v>
      </c>
      <c r="F389" t="str">
        <f>_xlfn.XLOOKUP(A389,'Medical Examinations'!$A$2:$A$2336,'Medical Examinations'!$E$2:$E$2336)</f>
        <v>No</v>
      </c>
      <c r="G389" t="str">
        <f>_xlfn.XLOOKUP(A389,'Medical Examinations'!$A$2:$A$2336,'Medical Examinations'!$F$2:$F$2336)</f>
        <v>No</v>
      </c>
      <c r="H389" s="1">
        <f>_xlfn.XLOOKUP(A389,'Medical Examinations'!$A$2:$A$2336,'Medical Examinations'!$G$2:$G$2336)</f>
        <v>3</v>
      </c>
      <c r="I389" t="str">
        <f>_xlfn.XLOOKUP(A389,'Medical Examinations'!$A$2:$A$2336,'Medical Examinations'!$H$2:$H$2336)</f>
        <v>Yes</v>
      </c>
      <c r="J389" t="str">
        <f>VLOOKUP(A389,'Medical Examinations'!$A$2:$J$2336,9,FALSE)</f>
        <v>Normal Weight</v>
      </c>
      <c r="K389" t="str">
        <f>VLOOKUP(A389,'Medical Examinations'!$A$2:$J$2336,10,FALSE)</f>
        <v>Diabetes</v>
      </c>
      <c r="L389" s="51" t="str">
        <f>_xlfn.XLOOKUP(A389,'Hospitalisation Details'!$A$2:$A$2345,'Hospitalisation Details'!$J$2:$J$2345,"")</f>
        <v>25-Dec-1958</v>
      </c>
      <c r="M389" s="12">
        <f>_xlfn.XLOOKUP(A389,'Hospitalisation Details'!$A$2:$A$2344,'Hospitalisation Details'!$F$2:$F$2344," ",0,1)</f>
        <v>26926.51</v>
      </c>
      <c r="N389" t="str">
        <f>_xlfn.XLOOKUP(A389,'Hospitalisation Details'!$A$2:$A$2344,'Hospitalisation Details'!$G$2:$G$2344," ",0,1)</f>
        <v>tier - 2</v>
      </c>
      <c r="O389" t="str">
        <f>_xlfn.XLOOKUP(A389,'Hospitalisation Details'!$A$2:$A$2344,'Hospitalisation Details'!$H$2:$H$2344," ",0,1)</f>
        <v>tier - 1</v>
      </c>
      <c r="P389" t="str">
        <f>_xlfn.XLOOKUP(A389,'Hospitalisation Details'!$A$2:$A$2344,'Hospitalisation Details'!$I$2:$I$2344," ",0,1)</f>
        <v>R1013</v>
      </c>
      <c r="Q389">
        <f>_xlfn.XLOOKUP(A389,'Hospitalisation Details'!$A$2:$A$2344,'Hospitalisation Details'!$K$2:$K$2344," ",0,1)</f>
        <v>64</v>
      </c>
    </row>
    <row r="390" spans="1:17" ht="15.5" x14ac:dyDescent="0.35">
      <c r="A390" s="8" t="s">
        <v>1983</v>
      </c>
      <c r="B390" t="str">
        <f>VLOOKUP(Healthcare!A390,'Customer Names'!A390:E2724,4,FALSE)</f>
        <v>Nikki</v>
      </c>
      <c r="C390" s="10">
        <f>_xlfn.XLOOKUP(A390,'Medical Examinations'!$A$2:$A$2336,'Medical Examinations'!$B$2:$B$2336,"NA",0,1)</f>
        <v>19.38</v>
      </c>
      <c r="D390" s="10">
        <f>_xlfn.XLOOKUP(A390,'Medical Examinations'!$A$2:$A$2336,'Medical Examinations'!$C$2:$C$2336)</f>
        <v>6.28</v>
      </c>
      <c r="E390" s="1" t="str">
        <f>_xlfn.XLOOKUP(A390,'Medical Examinations'!$A$2:$A$2336,'Medical Examinations'!$D$2:$D$2336)</f>
        <v>No</v>
      </c>
      <c r="F390" t="str">
        <f>_xlfn.XLOOKUP(A390,'Medical Examinations'!$A$2:$A$2336,'Medical Examinations'!$E$2:$E$2336)</f>
        <v>No</v>
      </c>
      <c r="G390" t="str">
        <f>_xlfn.XLOOKUP(A390,'Medical Examinations'!$A$2:$A$2336,'Medical Examinations'!$F$2:$F$2336)</f>
        <v>No</v>
      </c>
      <c r="H390" s="1">
        <f>_xlfn.XLOOKUP(A390,'Medical Examinations'!$A$2:$A$2336,'Medical Examinations'!$G$2:$G$2336)</f>
        <v>0</v>
      </c>
      <c r="I390" t="str">
        <f>_xlfn.XLOOKUP(A390,'Medical Examinations'!$A$2:$A$2336,'Medical Examinations'!$H$2:$H$2336)</f>
        <v>Yes</v>
      </c>
      <c r="J390" t="str">
        <f>VLOOKUP(A390,'Medical Examinations'!$A$2:$J$2336,9,FALSE)</f>
        <v>Normal Weight</v>
      </c>
      <c r="K390" t="str">
        <f>VLOOKUP(A390,'Medical Examinations'!$A$2:$J$2336,10,FALSE)</f>
        <v>Prediabetes</v>
      </c>
      <c r="L390" s="51" t="str">
        <f>_xlfn.XLOOKUP(A390,'Hospitalisation Details'!$A$2:$A$2345,'Hospitalisation Details'!$J$2:$J$2345,"")</f>
        <v>22-Aug-1991</v>
      </c>
      <c r="M390" s="12">
        <f>_xlfn.XLOOKUP(A390,'Hospitalisation Details'!$A$2:$A$2344,'Hospitalisation Details'!$F$2:$F$2344," ",0,1)</f>
        <v>26912.560000000001</v>
      </c>
      <c r="N390" t="str">
        <f>_xlfn.XLOOKUP(A390,'Hospitalisation Details'!$A$2:$A$2344,'Hospitalisation Details'!$G$2:$G$2344," ",0,1)</f>
        <v>tier - 2</v>
      </c>
      <c r="O390" t="str">
        <f>_xlfn.XLOOKUP(A390,'Hospitalisation Details'!$A$2:$A$2344,'Hospitalisation Details'!$H$2:$H$2344," ",0,1)</f>
        <v>tier - 2</v>
      </c>
      <c r="P390" t="str">
        <f>_xlfn.XLOOKUP(A390,'Hospitalisation Details'!$A$2:$A$2344,'Hospitalisation Details'!$I$2:$I$2344," ",0,1)</f>
        <v>R1011</v>
      </c>
      <c r="Q390">
        <f>_xlfn.XLOOKUP(A390,'Hospitalisation Details'!$A$2:$A$2344,'Hospitalisation Details'!$K$2:$K$2344," ",0,1)</f>
        <v>31</v>
      </c>
    </row>
    <row r="391" spans="1:17" ht="15.5" x14ac:dyDescent="0.35">
      <c r="A391" s="8" t="s">
        <v>1982</v>
      </c>
      <c r="B391" t="str">
        <f>VLOOKUP(Healthcare!A391,'Customer Names'!A391:E2725,4,FALSE)</f>
        <v>Summer B.</v>
      </c>
      <c r="C391" s="10">
        <f>_xlfn.XLOOKUP(A391,'Medical Examinations'!$A$2:$A$2336,'Medical Examinations'!$B$2:$B$2336,"NA",0,1)</f>
        <v>16.21</v>
      </c>
      <c r="D391" s="10">
        <f>_xlfn.XLOOKUP(A391,'Medical Examinations'!$A$2:$A$2336,'Medical Examinations'!$C$2:$C$2336)</f>
        <v>6.29</v>
      </c>
      <c r="E391" s="1" t="str">
        <f>_xlfn.XLOOKUP(A391,'Medical Examinations'!$A$2:$A$2336,'Medical Examinations'!$D$2:$D$2336)</f>
        <v>Yes</v>
      </c>
      <c r="F391" t="str">
        <f>_xlfn.XLOOKUP(A391,'Medical Examinations'!$A$2:$A$2336,'Medical Examinations'!$E$2:$E$2336)</f>
        <v>No</v>
      </c>
      <c r="G391" t="str">
        <f>_xlfn.XLOOKUP(A391,'Medical Examinations'!$A$2:$A$2336,'Medical Examinations'!$F$2:$F$2336)</f>
        <v>No</v>
      </c>
      <c r="H391" s="1">
        <f>_xlfn.XLOOKUP(A391,'Medical Examinations'!$A$2:$A$2336,'Medical Examinations'!$G$2:$G$2336)</f>
        <v>1</v>
      </c>
      <c r="I391" t="str">
        <f>_xlfn.XLOOKUP(A391,'Medical Examinations'!$A$2:$A$2336,'Medical Examinations'!$H$2:$H$2336)</f>
        <v>Yes</v>
      </c>
      <c r="J391" t="str">
        <f>VLOOKUP(A391,'Medical Examinations'!$A$2:$J$2336,9,FALSE)</f>
        <v>Underweight</v>
      </c>
      <c r="K391" t="str">
        <f>VLOOKUP(A391,'Medical Examinations'!$A$2:$J$2336,10,FALSE)</f>
        <v>Prediabetes</v>
      </c>
      <c r="L391" s="51" t="str">
        <f>_xlfn.XLOOKUP(A391,'Hospitalisation Details'!$A$2:$A$2345,'Hospitalisation Details'!$J$2:$J$2345,"")</f>
        <v>22-Jul-1988</v>
      </c>
      <c r="M391" s="12">
        <f>_xlfn.XLOOKUP(A391,'Hospitalisation Details'!$A$2:$A$2344,'Hospitalisation Details'!$F$2:$F$2344," ",0,1)</f>
        <v>26607.89</v>
      </c>
      <c r="N391" t="str">
        <f>_xlfn.XLOOKUP(A391,'Hospitalisation Details'!$A$2:$A$2344,'Hospitalisation Details'!$G$2:$G$2344," ",0,1)</f>
        <v>tier - 2</v>
      </c>
      <c r="O391" t="str">
        <f>_xlfn.XLOOKUP(A391,'Hospitalisation Details'!$A$2:$A$2344,'Hospitalisation Details'!$H$2:$H$2344," ",0,1)</f>
        <v>tier - 1</v>
      </c>
      <c r="P391" t="str">
        <f>_xlfn.XLOOKUP(A391,'Hospitalisation Details'!$A$2:$A$2344,'Hospitalisation Details'!$I$2:$I$2344," ",0,1)</f>
        <v>R1011</v>
      </c>
      <c r="Q391">
        <f>_xlfn.XLOOKUP(A391,'Hospitalisation Details'!$A$2:$A$2344,'Hospitalisation Details'!$K$2:$K$2344," ",0,1)</f>
        <v>34</v>
      </c>
    </row>
    <row r="392" spans="1:17" ht="15.5" x14ac:dyDescent="0.35">
      <c r="A392" s="8" t="s">
        <v>1981</v>
      </c>
      <c r="B392" t="str">
        <f>VLOOKUP(Healthcare!A392,'Customer Names'!A392:E2726,4,FALSE)</f>
        <v>Edward</v>
      </c>
      <c r="C392" s="10">
        <f>_xlfn.XLOOKUP(A392,'Medical Examinations'!$A$2:$A$2336,'Medical Examinations'!$B$2:$B$2336,"NA",0,1)</f>
        <v>32.54</v>
      </c>
      <c r="D392" s="10">
        <f>_xlfn.XLOOKUP(A392,'Medical Examinations'!$A$2:$A$2336,'Medical Examinations'!$C$2:$C$2336)</f>
        <v>4.0199999999999996</v>
      </c>
      <c r="E392" s="1" t="str">
        <f>_xlfn.XLOOKUP(A392,'Medical Examinations'!$A$2:$A$2336,'Medical Examinations'!$D$2:$D$2336)</f>
        <v>No</v>
      </c>
      <c r="F392" t="str">
        <f>_xlfn.XLOOKUP(A392,'Medical Examinations'!$A$2:$A$2336,'Medical Examinations'!$E$2:$E$2336)</f>
        <v>Yes</v>
      </c>
      <c r="G392" t="str">
        <f>_xlfn.XLOOKUP(A392,'Medical Examinations'!$A$2:$A$2336,'Medical Examinations'!$F$2:$F$2336)</f>
        <v>No</v>
      </c>
      <c r="H392" s="1">
        <f>_xlfn.XLOOKUP(A392,'Medical Examinations'!$A$2:$A$2336,'Medical Examinations'!$G$2:$G$2336)</f>
        <v>1</v>
      </c>
      <c r="I392" t="str">
        <f>_xlfn.XLOOKUP(A392,'Medical Examinations'!$A$2:$A$2336,'Medical Examinations'!$H$2:$H$2336)</f>
        <v>Yes</v>
      </c>
      <c r="J392" t="str">
        <f>VLOOKUP(A392,'Medical Examinations'!$A$2:$J$2336,9,FALSE)</f>
        <v>Obesity</v>
      </c>
      <c r="K392" t="str">
        <f>VLOOKUP(A392,'Medical Examinations'!$A$2:$J$2336,10,FALSE)</f>
        <v>Normal</v>
      </c>
      <c r="L392" s="51" t="str">
        <f>_xlfn.XLOOKUP(A392,'Hospitalisation Details'!$A$2:$A$2345,'Hospitalisation Details'!$J$2:$J$2345,"")</f>
        <v>5-Sep-2004</v>
      </c>
      <c r="M392" s="12">
        <f>_xlfn.XLOOKUP(A392,'Hospitalisation Details'!$A$2:$A$2344,'Hospitalisation Details'!$F$2:$F$2344," ",0,1)</f>
        <v>26479.4</v>
      </c>
      <c r="N392" t="str">
        <f>_xlfn.XLOOKUP(A392,'Hospitalisation Details'!$A$2:$A$2344,'Hospitalisation Details'!$G$2:$G$2344," ",0,1)</f>
        <v>tier - 2</v>
      </c>
      <c r="O392" t="str">
        <f>_xlfn.XLOOKUP(A392,'Hospitalisation Details'!$A$2:$A$2344,'Hospitalisation Details'!$H$2:$H$2344," ",0,1)</f>
        <v>tier - 2</v>
      </c>
      <c r="P392" t="str">
        <f>_xlfn.XLOOKUP(A392,'Hospitalisation Details'!$A$2:$A$2344,'Hospitalisation Details'!$I$2:$I$2344," ",0,1)</f>
        <v>R1011</v>
      </c>
      <c r="Q392">
        <f>_xlfn.XLOOKUP(A392,'Hospitalisation Details'!$A$2:$A$2344,'Hospitalisation Details'!$K$2:$K$2344," ",0,1)</f>
        <v>18</v>
      </c>
    </row>
    <row r="393" spans="1:17" ht="15.5" x14ac:dyDescent="0.35">
      <c r="A393" s="8" t="s">
        <v>1980</v>
      </c>
      <c r="B393" t="str">
        <f>VLOOKUP(Healthcare!A393,'Customer Names'!A393:E2727,4,FALSE)</f>
        <v>Ryan</v>
      </c>
      <c r="C393" s="10">
        <f>_xlfn.XLOOKUP(A393,'Medical Examinations'!$A$2:$A$2336,'Medical Examinations'!$B$2:$B$2336,"NA",0,1)</f>
        <v>36.765000000000001</v>
      </c>
      <c r="D393" s="10">
        <f>_xlfn.XLOOKUP(A393,'Medical Examinations'!$A$2:$A$2336,'Medical Examinations'!$C$2:$C$2336)</f>
        <v>11.95</v>
      </c>
      <c r="E393" s="1" t="str">
        <f>_xlfn.XLOOKUP(A393,'Medical Examinations'!$A$2:$A$2336,'Medical Examinations'!$D$2:$D$2336)</f>
        <v>Yes</v>
      </c>
      <c r="F393" t="str">
        <f>_xlfn.XLOOKUP(A393,'Medical Examinations'!$A$2:$A$2336,'Medical Examinations'!$E$2:$E$2336)</f>
        <v>No</v>
      </c>
      <c r="G393" t="str">
        <f>_xlfn.XLOOKUP(A393,'Medical Examinations'!$A$2:$A$2336,'Medical Examinations'!$F$2:$F$2336)</f>
        <v>No</v>
      </c>
      <c r="H393" s="1">
        <f>_xlfn.XLOOKUP(A393,'Medical Examinations'!$A$2:$A$2336,'Medical Examinations'!$G$2:$G$2336)</f>
        <v>2</v>
      </c>
      <c r="I393" t="str">
        <f>_xlfn.XLOOKUP(A393,'Medical Examinations'!$A$2:$A$2336,'Medical Examinations'!$H$2:$H$2336)</f>
        <v>No</v>
      </c>
      <c r="J393" t="str">
        <f>VLOOKUP(A393,'Medical Examinations'!$A$2:$J$2336,9,FALSE)</f>
        <v>Obesity</v>
      </c>
      <c r="K393" t="str">
        <f>VLOOKUP(A393,'Medical Examinations'!$A$2:$J$2336,10,FALSE)</f>
        <v>Diabetes</v>
      </c>
      <c r="L393" s="51" t="str">
        <f>_xlfn.XLOOKUP(A393,'Hospitalisation Details'!$A$2:$A$2345,'Hospitalisation Details'!$J$2:$J$2345,"")</f>
        <v>27-Aug-1970</v>
      </c>
      <c r="M393" s="12">
        <f>_xlfn.XLOOKUP(A393,'Hospitalisation Details'!$A$2:$A$2344,'Hospitalisation Details'!$F$2:$F$2344," ",0,1)</f>
        <v>26467.1</v>
      </c>
      <c r="N393" t="str">
        <f>_xlfn.XLOOKUP(A393,'Hospitalisation Details'!$A$2:$A$2344,'Hospitalisation Details'!$G$2:$G$2344," ",0,1)</f>
        <v>tier - 2</v>
      </c>
      <c r="O393" t="str">
        <f>_xlfn.XLOOKUP(A393,'Hospitalisation Details'!$A$2:$A$2344,'Hospitalisation Details'!$H$2:$H$2344," ",0,1)</f>
        <v>tier - 3</v>
      </c>
      <c r="P393" t="str">
        <f>_xlfn.XLOOKUP(A393,'Hospitalisation Details'!$A$2:$A$2344,'Hospitalisation Details'!$I$2:$I$2344," ",0,1)</f>
        <v>R1012</v>
      </c>
      <c r="Q393">
        <f>_xlfn.XLOOKUP(A393,'Hospitalisation Details'!$A$2:$A$2344,'Hospitalisation Details'!$K$2:$K$2344," ",0,1)</f>
        <v>52</v>
      </c>
    </row>
    <row r="394" spans="1:17" ht="15.5" x14ac:dyDescent="0.35">
      <c r="A394" s="8" t="s">
        <v>1979</v>
      </c>
      <c r="B394" t="str">
        <f>VLOOKUP(Healthcare!A394,'Customer Names'!A394:E2728,4,FALSE)</f>
        <v>Kacee</v>
      </c>
      <c r="C394" s="10">
        <f>_xlfn.XLOOKUP(A394,'Medical Examinations'!$A$2:$A$2336,'Medical Examinations'!$B$2:$B$2336,"NA",0,1)</f>
        <v>35.909999999999997</v>
      </c>
      <c r="D394" s="10">
        <f>_xlfn.XLOOKUP(A394,'Medical Examinations'!$A$2:$A$2336,'Medical Examinations'!$C$2:$C$2336)</f>
        <v>8.7100000000000009</v>
      </c>
      <c r="E394" s="1" t="str">
        <f>_xlfn.XLOOKUP(A394,'Medical Examinations'!$A$2:$A$2336,'Medical Examinations'!$D$2:$D$2336)</f>
        <v>No</v>
      </c>
      <c r="F394" t="str">
        <f>_xlfn.XLOOKUP(A394,'Medical Examinations'!$A$2:$A$2336,'Medical Examinations'!$E$2:$E$2336)</f>
        <v>No</v>
      </c>
      <c r="G394" t="str">
        <f>_xlfn.XLOOKUP(A394,'Medical Examinations'!$A$2:$A$2336,'Medical Examinations'!$F$2:$F$2336)</f>
        <v>No</v>
      </c>
      <c r="H394" s="1">
        <f>_xlfn.XLOOKUP(A394,'Medical Examinations'!$A$2:$A$2336,'Medical Examinations'!$G$2:$G$2336)</f>
        <v>0</v>
      </c>
      <c r="I394" t="str">
        <f>_xlfn.XLOOKUP(A394,'Medical Examinations'!$A$2:$A$2336,'Medical Examinations'!$H$2:$H$2336)</f>
        <v>No</v>
      </c>
      <c r="J394" t="str">
        <f>VLOOKUP(A394,'Medical Examinations'!$A$2:$J$2336,9,FALSE)</f>
        <v>Obesity</v>
      </c>
      <c r="K394" t="str">
        <f>VLOOKUP(A394,'Medical Examinations'!$A$2:$J$2336,10,FALSE)</f>
        <v>Diabetes</v>
      </c>
      <c r="L394" s="51" t="str">
        <f>_xlfn.XLOOKUP(A394,'Hospitalisation Details'!$A$2:$A$2345,'Hospitalisation Details'!$J$2:$J$2345,"")</f>
        <v>21-Sep-1974</v>
      </c>
      <c r="M394" s="12">
        <f>_xlfn.XLOOKUP(A394,'Hospitalisation Details'!$A$2:$A$2344,'Hospitalisation Details'!$F$2:$F$2344," ",0,1)</f>
        <v>26392.26</v>
      </c>
      <c r="N394" t="str">
        <f>_xlfn.XLOOKUP(A394,'Hospitalisation Details'!$A$2:$A$2344,'Hospitalisation Details'!$G$2:$G$2344," ",0,1)</f>
        <v>tier - 2</v>
      </c>
      <c r="O394" t="str">
        <f>_xlfn.XLOOKUP(A394,'Hospitalisation Details'!$A$2:$A$2344,'Hospitalisation Details'!$H$2:$H$2344," ",0,1)</f>
        <v>tier - 2</v>
      </c>
      <c r="P394" t="str">
        <f>_xlfn.XLOOKUP(A394,'Hospitalisation Details'!$A$2:$A$2344,'Hospitalisation Details'!$I$2:$I$2344," ",0,1)</f>
        <v>R1024</v>
      </c>
      <c r="Q394">
        <f>_xlfn.XLOOKUP(A394,'Hospitalisation Details'!$A$2:$A$2344,'Hospitalisation Details'!$K$2:$K$2344," ",0,1)</f>
        <v>48</v>
      </c>
    </row>
    <row r="395" spans="1:17" ht="15.5" x14ac:dyDescent="0.35">
      <c r="A395" s="8" t="s">
        <v>1978</v>
      </c>
      <c r="B395" t="str">
        <f>VLOOKUP(Healthcare!A395,'Customer Names'!A395:E2729,4,FALSE)</f>
        <v>Dave</v>
      </c>
      <c r="C395" s="10">
        <f>_xlfn.XLOOKUP(A395,'Medical Examinations'!$A$2:$A$2336,'Medical Examinations'!$B$2:$B$2336,"NA",0,1)</f>
        <v>32.06</v>
      </c>
      <c r="D395" s="10">
        <f>_xlfn.XLOOKUP(A395,'Medical Examinations'!$A$2:$A$2336,'Medical Examinations'!$C$2:$C$2336)</f>
        <v>4.67</v>
      </c>
      <c r="E395" s="1" t="str">
        <f>_xlfn.XLOOKUP(A395,'Medical Examinations'!$A$2:$A$2336,'Medical Examinations'!$D$2:$D$2336)</f>
        <v>No</v>
      </c>
      <c r="F395" t="str">
        <f>_xlfn.XLOOKUP(A395,'Medical Examinations'!$A$2:$A$2336,'Medical Examinations'!$E$2:$E$2336)</f>
        <v>Yes</v>
      </c>
      <c r="G395" t="str">
        <f>_xlfn.XLOOKUP(A395,'Medical Examinations'!$A$2:$A$2336,'Medical Examinations'!$F$2:$F$2336)</f>
        <v>No</v>
      </c>
      <c r="H395" s="1">
        <f>_xlfn.XLOOKUP(A395,'Medical Examinations'!$A$2:$A$2336,'Medical Examinations'!$G$2:$G$2336)</f>
        <v>1</v>
      </c>
      <c r="I395" t="str">
        <f>_xlfn.XLOOKUP(A395,'Medical Examinations'!$A$2:$A$2336,'Medical Examinations'!$H$2:$H$2336)</f>
        <v>Yes</v>
      </c>
      <c r="J395" t="str">
        <f>VLOOKUP(A395,'Medical Examinations'!$A$2:$J$2336,9,FALSE)</f>
        <v>Obesity</v>
      </c>
      <c r="K395" t="str">
        <f>VLOOKUP(A395,'Medical Examinations'!$A$2:$J$2336,10,FALSE)</f>
        <v>Normal</v>
      </c>
      <c r="L395" s="51" t="str">
        <f>_xlfn.XLOOKUP(A395,'Hospitalisation Details'!$A$2:$A$2345,'Hospitalisation Details'!$J$2:$J$2345,"")</f>
        <v>5-Dec-2004</v>
      </c>
      <c r="M395" s="12">
        <f>_xlfn.XLOOKUP(A395,'Hospitalisation Details'!$A$2:$A$2344,'Hospitalisation Details'!$F$2:$F$2344," ",0,1)</f>
        <v>26316.59</v>
      </c>
      <c r="N395" t="str">
        <f>_xlfn.XLOOKUP(A395,'Hospitalisation Details'!$A$2:$A$2344,'Hospitalisation Details'!$G$2:$G$2344," ",0,1)</f>
        <v>tier - 2</v>
      </c>
      <c r="O395" t="str">
        <f>_xlfn.XLOOKUP(A395,'Hospitalisation Details'!$A$2:$A$2344,'Hospitalisation Details'!$H$2:$H$2344," ",0,1)</f>
        <v>tier - 3</v>
      </c>
      <c r="P395" t="str">
        <f>_xlfn.XLOOKUP(A395,'Hospitalisation Details'!$A$2:$A$2344,'Hospitalisation Details'!$I$2:$I$2344," ",0,1)</f>
        <v>R1011</v>
      </c>
      <c r="Q395">
        <f>_xlfn.XLOOKUP(A395,'Hospitalisation Details'!$A$2:$A$2344,'Hospitalisation Details'!$K$2:$K$2344," ",0,1)</f>
        <v>18</v>
      </c>
    </row>
    <row r="396" spans="1:17" ht="15.5" x14ac:dyDescent="0.35">
      <c r="A396" s="8" t="s">
        <v>1977</v>
      </c>
      <c r="B396" t="str">
        <f>VLOOKUP(Healthcare!A396,'Customer Names'!A396:E2730,4,FALSE)</f>
        <v>Maryanna</v>
      </c>
      <c r="C396" s="10">
        <f>_xlfn.XLOOKUP(A396,'Medical Examinations'!$A$2:$A$2336,'Medical Examinations'!$B$2:$B$2336,"NA",0,1)</f>
        <v>24.1</v>
      </c>
      <c r="D396" s="10">
        <f>_xlfn.XLOOKUP(A396,'Medical Examinations'!$A$2:$A$2336,'Medical Examinations'!$C$2:$C$2336)</f>
        <v>11.14</v>
      </c>
      <c r="E396" s="1" t="str">
        <f>_xlfn.XLOOKUP(A396,'Medical Examinations'!$A$2:$A$2336,'Medical Examinations'!$D$2:$D$2336)</f>
        <v>Yes</v>
      </c>
      <c r="F396" t="str">
        <f>_xlfn.XLOOKUP(A396,'Medical Examinations'!$A$2:$A$2336,'Medical Examinations'!$E$2:$E$2336)</f>
        <v>No</v>
      </c>
      <c r="G396" t="str">
        <f>_xlfn.XLOOKUP(A396,'Medical Examinations'!$A$2:$A$2336,'Medical Examinations'!$F$2:$F$2336)</f>
        <v>No</v>
      </c>
      <c r="H396" s="1">
        <f>_xlfn.XLOOKUP(A396,'Medical Examinations'!$A$2:$A$2336,'Medical Examinations'!$G$2:$G$2336)</f>
        <v>1</v>
      </c>
      <c r="I396" t="str">
        <f>_xlfn.XLOOKUP(A396,'Medical Examinations'!$A$2:$A$2336,'Medical Examinations'!$H$2:$H$2336)</f>
        <v>No</v>
      </c>
      <c r="J396" t="str">
        <f>VLOOKUP(A396,'Medical Examinations'!$A$2:$J$2336,9,FALSE)</f>
        <v>Normal Weight</v>
      </c>
      <c r="K396" t="str">
        <f>VLOOKUP(A396,'Medical Examinations'!$A$2:$J$2336,10,FALSE)</f>
        <v>Diabetes</v>
      </c>
      <c r="L396" s="51" t="str">
        <f>_xlfn.XLOOKUP(A396,'Hospitalisation Details'!$A$2:$A$2345,'Hospitalisation Details'!$J$2:$J$2345,"")</f>
        <v>4-Jun-1975</v>
      </c>
      <c r="M396" s="12">
        <f>_xlfn.XLOOKUP(A396,'Hospitalisation Details'!$A$2:$A$2344,'Hospitalisation Details'!$F$2:$F$2344," ",0,1)</f>
        <v>26236.58</v>
      </c>
      <c r="N396" t="str">
        <f>_xlfn.XLOOKUP(A396,'Hospitalisation Details'!$A$2:$A$2344,'Hospitalisation Details'!$G$2:$G$2344," ",0,1)</f>
        <v>tier - 2</v>
      </c>
      <c r="O396" t="str">
        <f>_xlfn.XLOOKUP(A396,'Hospitalisation Details'!$A$2:$A$2344,'Hospitalisation Details'!$H$2:$H$2344," ",0,1)</f>
        <v>tier - 1</v>
      </c>
      <c r="P396" t="str">
        <f>_xlfn.XLOOKUP(A396,'Hospitalisation Details'!$A$2:$A$2344,'Hospitalisation Details'!$I$2:$I$2344," ",0,1)</f>
        <v>R1011</v>
      </c>
      <c r="Q396">
        <f>_xlfn.XLOOKUP(A396,'Hospitalisation Details'!$A$2:$A$2344,'Hospitalisation Details'!$K$2:$K$2344," ",0,1)</f>
        <v>48</v>
      </c>
    </row>
    <row r="397" spans="1:17" ht="15.5" x14ac:dyDescent="0.35">
      <c r="A397" s="8" t="s">
        <v>1976</v>
      </c>
      <c r="B397" t="str">
        <f>VLOOKUP(Healthcare!A397,'Customer Names'!A397:E2731,4,FALSE)</f>
        <v>Jessica H.</v>
      </c>
      <c r="C397" s="10">
        <f>_xlfn.XLOOKUP(A397,'Medical Examinations'!$A$2:$A$2336,'Medical Examinations'!$B$2:$B$2336,"NA",0,1)</f>
        <v>27.1</v>
      </c>
      <c r="D397" s="10">
        <f>_xlfn.XLOOKUP(A397,'Medical Examinations'!$A$2:$A$2336,'Medical Examinations'!$C$2:$C$2336)</f>
        <v>9.0500000000000007</v>
      </c>
      <c r="E397" s="1" t="str">
        <f>_xlfn.XLOOKUP(A397,'Medical Examinations'!$A$2:$A$2336,'Medical Examinations'!$D$2:$D$2336)</f>
        <v>No</v>
      </c>
      <c r="F397" t="str">
        <f>_xlfn.XLOOKUP(A397,'Medical Examinations'!$A$2:$A$2336,'Medical Examinations'!$E$2:$E$2336)</f>
        <v>No</v>
      </c>
      <c r="G397" t="str">
        <f>_xlfn.XLOOKUP(A397,'Medical Examinations'!$A$2:$A$2336,'Medical Examinations'!$F$2:$F$2336)</f>
        <v>No</v>
      </c>
      <c r="H397" s="1">
        <f>_xlfn.XLOOKUP(A397,'Medical Examinations'!$A$2:$A$2336,'Medical Examinations'!$G$2:$G$2336)</f>
        <v>2</v>
      </c>
      <c r="I397" t="str">
        <f>_xlfn.XLOOKUP(A397,'Medical Examinations'!$A$2:$A$2336,'Medical Examinations'!$H$2:$H$2336)</f>
        <v>No</v>
      </c>
      <c r="J397" t="str">
        <f>VLOOKUP(A397,'Medical Examinations'!$A$2:$J$2336,9,FALSE)</f>
        <v>Overweight</v>
      </c>
      <c r="K397" t="str">
        <f>VLOOKUP(A397,'Medical Examinations'!$A$2:$J$2336,10,FALSE)</f>
        <v>Diabetes</v>
      </c>
      <c r="L397" s="51" t="str">
        <f>_xlfn.XLOOKUP(A397,'Hospitalisation Details'!$A$2:$A$2345,'Hospitalisation Details'!$J$2:$J$2345,"")</f>
        <v>7-Jul-1973</v>
      </c>
      <c r="M397" s="12">
        <f>_xlfn.XLOOKUP(A397,'Hospitalisation Details'!$A$2:$A$2344,'Hospitalisation Details'!$F$2:$F$2344," ",0,1)</f>
        <v>26140.36</v>
      </c>
      <c r="N397" t="str">
        <f>_xlfn.XLOOKUP(A397,'Hospitalisation Details'!$A$2:$A$2344,'Hospitalisation Details'!$G$2:$G$2344," ",0,1)</f>
        <v>tier - 2</v>
      </c>
      <c r="O397" t="str">
        <f>_xlfn.XLOOKUP(A397,'Hospitalisation Details'!$A$2:$A$2344,'Hospitalisation Details'!$H$2:$H$2344," ",0,1)</f>
        <v>tier - 3</v>
      </c>
      <c r="P397" t="str">
        <f>_xlfn.XLOOKUP(A397,'Hospitalisation Details'!$A$2:$A$2344,'Hospitalisation Details'!$I$2:$I$2344," ",0,1)</f>
        <v>R1011</v>
      </c>
      <c r="Q397">
        <f>_xlfn.XLOOKUP(A397,'Hospitalisation Details'!$A$2:$A$2344,'Hospitalisation Details'!$K$2:$K$2344," ",0,1)</f>
        <v>49</v>
      </c>
    </row>
    <row r="398" spans="1:17" ht="15.5" x14ac:dyDescent="0.35">
      <c r="A398" s="8" t="s">
        <v>1975</v>
      </c>
      <c r="B398" t="str">
        <f>VLOOKUP(Healthcare!A398,'Customer Names'!A398:E2732,4,FALSE)</f>
        <v>Deanna</v>
      </c>
      <c r="C398" s="10">
        <f>_xlfn.XLOOKUP(A398,'Medical Examinations'!$A$2:$A$2336,'Medical Examinations'!$B$2:$B$2336,"NA",0,1)</f>
        <v>24.42</v>
      </c>
      <c r="D398" s="10">
        <f>_xlfn.XLOOKUP(A398,'Medical Examinations'!$A$2:$A$2336,'Medical Examinations'!$C$2:$C$2336)</f>
        <v>11.31</v>
      </c>
      <c r="E398" s="1" t="str">
        <f>_xlfn.XLOOKUP(A398,'Medical Examinations'!$A$2:$A$2336,'Medical Examinations'!$D$2:$D$2336)</f>
        <v>No</v>
      </c>
      <c r="F398" t="str">
        <f>_xlfn.XLOOKUP(A398,'Medical Examinations'!$A$2:$A$2336,'Medical Examinations'!$E$2:$E$2336)</f>
        <v>No</v>
      </c>
      <c r="G398" t="str">
        <f>_xlfn.XLOOKUP(A398,'Medical Examinations'!$A$2:$A$2336,'Medical Examinations'!$F$2:$F$2336)</f>
        <v>No</v>
      </c>
      <c r="H398" s="1">
        <f>_xlfn.XLOOKUP(A398,'Medical Examinations'!$A$2:$A$2336,'Medical Examinations'!$G$2:$G$2336)</f>
        <v>0</v>
      </c>
      <c r="I398" t="str">
        <f>_xlfn.XLOOKUP(A398,'Medical Examinations'!$A$2:$A$2336,'Medical Examinations'!$H$2:$H$2336)</f>
        <v>Yes</v>
      </c>
      <c r="J398" t="str">
        <f>VLOOKUP(A398,'Medical Examinations'!$A$2:$J$2336,9,FALSE)</f>
        <v>Normal Weight</v>
      </c>
      <c r="K398" t="str">
        <f>VLOOKUP(A398,'Medical Examinations'!$A$2:$J$2336,10,FALSE)</f>
        <v>Diabetes</v>
      </c>
      <c r="L398" s="51" t="str">
        <f>_xlfn.XLOOKUP(A398,'Hospitalisation Details'!$A$2:$A$2345,'Hospitalisation Details'!$J$2:$J$2345,"")</f>
        <v>11-Oct-2002</v>
      </c>
      <c r="M398" s="12">
        <f>_xlfn.XLOOKUP(A398,'Hospitalisation Details'!$A$2:$A$2344,'Hospitalisation Details'!$F$2:$F$2344," ",0,1)</f>
        <v>26125.67</v>
      </c>
      <c r="N398" t="str">
        <f>_xlfn.XLOOKUP(A398,'Hospitalisation Details'!$A$2:$A$2344,'Hospitalisation Details'!$G$2:$G$2344," ",0,1)</f>
        <v>tier - 2</v>
      </c>
      <c r="O398" t="str">
        <f>_xlfn.XLOOKUP(A398,'Hospitalisation Details'!$A$2:$A$2344,'Hospitalisation Details'!$H$2:$H$2344," ",0,1)</f>
        <v>tier - 1</v>
      </c>
      <c r="P398" t="str">
        <f>_xlfn.XLOOKUP(A398,'Hospitalisation Details'!$A$2:$A$2344,'Hospitalisation Details'!$I$2:$I$2344," ",0,1)</f>
        <v>R1013</v>
      </c>
      <c r="Q398">
        <f>_xlfn.XLOOKUP(A398,'Hospitalisation Details'!$A$2:$A$2344,'Hospitalisation Details'!$K$2:$K$2344," ",0,1)</f>
        <v>20</v>
      </c>
    </row>
    <row r="399" spans="1:17" ht="15.5" x14ac:dyDescent="0.35">
      <c r="A399" s="8" t="s">
        <v>1974</v>
      </c>
      <c r="B399" t="str">
        <f>VLOOKUP(Healthcare!A399,'Customer Names'!A399:E2733,4,FALSE)</f>
        <v>Peter</v>
      </c>
      <c r="C399" s="10">
        <f>_xlfn.XLOOKUP(A399,'Medical Examinations'!$A$2:$A$2336,'Medical Examinations'!$B$2:$B$2336,"NA",0,1)</f>
        <v>26.695</v>
      </c>
      <c r="D399" s="10">
        <f>_xlfn.XLOOKUP(A399,'Medical Examinations'!$A$2:$A$2336,'Medical Examinations'!$C$2:$C$2336)</f>
        <v>4.68</v>
      </c>
      <c r="E399" s="1" t="str">
        <f>_xlfn.XLOOKUP(A399,'Medical Examinations'!$A$2:$A$2336,'Medical Examinations'!$D$2:$D$2336)</f>
        <v>Yes</v>
      </c>
      <c r="F399" t="str">
        <f>_xlfn.XLOOKUP(A399,'Medical Examinations'!$A$2:$A$2336,'Medical Examinations'!$E$2:$E$2336)</f>
        <v>No</v>
      </c>
      <c r="G399" t="str">
        <f>_xlfn.XLOOKUP(A399,'Medical Examinations'!$A$2:$A$2336,'Medical Examinations'!$F$2:$F$2336)</f>
        <v>No</v>
      </c>
      <c r="H399" s="1">
        <f>_xlfn.XLOOKUP(A399,'Medical Examinations'!$A$2:$A$2336,'Medical Examinations'!$G$2:$G$2336)</f>
        <v>2</v>
      </c>
      <c r="I399" t="str">
        <f>_xlfn.XLOOKUP(A399,'Medical Examinations'!$A$2:$A$2336,'Medical Examinations'!$H$2:$H$2336)</f>
        <v>Yes</v>
      </c>
      <c r="J399" t="str">
        <f>VLOOKUP(A399,'Medical Examinations'!$A$2:$J$2336,9,FALSE)</f>
        <v>Overweight</v>
      </c>
      <c r="K399" t="str">
        <f>VLOOKUP(A399,'Medical Examinations'!$A$2:$J$2336,10,FALSE)</f>
        <v>Normal</v>
      </c>
      <c r="L399" s="51" t="str">
        <f>_xlfn.XLOOKUP(A399,'Hospitalisation Details'!$A$2:$A$2345,'Hospitalisation Details'!$J$2:$J$2345,"")</f>
        <v>9-Jul-1966</v>
      </c>
      <c r="M399" s="12">
        <f>_xlfn.XLOOKUP(A399,'Hospitalisation Details'!$A$2:$A$2344,'Hospitalisation Details'!$F$2:$F$2344," ",0,1)</f>
        <v>26109.33</v>
      </c>
      <c r="N399" t="str">
        <f>_xlfn.XLOOKUP(A399,'Hospitalisation Details'!$A$2:$A$2344,'Hospitalisation Details'!$G$2:$G$2344," ",0,1)</f>
        <v>tier - 2</v>
      </c>
      <c r="O399" t="str">
        <f>_xlfn.XLOOKUP(A399,'Hospitalisation Details'!$A$2:$A$2344,'Hospitalisation Details'!$H$2:$H$2344," ",0,1)</f>
        <v>tier - 3</v>
      </c>
      <c r="P399" t="str">
        <f>_xlfn.XLOOKUP(A399,'Hospitalisation Details'!$A$2:$A$2344,'Hospitalisation Details'!$I$2:$I$2344," ",0,1)</f>
        <v>R1012</v>
      </c>
      <c r="Q399">
        <f>_xlfn.XLOOKUP(A399,'Hospitalisation Details'!$A$2:$A$2344,'Hospitalisation Details'!$K$2:$K$2344," ",0,1)</f>
        <v>56</v>
      </c>
    </row>
    <row r="400" spans="1:17" ht="15.5" x14ac:dyDescent="0.35">
      <c r="A400" s="8" t="s">
        <v>1973</v>
      </c>
      <c r="B400" t="str">
        <f>VLOOKUP(Healthcare!A400,'Customer Names'!A400:E2734,4,FALSE)</f>
        <v>Rebecca</v>
      </c>
      <c r="C400" s="10">
        <f>_xlfn.XLOOKUP(A400,'Medical Examinations'!$A$2:$A$2336,'Medical Examinations'!$B$2:$B$2336,"NA",0,1)</f>
        <v>27.79</v>
      </c>
      <c r="D400" s="10">
        <f>_xlfn.XLOOKUP(A400,'Medical Examinations'!$A$2:$A$2336,'Medical Examinations'!$C$2:$C$2336)</f>
        <v>6.05</v>
      </c>
      <c r="E400" s="1" t="str">
        <f>_xlfn.XLOOKUP(A400,'Medical Examinations'!$A$2:$A$2336,'Medical Examinations'!$D$2:$D$2336)</f>
        <v>Yes</v>
      </c>
      <c r="F400" t="str">
        <f>_xlfn.XLOOKUP(A400,'Medical Examinations'!$A$2:$A$2336,'Medical Examinations'!$E$2:$E$2336)</f>
        <v>Yes</v>
      </c>
      <c r="G400" t="str">
        <f>_xlfn.XLOOKUP(A400,'Medical Examinations'!$A$2:$A$2336,'Medical Examinations'!$F$2:$F$2336)</f>
        <v>No</v>
      </c>
      <c r="H400" s="1">
        <f>_xlfn.XLOOKUP(A400,'Medical Examinations'!$A$2:$A$2336,'Medical Examinations'!$G$2:$G$2336)</f>
        <v>1</v>
      </c>
      <c r="I400" t="str">
        <f>_xlfn.XLOOKUP(A400,'Medical Examinations'!$A$2:$A$2336,'Medical Examinations'!$H$2:$H$2336)</f>
        <v>Yes</v>
      </c>
      <c r="J400" t="str">
        <f>VLOOKUP(A400,'Medical Examinations'!$A$2:$J$2336,9,FALSE)</f>
        <v>Overweight</v>
      </c>
      <c r="K400" t="str">
        <f>VLOOKUP(A400,'Medical Examinations'!$A$2:$J$2336,10,FALSE)</f>
        <v>Prediabetes</v>
      </c>
      <c r="L400" s="51" t="str">
        <f>_xlfn.XLOOKUP(A400,'Hospitalisation Details'!$A$2:$A$2345,'Hospitalisation Details'!$J$2:$J$2345,"")</f>
        <v>26-Dec-2000</v>
      </c>
      <c r="M400" s="12">
        <f>_xlfn.XLOOKUP(A400,'Hospitalisation Details'!$A$2:$A$2344,'Hospitalisation Details'!$F$2:$F$2344," ",0,1)</f>
        <v>26026.97</v>
      </c>
      <c r="N400" t="str">
        <f>_xlfn.XLOOKUP(A400,'Hospitalisation Details'!$A$2:$A$2344,'Hospitalisation Details'!$G$2:$G$2344," ",0,1)</f>
        <v>tier - 2</v>
      </c>
      <c r="O400" t="str">
        <f>_xlfn.XLOOKUP(A400,'Hospitalisation Details'!$A$2:$A$2344,'Hospitalisation Details'!$H$2:$H$2344," ",0,1)</f>
        <v>tier - 3</v>
      </c>
      <c r="P400" t="str">
        <f>_xlfn.XLOOKUP(A400,'Hospitalisation Details'!$A$2:$A$2344,'Hospitalisation Details'!$I$2:$I$2344," ",0,1)</f>
        <v>R1011</v>
      </c>
      <c r="Q400">
        <f>_xlfn.XLOOKUP(A400,'Hospitalisation Details'!$A$2:$A$2344,'Hospitalisation Details'!$K$2:$K$2344," ",0,1)</f>
        <v>22</v>
      </c>
    </row>
    <row r="401" spans="1:17" ht="15.5" x14ac:dyDescent="0.35">
      <c r="A401" s="8" t="s">
        <v>1972</v>
      </c>
      <c r="B401" t="str">
        <f>VLOOKUP(Healthcare!A401,'Customer Names'!A401:E2735,4,FALSE)</f>
        <v>Elizabeth M.</v>
      </c>
      <c r="C401" s="10">
        <f>_xlfn.XLOOKUP(A401,'Medical Examinations'!$A$2:$A$2336,'Medical Examinations'!$B$2:$B$2336,"NA",0,1)</f>
        <v>32.68</v>
      </c>
      <c r="D401" s="10">
        <f>_xlfn.XLOOKUP(A401,'Medical Examinations'!$A$2:$A$2336,'Medical Examinations'!$C$2:$C$2336)</f>
        <v>4.68</v>
      </c>
      <c r="E401" s="1" t="str">
        <f>_xlfn.XLOOKUP(A401,'Medical Examinations'!$A$2:$A$2336,'Medical Examinations'!$D$2:$D$2336)</f>
        <v>Yes</v>
      </c>
      <c r="F401" t="str">
        <f>_xlfn.XLOOKUP(A401,'Medical Examinations'!$A$2:$A$2336,'Medical Examinations'!$E$2:$E$2336)</f>
        <v>No</v>
      </c>
      <c r="G401" t="str">
        <f>_xlfn.XLOOKUP(A401,'Medical Examinations'!$A$2:$A$2336,'Medical Examinations'!$F$2:$F$2336)</f>
        <v>No</v>
      </c>
      <c r="H401" s="1">
        <f>_xlfn.XLOOKUP(A401,'Medical Examinations'!$A$2:$A$2336,'Medical Examinations'!$G$2:$G$2336)</f>
        <v>0</v>
      </c>
      <c r="I401" t="str">
        <f>_xlfn.XLOOKUP(A401,'Medical Examinations'!$A$2:$A$2336,'Medical Examinations'!$H$2:$H$2336)</f>
        <v>No</v>
      </c>
      <c r="J401" t="str">
        <f>VLOOKUP(A401,'Medical Examinations'!$A$2:$J$2336,9,FALSE)</f>
        <v>Obesity</v>
      </c>
      <c r="K401" t="str">
        <f>VLOOKUP(A401,'Medical Examinations'!$A$2:$J$2336,10,FALSE)</f>
        <v>Normal</v>
      </c>
      <c r="L401" s="51" t="str">
        <f>_xlfn.XLOOKUP(A401,'Hospitalisation Details'!$A$2:$A$2345,'Hospitalisation Details'!$J$2:$J$2345,"")</f>
        <v>5-Jun-2001</v>
      </c>
      <c r="M401" s="12">
        <f>_xlfn.XLOOKUP(A401,'Hospitalisation Details'!$A$2:$A$2344,'Hospitalisation Details'!$F$2:$F$2344," ",0,1)</f>
        <v>26018.95</v>
      </c>
      <c r="N401" t="str">
        <f>_xlfn.XLOOKUP(A401,'Hospitalisation Details'!$A$2:$A$2344,'Hospitalisation Details'!$G$2:$G$2344," ",0,1)</f>
        <v>tier - 2</v>
      </c>
      <c r="O401" t="str">
        <f>_xlfn.XLOOKUP(A401,'Hospitalisation Details'!$A$2:$A$2344,'Hospitalisation Details'!$H$2:$H$2344," ",0,1)</f>
        <v>tier - 2</v>
      </c>
      <c r="P401" t="str">
        <f>_xlfn.XLOOKUP(A401,'Hospitalisation Details'!$A$2:$A$2344,'Hospitalisation Details'!$I$2:$I$2344," ",0,1)</f>
        <v>R1012</v>
      </c>
      <c r="Q401">
        <f>_xlfn.XLOOKUP(A401,'Hospitalisation Details'!$A$2:$A$2344,'Hospitalisation Details'!$K$2:$K$2344," ",0,1)</f>
        <v>22</v>
      </c>
    </row>
    <row r="402" spans="1:17" ht="15.5" x14ac:dyDescent="0.35">
      <c r="A402" s="8" t="s">
        <v>1971</v>
      </c>
      <c r="B402" t="str">
        <f>VLOOKUP(Healthcare!A402,'Customer Names'!A402:E2736,4,FALSE)</f>
        <v>Gregory</v>
      </c>
      <c r="C402" s="10">
        <f>_xlfn.XLOOKUP(A402,'Medical Examinations'!$A$2:$A$2336,'Medical Examinations'!$B$2:$B$2336,"NA",0,1)</f>
        <v>26.4</v>
      </c>
      <c r="D402" s="10">
        <f>_xlfn.XLOOKUP(A402,'Medical Examinations'!$A$2:$A$2336,'Medical Examinations'!$C$2:$C$2336)</f>
        <v>9.5</v>
      </c>
      <c r="E402" s="1" t="str">
        <f>_xlfn.XLOOKUP(A402,'Medical Examinations'!$A$2:$A$2336,'Medical Examinations'!$D$2:$D$2336)</f>
        <v>Yes</v>
      </c>
      <c r="F402" t="str">
        <f>_xlfn.XLOOKUP(A402,'Medical Examinations'!$A$2:$A$2336,'Medical Examinations'!$E$2:$E$2336)</f>
        <v>No</v>
      </c>
      <c r="G402" t="str">
        <f>_xlfn.XLOOKUP(A402,'Medical Examinations'!$A$2:$A$2336,'Medical Examinations'!$F$2:$F$2336)</f>
        <v>No</v>
      </c>
      <c r="H402" s="1">
        <f>_xlfn.XLOOKUP(A402,'Medical Examinations'!$A$2:$A$2336,'Medical Examinations'!$G$2:$G$2336)</f>
        <v>2</v>
      </c>
      <c r="I402" t="str">
        <f>_xlfn.XLOOKUP(A402,'Medical Examinations'!$A$2:$A$2336,'Medical Examinations'!$H$2:$H$2336)</f>
        <v>No</v>
      </c>
      <c r="J402" t="str">
        <f>VLOOKUP(A402,'Medical Examinations'!$A$2:$J$2336,9,FALSE)</f>
        <v>Overweight</v>
      </c>
      <c r="K402" t="str">
        <f>VLOOKUP(A402,'Medical Examinations'!$A$2:$J$2336,10,FALSE)</f>
        <v>Diabetes</v>
      </c>
      <c r="L402" s="51" t="str">
        <f>_xlfn.XLOOKUP(A402,'Hospitalisation Details'!$A$2:$A$2345,'Hospitalisation Details'!$J$2:$J$2345,"")</f>
        <v>3-Dec-1970</v>
      </c>
      <c r="M402" s="12">
        <f>_xlfn.XLOOKUP(A402,'Hospitalisation Details'!$A$2:$A$2344,'Hospitalisation Details'!$F$2:$F$2344," ",0,1)</f>
        <v>25992.82</v>
      </c>
      <c r="N402" t="str">
        <f>_xlfn.XLOOKUP(A402,'Hospitalisation Details'!$A$2:$A$2344,'Hospitalisation Details'!$G$2:$G$2344," ",0,1)</f>
        <v>tier - 2</v>
      </c>
      <c r="O402" t="str">
        <f>_xlfn.XLOOKUP(A402,'Hospitalisation Details'!$A$2:$A$2344,'Hospitalisation Details'!$H$2:$H$2344," ",0,1)</f>
        <v>tier - 2</v>
      </c>
      <c r="P402" t="str">
        <f>_xlfn.XLOOKUP(A402,'Hospitalisation Details'!$A$2:$A$2344,'Hospitalisation Details'!$I$2:$I$2344," ",0,1)</f>
        <v>R1013</v>
      </c>
      <c r="Q402">
        <f>_xlfn.XLOOKUP(A402,'Hospitalisation Details'!$A$2:$A$2344,'Hospitalisation Details'!$K$2:$K$2344," ",0,1)</f>
        <v>52</v>
      </c>
    </row>
    <row r="403" spans="1:17" ht="15.5" x14ac:dyDescent="0.35">
      <c r="A403" s="8" t="s">
        <v>1970</v>
      </c>
      <c r="B403" t="str">
        <f>VLOOKUP(Healthcare!A403,'Customer Names'!A403:E2737,4,FALSE)</f>
        <v>Sarah E.</v>
      </c>
      <c r="C403" s="10">
        <f>_xlfn.XLOOKUP(A403,'Medical Examinations'!$A$2:$A$2336,'Medical Examinations'!$B$2:$B$2336,"NA",0,1)</f>
        <v>23.655000000000001</v>
      </c>
      <c r="D403" s="10">
        <f>_xlfn.XLOOKUP(A403,'Medical Examinations'!$A$2:$A$2336,'Medical Examinations'!$C$2:$C$2336)</f>
        <v>10.84</v>
      </c>
      <c r="E403" s="1" t="str">
        <f>_xlfn.XLOOKUP(A403,'Medical Examinations'!$A$2:$A$2336,'Medical Examinations'!$D$2:$D$2336)</f>
        <v>Yes</v>
      </c>
      <c r="F403" t="str">
        <f>_xlfn.XLOOKUP(A403,'Medical Examinations'!$A$2:$A$2336,'Medical Examinations'!$E$2:$E$2336)</f>
        <v>No</v>
      </c>
      <c r="G403" t="str">
        <f>_xlfn.XLOOKUP(A403,'Medical Examinations'!$A$2:$A$2336,'Medical Examinations'!$F$2:$F$2336)</f>
        <v>Yes</v>
      </c>
      <c r="H403" s="1">
        <f>_xlfn.XLOOKUP(A403,'Medical Examinations'!$A$2:$A$2336,'Medical Examinations'!$G$2:$G$2336)</f>
        <v>1</v>
      </c>
      <c r="I403" t="str">
        <f>_xlfn.XLOOKUP(A403,'Medical Examinations'!$A$2:$A$2336,'Medical Examinations'!$H$2:$H$2336)</f>
        <v>Yes</v>
      </c>
      <c r="J403" t="str">
        <f>VLOOKUP(A403,'Medical Examinations'!$A$2:$J$2336,9,FALSE)</f>
        <v>Normal Weight</v>
      </c>
      <c r="K403" t="str">
        <f>VLOOKUP(A403,'Medical Examinations'!$A$2:$J$2336,10,FALSE)</f>
        <v>Diabetes</v>
      </c>
      <c r="L403" s="51" t="str">
        <f>_xlfn.XLOOKUP(A403,'Hospitalisation Details'!$A$2:$A$2345,'Hospitalisation Details'!$J$2:$J$2345,"")</f>
        <v>21-Aug-1963</v>
      </c>
      <c r="M403" s="12">
        <f>_xlfn.XLOOKUP(A403,'Hospitalisation Details'!$A$2:$A$2344,'Hospitalisation Details'!$F$2:$F$2344," ",0,1)</f>
        <v>25678.78</v>
      </c>
      <c r="N403" t="str">
        <f>_xlfn.XLOOKUP(A403,'Hospitalisation Details'!$A$2:$A$2344,'Hospitalisation Details'!$G$2:$G$2344," ",0,1)</f>
        <v>tier - 2</v>
      </c>
      <c r="O403" t="str">
        <f>_xlfn.XLOOKUP(A403,'Hospitalisation Details'!$A$2:$A$2344,'Hospitalisation Details'!$H$2:$H$2344," ",0,1)</f>
        <v>tier - 3</v>
      </c>
      <c r="P403" t="str">
        <f>_xlfn.XLOOKUP(A403,'Hospitalisation Details'!$A$2:$A$2344,'Hospitalisation Details'!$I$2:$I$2344," ",0,1)</f>
        <v>R1012</v>
      </c>
      <c r="Q403">
        <f>_xlfn.XLOOKUP(A403,'Hospitalisation Details'!$A$2:$A$2344,'Hospitalisation Details'!$K$2:$K$2344," ",0,1)</f>
        <v>59</v>
      </c>
    </row>
    <row r="404" spans="1:17" ht="15.5" x14ac:dyDescent="0.35">
      <c r="A404" s="8" t="s">
        <v>1969</v>
      </c>
      <c r="B404" t="str">
        <f>VLOOKUP(Healthcare!A404,'Customer Names'!A404:E2738,4,FALSE)</f>
        <v>Anne Elise</v>
      </c>
      <c r="C404" s="10">
        <f>_xlfn.XLOOKUP(A404,'Medical Examinations'!$A$2:$A$2336,'Medical Examinations'!$B$2:$B$2336,"NA",0,1)</f>
        <v>27.36</v>
      </c>
      <c r="D404" s="10">
        <f>_xlfn.XLOOKUP(A404,'Medical Examinations'!$A$2:$A$2336,'Medical Examinations'!$C$2:$C$2336)</f>
        <v>5.88</v>
      </c>
      <c r="E404" s="1" t="str">
        <f>_xlfn.XLOOKUP(A404,'Medical Examinations'!$A$2:$A$2336,'Medical Examinations'!$D$2:$D$2336)</f>
        <v>No</v>
      </c>
      <c r="F404" t="str">
        <f>_xlfn.XLOOKUP(A404,'Medical Examinations'!$A$2:$A$2336,'Medical Examinations'!$E$2:$E$2336)</f>
        <v>No</v>
      </c>
      <c r="G404" t="str">
        <f>_xlfn.XLOOKUP(A404,'Medical Examinations'!$A$2:$A$2336,'Medical Examinations'!$F$2:$F$2336)</f>
        <v>No</v>
      </c>
      <c r="H404" s="1">
        <f>_xlfn.XLOOKUP(A404,'Medical Examinations'!$A$2:$A$2336,'Medical Examinations'!$G$2:$G$2336)</f>
        <v>2</v>
      </c>
      <c r="I404" t="str">
        <f>_xlfn.XLOOKUP(A404,'Medical Examinations'!$A$2:$A$2336,'Medical Examinations'!$H$2:$H$2336)</f>
        <v>No</v>
      </c>
      <c r="J404" t="str">
        <f>VLOOKUP(A404,'Medical Examinations'!$A$2:$J$2336,9,FALSE)</f>
        <v>Overweight</v>
      </c>
      <c r="K404" t="str">
        <f>VLOOKUP(A404,'Medical Examinations'!$A$2:$J$2336,10,FALSE)</f>
        <v>Prediabetes</v>
      </c>
      <c r="L404" s="51" t="str">
        <f>_xlfn.XLOOKUP(A404,'Hospitalisation Details'!$A$2:$A$2345,'Hospitalisation Details'!$J$2:$J$2345,"")</f>
        <v>17-Jul-1972</v>
      </c>
      <c r="M404" s="12">
        <f>_xlfn.XLOOKUP(A404,'Hospitalisation Details'!$A$2:$A$2344,'Hospitalisation Details'!$F$2:$F$2344," ",0,1)</f>
        <v>25656.58</v>
      </c>
      <c r="N404" t="str">
        <f>_xlfn.XLOOKUP(A404,'Hospitalisation Details'!$A$2:$A$2344,'Hospitalisation Details'!$G$2:$G$2344," ",0,1)</f>
        <v>tier - 2</v>
      </c>
      <c r="O404" t="str">
        <f>_xlfn.XLOOKUP(A404,'Hospitalisation Details'!$A$2:$A$2344,'Hospitalisation Details'!$H$2:$H$2344," ",0,1)</f>
        <v>tier - 3</v>
      </c>
      <c r="P404" t="str">
        <f>_xlfn.XLOOKUP(A404,'Hospitalisation Details'!$A$2:$A$2344,'Hospitalisation Details'!$I$2:$I$2344," ",0,1)</f>
        <v>R1024</v>
      </c>
      <c r="Q404">
        <f>_xlfn.XLOOKUP(A404,'Hospitalisation Details'!$A$2:$A$2344,'Hospitalisation Details'!$K$2:$K$2344," ",0,1)</f>
        <v>50</v>
      </c>
    </row>
    <row r="405" spans="1:17" ht="15.5" x14ac:dyDescent="0.35">
      <c r="A405" s="8" t="s">
        <v>1968</v>
      </c>
      <c r="B405" t="str">
        <f>VLOOKUP(Healthcare!A405,'Customer Names'!A405:E2739,4,FALSE)</f>
        <v>Christopher R</v>
      </c>
      <c r="C405" s="10">
        <f>_xlfn.XLOOKUP(A405,'Medical Examinations'!$A$2:$A$2336,'Medical Examinations'!$B$2:$B$2336,"NA",0,1)</f>
        <v>27.82</v>
      </c>
      <c r="D405" s="10">
        <f>_xlfn.XLOOKUP(A405,'Medical Examinations'!$A$2:$A$2336,'Medical Examinations'!$C$2:$C$2336)</f>
        <v>5.24</v>
      </c>
      <c r="E405" s="1" t="str">
        <f>_xlfn.XLOOKUP(A405,'Medical Examinations'!$A$2:$A$2336,'Medical Examinations'!$D$2:$D$2336)</f>
        <v>Yes</v>
      </c>
      <c r="F405" t="str">
        <f>_xlfn.XLOOKUP(A405,'Medical Examinations'!$A$2:$A$2336,'Medical Examinations'!$E$2:$E$2336)</f>
        <v>No</v>
      </c>
      <c r="G405" t="str">
        <f>_xlfn.XLOOKUP(A405,'Medical Examinations'!$A$2:$A$2336,'Medical Examinations'!$F$2:$F$2336)</f>
        <v>No</v>
      </c>
      <c r="H405" s="1">
        <f>_xlfn.XLOOKUP(A405,'Medical Examinations'!$A$2:$A$2336,'Medical Examinations'!$G$2:$G$2336)</f>
        <v>0</v>
      </c>
      <c r="I405" t="str">
        <f>_xlfn.XLOOKUP(A405,'Medical Examinations'!$A$2:$A$2336,'Medical Examinations'!$H$2:$H$2336)</f>
        <v>Yes</v>
      </c>
      <c r="J405" t="str">
        <f>VLOOKUP(A405,'Medical Examinations'!$A$2:$J$2336,9,FALSE)</f>
        <v>Overweight</v>
      </c>
      <c r="K405" t="str">
        <f>VLOOKUP(A405,'Medical Examinations'!$A$2:$J$2336,10,FALSE)</f>
        <v>Normal</v>
      </c>
      <c r="L405" s="51" t="str">
        <f>_xlfn.XLOOKUP(A405,'Hospitalisation Details'!$A$2:$A$2345,'Hospitalisation Details'!$J$2:$J$2345,"")</f>
        <v>2-Aug-2001</v>
      </c>
      <c r="M405" s="12">
        <f>_xlfn.XLOOKUP(A405,'Hospitalisation Details'!$A$2:$A$2344,'Hospitalisation Details'!$F$2:$F$2344," ",0,1)</f>
        <v>25648.98</v>
      </c>
      <c r="N405" t="str">
        <f>_xlfn.XLOOKUP(A405,'Hospitalisation Details'!$A$2:$A$2344,'Hospitalisation Details'!$G$2:$G$2344," ",0,1)</f>
        <v>tier - 2</v>
      </c>
      <c r="O405" t="str">
        <f>_xlfn.XLOOKUP(A405,'Hospitalisation Details'!$A$2:$A$2344,'Hospitalisation Details'!$H$2:$H$2344," ",0,1)</f>
        <v>tier - 1</v>
      </c>
      <c r="P405" t="str">
        <f>_xlfn.XLOOKUP(A405,'Hospitalisation Details'!$A$2:$A$2344,'Hospitalisation Details'!$I$2:$I$2344," ",0,1)</f>
        <v>R1011</v>
      </c>
      <c r="Q405">
        <f>_xlfn.XLOOKUP(A405,'Hospitalisation Details'!$A$2:$A$2344,'Hospitalisation Details'!$K$2:$K$2344," ",0,1)</f>
        <v>21</v>
      </c>
    </row>
    <row r="406" spans="1:17" ht="15.5" x14ac:dyDescent="0.35">
      <c r="A406" s="8" t="s">
        <v>1967</v>
      </c>
      <c r="B406" t="str">
        <f>VLOOKUP(Healthcare!A406,'Customer Names'!A406:E2740,4,FALSE)</f>
        <v>Elliot</v>
      </c>
      <c r="C406" s="10">
        <f>_xlfn.XLOOKUP(A406,'Medical Examinations'!$A$2:$A$2336,'Medical Examinations'!$B$2:$B$2336,"NA",0,1)</f>
        <v>25.46</v>
      </c>
      <c r="D406" s="10">
        <f>_xlfn.XLOOKUP(A406,'Medical Examinations'!$A$2:$A$2336,'Medical Examinations'!$C$2:$C$2336)</f>
        <v>11.75</v>
      </c>
      <c r="E406" s="1" t="str">
        <f>_xlfn.XLOOKUP(A406,'Medical Examinations'!$A$2:$A$2336,'Medical Examinations'!$D$2:$D$2336)</f>
        <v>No</v>
      </c>
      <c r="F406" t="str">
        <f>_xlfn.XLOOKUP(A406,'Medical Examinations'!$A$2:$A$2336,'Medical Examinations'!$E$2:$E$2336)</f>
        <v>No</v>
      </c>
      <c r="G406" t="str">
        <f>_xlfn.XLOOKUP(A406,'Medical Examinations'!$A$2:$A$2336,'Medical Examinations'!$F$2:$F$2336)</f>
        <v>No</v>
      </c>
      <c r="H406" s="1">
        <f>_xlfn.XLOOKUP(A406,'Medical Examinations'!$A$2:$A$2336,'Medical Examinations'!$G$2:$G$2336)</f>
        <v>0</v>
      </c>
      <c r="I406" t="str">
        <f>_xlfn.XLOOKUP(A406,'Medical Examinations'!$A$2:$A$2336,'Medical Examinations'!$H$2:$H$2336)</f>
        <v>No</v>
      </c>
      <c r="J406" t="str">
        <f>VLOOKUP(A406,'Medical Examinations'!$A$2:$J$2336,9,FALSE)</f>
        <v>Overweight</v>
      </c>
      <c r="K406" t="str">
        <f>VLOOKUP(A406,'Medical Examinations'!$A$2:$J$2336,10,FALSE)</f>
        <v>Diabetes</v>
      </c>
      <c r="L406" s="51" t="str">
        <f>_xlfn.XLOOKUP(A406,'Hospitalisation Details'!$A$2:$A$2345,'Hospitalisation Details'!$J$2:$J$2345,"")</f>
        <v>11-Dec-1968</v>
      </c>
      <c r="M406" s="12">
        <f>_xlfn.XLOOKUP(A406,'Hospitalisation Details'!$A$2:$A$2344,'Hospitalisation Details'!$F$2:$F$2344," ",0,1)</f>
        <v>25517.11</v>
      </c>
      <c r="N406" t="str">
        <f>_xlfn.XLOOKUP(A406,'Hospitalisation Details'!$A$2:$A$2344,'Hospitalisation Details'!$G$2:$G$2344," ",0,1)</f>
        <v>tier - 2</v>
      </c>
      <c r="O406" t="str">
        <f>_xlfn.XLOOKUP(A406,'Hospitalisation Details'!$A$2:$A$2344,'Hospitalisation Details'!$H$2:$H$2344," ",0,1)</f>
        <v>tier - 3</v>
      </c>
      <c r="P406" t="str">
        <f>_xlfn.XLOOKUP(A406,'Hospitalisation Details'!$A$2:$A$2344,'Hospitalisation Details'!$I$2:$I$2344," ",0,1)</f>
        <v>R1017</v>
      </c>
      <c r="Q406">
        <f>_xlfn.XLOOKUP(A406,'Hospitalisation Details'!$A$2:$A$2344,'Hospitalisation Details'!$K$2:$K$2344," ",0,1)</f>
        <v>54</v>
      </c>
    </row>
    <row r="407" spans="1:17" ht="15.5" x14ac:dyDescent="0.35">
      <c r="A407" s="8" t="s">
        <v>1966</v>
      </c>
      <c r="B407" t="str">
        <f>VLOOKUP(Healthcare!A407,'Customer Names'!A407:E2741,4,FALSE)</f>
        <v>Christopher D.</v>
      </c>
      <c r="C407" s="10">
        <f>_xlfn.XLOOKUP(A407,'Medical Examinations'!$A$2:$A$2336,'Medical Examinations'!$B$2:$B$2336,"NA",0,1)</f>
        <v>25.1</v>
      </c>
      <c r="D407" s="10">
        <f>_xlfn.XLOOKUP(A407,'Medical Examinations'!$A$2:$A$2336,'Medical Examinations'!$C$2:$C$2336)</f>
        <v>6.97</v>
      </c>
      <c r="E407" s="1" t="str">
        <f>_xlfn.XLOOKUP(A407,'Medical Examinations'!$A$2:$A$2336,'Medical Examinations'!$D$2:$D$2336)</f>
        <v>No</v>
      </c>
      <c r="F407" t="str">
        <f>_xlfn.XLOOKUP(A407,'Medical Examinations'!$A$2:$A$2336,'Medical Examinations'!$E$2:$E$2336)</f>
        <v>No</v>
      </c>
      <c r="G407" t="str">
        <f>_xlfn.XLOOKUP(A407,'Medical Examinations'!$A$2:$A$2336,'Medical Examinations'!$F$2:$F$2336)</f>
        <v>No</v>
      </c>
      <c r="H407" s="1">
        <f>_xlfn.XLOOKUP(A407,'Medical Examinations'!$A$2:$A$2336,'Medical Examinations'!$G$2:$G$2336)</f>
        <v>0</v>
      </c>
      <c r="I407" t="str">
        <f>_xlfn.XLOOKUP(A407,'Medical Examinations'!$A$2:$A$2336,'Medical Examinations'!$H$2:$H$2336)</f>
        <v>Yes</v>
      </c>
      <c r="J407" t="str">
        <f>VLOOKUP(A407,'Medical Examinations'!$A$2:$J$2336,9,FALSE)</f>
        <v>Overweight</v>
      </c>
      <c r="K407" t="str">
        <f>VLOOKUP(A407,'Medical Examinations'!$A$2:$J$2336,10,FALSE)</f>
        <v>Diabetes</v>
      </c>
      <c r="L407" s="51" t="str">
        <f>_xlfn.XLOOKUP(A407,'Hospitalisation Details'!$A$2:$A$2345,'Hospitalisation Details'!$J$2:$J$2345,"")</f>
        <v>22-Aug-1968</v>
      </c>
      <c r="M407" s="12">
        <f>_xlfn.XLOOKUP(A407,'Hospitalisation Details'!$A$2:$A$2344,'Hospitalisation Details'!$F$2:$F$2344," ",0,1)</f>
        <v>25382.3</v>
      </c>
      <c r="N407" t="str">
        <f>_xlfn.XLOOKUP(A407,'Hospitalisation Details'!$A$2:$A$2344,'Hospitalisation Details'!$G$2:$G$2344," ",0,1)</f>
        <v>tier - 2</v>
      </c>
      <c r="O407" t="str">
        <f>_xlfn.XLOOKUP(A407,'Hospitalisation Details'!$A$2:$A$2344,'Hospitalisation Details'!$H$2:$H$2344," ",0,1)</f>
        <v>tier - 2</v>
      </c>
      <c r="P407" t="str">
        <f>_xlfn.XLOOKUP(A407,'Hospitalisation Details'!$A$2:$A$2344,'Hospitalisation Details'!$I$2:$I$2344," ",0,1)</f>
        <v>R1011</v>
      </c>
      <c r="Q407">
        <f>_xlfn.XLOOKUP(A407,'Hospitalisation Details'!$A$2:$A$2344,'Hospitalisation Details'!$K$2:$K$2344," ",0,1)</f>
        <v>54</v>
      </c>
    </row>
    <row r="408" spans="1:17" ht="15.5" x14ac:dyDescent="0.35">
      <c r="A408" s="8" t="s">
        <v>1965</v>
      </c>
      <c r="B408" t="str">
        <f>VLOOKUP(Healthcare!A408,'Customer Names'!A408:E2742,4,FALSE)</f>
        <v>Corey</v>
      </c>
      <c r="C408" s="10">
        <f>_xlfn.XLOOKUP(A408,'Medical Examinations'!$A$2:$A$2336,'Medical Examinations'!$B$2:$B$2336,"NA",0,1)</f>
        <v>32.11</v>
      </c>
      <c r="D408" s="10">
        <f>_xlfn.XLOOKUP(A408,'Medical Examinations'!$A$2:$A$2336,'Medical Examinations'!$C$2:$C$2336)</f>
        <v>4.76</v>
      </c>
      <c r="E408" s="1" t="str">
        <f>_xlfn.XLOOKUP(A408,'Medical Examinations'!$A$2:$A$2336,'Medical Examinations'!$D$2:$D$2336)</f>
        <v>No</v>
      </c>
      <c r="F408" t="str">
        <f>_xlfn.XLOOKUP(A408,'Medical Examinations'!$A$2:$A$2336,'Medical Examinations'!$E$2:$E$2336)</f>
        <v>No</v>
      </c>
      <c r="G408" t="str">
        <f>_xlfn.XLOOKUP(A408,'Medical Examinations'!$A$2:$A$2336,'Medical Examinations'!$F$2:$F$2336)</f>
        <v>No</v>
      </c>
      <c r="H408" s="1">
        <f>_xlfn.XLOOKUP(A408,'Medical Examinations'!$A$2:$A$2336,'Medical Examinations'!$G$2:$G$2336)</f>
        <v>2</v>
      </c>
      <c r="I408" t="str">
        <f>_xlfn.XLOOKUP(A408,'Medical Examinations'!$A$2:$A$2336,'Medical Examinations'!$H$2:$H$2336)</f>
        <v>No</v>
      </c>
      <c r="J408" t="str">
        <f>VLOOKUP(A408,'Medical Examinations'!$A$2:$J$2336,9,FALSE)</f>
        <v>Obesity</v>
      </c>
      <c r="K408" t="str">
        <f>VLOOKUP(A408,'Medical Examinations'!$A$2:$J$2336,10,FALSE)</f>
        <v>Normal</v>
      </c>
      <c r="L408" s="51" t="str">
        <f>_xlfn.XLOOKUP(A408,'Hospitalisation Details'!$A$2:$A$2345,'Hospitalisation Details'!$J$2:$J$2345,"")</f>
        <v>26-Sep-1972</v>
      </c>
      <c r="M408" s="12">
        <f>_xlfn.XLOOKUP(A408,'Hospitalisation Details'!$A$2:$A$2344,'Hospitalisation Details'!$F$2:$F$2344," ",0,1)</f>
        <v>25333.33</v>
      </c>
      <c r="N408" t="str">
        <f>_xlfn.XLOOKUP(A408,'Hospitalisation Details'!$A$2:$A$2344,'Hospitalisation Details'!$G$2:$G$2344," ",0,1)</f>
        <v>tier - 2</v>
      </c>
      <c r="O408" t="str">
        <f>_xlfn.XLOOKUP(A408,'Hospitalisation Details'!$A$2:$A$2344,'Hospitalisation Details'!$H$2:$H$2344," ",0,1)</f>
        <v>tier - 2</v>
      </c>
      <c r="P408" t="str">
        <f>_xlfn.XLOOKUP(A408,'Hospitalisation Details'!$A$2:$A$2344,'Hospitalisation Details'!$I$2:$I$2344," ",0,1)</f>
        <v>R1017</v>
      </c>
      <c r="Q408">
        <f>_xlfn.XLOOKUP(A408,'Hospitalisation Details'!$A$2:$A$2344,'Hospitalisation Details'!$K$2:$K$2344," ",0,1)</f>
        <v>50</v>
      </c>
    </row>
    <row r="409" spans="1:17" ht="15.5" x14ac:dyDescent="0.35">
      <c r="A409" s="8" t="s">
        <v>1964</v>
      </c>
      <c r="B409" t="str">
        <f>VLOOKUP(Healthcare!A409,'Customer Names'!A409:E2743,4,FALSE)</f>
        <v>Patrick D.</v>
      </c>
      <c r="C409" s="10">
        <f>_xlfn.XLOOKUP(A409,'Medical Examinations'!$A$2:$A$2336,'Medical Examinations'!$B$2:$B$2336,"NA",0,1)</f>
        <v>29.8</v>
      </c>
      <c r="D409" s="10">
        <f>_xlfn.XLOOKUP(A409,'Medical Examinations'!$A$2:$A$2336,'Medical Examinations'!$C$2:$C$2336)</f>
        <v>8.24</v>
      </c>
      <c r="E409" s="1" t="str">
        <f>_xlfn.XLOOKUP(A409,'Medical Examinations'!$A$2:$A$2336,'Medical Examinations'!$D$2:$D$2336)</f>
        <v>Yes</v>
      </c>
      <c r="F409" t="str">
        <f>_xlfn.XLOOKUP(A409,'Medical Examinations'!$A$2:$A$2336,'Medical Examinations'!$E$2:$E$2336)</f>
        <v>No</v>
      </c>
      <c r="G409" t="str">
        <f>_xlfn.XLOOKUP(A409,'Medical Examinations'!$A$2:$A$2336,'Medical Examinations'!$F$2:$F$2336)</f>
        <v>No</v>
      </c>
      <c r="H409" s="1">
        <f>_xlfn.XLOOKUP(A409,'Medical Examinations'!$A$2:$A$2336,'Medical Examinations'!$G$2:$G$2336)</f>
        <v>1</v>
      </c>
      <c r="I409" t="str">
        <f>_xlfn.XLOOKUP(A409,'Medical Examinations'!$A$2:$A$2336,'Medical Examinations'!$H$2:$H$2336)</f>
        <v>Yes</v>
      </c>
      <c r="J409" t="str">
        <f>VLOOKUP(A409,'Medical Examinations'!$A$2:$J$2336,9,FALSE)</f>
        <v>Overweight</v>
      </c>
      <c r="K409" t="str">
        <f>VLOOKUP(A409,'Medical Examinations'!$A$2:$J$2336,10,FALSE)</f>
        <v>Diabetes</v>
      </c>
      <c r="L409" s="51" t="str">
        <f>_xlfn.XLOOKUP(A409,'Hospitalisation Details'!$A$2:$A$2345,'Hospitalisation Details'!$J$2:$J$2345,"")</f>
        <v>14-Dec-1975</v>
      </c>
      <c r="M409" s="12">
        <f>_xlfn.XLOOKUP(A409,'Hospitalisation Details'!$A$2:$A$2344,'Hospitalisation Details'!$F$2:$F$2344," ",0,1)</f>
        <v>25309.49</v>
      </c>
      <c r="N409" t="str">
        <f>_xlfn.XLOOKUP(A409,'Hospitalisation Details'!$A$2:$A$2344,'Hospitalisation Details'!$G$2:$G$2344," ",0,1)</f>
        <v>tier - 2</v>
      </c>
      <c r="O409" t="str">
        <f>_xlfn.XLOOKUP(A409,'Hospitalisation Details'!$A$2:$A$2344,'Hospitalisation Details'!$H$2:$H$2344," ",0,1)</f>
        <v>tier - 1</v>
      </c>
      <c r="P409" t="str">
        <f>_xlfn.XLOOKUP(A409,'Hospitalisation Details'!$A$2:$A$2344,'Hospitalisation Details'!$I$2:$I$2344," ",0,1)</f>
        <v>R1011</v>
      </c>
      <c r="Q409">
        <f>_xlfn.XLOOKUP(A409,'Hospitalisation Details'!$A$2:$A$2344,'Hospitalisation Details'!$K$2:$K$2344," ",0,1)</f>
        <v>47</v>
      </c>
    </row>
    <row r="410" spans="1:17" ht="15.5" x14ac:dyDescent="0.35">
      <c r="A410" s="8" t="s">
        <v>1963</v>
      </c>
      <c r="B410" t="str">
        <f>VLOOKUP(Healthcare!A410,'Customer Names'!A410:E2744,4,FALSE)</f>
        <v>Anthony D.</v>
      </c>
      <c r="C410" s="10">
        <f>_xlfn.XLOOKUP(A410,'Medical Examinations'!$A$2:$A$2336,'Medical Examinations'!$B$2:$B$2336,"NA",0,1)</f>
        <v>24.01</v>
      </c>
      <c r="D410" s="10">
        <f>_xlfn.XLOOKUP(A410,'Medical Examinations'!$A$2:$A$2336,'Medical Examinations'!$C$2:$C$2336)</f>
        <v>4.76</v>
      </c>
      <c r="E410" s="1" t="str">
        <f>_xlfn.XLOOKUP(A410,'Medical Examinations'!$A$2:$A$2336,'Medical Examinations'!$D$2:$D$2336)</f>
        <v>No</v>
      </c>
      <c r="F410" t="str">
        <f>_xlfn.XLOOKUP(A410,'Medical Examinations'!$A$2:$A$2336,'Medical Examinations'!$E$2:$E$2336)</f>
        <v>No</v>
      </c>
      <c r="G410" t="str">
        <f>_xlfn.XLOOKUP(A410,'Medical Examinations'!$A$2:$A$2336,'Medical Examinations'!$F$2:$F$2336)</f>
        <v>No</v>
      </c>
      <c r="H410" s="1">
        <f>_xlfn.XLOOKUP(A410,'Medical Examinations'!$A$2:$A$2336,'Medical Examinations'!$G$2:$G$2336)</f>
        <v>1</v>
      </c>
      <c r="I410" t="str">
        <f>_xlfn.XLOOKUP(A410,'Medical Examinations'!$A$2:$A$2336,'Medical Examinations'!$H$2:$H$2336)</f>
        <v>Yes</v>
      </c>
      <c r="J410" t="str">
        <f>VLOOKUP(A410,'Medical Examinations'!$A$2:$J$2336,9,FALSE)</f>
        <v>Normal Weight</v>
      </c>
      <c r="K410" t="str">
        <f>VLOOKUP(A410,'Medical Examinations'!$A$2:$J$2336,10,FALSE)</f>
        <v>Normal</v>
      </c>
      <c r="L410" s="51" t="str">
        <f>_xlfn.XLOOKUP(A410,'Hospitalisation Details'!$A$2:$A$2345,'Hospitalisation Details'!$J$2:$J$2345,"")</f>
        <v>24-Nov-1998</v>
      </c>
      <c r="M410" s="12">
        <f>_xlfn.XLOOKUP(A410,'Hospitalisation Details'!$A$2:$A$2344,'Hospitalisation Details'!$F$2:$F$2344," ",0,1)</f>
        <v>25127.22</v>
      </c>
      <c r="N410" t="str">
        <f>_xlfn.XLOOKUP(A410,'Hospitalisation Details'!$A$2:$A$2344,'Hospitalisation Details'!$G$2:$G$2344," ",0,1)</f>
        <v>tier - 2</v>
      </c>
      <c r="O410" t="str">
        <f>_xlfn.XLOOKUP(A410,'Hospitalisation Details'!$A$2:$A$2344,'Hospitalisation Details'!$H$2:$H$2344," ",0,1)</f>
        <v>tier - 3</v>
      </c>
      <c r="P410" t="str">
        <f>_xlfn.XLOOKUP(A410,'Hospitalisation Details'!$A$2:$A$2344,'Hospitalisation Details'!$I$2:$I$2344," ",0,1)</f>
        <v>R1011</v>
      </c>
      <c r="Q410">
        <f>_xlfn.XLOOKUP(A410,'Hospitalisation Details'!$A$2:$A$2344,'Hospitalisation Details'!$K$2:$K$2344," ",0,1)</f>
        <v>24</v>
      </c>
    </row>
    <row r="411" spans="1:17" ht="15.5" x14ac:dyDescent="0.35">
      <c r="A411" s="8" t="s">
        <v>1962</v>
      </c>
      <c r="B411" t="str">
        <f>VLOOKUP(Healthcare!A411,'Customer Names'!A411:E2745,4,FALSE)</f>
        <v>Melissa</v>
      </c>
      <c r="C411" s="10">
        <f>_xlfn.XLOOKUP(A411,'Medical Examinations'!$A$2:$A$2336,'Medical Examinations'!$B$2:$B$2336,"NA",0,1)</f>
        <v>23.21</v>
      </c>
      <c r="D411" s="10">
        <f>_xlfn.XLOOKUP(A411,'Medical Examinations'!$A$2:$A$2336,'Medical Examinations'!$C$2:$C$2336)</f>
        <v>6.03</v>
      </c>
      <c r="E411" s="1" t="str">
        <f>_xlfn.XLOOKUP(A411,'Medical Examinations'!$A$2:$A$2336,'Medical Examinations'!$D$2:$D$2336)</f>
        <v>No</v>
      </c>
      <c r="F411" t="str">
        <f>_xlfn.XLOOKUP(A411,'Medical Examinations'!$A$2:$A$2336,'Medical Examinations'!$E$2:$E$2336)</f>
        <v>No</v>
      </c>
      <c r="G411" t="str">
        <f>_xlfn.XLOOKUP(A411,'Medical Examinations'!$A$2:$A$2336,'Medical Examinations'!$F$2:$F$2336)</f>
        <v>No</v>
      </c>
      <c r="H411" s="1">
        <f>_xlfn.XLOOKUP(A411,'Medical Examinations'!$A$2:$A$2336,'Medical Examinations'!$G$2:$G$2336)</f>
        <v>1</v>
      </c>
      <c r="I411" t="str">
        <f>_xlfn.XLOOKUP(A411,'Medical Examinations'!$A$2:$A$2336,'Medical Examinations'!$H$2:$H$2336)</f>
        <v>No</v>
      </c>
      <c r="J411" t="str">
        <f>VLOOKUP(A411,'Medical Examinations'!$A$2:$J$2336,9,FALSE)</f>
        <v>Normal Weight</v>
      </c>
      <c r="K411" t="str">
        <f>VLOOKUP(A411,'Medical Examinations'!$A$2:$J$2336,10,FALSE)</f>
        <v>Prediabetes</v>
      </c>
      <c r="L411" s="51" t="str">
        <f>_xlfn.XLOOKUP(A411,'Hospitalisation Details'!$A$2:$A$2345,'Hospitalisation Details'!$J$2:$J$2345,"")</f>
        <v>14-Jun-1998</v>
      </c>
      <c r="M411" s="12">
        <f>_xlfn.XLOOKUP(A411,'Hospitalisation Details'!$A$2:$A$2344,'Hospitalisation Details'!$F$2:$F$2344," ",0,1)</f>
        <v>25081.77</v>
      </c>
      <c r="N411" t="str">
        <f>_xlfn.XLOOKUP(A411,'Hospitalisation Details'!$A$2:$A$2344,'Hospitalisation Details'!$G$2:$G$2344," ",0,1)</f>
        <v>tier - 2</v>
      </c>
      <c r="O411" t="str">
        <f>_xlfn.XLOOKUP(A411,'Hospitalisation Details'!$A$2:$A$2344,'Hospitalisation Details'!$H$2:$H$2344," ",0,1)</f>
        <v>tier - 2</v>
      </c>
      <c r="P411" t="str">
        <f>_xlfn.XLOOKUP(A411,'Hospitalisation Details'!$A$2:$A$2344,'Hospitalisation Details'!$I$2:$I$2344," ",0,1)</f>
        <v>R1013</v>
      </c>
      <c r="Q411">
        <f>_xlfn.XLOOKUP(A411,'Hospitalisation Details'!$A$2:$A$2344,'Hospitalisation Details'!$K$2:$K$2344," ",0,1)</f>
        <v>24</v>
      </c>
    </row>
    <row r="412" spans="1:17" ht="15.5" x14ac:dyDescent="0.35">
      <c r="A412" s="8" t="s">
        <v>1961</v>
      </c>
      <c r="B412" t="str">
        <f>VLOOKUP(Healthcare!A412,'Customer Names'!A412:E2746,4,FALSE)</f>
        <v>Raven</v>
      </c>
      <c r="C412" s="10">
        <f>_xlfn.XLOOKUP(A412,'Medical Examinations'!$A$2:$A$2336,'Medical Examinations'!$B$2:$B$2336,"NA",0,1)</f>
        <v>21.2</v>
      </c>
      <c r="D412" s="10">
        <f>_xlfn.XLOOKUP(A412,'Medical Examinations'!$A$2:$A$2336,'Medical Examinations'!$C$2:$C$2336)</f>
        <v>4.07</v>
      </c>
      <c r="E412" s="1" t="str">
        <f>_xlfn.XLOOKUP(A412,'Medical Examinations'!$A$2:$A$2336,'Medical Examinations'!$D$2:$D$2336)</f>
        <v>Yes</v>
      </c>
      <c r="F412" t="str">
        <f>_xlfn.XLOOKUP(A412,'Medical Examinations'!$A$2:$A$2336,'Medical Examinations'!$E$2:$E$2336)</f>
        <v>No</v>
      </c>
      <c r="G412" t="str">
        <f>_xlfn.XLOOKUP(A412,'Medical Examinations'!$A$2:$A$2336,'Medical Examinations'!$F$2:$F$2336)</f>
        <v>No</v>
      </c>
      <c r="H412" s="1">
        <f>_xlfn.XLOOKUP(A412,'Medical Examinations'!$A$2:$A$2336,'Medical Examinations'!$G$2:$G$2336)</f>
        <v>1</v>
      </c>
      <c r="I412" t="str">
        <f>_xlfn.XLOOKUP(A412,'Medical Examinations'!$A$2:$A$2336,'Medical Examinations'!$H$2:$H$2336)</f>
        <v>Yes</v>
      </c>
      <c r="J412" t="str">
        <f>VLOOKUP(A412,'Medical Examinations'!$A$2:$J$2336,9,FALSE)</f>
        <v>Normal Weight</v>
      </c>
      <c r="K412" t="str">
        <f>VLOOKUP(A412,'Medical Examinations'!$A$2:$J$2336,10,FALSE)</f>
        <v>Normal</v>
      </c>
      <c r="L412" s="51" t="str">
        <f>_xlfn.XLOOKUP(A412,'Hospitalisation Details'!$A$2:$A$2345,'Hospitalisation Details'!$J$2:$J$2345,"")</f>
        <v>4-Dec-1995</v>
      </c>
      <c r="M412" s="12">
        <f>_xlfn.XLOOKUP(A412,'Hospitalisation Details'!$A$2:$A$2344,'Hospitalisation Details'!$F$2:$F$2344," ",0,1)</f>
        <v>25075.97</v>
      </c>
      <c r="N412" t="str">
        <f>_xlfn.XLOOKUP(A412,'Hospitalisation Details'!$A$2:$A$2344,'Hospitalisation Details'!$G$2:$G$2344," ",0,1)</f>
        <v>tier - 2</v>
      </c>
      <c r="O412" t="str">
        <f>_xlfn.XLOOKUP(A412,'Hospitalisation Details'!$A$2:$A$2344,'Hospitalisation Details'!$H$2:$H$2344," ",0,1)</f>
        <v>tier - 2</v>
      </c>
      <c r="P412" t="str">
        <f>_xlfn.XLOOKUP(A412,'Hospitalisation Details'!$A$2:$A$2344,'Hospitalisation Details'!$I$2:$I$2344," ",0,1)</f>
        <v>R1011</v>
      </c>
      <c r="Q412">
        <f>_xlfn.XLOOKUP(A412,'Hospitalisation Details'!$A$2:$A$2344,'Hospitalisation Details'!$K$2:$K$2344," ",0,1)</f>
        <v>27</v>
      </c>
    </row>
    <row r="413" spans="1:17" ht="15.5" x14ac:dyDescent="0.35">
      <c r="A413" s="8" t="s">
        <v>1960</v>
      </c>
      <c r="B413" t="str">
        <f>VLOOKUP(Healthcare!A413,'Customer Names'!A413:E2747,4,FALSE)</f>
        <v>Christopher</v>
      </c>
      <c r="C413" s="10">
        <f>_xlfn.XLOOKUP(A413,'Medical Examinations'!$A$2:$A$2336,'Medical Examinations'!$B$2:$B$2336,"NA",0,1)</f>
        <v>28.215</v>
      </c>
      <c r="D413" s="10">
        <f>_xlfn.XLOOKUP(A413,'Medical Examinations'!$A$2:$A$2336,'Medical Examinations'!$C$2:$C$2336)</f>
        <v>8.26</v>
      </c>
      <c r="E413" s="1" t="str">
        <f>_xlfn.XLOOKUP(A413,'Medical Examinations'!$A$2:$A$2336,'Medical Examinations'!$D$2:$D$2336)</f>
        <v>Yes</v>
      </c>
      <c r="F413" t="str">
        <f>_xlfn.XLOOKUP(A413,'Medical Examinations'!$A$2:$A$2336,'Medical Examinations'!$E$2:$E$2336)</f>
        <v>No</v>
      </c>
      <c r="G413" t="str">
        <f>_xlfn.XLOOKUP(A413,'Medical Examinations'!$A$2:$A$2336,'Medical Examinations'!$F$2:$F$2336)</f>
        <v>No</v>
      </c>
      <c r="H413" s="1">
        <f>_xlfn.XLOOKUP(A413,'Medical Examinations'!$A$2:$A$2336,'Medical Examinations'!$G$2:$G$2336)</f>
        <v>1</v>
      </c>
      <c r="I413" t="str">
        <f>_xlfn.XLOOKUP(A413,'Medical Examinations'!$A$2:$A$2336,'Medical Examinations'!$H$2:$H$2336)</f>
        <v>Yes</v>
      </c>
      <c r="J413" t="str">
        <f>VLOOKUP(A413,'Medical Examinations'!$A$2:$J$2336,9,FALSE)</f>
        <v>Overweight</v>
      </c>
      <c r="K413" t="str">
        <f>VLOOKUP(A413,'Medical Examinations'!$A$2:$J$2336,10,FALSE)</f>
        <v>Diabetes</v>
      </c>
      <c r="L413" s="51" t="str">
        <f>_xlfn.XLOOKUP(A413,'Hospitalisation Details'!$A$2:$A$2345,'Hospitalisation Details'!$J$2:$J$2345,"")</f>
        <v>14-Nov-1975</v>
      </c>
      <c r="M413" s="12">
        <f>_xlfn.XLOOKUP(A413,'Hospitalisation Details'!$A$2:$A$2344,'Hospitalisation Details'!$F$2:$F$2344," ",0,1)</f>
        <v>24915.22</v>
      </c>
      <c r="N413" t="str">
        <f>_xlfn.XLOOKUP(A413,'Hospitalisation Details'!$A$2:$A$2344,'Hospitalisation Details'!$G$2:$G$2344," ",0,1)</f>
        <v>tier - 2</v>
      </c>
      <c r="O413" t="str">
        <f>_xlfn.XLOOKUP(A413,'Hospitalisation Details'!$A$2:$A$2344,'Hospitalisation Details'!$H$2:$H$2344," ",0,1)</f>
        <v>tier - 3</v>
      </c>
      <c r="P413" t="str">
        <f>_xlfn.XLOOKUP(A413,'Hospitalisation Details'!$A$2:$A$2344,'Hospitalisation Details'!$I$2:$I$2344," ",0,1)</f>
        <v>R1012</v>
      </c>
      <c r="Q413">
        <f>_xlfn.XLOOKUP(A413,'Hospitalisation Details'!$A$2:$A$2344,'Hospitalisation Details'!$K$2:$K$2344," ",0,1)</f>
        <v>47</v>
      </c>
    </row>
    <row r="414" spans="1:17" ht="15.5" x14ac:dyDescent="0.35">
      <c r="A414" s="8" t="s">
        <v>1959</v>
      </c>
      <c r="B414" t="str">
        <f>VLOOKUP(Healthcare!A414,'Customer Names'!A414:E2748,4,FALSE)</f>
        <v>Kendra A</v>
      </c>
      <c r="C414" s="10">
        <f>_xlfn.XLOOKUP(A414,'Medical Examinations'!$A$2:$A$2336,'Medical Examinations'!$B$2:$B$2336,"NA",0,1)</f>
        <v>38.094999999999999</v>
      </c>
      <c r="D414" s="10">
        <f>_xlfn.XLOOKUP(A414,'Medical Examinations'!$A$2:$A$2336,'Medical Examinations'!$C$2:$C$2336)</f>
        <v>4.76</v>
      </c>
      <c r="E414" s="1" t="str">
        <f>_xlfn.XLOOKUP(A414,'Medical Examinations'!$A$2:$A$2336,'Medical Examinations'!$D$2:$D$2336)</f>
        <v>No</v>
      </c>
      <c r="F414" t="str">
        <f>_xlfn.XLOOKUP(A414,'Medical Examinations'!$A$2:$A$2336,'Medical Examinations'!$E$2:$E$2336)</f>
        <v>No</v>
      </c>
      <c r="G414" t="str">
        <f>_xlfn.XLOOKUP(A414,'Medical Examinations'!$A$2:$A$2336,'Medical Examinations'!$F$2:$F$2336)</f>
        <v>No</v>
      </c>
      <c r="H414" s="1">
        <f>_xlfn.XLOOKUP(A414,'Medical Examinations'!$A$2:$A$2336,'Medical Examinations'!$G$2:$G$2336)</f>
        <v>1</v>
      </c>
      <c r="I414" t="str">
        <f>_xlfn.XLOOKUP(A414,'Medical Examinations'!$A$2:$A$2336,'Medical Examinations'!$H$2:$H$2336)</f>
        <v>No</v>
      </c>
      <c r="J414" t="str">
        <f>VLOOKUP(A414,'Medical Examinations'!$A$2:$J$2336,9,FALSE)</f>
        <v>Obesity</v>
      </c>
      <c r="K414" t="str">
        <f>VLOOKUP(A414,'Medical Examinations'!$A$2:$J$2336,10,FALSE)</f>
        <v>Normal</v>
      </c>
      <c r="L414" s="51" t="str">
        <f>_xlfn.XLOOKUP(A414,'Hospitalisation Details'!$A$2:$A$2345,'Hospitalisation Details'!$J$2:$J$2345,"")</f>
        <v>14-Jun-1987</v>
      </c>
      <c r="M414" s="12">
        <f>_xlfn.XLOOKUP(A414,'Hospitalisation Details'!$A$2:$A$2344,'Hospitalisation Details'!$F$2:$F$2344," ",0,1)</f>
        <v>24915.05</v>
      </c>
      <c r="N414" t="str">
        <f>_xlfn.XLOOKUP(A414,'Hospitalisation Details'!$A$2:$A$2344,'Hospitalisation Details'!$G$2:$G$2344," ",0,1)</f>
        <v>tier - 2</v>
      </c>
      <c r="O414" t="str">
        <f>_xlfn.XLOOKUP(A414,'Hospitalisation Details'!$A$2:$A$2344,'Hospitalisation Details'!$H$2:$H$2344," ",0,1)</f>
        <v>tier - 1</v>
      </c>
      <c r="P414" t="str">
        <f>_xlfn.XLOOKUP(A414,'Hospitalisation Details'!$A$2:$A$2344,'Hospitalisation Details'!$I$2:$I$2344," ",0,1)</f>
        <v>R1024</v>
      </c>
      <c r="Q414">
        <f>_xlfn.XLOOKUP(A414,'Hospitalisation Details'!$A$2:$A$2344,'Hospitalisation Details'!$K$2:$K$2344," ",0,1)</f>
        <v>35</v>
      </c>
    </row>
    <row r="415" spans="1:17" ht="15.5" x14ac:dyDescent="0.35">
      <c r="A415" s="8" t="s">
        <v>1958</v>
      </c>
      <c r="B415" t="str">
        <f>VLOOKUP(Healthcare!A415,'Customer Names'!A415:E2749,4,FALSE)</f>
        <v>Jordan</v>
      </c>
      <c r="C415" s="10">
        <f>_xlfn.XLOOKUP(A415,'Medical Examinations'!$A$2:$A$2336,'Medical Examinations'!$B$2:$B$2336,"NA",0,1)</f>
        <v>22.61</v>
      </c>
      <c r="D415" s="10">
        <f>_xlfn.XLOOKUP(A415,'Medical Examinations'!$A$2:$A$2336,'Medical Examinations'!$C$2:$C$2336)</f>
        <v>6.13</v>
      </c>
      <c r="E415" s="1" t="str">
        <f>_xlfn.XLOOKUP(A415,'Medical Examinations'!$A$2:$A$2336,'Medical Examinations'!$D$2:$D$2336)</f>
        <v>Yes</v>
      </c>
      <c r="F415" t="str">
        <f>_xlfn.XLOOKUP(A415,'Medical Examinations'!$A$2:$A$2336,'Medical Examinations'!$E$2:$E$2336)</f>
        <v>No</v>
      </c>
      <c r="G415" t="str">
        <f>_xlfn.XLOOKUP(A415,'Medical Examinations'!$A$2:$A$2336,'Medical Examinations'!$F$2:$F$2336)</f>
        <v>Yes</v>
      </c>
      <c r="H415" s="1">
        <f>_xlfn.XLOOKUP(A415,'Medical Examinations'!$A$2:$A$2336,'Medical Examinations'!$G$2:$G$2336)</f>
        <v>1</v>
      </c>
      <c r="I415" t="str">
        <f>_xlfn.XLOOKUP(A415,'Medical Examinations'!$A$2:$A$2336,'Medical Examinations'!$H$2:$H$2336)</f>
        <v>Yes</v>
      </c>
      <c r="J415" t="str">
        <f>VLOOKUP(A415,'Medical Examinations'!$A$2:$J$2336,9,FALSE)</f>
        <v>Normal Weight</v>
      </c>
      <c r="K415" t="str">
        <f>VLOOKUP(A415,'Medical Examinations'!$A$2:$J$2336,10,FALSE)</f>
        <v>Prediabetes</v>
      </c>
      <c r="L415" s="51" t="str">
        <f>_xlfn.XLOOKUP(A415,'Hospitalisation Details'!$A$2:$A$2345,'Hospitalisation Details'!$J$2:$J$2345,"")</f>
        <v>23-Jul-1969</v>
      </c>
      <c r="M415" s="12">
        <f>_xlfn.XLOOKUP(A415,'Hospitalisation Details'!$A$2:$A$2344,'Hospitalisation Details'!$F$2:$F$2344," ",0,1)</f>
        <v>24873.38</v>
      </c>
      <c r="N415" t="str">
        <f>_xlfn.XLOOKUP(A415,'Hospitalisation Details'!$A$2:$A$2344,'Hospitalisation Details'!$G$2:$G$2344," ",0,1)</f>
        <v>tier - 2</v>
      </c>
      <c r="O415" t="str">
        <f>_xlfn.XLOOKUP(A415,'Hospitalisation Details'!$A$2:$A$2344,'Hospitalisation Details'!$H$2:$H$2344," ",0,1)</f>
        <v>tier - 1</v>
      </c>
      <c r="P415" t="str">
        <f>_xlfn.XLOOKUP(A415,'Hospitalisation Details'!$A$2:$A$2344,'Hospitalisation Details'!$I$2:$I$2344," ",0,1)</f>
        <v>R1024</v>
      </c>
      <c r="Q415">
        <f>_xlfn.XLOOKUP(A415,'Hospitalisation Details'!$A$2:$A$2344,'Hospitalisation Details'!$K$2:$K$2344," ",0,1)</f>
        <v>53</v>
      </c>
    </row>
    <row r="416" spans="1:17" ht="15.5" x14ac:dyDescent="0.35">
      <c r="A416" s="8" t="s">
        <v>1957</v>
      </c>
      <c r="B416" t="str">
        <f>VLOOKUP(Healthcare!A416,'Customer Names'!A416:E2750,4,FALSE)</f>
        <v>Nils</v>
      </c>
      <c r="C416" s="10">
        <f>_xlfn.XLOOKUP(A416,'Medical Examinations'!$A$2:$A$2336,'Medical Examinations'!$B$2:$B$2336,"NA",0,1)</f>
        <v>24.32</v>
      </c>
      <c r="D416" s="10">
        <f>_xlfn.XLOOKUP(A416,'Medical Examinations'!$A$2:$A$2336,'Medical Examinations'!$C$2:$C$2336)</f>
        <v>10.47</v>
      </c>
      <c r="E416" s="1" t="str">
        <f>_xlfn.XLOOKUP(A416,'Medical Examinations'!$A$2:$A$2336,'Medical Examinations'!$D$2:$D$2336)</f>
        <v>Yes</v>
      </c>
      <c r="F416" t="str">
        <f>_xlfn.XLOOKUP(A416,'Medical Examinations'!$A$2:$A$2336,'Medical Examinations'!$E$2:$E$2336)</f>
        <v>No</v>
      </c>
      <c r="G416" t="str">
        <f>_xlfn.XLOOKUP(A416,'Medical Examinations'!$A$2:$A$2336,'Medical Examinations'!$F$2:$F$2336)</f>
        <v>No</v>
      </c>
      <c r="H416" s="1">
        <f>_xlfn.XLOOKUP(A416,'Medical Examinations'!$A$2:$A$2336,'Medical Examinations'!$G$2:$G$2336)</f>
        <v>2</v>
      </c>
      <c r="I416" t="str">
        <f>_xlfn.XLOOKUP(A416,'Medical Examinations'!$A$2:$A$2336,'Medical Examinations'!$H$2:$H$2336)</f>
        <v>Yes</v>
      </c>
      <c r="J416" t="str">
        <f>VLOOKUP(A416,'Medical Examinations'!$A$2:$J$2336,9,FALSE)</f>
        <v>Normal Weight</v>
      </c>
      <c r="K416" t="str">
        <f>VLOOKUP(A416,'Medical Examinations'!$A$2:$J$2336,10,FALSE)</f>
        <v>Diabetes</v>
      </c>
      <c r="L416" s="51" t="str">
        <f>_xlfn.XLOOKUP(A416,'Hospitalisation Details'!$A$2:$A$2345,'Hospitalisation Details'!$J$2:$J$2345,"")</f>
        <v>26-Nov-1970</v>
      </c>
      <c r="M416" s="12">
        <f>_xlfn.XLOOKUP(A416,'Hospitalisation Details'!$A$2:$A$2344,'Hospitalisation Details'!$F$2:$F$2344," ",0,1)</f>
        <v>24869.84</v>
      </c>
      <c r="N416" t="str">
        <f>_xlfn.XLOOKUP(A416,'Hospitalisation Details'!$A$2:$A$2344,'Hospitalisation Details'!$G$2:$G$2344," ",0,1)</f>
        <v>tier - 2</v>
      </c>
      <c r="O416" t="str">
        <f>_xlfn.XLOOKUP(A416,'Hospitalisation Details'!$A$2:$A$2344,'Hospitalisation Details'!$H$2:$H$2344," ",0,1)</f>
        <v>tier - 2</v>
      </c>
      <c r="P416" t="str">
        <f>_xlfn.XLOOKUP(A416,'Hospitalisation Details'!$A$2:$A$2344,'Hospitalisation Details'!$I$2:$I$2344," ",0,1)</f>
        <v>R1016</v>
      </c>
      <c r="Q416">
        <f>_xlfn.XLOOKUP(A416,'Hospitalisation Details'!$A$2:$A$2344,'Hospitalisation Details'!$K$2:$K$2344," ",0,1)</f>
        <v>52</v>
      </c>
    </row>
    <row r="417" spans="1:17" ht="15.5" x14ac:dyDescent="0.35">
      <c r="A417" s="8" t="s">
        <v>1956</v>
      </c>
      <c r="B417" t="str">
        <f>VLOOKUP(Healthcare!A417,'Customer Names'!A417:E2751,4,FALSE)</f>
        <v>Scott</v>
      </c>
      <c r="C417" s="10">
        <f>_xlfn.XLOOKUP(A417,'Medical Examinations'!$A$2:$A$2336,'Medical Examinations'!$B$2:$B$2336,"NA",0,1)</f>
        <v>20.96</v>
      </c>
      <c r="D417" s="10">
        <f>_xlfn.XLOOKUP(A417,'Medical Examinations'!$A$2:$A$2336,'Medical Examinations'!$C$2:$C$2336)</f>
        <v>4.04</v>
      </c>
      <c r="E417" s="1" t="str">
        <f>_xlfn.XLOOKUP(A417,'Medical Examinations'!$A$2:$A$2336,'Medical Examinations'!$D$2:$D$2336)</f>
        <v>Yes</v>
      </c>
      <c r="F417" t="str">
        <f>_xlfn.XLOOKUP(A417,'Medical Examinations'!$A$2:$A$2336,'Medical Examinations'!$E$2:$E$2336)</f>
        <v>No</v>
      </c>
      <c r="G417" t="str">
        <f>_xlfn.XLOOKUP(A417,'Medical Examinations'!$A$2:$A$2336,'Medical Examinations'!$F$2:$F$2336)</f>
        <v>No</v>
      </c>
      <c r="H417" s="1">
        <f>_xlfn.XLOOKUP(A417,'Medical Examinations'!$A$2:$A$2336,'Medical Examinations'!$G$2:$G$2336)</f>
        <v>1</v>
      </c>
      <c r="I417" t="str">
        <f>_xlfn.XLOOKUP(A417,'Medical Examinations'!$A$2:$A$2336,'Medical Examinations'!$H$2:$H$2336)</f>
        <v>Yes</v>
      </c>
      <c r="J417" t="str">
        <f>VLOOKUP(A417,'Medical Examinations'!$A$2:$J$2336,9,FALSE)</f>
        <v>Normal Weight</v>
      </c>
      <c r="K417" t="str">
        <f>VLOOKUP(A417,'Medical Examinations'!$A$2:$J$2336,10,FALSE)</f>
        <v>Normal</v>
      </c>
      <c r="L417" s="51" t="str">
        <f>_xlfn.XLOOKUP(A417,'Hospitalisation Details'!$A$2:$A$2345,'Hospitalisation Details'!$J$2:$J$2345,"")</f>
        <v>10-Jun-1995</v>
      </c>
      <c r="M417" s="12">
        <f>_xlfn.XLOOKUP(A417,'Hospitalisation Details'!$A$2:$A$2344,'Hospitalisation Details'!$F$2:$F$2344," ",0,1)</f>
        <v>24863.25</v>
      </c>
      <c r="N417" t="str">
        <f>_xlfn.XLOOKUP(A417,'Hospitalisation Details'!$A$2:$A$2344,'Hospitalisation Details'!$G$2:$G$2344," ",0,1)</f>
        <v>tier - 2</v>
      </c>
      <c r="O417" t="str">
        <f>_xlfn.XLOOKUP(A417,'Hospitalisation Details'!$A$2:$A$2344,'Hospitalisation Details'!$H$2:$H$2344," ",0,1)</f>
        <v>tier - 3</v>
      </c>
      <c r="P417" t="str">
        <f>_xlfn.XLOOKUP(A417,'Hospitalisation Details'!$A$2:$A$2344,'Hospitalisation Details'!$I$2:$I$2344," ",0,1)</f>
        <v>R1011</v>
      </c>
      <c r="Q417">
        <f>_xlfn.XLOOKUP(A417,'Hospitalisation Details'!$A$2:$A$2344,'Hospitalisation Details'!$K$2:$K$2344," ",0,1)</f>
        <v>27</v>
      </c>
    </row>
    <row r="418" spans="1:17" ht="15.5" x14ac:dyDescent="0.35">
      <c r="A418" s="8" t="s">
        <v>1955</v>
      </c>
      <c r="B418" t="str">
        <f>VLOOKUP(Healthcare!A418,'Customer Names'!A418:E2752,4,FALSE)</f>
        <v>Angela</v>
      </c>
      <c r="C418" s="10">
        <f>_xlfn.XLOOKUP(A418,'Medical Examinations'!$A$2:$A$2336,'Medical Examinations'!$B$2:$B$2336,"NA",0,1)</f>
        <v>19.68</v>
      </c>
      <c r="D418" s="10">
        <f>_xlfn.XLOOKUP(A418,'Medical Examinations'!$A$2:$A$2336,'Medical Examinations'!$C$2:$C$2336)</f>
        <v>5.74</v>
      </c>
      <c r="E418" s="1" t="str">
        <f>_xlfn.XLOOKUP(A418,'Medical Examinations'!$A$2:$A$2336,'Medical Examinations'!$D$2:$D$2336)</f>
        <v>No</v>
      </c>
      <c r="F418" t="str">
        <f>_xlfn.XLOOKUP(A418,'Medical Examinations'!$A$2:$A$2336,'Medical Examinations'!$E$2:$E$2336)</f>
        <v>No</v>
      </c>
      <c r="G418" t="str">
        <f>_xlfn.XLOOKUP(A418,'Medical Examinations'!$A$2:$A$2336,'Medical Examinations'!$F$2:$F$2336)</f>
        <v>No</v>
      </c>
      <c r="H418" s="1">
        <f>_xlfn.XLOOKUP(A418,'Medical Examinations'!$A$2:$A$2336,'Medical Examinations'!$G$2:$G$2336)</f>
        <v>0</v>
      </c>
      <c r="I418" t="str">
        <f>_xlfn.XLOOKUP(A418,'Medical Examinations'!$A$2:$A$2336,'Medical Examinations'!$H$2:$H$2336)</f>
        <v>Yes</v>
      </c>
      <c r="J418" t="str">
        <f>VLOOKUP(A418,'Medical Examinations'!$A$2:$J$2336,9,FALSE)</f>
        <v>Normal Weight</v>
      </c>
      <c r="K418" t="str">
        <f>VLOOKUP(A418,'Medical Examinations'!$A$2:$J$2336,10,FALSE)</f>
        <v>Prediabetes</v>
      </c>
      <c r="L418" s="51" t="str">
        <f>_xlfn.XLOOKUP(A418,'Hospitalisation Details'!$A$2:$A$2345,'Hospitalisation Details'!$J$2:$J$2345,"")</f>
        <v>9-Sep-1994</v>
      </c>
      <c r="M418" s="12">
        <f>_xlfn.XLOOKUP(A418,'Hospitalisation Details'!$A$2:$A$2344,'Hospitalisation Details'!$F$2:$F$2344," ",0,1)</f>
        <v>24817.25</v>
      </c>
      <c r="N418" t="str">
        <f>_xlfn.XLOOKUP(A418,'Hospitalisation Details'!$A$2:$A$2344,'Hospitalisation Details'!$G$2:$G$2344," ",0,1)</f>
        <v>tier - 2</v>
      </c>
      <c r="O418" t="str">
        <f>_xlfn.XLOOKUP(A418,'Hospitalisation Details'!$A$2:$A$2344,'Hospitalisation Details'!$H$2:$H$2344," ",0,1)</f>
        <v>tier - 2</v>
      </c>
      <c r="P418" t="str">
        <f>_xlfn.XLOOKUP(A418,'Hospitalisation Details'!$A$2:$A$2344,'Hospitalisation Details'!$I$2:$I$2344," ",0,1)</f>
        <v>R1011</v>
      </c>
      <c r="Q418">
        <f>_xlfn.XLOOKUP(A418,'Hospitalisation Details'!$A$2:$A$2344,'Hospitalisation Details'!$K$2:$K$2344," ",0,1)</f>
        <v>28</v>
      </c>
    </row>
    <row r="419" spans="1:17" ht="15.5" x14ac:dyDescent="0.35">
      <c r="A419" s="8" t="s">
        <v>1954</v>
      </c>
      <c r="B419" t="str">
        <f>VLOOKUP(Healthcare!A419,'Customer Names'!A419:E2753,4,FALSE)</f>
        <v>Allison</v>
      </c>
      <c r="C419" s="10">
        <f>_xlfn.XLOOKUP(A419,'Medical Examinations'!$A$2:$A$2336,'Medical Examinations'!$B$2:$B$2336,"NA",0,1)</f>
        <v>18.100000000000001</v>
      </c>
      <c r="D419" s="10">
        <f>_xlfn.XLOOKUP(A419,'Medical Examinations'!$A$2:$A$2336,'Medical Examinations'!$C$2:$C$2336)</f>
        <v>6.33</v>
      </c>
      <c r="E419" s="1" t="str">
        <f>_xlfn.XLOOKUP(A419,'Medical Examinations'!$A$2:$A$2336,'Medical Examinations'!$D$2:$D$2336)</f>
        <v>No</v>
      </c>
      <c r="F419" t="str">
        <f>_xlfn.XLOOKUP(A419,'Medical Examinations'!$A$2:$A$2336,'Medical Examinations'!$E$2:$E$2336)</f>
        <v>No</v>
      </c>
      <c r="G419" t="str">
        <f>_xlfn.XLOOKUP(A419,'Medical Examinations'!$A$2:$A$2336,'Medical Examinations'!$F$2:$F$2336)</f>
        <v>No</v>
      </c>
      <c r="H419" s="1">
        <f>_xlfn.XLOOKUP(A419,'Medical Examinations'!$A$2:$A$2336,'Medical Examinations'!$G$2:$G$2336)</f>
        <v>1</v>
      </c>
      <c r="I419" t="str">
        <f>_xlfn.XLOOKUP(A419,'Medical Examinations'!$A$2:$A$2336,'Medical Examinations'!$H$2:$H$2336)</f>
        <v>Yes</v>
      </c>
      <c r="J419" t="str">
        <f>VLOOKUP(A419,'Medical Examinations'!$A$2:$J$2336,9,FALSE)</f>
        <v>Underweight</v>
      </c>
      <c r="K419" t="str">
        <f>VLOOKUP(A419,'Medical Examinations'!$A$2:$J$2336,10,FALSE)</f>
        <v>Prediabetes</v>
      </c>
      <c r="L419" s="51" t="str">
        <f>_xlfn.XLOOKUP(A419,'Hospitalisation Details'!$A$2:$A$2345,'Hospitalisation Details'!$J$2:$J$2345,"")</f>
        <v>11-Oct-1992</v>
      </c>
      <c r="M419" s="12">
        <f>_xlfn.XLOOKUP(A419,'Hospitalisation Details'!$A$2:$A$2344,'Hospitalisation Details'!$F$2:$F$2344," ",0,1)</f>
        <v>24795.040000000001</v>
      </c>
      <c r="N419" t="str">
        <f>_xlfn.XLOOKUP(A419,'Hospitalisation Details'!$A$2:$A$2344,'Hospitalisation Details'!$G$2:$G$2344," ",0,1)</f>
        <v>tier - 2</v>
      </c>
      <c r="O419" t="str">
        <f>_xlfn.XLOOKUP(A419,'Hospitalisation Details'!$A$2:$A$2344,'Hospitalisation Details'!$H$2:$H$2344," ",0,1)</f>
        <v>tier - 3</v>
      </c>
      <c r="P419" t="str">
        <f>_xlfn.XLOOKUP(A419,'Hospitalisation Details'!$A$2:$A$2344,'Hospitalisation Details'!$I$2:$I$2344," ",0,1)</f>
        <v>R1011</v>
      </c>
      <c r="Q419">
        <f>_xlfn.XLOOKUP(A419,'Hospitalisation Details'!$A$2:$A$2344,'Hospitalisation Details'!$K$2:$K$2344," ",0,1)</f>
        <v>30</v>
      </c>
    </row>
    <row r="420" spans="1:17" ht="15.5" x14ac:dyDescent="0.35">
      <c r="A420" s="8" t="s">
        <v>1953</v>
      </c>
      <c r="B420" t="str">
        <f>VLOOKUP(Healthcare!A420,'Customer Names'!A420:E2754,4,FALSE)</f>
        <v>Caitlin O.</v>
      </c>
      <c r="C420" s="10">
        <f>_xlfn.XLOOKUP(A420,'Medical Examinations'!$A$2:$A$2336,'Medical Examinations'!$B$2:$B$2336,"NA",0,1)</f>
        <v>29.64</v>
      </c>
      <c r="D420" s="10">
        <f>_xlfn.XLOOKUP(A420,'Medical Examinations'!$A$2:$A$2336,'Medical Examinations'!$C$2:$C$2336)</f>
        <v>4.28</v>
      </c>
      <c r="E420" s="1" t="str">
        <f>_xlfn.XLOOKUP(A420,'Medical Examinations'!$A$2:$A$2336,'Medical Examinations'!$D$2:$D$2336)</f>
        <v>Yes</v>
      </c>
      <c r="F420" t="str">
        <f>_xlfn.XLOOKUP(A420,'Medical Examinations'!$A$2:$A$2336,'Medical Examinations'!$E$2:$E$2336)</f>
        <v>No</v>
      </c>
      <c r="G420" t="str">
        <f>_xlfn.XLOOKUP(A420,'Medical Examinations'!$A$2:$A$2336,'Medical Examinations'!$F$2:$F$2336)</f>
        <v>No</v>
      </c>
      <c r="H420" s="1">
        <f>_xlfn.XLOOKUP(A420,'Medical Examinations'!$A$2:$A$2336,'Medical Examinations'!$G$2:$G$2336)</f>
        <v>0</v>
      </c>
      <c r="I420" t="str">
        <f>_xlfn.XLOOKUP(A420,'Medical Examinations'!$A$2:$A$2336,'Medical Examinations'!$H$2:$H$2336)</f>
        <v>No</v>
      </c>
      <c r="J420" t="str">
        <f>VLOOKUP(A420,'Medical Examinations'!$A$2:$J$2336,9,FALSE)</f>
        <v>Overweight</v>
      </c>
      <c r="K420" t="str">
        <f>VLOOKUP(A420,'Medical Examinations'!$A$2:$J$2336,10,FALSE)</f>
        <v>Normal</v>
      </c>
      <c r="L420" s="51" t="str">
        <f>_xlfn.XLOOKUP(A420,'Hospitalisation Details'!$A$2:$A$2345,'Hospitalisation Details'!$J$2:$J$2345,"")</f>
        <v>28-Aug-1996</v>
      </c>
      <c r="M420" s="12">
        <f>_xlfn.XLOOKUP(A420,'Hospitalisation Details'!$A$2:$A$2344,'Hospitalisation Details'!$F$2:$F$2344," ",0,1)</f>
        <v>24671.66</v>
      </c>
      <c r="N420" t="str">
        <f>_xlfn.XLOOKUP(A420,'Hospitalisation Details'!$A$2:$A$2344,'Hospitalisation Details'!$G$2:$G$2344," ",0,1)</f>
        <v>tier - 2</v>
      </c>
      <c r="O420" t="str">
        <f>_xlfn.XLOOKUP(A420,'Hospitalisation Details'!$A$2:$A$2344,'Hospitalisation Details'!$H$2:$H$2344," ",0,1)</f>
        <v>tier - 1</v>
      </c>
      <c r="P420" t="str">
        <f>_xlfn.XLOOKUP(A420,'Hospitalisation Details'!$A$2:$A$2344,'Hospitalisation Details'!$I$2:$I$2344," ",0,1)</f>
        <v>R1024</v>
      </c>
      <c r="Q420">
        <f>_xlfn.XLOOKUP(A420,'Hospitalisation Details'!$A$2:$A$2344,'Hospitalisation Details'!$K$2:$K$2344," ",0,1)</f>
        <v>26</v>
      </c>
    </row>
    <row r="421" spans="1:17" ht="15.5" x14ac:dyDescent="0.35">
      <c r="A421" s="8" t="s">
        <v>1952</v>
      </c>
      <c r="B421" t="str">
        <f>VLOOKUP(Healthcare!A421,'Customer Names'!A421:E2755,4,FALSE)</f>
        <v>Tracy M</v>
      </c>
      <c r="C421" s="10">
        <f>_xlfn.XLOOKUP(A421,'Medical Examinations'!$A$2:$A$2336,'Medical Examinations'!$B$2:$B$2336,"NA",0,1)</f>
        <v>25.3</v>
      </c>
      <c r="D421" s="10">
        <f>_xlfn.XLOOKUP(A421,'Medical Examinations'!$A$2:$A$2336,'Medical Examinations'!$C$2:$C$2336)</f>
        <v>9.4700000000000006</v>
      </c>
      <c r="E421" s="1" t="str">
        <f>_xlfn.XLOOKUP(A421,'Medical Examinations'!$A$2:$A$2336,'Medical Examinations'!$D$2:$D$2336)</f>
        <v>Yes</v>
      </c>
      <c r="F421" t="str">
        <f>_xlfn.XLOOKUP(A421,'Medical Examinations'!$A$2:$A$2336,'Medical Examinations'!$E$2:$E$2336)</f>
        <v>No</v>
      </c>
      <c r="G421" t="str">
        <f>_xlfn.XLOOKUP(A421,'Medical Examinations'!$A$2:$A$2336,'Medical Examinations'!$F$2:$F$2336)</f>
        <v>No</v>
      </c>
      <c r="H421" s="1">
        <f>_xlfn.XLOOKUP(A421,'Medical Examinations'!$A$2:$A$2336,'Medical Examinations'!$G$2:$G$2336)</f>
        <v>2</v>
      </c>
      <c r="I421" t="str">
        <f>_xlfn.XLOOKUP(A421,'Medical Examinations'!$A$2:$A$2336,'Medical Examinations'!$H$2:$H$2336)</f>
        <v>Yes</v>
      </c>
      <c r="J421" t="str">
        <f>VLOOKUP(A421,'Medical Examinations'!$A$2:$J$2336,9,FALSE)</f>
        <v>Overweight</v>
      </c>
      <c r="K421" t="str">
        <f>VLOOKUP(A421,'Medical Examinations'!$A$2:$J$2336,10,FALSE)</f>
        <v>Diabetes</v>
      </c>
      <c r="L421" s="51" t="str">
        <f>_xlfn.XLOOKUP(A421,'Hospitalisation Details'!$A$2:$A$2345,'Hospitalisation Details'!$J$2:$J$2345,"")</f>
        <v>12-Jun-1970</v>
      </c>
      <c r="M421" s="12">
        <f>_xlfn.XLOOKUP(A421,'Hospitalisation Details'!$A$2:$A$2344,'Hospitalisation Details'!$F$2:$F$2344," ",0,1)</f>
        <v>24667.42</v>
      </c>
      <c r="N421" t="str">
        <f>_xlfn.XLOOKUP(A421,'Hospitalisation Details'!$A$2:$A$2344,'Hospitalisation Details'!$G$2:$G$2344," ",0,1)</f>
        <v>tier - 2</v>
      </c>
      <c r="O421" t="str">
        <f>_xlfn.XLOOKUP(A421,'Hospitalisation Details'!$A$2:$A$2344,'Hospitalisation Details'!$H$2:$H$2344," ",0,1)</f>
        <v>tier - 3</v>
      </c>
      <c r="P421" t="str">
        <f>_xlfn.XLOOKUP(A421,'Hospitalisation Details'!$A$2:$A$2344,'Hospitalisation Details'!$I$2:$I$2344," ",0,1)</f>
        <v>R1013</v>
      </c>
      <c r="Q421">
        <f>_xlfn.XLOOKUP(A421,'Hospitalisation Details'!$A$2:$A$2344,'Hospitalisation Details'!$K$2:$K$2344," ",0,1)</f>
        <v>52</v>
      </c>
    </row>
    <row r="422" spans="1:17" ht="15.5" x14ac:dyDescent="0.35">
      <c r="A422" s="8" t="s">
        <v>1951</v>
      </c>
      <c r="B422" t="str">
        <f>VLOOKUP(Healthcare!A422,'Customer Names'!A422:E2756,4,FALSE)</f>
        <v>Dustin M.</v>
      </c>
      <c r="C422" s="10">
        <f>_xlfn.XLOOKUP(A422,'Medical Examinations'!$A$2:$A$2336,'Medical Examinations'!$B$2:$B$2336,"NA",0,1)</f>
        <v>27.6</v>
      </c>
      <c r="D422" s="10">
        <f>_xlfn.XLOOKUP(A422,'Medical Examinations'!$A$2:$A$2336,'Medical Examinations'!$C$2:$C$2336)</f>
        <v>4.8499999999999996</v>
      </c>
      <c r="E422" s="1" t="str">
        <f>_xlfn.XLOOKUP(A422,'Medical Examinations'!$A$2:$A$2336,'Medical Examinations'!$D$2:$D$2336)</f>
        <v>Yes</v>
      </c>
      <c r="F422" t="str">
        <f>_xlfn.XLOOKUP(A422,'Medical Examinations'!$A$2:$A$2336,'Medical Examinations'!$E$2:$E$2336)</f>
        <v>No</v>
      </c>
      <c r="G422" t="str">
        <f>_xlfn.XLOOKUP(A422,'Medical Examinations'!$A$2:$A$2336,'Medical Examinations'!$F$2:$F$2336)</f>
        <v>No</v>
      </c>
      <c r="H422" s="1">
        <f>_xlfn.XLOOKUP(A422,'Medical Examinations'!$A$2:$A$2336,'Medical Examinations'!$G$2:$G$2336)</f>
        <v>0</v>
      </c>
      <c r="I422" t="str">
        <f>_xlfn.XLOOKUP(A422,'Medical Examinations'!$A$2:$A$2336,'Medical Examinations'!$H$2:$H$2336)</f>
        <v>No</v>
      </c>
      <c r="J422" t="str">
        <f>VLOOKUP(A422,'Medical Examinations'!$A$2:$J$2336,9,FALSE)</f>
        <v>Overweight</v>
      </c>
      <c r="K422" t="str">
        <f>VLOOKUP(A422,'Medical Examinations'!$A$2:$J$2336,10,FALSE)</f>
        <v>Normal</v>
      </c>
      <c r="L422" s="51" t="str">
        <f>_xlfn.XLOOKUP(A422,'Hospitalisation Details'!$A$2:$A$2345,'Hospitalisation Details'!$J$2:$J$2345,"")</f>
        <v>12-Oct-1976</v>
      </c>
      <c r="M422" s="12">
        <f>_xlfn.XLOOKUP(A422,'Hospitalisation Details'!$A$2:$A$2344,'Hospitalisation Details'!$F$2:$F$2344," ",0,1)</f>
        <v>24603.05</v>
      </c>
      <c r="N422" t="str">
        <f>_xlfn.XLOOKUP(A422,'Hospitalisation Details'!$A$2:$A$2344,'Hospitalisation Details'!$G$2:$G$2344," ",0,1)</f>
        <v>tier - 2</v>
      </c>
      <c r="O422" t="str">
        <f>_xlfn.XLOOKUP(A422,'Hospitalisation Details'!$A$2:$A$2344,'Hospitalisation Details'!$H$2:$H$2344," ",0,1)</f>
        <v>tier - 2</v>
      </c>
      <c r="P422" t="str">
        <f>_xlfn.XLOOKUP(A422,'Hospitalisation Details'!$A$2:$A$2344,'Hospitalisation Details'!$I$2:$I$2344," ",0,1)</f>
        <v>R1011</v>
      </c>
      <c r="Q422">
        <f>_xlfn.XLOOKUP(A422,'Hospitalisation Details'!$A$2:$A$2344,'Hospitalisation Details'!$K$2:$K$2344," ",0,1)</f>
        <v>46</v>
      </c>
    </row>
    <row r="423" spans="1:17" ht="15.5" x14ac:dyDescent="0.35">
      <c r="A423" s="8" t="s">
        <v>1950</v>
      </c>
      <c r="B423" t="str">
        <f>VLOOKUP(Healthcare!A423,'Customer Names'!A423:E2757,4,FALSE)</f>
        <v>Jenny</v>
      </c>
      <c r="C423" s="10">
        <f>_xlfn.XLOOKUP(A423,'Medical Examinations'!$A$2:$A$2336,'Medical Examinations'!$B$2:$B$2336,"NA",0,1)</f>
        <v>27.645</v>
      </c>
      <c r="D423" s="10">
        <f>_xlfn.XLOOKUP(A423,'Medical Examinations'!$A$2:$A$2336,'Medical Examinations'!$C$2:$C$2336)</f>
        <v>11.03</v>
      </c>
      <c r="E423" s="1" t="str">
        <f>_xlfn.XLOOKUP(A423,'Medical Examinations'!$A$2:$A$2336,'Medical Examinations'!$D$2:$D$2336)</f>
        <v>Yes</v>
      </c>
      <c r="F423" t="str">
        <f>_xlfn.XLOOKUP(A423,'Medical Examinations'!$A$2:$A$2336,'Medical Examinations'!$E$2:$E$2336)</f>
        <v>No</v>
      </c>
      <c r="G423" t="str">
        <f>_xlfn.XLOOKUP(A423,'Medical Examinations'!$A$2:$A$2336,'Medical Examinations'!$F$2:$F$2336)</f>
        <v>No</v>
      </c>
      <c r="H423" s="1">
        <f>_xlfn.XLOOKUP(A423,'Medical Examinations'!$A$2:$A$2336,'Medical Examinations'!$G$2:$G$2336)</f>
        <v>1</v>
      </c>
      <c r="I423" t="str">
        <f>_xlfn.XLOOKUP(A423,'Medical Examinations'!$A$2:$A$2336,'Medical Examinations'!$H$2:$H$2336)</f>
        <v>Yes</v>
      </c>
      <c r="J423" t="str">
        <f>VLOOKUP(A423,'Medical Examinations'!$A$2:$J$2336,9,FALSE)</f>
        <v>Overweight</v>
      </c>
      <c r="K423" t="str">
        <f>VLOOKUP(A423,'Medical Examinations'!$A$2:$J$2336,10,FALSE)</f>
        <v>Diabetes</v>
      </c>
      <c r="L423" s="51" t="str">
        <f>_xlfn.XLOOKUP(A423,'Hospitalisation Details'!$A$2:$A$2345,'Hospitalisation Details'!$J$2:$J$2345,"")</f>
        <v>13-Jun-1975</v>
      </c>
      <c r="M423" s="12">
        <f>_xlfn.XLOOKUP(A423,'Hospitalisation Details'!$A$2:$A$2344,'Hospitalisation Details'!$F$2:$F$2344," ",0,1)</f>
        <v>24535.7</v>
      </c>
      <c r="N423" t="str">
        <f>_xlfn.XLOOKUP(A423,'Hospitalisation Details'!$A$2:$A$2344,'Hospitalisation Details'!$G$2:$G$2344," ",0,1)</f>
        <v>tier - 2</v>
      </c>
      <c r="O423" t="str">
        <f>_xlfn.XLOOKUP(A423,'Hospitalisation Details'!$A$2:$A$2344,'Hospitalisation Details'!$H$2:$H$2344," ",0,1)</f>
        <v>tier - 2</v>
      </c>
      <c r="P423" t="str">
        <f>_xlfn.XLOOKUP(A423,'Hospitalisation Details'!$A$2:$A$2344,'Hospitalisation Details'!$I$2:$I$2344," ",0,1)</f>
        <v>R1012</v>
      </c>
      <c r="Q423">
        <f>_xlfn.XLOOKUP(A423,'Hospitalisation Details'!$A$2:$A$2344,'Hospitalisation Details'!$K$2:$K$2344," ",0,1)</f>
        <v>47</v>
      </c>
    </row>
    <row r="424" spans="1:17" ht="15.5" x14ac:dyDescent="0.35">
      <c r="A424" s="8" t="s">
        <v>1949</v>
      </c>
      <c r="B424" t="str">
        <f>VLOOKUP(Healthcare!A424,'Customer Names'!A424:E2758,4,FALSE)</f>
        <v>Emily</v>
      </c>
      <c r="C424" s="10">
        <f>_xlfn.XLOOKUP(A424,'Medical Examinations'!$A$2:$A$2336,'Medical Examinations'!$B$2:$B$2336,"NA",0,1)</f>
        <v>27.6</v>
      </c>
      <c r="D424" s="10">
        <f>_xlfn.XLOOKUP(A424,'Medical Examinations'!$A$2:$A$2336,'Medical Examinations'!$C$2:$C$2336)</f>
        <v>5.22</v>
      </c>
      <c r="E424" s="1" t="str">
        <f>_xlfn.XLOOKUP(A424,'Medical Examinations'!$A$2:$A$2336,'Medical Examinations'!$D$2:$D$2336)</f>
        <v>No</v>
      </c>
      <c r="F424" t="str">
        <f>_xlfn.XLOOKUP(A424,'Medical Examinations'!$A$2:$A$2336,'Medical Examinations'!$E$2:$E$2336)</f>
        <v>No</v>
      </c>
      <c r="G424" t="str">
        <f>_xlfn.XLOOKUP(A424,'Medical Examinations'!$A$2:$A$2336,'Medical Examinations'!$F$2:$F$2336)</f>
        <v>No</v>
      </c>
      <c r="H424" s="1">
        <f>_xlfn.XLOOKUP(A424,'Medical Examinations'!$A$2:$A$2336,'Medical Examinations'!$G$2:$G$2336)</f>
        <v>2</v>
      </c>
      <c r="I424" t="str">
        <f>_xlfn.XLOOKUP(A424,'Medical Examinations'!$A$2:$A$2336,'Medical Examinations'!$H$2:$H$2336)</f>
        <v>Yes</v>
      </c>
      <c r="J424" t="str">
        <f>VLOOKUP(A424,'Medical Examinations'!$A$2:$J$2336,9,FALSE)</f>
        <v>Overweight</v>
      </c>
      <c r="K424" t="str">
        <f>VLOOKUP(A424,'Medical Examinations'!$A$2:$J$2336,10,FALSE)</f>
        <v>Normal</v>
      </c>
      <c r="L424" s="51" t="str">
        <f>_xlfn.XLOOKUP(A424,'Hospitalisation Details'!$A$2:$A$2345,'Hospitalisation Details'!$J$2:$J$2345,"")</f>
        <v>14-Sep-1972</v>
      </c>
      <c r="M424" s="12">
        <f>_xlfn.XLOOKUP(A424,'Hospitalisation Details'!$A$2:$A$2344,'Hospitalisation Details'!$F$2:$F$2344," ",0,1)</f>
        <v>24520.26</v>
      </c>
      <c r="N424" t="str">
        <f>_xlfn.XLOOKUP(A424,'Hospitalisation Details'!$A$2:$A$2344,'Hospitalisation Details'!$G$2:$G$2344," ",0,1)</f>
        <v>tier - 2</v>
      </c>
      <c r="O424" t="str">
        <f>_xlfn.XLOOKUP(A424,'Hospitalisation Details'!$A$2:$A$2344,'Hospitalisation Details'!$H$2:$H$2344," ",0,1)</f>
        <v>tier - 3</v>
      </c>
      <c r="P424" t="str">
        <f>_xlfn.XLOOKUP(A424,'Hospitalisation Details'!$A$2:$A$2344,'Hospitalisation Details'!$I$2:$I$2344," ",0,1)</f>
        <v>R1011</v>
      </c>
      <c r="Q424">
        <f>_xlfn.XLOOKUP(A424,'Hospitalisation Details'!$A$2:$A$2344,'Hospitalisation Details'!$K$2:$K$2344," ",0,1)</f>
        <v>50</v>
      </c>
    </row>
    <row r="425" spans="1:17" ht="15.5" x14ac:dyDescent="0.35">
      <c r="A425" s="8" t="s">
        <v>1948</v>
      </c>
      <c r="B425" t="str">
        <f>VLOOKUP(Healthcare!A425,'Customer Names'!A425:E2759,4,FALSE)</f>
        <v>Fabienne</v>
      </c>
      <c r="C425" s="10">
        <f>_xlfn.XLOOKUP(A425,'Medical Examinations'!$A$2:$A$2336,'Medical Examinations'!$B$2:$B$2336,"NA",0,1)</f>
        <v>25.08</v>
      </c>
      <c r="D425" s="10">
        <f>_xlfn.XLOOKUP(A425,'Medical Examinations'!$A$2:$A$2336,'Medical Examinations'!$C$2:$C$2336)</f>
        <v>9.52</v>
      </c>
      <c r="E425" s="1" t="str">
        <f>_xlfn.XLOOKUP(A425,'Medical Examinations'!$A$2:$A$2336,'Medical Examinations'!$D$2:$D$2336)</f>
        <v>Yes</v>
      </c>
      <c r="F425" t="str">
        <f>_xlfn.XLOOKUP(A425,'Medical Examinations'!$A$2:$A$2336,'Medical Examinations'!$E$2:$E$2336)</f>
        <v>No</v>
      </c>
      <c r="G425" t="str">
        <f>_xlfn.XLOOKUP(A425,'Medical Examinations'!$A$2:$A$2336,'Medical Examinations'!$F$2:$F$2336)</f>
        <v>No</v>
      </c>
      <c r="H425" s="1">
        <f>_xlfn.XLOOKUP(A425,'Medical Examinations'!$A$2:$A$2336,'Medical Examinations'!$G$2:$G$2336)</f>
        <v>2</v>
      </c>
      <c r="I425" t="str">
        <f>_xlfn.XLOOKUP(A425,'Medical Examinations'!$A$2:$A$2336,'Medical Examinations'!$H$2:$H$2336)</f>
        <v>No</v>
      </c>
      <c r="J425" t="str">
        <f>VLOOKUP(A425,'Medical Examinations'!$A$2:$J$2336,9,FALSE)</f>
        <v>Overweight</v>
      </c>
      <c r="K425" t="str">
        <f>VLOOKUP(A425,'Medical Examinations'!$A$2:$J$2336,10,FALSE)</f>
        <v>Diabetes</v>
      </c>
      <c r="L425" s="51" t="str">
        <f>_xlfn.XLOOKUP(A425,'Hospitalisation Details'!$A$2:$A$2345,'Hospitalisation Details'!$J$2:$J$2345,"")</f>
        <v>21-Oct-1961</v>
      </c>
      <c r="M425" s="12">
        <f>_xlfn.XLOOKUP(A425,'Hospitalisation Details'!$A$2:$A$2344,'Hospitalisation Details'!$F$2:$F$2344," ",0,1)</f>
        <v>24513.09</v>
      </c>
      <c r="N425" t="str">
        <f>_xlfn.XLOOKUP(A425,'Hospitalisation Details'!$A$2:$A$2344,'Hospitalisation Details'!$G$2:$G$2344," ",0,1)</f>
        <v>tier - 2</v>
      </c>
      <c r="O425" t="str">
        <f>_xlfn.XLOOKUP(A425,'Hospitalisation Details'!$A$2:$A$2344,'Hospitalisation Details'!$H$2:$H$2344," ",0,1)</f>
        <v>tier - 2</v>
      </c>
      <c r="P425" t="str">
        <f>_xlfn.XLOOKUP(A425,'Hospitalisation Details'!$A$2:$A$2344,'Hospitalisation Details'!$I$2:$I$2344," ",0,1)</f>
        <v>R1013</v>
      </c>
      <c r="Q425">
        <f>_xlfn.XLOOKUP(A425,'Hospitalisation Details'!$A$2:$A$2344,'Hospitalisation Details'!$K$2:$K$2344," ",0,1)</f>
        <v>61</v>
      </c>
    </row>
    <row r="426" spans="1:17" ht="15.5" x14ac:dyDescent="0.35">
      <c r="A426" s="8" t="s">
        <v>1947</v>
      </c>
      <c r="B426" t="str">
        <f>VLOOKUP(Healthcare!A426,'Customer Names'!A426:E2760,4,FALSE)</f>
        <v>Jordan</v>
      </c>
      <c r="C426" s="10">
        <f>_xlfn.XLOOKUP(A426,'Medical Examinations'!$A$2:$A$2336,'Medical Examinations'!$B$2:$B$2336,"NA",0,1)</f>
        <v>30.02</v>
      </c>
      <c r="D426" s="10">
        <f>_xlfn.XLOOKUP(A426,'Medical Examinations'!$A$2:$A$2336,'Medical Examinations'!$C$2:$C$2336)</f>
        <v>11.09</v>
      </c>
      <c r="E426" s="1" t="str">
        <f>_xlfn.XLOOKUP(A426,'Medical Examinations'!$A$2:$A$2336,'Medical Examinations'!$D$2:$D$2336)</f>
        <v>No</v>
      </c>
      <c r="F426" t="str">
        <f>_xlfn.XLOOKUP(A426,'Medical Examinations'!$A$2:$A$2336,'Medical Examinations'!$E$2:$E$2336)</f>
        <v>No</v>
      </c>
      <c r="G426" t="str">
        <f>_xlfn.XLOOKUP(A426,'Medical Examinations'!$A$2:$A$2336,'Medical Examinations'!$F$2:$F$2336)</f>
        <v>No</v>
      </c>
      <c r="H426" s="1">
        <f>_xlfn.XLOOKUP(A426,'Medical Examinations'!$A$2:$A$2336,'Medical Examinations'!$G$2:$G$2336)</f>
        <v>0</v>
      </c>
      <c r="I426" t="str">
        <f>_xlfn.XLOOKUP(A426,'Medical Examinations'!$A$2:$A$2336,'Medical Examinations'!$H$2:$H$2336)</f>
        <v>No</v>
      </c>
      <c r="J426" t="str">
        <f>VLOOKUP(A426,'Medical Examinations'!$A$2:$J$2336,9,FALSE)</f>
        <v>Obesity</v>
      </c>
      <c r="K426" t="str">
        <f>VLOOKUP(A426,'Medical Examinations'!$A$2:$J$2336,10,FALSE)</f>
        <v>Diabetes</v>
      </c>
      <c r="L426" s="51" t="str">
        <f>_xlfn.XLOOKUP(A426,'Hospitalisation Details'!$A$2:$A$2345,'Hospitalisation Details'!$J$2:$J$2345,"")</f>
        <v>6-Jul-1968</v>
      </c>
      <c r="M426" s="12">
        <f>_xlfn.XLOOKUP(A426,'Hospitalisation Details'!$A$2:$A$2344,'Hospitalisation Details'!$F$2:$F$2344," ",0,1)</f>
        <v>24476.48</v>
      </c>
      <c r="N426" t="str">
        <f>_xlfn.XLOOKUP(A426,'Hospitalisation Details'!$A$2:$A$2344,'Hospitalisation Details'!$G$2:$G$2344," ",0,1)</f>
        <v>tier - 2</v>
      </c>
      <c r="O426" t="str">
        <f>_xlfn.XLOOKUP(A426,'Hospitalisation Details'!$A$2:$A$2344,'Hospitalisation Details'!$H$2:$H$2344," ",0,1)</f>
        <v>tier - 2</v>
      </c>
      <c r="P426" t="str">
        <f>_xlfn.XLOOKUP(A426,'Hospitalisation Details'!$A$2:$A$2344,'Hospitalisation Details'!$I$2:$I$2344," ",0,1)</f>
        <v>R1012</v>
      </c>
      <c r="Q426">
        <f>_xlfn.XLOOKUP(A426,'Hospitalisation Details'!$A$2:$A$2344,'Hospitalisation Details'!$K$2:$K$2344," ",0,1)</f>
        <v>54</v>
      </c>
    </row>
    <row r="427" spans="1:17" ht="15.5" x14ac:dyDescent="0.35">
      <c r="A427" s="8" t="s">
        <v>1946</v>
      </c>
      <c r="B427" t="str">
        <f>VLOOKUP(Healthcare!A427,'Customer Names'!A427:E2761,4,FALSE)</f>
        <v>Matt</v>
      </c>
      <c r="C427" s="10">
        <f>_xlfn.XLOOKUP(A427,'Medical Examinations'!$A$2:$A$2336,'Medical Examinations'!$B$2:$B$2336,"NA",0,1)</f>
        <v>27.36</v>
      </c>
      <c r="D427" s="10">
        <f>_xlfn.XLOOKUP(A427,'Medical Examinations'!$A$2:$A$2336,'Medical Examinations'!$C$2:$C$2336)</f>
        <v>9.4499999999999993</v>
      </c>
      <c r="E427" s="1" t="str">
        <f>_xlfn.XLOOKUP(A427,'Medical Examinations'!$A$2:$A$2336,'Medical Examinations'!$D$2:$D$2336)</f>
        <v>Yes</v>
      </c>
      <c r="F427" t="str">
        <f>_xlfn.XLOOKUP(A427,'Medical Examinations'!$A$2:$A$2336,'Medical Examinations'!$E$2:$E$2336)</f>
        <v>No</v>
      </c>
      <c r="G427" t="str">
        <f>_xlfn.XLOOKUP(A427,'Medical Examinations'!$A$2:$A$2336,'Medical Examinations'!$F$2:$F$2336)</f>
        <v>No</v>
      </c>
      <c r="H427" s="1">
        <f>_xlfn.XLOOKUP(A427,'Medical Examinations'!$A$2:$A$2336,'Medical Examinations'!$G$2:$G$2336)</f>
        <v>2</v>
      </c>
      <c r="I427" t="str">
        <f>_xlfn.XLOOKUP(A427,'Medical Examinations'!$A$2:$A$2336,'Medical Examinations'!$H$2:$H$2336)</f>
        <v>Yes</v>
      </c>
      <c r="J427" t="str">
        <f>VLOOKUP(A427,'Medical Examinations'!$A$2:$J$2336,9,FALSE)</f>
        <v>Overweight</v>
      </c>
      <c r="K427" t="str">
        <f>VLOOKUP(A427,'Medical Examinations'!$A$2:$J$2336,10,FALSE)</f>
        <v>Diabetes</v>
      </c>
      <c r="L427" s="51" t="str">
        <f>_xlfn.XLOOKUP(A427,'Hospitalisation Details'!$A$2:$A$2345,'Hospitalisation Details'!$J$2:$J$2345,"")</f>
        <v>30-Nov-1970</v>
      </c>
      <c r="M427" s="12">
        <f>_xlfn.XLOOKUP(A427,'Hospitalisation Details'!$A$2:$A$2344,'Hospitalisation Details'!$F$2:$F$2344," ",0,1)</f>
        <v>24393.62</v>
      </c>
      <c r="N427" t="str">
        <f>_xlfn.XLOOKUP(A427,'Hospitalisation Details'!$A$2:$A$2344,'Hospitalisation Details'!$G$2:$G$2344," ",0,1)</f>
        <v>tier - 2</v>
      </c>
      <c r="O427" t="str">
        <f>_xlfn.XLOOKUP(A427,'Hospitalisation Details'!$A$2:$A$2344,'Hospitalisation Details'!$H$2:$H$2344," ",0,1)</f>
        <v>tier - 3</v>
      </c>
      <c r="P427" t="str">
        <f>_xlfn.XLOOKUP(A427,'Hospitalisation Details'!$A$2:$A$2344,'Hospitalisation Details'!$I$2:$I$2344," ",0,1)</f>
        <v>R1012</v>
      </c>
      <c r="Q427">
        <f>_xlfn.XLOOKUP(A427,'Hospitalisation Details'!$A$2:$A$2344,'Hospitalisation Details'!$K$2:$K$2344," ",0,1)</f>
        <v>52</v>
      </c>
    </row>
    <row r="428" spans="1:17" ht="15.5" x14ac:dyDescent="0.35">
      <c r="A428" s="8" t="s">
        <v>1945</v>
      </c>
      <c r="B428" t="str">
        <f>VLOOKUP(Healthcare!A428,'Customer Names'!A428:E2762,4,FALSE)</f>
        <v>Taryn L</v>
      </c>
      <c r="C428" s="10">
        <f>_xlfn.XLOOKUP(A428,'Medical Examinations'!$A$2:$A$2336,'Medical Examinations'!$B$2:$B$2336,"NA",0,1)</f>
        <v>22.2</v>
      </c>
      <c r="D428" s="10">
        <f>_xlfn.XLOOKUP(A428,'Medical Examinations'!$A$2:$A$2336,'Medical Examinations'!$C$2:$C$2336)</f>
        <v>5.51</v>
      </c>
      <c r="E428" s="1" t="str">
        <f>_xlfn.XLOOKUP(A428,'Medical Examinations'!$A$2:$A$2336,'Medical Examinations'!$D$2:$D$2336)</f>
        <v>No</v>
      </c>
      <c r="F428" t="str">
        <f>_xlfn.XLOOKUP(A428,'Medical Examinations'!$A$2:$A$2336,'Medical Examinations'!$E$2:$E$2336)</f>
        <v>No</v>
      </c>
      <c r="G428" t="str">
        <f>_xlfn.XLOOKUP(A428,'Medical Examinations'!$A$2:$A$2336,'Medical Examinations'!$F$2:$F$2336)</f>
        <v>No</v>
      </c>
      <c r="H428" s="1">
        <f>_xlfn.XLOOKUP(A428,'Medical Examinations'!$A$2:$A$2336,'Medical Examinations'!$G$2:$G$2336)</f>
        <v>0</v>
      </c>
      <c r="I428" t="str">
        <f>_xlfn.XLOOKUP(A428,'Medical Examinations'!$A$2:$A$2336,'Medical Examinations'!$H$2:$H$2336)</f>
        <v>Yes</v>
      </c>
      <c r="J428" t="str">
        <f>VLOOKUP(A428,'Medical Examinations'!$A$2:$J$2336,9,FALSE)</f>
        <v>Normal Weight</v>
      </c>
      <c r="K428" t="str">
        <f>VLOOKUP(A428,'Medical Examinations'!$A$2:$J$2336,10,FALSE)</f>
        <v>Normal</v>
      </c>
      <c r="L428" s="51" t="str">
        <f>_xlfn.XLOOKUP(A428,'Hospitalisation Details'!$A$2:$A$2345,'Hospitalisation Details'!$J$2:$J$2345,"")</f>
        <v>7-Oct-1999</v>
      </c>
      <c r="M428" s="12">
        <f>_xlfn.XLOOKUP(A428,'Hospitalisation Details'!$A$2:$A$2344,'Hospitalisation Details'!$F$2:$F$2344," ",0,1)</f>
        <v>24387.74</v>
      </c>
      <c r="N428" t="str">
        <f>_xlfn.XLOOKUP(A428,'Hospitalisation Details'!$A$2:$A$2344,'Hospitalisation Details'!$G$2:$G$2344," ",0,1)</f>
        <v>tier - 2</v>
      </c>
      <c r="O428" t="str">
        <f>_xlfn.XLOOKUP(A428,'Hospitalisation Details'!$A$2:$A$2344,'Hospitalisation Details'!$H$2:$H$2344," ",0,1)</f>
        <v>tier - 1</v>
      </c>
      <c r="P428" t="str">
        <f>_xlfn.XLOOKUP(A428,'Hospitalisation Details'!$A$2:$A$2344,'Hospitalisation Details'!$I$2:$I$2344," ",0,1)</f>
        <v>R1011</v>
      </c>
      <c r="Q428">
        <f>_xlfn.XLOOKUP(A428,'Hospitalisation Details'!$A$2:$A$2344,'Hospitalisation Details'!$K$2:$K$2344," ",0,1)</f>
        <v>23</v>
      </c>
    </row>
    <row r="429" spans="1:17" ht="15.5" x14ac:dyDescent="0.35">
      <c r="A429" s="8" t="s">
        <v>1944</v>
      </c>
      <c r="B429" t="str">
        <f>VLOOKUP(Healthcare!A429,'Customer Names'!A429:E2763,4,FALSE)</f>
        <v>Temima</v>
      </c>
      <c r="C429" s="10">
        <f>_xlfn.XLOOKUP(A429,'Medical Examinations'!$A$2:$A$2336,'Medical Examinations'!$B$2:$B$2336,"NA",0,1)</f>
        <v>25.71</v>
      </c>
      <c r="D429" s="10">
        <f>_xlfn.XLOOKUP(A429,'Medical Examinations'!$A$2:$A$2336,'Medical Examinations'!$C$2:$C$2336)</f>
        <v>4.18</v>
      </c>
      <c r="E429" s="1" t="str">
        <f>_xlfn.XLOOKUP(A429,'Medical Examinations'!$A$2:$A$2336,'Medical Examinations'!$D$2:$D$2336)</f>
        <v>No</v>
      </c>
      <c r="F429" t="str">
        <f>_xlfn.XLOOKUP(A429,'Medical Examinations'!$A$2:$A$2336,'Medical Examinations'!$E$2:$E$2336)</f>
        <v>Yes</v>
      </c>
      <c r="G429" t="str">
        <f>_xlfn.XLOOKUP(A429,'Medical Examinations'!$A$2:$A$2336,'Medical Examinations'!$F$2:$F$2336)</f>
        <v>No</v>
      </c>
      <c r="H429" s="1">
        <f>_xlfn.XLOOKUP(A429,'Medical Examinations'!$A$2:$A$2336,'Medical Examinations'!$G$2:$G$2336)</f>
        <v>1</v>
      </c>
      <c r="I429" t="str">
        <f>_xlfn.XLOOKUP(A429,'Medical Examinations'!$A$2:$A$2336,'Medical Examinations'!$H$2:$H$2336)</f>
        <v>Yes</v>
      </c>
      <c r="J429" t="str">
        <f>VLOOKUP(A429,'Medical Examinations'!$A$2:$J$2336,9,FALSE)</f>
        <v>Overweight</v>
      </c>
      <c r="K429" t="str">
        <f>VLOOKUP(A429,'Medical Examinations'!$A$2:$J$2336,10,FALSE)</f>
        <v>Normal</v>
      </c>
      <c r="L429" s="51" t="str">
        <f>_xlfn.XLOOKUP(A429,'Hospitalisation Details'!$A$2:$A$2345,'Hospitalisation Details'!$J$2:$J$2345,"")</f>
        <v>3-Aug-2004</v>
      </c>
      <c r="M429" s="12">
        <f>_xlfn.XLOOKUP(A429,'Hospitalisation Details'!$A$2:$A$2344,'Hospitalisation Details'!$F$2:$F$2344," ",0,1)</f>
        <v>24294.02</v>
      </c>
      <c r="N429" t="str">
        <f>_xlfn.XLOOKUP(A429,'Hospitalisation Details'!$A$2:$A$2344,'Hospitalisation Details'!$G$2:$G$2344," ",0,1)</f>
        <v>tier - 2</v>
      </c>
      <c r="O429" t="str">
        <f>_xlfn.XLOOKUP(A429,'Hospitalisation Details'!$A$2:$A$2344,'Hospitalisation Details'!$H$2:$H$2344," ",0,1)</f>
        <v>tier - 1</v>
      </c>
      <c r="P429" t="str">
        <f>_xlfn.XLOOKUP(A429,'Hospitalisation Details'!$A$2:$A$2344,'Hospitalisation Details'!$I$2:$I$2344," ",0,1)</f>
        <v>R1011</v>
      </c>
      <c r="Q429">
        <f>_xlfn.XLOOKUP(A429,'Hospitalisation Details'!$A$2:$A$2344,'Hospitalisation Details'!$K$2:$K$2344," ",0,1)</f>
        <v>18</v>
      </c>
    </row>
    <row r="430" spans="1:17" ht="15.5" x14ac:dyDescent="0.35">
      <c r="A430" s="8" t="s">
        <v>1943</v>
      </c>
      <c r="B430" t="str">
        <f>VLOOKUP(Healthcare!A430,'Customer Names'!A430:E2764,4,FALSE)</f>
        <v>Jennifer</v>
      </c>
      <c r="C430" s="10">
        <f>_xlfn.XLOOKUP(A430,'Medical Examinations'!$A$2:$A$2336,'Medical Examinations'!$B$2:$B$2336,"NA",0,1)</f>
        <v>41.91</v>
      </c>
      <c r="D430" s="10">
        <f>_xlfn.XLOOKUP(A430,'Medical Examinations'!$A$2:$A$2336,'Medical Examinations'!$C$2:$C$2336)</f>
        <v>5.98</v>
      </c>
      <c r="E430" s="1" t="str">
        <f>_xlfn.XLOOKUP(A430,'Medical Examinations'!$A$2:$A$2336,'Medical Examinations'!$D$2:$D$2336)</f>
        <v>Yes</v>
      </c>
      <c r="F430" t="str">
        <f>_xlfn.XLOOKUP(A430,'Medical Examinations'!$A$2:$A$2336,'Medical Examinations'!$E$2:$E$2336)</f>
        <v>No</v>
      </c>
      <c r="G430" t="str">
        <f>_xlfn.XLOOKUP(A430,'Medical Examinations'!$A$2:$A$2336,'Medical Examinations'!$F$2:$F$2336)</f>
        <v>No</v>
      </c>
      <c r="H430" s="1">
        <f>_xlfn.XLOOKUP(A430,'Medical Examinations'!$A$2:$A$2336,'Medical Examinations'!$G$2:$G$2336)</f>
        <v>1</v>
      </c>
      <c r="I430" t="str">
        <f>_xlfn.XLOOKUP(A430,'Medical Examinations'!$A$2:$A$2336,'Medical Examinations'!$H$2:$H$2336)</f>
        <v>No</v>
      </c>
      <c r="J430" t="str">
        <f>VLOOKUP(A430,'Medical Examinations'!$A$2:$J$2336,9,FALSE)</f>
        <v>Obesity</v>
      </c>
      <c r="K430" t="str">
        <f>VLOOKUP(A430,'Medical Examinations'!$A$2:$J$2336,10,FALSE)</f>
        <v>Prediabetes</v>
      </c>
      <c r="L430" s="51" t="str">
        <f>_xlfn.XLOOKUP(A430,'Hospitalisation Details'!$A$2:$A$2345,'Hospitalisation Details'!$J$2:$J$2345,"")</f>
        <v>16-Dec-1964</v>
      </c>
      <c r="M430" s="12">
        <f>_xlfn.XLOOKUP(A430,'Hospitalisation Details'!$A$2:$A$2344,'Hospitalisation Details'!$F$2:$F$2344," ",0,1)</f>
        <v>24227.34</v>
      </c>
      <c r="N430" t="str">
        <f>_xlfn.XLOOKUP(A430,'Hospitalisation Details'!$A$2:$A$2344,'Hospitalisation Details'!$G$2:$G$2344," ",0,1)</f>
        <v>tier - 2</v>
      </c>
      <c r="O430" t="str">
        <f>_xlfn.XLOOKUP(A430,'Hospitalisation Details'!$A$2:$A$2344,'Hospitalisation Details'!$H$2:$H$2344," ",0,1)</f>
        <v>tier - 1</v>
      </c>
      <c r="P430" t="str">
        <f>_xlfn.XLOOKUP(A430,'Hospitalisation Details'!$A$2:$A$2344,'Hospitalisation Details'!$I$2:$I$2344," ",0,1)</f>
        <v>R1013</v>
      </c>
      <c r="Q430">
        <f>_xlfn.XLOOKUP(A430,'Hospitalisation Details'!$A$2:$A$2344,'Hospitalisation Details'!$K$2:$K$2344," ",0,1)</f>
        <v>58</v>
      </c>
    </row>
    <row r="431" spans="1:17" ht="15.5" x14ac:dyDescent="0.35">
      <c r="A431" s="8" t="s">
        <v>1942</v>
      </c>
      <c r="B431" t="str">
        <f>VLOOKUP(Healthcare!A431,'Customer Names'!A431:E2765,4,FALSE)</f>
        <v>Serena M.</v>
      </c>
      <c r="C431" s="10">
        <f>_xlfn.XLOOKUP(A431,'Medical Examinations'!$A$2:$A$2336,'Medical Examinations'!$B$2:$B$2336,"NA",0,1)</f>
        <v>25.85</v>
      </c>
      <c r="D431" s="10">
        <f>_xlfn.XLOOKUP(A431,'Medical Examinations'!$A$2:$A$2336,'Medical Examinations'!$C$2:$C$2336)</f>
        <v>10.16</v>
      </c>
      <c r="E431" s="1" t="str">
        <f>_xlfn.XLOOKUP(A431,'Medical Examinations'!$A$2:$A$2336,'Medical Examinations'!$D$2:$D$2336)</f>
        <v>No</v>
      </c>
      <c r="F431" t="str">
        <f>_xlfn.XLOOKUP(A431,'Medical Examinations'!$A$2:$A$2336,'Medical Examinations'!$E$2:$E$2336)</f>
        <v>No</v>
      </c>
      <c r="G431" t="str">
        <f>_xlfn.XLOOKUP(A431,'Medical Examinations'!$A$2:$A$2336,'Medical Examinations'!$F$2:$F$2336)</f>
        <v>No</v>
      </c>
      <c r="H431" s="1">
        <f>_xlfn.XLOOKUP(A431,'Medical Examinations'!$A$2:$A$2336,'Medical Examinations'!$G$2:$G$2336)</f>
        <v>0</v>
      </c>
      <c r="I431" t="str">
        <f>_xlfn.XLOOKUP(A431,'Medical Examinations'!$A$2:$A$2336,'Medical Examinations'!$H$2:$H$2336)</f>
        <v>Yes</v>
      </c>
      <c r="J431" t="str">
        <f>VLOOKUP(A431,'Medical Examinations'!$A$2:$J$2336,9,FALSE)</f>
        <v>Overweight</v>
      </c>
      <c r="K431" t="str">
        <f>VLOOKUP(A431,'Medical Examinations'!$A$2:$J$2336,10,FALSE)</f>
        <v>Diabetes</v>
      </c>
      <c r="L431" s="51" t="str">
        <f>_xlfn.XLOOKUP(A431,'Hospitalisation Details'!$A$2:$A$2345,'Hospitalisation Details'!$J$2:$J$2345,"")</f>
        <v>10-Sep-1974</v>
      </c>
      <c r="M431" s="12">
        <f>_xlfn.XLOOKUP(A431,'Hospitalisation Details'!$A$2:$A$2344,'Hospitalisation Details'!$F$2:$F$2344," ",0,1)</f>
        <v>24180.93</v>
      </c>
      <c r="N431" t="str">
        <f>_xlfn.XLOOKUP(A431,'Hospitalisation Details'!$A$2:$A$2344,'Hospitalisation Details'!$G$2:$G$2344," ",0,1)</f>
        <v>tier - 2</v>
      </c>
      <c r="O431" t="str">
        <f>_xlfn.XLOOKUP(A431,'Hospitalisation Details'!$A$2:$A$2344,'Hospitalisation Details'!$H$2:$H$2344," ",0,1)</f>
        <v>tier - 1</v>
      </c>
      <c r="P431" t="str">
        <f>_xlfn.XLOOKUP(A431,'Hospitalisation Details'!$A$2:$A$2344,'Hospitalisation Details'!$I$2:$I$2344," ",0,1)</f>
        <v>R1013</v>
      </c>
      <c r="Q431">
        <f>_xlfn.XLOOKUP(A431,'Hospitalisation Details'!$A$2:$A$2344,'Hospitalisation Details'!$K$2:$K$2344," ",0,1)</f>
        <v>48</v>
      </c>
    </row>
    <row r="432" spans="1:17" ht="15.5" x14ac:dyDescent="0.35">
      <c r="A432" s="8" t="s">
        <v>1941</v>
      </c>
      <c r="B432" t="str">
        <f>VLOOKUP(Healthcare!A432,'Customer Names'!A432:E2766,4,FALSE)</f>
        <v>Victoria M.</v>
      </c>
      <c r="C432" s="10">
        <f>_xlfn.XLOOKUP(A432,'Medical Examinations'!$A$2:$A$2336,'Medical Examinations'!$B$2:$B$2336,"NA",0,1)</f>
        <v>23.844999999999999</v>
      </c>
      <c r="D432" s="10">
        <f>_xlfn.XLOOKUP(A432,'Medical Examinations'!$A$2:$A$2336,'Medical Examinations'!$C$2:$C$2336)</f>
        <v>11.71</v>
      </c>
      <c r="E432" s="1" t="str">
        <f>_xlfn.XLOOKUP(A432,'Medical Examinations'!$A$2:$A$2336,'Medical Examinations'!$D$2:$D$2336)</f>
        <v>No</v>
      </c>
      <c r="F432" t="str">
        <f>_xlfn.XLOOKUP(A432,'Medical Examinations'!$A$2:$A$2336,'Medical Examinations'!$E$2:$E$2336)</f>
        <v>No</v>
      </c>
      <c r="G432" t="str">
        <f>_xlfn.XLOOKUP(A432,'Medical Examinations'!$A$2:$A$2336,'Medical Examinations'!$F$2:$F$2336)</f>
        <v>No</v>
      </c>
      <c r="H432" s="1">
        <f>_xlfn.XLOOKUP(A432,'Medical Examinations'!$A$2:$A$2336,'Medical Examinations'!$G$2:$G$2336)</f>
        <v>2</v>
      </c>
      <c r="I432" t="str">
        <f>_xlfn.XLOOKUP(A432,'Medical Examinations'!$A$2:$A$2336,'Medical Examinations'!$H$2:$H$2336)</f>
        <v>Yes</v>
      </c>
      <c r="J432" t="str">
        <f>VLOOKUP(A432,'Medical Examinations'!$A$2:$J$2336,9,FALSE)</f>
        <v>Normal Weight</v>
      </c>
      <c r="K432" t="str">
        <f>VLOOKUP(A432,'Medical Examinations'!$A$2:$J$2336,10,FALSE)</f>
        <v>Diabetes</v>
      </c>
      <c r="L432" s="51" t="str">
        <f>_xlfn.XLOOKUP(A432,'Hospitalisation Details'!$A$2:$A$2345,'Hospitalisation Details'!$J$2:$J$2345,"")</f>
        <v>13-Jun-1973</v>
      </c>
      <c r="M432" s="12">
        <f>_xlfn.XLOOKUP(A432,'Hospitalisation Details'!$A$2:$A$2344,'Hospitalisation Details'!$F$2:$F$2344," ",0,1)</f>
        <v>24106.91</v>
      </c>
      <c r="N432" t="str">
        <f>_xlfn.XLOOKUP(A432,'Hospitalisation Details'!$A$2:$A$2344,'Hospitalisation Details'!$G$2:$G$2344," ",0,1)</f>
        <v>tier - 2</v>
      </c>
      <c r="O432" t="str">
        <f>_xlfn.XLOOKUP(A432,'Hospitalisation Details'!$A$2:$A$2344,'Hospitalisation Details'!$H$2:$H$2344," ",0,1)</f>
        <v>tier - 2</v>
      </c>
      <c r="P432" t="str">
        <f>_xlfn.XLOOKUP(A432,'Hospitalisation Details'!$A$2:$A$2344,'Hospitalisation Details'!$I$2:$I$2344," ",0,1)</f>
        <v>R1024</v>
      </c>
      <c r="Q432">
        <f>_xlfn.XLOOKUP(A432,'Hospitalisation Details'!$A$2:$A$2344,'Hospitalisation Details'!$K$2:$K$2344," ",0,1)</f>
        <v>49</v>
      </c>
    </row>
    <row r="433" spans="1:17" ht="15.5" x14ac:dyDescent="0.35">
      <c r="A433" s="8" t="s">
        <v>1940</v>
      </c>
      <c r="B433" t="str">
        <f>VLOOKUP(Healthcare!A433,'Customer Names'!A433:E2767,4,FALSE)</f>
        <v>Phoebe</v>
      </c>
      <c r="C433" s="10">
        <f>_xlfn.XLOOKUP(A433,'Medical Examinations'!$A$2:$A$2336,'Medical Examinations'!$B$2:$B$2336,"NA",0,1)</f>
        <v>30.59</v>
      </c>
      <c r="D433" s="10">
        <f>_xlfn.XLOOKUP(A433,'Medical Examinations'!$A$2:$A$2336,'Medical Examinations'!$C$2:$C$2336)</f>
        <v>5.23</v>
      </c>
      <c r="E433" s="1" t="str">
        <f>_xlfn.XLOOKUP(A433,'Medical Examinations'!$A$2:$A$2336,'Medical Examinations'!$D$2:$D$2336)</f>
        <v>No</v>
      </c>
      <c r="F433" t="str">
        <f>_xlfn.XLOOKUP(A433,'Medical Examinations'!$A$2:$A$2336,'Medical Examinations'!$E$2:$E$2336)</f>
        <v>No</v>
      </c>
      <c r="G433" t="str">
        <f>_xlfn.XLOOKUP(A433,'Medical Examinations'!$A$2:$A$2336,'Medical Examinations'!$F$2:$F$2336)</f>
        <v>Yes</v>
      </c>
      <c r="H433" s="1">
        <f>_xlfn.XLOOKUP(A433,'Medical Examinations'!$A$2:$A$2336,'Medical Examinations'!$G$2:$G$2336)</f>
        <v>1</v>
      </c>
      <c r="I433" t="str">
        <f>_xlfn.XLOOKUP(A433,'Medical Examinations'!$A$2:$A$2336,'Medical Examinations'!$H$2:$H$2336)</f>
        <v>No</v>
      </c>
      <c r="J433" t="str">
        <f>VLOOKUP(A433,'Medical Examinations'!$A$2:$J$2336,9,FALSE)</f>
        <v>Obesity</v>
      </c>
      <c r="K433" t="str">
        <f>VLOOKUP(A433,'Medical Examinations'!$A$2:$J$2336,10,FALSE)</f>
        <v>Normal</v>
      </c>
      <c r="L433" s="51" t="str">
        <f>_xlfn.XLOOKUP(A433,'Hospitalisation Details'!$A$2:$A$2345,'Hospitalisation Details'!$J$2:$J$2345,"")</f>
        <v>30-Dec-2003</v>
      </c>
      <c r="M433" s="12">
        <f>_xlfn.XLOOKUP(A433,'Hospitalisation Details'!$A$2:$A$2344,'Hospitalisation Details'!$F$2:$F$2344," ",0,1)</f>
        <v>24059.68</v>
      </c>
      <c r="N433" t="str">
        <f>_xlfn.XLOOKUP(A433,'Hospitalisation Details'!$A$2:$A$2344,'Hospitalisation Details'!$G$2:$G$2344," ",0,1)</f>
        <v>tier - 2</v>
      </c>
      <c r="O433" t="str">
        <f>_xlfn.XLOOKUP(A433,'Hospitalisation Details'!$A$2:$A$2344,'Hospitalisation Details'!$H$2:$H$2344," ",0,1)</f>
        <v>tier - 2</v>
      </c>
      <c r="P433" t="str">
        <f>_xlfn.XLOOKUP(A433,'Hospitalisation Details'!$A$2:$A$2344,'Hospitalisation Details'!$I$2:$I$2344," ",0,1)</f>
        <v>R1012</v>
      </c>
      <c r="Q433">
        <f>_xlfn.XLOOKUP(A433,'Hospitalisation Details'!$A$2:$A$2344,'Hospitalisation Details'!$K$2:$K$2344," ",0,1)</f>
        <v>19</v>
      </c>
    </row>
    <row r="434" spans="1:17" ht="15.5" x14ac:dyDescent="0.35">
      <c r="A434" s="8" t="s">
        <v>1939</v>
      </c>
      <c r="B434" t="str">
        <f>VLOOKUP(Healthcare!A434,'Customer Names'!A434:E2768,4,FALSE)</f>
        <v>Corey</v>
      </c>
      <c r="C434" s="10">
        <f>_xlfn.XLOOKUP(A434,'Medical Examinations'!$A$2:$A$2336,'Medical Examinations'!$B$2:$B$2336,"NA",0,1)</f>
        <v>24.795000000000002</v>
      </c>
      <c r="D434" s="10">
        <f>_xlfn.XLOOKUP(A434,'Medical Examinations'!$A$2:$A$2336,'Medical Examinations'!$C$2:$C$2336)</f>
        <v>6.85</v>
      </c>
      <c r="E434" s="1" t="str">
        <f>_xlfn.XLOOKUP(A434,'Medical Examinations'!$A$2:$A$2336,'Medical Examinations'!$D$2:$D$2336)</f>
        <v>No</v>
      </c>
      <c r="F434" t="str">
        <f>_xlfn.XLOOKUP(A434,'Medical Examinations'!$A$2:$A$2336,'Medical Examinations'!$E$2:$E$2336)</f>
        <v>No</v>
      </c>
      <c r="G434" t="str">
        <f>_xlfn.XLOOKUP(A434,'Medical Examinations'!$A$2:$A$2336,'Medical Examinations'!$F$2:$F$2336)</f>
        <v>No</v>
      </c>
      <c r="H434" s="1">
        <f>_xlfn.XLOOKUP(A434,'Medical Examinations'!$A$2:$A$2336,'Medical Examinations'!$G$2:$G$2336)</f>
        <v>0</v>
      </c>
      <c r="I434" t="str">
        <f>_xlfn.XLOOKUP(A434,'Medical Examinations'!$A$2:$A$2336,'Medical Examinations'!$H$2:$H$2336)</f>
        <v>Yes</v>
      </c>
      <c r="J434" t="str">
        <f>VLOOKUP(A434,'Medical Examinations'!$A$2:$J$2336,9,FALSE)</f>
        <v>Normal Weight</v>
      </c>
      <c r="K434" t="str">
        <f>VLOOKUP(A434,'Medical Examinations'!$A$2:$J$2336,10,FALSE)</f>
        <v>Diabetes</v>
      </c>
      <c r="L434" s="51" t="str">
        <f>_xlfn.XLOOKUP(A434,'Hospitalisation Details'!$A$2:$A$2345,'Hospitalisation Details'!$J$2:$J$2345,"")</f>
        <v>10-Jul-1971</v>
      </c>
      <c r="M434" s="12">
        <f>_xlfn.XLOOKUP(A434,'Hospitalisation Details'!$A$2:$A$2344,'Hospitalisation Details'!$F$2:$F$2344," ",0,1)</f>
        <v>23967.38</v>
      </c>
      <c r="N434" t="str">
        <f>_xlfn.XLOOKUP(A434,'Hospitalisation Details'!$A$2:$A$2344,'Hospitalisation Details'!$G$2:$G$2344," ",0,1)</f>
        <v>tier - 2</v>
      </c>
      <c r="O434" t="str">
        <f>_xlfn.XLOOKUP(A434,'Hospitalisation Details'!$A$2:$A$2344,'Hospitalisation Details'!$H$2:$H$2344," ",0,1)</f>
        <v>tier - 2</v>
      </c>
      <c r="P434" t="str">
        <f>_xlfn.XLOOKUP(A434,'Hospitalisation Details'!$A$2:$A$2344,'Hospitalisation Details'!$I$2:$I$2344," ",0,1)</f>
        <v>R1012</v>
      </c>
      <c r="Q434">
        <f>_xlfn.XLOOKUP(A434,'Hospitalisation Details'!$A$2:$A$2344,'Hospitalisation Details'!$K$2:$K$2344," ",0,1)</f>
        <v>51</v>
      </c>
    </row>
    <row r="435" spans="1:17" ht="15.5" x14ac:dyDescent="0.35">
      <c r="A435" s="8" t="s">
        <v>1938</v>
      </c>
      <c r="B435" t="str">
        <f>VLOOKUP(Healthcare!A435,'Customer Names'!A435:E2769,4,FALSE)</f>
        <v>Rebecca</v>
      </c>
      <c r="C435" s="10">
        <f>_xlfn.XLOOKUP(A435,'Medical Examinations'!$A$2:$A$2336,'Medical Examinations'!$B$2:$B$2336,"NA",0,1)</f>
        <v>24.13</v>
      </c>
      <c r="D435" s="10">
        <f>_xlfn.XLOOKUP(A435,'Medical Examinations'!$A$2:$A$2336,'Medical Examinations'!$C$2:$C$2336)</f>
        <v>7.05</v>
      </c>
      <c r="E435" s="1" t="str">
        <f>_xlfn.XLOOKUP(A435,'Medical Examinations'!$A$2:$A$2336,'Medical Examinations'!$D$2:$D$2336)</f>
        <v>Yes</v>
      </c>
      <c r="F435" t="str">
        <f>_xlfn.XLOOKUP(A435,'Medical Examinations'!$A$2:$A$2336,'Medical Examinations'!$E$2:$E$2336)</f>
        <v>No</v>
      </c>
      <c r="G435" t="str">
        <f>_xlfn.XLOOKUP(A435,'Medical Examinations'!$A$2:$A$2336,'Medical Examinations'!$F$2:$F$2336)</f>
        <v>No</v>
      </c>
      <c r="H435" s="1">
        <f>_xlfn.XLOOKUP(A435,'Medical Examinations'!$A$2:$A$2336,'Medical Examinations'!$G$2:$G$2336)</f>
        <v>2</v>
      </c>
      <c r="I435" t="str">
        <f>_xlfn.XLOOKUP(A435,'Medical Examinations'!$A$2:$A$2336,'Medical Examinations'!$H$2:$H$2336)</f>
        <v>Yes</v>
      </c>
      <c r="J435" t="str">
        <f>VLOOKUP(A435,'Medical Examinations'!$A$2:$J$2336,9,FALSE)</f>
        <v>Normal Weight</v>
      </c>
      <c r="K435" t="str">
        <f>VLOOKUP(A435,'Medical Examinations'!$A$2:$J$2336,10,FALSE)</f>
        <v>Diabetes</v>
      </c>
      <c r="L435" s="51" t="str">
        <f>_xlfn.XLOOKUP(A435,'Hospitalisation Details'!$A$2:$A$2345,'Hospitalisation Details'!$J$2:$J$2345,"")</f>
        <v>8-Aug-1970</v>
      </c>
      <c r="M435" s="12">
        <f>_xlfn.XLOOKUP(A435,'Hospitalisation Details'!$A$2:$A$2344,'Hospitalisation Details'!$F$2:$F$2344," ",0,1)</f>
        <v>23887.66</v>
      </c>
      <c r="N435" t="str">
        <f>_xlfn.XLOOKUP(A435,'Hospitalisation Details'!$A$2:$A$2344,'Hospitalisation Details'!$G$2:$G$2344," ",0,1)</f>
        <v>tier - 2</v>
      </c>
      <c r="O435" t="str">
        <f>_xlfn.XLOOKUP(A435,'Hospitalisation Details'!$A$2:$A$2344,'Hospitalisation Details'!$H$2:$H$2344," ",0,1)</f>
        <v>tier - 3</v>
      </c>
      <c r="P435" t="str">
        <f>_xlfn.XLOOKUP(A435,'Hospitalisation Details'!$A$2:$A$2344,'Hospitalisation Details'!$I$2:$I$2344," ",0,1)</f>
        <v>R1012</v>
      </c>
      <c r="Q435">
        <f>_xlfn.XLOOKUP(A435,'Hospitalisation Details'!$A$2:$A$2344,'Hospitalisation Details'!$K$2:$K$2344," ",0,1)</f>
        <v>52</v>
      </c>
    </row>
    <row r="436" spans="1:17" ht="15.5" x14ac:dyDescent="0.35">
      <c r="A436" s="8" t="s">
        <v>1937</v>
      </c>
      <c r="B436" t="str">
        <f>VLOOKUP(Healthcare!A436,'Customer Names'!A436:E2770,4,FALSE)</f>
        <v>Nicholas D</v>
      </c>
      <c r="C436" s="10">
        <f>_xlfn.XLOOKUP(A436,'Medical Examinations'!$A$2:$A$2336,'Medical Examinations'!$B$2:$B$2336,"NA",0,1)</f>
        <v>25.84</v>
      </c>
      <c r="D436" s="10">
        <f>_xlfn.XLOOKUP(A436,'Medical Examinations'!$A$2:$A$2336,'Medical Examinations'!$C$2:$C$2336)</f>
        <v>11.64</v>
      </c>
      <c r="E436" s="1" t="str">
        <f>_xlfn.XLOOKUP(A436,'Medical Examinations'!$A$2:$A$2336,'Medical Examinations'!$D$2:$D$2336)</f>
        <v>No</v>
      </c>
      <c r="F436" t="str">
        <f>_xlfn.XLOOKUP(A436,'Medical Examinations'!$A$2:$A$2336,'Medical Examinations'!$E$2:$E$2336)</f>
        <v>No</v>
      </c>
      <c r="G436" t="str">
        <f>_xlfn.XLOOKUP(A436,'Medical Examinations'!$A$2:$A$2336,'Medical Examinations'!$F$2:$F$2336)</f>
        <v>No</v>
      </c>
      <c r="H436" s="1">
        <f>_xlfn.XLOOKUP(A436,'Medical Examinations'!$A$2:$A$2336,'Medical Examinations'!$G$2:$G$2336)</f>
        <v>2</v>
      </c>
      <c r="I436" t="str">
        <f>_xlfn.XLOOKUP(A436,'Medical Examinations'!$A$2:$A$2336,'Medical Examinations'!$H$2:$H$2336)</f>
        <v>Yes</v>
      </c>
      <c r="J436" t="str">
        <f>VLOOKUP(A436,'Medical Examinations'!$A$2:$J$2336,9,FALSE)</f>
        <v>Overweight</v>
      </c>
      <c r="K436" t="str">
        <f>VLOOKUP(A436,'Medical Examinations'!$A$2:$J$2336,10,FALSE)</f>
        <v>Diabetes</v>
      </c>
      <c r="L436" s="51" t="str">
        <f>_xlfn.XLOOKUP(A436,'Hospitalisation Details'!$A$2:$A$2345,'Hospitalisation Details'!$J$2:$J$2345,"")</f>
        <v>27-Jun-1973</v>
      </c>
      <c r="M436" s="12">
        <f>_xlfn.XLOOKUP(A436,'Hospitalisation Details'!$A$2:$A$2344,'Hospitalisation Details'!$F$2:$F$2344," ",0,1)</f>
        <v>23807.24</v>
      </c>
      <c r="N436" t="str">
        <f>_xlfn.XLOOKUP(A436,'Hospitalisation Details'!$A$2:$A$2344,'Hospitalisation Details'!$G$2:$G$2344," ",0,1)</f>
        <v>tier - 2</v>
      </c>
      <c r="O436" t="str">
        <f>_xlfn.XLOOKUP(A436,'Hospitalisation Details'!$A$2:$A$2344,'Hospitalisation Details'!$H$2:$H$2344," ",0,1)</f>
        <v>tier - 3</v>
      </c>
      <c r="P436" t="str">
        <f>_xlfn.XLOOKUP(A436,'Hospitalisation Details'!$A$2:$A$2344,'Hospitalisation Details'!$I$2:$I$2344," ",0,1)</f>
        <v>R1012</v>
      </c>
      <c r="Q436">
        <f>_xlfn.XLOOKUP(A436,'Hospitalisation Details'!$A$2:$A$2344,'Hospitalisation Details'!$K$2:$K$2344," ",0,1)</f>
        <v>49</v>
      </c>
    </row>
    <row r="437" spans="1:17" ht="15.5" x14ac:dyDescent="0.35">
      <c r="A437" s="8" t="s">
        <v>1936</v>
      </c>
      <c r="B437" t="str">
        <f>VLOOKUP(Healthcare!A437,'Customer Names'!A437:E2771,4,FALSE)</f>
        <v>Christian</v>
      </c>
      <c r="C437" s="10">
        <f>_xlfn.XLOOKUP(A437,'Medical Examinations'!$A$2:$A$2336,'Medical Examinations'!$B$2:$B$2336,"NA",0,1)</f>
        <v>28</v>
      </c>
      <c r="D437" s="10">
        <f>_xlfn.XLOOKUP(A437,'Medical Examinations'!$A$2:$A$2336,'Medical Examinations'!$C$2:$C$2336)</f>
        <v>10.52</v>
      </c>
      <c r="E437" s="1" t="str">
        <f>_xlfn.XLOOKUP(A437,'Medical Examinations'!$A$2:$A$2336,'Medical Examinations'!$D$2:$D$2336)</f>
        <v>No</v>
      </c>
      <c r="F437" t="str">
        <f>_xlfn.XLOOKUP(A437,'Medical Examinations'!$A$2:$A$2336,'Medical Examinations'!$E$2:$E$2336)</f>
        <v>No</v>
      </c>
      <c r="G437" t="str">
        <f>_xlfn.XLOOKUP(A437,'Medical Examinations'!$A$2:$A$2336,'Medical Examinations'!$F$2:$F$2336)</f>
        <v>No</v>
      </c>
      <c r="H437" s="1">
        <f>_xlfn.XLOOKUP(A437,'Medical Examinations'!$A$2:$A$2336,'Medical Examinations'!$G$2:$G$2336)</f>
        <v>0</v>
      </c>
      <c r="I437" t="str">
        <f>_xlfn.XLOOKUP(A437,'Medical Examinations'!$A$2:$A$2336,'Medical Examinations'!$H$2:$H$2336)</f>
        <v>Yes</v>
      </c>
      <c r="J437" t="str">
        <f>VLOOKUP(A437,'Medical Examinations'!$A$2:$J$2336,9,FALSE)</f>
        <v>Overweight</v>
      </c>
      <c r="K437" t="str">
        <f>VLOOKUP(A437,'Medical Examinations'!$A$2:$J$2336,10,FALSE)</f>
        <v>Diabetes</v>
      </c>
      <c r="L437" s="51" t="str">
        <f>_xlfn.XLOOKUP(A437,'Hospitalisation Details'!$A$2:$A$2345,'Hospitalisation Details'!$J$2:$J$2345,"")</f>
        <v>2-Jun-1974</v>
      </c>
      <c r="M437" s="12">
        <f>_xlfn.XLOOKUP(A437,'Hospitalisation Details'!$A$2:$A$2344,'Hospitalisation Details'!$F$2:$F$2344," ",0,1)</f>
        <v>23568.27</v>
      </c>
      <c r="N437" t="str">
        <f>_xlfn.XLOOKUP(A437,'Hospitalisation Details'!$A$2:$A$2344,'Hospitalisation Details'!$G$2:$G$2344," ",0,1)</f>
        <v>tier - 2</v>
      </c>
      <c r="O437" t="str">
        <f>_xlfn.XLOOKUP(A437,'Hospitalisation Details'!$A$2:$A$2344,'Hospitalisation Details'!$H$2:$H$2344," ",0,1)</f>
        <v>tier - 2</v>
      </c>
      <c r="P437" t="str">
        <f>_xlfn.XLOOKUP(A437,'Hospitalisation Details'!$A$2:$A$2344,'Hospitalisation Details'!$I$2:$I$2344," ",0,1)</f>
        <v>R1011</v>
      </c>
      <c r="Q437">
        <f>_xlfn.XLOOKUP(A437,'Hospitalisation Details'!$A$2:$A$2344,'Hospitalisation Details'!$K$2:$K$2344," ",0,1)</f>
        <v>49</v>
      </c>
    </row>
    <row r="438" spans="1:17" ht="15.5" x14ac:dyDescent="0.35">
      <c r="A438" s="8" t="s">
        <v>1935</v>
      </c>
      <c r="B438" t="str">
        <f>VLOOKUP(Healthcare!A438,'Customer Names'!A438:E2772,4,FALSE)</f>
        <v>Jonathon S.</v>
      </c>
      <c r="C438" s="10">
        <f>_xlfn.XLOOKUP(A438,'Medical Examinations'!$A$2:$A$2336,'Medical Examinations'!$B$2:$B$2336,"NA",0,1)</f>
        <v>34.1</v>
      </c>
      <c r="D438" s="10">
        <f>_xlfn.XLOOKUP(A438,'Medical Examinations'!$A$2:$A$2336,'Medical Examinations'!$C$2:$C$2336)</f>
        <v>4.01</v>
      </c>
      <c r="E438" s="1" t="str">
        <f>_xlfn.XLOOKUP(A438,'Medical Examinations'!$A$2:$A$2336,'Medical Examinations'!$D$2:$D$2336)</f>
        <v>Yes</v>
      </c>
      <c r="F438" t="str">
        <f>_xlfn.XLOOKUP(A438,'Medical Examinations'!$A$2:$A$2336,'Medical Examinations'!$E$2:$E$2336)</f>
        <v>No</v>
      </c>
      <c r="G438" t="str">
        <f>_xlfn.XLOOKUP(A438,'Medical Examinations'!$A$2:$A$2336,'Medical Examinations'!$F$2:$F$2336)</f>
        <v>Yes</v>
      </c>
      <c r="H438" s="1">
        <f>_xlfn.XLOOKUP(A438,'Medical Examinations'!$A$2:$A$2336,'Medical Examinations'!$G$2:$G$2336)</f>
        <v>1</v>
      </c>
      <c r="I438" t="str">
        <f>_xlfn.XLOOKUP(A438,'Medical Examinations'!$A$2:$A$2336,'Medical Examinations'!$H$2:$H$2336)</f>
        <v>No</v>
      </c>
      <c r="J438" t="str">
        <f>VLOOKUP(A438,'Medical Examinations'!$A$2:$J$2336,9,FALSE)</f>
        <v>Obesity</v>
      </c>
      <c r="K438" t="str">
        <f>VLOOKUP(A438,'Medical Examinations'!$A$2:$J$2336,10,FALSE)</f>
        <v>Normal</v>
      </c>
      <c r="L438" s="51" t="str">
        <f>_xlfn.XLOOKUP(A438,'Hospitalisation Details'!$A$2:$A$2345,'Hospitalisation Details'!$J$2:$J$2345,"")</f>
        <v>26-Aug-1983</v>
      </c>
      <c r="M438" s="12">
        <f>_xlfn.XLOOKUP(A438,'Hospitalisation Details'!$A$2:$A$2344,'Hospitalisation Details'!$F$2:$F$2344," ",0,1)</f>
        <v>23563.02</v>
      </c>
      <c r="N438" t="str">
        <f>_xlfn.XLOOKUP(A438,'Hospitalisation Details'!$A$2:$A$2344,'Hospitalisation Details'!$G$2:$G$2344," ",0,1)</f>
        <v>tier - 2</v>
      </c>
      <c r="O438" t="str">
        <f>_xlfn.XLOOKUP(A438,'Hospitalisation Details'!$A$2:$A$2344,'Hospitalisation Details'!$H$2:$H$2344," ",0,1)</f>
        <v>tier - 2</v>
      </c>
      <c r="P438" t="str">
        <f>_xlfn.XLOOKUP(A438,'Hospitalisation Details'!$A$2:$A$2344,'Hospitalisation Details'!$I$2:$I$2344," ",0,1)</f>
        <v>R1013</v>
      </c>
      <c r="Q438">
        <f>_xlfn.XLOOKUP(A438,'Hospitalisation Details'!$A$2:$A$2344,'Hospitalisation Details'!$K$2:$K$2344," ",0,1)</f>
        <v>39</v>
      </c>
    </row>
    <row r="439" spans="1:17" ht="15.5" x14ac:dyDescent="0.35">
      <c r="A439" s="8" t="s">
        <v>1934</v>
      </c>
      <c r="B439" t="str">
        <f>VLOOKUP(Healthcare!A439,'Customer Names'!A439:E2773,4,FALSE)</f>
        <v>Caroline</v>
      </c>
      <c r="C439" s="10">
        <f>_xlfn.XLOOKUP(A439,'Medical Examinations'!$A$2:$A$2336,'Medical Examinations'!$B$2:$B$2336,"NA",0,1)</f>
        <v>26.125</v>
      </c>
      <c r="D439" s="10">
        <f>_xlfn.XLOOKUP(A439,'Medical Examinations'!$A$2:$A$2336,'Medical Examinations'!$C$2:$C$2336)</f>
        <v>8.56</v>
      </c>
      <c r="E439" s="1" t="str">
        <f>_xlfn.XLOOKUP(A439,'Medical Examinations'!$A$2:$A$2336,'Medical Examinations'!$D$2:$D$2336)</f>
        <v>Yes</v>
      </c>
      <c r="F439" t="str">
        <f>_xlfn.XLOOKUP(A439,'Medical Examinations'!$A$2:$A$2336,'Medical Examinations'!$E$2:$E$2336)</f>
        <v>No</v>
      </c>
      <c r="G439" t="str">
        <f>_xlfn.XLOOKUP(A439,'Medical Examinations'!$A$2:$A$2336,'Medical Examinations'!$F$2:$F$2336)</f>
        <v>No</v>
      </c>
      <c r="H439" s="1">
        <f>_xlfn.XLOOKUP(A439,'Medical Examinations'!$A$2:$A$2336,'Medical Examinations'!$G$2:$G$2336)</f>
        <v>1</v>
      </c>
      <c r="I439" t="str">
        <f>_xlfn.XLOOKUP(A439,'Medical Examinations'!$A$2:$A$2336,'Medical Examinations'!$H$2:$H$2336)</f>
        <v>Yes</v>
      </c>
      <c r="J439" t="str">
        <f>VLOOKUP(A439,'Medical Examinations'!$A$2:$J$2336,9,FALSE)</f>
        <v>Overweight</v>
      </c>
      <c r="K439" t="str">
        <f>VLOOKUP(A439,'Medical Examinations'!$A$2:$J$2336,10,FALSE)</f>
        <v>Diabetes</v>
      </c>
      <c r="L439" s="51" t="str">
        <f>_xlfn.XLOOKUP(A439,'Hospitalisation Details'!$A$2:$A$2345,'Hospitalisation Details'!$J$2:$J$2345,"")</f>
        <v>13-Nov-1975</v>
      </c>
      <c r="M439" s="12">
        <f>_xlfn.XLOOKUP(A439,'Hospitalisation Details'!$A$2:$A$2344,'Hospitalisation Details'!$F$2:$F$2344," ",0,1)</f>
        <v>23401.31</v>
      </c>
      <c r="N439" t="str">
        <f>_xlfn.XLOOKUP(A439,'Hospitalisation Details'!$A$2:$A$2344,'Hospitalisation Details'!$G$2:$G$2344," ",0,1)</f>
        <v>tier - 2</v>
      </c>
      <c r="O439" t="str">
        <f>_xlfn.XLOOKUP(A439,'Hospitalisation Details'!$A$2:$A$2344,'Hospitalisation Details'!$H$2:$H$2344," ",0,1)</f>
        <v>tier - 3</v>
      </c>
      <c r="P439" t="str">
        <f>_xlfn.XLOOKUP(A439,'Hospitalisation Details'!$A$2:$A$2344,'Hospitalisation Details'!$I$2:$I$2344," ",0,1)</f>
        <v>R1024</v>
      </c>
      <c r="Q439">
        <f>_xlfn.XLOOKUP(A439,'Hospitalisation Details'!$A$2:$A$2344,'Hospitalisation Details'!$K$2:$K$2344," ",0,1)</f>
        <v>47</v>
      </c>
    </row>
    <row r="440" spans="1:17" ht="15.5" x14ac:dyDescent="0.35">
      <c r="A440" s="8" t="s">
        <v>1933</v>
      </c>
      <c r="B440" t="str">
        <f>VLOOKUP(Healthcare!A440,'Customer Names'!A440:E2774,4,FALSE)</f>
        <v>Joshua D.</v>
      </c>
      <c r="C440" s="10">
        <f>_xlfn.XLOOKUP(A440,'Medical Examinations'!$A$2:$A$2336,'Medical Examinations'!$B$2:$B$2336,"NA",0,1)</f>
        <v>25.6</v>
      </c>
      <c r="D440" s="10">
        <f>_xlfn.XLOOKUP(A440,'Medical Examinations'!$A$2:$A$2336,'Medical Examinations'!$C$2:$C$2336)</f>
        <v>10.5</v>
      </c>
      <c r="E440" s="1" t="str">
        <f>_xlfn.XLOOKUP(A440,'Medical Examinations'!$A$2:$A$2336,'Medical Examinations'!$D$2:$D$2336)</f>
        <v>No</v>
      </c>
      <c r="F440" t="str">
        <f>_xlfn.XLOOKUP(A440,'Medical Examinations'!$A$2:$A$2336,'Medical Examinations'!$E$2:$E$2336)</f>
        <v>No</v>
      </c>
      <c r="G440" t="str">
        <f>_xlfn.XLOOKUP(A440,'Medical Examinations'!$A$2:$A$2336,'Medical Examinations'!$F$2:$F$2336)</f>
        <v>No</v>
      </c>
      <c r="H440" s="1">
        <f>_xlfn.XLOOKUP(A440,'Medical Examinations'!$A$2:$A$2336,'Medical Examinations'!$G$2:$G$2336)</f>
        <v>2</v>
      </c>
      <c r="I440" t="str">
        <f>_xlfn.XLOOKUP(A440,'Medical Examinations'!$A$2:$A$2336,'Medical Examinations'!$H$2:$H$2336)</f>
        <v>Yes</v>
      </c>
      <c r="J440" t="str">
        <f>VLOOKUP(A440,'Medical Examinations'!$A$2:$J$2336,9,FALSE)</f>
        <v>Overweight</v>
      </c>
      <c r="K440" t="str">
        <f>VLOOKUP(A440,'Medical Examinations'!$A$2:$J$2336,10,FALSE)</f>
        <v>Diabetes</v>
      </c>
      <c r="L440" s="51" t="str">
        <f>_xlfn.XLOOKUP(A440,'Hospitalisation Details'!$A$2:$A$2345,'Hospitalisation Details'!$J$2:$J$2345,"")</f>
        <v>22-Oct-1973</v>
      </c>
      <c r="M440" s="12">
        <f>_xlfn.XLOOKUP(A440,'Hospitalisation Details'!$A$2:$A$2344,'Hospitalisation Details'!$F$2:$F$2344," ",0,1)</f>
        <v>23306.55</v>
      </c>
      <c r="N440" t="str">
        <f>_xlfn.XLOOKUP(A440,'Hospitalisation Details'!$A$2:$A$2344,'Hospitalisation Details'!$G$2:$G$2344," ",0,1)</f>
        <v>tier - 2</v>
      </c>
      <c r="O440" t="str">
        <f>_xlfn.XLOOKUP(A440,'Hospitalisation Details'!$A$2:$A$2344,'Hospitalisation Details'!$H$2:$H$2344," ",0,1)</f>
        <v>tier - 2</v>
      </c>
      <c r="P440" t="str">
        <f>_xlfn.XLOOKUP(A440,'Hospitalisation Details'!$A$2:$A$2344,'Hospitalisation Details'!$I$2:$I$2344," ",0,1)</f>
        <v>R1011</v>
      </c>
      <c r="Q440">
        <f>_xlfn.XLOOKUP(A440,'Hospitalisation Details'!$A$2:$A$2344,'Hospitalisation Details'!$K$2:$K$2344," ",0,1)</f>
        <v>49</v>
      </c>
    </row>
    <row r="441" spans="1:17" ht="15.5" x14ac:dyDescent="0.35">
      <c r="A441" s="8" t="s">
        <v>1932</v>
      </c>
      <c r="B441" t="str">
        <f>VLOOKUP(Healthcare!A441,'Customer Names'!A441:E2775,4,FALSE)</f>
        <v>Nichole</v>
      </c>
      <c r="C441" s="10">
        <f>_xlfn.XLOOKUP(A441,'Medical Examinations'!$A$2:$A$2336,'Medical Examinations'!$B$2:$B$2336,"NA",0,1)</f>
        <v>24.32</v>
      </c>
      <c r="D441" s="10">
        <f>_xlfn.XLOOKUP(A441,'Medical Examinations'!$A$2:$A$2336,'Medical Examinations'!$C$2:$C$2336)</f>
        <v>6.39</v>
      </c>
      <c r="E441" s="1" t="str">
        <f>_xlfn.XLOOKUP(A441,'Medical Examinations'!$A$2:$A$2336,'Medical Examinations'!$D$2:$D$2336)</f>
        <v>No</v>
      </c>
      <c r="F441" t="str">
        <f>_xlfn.XLOOKUP(A441,'Medical Examinations'!$A$2:$A$2336,'Medical Examinations'!$E$2:$E$2336)</f>
        <v>No</v>
      </c>
      <c r="G441" t="str">
        <f>_xlfn.XLOOKUP(A441,'Medical Examinations'!$A$2:$A$2336,'Medical Examinations'!$F$2:$F$2336)</f>
        <v>No</v>
      </c>
      <c r="H441" s="1">
        <f>_xlfn.XLOOKUP(A441,'Medical Examinations'!$A$2:$A$2336,'Medical Examinations'!$G$2:$G$2336)</f>
        <v>0</v>
      </c>
      <c r="I441" t="str">
        <f>_xlfn.XLOOKUP(A441,'Medical Examinations'!$A$2:$A$2336,'Medical Examinations'!$H$2:$H$2336)</f>
        <v>No</v>
      </c>
      <c r="J441" t="str">
        <f>VLOOKUP(A441,'Medical Examinations'!$A$2:$J$2336,9,FALSE)</f>
        <v>Normal Weight</v>
      </c>
      <c r="K441" t="str">
        <f>VLOOKUP(A441,'Medical Examinations'!$A$2:$J$2336,10,FALSE)</f>
        <v>Prediabetes</v>
      </c>
      <c r="L441" s="51" t="str">
        <f>_xlfn.XLOOKUP(A441,'Hospitalisation Details'!$A$2:$A$2345,'Hospitalisation Details'!$J$2:$J$2345,"")</f>
        <v>3-Oct-1994</v>
      </c>
      <c r="M441" s="12">
        <f>_xlfn.XLOOKUP(A441,'Hospitalisation Details'!$A$2:$A$2344,'Hospitalisation Details'!$F$2:$F$2344," ",0,1)</f>
        <v>23288.93</v>
      </c>
      <c r="N441" t="str">
        <f>_xlfn.XLOOKUP(A441,'Hospitalisation Details'!$A$2:$A$2344,'Hospitalisation Details'!$G$2:$G$2344," ",0,1)</f>
        <v>tier - 2</v>
      </c>
      <c r="O441" t="str">
        <f>_xlfn.XLOOKUP(A441,'Hospitalisation Details'!$A$2:$A$2344,'Hospitalisation Details'!$H$2:$H$2344," ",0,1)</f>
        <v>tier - 3</v>
      </c>
      <c r="P441" t="str">
        <f>_xlfn.XLOOKUP(A441,'Hospitalisation Details'!$A$2:$A$2344,'Hospitalisation Details'!$I$2:$I$2344," ",0,1)</f>
        <v>R1024</v>
      </c>
      <c r="Q441">
        <f>_xlfn.XLOOKUP(A441,'Hospitalisation Details'!$A$2:$A$2344,'Hospitalisation Details'!$K$2:$K$2344," ",0,1)</f>
        <v>28</v>
      </c>
    </row>
    <row r="442" spans="1:17" ht="15.5" x14ac:dyDescent="0.35">
      <c r="A442" s="8" t="s">
        <v>1931</v>
      </c>
      <c r="B442" t="str">
        <f>VLOOKUP(Healthcare!A442,'Customer Names'!A442:E2776,4,FALSE)</f>
        <v>Denise M</v>
      </c>
      <c r="C442" s="10">
        <f>_xlfn.XLOOKUP(A442,'Medical Examinations'!$A$2:$A$2336,'Medical Examinations'!$B$2:$B$2336,"NA",0,1)</f>
        <v>22.88</v>
      </c>
      <c r="D442" s="10">
        <f>_xlfn.XLOOKUP(A442,'Medical Examinations'!$A$2:$A$2336,'Medical Examinations'!$C$2:$C$2336)</f>
        <v>5.71</v>
      </c>
      <c r="E442" s="1" t="str">
        <f>_xlfn.XLOOKUP(A442,'Medical Examinations'!$A$2:$A$2336,'Medical Examinations'!$D$2:$D$2336)</f>
        <v>Yes</v>
      </c>
      <c r="F442" t="str">
        <f>_xlfn.XLOOKUP(A442,'Medical Examinations'!$A$2:$A$2336,'Medical Examinations'!$E$2:$E$2336)</f>
        <v>No</v>
      </c>
      <c r="G442" t="str">
        <f>_xlfn.XLOOKUP(A442,'Medical Examinations'!$A$2:$A$2336,'Medical Examinations'!$F$2:$F$2336)</f>
        <v>Yes</v>
      </c>
      <c r="H442" s="1">
        <f>_xlfn.XLOOKUP(A442,'Medical Examinations'!$A$2:$A$2336,'Medical Examinations'!$G$2:$G$2336)</f>
        <v>1</v>
      </c>
      <c r="I442" t="str">
        <f>_xlfn.XLOOKUP(A442,'Medical Examinations'!$A$2:$A$2336,'Medical Examinations'!$H$2:$H$2336)</f>
        <v>Yes</v>
      </c>
      <c r="J442" t="str">
        <f>VLOOKUP(A442,'Medical Examinations'!$A$2:$J$2336,9,FALSE)</f>
        <v>Normal Weight</v>
      </c>
      <c r="K442" t="str">
        <f>VLOOKUP(A442,'Medical Examinations'!$A$2:$J$2336,10,FALSE)</f>
        <v>Prediabetes</v>
      </c>
      <c r="L442" s="51" t="str">
        <f>_xlfn.XLOOKUP(A442,'Hospitalisation Details'!$A$2:$A$2345,'Hospitalisation Details'!$J$2:$J$2345,"")</f>
        <v>14-Nov-1969</v>
      </c>
      <c r="M442" s="12">
        <f>_xlfn.XLOOKUP(A442,'Hospitalisation Details'!$A$2:$A$2344,'Hospitalisation Details'!$F$2:$F$2344," ",0,1)</f>
        <v>23244.79</v>
      </c>
      <c r="N442" t="str">
        <f>_xlfn.XLOOKUP(A442,'Hospitalisation Details'!$A$2:$A$2344,'Hospitalisation Details'!$G$2:$G$2344," ",0,1)</f>
        <v>tier - 2</v>
      </c>
      <c r="O442" t="str">
        <f>_xlfn.XLOOKUP(A442,'Hospitalisation Details'!$A$2:$A$2344,'Hospitalisation Details'!$H$2:$H$2344," ",0,1)</f>
        <v>tier - 3</v>
      </c>
      <c r="P442" t="str">
        <f>_xlfn.XLOOKUP(A442,'Hospitalisation Details'!$A$2:$A$2344,'Hospitalisation Details'!$I$2:$I$2344," ",0,1)</f>
        <v>R1013</v>
      </c>
      <c r="Q442">
        <f>_xlfn.XLOOKUP(A442,'Hospitalisation Details'!$A$2:$A$2344,'Hospitalisation Details'!$K$2:$K$2344," ",0,1)</f>
        <v>53</v>
      </c>
    </row>
    <row r="443" spans="1:17" ht="15.5" x14ac:dyDescent="0.35">
      <c r="A443" s="8" t="s">
        <v>1930</v>
      </c>
      <c r="B443" t="str">
        <f>VLOOKUP(Healthcare!A443,'Customer Names'!A443:E2777,4,FALSE)</f>
        <v>Peter R.</v>
      </c>
      <c r="C443" s="10">
        <f>_xlfn.XLOOKUP(A443,'Medical Examinations'!$A$2:$A$2336,'Medical Examinations'!$B$2:$B$2336,"NA",0,1)</f>
        <v>24.984999999999999</v>
      </c>
      <c r="D443" s="10">
        <f>_xlfn.XLOOKUP(A443,'Medical Examinations'!$A$2:$A$2336,'Medical Examinations'!$C$2:$C$2336)</f>
        <v>4.43</v>
      </c>
      <c r="E443" s="1" t="str">
        <f>_xlfn.XLOOKUP(A443,'Medical Examinations'!$A$2:$A$2336,'Medical Examinations'!$D$2:$D$2336)</f>
        <v>Yes</v>
      </c>
      <c r="F443" t="str">
        <f>_xlfn.XLOOKUP(A443,'Medical Examinations'!$A$2:$A$2336,'Medical Examinations'!$E$2:$E$2336)</f>
        <v>No</v>
      </c>
      <c r="G443" t="str">
        <f>_xlfn.XLOOKUP(A443,'Medical Examinations'!$A$2:$A$2336,'Medical Examinations'!$F$2:$F$2336)</f>
        <v>Yes</v>
      </c>
      <c r="H443" s="1">
        <f>_xlfn.XLOOKUP(A443,'Medical Examinations'!$A$2:$A$2336,'Medical Examinations'!$G$2:$G$2336)</f>
        <v>1</v>
      </c>
      <c r="I443" t="str">
        <f>_xlfn.XLOOKUP(A443,'Medical Examinations'!$A$2:$A$2336,'Medical Examinations'!$H$2:$H$2336)</f>
        <v>No</v>
      </c>
      <c r="J443" t="str">
        <f>VLOOKUP(A443,'Medical Examinations'!$A$2:$J$2336,9,FALSE)</f>
        <v>Normal Weight</v>
      </c>
      <c r="K443" t="str">
        <f>VLOOKUP(A443,'Medical Examinations'!$A$2:$J$2336,10,FALSE)</f>
        <v>Normal</v>
      </c>
      <c r="L443" s="51" t="str">
        <f>_xlfn.XLOOKUP(A443,'Hospitalisation Details'!$A$2:$A$2345,'Hospitalisation Details'!$J$2:$J$2345,"")</f>
        <v>7-Aug-1997</v>
      </c>
      <c r="M443" s="12">
        <f>_xlfn.XLOOKUP(A443,'Hospitalisation Details'!$A$2:$A$2344,'Hospitalisation Details'!$F$2:$F$2344," ",0,1)</f>
        <v>23241.47</v>
      </c>
      <c r="N443" t="str">
        <f>_xlfn.XLOOKUP(A443,'Hospitalisation Details'!$A$2:$A$2344,'Hospitalisation Details'!$G$2:$G$2344," ",0,1)</f>
        <v>tier - 2</v>
      </c>
      <c r="O443" t="str">
        <f>_xlfn.XLOOKUP(A443,'Hospitalisation Details'!$A$2:$A$2344,'Hospitalisation Details'!$H$2:$H$2344," ",0,1)</f>
        <v>tier - 3</v>
      </c>
      <c r="P443" t="str">
        <f>_xlfn.XLOOKUP(A443,'Hospitalisation Details'!$A$2:$A$2344,'Hospitalisation Details'!$I$2:$I$2344," ",0,1)</f>
        <v>R1018</v>
      </c>
      <c r="Q443">
        <f>_xlfn.XLOOKUP(A443,'Hospitalisation Details'!$A$2:$A$2344,'Hospitalisation Details'!$K$2:$K$2344," ",0,1)</f>
        <v>25</v>
      </c>
    </row>
    <row r="444" spans="1:17" ht="15.5" x14ac:dyDescent="0.35">
      <c r="A444" s="8" t="s">
        <v>1929</v>
      </c>
      <c r="B444" t="str">
        <f>VLOOKUP(Healthcare!A444,'Customer Names'!A444:E2778,4,FALSE)</f>
        <v>Johnson K</v>
      </c>
      <c r="C444" s="10">
        <f>_xlfn.XLOOKUP(A444,'Medical Examinations'!$A$2:$A$2336,'Medical Examinations'!$B$2:$B$2336,"NA",0,1)</f>
        <v>33.1</v>
      </c>
      <c r="D444" s="10">
        <f>_xlfn.XLOOKUP(A444,'Medical Examinations'!$A$2:$A$2336,'Medical Examinations'!$C$2:$C$2336)</f>
        <v>5.52</v>
      </c>
      <c r="E444" s="1" t="str">
        <f>_xlfn.XLOOKUP(A444,'Medical Examinations'!$A$2:$A$2336,'Medical Examinations'!$D$2:$D$2336)</f>
        <v>No</v>
      </c>
      <c r="F444" t="str">
        <f>_xlfn.XLOOKUP(A444,'Medical Examinations'!$A$2:$A$2336,'Medical Examinations'!$E$2:$E$2336)</f>
        <v>No</v>
      </c>
      <c r="G444" t="str">
        <f>_xlfn.XLOOKUP(A444,'Medical Examinations'!$A$2:$A$2336,'Medical Examinations'!$F$2:$F$2336)</f>
        <v>Yes</v>
      </c>
      <c r="H444" s="1">
        <f>_xlfn.XLOOKUP(A444,'Medical Examinations'!$A$2:$A$2336,'Medical Examinations'!$G$2:$G$2336)</f>
        <v>1</v>
      </c>
      <c r="I444" t="str">
        <f>_xlfn.XLOOKUP(A444,'Medical Examinations'!$A$2:$A$2336,'Medical Examinations'!$H$2:$H$2336)</f>
        <v>No</v>
      </c>
      <c r="J444" t="str">
        <f>VLOOKUP(A444,'Medical Examinations'!$A$2:$J$2336,9,FALSE)</f>
        <v>Obesity</v>
      </c>
      <c r="K444" t="str">
        <f>VLOOKUP(A444,'Medical Examinations'!$A$2:$J$2336,10,FALSE)</f>
        <v>Normal</v>
      </c>
      <c r="L444" s="51" t="str">
        <f>_xlfn.XLOOKUP(A444,'Hospitalisation Details'!$A$2:$A$2345,'Hospitalisation Details'!$J$2:$J$2345,"")</f>
        <v>14-Dec-2003</v>
      </c>
      <c r="M444" s="12">
        <f>_xlfn.XLOOKUP(A444,'Hospitalisation Details'!$A$2:$A$2344,'Hospitalisation Details'!$F$2:$F$2344," ",0,1)</f>
        <v>23082.959999999999</v>
      </c>
      <c r="N444" t="str">
        <f>_xlfn.XLOOKUP(A444,'Hospitalisation Details'!$A$2:$A$2344,'Hospitalisation Details'!$G$2:$G$2344," ",0,1)</f>
        <v>tier - 2</v>
      </c>
      <c r="O444" t="str">
        <f>_xlfn.XLOOKUP(A444,'Hospitalisation Details'!$A$2:$A$2344,'Hospitalisation Details'!$H$2:$H$2344," ",0,1)</f>
        <v>tier - 2</v>
      </c>
      <c r="P444" t="str">
        <f>_xlfn.XLOOKUP(A444,'Hospitalisation Details'!$A$2:$A$2344,'Hospitalisation Details'!$I$2:$I$2344," ",0,1)</f>
        <v>R1011</v>
      </c>
      <c r="Q444">
        <f>_xlfn.XLOOKUP(A444,'Hospitalisation Details'!$A$2:$A$2344,'Hospitalisation Details'!$K$2:$K$2344," ",0,1)</f>
        <v>19</v>
      </c>
    </row>
    <row r="445" spans="1:17" ht="15.5" x14ac:dyDescent="0.35">
      <c r="A445" s="8" t="s">
        <v>1928</v>
      </c>
      <c r="B445" t="str">
        <f>VLOOKUP(Healthcare!A445,'Customer Names'!A445:E2779,4,FALSE)</f>
        <v>Katherine</v>
      </c>
      <c r="C445" s="10">
        <f>_xlfn.XLOOKUP(A445,'Medical Examinations'!$A$2:$A$2336,'Medical Examinations'!$B$2:$B$2336,"NA",0,1)</f>
        <v>27.83</v>
      </c>
      <c r="D445" s="10">
        <f>_xlfn.XLOOKUP(A445,'Medical Examinations'!$A$2:$A$2336,'Medical Examinations'!$C$2:$C$2336)</f>
        <v>9.1999999999999993</v>
      </c>
      <c r="E445" s="1" t="str">
        <f>_xlfn.XLOOKUP(A445,'Medical Examinations'!$A$2:$A$2336,'Medical Examinations'!$D$2:$D$2336)</f>
        <v>Yes</v>
      </c>
      <c r="F445" t="str">
        <f>_xlfn.XLOOKUP(A445,'Medical Examinations'!$A$2:$A$2336,'Medical Examinations'!$E$2:$E$2336)</f>
        <v>No</v>
      </c>
      <c r="G445" t="str">
        <f>_xlfn.XLOOKUP(A445,'Medical Examinations'!$A$2:$A$2336,'Medical Examinations'!$F$2:$F$2336)</f>
        <v>No</v>
      </c>
      <c r="H445" s="1">
        <f>_xlfn.XLOOKUP(A445,'Medical Examinations'!$A$2:$A$2336,'Medical Examinations'!$G$2:$G$2336)</f>
        <v>1</v>
      </c>
      <c r="I445" t="str">
        <f>_xlfn.XLOOKUP(A445,'Medical Examinations'!$A$2:$A$2336,'Medical Examinations'!$H$2:$H$2336)</f>
        <v>Yes</v>
      </c>
      <c r="J445" t="str">
        <f>VLOOKUP(A445,'Medical Examinations'!$A$2:$J$2336,9,FALSE)</f>
        <v>Overweight</v>
      </c>
      <c r="K445" t="str">
        <f>VLOOKUP(A445,'Medical Examinations'!$A$2:$J$2336,10,FALSE)</f>
        <v>Diabetes</v>
      </c>
      <c r="L445" s="51" t="str">
        <f>_xlfn.XLOOKUP(A445,'Hospitalisation Details'!$A$2:$A$2345,'Hospitalisation Details'!$J$2:$J$2345,"")</f>
        <v>9-Sep-1975</v>
      </c>
      <c r="M445" s="12">
        <f>_xlfn.XLOOKUP(A445,'Hospitalisation Details'!$A$2:$A$2344,'Hospitalisation Details'!$F$2:$F$2344," ",0,1)</f>
        <v>23065.42</v>
      </c>
      <c r="N445" t="str">
        <f>_xlfn.XLOOKUP(A445,'Hospitalisation Details'!$A$2:$A$2344,'Hospitalisation Details'!$G$2:$G$2344," ",0,1)</f>
        <v>tier - 2</v>
      </c>
      <c r="O445" t="str">
        <f>_xlfn.XLOOKUP(A445,'Hospitalisation Details'!$A$2:$A$2344,'Hospitalisation Details'!$H$2:$H$2344," ",0,1)</f>
        <v>tier - 2</v>
      </c>
      <c r="P445" t="str">
        <f>_xlfn.XLOOKUP(A445,'Hospitalisation Details'!$A$2:$A$2344,'Hospitalisation Details'!$I$2:$I$2344," ",0,1)</f>
        <v>R1013</v>
      </c>
      <c r="Q445">
        <f>_xlfn.XLOOKUP(A445,'Hospitalisation Details'!$A$2:$A$2344,'Hospitalisation Details'!$K$2:$K$2344," ",0,1)</f>
        <v>47</v>
      </c>
    </row>
    <row r="446" spans="1:17" ht="15.5" x14ac:dyDescent="0.35">
      <c r="A446" s="8" t="s">
        <v>1927</v>
      </c>
      <c r="B446" t="str">
        <f>VLOOKUP(Healthcare!A446,'Customer Names'!A446:E2780,4,FALSE)</f>
        <v>Lynda</v>
      </c>
      <c r="C446" s="10">
        <f>_xlfn.XLOOKUP(A446,'Medical Examinations'!$A$2:$A$2336,'Medical Examinations'!$B$2:$B$2336,"NA",0,1)</f>
        <v>30.875</v>
      </c>
      <c r="D446" s="10">
        <f>_xlfn.XLOOKUP(A446,'Medical Examinations'!$A$2:$A$2336,'Medical Examinations'!$C$2:$C$2336)</f>
        <v>10.97</v>
      </c>
      <c r="E446" s="1" t="str">
        <f>_xlfn.XLOOKUP(A446,'Medical Examinations'!$A$2:$A$2336,'Medical Examinations'!$D$2:$D$2336)</f>
        <v>Yes</v>
      </c>
      <c r="F446" t="str">
        <f>_xlfn.XLOOKUP(A446,'Medical Examinations'!$A$2:$A$2336,'Medical Examinations'!$E$2:$E$2336)</f>
        <v>No</v>
      </c>
      <c r="G446" t="str">
        <f>_xlfn.XLOOKUP(A446,'Medical Examinations'!$A$2:$A$2336,'Medical Examinations'!$F$2:$F$2336)</f>
        <v>No</v>
      </c>
      <c r="H446" s="1">
        <f>_xlfn.XLOOKUP(A446,'Medical Examinations'!$A$2:$A$2336,'Medical Examinations'!$G$2:$G$2336)</f>
        <v>2</v>
      </c>
      <c r="I446" t="str">
        <f>_xlfn.XLOOKUP(A446,'Medical Examinations'!$A$2:$A$2336,'Medical Examinations'!$H$2:$H$2336)</f>
        <v>No</v>
      </c>
      <c r="J446" t="str">
        <f>VLOOKUP(A446,'Medical Examinations'!$A$2:$J$2336,9,FALSE)</f>
        <v>Obesity</v>
      </c>
      <c r="K446" t="str">
        <f>VLOOKUP(A446,'Medical Examinations'!$A$2:$J$2336,10,FALSE)</f>
        <v>Diabetes</v>
      </c>
      <c r="L446" s="51" t="str">
        <f>_xlfn.XLOOKUP(A446,'Hospitalisation Details'!$A$2:$A$2345,'Hospitalisation Details'!$J$2:$J$2345,"")</f>
        <v>9-Nov-1970</v>
      </c>
      <c r="M446" s="12">
        <f>_xlfn.XLOOKUP(A446,'Hospitalisation Details'!$A$2:$A$2344,'Hospitalisation Details'!$F$2:$F$2344," ",0,1)</f>
        <v>23045.57</v>
      </c>
      <c r="N446" t="str">
        <f>_xlfn.XLOOKUP(A446,'Hospitalisation Details'!$A$2:$A$2344,'Hospitalisation Details'!$G$2:$G$2344," ",0,1)</f>
        <v>tier - 2</v>
      </c>
      <c r="O446" t="str">
        <f>_xlfn.XLOOKUP(A446,'Hospitalisation Details'!$A$2:$A$2344,'Hospitalisation Details'!$H$2:$H$2344," ",0,1)</f>
        <v>tier - 2</v>
      </c>
      <c r="P446" t="str">
        <f>_xlfn.XLOOKUP(A446,'Hospitalisation Details'!$A$2:$A$2344,'Hospitalisation Details'!$I$2:$I$2344," ",0,1)</f>
        <v>R1024</v>
      </c>
      <c r="Q446">
        <f>_xlfn.XLOOKUP(A446,'Hospitalisation Details'!$A$2:$A$2344,'Hospitalisation Details'!$K$2:$K$2344," ",0,1)</f>
        <v>52</v>
      </c>
    </row>
    <row r="447" spans="1:17" ht="15.5" x14ac:dyDescent="0.35">
      <c r="A447" s="8" t="s">
        <v>1926</v>
      </c>
      <c r="B447" t="str">
        <f>VLOOKUP(Healthcare!A447,'Customer Names'!A447:E2781,4,FALSE)</f>
        <v>Anthony</v>
      </c>
      <c r="C447" s="10">
        <f>_xlfn.XLOOKUP(A447,'Medical Examinations'!$A$2:$A$2336,'Medical Examinations'!$B$2:$B$2336,"NA",0,1)</f>
        <v>27.265000000000001</v>
      </c>
      <c r="D447" s="10">
        <f>_xlfn.XLOOKUP(A447,'Medical Examinations'!$A$2:$A$2336,'Medical Examinations'!$C$2:$C$2336)</f>
        <v>4.25</v>
      </c>
      <c r="E447" s="1" t="str">
        <f>_xlfn.XLOOKUP(A447,'Medical Examinations'!$A$2:$A$2336,'Medical Examinations'!$D$2:$D$2336)</f>
        <v>No</v>
      </c>
      <c r="F447" t="str">
        <f>_xlfn.XLOOKUP(A447,'Medical Examinations'!$A$2:$A$2336,'Medical Examinations'!$E$2:$E$2336)</f>
        <v>No</v>
      </c>
      <c r="G447" t="str">
        <f>_xlfn.XLOOKUP(A447,'Medical Examinations'!$A$2:$A$2336,'Medical Examinations'!$F$2:$F$2336)</f>
        <v>Yes</v>
      </c>
      <c r="H447" s="1">
        <f>_xlfn.XLOOKUP(A447,'Medical Examinations'!$A$2:$A$2336,'Medical Examinations'!$G$2:$G$2336)</f>
        <v>1</v>
      </c>
      <c r="I447" t="str">
        <f>_xlfn.XLOOKUP(A447,'Medical Examinations'!$A$2:$A$2336,'Medical Examinations'!$H$2:$H$2336)</f>
        <v>No</v>
      </c>
      <c r="J447" t="str">
        <f>VLOOKUP(A447,'Medical Examinations'!$A$2:$J$2336,9,FALSE)</f>
        <v>Overweight</v>
      </c>
      <c r="K447" t="str">
        <f>VLOOKUP(A447,'Medical Examinations'!$A$2:$J$2336,10,FALSE)</f>
        <v>Normal</v>
      </c>
      <c r="L447" s="51" t="str">
        <f>_xlfn.XLOOKUP(A447,'Hospitalisation Details'!$A$2:$A$2345,'Hospitalisation Details'!$J$2:$J$2345,"")</f>
        <v>25-Jul-2003</v>
      </c>
      <c r="M447" s="12">
        <f>_xlfn.XLOOKUP(A447,'Hospitalisation Details'!$A$2:$A$2344,'Hospitalisation Details'!$F$2:$F$2344," ",0,1)</f>
        <v>22493.66</v>
      </c>
      <c r="N447" t="str">
        <f>_xlfn.XLOOKUP(A447,'Hospitalisation Details'!$A$2:$A$2344,'Hospitalisation Details'!$G$2:$G$2344," ",0,1)</f>
        <v>tier - 2</v>
      </c>
      <c r="O447" t="str">
        <f>_xlfn.XLOOKUP(A447,'Hospitalisation Details'!$A$2:$A$2344,'Hospitalisation Details'!$H$2:$H$2344," ",0,1)</f>
        <v>tier - 1</v>
      </c>
      <c r="P447" t="str">
        <f>_xlfn.XLOOKUP(A447,'Hospitalisation Details'!$A$2:$A$2344,'Hospitalisation Details'!$I$2:$I$2344," ",0,1)</f>
        <v>R1012</v>
      </c>
      <c r="Q447">
        <f>_xlfn.XLOOKUP(A447,'Hospitalisation Details'!$A$2:$A$2344,'Hospitalisation Details'!$K$2:$K$2344," ",0,1)</f>
        <v>19</v>
      </c>
    </row>
    <row r="448" spans="1:17" ht="15.5" x14ac:dyDescent="0.35">
      <c r="A448" s="8" t="s">
        <v>1925</v>
      </c>
      <c r="B448" t="str">
        <f>VLOOKUP(Healthcare!A448,'Customer Names'!A448:E2782,4,FALSE)</f>
        <v>Linnea C.</v>
      </c>
      <c r="C448" s="10">
        <f>_xlfn.XLOOKUP(A448,'Medical Examinations'!$A$2:$A$2336,'Medical Examinations'!$B$2:$B$2336,"NA",0,1)</f>
        <v>26.7</v>
      </c>
      <c r="D448" s="10">
        <f>_xlfn.XLOOKUP(A448,'Medical Examinations'!$A$2:$A$2336,'Medical Examinations'!$C$2:$C$2336)</f>
        <v>5.23</v>
      </c>
      <c r="E448" s="1" t="str">
        <f>_xlfn.XLOOKUP(A448,'Medical Examinations'!$A$2:$A$2336,'Medical Examinations'!$D$2:$D$2336)</f>
        <v>No</v>
      </c>
      <c r="F448" t="str">
        <f>_xlfn.XLOOKUP(A448,'Medical Examinations'!$A$2:$A$2336,'Medical Examinations'!$E$2:$E$2336)</f>
        <v>No</v>
      </c>
      <c r="G448" t="str">
        <f>_xlfn.XLOOKUP(A448,'Medical Examinations'!$A$2:$A$2336,'Medical Examinations'!$F$2:$F$2336)</f>
        <v>Yes</v>
      </c>
      <c r="H448" s="1">
        <f>_xlfn.XLOOKUP(A448,'Medical Examinations'!$A$2:$A$2336,'Medical Examinations'!$G$2:$G$2336)</f>
        <v>1</v>
      </c>
      <c r="I448" t="str">
        <f>_xlfn.XLOOKUP(A448,'Medical Examinations'!$A$2:$A$2336,'Medical Examinations'!$H$2:$H$2336)</f>
        <v>Yes</v>
      </c>
      <c r="J448" t="str">
        <f>VLOOKUP(A448,'Medical Examinations'!$A$2:$J$2336,9,FALSE)</f>
        <v>Overweight</v>
      </c>
      <c r="K448" t="str">
        <f>VLOOKUP(A448,'Medical Examinations'!$A$2:$J$2336,10,FALSE)</f>
        <v>Normal</v>
      </c>
      <c r="L448" s="51" t="str">
        <f>_xlfn.XLOOKUP(A448,'Hospitalisation Details'!$A$2:$A$2345,'Hospitalisation Details'!$J$2:$J$2345,"")</f>
        <v>14-Nov-1979</v>
      </c>
      <c r="M448" s="12">
        <f>_xlfn.XLOOKUP(A448,'Hospitalisation Details'!$A$2:$A$2344,'Hospitalisation Details'!$F$2:$F$2344," ",0,1)</f>
        <v>22478.6</v>
      </c>
      <c r="N448" t="str">
        <f>_xlfn.XLOOKUP(A448,'Hospitalisation Details'!$A$2:$A$2344,'Hospitalisation Details'!$G$2:$G$2344," ",0,1)</f>
        <v>tier - 3</v>
      </c>
      <c r="O448" t="str">
        <f>_xlfn.XLOOKUP(A448,'Hospitalisation Details'!$A$2:$A$2344,'Hospitalisation Details'!$H$2:$H$2344," ",0,1)</f>
        <v>tier - 2</v>
      </c>
      <c r="P448" t="str">
        <f>_xlfn.XLOOKUP(A448,'Hospitalisation Details'!$A$2:$A$2344,'Hospitalisation Details'!$I$2:$I$2344," ",0,1)</f>
        <v>R1011</v>
      </c>
      <c r="Q448">
        <f>_xlfn.XLOOKUP(A448,'Hospitalisation Details'!$A$2:$A$2344,'Hospitalisation Details'!$K$2:$K$2344," ",0,1)</f>
        <v>43</v>
      </c>
    </row>
    <row r="449" spans="1:17" ht="15.5" x14ac:dyDescent="0.35">
      <c r="A449" s="8" t="s">
        <v>1924</v>
      </c>
      <c r="B449" t="str">
        <f>VLOOKUP(Healthcare!A449,'Customer Names'!A449:E2783,4,FALSE)</f>
        <v>Massimiliano A.</v>
      </c>
      <c r="C449" s="10">
        <f>_xlfn.XLOOKUP(A449,'Medical Examinations'!$A$2:$A$2336,'Medical Examinations'!$B$2:$B$2336,"NA",0,1)</f>
        <v>29.925000000000001</v>
      </c>
      <c r="D449" s="10">
        <f>_xlfn.XLOOKUP(A449,'Medical Examinations'!$A$2:$A$2336,'Medical Examinations'!$C$2:$C$2336)</f>
        <v>5.96</v>
      </c>
      <c r="E449" s="1" t="str">
        <f>_xlfn.XLOOKUP(A449,'Medical Examinations'!$A$2:$A$2336,'Medical Examinations'!$D$2:$D$2336)</f>
        <v>Yes</v>
      </c>
      <c r="F449" t="str">
        <f>_xlfn.XLOOKUP(A449,'Medical Examinations'!$A$2:$A$2336,'Medical Examinations'!$E$2:$E$2336)</f>
        <v>No</v>
      </c>
      <c r="G449" t="str">
        <f>_xlfn.XLOOKUP(A449,'Medical Examinations'!$A$2:$A$2336,'Medical Examinations'!$F$2:$F$2336)</f>
        <v>Yes</v>
      </c>
      <c r="H449" s="1">
        <f>_xlfn.XLOOKUP(A449,'Medical Examinations'!$A$2:$A$2336,'Medical Examinations'!$G$2:$G$2336)</f>
        <v>1</v>
      </c>
      <c r="I449" t="str">
        <f>_xlfn.XLOOKUP(A449,'Medical Examinations'!$A$2:$A$2336,'Medical Examinations'!$H$2:$H$2336)</f>
        <v>Yes</v>
      </c>
      <c r="J449" t="str">
        <f>VLOOKUP(A449,'Medical Examinations'!$A$2:$J$2336,9,FALSE)</f>
        <v>Overweight</v>
      </c>
      <c r="K449" t="str">
        <f>VLOOKUP(A449,'Medical Examinations'!$A$2:$J$2336,10,FALSE)</f>
        <v>Prediabetes</v>
      </c>
      <c r="L449" s="51" t="str">
        <f>_xlfn.XLOOKUP(A449,'Hospitalisation Details'!$A$2:$A$2345,'Hospitalisation Details'!$J$2:$J$2345,"")</f>
        <v>21-Dec-1983</v>
      </c>
      <c r="M449" s="12">
        <f>_xlfn.XLOOKUP(A449,'Hospitalisation Details'!$A$2:$A$2344,'Hospitalisation Details'!$F$2:$F$2344," ",0,1)</f>
        <v>22462.04</v>
      </c>
      <c r="N449" t="str">
        <f>_xlfn.XLOOKUP(A449,'Hospitalisation Details'!$A$2:$A$2344,'Hospitalisation Details'!$G$2:$G$2344," ",0,1)</f>
        <v>tier - 3</v>
      </c>
      <c r="O449" t="str">
        <f>_xlfn.XLOOKUP(A449,'Hospitalisation Details'!$A$2:$A$2344,'Hospitalisation Details'!$H$2:$H$2344," ",0,1)</f>
        <v>tier - 1</v>
      </c>
      <c r="P449" t="str">
        <f>_xlfn.XLOOKUP(A449,'Hospitalisation Details'!$A$2:$A$2344,'Hospitalisation Details'!$I$2:$I$2344," ",0,1)</f>
        <v>R1019</v>
      </c>
      <c r="Q449">
        <f>_xlfn.XLOOKUP(A449,'Hospitalisation Details'!$A$2:$A$2344,'Hospitalisation Details'!$K$2:$K$2344," ",0,1)</f>
        <v>39</v>
      </c>
    </row>
    <row r="450" spans="1:17" ht="15.5" x14ac:dyDescent="0.35">
      <c r="A450" s="8" t="s">
        <v>1923</v>
      </c>
      <c r="B450" t="str">
        <f>VLOOKUP(Healthcare!A450,'Customer Names'!A450:E2784,4,FALSE)</f>
        <v>James M.</v>
      </c>
      <c r="C450" s="10">
        <f>_xlfn.XLOOKUP(A450,'Medical Examinations'!$A$2:$A$2336,'Medical Examinations'!$B$2:$B$2336,"NA",0,1)</f>
        <v>19.95</v>
      </c>
      <c r="D450" s="10">
        <f>_xlfn.XLOOKUP(A450,'Medical Examinations'!$A$2:$A$2336,'Medical Examinations'!$C$2:$C$2336)</f>
        <v>4.29</v>
      </c>
      <c r="E450" s="1" t="str">
        <f>_xlfn.XLOOKUP(A450,'Medical Examinations'!$A$2:$A$2336,'Medical Examinations'!$D$2:$D$2336)</f>
        <v>Yes</v>
      </c>
      <c r="F450" t="str">
        <f>_xlfn.XLOOKUP(A450,'Medical Examinations'!$A$2:$A$2336,'Medical Examinations'!$E$2:$E$2336)</f>
        <v>No</v>
      </c>
      <c r="G450" t="str">
        <f>_xlfn.XLOOKUP(A450,'Medical Examinations'!$A$2:$A$2336,'Medical Examinations'!$F$2:$F$2336)</f>
        <v>No</v>
      </c>
      <c r="H450" s="1">
        <f>_xlfn.XLOOKUP(A450,'Medical Examinations'!$A$2:$A$2336,'Medical Examinations'!$G$2:$G$2336)</f>
        <v>2</v>
      </c>
      <c r="I450" t="str">
        <f>_xlfn.XLOOKUP(A450,'Medical Examinations'!$A$2:$A$2336,'Medical Examinations'!$H$2:$H$2336)</f>
        <v>Yes</v>
      </c>
      <c r="J450" t="str">
        <f>VLOOKUP(A450,'Medical Examinations'!$A$2:$J$2336,9,FALSE)</f>
        <v>Normal Weight</v>
      </c>
      <c r="K450" t="str">
        <f>VLOOKUP(A450,'Medical Examinations'!$A$2:$J$2336,10,FALSE)</f>
        <v>Normal</v>
      </c>
      <c r="L450" s="51" t="str">
        <f>_xlfn.XLOOKUP(A450,'Hospitalisation Details'!$A$2:$A$2345,'Hospitalisation Details'!$J$2:$J$2345,"")</f>
        <v>18-Aug-1966</v>
      </c>
      <c r="M450" s="12">
        <f>_xlfn.XLOOKUP(A450,'Hospitalisation Details'!$A$2:$A$2344,'Hospitalisation Details'!$F$2:$F$2344," ",0,1)</f>
        <v>22412.65</v>
      </c>
      <c r="N450" t="str">
        <f>_xlfn.XLOOKUP(A450,'Hospitalisation Details'!$A$2:$A$2344,'Hospitalisation Details'!$G$2:$G$2344," ",0,1)</f>
        <v>tier - 3</v>
      </c>
      <c r="O450" t="str">
        <f>_xlfn.XLOOKUP(A450,'Hospitalisation Details'!$A$2:$A$2344,'Hospitalisation Details'!$H$2:$H$2344," ",0,1)</f>
        <v>tier - 3</v>
      </c>
      <c r="P450" t="str">
        <f>_xlfn.XLOOKUP(A450,'Hospitalisation Details'!$A$2:$A$2344,'Hospitalisation Details'!$I$2:$I$2344," ",0,1)</f>
        <v>R1014</v>
      </c>
      <c r="Q450">
        <f>_xlfn.XLOOKUP(A450,'Hospitalisation Details'!$A$2:$A$2344,'Hospitalisation Details'!$K$2:$K$2344," ",0,1)</f>
        <v>56</v>
      </c>
    </row>
    <row r="451" spans="1:17" ht="15.5" x14ac:dyDescent="0.35">
      <c r="A451" s="8" t="s">
        <v>1922</v>
      </c>
      <c r="B451" t="str">
        <f>VLOOKUP(Healthcare!A451,'Customer Names'!A451:E2785,4,FALSE)</f>
        <v>Lauren</v>
      </c>
      <c r="C451" s="10">
        <f>_xlfn.XLOOKUP(A451,'Medical Examinations'!$A$2:$A$2336,'Medical Examinations'!$B$2:$B$2336,"NA",0,1)</f>
        <v>24.225000000000001</v>
      </c>
      <c r="D451" s="10">
        <f>_xlfn.XLOOKUP(A451,'Medical Examinations'!$A$2:$A$2336,'Medical Examinations'!$C$2:$C$2336)</f>
        <v>4.09</v>
      </c>
      <c r="E451" s="1" t="str">
        <f>_xlfn.XLOOKUP(A451,'Medical Examinations'!$A$2:$A$2336,'Medical Examinations'!$D$2:$D$2336)</f>
        <v>No</v>
      </c>
      <c r="F451" t="str">
        <f>_xlfn.XLOOKUP(A451,'Medical Examinations'!$A$2:$A$2336,'Medical Examinations'!$E$2:$E$2336)</f>
        <v>No</v>
      </c>
      <c r="G451" t="str">
        <f>_xlfn.XLOOKUP(A451,'Medical Examinations'!$A$2:$A$2336,'Medical Examinations'!$F$2:$F$2336)</f>
        <v>No</v>
      </c>
      <c r="H451" s="1">
        <f>_xlfn.XLOOKUP(A451,'Medical Examinations'!$A$2:$A$2336,'Medical Examinations'!$G$2:$G$2336)</f>
        <v>0</v>
      </c>
      <c r="I451" t="str">
        <f>_xlfn.XLOOKUP(A451,'Medical Examinations'!$A$2:$A$2336,'Medical Examinations'!$H$2:$H$2336)</f>
        <v>No</v>
      </c>
      <c r="J451" t="str">
        <f>VLOOKUP(A451,'Medical Examinations'!$A$2:$J$2336,9,FALSE)</f>
        <v>Normal Weight</v>
      </c>
      <c r="K451" t="str">
        <f>VLOOKUP(A451,'Medical Examinations'!$A$2:$J$2336,10,FALSE)</f>
        <v>Normal</v>
      </c>
      <c r="L451" s="51" t="str">
        <f>_xlfn.XLOOKUP(A451,'Hospitalisation Details'!$A$2:$A$2345,'Hospitalisation Details'!$J$2:$J$2345,"")</f>
        <v>26-Aug-1999</v>
      </c>
      <c r="M451" s="12">
        <f>_xlfn.XLOOKUP(A451,'Hospitalisation Details'!$A$2:$A$2344,'Hospitalisation Details'!$F$2:$F$2344," ",0,1)</f>
        <v>22395.74</v>
      </c>
      <c r="N451" t="str">
        <f>_xlfn.XLOOKUP(A451,'Hospitalisation Details'!$A$2:$A$2344,'Hospitalisation Details'!$G$2:$G$2344," ",0,1)</f>
        <v>tier - 3</v>
      </c>
      <c r="O451" t="str">
        <f>_xlfn.XLOOKUP(A451,'Hospitalisation Details'!$A$2:$A$2344,'Hospitalisation Details'!$H$2:$H$2344," ",0,1)</f>
        <v>tier - 2</v>
      </c>
      <c r="P451" t="str">
        <f>_xlfn.XLOOKUP(A451,'Hospitalisation Details'!$A$2:$A$2344,'Hospitalisation Details'!$I$2:$I$2344," ",0,1)</f>
        <v>R1024</v>
      </c>
      <c r="Q451">
        <f>_xlfn.XLOOKUP(A451,'Hospitalisation Details'!$A$2:$A$2344,'Hospitalisation Details'!$K$2:$K$2344," ",0,1)</f>
        <v>23</v>
      </c>
    </row>
    <row r="452" spans="1:17" ht="15.5" x14ac:dyDescent="0.35">
      <c r="A452" s="8" t="s">
        <v>1921</v>
      </c>
      <c r="B452" t="str">
        <f>VLOOKUP(Healthcare!A452,'Customer Names'!A452:E2786,4,FALSE)</f>
        <v>Michele V.</v>
      </c>
      <c r="C452" s="10">
        <f>_xlfn.XLOOKUP(A452,'Medical Examinations'!$A$2:$A$2336,'Medical Examinations'!$B$2:$B$2336,"NA",0,1)</f>
        <v>28.12</v>
      </c>
      <c r="D452" s="10">
        <f>_xlfn.XLOOKUP(A452,'Medical Examinations'!$A$2:$A$2336,'Medical Examinations'!$C$2:$C$2336)</f>
        <v>4.88</v>
      </c>
      <c r="E452" s="1" t="str">
        <f>_xlfn.XLOOKUP(A452,'Medical Examinations'!$A$2:$A$2336,'Medical Examinations'!$D$2:$D$2336)</f>
        <v>No</v>
      </c>
      <c r="F452" t="str">
        <f>_xlfn.XLOOKUP(A452,'Medical Examinations'!$A$2:$A$2336,'Medical Examinations'!$E$2:$E$2336)</f>
        <v>No</v>
      </c>
      <c r="G452" t="str">
        <f>_xlfn.XLOOKUP(A452,'Medical Examinations'!$A$2:$A$2336,'Medical Examinations'!$F$2:$F$2336)</f>
        <v>No</v>
      </c>
      <c r="H452" s="1">
        <f>_xlfn.XLOOKUP(A452,'Medical Examinations'!$A$2:$A$2336,'Medical Examinations'!$G$2:$G$2336)</f>
        <v>0</v>
      </c>
      <c r="I452" t="str">
        <f>_xlfn.XLOOKUP(A452,'Medical Examinations'!$A$2:$A$2336,'Medical Examinations'!$H$2:$H$2336)</f>
        <v>Yes</v>
      </c>
      <c r="J452" t="str">
        <f>VLOOKUP(A452,'Medical Examinations'!$A$2:$J$2336,9,FALSE)</f>
        <v>Overweight</v>
      </c>
      <c r="K452" t="str">
        <f>VLOOKUP(A452,'Medical Examinations'!$A$2:$J$2336,10,FALSE)</f>
        <v>Normal</v>
      </c>
      <c r="L452" s="51" t="str">
        <f>_xlfn.XLOOKUP(A452,'Hospitalisation Details'!$A$2:$A$2345,'Hospitalisation Details'!$J$2:$J$2345,"")</f>
        <v>27-Dec-1982</v>
      </c>
      <c r="M452" s="12">
        <f>_xlfn.XLOOKUP(A452,'Hospitalisation Details'!$A$2:$A$2344,'Hospitalisation Details'!$F$2:$F$2344," ",0,1)</f>
        <v>22331.57</v>
      </c>
      <c r="N452" t="str">
        <f>_xlfn.XLOOKUP(A452,'Hospitalisation Details'!$A$2:$A$2344,'Hospitalisation Details'!$G$2:$G$2344," ",0,1)</f>
        <v>tier - 2</v>
      </c>
      <c r="O452" t="str">
        <f>_xlfn.XLOOKUP(A452,'Hospitalisation Details'!$A$2:$A$2344,'Hospitalisation Details'!$H$2:$H$2344," ",0,1)</f>
        <v>tier - 3</v>
      </c>
      <c r="P452" t="str">
        <f>_xlfn.XLOOKUP(A452,'Hospitalisation Details'!$A$2:$A$2344,'Hospitalisation Details'!$I$2:$I$2344," ",0,1)</f>
        <v>R1024</v>
      </c>
      <c r="Q452">
        <f>_xlfn.XLOOKUP(A452,'Hospitalisation Details'!$A$2:$A$2344,'Hospitalisation Details'!$K$2:$K$2344," ",0,1)</f>
        <v>40</v>
      </c>
    </row>
    <row r="453" spans="1:17" ht="15.5" x14ac:dyDescent="0.35">
      <c r="A453" s="8" t="s">
        <v>1920</v>
      </c>
      <c r="B453" t="str">
        <f>VLOOKUP(Healthcare!A453,'Customer Names'!A453:E2787,4,FALSE)</f>
        <v>Xiao</v>
      </c>
      <c r="C453" s="10">
        <f>_xlfn.XLOOKUP(A453,'Medical Examinations'!$A$2:$A$2336,'Medical Examinations'!$B$2:$B$2336,"NA",0,1)</f>
        <v>23.21</v>
      </c>
      <c r="D453" s="10">
        <f>_xlfn.XLOOKUP(A453,'Medical Examinations'!$A$2:$A$2336,'Medical Examinations'!$C$2:$C$2336)</f>
        <v>6.76</v>
      </c>
      <c r="E453" s="1" t="str">
        <f>_xlfn.XLOOKUP(A453,'Medical Examinations'!$A$2:$A$2336,'Medical Examinations'!$D$2:$D$2336)</f>
        <v>No</v>
      </c>
      <c r="F453" t="str">
        <f>_xlfn.XLOOKUP(A453,'Medical Examinations'!$A$2:$A$2336,'Medical Examinations'!$E$2:$E$2336)</f>
        <v>No</v>
      </c>
      <c r="G453" t="str">
        <f>_xlfn.XLOOKUP(A453,'Medical Examinations'!$A$2:$A$2336,'Medical Examinations'!$F$2:$F$2336)</f>
        <v>No</v>
      </c>
      <c r="H453" s="1">
        <f>_xlfn.XLOOKUP(A453,'Medical Examinations'!$A$2:$A$2336,'Medical Examinations'!$G$2:$G$2336)</f>
        <v>0</v>
      </c>
      <c r="I453" t="str">
        <f>_xlfn.XLOOKUP(A453,'Medical Examinations'!$A$2:$A$2336,'Medical Examinations'!$H$2:$H$2336)</f>
        <v>Yes</v>
      </c>
      <c r="J453" t="str">
        <f>VLOOKUP(A453,'Medical Examinations'!$A$2:$J$2336,9,FALSE)</f>
        <v>Normal Weight</v>
      </c>
      <c r="K453" t="str">
        <f>VLOOKUP(A453,'Medical Examinations'!$A$2:$J$2336,10,FALSE)</f>
        <v>Diabetes</v>
      </c>
      <c r="L453" s="51" t="str">
        <f>_xlfn.XLOOKUP(A453,'Hospitalisation Details'!$A$2:$A$2345,'Hospitalisation Details'!$J$2:$J$2345,"")</f>
        <v>16-Jun-1971</v>
      </c>
      <c r="M453" s="12">
        <f>_xlfn.XLOOKUP(A453,'Hospitalisation Details'!$A$2:$A$2344,'Hospitalisation Details'!$F$2:$F$2344," ",0,1)</f>
        <v>22218.11</v>
      </c>
      <c r="N453" t="str">
        <f>_xlfn.XLOOKUP(A453,'Hospitalisation Details'!$A$2:$A$2344,'Hospitalisation Details'!$G$2:$G$2344," ",0,1)</f>
        <v>tier - 2</v>
      </c>
      <c r="O453" t="str">
        <f>_xlfn.XLOOKUP(A453,'Hospitalisation Details'!$A$2:$A$2344,'Hospitalisation Details'!$H$2:$H$2344," ",0,1)</f>
        <v>tier - 3</v>
      </c>
      <c r="P453" t="str">
        <f>_xlfn.XLOOKUP(A453,'Hospitalisation Details'!$A$2:$A$2344,'Hospitalisation Details'!$I$2:$I$2344," ",0,1)</f>
        <v>R1013</v>
      </c>
      <c r="Q453">
        <f>_xlfn.XLOOKUP(A453,'Hospitalisation Details'!$A$2:$A$2344,'Hospitalisation Details'!$K$2:$K$2344," ",0,1)</f>
        <v>51</v>
      </c>
    </row>
    <row r="454" spans="1:17" ht="15.5" x14ac:dyDescent="0.35">
      <c r="A454" s="8" t="s">
        <v>1919</v>
      </c>
      <c r="B454" t="str">
        <f>VLOOKUP(Healthcare!A454,'Customer Names'!A454:E2788,4,FALSE)</f>
        <v>Harper L</v>
      </c>
      <c r="C454" s="10">
        <f>_xlfn.XLOOKUP(A454,'Medical Examinations'!$A$2:$A$2336,'Medical Examinations'!$B$2:$B$2336,"NA",0,1)</f>
        <v>23.98</v>
      </c>
      <c r="D454" s="10">
        <f>_xlfn.XLOOKUP(A454,'Medical Examinations'!$A$2:$A$2336,'Medical Examinations'!$C$2:$C$2336)</f>
        <v>10.67</v>
      </c>
      <c r="E454" s="1" t="str">
        <f>_xlfn.XLOOKUP(A454,'Medical Examinations'!$A$2:$A$2336,'Medical Examinations'!$D$2:$D$2336)</f>
        <v>No</v>
      </c>
      <c r="F454" t="str">
        <f>_xlfn.XLOOKUP(A454,'Medical Examinations'!$A$2:$A$2336,'Medical Examinations'!$E$2:$E$2336)</f>
        <v>No</v>
      </c>
      <c r="G454" t="str">
        <f>_xlfn.XLOOKUP(A454,'Medical Examinations'!$A$2:$A$2336,'Medical Examinations'!$F$2:$F$2336)</f>
        <v>No</v>
      </c>
      <c r="H454" s="1">
        <f>_xlfn.XLOOKUP(A454,'Medical Examinations'!$A$2:$A$2336,'Medical Examinations'!$G$2:$G$2336)</f>
        <v>0</v>
      </c>
      <c r="I454" t="str">
        <f>_xlfn.XLOOKUP(A454,'Medical Examinations'!$A$2:$A$2336,'Medical Examinations'!$H$2:$H$2336)</f>
        <v>No</v>
      </c>
      <c r="J454" t="str">
        <f>VLOOKUP(A454,'Medical Examinations'!$A$2:$J$2336,9,FALSE)</f>
        <v>Normal Weight</v>
      </c>
      <c r="K454" t="str">
        <f>VLOOKUP(A454,'Medical Examinations'!$A$2:$J$2336,10,FALSE)</f>
        <v>Diabetes</v>
      </c>
      <c r="L454" s="51" t="str">
        <f>_xlfn.XLOOKUP(A454,'Hospitalisation Details'!$A$2:$A$2345,'Hospitalisation Details'!$J$2:$J$2345,"")</f>
        <v>24-Aug-1965</v>
      </c>
      <c r="M454" s="12">
        <f>_xlfn.XLOOKUP(A454,'Hospitalisation Details'!$A$2:$A$2344,'Hospitalisation Details'!$F$2:$F$2344," ",0,1)</f>
        <v>22192.44</v>
      </c>
      <c r="N454" t="str">
        <f>_xlfn.XLOOKUP(A454,'Hospitalisation Details'!$A$2:$A$2344,'Hospitalisation Details'!$G$2:$G$2344," ",0,1)</f>
        <v>tier - 3</v>
      </c>
      <c r="O454" t="str">
        <f>_xlfn.XLOOKUP(A454,'Hospitalisation Details'!$A$2:$A$2344,'Hospitalisation Details'!$H$2:$H$2344," ",0,1)</f>
        <v>tier - 1</v>
      </c>
      <c r="P454" t="str">
        <f>_xlfn.XLOOKUP(A454,'Hospitalisation Details'!$A$2:$A$2344,'Hospitalisation Details'!$I$2:$I$2344," ",0,1)</f>
        <v>R1013</v>
      </c>
      <c r="Q454">
        <f>_xlfn.XLOOKUP(A454,'Hospitalisation Details'!$A$2:$A$2344,'Hospitalisation Details'!$K$2:$K$2344," ",0,1)</f>
        <v>57</v>
      </c>
    </row>
    <row r="455" spans="1:17" ht="15.5" x14ac:dyDescent="0.35">
      <c r="A455" s="8" t="s">
        <v>1918</v>
      </c>
      <c r="B455" t="str">
        <f>VLOOKUP(Healthcare!A455,'Customer Names'!A455:E2789,4,FALSE)</f>
        <v>Nick</v>
      </c>
      <c r="C455" s="10">
        <f>_xlfn.XLOOKUP(A455,'Medical Examinations'!$A$2:$A$2336,'Medical Examinations'!$B$2:$B$2336,"NA",0,1)</f>
        <v>30</v>
      </c>
      <c r="D455" s="10">
        <f>_xlfn.XLOOKUP(A455,'Medical Examinations'!$A$2:$A$2336,'Medical Examinations'!$C$2:$C$2336)</f>
        <v>6.21</v>
      </c>
      <c r="E455" s="1" t="str">
        <f>_xlfn.XLOOKUP(A455,'Medical Examinations'!$A$2:$A$2336,'Medical Examinations'!$D$2:$D$2336)</f>
        <v>No</v>
      </c>
      <c r="F455" t="str">
        <f>_xlfn.XLOOKUP(A455,'Medical Examinations'!$A$2:$A$2336,'Medical Examinations'!$E$2:$E$2336)</f>
        <v>No</v>
      </c>
      <c r="G455" t="str">
        <f>_xlfn.XLOOKUP(A455,'Medical Examinations'!$A$2:$A$2336,'Medical Examinations'!$F$2:$F$2336)</f>
        <v>No</v>
      </c>
      <c r="H455" s="1">
        <f>_xlfn.XLOOKUP(A455,'Medical Examinations'!$A$2:$A$2336,'Medical Examinations'!$G$2:$G$2336)</f>
        <v>0</v>
      </c>
      <c r="I455" t="str">
        <f>_xlfn.XLOOKUP(A455,'Medical Examinations'!$A$2:$A$2336,'Medical Examinations'!$H$2:$H$2336)</f>
        <v>Yes</v>
      </c>
      <c r="J455" t="str">
        <f>VLOOKUP(A455,'Medical Examinations'!$A$2:$J$2336,9,FALSE)</f>
        <v>Obesity</v>
      </c>
      <c r="K455" t="str">
        <f>VLOOKUP(A455,'Medical Examinations'!$A$2:$J$2336,10,FALSE)</f>
        <v>Prediabetes</v>
      </c>
      <c r="L455" s="51" t="str">
        <f>_xlfn.XLOOKUP(A455,'Hospitalisation Details'!$A$2:$A$2345,'Hospitalisation Details'!$J$2:$J$2345,"")</f>
        <v>12-Sep-1980</v>
      </c>
      <c r="M455" s="12">
        <f>_xlfn.XLOOKUP(A455,'Hospitalisation Details'!$A$2:$A$2344,'Hospitalisation Details'!$F$2:$F$2344," ",0,1)</f>
        <v>22144.03</v>
      </c>
      <c r="N455" t="str">
        <f>_xlfn.XLOOKUP(A455,'Hospitalisation Details'!$A$2:$A$2344,'Hospitalisation Details'!$G$2:$G$2344," ",0,1)</f>
        <v>tier - 2</v>
      </c>
      <c r="O455" t="str">
        <f>_xlfn.XLOOKUP(A455,'Hospitalisation Details'!$A$2:$A$2344,'Hospitalisation Details'!$H$2:$H$2344," ",0,1)</f>
        <v>tier - 2</v>
      </c>
      <c r="P455" t="str">
        <f>_xlfn.XLOOKUP(A455,'Hospitalisation Details'!$A$2:$A$2344,'Hospitalisation Details'!$I$2:$I$2344," ",0,1)</f>
        <v>R1011</v>
      </c>
      <c r="Q455">
        <f>_xlfn.XLOOKUP(A455,'Hospitalisation Details'!$A$2:$A$2344,'Hospitalisation Details'!$K$2:$K$2344," ",0,1)</f>
        <v>42</v>
      </c>
    </row>
    <row r="456" spans="1:17" ht="15.5" x14ac:dyDescent="0.35">
      <c r="A456" s="8" t="s">
        <v>1917</v>
      </c>
      <c r="B456" t="str">
        <f>VLOOKUP(Healthcare!A456,'Customer Names'!A456:E2790,4,FALSE)</f>
        <v>Scott</v>
      </c>
      <c r="C456" s="10">
        <f>_xlfn.XLOOKUP(A456,'Medical Examinations'!$A$2:$A$2336,'Medical Examinations'!$B$2:$B$2336,"NA",0,1)</f>
        <v>17.350000000000001</v>
      </c>
      <c r="D456" s="10">
        <f>_xlfn.XLOOKUP(A456,'Medical Examinations'!$A$2:$A$2336,'Medical Examinations'!$C$2:$C$2336)</f>
        <v>5.03</v>
      </c>
      <c r="E456" s="1" t="str">
        <f>_xlfn.XLOOKUP(A456,'Medical Examinations'!$A$2:$A$2336,'Medical Examinations'!$D$2:$D$2336)</f>
        <v>Yes</v>
      </c>
      <c r="F456" t="str">
        <f>_xlfn.XLOOKUP(A456,'Medical Examinations'!$A$2:$A$2336,'Medical Examinations'!$E$2:$E$2336)</f>
        <v>No</v>
      </c>
      <c r="G456" t="str">
        <f>_xlfn.XLOOKUP(A456,'Medical Examinations'!$A$2:$A$2336,'Medical Examinations'!$F$2:$F$2336)</f>
        <v>No</v>
      </c>
      <c r="H456" s="1">
        <f>_xlfn.XLOOKUP(A456,'Medical Examinations'!$A$2:$A$2336,'Medical Examinations'!$G$2:$G$2336)</f>
        <v>0</v>
      </c>
      <c r="I456" t="str">
        <f>_xlfn.XLOOKUP(A456,'Medical Examinations'!$A$2:$A$2336,'Medical Examinations'!$H$2:$H$2336)</f>
        <v>Yes</v>
      </c>
      <c r="J456" t="str">
        <f>VLOOKUP(A456,'Medical Examinations'!$A$2:$J$2336,9,FALSE)</f>
        <v>Underweight</v>
      </c>
      <c r="K456" t="str">
        <f>VLOOKUP(A456,'Medical Examinations'!$A$2:$J$2336,10,FALSE)</f>
        <v>Normal</v>
      </c>
      <c r="L456" s="51" t="str">
        <f>_xlfn.XLOOKUP(A456,'Hospitalisation Details'!$A$2:$A$2345,'Hospitalisation Details'!$J$2:$J$2345,"")</f>
        <v>28-Aug-2001</v>
      </c>
      <c r="M456" s="12">
        <f>_xlfn.XLOOKUP(A456,'Hospitalisation Details'!$A$2:$A$2344,'Hospitalisation Details'!$F$2:$F$2344," ",0,1)</f>
        <v>22097.62</v>
      </c>
      <c r="N456" t="str">
        <f>_xlfn.XLOOKUP(A456,'Hospitalisation Details'!$A$2:$A$2344,'Hospitalisation Details'!$G$2:$G$2344," ",0,1)</f>
        <v>tier - 3</v>
      </c>
      <c r="O456" t="str">
        <f>_xlfn.XLOOKUP(A456,'Hospitalisation Details'!$A$2:$A$2344,'Hospitalisation Details'!$H$2:$H$2344," ",0,1)</f>
        <v>tier - 1</v>
      </c>
      <c r="P456" t="str">
        <f>_xlfn.XLOOKUP(A456,'Hospitalisation Details'!$A$2:$A$2344,'Hospitalisation Details'!$I$2:$I$2344," ",0,1)</f>
        <v>R1011</v>
      </c>
      <c r="Q456">
        <f>_xlfn.XLOOKUP(A456,'Hospitalisation Details'!$A$2:$A$2344,'Hospitalisation Details'!$K$2:$K$2344," ",0,1)</f>
        <v>21</v>
      </c>
    </row>
    <row r="457" spans="1:17" ht="15.5" x14ac:dyDescent="0.35">
      <c r="A457" s="8" t="s">
        <v>1916</v>
      </c>
      <c r="B457" t="str">
        <f>VLOOKUP(Healthcare!A457,'Customer Names'!A457:E2791,4,FALSE)</f>
        <v>Wilson</v>
      </c>
      <c r="C457" s="10">
        <f>_xlfn.XLOOKUP(A457,'Medical Examinations'!$A$2:$A$2336,'Medical Examinations'!$B$2:$B$2336,"NA",0,1)</f>
        <v>22.704999999999998</v>
      </c>
      <c r="D457" s="10">
        <f>_xlfn.XLOOKUP(A457,'Medical Examinations'!$A$2:$A$2336,'Medical Examinations'!$C$2:$C$2336)</f>
        <v>5.27</v>
      </c>
      <c r="E457" s="1" t="str">
        <f>_xlfn.XLOOKUP(A457,'Medical Examinations'!$A$2:$A$2336,'Medical Examinations'!$D$2:$D$2336)</f>
        <v>No</v>
      </c>
      <c r="F457" t="str">
        <f>_xlfn.XLOOKUP(A457,'Medical Examinations'!$A$2:$A$2336,'Medical Examinations'!$E$2:$E$2336)</f>
        <v>No</v>
      </c>
      <c r="G457" t="str">
        <f>_xlfn.XLOOKUP(A457,'Medical Examinations'!$A$2:$A$2336,'Medical Examinations'!$F$2:$F$2336)</f>
        <v>No</v>
      </c>
      <c r="H457" s="1">
        <f>_xlfn.XLOOKUP(A457,'Medical Examinations'!$A$2:$A$2336,'Medical Examinations'!$G$2:$G$2336)</f>
        <v>0</v>
      </c>
      <c r="I457" t="str">
        <f>_xlfn.XLOOKUP(A457,'Medical Examinations'!$A$2:$A$2336,'Medical Examinations'!$H$2:$H$2336)</f>
        <v>No</v>
      </c>
      <c r="J457" t="str">
        <f>VLOOKUP(A457,'Medical Examinations'!$A$2:$J$2336,9,FALSE)</f>
        <v>Normal Weight</v>
      </c>
      <c r="K457" t="str">
        <f>VLOOKUP(A457,'Medical Examinations'!$A$2:$J$2336,10,FALSE)</f>
        <v>Normal</v>
      </c>
      <c r="L457" s="51" t="str">
        <f>_xlfn.XLOOKUP(A457,'Hospitalisation Details'!$A$2:$A$2345,'Hospitalisation Details'!$J$2:$J$2345,"")</f>
        <v>14-Oct-1989</v>
      </c>
      <c r="M457" s="12">
        <f>_xlfn.XLOOKUP(A457,'Hospitalisation Details'!$A$2:$A$2344,'Hospitalisation Details'!$F$2:$F$2344," ",0,1)</f>
        <v>21984.47</v>
      </c>
      <c r="N457" t="str">
        <f>_xlfn.XLOOKUP(A457,'Hospitalisation Details'!$A$2:$A$2344,'Hospitalisation Details'!$G$2:$G$2344," ",0,1)</f>
        <v>tier - 3</v>
      </c>
      <c r="O457" t="str">
        <f>_xlfn.XLOOKUP(A457,'Hospitalisation Details'!$A$2:$A$2344,'Hospitalisation Details'!$H$2:$H$2344," ",0,1)</f>
        <v>tier - 1</v>
      </c>
      <c r="P457" t="str">
        <f>_xlfn.XLOOKUP(A457,'Hospitalisation Details'!$A$2:$A$2344,'Hospitalisation Details'!$I$2:$I$2344," ",0,1)</f>
        <v>R1012</v>
      </c>
      <c r="Q457">
        <f>_xlfn.XLOOKUP(A457,'Hospitalisation Details'!$A$2:$A$2344,'Hospitalisation Details'!$K$2:$K$2344," ",0,1)</f>
        <v>33</v>
      </c>
    </row>
    <row r="458" spans="1:17" ht="15.5" x14ac:dyDescent="0.35">
      <c r="A458" s="8" t="s">
        <v>1915</v>
      </c>
      <c r="B458" t="str">
        <f>VLOOKUP(Healthcare!A458,'Customer Names'!A458:E2792,4,FALSE)</f>
        <v>Lee</v>
      </c>
      <c r="C458" s="10">
        <f>_xlfn.XLOOKUP(A458,'Medical Examinations'!$A$2:$A$2336,'Medical Examinations'!$B$2:$B$2336,"NA",0,1)</f>
        <v>25.41</v>
      </c>
      <c r="D458" s="10">
        <f>_xlfn.XLOOKUP(A458,'Medical Examinations'!$A$2:$A$2336,'Medical Examinations'!$C$2:$C$2336)</f>
        <v>10.53</v>
      </c>
      <c r="E458" s="1" t="str">
        <f>_xlfn.XLOOKUP(A458,'Medical Examinations'!$A$2:$A$2336,'Medical Examinations'!$D$2:$D$2336)</f>
        <v>Yes</v>
      </c>
      <c r="F458" t="str">
        <f>_xlfn.XLOOKUP(A458,'Medical Examinations'!$A$2:$A$2336,'Medical Examinations'!$E$2:$E$2336)</f>
        <v>No</v>
      </c>
      <c r="G458" t="str">
        <f>_xlfn.XLOOKUP(A458,'Medical Examinations'!$A$2:$A$2336,'Medical Examinations'!$F$2:$F$2336)</f>
        <v>No</v>
      </c>
      <c r="H458" s="1">
        <f>_xlfn.XLOOKUP(A458,'Medical Examinations'!$A$2:$A$2336,'Medical Examinations'!$G$2:$G$2336)</f>
        <v>1</v>
      </c>
      <c r="I458" t="str">
        <f>_xlfn.XLOOKUP(A458,'Medical Examinations'!$A$2:$A$2336,'Medical Examinations'!$H$2:$H$2336)</f>
        <v>Yes</v>
      </c>
      <c r="J458" t="str">
        <f>VLOOKUP(A458,'Medical Examinations'!$A$2:$J$2336,9,FALSE)</f>
        <v>Overweight</v>
      </c>
      <c r="K458" t="str">
        <f>VLOOKUP(A458,'Medical Examinations'!$A$2:$J$2336,10,FALSE)</f>
        <v>Diabetes</v>
      </c>
      <c r="L458" s="51" t="str">
        <f>_xlfn.XLOOKUP(A458,'Hospitalisation Details'!$A$2:$A$2345,'Hospitalisation Details'!$J$2:$J$2345,"")</f>
        <v>19-Dec-1975</v>
      </c>
      <c r="M458" s="12">
        <f>_xlfn.XLOOKUP(A458,'Hospitalisation Details'!$A$2:$A$2344,'Hospitalisation Details'!$F$2:$F$2344," ",0,1)</f>
        <v>21978.68</v>
      </c>
      <c r="N458" t="str">
        <f>_xlfn.XLOOKUP(A458,'Hospitalisation Details'!$A$2:$A$2344,'Hospitalisation Details'!$G$2:$G$2344," ",0,1)</f>
        <v>tier - 3</v>
      </c>
      <c r="O458" t="str">
        <f>_xlfn.XLOOKUP(A458,'Hospitalisation Details'!$A$2:$A$2344,'Hospitalisation Details'!$H$2:$H$2344," ",0,1)</f>
        <v>tier - 3</v>
      </c>
      <c r="P458" t="str">
        <f>_xlfn.XLOOKUP(A458,'Hospitalisation Details'!$A$2:$A$2344,'Hospitalisation Details'!$I$2:$I$2344," ",0,1)</f>
        <v>R1013</v>
      </c>
      <c r="Q458">
        <f>_xlfn.XLOOKUP(A458,'Hospitalisation Details'!$A$2:$A$2344,'Hospitalisation Details'!$K$2:$K$2344," ",0,1)</f>
        <v>47</v>
      </c>
    </row>
    <row r="459" spans="1:17" ht="15.5" x14ac:dyDescent="0.35">
      <c r="A459" s="8" t="s">
        <v>1914</v>
      </c>
      <c r="B459" t="str">
        <f>VLOOKUP(Healthcare!A459,'Customer Names'!A459:E2793,4,FALSE)</f>
        <v>Shizhong</v>
      </c>
      <c r="C459" s="10">
        <f>_xlfn.XLOOKUP(A459,'Medical Examinations'!$A$2:$A$2336,'Medical Examinations'!$B$2:$B$2336,"NA",0,1)</f>
        <v>18.23</v>
      </c>
      <c r="D459" s="10">
        <f>_xlfn.XLOOKUP(A459,'Medical Examinations'!$A$2:$A$2336,'Medical Examinations'!$C$2:$C$2336)</f>
        <v>5.78</v>
      </c>
      <c r="E459" s="1" t="str">
        <f>_xlfn.XLOOKUP(A459,'Medical Examinations'!$A$2:$A$2336,'Medical Examinations'!$D$2:$D$2336)</f>
        <v>No</v>
      </c>
      <c r="F459" t="str">
        <f>_xlfn.XLOOKUP(A459,'Medical Examinations'!$A$2:$A$2336,'Medical Examinations'!$E$2:$E$2336)</f>
        <v>No</v>
      </c>
      <c r="G459" t="str">
        <f>_xlfn.XLOOKUP(A459,'Medical Examinations'!$A$2:$A$2336,'Medical Examinations'!$F$2:$F$2336)</f>
        <v>Yes</v>
      </c>
      <c r="H459" s="1">
        <f>_xlfn.XLOOKUP(A459,'Medical Examinations'!$A$2:$A$2336,'Medical Examinations'!$G$2:$G$2336)</f>
        <v>1</v>
      </c>
      <c r="I459" t="str">
        <f>_xlfn.XLOOKUP(A459,'Medical Examinations'!$A$2:$A$2336,'Medical Examinations'!$H$2:$H$2336)</f>
        <v>Yes</v>
      </c>
      <c r="J459" t="str">
        <f>VLOOKUP(A459,'Medical Examinations'!$A$2:$J$2336,9,FALSE)</f>
        <v>Underweight</v>
      </c>
      <c r="K459" t="str">
        <f>VLOOKUP(A459,'Medical Examinations'!$A$2:$J$2336,10,FALSE)</f>
        <v>Prediabetes</v>
      </c>
      <c r="L459" s="51" t="str">
        <f>_xlfn.XLOOKUP(A459,'Hospitalisation Details'!$A$2:$A$2345,'Hospitalisation Details'!$J$2:$J$2345,"")</f>
        <v>28-Sep-2003</v>
      </c>
      <c r="M459" s="12">
        <f>_xlfn.XLOOKUP(A459,'Hospitalisation Details'!$A$2:$A$2344,'Hospitalisation Details'!$F$2:$F$2344," ",0,1)</f>
        <v>21882.400000000001</v>
      </c>
      <c r="N459" t="str">
        <f>_xlfn.XLOOKUP(A459,'Hospitalisation Details'!$A$2:$A$2344,'Hospitalisation Details'!$G$2:$G$2344," ",0,1)</f>
        <v>tier - 2</v>
      </c>
      <c r="O459" t="str">
        <f>_xlfn.XLOOKUP(A459,'Hospitalisation Details'!$A$2:$A$2344,'Hospitalisation Details'!$H$2:$H$2344," ",0,1)</f>
        <v>tier - 1</v>
      </c>
      <c r="P459" t="str">
        <f>_xlfn.XLOOKUP(A459,'Hospitalisation Details'!$A$2:$A$2344,'Hospitalisation Details'!$I$2:$I$2344," ",0,1)</f>
        <v>R1011</v>
      </c>
      <c r="Q459">
        <f>_xlfn.XLOOKUP(A459,'Hospitalisation Details'!$A$2:$A$2344,'Hospitalisation Details'!$K$2:$K$2344," ",0,1)</f>
        <v>19</v>
      </c>
    </row>
    <row r="460" spans="1:17" ht="15.5" x14ac:dyDescent="0.35">
      <c r="A460" s="8" t="s">
        <v>1913</v>
      </c>
      <c r="B460" t="str">
        <f>VLOOKUP(Healthcare!A460,'Customer Names'!A460:E2794,4,FALSE)</f>
        <v>Marie-Claire</v>
      </c>
      <c r="C460" s="10">
        <f>_xlfn.XLOOKUP(A460,'Medical Examinations'!$A$2:$A$2336,'Medical Examinations'!$B$2:$B$2336,"NA",0,1)</f>
        <v>24.7</v>
      </c>
      <c r="D460" s="10">
        <f>_xlfn.XLOOKUP(A460,'Medical Examinations'!$A$2:$A$2336,'Medical Examinations'!$C$2:$C$2336)</f>
        <v>4.3600000000000003</v>
      </c>
      <c r="E460" s="1" t="str">
        <f>_xlfn.XLOOKUP(A460,'Medical Examinations'!$A$2:$A$2336,'Medical Examinations'!$D$2:$D$2336)</f>
        <v>No</v>
      </c>
      <c r="F460" t="str">
        <f>_xlfn.XLOOKUP(A460,'Medical Examinations'!$A$2:$A$2336,'Medical Examinations'!$E$2:$E$2336)</f>
        <v>No</v>
      </c>
      <c r="G460" t="str">
        <f>_xlfn.XLOOKUP(A460,'Medical Examinations'!$A$2:$A$2336,'Medical Examinations'!$F$2:$F$2336)</f>
        <v>Yes</v>
      </c>
      <c r="H460" s="1">
        <f>_xlfn.XLOOKUP(A460,'Medical Examinations'!$A$2:$A$2336,'Medical Examinations'!$G$2:$G$2336)</f>
        <v>1</v>
      </c>
      <c r="I460" t="str">
        <f>_xlfn.XLOOKUP(A460,'Medical Examinations'!$A$2:$A$2336,'Medical Examinations'!$H$2:$H$2336)</f>
        <v>Yes</v>
      </c>
      <c r="J460" t="str">
        <f>VLOOKUP(A460,'Medical Examinations'!$A$2:$J$2336,9,FALSE)</f>
        <v>Normal Weight</v>
      </c>
      <c r="K460" t="str">
        <f>VLOOKUP(A460,'Medical Examinations'!$A$2:$J$2336,10,FALSE)</f>
        <v>Normal</v>
      </c>
      <c r="L460" s="51" t="str">
        <f>_xlfn.XLOOKUP(A460,'Hospitalisation Details'!$A$2:$A$2345,'Hospitalisation Details'!$J$2:$J$2345,"")</f>
        <v>17-Aug-1979</v>
      </c>
      <c r="M460" s="12">
        <f>_xlfn.XLOOKUP(A460,'Hospitalisation Details'!$A$2:$A$2344,'Hospitalisation Details'!$F$2:$F$2344," ",0,1)</f>
        <v>21880.82</v>
      </c>
      <c r="N460" t="str">
        <f>_xlfn.XLOOKUP(A460,'Hospitalisation Details'!$A$2:$A$2344,'Hospitalisation Details'!$G$2:$G$2344," ",0,1)</f>
        <v>tier - 3</v>
      </c>
      <c r="O460" t="str">
        <f>_xlfn.XLOOKUP(A460,'Hospitalisation Details'!$A$2:$A$2344,'Hospitalisation Details'!$H$2:$H$2344," ",0,1)</f>
        <v>tier - 1</v>
      </c>
      <c r="P460" t="str">
        <f>_xlfn.XLOOKUP(A460,'Hospitalisation Details'!$A$2:$A$2344,'Hospitalisation Details'!$I$2:$I$2344," ",0,1)</f>
        <v>R1012</v>
      </c>
      <c r="Q460">
        <f>_xlfn.XLOOKUP(A460,'Hospitalisation Details'!$A$2:$A$2344,'Hospitalisation Details'!$K$2:$K$2344," ",0,1)</f>
        <v>43</v>
      </c>
    </row>
    <row r="461" spans="1:17" ht="15.5" x14ac:dyDescent="0.35">
      <c r="A461" s="8" t="s">
        <v>1912</v>
      </c>
      <c r="B461" t="str">
        <f>VLOOKUP(Healthcare!A461,'Customer Names'!A461:E2795,4,FALSE)</f>
        <v>Todd J.</v>
      </c>
      <c r="C461" s="10">
        <f>_xlfn.XLOOKUP(A461,'Medical Examinations'!$A$2:$A$2336,'Medical Examinations'!$B$2:$B$2336,"NA",0,1)</f>
        <v>37.4</v>
      </c>
      <c r="D461" s="10">
        <f>_xlfn.XLOOKUP(A461,'Medical Examinations'!$A$2:$A$2336,'Medical Examinations'!$C$2:$C$2336)</f>
        <v>9.7200000000000006</v>
      </c>
      <c r="E461" s="1" t="str">
        <f>_xlfn.XLOOKUP(A461,'Medical Examinations'!$A$2:$A$2336,'Medical Examinations'!$D$2:$D$2336)</f>
        <v>Yes</v>
      </c>
      <c r="F461" t="str">
        <f>_xlfn.XLOOKUP(A461,'Medical Examinations'!$A$2:$A$2336,'Medical Examinations'!$E$2:$E$2336)</f>
        <v>No</v>
      </c>
      <c r="G461" t="str">
        <f>_xlfn.XLOOKUP(A461,'Medical Examinations'!$A$2:$A$2336,'Medical Examinations'!$F$2:$F$2336)</f>
        <v>Yes</v>
      </c>
      <c r="H461" s="1">
        <f>_xlfn.XLOOKUP(A461,'Medical Examinations'!$A$2:$A$2336,'Medical Examinations'!$G$2:$G$2336)</f>
        <v>1</v>
      </c>
      <c r="I461" t="str">
        <f>_xlfn.XLOOKUP(A461,'Medical Examinations'!$A$2:$A$2336,'Medical Examinations'!$H$2:$H$2336)</f>
        <v>No</v>
      </c>
      <c r="J461" t="str">
        <f>VLOOKUP(A461,'Medical Examinations'!$A$2:$J$2336,9,FALSE)</f>
        <v>Obesity</v>
      </c>
      <c r="K461" t="str">
        <f>VLOOKUP(A461,'Medical Examinations'!$A$2:$J$2336,10,FALSE)</f>
        <v>Diabetes</v>
      </c>
      <c r="L461" s="51" t="str">
        <f>_xlfn.XLOOKUP(A461,'Hospitalisation Details'!$A$2:$A$2345,'Hospitalisation Details'!$J$2:$J$2345,"")</f>
        <v>27-Aug-1963</v>
      </c>
      <c r="M461" s="12">
        <f>_xlfn.XLOOKUP(A461,'Hospitalisation Details'!$A$2:$A$2344,'Hospitalisation Details'!$F$2:$F$2344," ",0,1)</f>
        <v>21797</v>
      </c>
      <c r="N461" t="str">
        <f>_xlfn.XLOOKUP(A461,'Hospitalisation Details'!$A$2:$A$2344,'Hospitalisation Details'!$G$2:$G$2344," ",0,1)</f>
        <v>tier - 3</v>
      </c>
      <c r="O461" t="str">
        <f>_xlfn.XLOOKUP(A461,'Hospitalisation Details'!$A$2:$A$2344,'Hospitalisation Details'!$H$2:$H$2344," ",0,1)</f>
        <v>tier - 1</v>
      </c>
      <c r="P461" t="str">
        <f>_xlfn.XLOOKUP(A461,'Hospitalisation Details'!$A$2:$A$2344,'Hospitalisation Details'!$I$2:$I$2344," ",0,1)</f>
        <v>R1011</v>
      </c>
      <c r="Q461">
        <f>_xlfn.XLOOKUP(A461,'Hospitalisation Details'!$A$2:$A$2344,'Hospitalisation Details'!$K$2:$K$2344," ",0,1)</f>
        <v>59</v>
      </c>
    </row>
    <row r="462" spans="1:17" ht="15.5" x14ac:dyDescent="0.35">
      <c r="A462" s="8" t="s">
        <v>1911</v>
      </c>
      <c r="B462" t="str">
        <f>VLOOKUP(Healthcare!A462,'Customer Names'!A462:E2796,4,FALSE)</f>
        <v>Carolyn</v>
      </c>
      <c r="C462" s="10">
        <f>_xlfn.XLOOKUP(A462,'Medical Examinations'!$A$2:$A$2336,'Medical Examinations'!$B$2:$B$2336,"NA",0,1)</f>
        <v>26.885000000000002</v>
      </c>
      <c r="D462" s="10">
        <f>_xlfn.XLOOKUP(A462,'Medical Examinations'!$A$2:$A$2336,'Medical Examinations'!$C$2:$C$2336)</f>
        <v>5.18</v>
      </c>
      <c r="E462" s="1" t="str">
        <f>_xlfn.XLOOKUP(A462,'Medical Examinations'!$A$2:$A$2336,'Medical Examinations'!$D$2:$D$2336)</f>
        <v>No</v>
      </c>
      <c r="F462" t="str">
        <f>_xlfn.XLOOKUP(A462,'Medical Examinations'!$A$2:$A$2336,'Medical Examinations'!$E$2:$E$2336)</f>
        <v>No</v>
      </c>
      <c r="G462" t="str">
        <f>_xlfn.XLOOKUP(A462,'Medical Examinations'!$A$2:$A$2336,'Medical Examinations'!$F$2:$F$2336)</f>
        <v>Yes</v>
      </c>
      <c r="H462" s="1">
        <f>_xlfn.XLOOKUP(A462,'Medical Examinations'!$A$2:$A$2336,'Medical Examinations'!$G$2:$G$2336)</f>
        <v>1</v>
      </c>
      <c r="I462" t="str">
        <f>_xlfn.XLOOKUP(A462,'Medical Examinations'!$A$2:$A$2336,'Medical Examinations'!$H$2:$H$2336)</f>
        <v>Yes</v>
      </c>
      <c r="J462" t="str">
        <f>VLOOKUP(A462,'Medical Examinations'!$A$2:$J$2336,9,FALSE)</f>
        <v>Overweight</v>
      </c>
      <c r="K462" t="str">
        <f>VLOOKUP(A462,'Medical Examinations'!$A$2:$J$2336,10,FALSE)</f>
        <v>Normal</v>
      </c>
      <c r="L462" s="51" t="str">
        <f>_xlfn.XLOOKUP(A462,'Hospitalisation Details'!$A$2:$A$2345,'Hospitalisation Details'!$J$2:$J$2345,"")</f>
        <v>28-Sep-1979</v>
      </c>
      <c r="M462" s="12">
        <f>_xlfn.XLOOKUP(A462,'Hospitalisation Details'!$A$2:$A$2344,'Hospitalisation Details'!$F$2:$F$2344," ",0,1)</f>
        <v>21774.32</v>
      </c>
      <c r="N462" t="str">
        <f>_xlfn.XLOOKUP(A462,'Hospitalisation Details'!$A$2:$A$2344,'Hospitalisation Details'!$G$2:$G$2344," ",0,1)</f>
        <v>tier - 3</v>
      </c>
      <c r="O462" t="str">
        <f>_xlfn.XLOOKUP(A462,'Hospitalisation Details'!$A$2:$A$2344,'Hospitalisation Details'!$H$2:$H$2344," ",0,1)</f>
        <v>tier - 2</v>
      </c>
      <c r="P462" t="str">
        <f>_xlfn.XLOOKUP(A462,'Hospitalisation Details'!$A$2:$A$2344,'Hospitalisation Details'!$I$2:$I$2344," ",0,1)</f>
        <v>R1012</v>
      </c>
      <c r="Q462">
        <f>_xlfn.XLOOKUP(A462,'Hospitalisation Details'!$A$2:$A$2344,'Hospitalisation Details'!$K$2:$K$2344," ",0,1)</f>
        <v>43</v>
      </c>
    </row>
    <row r="463" spans="1:17" ht="15.5" x14ac:dyDescent="0.35">
      <c r="A463" s="8" t="s">
        <v>1910</v>
      </c>
      <c r="B463" t="str">
        <f>VLOOKUP(Healthcare!A463,'Customer Names'!A463:E2797,4,FALSE)</f>
        <v>Lindsey</v>
      </c>
      <c r="C463" s="10">
        <f>_xlfn.XLOOKUP(A463,'Medical Examinations'!$A$2:$A$2336,'Medical Examinations'!$B$2:$B$2336,"NA",0,1)</f>
        <v>25.27</v>
      </c>
      <c r="D463" s="10">
        <f>_xlfn.XLOOKUP(A463,'Medical Examinations'!$A$2:$A$2336,'Medical Examinations'!$C$2:$C$2336)</f>
        <v>5.29</v>
      </c>
      <c r="E463" s="1" t="str">
        <f>_xlfn.XLOOKUP(A463,'Medical Examinations'!$A$2:$A$2336,'Medical Examinations'!$D$2:$D$2336)</f>
        <v>No</v>
      </c>
      <c r="F463" t="str">
        <f>_xlfn.XLOOKUP(A463,'Medical Examinations'!$A$2:$A$2336,'Medical Examinations'!$E$2:$E$2336)</f>
        <v>No</v>
      </c>
      <c r="G463" t="str">
        <f>_xlfn.XLOOKUP(A463,'Medical Examinations'!$A$2:$A$2336,'Medical Examinations'!$F$2:$F$2336)</f>
        <v>Yes</v>
      </c>
      <c r="H463" s="1">
        <f>_xlfn.XLOOKUP(A463,'Medical Examinations'!$A$2:$A$2336,'Medical Examinations'!$G$2:$G$2336)</f>
        <v>1</v>
      </c>
      <c r="I463" t="str">
        <f>_xlfn.XLOOKUP(A463,'Medical Examinations'!$A$2:$A$2336,'Medical Examinations'!$H$2:$H$2336)</f>
        <v>Yes</v>
      </c>
      <c r="J463" t="str">
        <f>VLOOKUP(A463,'Medical Examinations'!$A$2:$J$2336,9,FALSE)</f>
        <v>Overweight</v>
      </c>
      <c r="K463" t="str">
        <f>VLOOKUP(A463,'Medical Examinations'!$A$2:$J$2336,10,FALSE)</f>
        <v>Normal</v>
      </c>
      <c r="L463" s="51" t="str">
        <f>_xlfn.XLOOKUP(A463,'Hospitalisation Details'!$A$2:$A$2345,'Hospitalisation Details'!$J$2:$J$2345,"")</f>
        <v>20-Sep-1979</v>
      </c>
      <c r="M463" s="12">
        <f>_xlfn.XLOOKUP(A463,'Hospitalisation Details'!$A$2:$A$2344,'Hospitalisation Details'!$F$2:$F$2344," ",0,1)</f>
        <v>21771.34</v>
      </c>
      <c r="N463" t="str">
        <f>_xlfn.XLOOKUP(A463,'Hospitalisation Details'!$A$2:$A$2344,'Hospitalisation Details'!$G$2:$G$2344," ",0,1)</f>
        <v>tier - 3</v>
      </c>
      <c r="O463" t="str">
        <f>_xlfn.XLOOKUP(A463,'Hospitalisation Details'!$A$2:$A$2344,'Hospitalisation Details'!$H$2:$H$2344," ",0,1)</f>
        <v>tier - 1</v>
      </c>
      <c r="P463" t="str">
        <f>_xlfn.XLOOKUP(A463,'Hospitalisation Details'!$A$2:$A$2344,'Hospitalisation Details'!$I$2:$I$2344," ",0,1)</f>
        <v>R1024</v>
      </c>
      <c r="Q463">
        <f>_xlfn.XLOOKUP(A463,'Hospitalisation Details'!$A$2:$A$2344,'Hospitalisation Details'!$K$2:$K$2344," ",0,1)</f>
        <v>43</v>
      </c>
    </row>
    <row r="464" spans="1:17" ht="15.5" x14ac:dyDescent="0.35">
      <c r="A464" s="8" t="s">
        <v>1909</v>
      </c>
      <c r="B464" t="str">
        <f>VLOOKUP(Healthcare!A464,'Customer Names'!A464:E2798,4,FALSE)</f>
        <v>Marissa D</v>
      </c>
      <c r="C464" s="10">
        <f>_xlfn.XLOOKUP(A464,'Medical Examinations'!$A$2:$A$2336,'Medical Examinations'!$B$2:$B$2336,"NA",0,1)</f>
        <v>23.655000000000001</v>
      </c>
      <c r="D464" s="10">
        <f>_xlfn.XLOOKUP(A464,'Medical Examinations'!$A$2:$A$2336,'Medical Examinations'!$C$2:$C$2336)</f>
        <v>4.8600000000000003</v>
      </c>
      <c r="E464" s="1" t="str">
        <f>_xlfn.XLOOKUP(A464,'Medical Examinations'!$A$2:$A$2336,'Medical Examinations'!$D$2:$D$2336)</f>
        <v>Yes</v>
      </c>
      <c r="F464" t="str">
        <f>_xlfn.XLOOKUP(A464,'Medical Examinations'!$A$2:$A$2336,'Medical Examinations'!$E$2:$E$2336)</f>
        <v>No</v>
      </c>
      <c r="G464" t="str">
        <f>_xlfn.XLOOKUP(A464,'Medical Examinations'!$A$2:$A$2336,'Medical Examinations'!$F$2:$F$2336)</f>
        <v>No</v>
      </c>
      <c r="H464" s="1">
        <f>_xlfn.XLOOKUP(A464,'Medical Examinations'!$A$2:$A$2336,'Medical Examinations'!$G$2:$G$2336)</f>
        <v>0</v>
      </c>
      <c r="I464" t="str">
        <f>_xlfn.XLOOKUP(A464,'Medical Examinations'!$A$2:$A$2336,'Medical Examinations'!$H$2:$H$2336)</f>
        <v>Yes</v>
      </c>
      <c r="J464" t="str">
        <f>VLOOKUP(A464,'Medical Examinations'!$A$2:$J$2336,9,FALSE)</f>
        <v>Normal Weight</v>
      </c>
      <c r="K464" t="str">
        <f>VLOOKUP(A464,'Medical Examinations'!$A$2:$J$2336,10,FALSE)</f>
        <v>Normal</v>
      </c>
      <c r="L464" s="51" t="str">
        <f>_xlfn.XLOOKUP(A464,'Hospitalisation Details'!$A$2:$A$2345,'Hospitalisation Details'!$J$2:$J$2345,"")</f>
        <v>18-Jul-1976</v>
      </c>
      <c r="M464" s="12">
        <f>_xlfn.XLOOKUP(A464,'Hospitalisation Details'!$A$2:$A$2344,'Hospitalisation Details'!$F$2:$F$2344," ",0,1)</f>
        <v>21677.279999999999</v>
      </c>
      <c r="N464" t="str">
        <f>_xlfn.XLOOKUP(A464,'Hospitalisation Details'!$A$2:$A$2344,'Hospitalisation Details'!$G$2:$G$2344," ",0,1)</f>
        <v>tier - 3</v>
      </c>
      <c r="O464" t="str">
        <f>_xlfn.XLOOKUP(A464,'Hospitalisation Details'!$A$2:$A$2344,'Hospitalisation Details'!$H$2:$H$2344," ",0,1)</f>
        <v>tier - 1</v>
      </c>
      <c r="P464" t="str">
        <f>_xlfn.XLOOKUP(A464,'Hospitalisation Details'!$A$2:$A$2344,'Hospitalisation Details'!$I$2:$I$2344," ",0,1)</f>
        <v>R1012</v>
      </c>
      <c r="Q464">
        <f>_xlfn.XLOOKUP(A464,'Hospitalisation Details'!$A$2:$A$2344,'Hospitalisation Details'!$K$2:$K$2344," ",0,1)</f>
        <v>46</v>
      </c>
    </row>
    <row r="465" spans="1:17" ht="15.5" x14ac:dyDescent="0.35">
      <c r="A465" s="8" t="s">
        <v>1908</v>
      </c>
      <c r="B465" t="str">
        <f>VLOOKUP(Healthcare!A465,'Customer Names'!A465:E2799,4,FALSE)</f>
        <v>Jean Luc</v>
      </c>
      <c r="C465" s="10">
        <f>_xlfn.XLOOKUP(A465,'Medical Examinations'!$A$2:$A$2336,'Medical Examinations'!$B$2:$B$2336,"NA",0,1)</f>
        <v>55.05</v>
      </c>
      <c r="D465" s="10">
        <f>_xlfn.XLOOKUP(A465,'Medical Examinations'!$A$2:$A$2336,'Medical Examinations'!$C$2:$C$2336)</f>
        <v>7.66</v>
      </c>
      <c r="E465" s="1" t="str">
        <f>_xlfn.XLOOKUP(A465,'Medical Examinations'!$A$2:$A$2336,'Medical Examinations'!$D$2:$D$2336)</f>
        <v>No</v>
      </c>
      <c r="F465" t="str">
        <f>_xlfn.XLOOKUP(A465,'Medical Examinations'!$A$2:$A$2336,'Medical Examinations'!$E$2:$E$2336)</f>
        <v>No</v>
      </c>
      <c r="G465" t="str">
        <f>_xlfn.XLOOKUP(A465,'Medical Examinations'!$A$2:$A$2336,'Medical Examinations'!$F$2:$F$2336)</f>
        <v>No</v>
      </c>
      <c r="H465" s="1">
        <f>_xlfn.XLOOKUP(A465,'Medical Examinations'!$A$2:$A$2336,'Medical Examinations'!$G$2:$G$2336)</f>
        <v>0</v>
      </c>
      <c r="I465" t="str">
        <f>_xlfn.XLOOKUP(A465,'Medical Examinations'!$A$2:$A$2336,'Medical Examinations'!$H$2:$H$2336)</f>
        <v>No</v>
      </c>
      <c r="J465" t="str">
        <f>VLOOKUP(A465,'Medical Examinations'!$A$2:$J$2336,9,FALSE)</f>
        <v>Obesity</v>
      </c>
      <c r="K465" t="str">
        <f>VLOOKUP(A465,'Medical Examinations'!$A$2:$J$2336,10,FALSE)</f>
        <v>Diabetes</v>
      </c>
      <c r="L465" s="51" t="str">
        <f>_xlfn.XLOOKUP(A465,'Hospitalisation Details'!$A$2:$A$2345,'Hospitalisation Details'!$J$2:$J$2345,"")</f>
        <v>16-Nov-1962</v>
      </c>
      <c r="M465" s="12">
        <f>_xlfn.XLOOKUP(A465,'Hospitalisation Details'!$A$2:$A$2344,'Hospitalisation Details'!$F$2:$F$2344," ",0,1)</f>
        <v>21661.16</v>
      </c>
      <c r="N465" t="str">
        <f>_xlfn.XLOOKUP(A465,'Hospitalisation Details'!$A$2:$A$2344,'Hospitalisation Details'!$G$2:$G$2344," ",0,1)</f>
        <v>tier - 2</v>
      </c>
      <c r="O465" t="str">
        <f>_xlfn.XLOOKUP(A465,'Hospitalisation Details'!$A$2:$A$2344,'Hospitalisation Details'!$H$2:$H$2344," ",0,1)</f>
        <v>tier - 2</v>
      </c>
      <c r="P465" t="str">
        <f>_xlfn.XLOOKUP(A465,'Hospitalisation Details'!$A$2:$A$2344,'Hospitalisation Details'!$I$2:$I$2344," ",0,1)</f>
        <v>R1012</v>
      </c>
      <c r="Q465">
        <f>_xlfn.XLOOKUP(A465,'Hospitalisation Details'!$A$2:$A$2344,'Hospitalisation Details'!$K$2:$K$2344," ",0,1)</f>
        <v>60</v>
      </c>
    </row>
    <row r="466" spans="1:17" ht="15.5" x14ac:dyDescent="0.35">
      <c r="A466" s="8" t="s">
        <v>1907</v>
      </c>
      <c r="B466" t="str">
        <f>VLOOKUP(Healthcare!A466,'Customer Names'!A466:E2800,4,FALSE)</f>
        <v>Danielle</v>
      </c>
      <c r="C466" s="10">
        <f>_xlfn.XLOOKUP(A466,'Medical Examinations'!$A$2:$A$2336,'Medical Examinations'!$B$2:$B$2336,"NA",0,1)</f>
        <v>24.89</v>
      </c>
      <c r="D466" s="10">
        <f>_xlfn.XLOOKUP(A466,'Medical Examinations'!$A$2:$A$2336,'Medical Examinations'!$C$2:$C$2336)</f>
        <v>6.1</v>
      </c>
      <c r="E466" s="1" t="str">
        <f>_xlfn.XLOOKUP(A466,'Medical Examinations'!$A$2:$A$2336,'Medical Examinations'!$D$2:$D$2336)</f>
        <v>Yes</v>
      </c>
      <c r="F466" t="str">
        <f>_xlfn.XLOOKUP(A466,'Medical Examinations'!$A$2:$A$2336,'Medical Examinations'!$E$2:$E$2336)</f>
        <v>No</v>
      </c>
      <c r="G466" t="str">
        <f>_xlfn.XLOOKUP(A466,'Medical Examinations'!$A$2:$A$2336,'Medical Examinations'!$F$2:$F$2336)</f>
        <v>Yes</v>
      </c>
      <c r="H466" s="1">
        <f>_xlfn.XLOOKUP(A466,'Medical Examinations'!$A$2:$A$2336,'Medical Examinations'!$G$2:$G$2336)</f>
        <v>1</v>
      </c>
      <c r="I466" t="str">
        <f>_xlfn.XLOOKUP(A466,'Medical Examinations'!$A$2:$A$2336,'Medical Examinations'!$H$2:$H$2336)</f>
        <v>Yes</v>
      </c>
      <c r="J466" t="str">
        <f>VLOOKUP(A466,'Medical Examinations'!$A$2:$J$2336,9,FALSE)</f>
        <v>Normal Weight</v>
      </c>
      <c r="K466" t="str">
        <f>VLOOKUP(A466,'Medical Examinations'!$A$2:$J$2336,10,FALSE)</f>
        <v>Prediabetes</v>
      </c>
      <c r="L466" s="51" t="str">
        <f>_xlfn.XLOOKUP(A466,'Hospitalisation Details'!$A$2:$A$2345,'Hospitalisation Details'!$J$2:$J$2345,"")</f>
        <v>25-Dec-1983</v>
      </c>
      <c r="M466" s="12">
        <f>_xlfn.XLOOKUP(A466,'Hospitalisation Details'!$A$2:$A$2344,'Hospitalisation Details'!$F$2:$F$2344," ",0,1)</f>
        <v>21659.93</v>
      </c>
      <c r="N466" t="str">
        <f>_xlfn.XLOOKUP(A466,'Hospitalisation Details'!$A$2:$A$2344,'Hospitalisation Details'!$G$2:$G$2344," ",0,1)</f>
        <v>tier - 3</v>
      </c>
      <c r="O466" t="str">
        <f>_xlfn.XLOOKUP(A466,'Hospitalisation Details'!$A$2:$A$2344,'Hospitalisation Details'!$H$2:$H$2344," ",0,1)</f>
        <v>tier - 3</v>
      </c>
      <c r="P466" t="str">
        <f>_xlfn.XLOOKUP(A466,'Hospitalisation Details'!$A$2:$A$2344,'Hospitalisation Details'!$I$2:$I$2344," ",0,1)</f>
        <v>R1024</v>
      </c>
      <c r="Q466">
        <f>_xlfn.XLOOKUP(A466,'Hospitalisation Details'!$A$2:$A$2344,'Hospitalisation Details'!$K$2:$K$2344," ",0,1)</f>
        <v>39</v>
      </c>
    </row>
    <row r="467" spans="1:17" ht="15.5" x14ac:dyDescent="0.35">
      <c r="A467" s="8" t="s">
        <v>1906</v>
      </c>
      <c r="B467" t="str">
        <f>VLOOKUP(Healthcare!A467,'Customer Names'!A467:E2801,4,FALSE)</f>
        <v>Jim</v>
      </c>
      <c r="C467" s="10">
        <f>_xlfn.XLOOKUP(A467,'Medical Examinations'!$A$2:$A$2336,'Medical Examinations'!$B$2:$B$2336,"NA",0,1)</f>
        <v>18.715</v>
      </c>
      <c r="D467" s="10">
        <f>_xlfn.XLOOKUP(A467,'Medical Examinations'!$A$2:$A$2336,'Medical Examinations'!$C$2:$C$2336)</f>
        <v>4.4400000000000004</v>
      </c>
      <c r="E467" s="1" t="str">
        <f>_xlfn.XLOOKUP(A467,'Medical Examinations'!$A$2:$A$2336,'Medical Examinations'!$D$2:$D$2336)</f>
        <v>No</v>
      </c>
      <c r="F467" t="str">
        <f>_xlfn.XLOOKUP(A467,'Medical Examinations'!$A$2:$A$2336,'Medical Examinations'!$E$2:$E$2336)</f>
        <v>No</v>
      </c>
      <c r="G467" t="str">
        <f>_xlfn.XLOOKUP(A467,'Medical Examinations'!$A$2:$A$2336,'Medical Examinations'!$F$2:$F$2336)</f>
        <v>No</v>
      </c>
      <c r="H467" s="1">
        <f>_xlfn.XLOOKUP(A467,'Medical Examinations'!$A$2:$A$2336,'Medical Examinations'!$G$2:$G$2336)</f>
        <v>0</v>
      </c>
      <c r="I467" t="str">
        <f>_xlfn.XLOOKUP(A467,'Medical Examinations'!$A$2:$A$2336,'Medical Examinations'!$H$2:$H$2336)</f>
        <v>No</v>
      </c>
      <c r="J467" t="str">
        <f>VLOOKUP(A467,'Medical Examinations'!$A$2:$J$2336,9,FALSE)</f>
        <v>Normal Weight</v>
      </c>
      <c r="K467" t="str">
        <f>VLOOKUP(A467,'Medical Examinations'!$A$2:$J$2336,10,FALSE)</f>
        <v>Normal</v>
      </c>
      <c r="L467" s="51" t="str">
        <f>_xlfn.XLOOKUP(A467,'Hospitalisation Details'!$A$2:$A$2345,'Hospitalisation Details'!$J$2:$J$2345,"")</f>
        <v>12-Jun-1999</v>
      </c>
      <c r="M467" s="12">
        <f>_xlfn.XLOOKUP(A467,'Hospitalisation Details'!$A$2:$A$2344,'Hospitalisation Details'!$F$2:$F$2344," ",0,1)</f>
        <v>21595.38</v>
      </c>
      <c r="N467" t="str">
        <f>_xlfn.XLOOKUP(A467,'Hospitalisation Details'!$A$2:$A$2344,'Hospitalisation Details'!$G$2:$G$2344," ",0,1)</f>
        <v>tier - 2</v>
      </c>
      <c r="O467" t="str">
        <f>_xlfn.XLOOKUP(A467,'Hospitalisation Details'!$A$2:$A$2344,'Hospitalisation Details'!$H$2:$H$2344," ",0,1)</f>
        <v>tier - 3</v>
      </c>
      <c r="P467" t="str">
        <f>_xlfn.XLOOKUP(A467,'Hospitalisation Details'!$A$2:$A$2344,'Hospitalisation Details'!$I$2:$I$2344," ",0,1)</f>
        <v>R1012</v>
      </c>
      <c r="Q467">
        <f>_xlfn.XLOOKUP(A467,'Hospitalisation Details'!$A$2:$A$2344,'Hospitalisation Details'!$K$2:$K$2344," ",0,1)</f>
        <v>23</v>
      </c>
    </row>
    <row r="468" spans="1:17" ht="15.5" x14ac:dyDescent="0.35">
      <c r="A468" s="8" t="s">
        <v>1905</v>
      </c>
      <c r="B468" t="str">
        <f>VLOOKUP(Healthcare!A468,'Customer Names'!A468:E2802,4,FALSE)</f>
        <v>Matthew T</v>
      </c>
      <c r="C468" s="10">
        <f>_xlfn.XLOOKUP(A468,'Medical Examinations'!$A$2:$A$2336,'Medical Examinations'!$B$2:$B$2336,"NA",0,1)</f>
        <v>28.12</v>
      </c>
      <c r="D468" s="10">
        <f>_xlfn.XLOOKUP(A468,'Medical Examinations'!$A$2:$A$2336,'Medical Examinations'!$C$2:$C$2336)</f>
        <v>6.15</v>
      </c>
      <c r="E468" s="1" t="str">
        <f>_xlfn.XLOOKUP(A468,'Medical Examinations'!$A$2:$A$2336,'Medical Examinations'!$D$2:$D$2336)</f>
        <v>No</v>
      </c>
      <c r="F468" t="str">
        <f>_xlfn.XLOOKUP(A468,'Medical Examinations'!$A$2:$A$2336,'Medical Examinations'!$E$2:$E$2336)</f>
        <v>No</v>
      </c>
      <c r="G468" t="str">
        <f>_xlfn.XLOOKUP(A468,'Medical Examinations'!$A$2:$A$2336,'Medical Examinations'!$F$2:$F$2336)</f>
        <v>No</v>
      </c>
      <c r="H468" s="1">
        <f>_xlfn.XLOOKUP(A468,'Medical Examinations'!$A$2:$A$2336,'Medical Examinations'!$G$2:$G$2336)</f>
        <v>0</v>
      </c>
      <c r="I468" t="str">
        <f>_xlfn.XLOOKUP(A468,'Medical Examinations'!$A$2:$A$2336,'Medical Examinations'!$H$2:$H$2336)</f>
        <v>Yes</v>
      </c>
      <c r="J468" t="str">
        <f>VLOOKUP(A468,'Medical Examinations'!$A$2:$J$2336,9,FALSE)</f>
        <v>Overweight</v>
      </c>
      <c r="K468" t="str">
        <f>VLOOKUP(A468,'Medical Examinations'!$A$2:$J$2336,10,FALSE)</f>
        <v>Prediabetes</v>
      </c>
      <c r="L468" s="51" t="str">
        <f>_xlfn.XLOOKUP(A468,'Hospitalisation Details'!$A$2:$A$2345,'Hospitalisation Details'!$J$2:$J$2345,"")</f>
        <v>21-Nov-1990</v>
      </c>
      <c r="M468" s="12">
        <f>_xlfn.XLOOKUP(A468,'Hospitalisation Details'!$A$2:$A$2344,'Hospitalisation Details'!$F$2:$F$2344," ",0,1)</f>
        <v>21472.48</v>
      </c>
      <c r="N468" t="str">
        <f>_xlfn.XLOOKUP(A468,'Hospitalisation Details'!$A$2:$A$2344,'Hospitalisation Details'!$G$2:$G$2344," ",0,1)</f>
        <v>tier - 2</v>
      </c>
      <c r="O468" t="str">
        <f>_xlfn.XLOOKUP(A468,'Hospitalisation Details'!$A$2:$A$2344,'Hospitalisation Details'!$H$2:$H$2344," ",0,1)</f>
        <v>tier - 2</v>
      </c>
      <c r="P468" t="str">
        <f>_xlfn.XLOOKUP(A468,'Hospitalisation Details'!$A$2:$A$2344,'Hospitalisation Details'!$I$2:$I$2344," ",0,1)</f>
        <v>R1012</v>
      </c>
      <c r="Q468">
        <f>_xlfn.XLOOKUP(A468,'Hospitalisation Details'!$A$2:$A$2344,'Hospitalisation Details'!$K$2:$K$2344," ",0,1)</f>
        <v>32</v>
      </c>
    </row>
    <row r="469" spans="1:17" ht="15.5" x14ac:dyDescent="0.35">
      <c r="A469" s="8" t="s">
        <v>1904</v>
      </c>
      <c r="B469" t="str">
        <f>VLOOKUP(Healthcare!A469,'Customer Names'!A469:E2803,4,FALSE)</f>
        <v>Rachel L.</v>
      </c>
      <c r="C469" s="10">
        <f>_xlfn.XLOOKUP(A469,'Medical Examinations'!$A$2:$A$2336,'Medical Examinations'!$B$2:$B$2336,"NA",0,1)</f>
        <v>26.6</v>
      </c>
      <c r="D469" s="10">
        <f>_xlfn.XLOOKUP(A469,'Medical Examinations'!$A$2:$A$2336,'Medical Examinations'!$C$2:$C$2336)</f>
        <v>4.53</v>
      </c>
      <c r="E469" s="1" t="str">
        <f>_xlfn.XLOOKUP(A469,'Medical Examinations'!$A$2:$A$2336,'Medical Examinations'!$D$2:$D$2336)</f>
        <v>No</v>
      </c>
      <c r="F469" t="str">
        <f>_xlfn.XLOOKUP(A469,'Medical Examinations'!$A$2:$A$2336,'Medical Examinations'!$E$2:$E$2336)</f>
        <v>No</v>
      </c>
      <c r="G469" t="str">
        <f>_xlfn.XLOOKUP(A469,'Medical Examinations'!$A$2:$A$2336,'Medical Examinations'!$F$2:$F$2336)</f>
        <v>No</v>
      </c>
      <c r="H469" s="1">
        <f>_xlfn.XLOOKUP(A469,'Medical Examinations'!$A$2:$A$2336,'Medical Examinations'!$G$2:$G$2336)</f>
        <v>0</v>
      </c>
      <c r="I469" t="str">
        <f>_xlfn.XLOOKUP(A469,'Medical Examinations'!$A$2:$A$2336,'Medical Examinations'!$H$2:$H$2336)</f>
        <v>Yes</v>
      </c>
      <c r="J469" t="str">
        <f>VLOOKUP(A469,'Medical Examinations'!$A$2:$J$2336,9,FALSE)</f>
        <v>Overweight</v>
      </c>
      <c r="K469" t="str">
        <f>VLOOKUP(A469,'Medical Examinations'!$A$2:$J$2336,10,FALSE)</f>
        <v>Normal</v>
      </c>
      <c r="L469" s="51" t="str">
        <f>_xlfn.XLOOKUP(A469,'Hospitalisation Details'!$A$2:$A$2345,'Hospitalisation Details'!$J$2:$J$2345,"")</f>
        <v>4-Sep-1980</v>
      </c>
      <c r="M469" s="12">
        <f>_xlfn.XLOOKUP(A469,'Hospitalisation Details'!$A$2:$A$2344,'Hospitalisation Details'!$F$2:$F$2344," ",0,1)</f>
        <v>21348.71</v>
      </c>
      <c r="N469" t="str">
        <f>_xlfn.XLOOKUP(A469,'Hospitalisation Details'!$A$2:$A$2344,'Hospitalisation Details'!$G$2:$G$2344," ",0,1)</f>
        <v>tier - 2</v>
      </c>
      <c r="O469" t="str">
        <f>_xlfn.XLOOKUP(A469,'Hospitalisation Details'!$A$2:$A$2344,'Hospitalisation Details'!$H$2:$H$2344," ",0,1)</f>
        <v>tier - 1</v>
      </c>
      <c r="P469" t="str">
        <f>_xlfn.XLOOKUP(A469,'Hospitalisation Details'!$A$2:$A$2344,'Hospitalisation Details'!$I$2:$I$2344," ",0,1)</f>
        <v>R1012</v>
      </c>
      <c r="Q469">
        <f>_xlfn.XLOOKUP(A469,'Hospitalisation Details'!$A$2:$A$2344,'Hospitalisation Details'!$K$2:$K$2344," ",0,1)</f>
        <v>42</v>
      </c>
    </row>
    <row r="470" spans="1:17" ht="15.5" x14ac:dyDescent="0.35">
      <c r="A470" s="8" t="s">
        <v>1903</v>
      </c>
      <c r="B470" t="str">
        <f>VLOOKUP(Healthcare!A470,'Customer Names'!A470:E2804,4,FALSE)</f>
        <v>Corina</v>
      </c>
      <c r="C470" s="10">
        <f>_xlfn.XLOOKUP(A470,'Medical Examinations'!$A$2:$A$2336,'Medical Examinations'!$B$2:$B$2336,"NA",0,1)</f>
        <v>30.114999999999998</v>
      </c>
      <c r="D470" s="10">
        <f>_xlfn.XLOOKUP(A470,'Medical Examinations'!$A$2:$A$2336,'Medical Examinations'!$C$2:$C$2336)</f>
        <v>5.48</v>
      </c>
      <c r="E470" s="1" t="str">
        <f>_xlfn.XLOOKUP(A470,'Medical Examinations'!$A$2:$A$2336,'Medical Examinations'!$D$2:$D$2336)</f>
        <v>No</v>
      </c>
      <c r="F470" t="str">
        <f>_xlfn.XLOOKUP(A470,'Medical Examinations'!$A$2:$A$2336,'Medical Examinations'!$E$2:$E$2336)</f>
        <v>Yes</v>
      </c>
      <c r="G470" t="str">
        <f>_xlfn.XLOOKUP(A470,'Medical Examinations'!$A$2:$A$2336,'Medical Examinations'!$F$2:$F$2336)</f>
        <v>No</v>
      </c>
      <c r="H470" s="1">
        <f>_xlfn.XLOOKUP(A470,'Medical Examinations'!$A$2:$A$2336,'Medical Examinations'!$G$2:$G$2336)</f>
        <v>1</v>
      </c>
      <c r="I470" t="str">
        <f>_xlfn.XLOOKUP(A470,'Medical Examinations'!$A$2:$A$2336,'Medical Examinations'!$H$2:$H$2336)</f>
        <v>No</v>
      </c>
      <c r="J470" t="str">
        <f>VLOOKUP(A470,'Medical Examinations'!$A$2:$J$2336,9,FALSE)</f>
        <v>Obesity</v>
      </c>
      <c r="K470" t="str">
        <f>VLOOKUP(A470,'Medical Examinations'!$A$2:$J$2336,10,FALSE)</f>
        <v>Normal</v>
      </c>
      <c r="L470" s="51" t="str">
        <f>_xlfn.XLOOKUP(A470,'Hospitalisation Details'!$A$2:$A$2345,'Hospitalisation Details'!$J$2:$J$2345,"")</f>
        <v>4-Aug-2004</v>
      </c>
      <c r="M470" s="12">
        <f>_xlfn.XLOOKUP(A470,'Hospitalisation Details'!$A$2:$A$2344,'Hospitalisation Details'!$F$2:$F$2344," ",0,1)</f>
        <v>21344.85</v>
      </c>
      <c r="N470" t="str">
        <f>_xlfn.XLOOKUP(A470,'Hospitalisation Details'!$A$2:$A$2344,'Hospitalisation Details'!$G$2:$G$2344," ",0,1)</f>
        <v>tier - 3</v>
      </c>
      <c r="O470" t="str">
        <f>_xlfn.XLOOKUP(A470,'Hospitalisation Details'!$A$2:$A$2344,'Hospitalisation Details'!$H$2:$H$2344," ",0,1)</f>
        <v>tier - 1</v>
      </c>
      <c r="P470" t="str">
        <f>_xlfn.XLOOKUP(A470,'Hospitalisation Details'!$A$2:$A$2344,'Hospitalisation Details'!$I$2:$I$2344," ",0,1)</f>
        <v>R1024</v>
      </c>
      <c r="Q470">
        <f>_xlfn.XLOOKUP(A470,'Hospitalisation Details'!$A$2:$A$2344,'Hospitalisation Details'!$K$2:$K$2344," ",0,1)</f>
        <v>18</v>
      </c>
    </row>
    <row r="471" spans="1:17" ht="15.5" x14ac:dyDescent="0.35">
      <c r="A471" s="8" t="s">
        <v>1902</v>
      </c>
      <c r="B471" t="str">
        <f>VLOOKUP(Healthcare!A471,'Customer Names'!A471:E2805,4,FALSE)</f>
        <v>Guannan</v>
      </c>
      <c r="C471" s="10">
        <f>_xlfn.XLOOKUP(A471,'Medical Examinations'!$A$2:$A$2336,'Medical Examinations'!$B$2:$B$2336,"NA",0,1)</f>
        <v>24.605</v>
      </c>
      <c r="D471" s="10">
        <f>_xlfn.XLOOKUP(A471,'Medical Examinations'!$A$2:$A$2336,'Medical Examinations'!$C$2:$C$2336)</f>
        <v>5.48</v>
      </c>
      <c r="E471" s="1" t="str">
        <f>_xlfn.XLOOKUP(A471,'Medical Examinations'!$A$2:$A$2336,'Medical Examinations'!$D$2:$D$2336)</f>
        <v>No</v>
      </c>
      <c r="F471" t="str">
        <f>_xlfn.XLOOKUP(A471,'Medical Examinations'!$A$2:$A$2336,'Medical Examinations'!$E$2:$E$2336)</f>
        <v>No</v>
      </c>
      <c r="G471" t="str">
        <f>_xlfn.XLOOKUP(A471,'Medical Examinations'!$A$2:$A$2336,'Medical Examinations'!$F$2:$F$2336)</f>
        <v>No</v>
      </c>
      <c r="H471" s="1">
        <f>_xlfn.XLOOKUP(A471,'Medical Examinations'!$A$2:$A$2336,'Medical Examinations'!$G$2:$G$2336)</f>
        <v>0</v>
      </c>
      <c r="I471" t="str">
        <f>_xlfn.XLOOKUP(A471,'Medical Examinations'!$A$2:$A$2336,'Medical Examinations'!$H$2:$H$2336)</f>
        <v>Yes</v>
      </c>
      <c r="J471" t="str">
        <f>VLOOKUP(A471,'Medical Examinations'!$A$2:$J$2336,9,FALSE)</f>
        <v>Normal Weight</v>
      </c>
      <c r="K471" t="str">
        <f>VLOOKUP(A471,'Medical Examinations'!$A$2:$J$2336,10,FALSE)</f>
        <v>Normal</v>
      </c>
      <c r="L471" s="51" t="str">
        <f>_xlfn.XLOOKUP(A471,'Hospitalisation Details'!$A$2:$A$2345,'Hospitalisation Details'!$J$2:$J$2345,"")</f>
        <v>10-Dec-1980</v>
      </c>
      <c r="M471" s="12">
        <f>_xlfn.XLOOKUP(A471,'Hospitalisation Details'!$A$2:$A$2344,'Hospitalisation Details'!$F$2:$F$2344," ",0,1)</f>
        <v>21259.38</v>
      </c>
      <c r="N471" t="str">
        <f>_xlfn.XLOOKUP(A471,'Hospitalisation Details'!$A$2:$A$2344,'Hospitalisation Details'!$G$2:$G$2344," ",0,1)</f>
        <v>tier - 3</v>
      </c>
      <c r="O471" t="str">
        <f>_xlfn.XLOOKUP(A471,'Hospitalisation Details'!$A$2:$A$2344,'Hospitalisation Details'!$H$2:$H$2344," ",0,1)</f>
        <v>tier - 3</v>
      </c>
      <c r="P471" t="str">
        <f>_xlfn.XLOOKUP(A471,'Hospitalisation Details'!$A$2:$A$2344,'Hospitalisation Details'!$I$2:$I$2344," ",0,1)</f>
        <v>R1019</v>
      </c>
      <c r="Q471">
        <f>_xlfn.XLOOKUP(A471,'Hospitalisation Details'!$A$2:$A$2344,'Hospitalisation Details'!$K$2:$K$2344," ",0,1)</f>
        <v>42</v>
      </c>
    </row>
    <row r="472" spans="1:17" ht="15.5" x14ac:dyDescent="0.35">
      <c r="A472" s="8" t="s">
        <v>1901</v>
      </c>
      <c r="B472" t="str">
        <f>VLOOKUP(Healthcare!A472,'Customer Names'!A472:E2806,4,FALSE)</f>
        <v>Don</v>
      </c>
      <c r="C472" s="10">
        <f>_xlfn.XLOOKUP(A472,'Medical Examinations'!$A$2:$A$2336,'Medical Examinations'!$B$2:$B$2336,"NA",0,1)</f>
        <v>29.6</v>
      </c>
      <c r="D472" s="10">
        <f>_xlfn.XLOOKUP(A472,'Medical Examinations'!$A$2:$A$2336,'Medical Examinations'!$C$2:$C$2336)</f>
        <v>8.1</v>
      </c>
      <c r="E472" s="1" t="str">
        <f>_xlfn.XLOOKUP(A472,'Medical Examinations'!$A$2:$A$2336,'Medical Examinations'!$D$2:$D$2336)</f>
        <v>No</v>
      </c>
      <c r="F472" t="str">
        <f>_xlfn.XLOOKUP(A472,'Medical Examinations'!$A$2:$A$2336,'Medical Examinations'!$E$2:$E$2336)</f>
        <v>No</v>
      </c>
      <c r="G472" t="str">
        <f>_xlfn.XLOOKUP(A472,'Medical Examinations'!$A$2:$A$2336,'Medical Examinations'!$F$2:$F$2336)</f>
        <v>No</v>
      </c>
      <c r="H472" s="1">
        <f>_xlfn.XLOOKUP(A472,'Medical Examinations'!$A$2:$A$2336,'Medical Examinations'!$G$2:$G$2336)</f>
        <v>0</v>
      </c>
      <c r="I472" t="str">
        <f>_xlfn.XLOOKUP(A472,'Medical Examinations'!$A$2:$A$2336,'Medical Examinations'!$H$2:$H$2336)</f>
        <v>No</v>
      </c>
      <c r="J472" t="str">
        <f>VLOOKUP(A472,'Medical Examinations'!$A$2:$J$2336,9,FALSE)</f>
        <v>Overweight</v>
      </c>
      <c r="K472" t="str">
        <f>VLOOKUP(A472,'Medical Examinations'!$A$2:$J$2336,10,FALSE)</f>
        <v>Diabetes</v>
      </c>
      <c r="L472" s="51" t="str">
        <f>_xlfn.XLOOKUP(A472,'Hospitalisation Details'!$A$2:$A$2345,'Hospitalisation Details'!$J$2:$J$2345,"")</f>
        <v>3-Sep-1974</v>
      </c>
      <c r="M472" s="12">
        <f>_xlfn.XLOOKUP(A472,'Hospitalisation Details'!$A$2:$A$2344,'Hospitalisation Details'!$F$2:$F$2344," ",0,1)</f>
        <v>21232.18</v>
      </c>
      <c r="N472" t="str">
        <f>_xlfn.XLOOKUP(A472,'Hospitalisation Details'!$A$2:$A$2344,'Hospitalisation Details'!$G$2:$G$2344," ",0,1)</f>
        <v>tier - 3</v>
      </c>
      <c r="O472" t="str">
        <f>_xlfn.XLOOKUP(A472,'Hospitalisation Details'!$A$2:$A$2344,'Hospitalisation Details'!$H$2:$H$2344," ",0,1)</f>
        <v>tier - 2</v>
      </c>
      <c r="P472" t="str">
        <f>_xlfn.XLOOKUP(A472,'Hospitalisation Details'!$A$2:$A$2344,'Hospitalisation Details'!$I$2:$I$2344," ",0,1)</f>
        <v>R1011</v>
      </c>
      <c r="Q472">
        <f>_xlfn.XLOOKUP(A472,'Hospitalisation Details'!$A$2:$A$2344,'Hospitalisation Details'!$K$2:$K$2344," ",0,1)</f>
        <v>48</v>
      </c>
    </row>
    <row r="473" spans="1:17" ht="15.5" x14ac:dyDescent="0.35">
      <c r="A473" s="8" t="s">
        <v>1900</v>
      </c>
      <c r="B473" t="str">
        <f>VLOOKUP(Healthcare!A473,'Customer Names'!A473:E2807,4,FALSE)</f>
        <v>Chris</v>
      </c>
      <c r="C473" s="10">
        <f>_xlfn.XLOOKUP(A473,'Medical Examinations'!$A$2:$A$2336,'Medical Examinations'!$B$2:$B$2336,"NA",0,1)</f>
        <v>24.42</v>
      </c>
      <c r="D473" s="10">
        <f>_xlfn.XLOOKUP(A473,'Medical Examinations'!$A$2:$A$2336,'Medical Examinations'!$C$2:$C$2336)</f>
        <v>7.16</v>
      </c>
      <c r="E473" s="1" t="str">
        <f>_xlfn.XLOOKUP(A473,'Medical Examinations'!$A$2:$A$2336,'Medical Examinations'!$D$2:$D$2336)</f>
        <v>No</v>
      </c>
      <c r="F473" t="str">
        <f>_xlfn.XLOOKUP(A473,'Medical Examinations'!$A$2:$A$2336,'Medical Examinations'!$E$2:$E$2336)</f>
        <v>No</v>
      </c>
      <c r="G473" t="str">
        <f>_xlfn.XLOOKUP(A473,'Medical Examinations'!$A$2:$A$2336,'Medical Examinations'!$F$2:$F$2336)</f>
        <v>No</v>
      </c>
      <c r="H473" s="1">
        <f>_xlfn.XLOOKUP(A473,'Medical Examinations'!$A$2:$A$2336,'Medical Examinations'!$G$2:$G$2336)</f>
        <v>0</v>
      </c>
      <c r="I473" t="str">
        <f>_xlfn.XLOOKUP(A473,'Medical Examinations'!$A$2:$A$2336,'Medical Examinations'!$H$2:$H$2336)</f>
        <v>Yes</v>
      </c>
      <c r="J473" t="str">
        <f>VLOOKUP(A473,'Medical Examinations'!$A$2:$J$2336,9,FALSE)</f>
        <v>Normal Weight</v>
      </c>
      <c r="K473" t="str">
        <f>VLOOKUP(A473,'Medical Examinations'!$A$2:$J$2336,10,FALSE)</f>
        <v>Diabetes</v>
      </c>
      <c r="L473" s="51" t="str">
        <f>_xlfn.XLOOKUP(A473,'Hospitalisation Details'!$A$2:$A$2345,'Hospitalisation Details'!$J$2:$J$2345,"")</f>
        <v>14-Oct-1974</v>
      </c>
      <c r="M473" s="12">
        <f>_xlfn.XLOOKUP(A473,'Hospitalisation Details'!$A$2:$A$2344,'Hospitalisation Details'!$F$2:$F$2344," ",0,1)</f>
        <v>21223.68</v>
      </c>
      <c r="N473" t="str">
        <f>_xlfn.XLOOKUP(A473,'Hospitalisation Details'!$A$2:$A$2344,'Hospitalisation Details'!$G$2:$G$2344," ",0,1)</f>
        <v>tier - 3</v>
      </c>
      <c r="O473" t="str">
        <f>_xlfn.XLOOKUP(A473,'Hospitalisation Details'!$A$2:$A$2344,'Hospitalisation Details'!$H$2:$H$2344," ",0,1)</f>
        <v>tier - 2</v>
      </c>
      <c r="P473" t="str">
        <f>_xlfn.XLOOKUP(A473,'Hospitalisation Details'!$A$2:$A$2344,'Hospitalisation Details'!$I$2:$I$2344," ",0,1)</f>
        <v>R1013</v>
      </c>
      <c r="Q473">
        <f>_xlfn.XLOOKUP(A473,'Hospitalisation Details'!$A$2:$A$2344,'Hospitalisation Details'!$K$2:$K$2344," ",0,1)</f>
        <v>48</v>
      </c>
    </row>
    <row r="474" spans="1:17" ht="15.5" x14ac:dyDescent="0.35">
      <c r="A474" s="8" t="s">
        <v>1899</v>
      </c>
      <c r="B474" t="str">
        <f>VLOOKUP(Healthcare!A474,'Customer Names'!A474:E2808,4,FALSE)</f>
        <v>Gavin V.</v>
      </c>
      <c r="C474" s="10">
        <f>_xlfn.XLOOKUP(A474,'Medical Examinations'!$A$2:$A$2336,'Medical Examinations'!$B$2:$B$2336,"NA",0,1)</f>
        <v>20.9</v>
      </c>
      <c r="D474" s="10">
        <f>_xlfn.XLOOKUP(A474,'Medical Examinations'!$A$2:$A$2336,'Medical Examinations'!$C$2:$C$2336)</f>
        <v>4.55</v>
      </c>
      <c r="E474" s="1" t="str">
        <f>_xlfn.XLOOKUP(A474,'Medical Examinations'!$A$2:$A$2336,'Medical Examinations'!$D$2:$D$2336)</f>
        <v>Yes</v>
      </c>
      <c r="F474" t="str">
        <f>_xlfn.XLOOKUP(A474,'Medical Examinations'!$A$2:$A$2336,'Medical Examinations'!$E$2:$E$2336)</f>
        <v>No</v>
      </c>
      <c r="G474" t="str">
        <f>_xlfn.XLOOKUP(A474,'Medical Examinations'!$A$2:$A$2336,'Medical Examinations'!$F$2:$F$2336)</f>
        <v>Yes</v>
      </c>
      <c r="H474" s="1">
        <f>_xlfn.XLOOKUP(A474,'Medical Examinations'!$A$2:$A$2336,'Medical Examinations'!$G$2:$G$2336)</f>
        <v>1</v>
      </c>
      <c r="I474" t="str">
        <f>_xlfn.XLOOKUP(A474,'Medical Examinations'!$A$2:$A$2336,'Medical Examinations'!$H$2:$H$2336)</f>
        <v>Yes</v>
      </c>
      <c r="J474" t="str">
        <f>VLOOKUP(A474,'Medical Examinations'!$A$2:$J$2336,9,FALSE)</f>
        <v>Normal Weight</v>
      </c>
      <c r="K474" t="str">
        <f>VLOOKUP(A474,'Medical Examinations'!$A$2:$J$2336,10,FALSE)</f>
        <v>Normal</v>
      </c>
      <c r="L474" s="51" t="str">
        <f>_xlfn.XLOOKUP(A474,'Hospitalisation Details'!$A$2:$A$2345,'Hospitalisation Details'!$J$2:$J$2345,"")</f>
        <v>26-Aug-1969</v>
      </c>
      <c r="M474" s="12">
        <f>_xlfn.XLOOKUP(A474,'Hospitalisation Details'!$A$2:$A$2344,'Hospitalisation Details'!$F$2:$F$2344," ",0,1)</f>
        <v>21195.82</v>
      </c>
      <c r="N474" t="str">
        <f>_xlfn.XLOOKUP(A474,'Hospitalisation Details'!$A$2:$A$2344,'Hospitalisation Details'!$G$2:$G$2344," ",0,1)</f>
        <v>tier - 3</v>
      </c>
      <c r="O474" t="str">
        <f>_xlfn.XLOOKUP(A474,'Hospitalisation Details'!$A$2:$A$2344,'Hospitalisation Details'!$H$2:$H$2344," ",0,1)</f>
        <v>tier - 1</v>
      </c>
      <c r="P474" t="str">
        <f>_xlfn.XLOOKUP(A474,'Hospitalisation Details'!$A$2:$A$2344,'Hospitalisation Details'!$I$2:$I$2344," ",0,1)</f>
        <v>R1013</v>
      </c>
      <c r="Q474">
        <f>_xlfn.XLOOKUP(A474,'Hospitalisation Details'!$A$2:$A$2344,'Hospitalisation Details'!$K$2:$K$2344," ",0,1)</f>
        <v>53</v>
      </c>
    </row>
    <row r="475" spans="1:17" ht="15.5" x14ac:dyDescent="0.35">
      <c r="A475" s="8" t="s">
        <v>1898</v>
      </c>
      <c r="B475" t="str">
        <f>VLOOKUP(Healthcare!A475,'Customer Names'!A475:E2809,4,FALSE)</f>
        <v>David</v>
      </c>
      <c r="C475" s="10">
        <f>_xlfn.XLOOKUP(A475,'Medical Examinations'!$A$2:$A$2336,'Medical Examinations'!$B$2:$B$2336,"NA",0,1)</f>
        <v>22.895</v>
      </c>
      <c r="D475" s="10">
        <f>_xlfn.XLOOKUP(A475,'Medical Examinations'!$A$2:$A$2336,'Medical Examinations'!$C$2:$C$2336)</f>
        <v>6.03</v>
      </c>
      <c r="E475" s="1" t="str">
        <f>_xlfn.XLOOKUP(A475,'Medical Examinations'!$A$2:$A$2336,'Medical Examinations'!$D$2:$D$2336)</f>
        <v>No</v>
      </c>
      <c r="F475" t="str">
        <f>_xlfn.XLOOKUP(A475,'Medical Examinations'!$A$2:$A$2336,'Medical Examinations'!$E$2:$E$2336)</f>
        <v>No</v>
      </c>
      <c r="G475" t="str">
        <f>_xlfn.XLOOKUP(A475,'Medical Examinations'!$A$2:$A$2336,'Medical Examinations'!$F$2:$F$2336)</f>
        <v>No</v>
      </c>
      <c r="H475" s="1">
        <f>_xlfn.XLOOKUP(A475,'Medical Examinations'!$A$2:$A$2336,'Medical Examinations'!$G$2:$G$2336)</f>
        <v>0</v>
      </c>
      <c r="I475" t="str">
        <f>_xlfn.XLOOKUP(A475,'Medical Examinations'!$A$2:$A$2336,'Medical Examinations'!$H$2:$H$2336)</f>
        <v>Yes</v>
      </c>
      <c r="J475" t="str">
        <f>VLOOKUP(A475,'Medical Examinations'!$A$2:$J$2336,9,FALSE)</f>
        <v>Normal Weight</v>
      </c>
      <c r="K475" t="str">
        <f>VLOOKUP(A475,'Medical Examinations'!$A$2:$J$2336,10,FALSE)</f>
        <v>Prediabetes</v>
      </c>
      <c r="L475" s="51" t="str">
        <f>_xlfn.XLOOKUP(A475,'Hospitalisation Details'!$A$2:$A$2345,'Hospitalisation Details'!$J$2:$J$2345,"")</f>
        <v>23-Nov-1977</v>
      </c>
      <c r="M475" s="12">
        <f>_xlfn.XLOOKUP(A475,'Hospitalisation Details'!$A$2:$A$2344,'Hospitalisation Details'!$F$2:$F$2344," ",0,1)</f>
        <v>21098.55</v>
      </c>
      <c r="N475" t="str">
        <f>_xlfn.XLOOKUP(A475,'Hospitalisation Details'!$A$2:$A$2344,'Hospitalisation Details'!$G$2:$G$2344," ",0,1)</f>
        <v>tier - 3</v>
      </c>
      <c r="O475" t="str">
        <f>_xlfn.XLOOKUP(A475,'Hospitalisation Details'!$A$2:$A$2344,'Hospitalisation Details'!$H$2:$H$2344," ",0,1)</f>
        <v>tier - 3</v>
      </c>
      <c r="P475" t="str">
        <f>_xlfn.XLOOKUP(A475,'Hospitalisation Details'!$A$2:$A$2344,'Hospitalisation Details'!$I$2:$I$2344," ",0,1)</f>
        <v>R1012</v>
      </c>
      <c r="Q475">
        <f>_xlfn.XLOOKUP(A475,'Hospitalisation Details'!$A$2:$A$2344,'Hospitalisation Details'!$K$2:$K$2344," ",0,1)</f>
        <v>45</v>
      </c>
    </row>
    <row r="476" spans="1:17" ht="15.5" x14ac:dyDescent="0.35">
      <c r="A476" s="8" t="s">
        <v>1897</v>
      </c>
      <c r="B476" t="str">
        <f>VLOOKUP(Healthcare!A476,'Customer Names'!A476:E2810,4,FALSE)</f>
        <v>Jatin</v>
      </c>
      <c r="C476" s="10">
        <f>_xlfn.XLOOKUP(A476,'Medical Examinations'!$A$2:$A$2336,'Medical Examinations'!$B$2:$B$2336,"NA",0,1)</f>
        <v>28.3</v>
      </c>
      <c r="D476" s="10">
        <f>_xlfn.XLOOKUP(A476,'Medical Examinations'!$A$2:$A$2336,'Medical Examinations'!$C$2:$C$2336)</f>
        <v>5.47</v>
      </c>
      <c r="E476" s="1" t="str">
        <f>_xlfn.XLOOKUP(A476,'Medical Examinations'!$A$2:$A$2336,'Medical Examinations'!$D$2:$D$2336)</f>
        <v>Yes</v>
      </c>
      <c r="F476" t="str">
        <f>_xlfn.XLOOKUP(A476,'Medical Examinations'!$A$2:$A$2336,'Medical Examinations'!$E$2:$E$2336)</f>
        <v>No</v>
      </c>
      <c r="G476" t="str">
        <f>_xlfn.XLOOKUP(A476,'Medical Examinations'!$A$2:$A$2336,'Medical Examinations'!$F$2:$F$2336)</f>
        <v>Yes</v>
      </c>
      <c r="H476" s="1">
        <f>_xlfn.XLOOKUP(A476,'Medical Examinations'!$A$2:$A$2336,'Medical Examinations'!$G$2:$G$2336)</f>
        <v>1</v>
      </c>
      <c r="I476" t="str">
        <f>_xlfn.XLOOKUP(A476,'Medical Examinations'!$A$2:$A$2336,'Medical Examinations'!$H$2:$H$2336)</f>
        <v>Yes</v>
      </c>
      <c r="J476" t="str">
        <f>VLOOKUP(A476,'Medical Examinations'!$A$2:$J$2336,9,FALSE)</f>
        <v>Overweight</v>
      </c>
      <c r="K476" t="str">
        <f>VLOOKUP(A476,'Medical Examinations'!$A$2:$J$2336,10,FALSE)</f>
        <v>Normal</v>
      </c>
      <c r="L476" s="51" t="str">
        <f>_xlfn.XLOOKUP(A476,'Hospitalisation Details'!$A$2:$A$2345,'Hospitalisation Details'!$J$2:$J$2345,"")</f>
        <v>2-Jul-1983</v>
      </c>
      <c r="M476" s="12">
        <f>_xlfn.XLOOKUP(A476,'Hospitalisation Details'!$A$2:$A$2344,'Hospitalisation Details'!$F$2:$F$2344," ",0,1)</f>
        <v>21082.16</v>
      </c>
      <c r="N476" t="str">
        <f>_xlfn.XLOOKUP(A476,'Hospitalisation Details'!$A$2:$A$2344,'Hospitalisation Details'!$G$2:$G$2344," ",0,1)</f>
        <v>tier - 3</v>
      </c>
      <c r="O476" t="str">
        <f>_xlfn.XLOOKUP(A476,'Hospitalisation Details'!$A$2:$A$2344,'Hospitalisation Details'!$H$2:$H$2344," ",0,1)</f>
        <v>tier - 2</v>
      </c>
      <c r="P476" t="str">
        <f>_xlfn.XLOOKUP(A476,'Hospitalisation Details'!$A$2:$A$2344,'Hospitalisation Details'!$I$2:$I$2344," ",0,1)</f>
        <v>R1011</v>
      </c>
      <c r="Q476">
        <f>_xlfn.XLOOKUP(A476,'Hospitalisation Details'!$A$2:$A$2344,'Hospitalisation Details'!$K$2:$K$2344," ",0,1)</f>
        <v>39</v>
      </c>
    </row>
    <row r="477" spans="1:17" ht="15.5" x14ac:dyDescent="0.35">
      <c r="A477" s="8" t="s">
        <v>1895</v>
      </c>
      <c r="B477" t="str">
        <f>VLOOKUP(Healthcare!A477,'Customer Names'!A477:E2811,4,FALSE)</f>
        <v>J P. II</v>
      </c>
      <c r="C477" s="10">
        <f>_xlfn.XLOOKUP(A477,'Medical Examinations'!$A$2:$A$2336,'Medical Examinations'!$B$2:$B$2336,"NA",0,1)</f>
        <v>54.3</v>
      </c>
      <c r="D477" s="10">
        <f>_xlfn.XLOOKUP(A477,'Medical Examinations'!$A$2:$A$2336,'Medical Examinations'!$C$2:$C$2336)</f>
        <v>4.1500000000000004</v>
      </c>
      <c r="E477" s="1" t="str">
        <f>_xlfn.XLOOKUP(A477,'Medical Examinations'!$A$2:$A$2336,'Medical Examinations'!$D$2:$D$2336)</f>
        <v>Yes</v>
      </c>
      <c r="F477" t="str">
        <f>_xlfn.XLOOKUP(A477,'Medical Examinations'!$A$2:$A$2336,'Medical Examinations'!$E$2:$E$2336)</f>
        <v>No</v>
      </c>
      <c r="G477" t="str">
        <f>_xlfn.XLOOKUP(A477,'Medical Examinations'!$A$2:$A$2336,'Medical Examinations'!$F$2:$F$2336)</f>
        <v>No</v>
      </c>
      <c r="H477" s="1">
        <f>_xlfn.XLOOKUP(A477,'Medical Examinations'!$A$2:$A$2336,'Medical Examinations'!$G$2:$G$2336)</f>
        <v>1</v>
      </c>
      <c r="I477" t="str">
        <f>_xlfn.XLOOKUP(A477,'Medical Examinations'!$A$2:$A$2336,'Medical Examinations'!$H$2:$H$2336)</f>
        <v>No</v>
      </c>
      <c r="J477" t="str">
        <f>VLOOKUP(A477,'Medical Examinations'!$A$2:$J$2336,9,FALSE)</f>
        <v>Obesity</v>
      </c>
      <c r="K477" t="str">
        <f>VLOOKUP(A477,'Medical Examinations'!$A$2:$J$2336,10,FALSE)</f>
        <v>Normal</v>
      </c>
      <c r="L477" s="51" t="str">
        <f>_xlfn.XLOOKUP(A477,'Hospitalisation Details'!$A$2:$A$2345,'Hospitalisation Details'!$J$2:$J$2345,"")</f>
        <v>19-Nov-1964</v>
      </c>
      <c r="M477" s="12">
        <f>_xlfn.XLOOKUP(A477,'Hospitalisation Details'!$A$2:$A$2344,'Hospitalisation Details'!$F$2:$F$2344," ",0,1)</f>
        <v>20893.060000000001</v>
      </c>
      <c r="N477" t="str">
        <f>_xlfn.XLOOKUP(A477,'Hospitalisation Details'!$A$2:$A$2344,'Hospitalisation Details'!$G$2:$G$2344," ",0,1)</f>
        <v>tier - 2</v>
      </c>
      <c r="O477" t="str">
        <f>_xlfn.XLOOKUP(A477,'Hospitalisation Details'!$A$2:$A$2344,'Hospitalisation Details'!$H$2:$H$2344," ",0,1)</f>
        <v>tier - 3</v>
      </c>
      <c r="P477" t="str">
        <f>_xlfn.XLOOKUP(A477,'Hospitalisation Details'!$A$2:$A$2344,'Hospitalisation Details'!$I$2:$I$2344," ",0,1)</f>
        <v>R1012</v>
      </c>
      <c r="Q477">
        <f>_xlfn.XLOOKUP(A477,'Hospitalisation Details'!$A$2:$A$2344,'Hospitalisation Details'!$K$2:$K$2344," ",0,1)</f>
        <v>58</v>
      </c>
    </row>
    <row r="478" spans="1:17" ht="15.5" x14ac:dyDescent="0.35">
      <c r="A478" s="8" t="s">
        <v>1894</v>
      </c>
      <c r="B478" t="str">
        <f>VLOOKUP(Healthcare!A478,'Customer Names'!A478:E2812,4,FALSE)</f>
        <v>Angela M.</v>
      </c>
      <c r="C478" s="10">
        <f>_xlfn.XLOOKUP(A478,'Medical Examinations'!$A$2:$A$2336,'Medical Examinations'!$B$2:$B$2336,"NA",0,1)</f>
        <v>33.344999999999999</v>
      </c>
      <c r="D478" s="10">
        <f>_xlfn.XLOOKUP(A478,'Medical Examinations'!$A$2:$A$2336,'Medical Examinations'!$C$2:$C$2336)</f>
        <v>11.32</v>
      </c>
      <c r="E478" s="1" t="str">
        <f>_xlfn.XLOOKUP(A478,'Medical Examinations'!$A$2:$A$2336,'Medical Examinations'!$D$2:$D$2336)</f>
        <v>Yes</v>
      </c>
      <c r="F478" t="str">
        <f>_xlfn.XLOOKUP(A478,'Medical Examinations'!$A$2:$A$2336,'Medical Examinations'!$E$2:$E$2336)</f>
        <v>No</v>
      </c>
      <c r="G478" t="str">
        <f>_xlfn.XLOOKUP(A478,'Medical Examinations'!$A$2:$A$2336,'Medical Examinations'!$F$2:$F$2336)</f>
        <v>No</v>
      </c>
      <c r="H478" s="1">
        <f>_xlfn.XLOOKUP(A478,'Medical Examinations'!$A$2:$A$2336,'Medical Examinations'!$G$2:$G$2336)</f>
        <v>1</v>
      </c>
      <c r="I478" t="str">
        <f>_xlfn.XLOOKUP(A478,'Medical Examinations'!$A$2:$A$2336,'Medical Examinations'!$H$2:$H$2336)</f>
        <v>No</v>
      </c>
      <c r="J478" t="str">
        <f>VLOOKUP(A478,'Medical Examinations'!$A$2:$J$2336,9,FALSE)</f>
        <v>Obesity</v>
      </c>
      <c r="K478" t="str">
        <f>VLOOKUP(A478,'Medical Examinations'!$A$2:$J$2336,10,FALSE)</f>
        <v>Diabetes</v>
      </c>
      <c r="L478" s="51" t="str">
        <f>_xlfn.XLOOKUP(A478,'Hospitalisation Details'!$A$2:$A$2345,'Hospitalisation Details'!$J$2:$J$2345,"")</f>
        <v>8-Dec-1975</v>
      </c>
      <c r="M478" s="12">
        <f>_xlfn.XLOOKUP(A478,'Hospitalisation Details'!$A$2:$A$2344,'Hospitalisation Details'!$F$2:$F$2344," ",0,1)</f>
        <v>20878.78</v>
      </c>
      <c r="N478" t="str">
        <f>_xlfn.XLOOKUP(A478,'Hospitalisation Details'!$A$2:$A$2344,'Hospitalisation Details'!$G$2:$G$2344," ",0,1)</f>
        <v>tier - 2</v>
      </c>
      <c r="O478" t="str">
        <f>_xlfn.XLOOKUP(A478,'Hospitalisation Details'!$A$2:$A$2344,'Hospitalisation Details'!$H$2:$H$2344," ",0,1)</f>
        <v>tier - 1</v>
      </c>
      <c r="P478" t="str">
        <f>_xlfn.XLOOKUP(A478,'Hospitalisation Details'!$A$2:$A$2344,'Hospitalisation Details'!$I$2:$I$2344," ",0,1)</f>
        <v>R1024</v>
      </c>
      <c r="Q478">
        <f>_xlfn.XLOOKUP(A478,'Hospitalisation Details'!$A$2:$A$2344,'Hospitalisation Details'!$K$2:$K$2344," ",0,1)</f>
        <v>47</v>
      </c>
    </row>
    <row r="479" spans="1:17" ht="15.5" x14ac:dyDescent="0.35">
      <c r="A479" s="8" t="s">
        <v>1893</v>
      </c>
      <c r="B479" t="str">
        <f>VLOOKUP(Healthcare!A479,'Customer Names'!A479:E2813,4,FALSE)</f>
        <v>Blake K.</v>
      </c>
      <c r="C479" s="10">
        <f>_xlfn.XLOOKUP(A479,'Medical Examinations'!$A$2:$A$2336,'Medical Examinations'!$B$2:$B$2336,"NA",0,1)</f>
        <v>33</v>
      </c>
      <c r="D479" s="10">
        <f>_xlfn.XLOOKUP(A479,'Medical Examinations'!$A$2:$A$2336,'Medical Examinations'!$C$2:$C$2336)</f>
        <v>9.51</v>
      </c>
      <c r="E479" s="1" t="str">
        <f>_xlfn.XLOOKUP(A479,'Medical Examinations'!$A$2:$A$2336,'Medical Examinations'!$D$2:$D$2336)</f>
        <v>Yes</v>
      </c>
      <c r="F479" t="str">
        <f>_xlfn.XLOOKUP(A479,'Medical Examinations'!$A$2:$A$2336,'Medical Examinations'!$E$2:$E$2336)</f>
        <v>No</v>
      </c>
      <c r="G479" t="str">
        <f>_xlfn.XLOOKUP(A479,'Medical Examinations'!$A$2:$A$2336,'Medical Examinations'!$F$2:$F$2336)</f>
        <v>No</v>
      </c>
      <c r="H479" s="1">
        <f>_xlfn.XLOOKUP(A479,'Medical Examinations'!$A$2:$A$2336,'Medical Examinations'!$G$2:$G$2336)</f>
        <v>0</v>
      </c>
      <c r="I479" t="str">
        <f>_xlfn.XLOOKUP(A479,'Medical Examinations'!$A$2:$A$2336,'Medical Examinations'!$H$2:$H$2336)</f>
        <v>No</v>
      </c>
      <c r="J479" t="str">
        <f>VLOOKUP(A479,'Medical Examinations'!$A$2:$J$2336,9,FALSE)</f>
        <v>Obesity</v>
      </c>
      <c r="K479" t="str">
        <f>VLOOKUP(A479,'Medical Examinations'!$A$2:$J$2336,10,FALSE)</f>
        <v>Diabetes</v>
      </c>
      <c r="L479" s="51" t="str">
        <f>_xlfn.XLOOKUP(A479,'Hospitalisation Details'!$A$2:$A$2345,'Hospitalisation Details'!$J$2:$J$2345,"")</f>
        <v>8-Sep-1967</v>
      </c>
      <c r="M479" s="12">
        <f>_xlfn.XLOOKUP(A479,'Hospitalisation Details'!$A$2:$A$2344,'Hospitalisation Details'!$F$2:$F$2344," ",0,1)</f>
        <v>20781.490000000002</v>
      </c>
      <c r="N479" t="str">
        <f>_xlfn.XLOOKUP(A479,'Hospitalisation Details'!$A$2:$A$2344,'Hospitalisation Details'!$G$2:$G$2344," ",0,1)</f>
        <v>tier - 2</v>
      </c>
      <c r="O479" t="str">
        <f>_xlfn.XLOOKUP(A479,'Hospitalisation Details'!$A$2:$A$2344,'Hospitalisation Details'!$H$2:$H$2344," ",0,1)</f>
        <v>tier - 3</v>
      </c>
      <c r="P479" t="str">
        <f>_xlfn.XLOOKUP(A479,'Hospitalisation Details'!$A$2:$A$2344,'Hospitalisation Details'!$I$2:$I$2344," ",0,1)</f>
        <v>R1013</v>
      </c>
      <c r="Q479">
        <f>_xlfn.XLOOKUP(A479,'Hospitalisation Details'!$A$2:$A$2344,'Hospitalisation Details'!$K$2:$K$2344," ",0,1)</f>
        <v>55</v>
      </c>
    </row>
    <row r="480" spans="1:17" ht="15.5" x14ac:dyDescent="0.35">
      <c r="A480" s="8" t="s">
        <v>1892</v>
      </c>
      <c r="B480" t="str">
        <f>VLOOKUP(Healthcare!A480,'Customer Names'!A480:E2814,4,FALSE)</f>
        <v>Brian T.</v>
      </c>
      <c r="C480" s="10">
        <f>_xlfn.XLOOKUP(A480,'Medical Examinations'!$A$2:$A$2336,'Medical Examinations'!$B$2:$B$2336,"NA",0,1)</f>
        <v>28.024999999999999</v>
      </c>
      <c r="D480" s="10">
        <f>_xlfn.XLOOKUP(A480,'Medical Examinations'!$A$2:$A$2336,'Medical Examinations'!$C$2:$C$2336)</f>
        <v>7.67</v>
      </c>
      <c r="E480" s="1" t="str">
        <f>_xlfn.XLOOKUP(A480,'Medical Examinations'!$A$2:$A$2336,'Medical Examinations'!$D$2:$D$2336)</f>
        <v>Yes</v>
      </c>
      <c r="F480" t="str">
        <f>_xlfn.XLOOKUP(A480,'Medical Examinations'!$A$2:$A$2336,'Medical Examinations'!$E$2:$E$2336)</f>
        <v>No</v>
      </c>
      <c r="G480" t="str">
        <f>_xlfn.XLOOKUP(A480,'Medical Examinations'!$A$2:$A$2336,'Medical Examinations'!$F$2:$F$2336)</f>
        <v>No</v>
      </c>
      <c r="H480" s="1">
        <f>_xlfn.XLOOKUP(A480,'Medical Examinations'!$A$2:$A$2336,'Medical Examinations'!$G$2:$G$2336)</f>
        <v>1</v>
      </c>
      <c r="I480" t="str">
        <f>_xlfn.XLOOKUP(A480,'Medical Examinations'!$A$2:$A$2336,'Medical Examinations'!$H$2:$H$2336)</f>
        <v>Yes</v>
      </c>
      <c r="J480" t="str">
        <f>VLOOKUP(A480,'Medical Examinations'!$A$2:$J$2336,9,FALSE)</f>
        <v>Overweight</v>
      </c>
      <c r="K480" t="str">
        <f>VLOOKUP(A480,'Medical Examinations'!$A$2:$J$2336,10,FALSE)</f>
        <v>Diabetes</v>
      </c>
      <c r="L480" s="51" t="str">
        <f>_xlfn.XLOOKUP(A480,'Hospitalisation Details'!$A$2:$A$2345,'Hospitalisation Details'!$J$2:$J$2345,"")</f>
        <v>4-Aug-1986</v>
      </c>
      <c r="M480" s="12">
        <f>_xlfn.XLOOKUP(A480,'Hospitalisation Details'!$A$2:$A$2344,'Hospitalisation Details'!$F$2:$F$2344," ",0,1)</f>
        <v>20773.63</v>
      </c>
      <c r="N480" t="str">
        <f>_xlfn.XLOOKUP(A480,'Hospitalisation Details'!$A$2:$A$2344,'Hospitalisation Details'!$G$2:$G$2344," ",0,1)</f>
        <v>tier - 2</v>
      </c>
      <c r="O480" t="str">
        <f>_xlfn.XLOOKUP(A480,'Hospitalisation Details'!$A$2:$A$2344,'Hospitalisation Details'!$H$2:$H$2344," ",0,1)</f>
        <v>tier - 3</v>
      </c>
      <c r="P480" t="str">
        <f>_xlfn.XLOOKUP(A480,'Hospitalisation Details'!$A$2:$A$2344,'Hospitalisation Details'!$I$2:$I$2344," ",0,1)</f>
        <v>R1017</v>
      </c>
      <c r="Q480">
        <f>_xlfn.XLOOKUP(A480,'Hospitalisation Details'!$A$2:$A$2344,'Hospitalisation Details'!$K$2:$K$2344," ",0,1)</f>
        <v>36</v>
      </c>
    </row>
    <row r="481" spans="1:17" ht="15.5" x14ac:dyDescent="0.35">
      <c r="A481" s="8" t="s">
        <v>1891</v>
      </c>
      <c r="B481" t="str">
        <f>VLOOKUP(Healthcare!A481,'Customer Names'!A481:E2815,4,FALSE)</f>
        <v>Damon</v>
      </c>
      <c r="C481" s="10">
        <f>_xlfn.XLOOKUP(A481,'Medical Examinations'!$A$2:$A$2336,'Medical Examinations'!$B$2:$B$2336,"NA",0,1)</f>
        <v>28.69</v>
      </c>
      <c r="D481" s="10">
        <f>_xlfn.XLOOKUP(A481,'Medical Examinations'!$A$2:$A$2336,'Medical Examinations'!$C$2:$C$2336)</f>
        <v>6.23</v>
      </c>
      <c r="E481" s="1" t="str">
        <f>_xlfn.XLOOKUP(A481,'Medical Examinations'!$A$2:$A$2336,'Medical Examinations'!$D$2:$D$2336)</f>
        <v>No</v>
      </c>
      <c r="F481" t="str">
        <f>_xlfn.XLOOKUP(A481,'Medical Examinations'!$A$2:$A$2336,'Medical Examinations'!$E$2:$E$2336)</f>
        <v>No</v>
      </c>
      <c r="G481" t="str">
        <f>_xlfn.XLOOKUP(A481,'Medical Examinations'!$A$2:$A$2336,'Medical Examinations'!$F$2:$F$2336)</f>
        <v>No</v>
      </c>
      <c r="H481" s="1">
        <f>_xlfn.XLOOKUP(A481,'Medical Examinations'!$A$2:$A$2336,'Medical Examinations'!$G$2:$G$2336)</f>
        <v>1</v>
      </c>
      <c r="I481" t="str">
        <f>_xlfn.XLOOKUP(A481,'Medical Examinations'!$A$2:$A$2336,'Medical Examinations'!$H$2:$H$2336)</f>
        <v>Yes</v>
      </c>
      <c r="J481" t="str">
        <f>VLOOKUP(A481,'Medical Examinations'!$A$2:$J$2336,9,FALSE)</f>
        <v>Overweight</v>
      </c>
      <c r="K481" t="str">
        <f>VLOOKUP(A481,'Medical Examinations'!$A$2:$J$2336,10,FALSE)</f>
        <v>Prediabetes</v>
      </c>
      <c r="L481" s="51" t="str">
        <f>_xlfn.XLOOKUP(A481,'Hospitalisation Details'!$A$2:$A$2345,'Hospitalisation Details'!$J$2:$J$2345,"")</f>
        <v>14-Sep-1992</v>
      </c>
      <c r="M481" s="12">
        <f>_xlfn.XLOOKUP(A481,'Hospitalisation Details'!$A$2:$A$2344,'Hospitalisation Details'!$F$2:$F$2344," ",0,1)</f>
        <v>20745.990000000002</v>
      </c>
      <c r="N481" t="str">
        <f>_xlfn.XLOOKUP(A481,'Hospitalisation Details'!$A$2:$A$2344,'Hospitalisation Details'!$G$2:$G$2344," ",0,1)</f>
        <v>tier - 3</v>
      </c>
      <c r="O481" t="str">
        <f>_xlfn.XLOOKUP(A481,'Hospitalisation Details'!$A$2:$A$2344,'Hospitalisation Details'!$H$2:$H$2344," ",0,1)</f>
        <v>tier - 1</v>
      </c>
      <c r="P481" t="str">
        <f>_xlfn.XLOOKUP(A481,'Hospitalisation Details'!$A$2:$A$2344,'Hospitalisation Details'!$I$2:$I$2344," ",0,1)</f>
        <v>R1012</v>
      </c>
      <c r="Q481">
        <f>_xlfn.XLOOKUP(A481,'Hospitalisation Details'!$A$2:$A$2344,'Hospitalisation Details'!$K$2:$K$2344," ",0,1)</f>
        <v>30</v>
      </c>
    </row>
    <row r="482" spans="1:17" ht="15.5" x14ac:dyDescent="0.35">
      <c r="A482" s="8" t="s">
        <v>1890</v>
      </c>
      <c r="B482" t="str">
        <f>VLOOKUP(Healthcare!A482,'Customer Names'!A482:E2816,4,FALSE)</f>
        <v>Jeffrey</v>
      </c>
      <c r="C482" s="10">
        <f>_xlfn.XLOOKUP(A482,'Medical Examinations'!$A$2:$A$2336,'Medical Examinations'!$B$2:$B$2336,"NA",0,1)</f>
        <v>40.28</v>
      </c>
      <c r="D482" s="10">
        <f>_xlfn.XLOOKUP(A482,'Medical Examinations'!$A$2:$A$2336,'Medical Examinations'!$C$2:$C$2336)</f>
        <v>8.9</v>
      </c>
      <c r="E482" s="1" t="str">
        <f>_xlfn.XLOOKUP(A482,'Medical Examinations'!$A$2:$A$2336,'Medical Examinations'!$D$2:$D$2336)</f>
        <v>No</v>
      </c>
      <c r="F482" t="str">
        <f>_xlfn.XLOOKUP(A482,'Medical Examinations'!$A$2:$A$2336,'Medical Examinations'!$E$2:$E$2336)</f>
        <v>No</v>
      </c>
      <c r="G482" t="str">
        <f>_xlfn.XLOOKUP(A482,'Medical Examinations'!$A$2:$A$2336,'Medical Examinations'!$F$2:$F$2336)</f>
        <v>No</v>
      </c>
      <c r="H482" s="1">
        <f>_xlfn.XLOOKUP(A482,'Medical Examinations'!$A$2:$A$2336,'Medical Examinations'!$G$2:$G$2336)</f>
        <v>0</v>
      </c>
      <c r="I482" t="str">
        <f>_xlfn.XLOOKUP(A482,'Medical Examinations'!$A$2:$A$2336,'Medical Examinations'!$H$2:$H$2336)</f>
        <v>No</v>
      </c>
      <c r="J482" t="str">
        <f>VLOOKUP(A482,'Medical Examinations'!$A$2:$J$2336,9,FALSE)</f>
        <v>Obesity</v>
      </c>
      <c r="K482" t="str">
        <f>VLOOKUP(A482,'Medical Examinations'!$A$2:$J$2336,10,FALSE)</f>
        <v>Diabetes</v>
      </c>
      <c r="L482" s="51" t="str">
        <f>_xlfn.XLOOKUP(A482,'Hospitalisation Details'!$A$2:$A$2345,'Hospitalisation Details'!$J$2:$J$2345,"")</f>
        <v>1-Aug-1965</v>
      </c>
      <c r="M482" s="12">
        <f>_xlfn.XLOOKUP(A482,'Hospitalisation Details'!$A$2:$A$2344,'Hospitalisation Details'!$F$2:$F$2344," ",0,1)</f>
        <v>20709.02</v>
      </c>
      <c r="N482" t="str">
        <f>_xlfn.XLOOKUP(A482,'Hospitalisation Details'!$A$2:$A$2344,'Hospitalisation Details'!$G$2:$G$2344," ",0,1)</f>
        <v>tier - 3</v>
      </c>
      <c r="O482" t="str">
        <f>_xlfn.XLOOKUP(A482,'Hospitalisation Details'!$A$2:$A$2344,'Hospitalisation Details'!$H$2:$H$2344," ",0,1)</f>
        <v>tier - 2</v>
      </c>
      <c r="P482" t="str">
        <f>_xlfn.XLOOKUP(A482,'Hospitalisation Details'!$A$2:$A$2344,'Hospitalisation Details'!$I$2:$I$2344," ",0,1)</f>
        <v>R1019</v>
      </c>
      <c r="Q482">
        <f>_xlfn.XLOOKUP(A482,'Hospitalisation Details'!$A$2:$A$2344,'Hospitalisation Details'!$K$2:$K$2344," ",0,1)</f>
        <v>57</v>
      </c>
    </row>
    <row r="483" spans="1:17" ht="15.5" x14ac:dyDescent="0.35">
      <c r="A483" s="8" t="s">
        <v>1889</v>
      </c>
      <c r="B483" t="str">
        <f>VLOOKUP(Healthcare!A483,'Customer Names'!A483:E2817,4,FALSE)</f>
        <v>Malcolm J.</v>
      </c>
      <c r="C483" s="10">
        <f>_xlfn.XLOOKUP(A483,'Medical Examinations'!$A$2:$A$2336,'Medical Examinations'!$B$2:$B$2336,"NA",0,1)</f>
        <v>37.299999999999997</v>
      </c>
      <c r="D483" s="10">
        <f>_xlfn.XLOOKUP(A483,'Medical Examinations'!$A$2:$A$2336,'Medical Examinations'!$C$2:$C$2336)</f>
        <v>7.79</v>
      </c>
      <c r="E483" s="1" t="str">
        <f>_xlfn.XLOOKUP(A483,'Medical Examinations'!$A$2:$A$2336,'Medical Examinations'!$D$2:$D$2336)</f>
        <v>Yes</v>
      </c>
      <c r="F483" t="str">
        <f>_xlfn.XLOOKUP(A483,'Medical Examinations'!$A$2:$A$2336,'Medical Examinations'!$E$2:$E$2336)</f>
        <v>No</v>
      </c>
      <c r="G483" t="str">
        <f>_xlfn.XLOOKUP(A483,'Medical Examinations'!$A$2:$A$2336,'Medical Examinations'!$F$2:$F$2336)</f>
        <v>No</v>
      </c>
      <c r="H483" s="1">
        <f>_xlfn.XLOOKUP(A483,'Medical Examinations'!$A$2:$A$2336,'Medical Examinations'!$G$2:$G$2336)</f>
        <v>0</v>
      </c>
      <c r="I483" t="str">
        <f>_xlfn.XLOOKUP(A483,'Medical Examinations'!$A$2:$A$2336,'Medical Examinations'!$H$2:$H$2336)</f>
        <v>No</v>
      </c>
      <c r="J483" t="str">
        <f>VLOOKUP(A483,'Medical Examinations'!$A$2:$J$2336,9,FALSE)</f>
        <v>Obesity</v>
      </c>
      <c r="K483" t="str">
        <f>VLOOKUP(A483,'Medical Examinations'!$A$2:$J$2336,10,FALSE)</f>
        <v>Diabetes</v>
      </c>
      <c r="L483" s="51" t="str">
        <f>_xlfn.XLOOKUP(A483,'Hospitalisation Details'!$A$2:$A$2345,'Hospitalisation Details'!$J$2:$J$2345,"")</f>
        <v>17-Dec-1967</v>
      </c>
      <c r="M483" s="12">
        <f>_xlfn.XLOOKUP(A483,'Hospitalisation Details'!$A$2:$A$2344,'Hospitalisation Details'!$F$2:$F$2344," ",0,1)</f>
        <v>20630.28</v>
      </c>
      <c r="N483" t="str">
        <f>_xlfn.XLOOKUP(A483,'Hospitalisation Details'!$A$2:$A$2344,'Hospitalisation Details'!$G$2:$G$2344," ",0,1)</f>
        <v>tier - 2</v>
      </c>
      <c r="O483" t="str">
        <f>_xlfn.XLOOKUP(A483,'Hospitalisation Details'!$A$2:$A$2344,'Hospitalisation Details'!$H$2:$H$2344," ",0,1)</f>
        <v>tier - 3</v>
      </c>
      <c r="P483" t="str">
        <f>_xlfn.XLOOKUP(A483,'Hospitalisation Details'!$A$2:$A$2344,'Hospitalisation Details'!$I$2:$I$2344," ",0,1)</f>
        <v>R1011</v>
      </c>
      <c r="Q483">
        <f>_xlfn.XLOOKUP(A483,'Hospitalisation Details'!$A$2:$A$2344,'Hospitalisation Details'!$K$2:$K$2344," ",0,1)</f>
        <v>55</v>
      </c>
    </row>
    <row r="484" spans="1:17" ht="15.5" x14ac:dyDescent="0.35">
      <c r="A484" s="8" t="s">
        <v>1888</v>
      </c>
      <c r="B484" t="str">
        <f>VLOOKUP(Healthcare!A484,'Customer Names'!A484:E2818,4,FALSE)</f>
        <v>Margaret B.</v>
      </c>
      <c r="C484" s="10">
        <f>_xlfn.XLOOKUP(A484,'Medical Examinations'!$A$2:$A$2336,'Medical Examinations'!$B$2:$B$2336,"NA",0,1)</f>
        <v>54.47</v>
      </c>
      <c r="D484" s="10">
        <f>_xlfn.XLOOKUP(A484,'Medical Examinations'!$A$2:$A$2336,'Medical Examinations'!$C$2:$C$2336)</f>
        <v>4.49</v>
      </c>
      <c r="E484" s="1" t="str">
        <f>_xlfn.XLOOKUP(A484,'Medical Examinations'!$A$2:$A$2336,'Medical Examinations'!$D$2:$D$2336)</f>
        <v>Yes</v>
      </c>
      <c r="F484" t="str">
        <f>_xlfn.XLOOKUP(A484,'Medical Examinations'!$A$2:$A$2336,'Medical Examinations'!$E$2:$E$2336)</f>
        <v>No</v>
      </c>
      <c r="G484" t="str">
        <f>_xlfn.XLOOKUP(A484,'Medical Examinations'!$A$2:$A$2336,'Medical Examinations'!$F$2:$F$2336)</f>
        <v>No</v>
      </c>
      <c r="H484" s="1">
        <f>_xlfn.XLOOKUP(A484,'Medical Examinations'!$A$2:$A$2336,'Medical Examinations'!$G$2:$G$2336)</f>
        <v>2</v>
      </c>
      <c r="I484" t="str">
        <f>_xlfn.XLOOKUP(A484,'Medical Examinations'!$A$2:$A$2336,'Medical Examinations'!$H$2:$H$2336)</f>
        <v>No</v>
      </c>
      <c r="J484" t="str">
        <f>VLOOKUP(A484,'Medical Examinations'!$A$2:$J$2336,9,FALSE)</f>
        <v>Obesity</v>
      </c>
      <c r="K484" t="str">
        <f>VLOOKUP(A484,'Medical Examinations'!$A$2:$J$2336,10,FALSE)</f>
        <v>Normal</v>
      </c>
      <c r="L484" s="51" t="str">
        <f>_xlfn.XLOOKUP(A484,'Hospitalisation Details'!$A$2:$A$2345,'Hospitalisation Details'!$J$2:$J$2345,"")</f>
        <v>9-Jul-1966</v>
      </c>
      <c r="M484" s="12">
        <f>_xlfn.XLOOKUP(A484,'Hospitalisation Details'!$A$2:$A$2344,'Hospitalisation Details'!$F$2:$F$2344," ",0,1)</f>
        <v>20568.32</v>
      </c>
      <c r="N484" t="str">
        <f>_xlfn.XLOOKUP(A484,'Hospitalisation Details'!$A$2:$A$2344,'Hospitalisation Details'!$G$2:$G$2344," ",0,1)</f>
        <v>tier - 3</v>
      </c>
      <c r="O484" t="str">
        <f>_xlfn.XLOOKUP(A484,'Hospitalisation Details'!$A$2:$A$2344,'Hospitalisation Details'!$H$2:$H$2344," ",0,1)</f>
        <v>tier - 2</v>
      </c>
      <c r="P484" t="str">
        <f>_xlfn.XLOOKUP(A484,'Hospitalisation Details'!$A$2:$A$2344,'Hospitalisation Details'!$I$2:$I$2344," ",0,1)</f>
        <v>R1012</v>
      </c>
      <c r="Q484">
        <f>_xlfn.XLOOKUP(A484,'Hospitalisation Details'!$A$2:$A$2344,'Hospitalisation Details'!$K$2:$K$2344," ",0,1)</f>
        <v>56</v>
      </c>
    </row>
    <row r="485" spans="1:17" ht="15.5" x14ac:dyDescent="0.35">
      <c r="A485" s="8" t="s">
        <v>1887</v>
      </c>
      <c r="B485" t="str">
        <f>VLOOKUP(Healthcare!A485,'Customer Names'!A485:E2819,4,FALSE)</f>
        <v>Helen</v>
      </c>
      <c r="C485" s="10">
        <f>_xlfn.XLOOKUP(A485,'Medical Examinations'!$A$2:$A$2336,'Medical Examinations'!$B$2:$B$2336,"NA",0,1)</f>
        <v>38.06</v>
      </c>
      <c r="D485" s="10">
        <f>_xlfn.XLOOKUP(A485,'Medical Examinations'!$A$2:$A$2336,'Medical Examinations'!$C$2:$C$2336)</f>
        <v>5.24</v>
      </c>
      <c r="E485" s="1" t="str">
        <f>_xlfn.XLOOKUP(A485,'Medical Examinations'!$A$2:$A$2336,'Medical Examinations'!$D$2:$D$2336)</f>
        <v>Yes</v>
      </c>
      <c r="F485" t="str">
        <f>_xlfn.XLOOKUP(A485,'Medical Examinations'!$A$2:$A$2336,'Medical Examinations'!$E$2:$E$2336)</f>
        <v>No</v>
      </c>
      <c r="G485" t="str">
        <f>_xlfn.XLOOKUP(A485,'Medical Examinations'!$A$2:$A$2336,'Medical Examinations'!$F$2:$F$2336)</f>
        <v>Yes</v>
      </c>
      <c r="H485" s="1">
        <f>_xlfn.XLOOKUP(A485,'Medical Examinations'!$A$2:$A$2336,'Medical Examinations'!$G$2:$G$2336)</f>
        <v>1</v>
      </c>
      <c r="I485" t="str">
        <f>_xlfn.XLOOKUP(A485,'Medical Examinations'!$A$2:$A$2336,'Medical Examinations'!$H$2:$H$2336)</f>
        <v>No</v>
      </c>
      <c r="J485" t="str">
        <f>VLOOKUP(A485,'Medical Examinations'!$A$2:$J$2336,9,FALSE)</f>
        <v>Obesity</v>
      </c>
      <c r="K485" t="str">
        <f>VLOOKUP(A485,'Medical Examinations'!$A$2:$J$2336,10,FALSE)</f>
        <v>Normal</v>
      </c>
      <c r="L485" s="51" t="str">
        <f>_xlfn.XLOOKUP(A485,'Hospitalisation Details'!$A$2:$A$2345,'Hospitalisation Details'!$J$2:$J$2345,"")</f>
        <v>13-Oct-1969</v>
      </c>
      <c r="M485" s="12">
        <f>_xlfn.XLOOKUP(A485,'Hospitalisation Details'!$A$2:$A$2344,'Hospitalisation Details'!$F$2:$F$2344," ",0,1)</f>
        <v>20463</v>
      </c>
      <c r="N485" t="str">
        <f>_xlfn.XLOOKUP(A485,'Hospitalisation Details'!$A$2:$A$2344,'Hospitalisation Details'!$G$2:$G$2344," ",0,1)</f>
        <v>tier - 2</v>
      </c>
      <c r="O485" t="str">
        <f>_xlfn.XLOOKUP(A485,'Hospitalisation Details'!$A$2:$A$2344,'Hospitalisation Details'!$H$2:$H$2344," ",0,1)</f>
        <v>tier - 2</v>
      </c>
      <c r="P485" t="str">
        <f>_xlfn.XLOOKUP(A485,'Hospitalisation Details'!$A$2:$A$2344,'Hospitalisation Details'!$I$2:$I$2344," ",0,1)</f>
        <v>R1013</v>
      </c>
      <c r="Q485">
        <f>_xlfn.XLOOKUP(A485,'Hospitalisation Details'!$A$2:$A$2344,'Hospitalisation Details'!$K$2:$K$2344," ",0,1)</f>
        <v>53</v>
      </c>
    </row>
    <row r="486" spans="1:17" ht="15.5" x14ac:dyDescent="0.35">
      <c r="A486" s="8" t="s">
        <v>1886</v>
      </c>
      <c r="B486" t="str">
        <f>VLOOKUP(Healthcare!A486,'Customer Names'!A486:E2820,4,FALSE)</f>
        <v>Matthew</v>
      </c>
      <c r="C486" s="10">
        <f>_xlfn.XLOOKUP(A486,'Medical Examinations'!$A$2:$A$2336,'Medical Examinations'!$B$2:$B$2336,"NA",0,1)</f>
        <v>51.47</v>
      </c>
      <c r="D486" s="10">
        <f>_xlfn.XLOOKUP(A486,'Medical Examinations'!$A$2:$A$2336,'Medical Examinations'!$C$2:$C$2336)</f>
        <v>9.6</v>
      </c>
      <c r="E486" s="1" t="str">
        <f>_xlfn.XLOOKUP(A486,'Medical Examinations'!$A$2:$A$2336,'Medical Examinations'!$D$2:$D$2336)</f>
        <v>No</v>
      </c>
      <c r="F486" t="str">
        <f>_xlfn.XLOOKUP(A486,'Medical Examinations'!$A$2:$A$2336,'Medical Examinations'!$E$2:$E$2336)</f>
        <v>No</v>
      </c>
      <c r="G486" t="str">
        <f>_xlfn.XLOOKUP(A486,'Medical Examinations'!$A$2:$A$2336,'Medical Examinations'!$F$2:$F$2336)</f>
        <v>No</v>
      </c>
      <c r="H486" s="1">
        <f>_xlfn.XLOOKUP(A486,'Medical Examinations'!$A$2:$A$2336,'Medical Examinations'!$G$2:$G$2336)</f>
        <v>0</v>
      </c>
      <c r="I486" t="str">
        <f>_xlfn.XLOOKUP(A486,'Medical Examinations'!$A$2:$A$2336,'Medical Examinations'!$H$2:$H$2336)</f>
        <v>No</v>
      </c>
      <c r="J486" t="str">
        <f>VLOOKUP(A486,'Medical Examinations'!$A$2:$J$2336,9,FALSE)</f>
        <v>Obesity</v>
      </c>
      <c r="K486" t="str">
        <f>VLOOKUP(A486,'Medical Examinations'!$A$2:$J$2336,10,FALSE)</f>
        <v>Diabetes</v>
      </c>
      <c r="L486" s="51" t="str">
        <f>_xlfn.XLOOKUP(A486,'Hospitalisation Details'!$A$2:$A$2345,'Hospitalisation Details'!$J$2:$J$2345,"")</f>
        <v>18-Oct-1962</v>
      </c>
      <c r="M486" s="12">
        <f>_xlfn.XLOOKUP(A486,'Hospitalisation Details'!$A$2:$A$2344,'Hospitalisation Details'!$F$2:$F$2344," ",0,1)</f>
        <v>20446.849999999999</v>
      </c>
      <c r="N486" t="str">
        <f>_xlfn.XLOOKUP(A486,'Hospitalisation Details'!$A$2:$A$2344,'Hospitalisation Details'!$G$2:$G$2344," ",0,1)</f>
        <v>tier - 2</v>
      </c>
      <c r="O486" t="str">
        <f>_xlfn.XLOOKUP(A486,'Hospitalisation Details'!$A$2:$A$2344,'Hospitalisation Details'!$H$2:$H$2344," ",0,1)</f>
        <v>tier - 1</v>
      </c>
      <c r="P486" t="str">
        <f>_xlfn.XLOOKUP(A486,'Hospitalisation Details'!$A$2:$A$2344,'Hospitalisation Details'!$I$2:$I$2344," ",0,1)</f>
        <v>R1012</v>
      </c>
      <c r="Q486">
        <f>_xlfn.XLOOKUP(A486,'Hospitalisation Details'!$A$2:$A$2344,'Hospitalisation Details'!$K$2:$K$2344," ",0,1)</f>
        <v>60</v>
      </c>
    </row>
    <row r="487" spans="1:17" ht="15.5" x14ac:dyDescent="0.35">
      <c r="A487" s="8" t="s">
        <v>1885</v>
      </c>
      <c r="B487" t="str">
        <f>VLOOKUP(Healthcare!A487,'Customer Names'!A487:E2821,4,FALSE)</f>
        <v>Jeff</v>
      </c>
      <c r="C487" s="10">
        <f>_xlfn.XLOOKUP(A487,'Medical Examinations'!$A$2:$A$2336,'Medical Examinations'!$B$2:$B$2336,"NA",0,1)</f>
        <v>29.8</v>
      </c>
      <c r="D487" s="10">
        <f>_xlfn.XLOOKUP(A487,'Medical Examinations'!$A$2:$A$2336,'Medical Examinations'!$C$2:$C$2336)</f>
        <v>5.78</v>
      </c>
      <c r="E487" s="1" t="str">
        <f>_xlfn.XLOOKUP(A487,'Medical Examinations'!$A$2:$A$2336,'Medical Examinations'!$D$2:$D$2336)</f>
        <v>Yes</v>
      </c>
      <c r="F487" t="str">
        <f>_xlfn.XLOOKUP(A487,'Medical Examinations'!$A$2:$A$2336,'Medical Examinations'!$E$2:$E$2336)</f>
        <v>No</v>
      </c>
      <c r="G487" t="str">
        <f>_xlfn.XLOOKUP(A487,'Medical Examinations'!$A$2:$A$2336,'Medical Examinations'!$F$2:$F$2336)</f>
        <v>No</v>
      </c>
      <c r="H487" s="1">
        <f>_xlfn.XLOOKUP(A487,'Medical Examinations'!$A$2:$A$2336,'Medical Examinations'!$G$2:$G$2336)</f>
        <v>0</v>
      </c>
      <c r="I487" t="str">
        <f>_xlfn.XLOOKUP(A487,'Medical Examinations'!$A$2:$A$2336,'Medical Examinations'!$H$2:$H$2336)</f>
        <v>No</v>
      </c>
      <c r="J487" t="str">
        <f>VLOOKUP(A487,'Medical Examinations'!$A$2:$J$2336,9,FALSE)</f>
        <v>Overweight</v>
      </c>
      <c r="K487" t="str">
        <f>VLOOKUP(A487,'Medical Examinations'!$A$2:$J$2336,10,FALSE)</f>
        <v>Prediabetes</v>
      </c>
      <c r="L487" s="51" t="str">
        <f>_xlfn.XLOOKUP(A487,'Hospitalisation Details'!$A$2:$A$2345,'Hospitalisation Details'!$J$2:$J$2345,"")</f>
        <v>12-Jul-1985</v>
      </c>
      <c r="M487" s="12">
        <f>_xlfn.XLOOKUP(A487,'Hospitalisation Details'!$A$2:$A$2344,'Hospitalisation Details'!$F$2:$F$2344," ",0,1)</f>
        <v>20420.599999999999</v>
      </c>
      <c r="N487" t="str">
        <f>_xlfn.XLOOKUP(A487,'Hospitalisation Details'!$A$2:$A$2344,'Hospitalisation Details'!$G$2:$G$2344," ",0,1)</f>
        <v>tier - 3</v>
      </c>
      <c r="O487" t="str">
        <f>_xlfn.XLOOKUP(A487,'Hospitalisation Details'!$A$2:$A$2344,'Hospitalisation Details'!$H$2:$H$2344," ",0,1)</f>
        <v>tier - 2</v>
      </c>
      <c r="P487" t="str">
        <f>_xlfn.XLOOKUP(A487,'Hospitalisation Details'!$A$2:$A$2344,'Hospitalisation Details'!$I$2:$I$2344," ",0,1)</f>
        <v>R1011</v>
      </c>
      <c r="Q487">
        <f>_xlfn.XLOOKUP(A487,'Hospitalisation Details'!$A$2:$A$2344,'Hospitalisation Details'!$K$2:$K$2344," ",0,1)</f>
        <v>37</v>
      </c>
    </row>
    <row r="488" spans="1:17" ht="15.5" x14ac:dyDescent="0.35">
      <c r="A488" s="8" t="s">
        <v>1884</v>
      </c>
      <c r="B488" t="str">
        <f>VLOOKUP(Healthcare!A488,'Customer Names'!A488:E2822,4,FALSE)</f>
        <v>Tara R</v>
      </c>
      <c r="C488" s="10">
        <f>_xlfn.XLOOKUP(A488,'Medical Examinations'!$A$2:$A$2336,'Medical Examinations'!$B$2:$B$2336,"NA",0,1)</f>
        <v>49.77</v>
      </c>
      <c r="D488" s="10">
        <f>_xlfn.XLOOKUP(A488,'Medical Examinations'!$A$2:$A$2336,'Medical Examinations'!$C$2:$C$2336)</f>
        <v>7.02</v>
      </c>
      <c r="E488" s="1" t="str">
        <f>_xlfn.XLOOKUP(A488,'Medical Examinations'!$A$2:$A$2336,'Medical Examinations'!$D$2:$D$2336)</f>
        <v>No</v>
      </c>
      <c r="F488" t="str">
        <f>_xlfn.XLOOKUP(A488,'Medical Examinations'!$A$2:$A$2336,'Medical Examinations'!$E$2:$E$2336)</f>
        <v>No</v>
      </c>
      <c r="G488" t="str">
        <f>_xlfn.XLOOKUP(A488,'Medical Examinations'!$A$2:$A$2336,'Medical Examinations'!$F$2:$F$2336)</f>
        <v>No</v>
      </c>
      <c r="H488" s="1">
        <f>_xlfn.XLOOKUP(A488,'Medical Examinations'!$A$2:$A$2336,'Medical Examinations'!$G$2:$G$2336)</f>
        <v>0</v>
      </c>
      <c r="I488" t="str">
        <f>_xlfn.XLOOKUP(A488,'Medical Examinations'!$A$2:$A$2336,'Medical Examinations'!$H$2:$H$2336)</f>
        <v>No</v>
      </c>
      <c r="J488" t="str">
        <f>VLOOKUP(A488,'Medical Examinations'!$A$2:$J$2336,9,FALSE)</f>
        <v>Obesity</v>
      </c>
      <c r="K488" t="str">
        <f>VLOOKUP(A488,'Medical Examinations'!$A$2:$J$2336,10,FALSE)</f>
        <v>Diabetes</v>
      </c>
      <c r="L488" s="51" t="str">
        <f>_xlfn.XLOOKUP(A488,'Hospitalisation Details'!$A$2:$A$2345,'Hospitalisation Details'!$J$2:$J$2345,"")</f>
        <v>2-Jul-1962</v>
      </c>
      <c r="M488" s="12">
        <f>_xlfn.XLOOKUP(A488,'Hospitalisation Details'!$A$2:$A$2344,'Hospitalisation Details'!$F$2:$F$2344," ",0,1)</f>
        <v>20354.5</v>
      </c>
      <c r="N488" t="str">
        <f>_xlfn.XLOOKUP(A488,'Hospitalisation Details'!$A$2:$A$2344,'Hospitalisation Details'!$G$2:$G$2344," ",0,1)</f>
        <v>tier - 3</v>
      </c>
      <c r="O488" t="str">
        <f>_xlfn.XLOOKUP(A488,'Hospitalisation Details'!$A$2:$A$2344,'Hospitalisation Details'!$H$2:$H$2344," ",0,1)</f>
        <v>tier - 2</v>
      </c>
      <c r="P488" t="str">
        <f>_xlfn.XLOOKUP(A488,'Hospitalisation Details'!$A$2:$A$2344,'Hospitalisation Details'!$I$2:$I$2344," ",0,1)</f>
        <v>R1026</v>
      </c>
      <c r="Q488">
        <f>_xlfn.XLOOKUP(A488,'Hospitalisation Details'!$A$2:$A$2344,'Hospitalisation Details'!$K$2:$K$2344," ",0,1)</f>
        <v>60</v>
      </c>
    </row>
    <row r="489" spans="1:17" ht="15.5" x14ac:dyDescent="0.35">
      <c r="A489" s="8" t="s">
        <v>1883</v>
      </c>
      <c r="B489" t="str">
        <f>VLOOKUP(Healthcare!A489,'Customer Names'!A489:E2823,4,FALSE)</f>
        <v>Kristin</v>
      </c>
      <c r="C489" s="10">
        <f>_xlfn.XLOOKUP(A489,'Medical Examinations'!$A$2:$A$2336,'Medical Examinations'!$B$2:$B$2336,"NA",0,1)</f>
        <v>25.555</v>
      </c>
      <c r="D489" s="10">
        <f>_xlfn.XLOOKUP(A489,'Medical Examinations'!$A$2:$A$2336,'Medical Examinations'!$C$2:$C$2336)</f>
        <v>4.09</v>
      </c>
      <c r="E489" s="1" t="str">
        <f>_xlfn.XLOOKUP(A489,'Medical Examinations'!$A$2:$A$2336,'Medical Examinations'!$D$2:$D$2336)</f>
        <v>Yes</v>
      </c>
      <c r="F489" t="str">
        <f>_xlfn.XLOOKUP(A489,'Medical Examinations'!$A$2:$A$2336,'Medical Examinations'!$E$2:$E$2336)</f>
        <v>No</v>
      </c>
      <c r="G489" t="str">
        <f>_xlfn.XLOOKUP(A489,'Medical Examinations'!$A$2:$A$2336,'Medical Examinations'!$F$2:$F$2336)</f>
        <v>No</v>
      </c>
      <c r="H489" s="1">
        <f>_xlfn.XLOOKUP(A489,'Medical Examinations'!$A$2:$A$2336,'Medical Examinations'!$G$2:$G$2336)</f>
        <v>0</v>
      </c>
      <c r="I489" t="str">
        <f>_xlfn.XLOOKUP(A489,'Medical Examinations'!$A$2:$A$2336,'Medical Examinations'!$H$2:$H$2336)</f>
        <v>Yes</v>
      </c>
      <c r="J489" t="str">
        <f>VLOOKUP(A489,'Medical Examinations'!$A$2:$J$2336,9,FALSE)</f>
        <v>Overweight</v>
      </c>
      <c r="K489" t="str">
        <f>VLOOKUP(A489,'Medical Examinations'!$A$2:$J$2336,10,FALSE)</f>
        <v>Normal</v>
      </c>
      <c r="L489" s="51" t="str">
        <f>_xlfn.XLOOKUP(A489,'Hospitalisation Details'!$A$2:$A$2345,'Hospitalisation Details'!$J$2:$J$2345,"")</f>
        <v>17-Sep-1985</v>
      </c>
      <c r="M489" s="12">
        <f>_xlfn.XLOOKUP(A489,'Hospitalisation Details'!$A$2:$A$2344,'Hospitalisation Details'!$F$2:$F$2344," ",0,1)</f>
        <v>20296.86</v>
      </c>
      <c r="N489" t="str">
        <f>_xlfn.XLOOKUP(A489,'Hospitalisation Details'!$A$2:$A$2344,'Hospitalisation Details'!$G$2:$G$2344," ",0,1)</f>
        <v>tier - 3</v>
      </c>
      <c r="O489" t="str">
        <f>_xlfn.XLOOKUP(A489,'Hospitalisation Details'!$A$2:$A$2344,'Hospitalisation Details'!$H$2:$H$2344," ",0,1)</f>
        <v>tier - 1</v>
      </c>
      <c r="P489" t="str">
        <f>_xlfn.XLOOKUP(A489,'Hospitalisation Details'!$A$2:$A$2344,'Hospitalisation Details'!$I$2:$I$2344," ",0,1)</f>
        <v>R1024</v>
      </c>
      <c r="Q489">
        <f>_xlfn.XLOOKUP(A489,'Hospitalisation Details'!$A$2:$A$2344,'Hospitalisation Details'!$K$2:$K$2344," ",0,1)</f>
        <v>37</v>
      </c>
    </row>
    <row r="490" spans="1:17" ht="15.5" x14ac:dyDescent="0.35">
      <c r="A490" s="8" t="s">
        <v>1882</v>
      </c>
      <c r="B490" t="str">
        <f>VLOOKUP(Healthcare!A490,'Customer Names'!A490:E2824,4,FALSE)</f>
        <v>Timothy</v>
      </c>
      <c r="C490" s="10">
        <f>_xlfn.XLOOKUP(A490,'Medical Examinations'!$A$2:$A$2336,'Medical Examinations'!$B$2:$B$2336,"NA",0,1)</f>
        <v>29.64</v>
      </c>
      <c r="D490" s="10">
        <f>_xlfn.XLOOKUP(A490,'Medical Examinations'!$A$2:$A$2336,'Medical Examinations'!$C$2:$C$2336)</f>
        <v>4.93</v>
      </c>
      <c r="E490" s="1" t="str">
        <f>_xlfn.XLOOKUP(A490,'Medical Examinations'!$A$2:$A$2336,'Medical Examinations'!$D$2:$D$2336)</f>
        <v>No</v>
      </c>
      <c r="F490" t="str">
        <f>_xlfn.XLOOKUP(A490,'Medical Examinations'!$A$2:$A$2336,'Medical Examinations'!$E$2:$E$2336)</f>
        <v>No</v>
      </c>
      <c r="G490" t="str">
        <f>_xlfn.XLOOKUP(A490,'Medical Examinations'!$A$2:$A$2336,'Medical Examinations'!$F$2:$F$2336)</f>
        <v>Yes</v>
      </c>
      <c r="H490" s="1">
        <f>_xlfn.XLOOKUP(A490,'Medical Examinations'!$A$2:$A$2336,'Medical Examinations'!$G$2:$G$2336)</f>
        <v>1</v>
      </c>
      <c r="I490" t="str">
        <f>_xlfn.XLOOKUP(A490,'Medical Examinations'!$A$2:$A$2336,'Medical Examinations'!$H$2:$H$2336)</f>
        <v>No</v>
      </c>
      <c r="J490" t="str">
        <f>VLOOKUP(A490,'Medical Examinations'!$A$2:$J$2336,9,FALSE)</f>
        <v>Overweight</v>
      </c>
      <c r="K490" t="str">
        <f>VLOOKUP(A490,'Medical Examinations'!$A$2:$J$2336,10,FALSE)</f>
        <v>Normal</v>
      </c>
      <c r="L490" s="51" t="str">
        <f>_xlfn.XLOOKUP(A490,'Hospitalisation Details'!$A$2:$A$2345,'Hospitalisation Details'!$J$2:$J$2345,"")</f>
        <v>7-Sep-1993</v>
      </c>
      <c r="M490" s="12">
        <f>_xlfn.XLOOKUP(A490,'Hospitalisation Details'!$A$2:$A$2344,'Hospitalisation Details'!$F$2:$F$2344," ",0,1)</f>
        <v>20277.810000000001</v>
      </c>
      <c r="N490" t="str">
        <f>_xlfn.XLOOKUP(A490,'Hospitalisation Details'!$A$2:$A$2344,'Hospitalisation Details'!$G$2:$G$2344," ",0,1)</f>
        <v>tier - 3</v>
      </c>
      <c r="O490" t="str">
        <f>_xlfn.XLOOKUP(A490,'Hospitalisation Details'!$A$2:$A$2344,'Hospitalisation Details'!$H$2:$H$2344," ",0,1)</f>
        <v>tier - 3</v>
      </c>
      <c r="P490" t="str">
        <f>_xlfn.XLOOKUP(A490,'Hospitalisation Details'!$A$2:$A$2344,'Hospitalisation Details'!$I$2:$I$2344," ",0,1)</f>
        <v>R1016</v>
      </c>
      <c r="Q490">
        <f>_xlfn.XLOOKUP(A490,'Hospitalisation Details'!$A$2:$A$2344,'Hospitalisation Details'!$K$2:$K$2344," ",0,1)</f>
        <v>29</v>
      </c>
    </row>
    <row r="491" spans="1:17" ht="15.5" x14ac:dyDescent="0.35">
      <c r="A491" s="8" t="s">
        <v>1881</v>
      </c>
      <c r="B491" t="str">
        <f>VLOOKUP(Healthcare!A491,'Customer Names'!A491:E2825,4,FALSE)</f>
        <v>Scott</v>
      </c>
      <c r="C491" s="10">
        <f>_xlfn.XLOOKUP(A491,'Medical Examinations'!$A$2:$A$2336,'Medical Examinations'!$B$2:$B$2336,"NA",0,1)</f>
        <v>53.93</v>
      </c>
      <c r="D491" s="10">
        <f>_xlfn.XLOOKUP(A491,'Medical Examinations'!$A$2:$A$2336,'Medical Examinations'!$C$2:$C$2336)</f>
        <v>5.34</v>
      </c>
      <c r="E491" s="1" t="str">
        <f>_xlfn.XLOOKUP(A491,'Medical Examinations'!$A$2:$A$2336,'Medical Examinations'!$D$2:$D$2336)</f>
        <v>Yes</v>
      </c>
      <c r="F491" t="str">
        <f>_xlfn.XLOOKUP(A491,'Medical Examinations'!$A$2:$A$2336,'Medical Examinations'!$E$2:$E$2336)</f>
        <v>No</v>
      </c>
      <c r="G491" t="str">
        <f>_xlfn.XLOOKUP(A491,'Medical Examinations'!$A$2:$A$2336,'Medical Examinations'!$F$2:$F$2336)</f>
        <v>No</v>
      </c>
      <c r="H491" s="1">
        <f>_xlfn.XLOOKUP(A491,'Medical Examinations'!$A$2:$A$2336,'Medical Examinations'!$G$2:$G$2336)</f>
        <v>2</v>
      </c>
      <c r="I491" t="str">
        <f>_xlfn.XLOOKUP(A491,'Medical Examinations'!$A$2:$A$2336,'Medical Examinations'!$H$2:$H$2336)</f>
        <v>No</v>
      </c>
      <c r="J491" t="str">
        <f>VLOOKUP(A491,'Medical Examinations'!$A$2:$J$2336,9,FALSE)</f>
        <v>Obesity</v>
      </c>
      <c r="K491" t="str">
        <f>VLOOKUP(A491,'Medical Examinations'!$A$2:$J$2336,10,FALSE)</f>
        <v>Normal</v>
      </c>
      <c r="L491" s="51" t="str">
        <f>_xlfn.XLOOKUP(A491,'Hospitalisation Details'!$A$2:$A$2345,'Hospitalisation Details'!$J$2:$J$2345,"")</f>
        <v>22-Aug-1966</v>
      </c>
      <c r="M491" s="12">
        <f>_xlfn.XLOOKUP(A491,'Hospitalisation Details'!$A$2:$A$2344,'Hospitalisation Details'!$F$2:$F$2344," ",0,1)</f>
        <v>20253.84</v>
      </c>
      <c r="N491" t="str">
        <f>_xlfn.XLOOKUP(A491,'Hospitalisation Details'!$A$2:$A$2344,'Hospitalisation Details'!$G$2:$G$2344," ",0,1)</f>
        <v>tier - 2</v>
      </c>
      <c r="O491" t="str">
        <f>_xlfn.XLOOKUP(A491,'Hospitalisation Details'!$A$2:$A$2344,'Hospitalisation Details'!$H$2:$H$2344," ",0,1)</f>
        <v>tier - 3</v>
      </c>
      <c r="P491" t="str">
        <f>_xlfn.XLOOKUP(A491,'Hospitalisation Details'!$A$2:$A$2344,'Hospitalisation Details'!$I$2:$I$2344," ",0,1)</f>
        <v>R1012</v>
      </c>
      <c r="Q491">
        <f>_xlfn.XLOOKUP(A491,'Hospitalisation Details'!$A$2:$A$2344,'Hospitalisation Details'!$K$2:$K$2344," ",0,1)</f>
        <v>56</v>
      </c>
    </row>
    <row r="492" spans="1:17" ht="15.5" x14ac:dyDescent="0.35">
      <c r="A492" s="8" t="s">
        <v>1880</v>
      </c>
      <c r="B492" t="str">
        <f>VLOOKUP(Healthcare!A492,'Customer Names'!A492:E2826,4,FALSE)</f>
        <v>Carly E</v>
      </c>
      <c r="C492" s="10">
        <f>_xlfn.XLOOKUP(A492,'Medical Examinations'!$A$2:$A$2336,'Medical Examinations'!$B$2:$B$2336,"NA",0,1)</f>
        <v>28.024999999999999</v>
      </c>
      <c r="D492" s="10">
        <f>_xlfn.XLOOKUP(A492,'Medical Examinations'!$A$2:$A$2336,'Medical Examinations'!$C$2:$C$2336)</f>
        <v>5.65</v>
      </c>
      <c r="E492" s="1" t="str">
        <f>_xlfn.XLOOKUP(A492,'Medical Examinations'!$A$2:$A$2336,'Medical Examinations'!$D$2:$D$2336)</f>
        <v>No</v>
      </c>
      <c r="F492" t="str">
        <f>_xlfn.XLOOKUP(A492,'Medical Examinations'!$A$2:$A$2336,'Medical Examinations'!$E$2:$E$2336)</f>
        <v>No</v>
      </c>
      <c r="G492" t="str">
        <f>_xlfn.XLOOKUP(A492,'Medical Examinations'!$A$2:$A$2336,'Medical Examinations'!$F$2:$F$2336)</f>
        <v>No</v>
      </c>
      <c r="H492" s="1">
        <f>_xlfn.XLOOKUP(A492,'Medical Examinations'!$A$2:$A$2336,'Medical Examinations'!$G$2:$G$2336)</f>
        <v>1</v>
      </c>
      <c r="I492" t="str">
        <f>_xlfn.XLOOKUP(A492,'Medical Examinations'!$A$2:$A$2336,'Medical Examinations'!$H$2:$H$2336)</f>
        <v>Yes</v>
      </c>
      <c r="J492" t="str">
        <f>VLOOKUP(A492,'Medical Examinations'!$A$2:$J$2336,9,FALSE)</f>
        <v>Overweight</v>
      </c>
      <c r="K492" t="str">
        <f>VLOOKUP(A492,'Medical Examinations'!$A$2:$J$2336,10,FALSE)</f>
        <v>Normal</v>
      </c>
      <c r="L492" s="51" t="str">
        <f>_xlfn.XLOOKUP(A492,'Hospitalisation Details'!$A$2:$A$2345,'Hospitalisation Details'!$J$2:$J$2345,"")</f>
        <v>17-Oct-1987</v>
      </c>
      <c r="M492" s="12">
        <f>_xlfn.XLOOKUP(A492,'Hospitalisation Details'!$A$2:$A$2344,'Hospitalisation Details'!$F$2:$F$2344," ",0,1)</f>
        <v>20234.849999999999</v>
      </c>
      <c r="N492" t="str">
        <f>_xlfn.XLOOKUP(A492,'Hospitalisation Details'!$A$2:$A$2344,'Hospitalisation Details'!$G$2:$G$2344," ",0,1)</f>
        <v>tier - 2</v>
      </c>
      <c r="O492" t="str">
        <f>_xlfn.XLOOKUP(A492,'Hospitalisation Details'!$A$2:$A$2344,'Hospitalisation Details'!$H$2:$H$2344," ",0,1)</f>
        <v>tier - 3</v>
      </c>
      <c r="P492" t="str">
        <f>_xlfn.XLOOKUP(A492,'Hospitalisation Details'!$A$2:$A$2344,'Hospitalisation Details'!$I$2:$I$2344," ",0,1)</f>
        <v>R1012</v>
      </c>
      <c r="Q492">
        <f>_xlfn.XLOOKUP(A492,'Hospitalisation Details'!$A$2:$A$2344,'Hospitalisation Details'!$K$2:$K$2344," ",0,1)</f>
        <v>35</v>
      </c>
    </row>
    <row r="493" spans="1:17" ht="15.5" x14ac:dyDescent="0.35">
      <c r="A493" s="8" t="s">
        <v>1879</v>
      </c>
      <c r="B493" t="str">
        <f>VLOOKUP(Healthcare!A493,'Customer Names'!A493:E2827,4,FALSE)</f>
        <v>Lisa</v>
      </c>
      <c r="C493" s="10">
        <f>_xlfn.XLOOKUP(A493,'Medical Examinations'!$A$2:$A$2336,'Medical Examinations'!$B$2:$B$2336,"NA",0,1)</f>
        <v>27.5</v>
      </c>
      <c r="D493" s="10">
        <f>_xlfn.XLOOKUP(A493,'Medical Examinations'!$A$2:$A$2336,'Medical Examinations'!$C$2:$C$2336)</f>
        <v>4.49</v>
      </c>
      <c r="E493" s="1" t="str">
        <f>_xlfn.XLOOKUP(A493,'Medical Examinations'!$A$2:$A$2336,'Medical Examinations'!$D$2:$D$2336)</f>
        <v>No</v>
      </c>
      <c r="F493" t="str">
        <f>_xlfn.XLOOKUP(A493,'Medical Examinations'!$A$2:$A$2336,'Medical Examinations'!$E$2:$E$2336)</f>
        <v>No</v>
      </c>
      <c r="G493" t="str">
        <f>_xlfn.XLOOKUP(A493,'Medical Examinations'!$A$2:$A$2336,'Medical Examinations'!$F$2:$F$2336)</f>
        <v>No</v>
      </c>
      <c r="H493" s="1">
        <f>_xlfn.XLOOKUP(A493,'Medical Examinations'!$A$2:$A$2336,'Medical Examinations'!$G$2:$G$2336)</f>
        <v>0</v>
      </c>
      <c r="I493" t="str">
        <f>_xlfn.XLOOKUP(A493,'Medical Examinations'!$A$2:$A$2336,'Medical Examinations'!$H$2:$H$2336)</f>
        <v>No</v>
      </c>
      <c r="J493" t="str">
        <f>VLOOKUP(A493,'Medical Examinations'!$A$2:$J$2336,9,FALSE)</f>
        <v>Overweight</v>
      </c>
      <c r="K493" t="str">
        <f>VLOOKUP(A493,'Medical Examinations'!$A$2:$J$2336,10,FALSE)</f>
        <v>Normal</v>
      </c>
      <c r="L493" s="51" t="str">
        <f>_xlfn.XLOOKUP(A493,'Hospitalisation Details'!$A$2:$A$2345,'Hospitalisation Details'!$J$2:$J$2345,"")</f>
        <v>8-Jun-1994</v>
      </c>
      <c r="M493" s="12">
        <f>_xlfn.XLOOKUP(A493,'Hospitalisation Details'!$A$2:$A$2344,'Hospitalisation Details'!$F$2:$F$2344," ",0,1)</f>
        <v>20177.669999999998</v>
      </c>
      <c r="N493" t="str">
        <f>_xlfn.XLOOKUP(A493,'Hospitalisation Details'!$A$2:$A$2344,'Hospitalisation Details'!$G$2:$G$2344," ",0,1)</f>
        <v>tier - 2</v>
      </c>
      <c r="O493" t="str">
        <f>_xlfn.XLOOKUP(A493,'Hospitalisation Details'!$A$2:$A$2344,'Hospitalisation Details'!$H$2:$H$2344," ",0,1)</f>
        <v>tier - 1</v>
      </c>
      <c r="P493" t="str">
        <f>_xlfn.XLOOKUP(A493,'Hospitalisation Details'!$A$2:$A$2344,'Hospitalisation Details'!$I$2:$I$2344," ",0,1)</f>
        <v>R1011</v>
      </c>
      <c r="Q493">
        <f>_xlfn.XLOOKUP(A493,'Hospitalisation Details'!$A$2:$A$2344,'Hospitalisation Details'!$K$2:$K$2344," ",0,1)</f>
        <v>29</v>
      </c>
    </row>
    <row r="494" spans="1:17" ht="15.5" x14ac:dyDescent="0.35">
      <c r="A494" s="8" t="s">
        <v>1878</v>
      </c>
      <c r="B494" t="str">
        <f>VLOOKUP(Healthcare!A494,'Customer Names'!A494:E2828,4,FALSE)</f>
        <v>Stacey</v>
      </c>
      <c r="C494" s="10">
        <f>_xlfn.XLOOKUP(A494,'Medical Examinations'!$A$2:$A$2336,'Medical Examinations'!$B$2:$B$2336,"NA",0,1)</f>
        <v>21.8</v>
      </c>
      <c r="D494" s="10">
        <f>_xlfn.XLOOKUP(A494,'Medical Examinations'!$A$2:$A$2336,'Medical Examinations'!$C$2:$C$2336)</f>
        <v>10.55</v>
      </c>
      <c r="E494" s="1" t="str">
        <f>_xlfn.XLOOKUP(A494,'Medical Examinations'!$A$2:$A$2336,'Medical Examinations'!$D$2:$D$2336)</f>
        <v>No</v>
      </c>
      <c r="F494" t="str">
        <f>_xlfn.XLOOKUP(A494,'Medical Examinations'!$A$2:$A$2336,'Medical Examinations'!$E$2:$E$2336)</f>
        <v>No</v>
      </c>
      <c r="G494" t="str">
        <f>_xlfn.XLOOKUP(A494,'Medical Examinations'!$A$2:$A$2336,'Medical Examinations'!$F$2:$F$2336)</f>
        <v>No</v>
      </c>
      <c r="H494" s="1">
        <f>_xlfn.XLOOKUP(A494,'Medical Examinations'!$A$2:$A$2336,'Medical Examinations'!$G$2:$G$2336)</f>
        <v>0</v>
      </c>
      <c r="I494" t="str">
        <f>_xlfn.XLOOKUP(A494,'Medical Examinations'!$A$2:$A$2336,'Medical Examinations'!$H$2:$H$2336)</f>
        <v>Yes</v>
      </c>
      <c r="J494" t="str">
        <f>VLOOKUP(A494,'Medical Examinations'!$A$2:$J$2336,9,FALSE)</f>
        <v>Normal Weight</v>
      </c>
      <c r="K494" t="str">
        <f>VLOOKUP(A494,'Medical Examinations'!$A$2:$J$2336,10,FALSE)</f>
        <v>Diabetes</v>
      </c>
      <c r="L494" s="51" t="str">
        <f>_xlfn.XLOOKUP(A494,'Hospitalisation Details'!$A$2:$A$2345,'Hospitalisation Details'!$J$2:$J$2345,"")</f>
        <v>9-Jul-2002</v>
      </c>
      <c r="M494" s="12">
        <f>_xlfn.XLOOKUP(A494,'Hospitalisation Details'!$A$2:$A$2344,'Hospitalisation Details'!$F$2:$F$2344," ",0,1)</f>
        <v>20167.34</v>
      </c>
      <c r="N494" t="str">
        <f>_xlfn.XLOOKUP(A494,'Hospitalisation Details'!$A$2:$A$2344,'Hospitalisation Details'!$G$2:$G$2344," ",0,1)</f>
        <v>tier - 3</v>
      </c>
      <c r="O494" t="str">
        <f>_xlfn.XLOOKUP(A494,'Hospitalisation Details'!$A$2:$A$2344,'Hospitalisation Details'!$H$2:$H$2344," ",0,1)</f>
        <v>tier - 3</v>
      </c>
      <c r="P494" t="str">
        <f>_xlfn.XLOOKUP(A494,'Hospitalisation Details'!$A$2:$A$2344,'Hospitalisation Details'!$I$2:$I$2344," ",0,1)</f>
        <v>R1011</v>
      </c>
      <c r="Q494">
        <f>_xlfn.XLOOKUP(A494,'Hospitalisation Details'!$A$2:$A$2344,'Hospitalisation Details'!$K$2:$K$2344," ",0,1)</f>
        <v>20</v>
      </c>
    </row>
    <row r="495" spans="1:17" ht="15.5" x14ac:dyDescent="0.35">
      <c r="A495" s="8" t="s">
        <v>1877</v>
      </c>
      <c r="B495" t="str">
        <f>VLOOKUP(Healthcare!A495,'Customer Names'!A495:E2829,4,FALSE)</f>
        <v>Louis</v>
      </c>
      <c r="C495" s="10">
        <f>_xlfn.XLOOKUP(A495,'Medical Examinations'!$A$2:$A$2336,'Medical Examinations'!$B$2:$B$2336,"NA",0,1)</f>
        <v>26.41</v>
      </c>
      <c r="D495" s="10">
        <f>_xlfn.XLOOKUP(A495,'Medical Examinations'!$A$2:$A$2336,'Medical Examinations'!$C$2:$C$2336)</f>
        <v>4.92</v>
      </c>
      <c r="E495" s="1" t="str">
        <f>_xlfn.XLOOKUP(A495,'Medical Examinations'!$A$2:$A$2336,'Medical Examinations'!$D$2:$D$2336)</f>
        <v>Yes</v>
      </c>
      <c r="F495" t="str">
        <f>_xlfn.XLOOKUP(A495,'Medical Examinations'!$A$2:$A$2336,'Medical Examinations'!$E$2:$E$2336)</f>
        <v>No</v>
      </c>
      <c r="G495" t="str">
        <f>_xlfn.XLOOKUP(A495,'Medical Examinations'!$A$2:$A$2336,'Medical Examinations'!$F$2:$F$2336)</f>
        <v>Yes</v>
      </c>
      <c r="H495" s="1">
        <f>_xlfn.XLOOKUP(A495,'Medical Examinations'!$A$2:$A$2336,'Medical Examinations'!$G$2:$G$2336)</f>
        <v>1</v>
      </c>
      <c r="I495" t="str">
        <f>_xlfn.XLOOKUP(A495,'Medical Examinations'!$A$2:$A$2336,'Medical Examinations'!$H$2:$H$2336)</f>
        <v>Yes</v>
      </c>
      <c r="J495" t="str">
        <f>VLOOKUP(A495,'Medical Examinations'!$A$2:$J$2336,9,FALSE)</f>
        <v>Overweight</v>
      </c>
      <c r="K495" t="str">
        <f>VLOOKUP(A495,'Medical Examinations'!$A$2:$J$2336,10,FALSE)</f>
        <v>Normal</v>
      </c>
      <c r="L495" s="51" t="str">
        <f>_xlfn.XLOOKUP(A495,'Hospitalisation Details'!$A$2:$A$2345,'Hospitalisation Details'!$J$2:$J$2345,"")</f>
        <v>6-Oct-1983</v>
      </c>
      <c r="M495" s="12">
        <f>_xlfn.XLOOKUP(A495,'Hospitalisation Details'!$A$2:$A$2344,'Hospitalisation Details'!$F$2:$F$2344," ",0,1)</f>
        <v>20149.32</v>
      </c>
      <c r="N495" t="str">
        <f>_xlfn.XLOOKUP(A495,'Hospitalisation Details'!$A$2:$A$2344,'Hospitalisation Details'!$G$2:$G$2344," ",0,1)</f>
        <v>tier - 2</v>
      </c>
      <c r="O495" t="str">
        <f>_xlfn.XLOOKUP(A495,'Hospitalisation Details'!$A$2:$A$2344,'Hospitalisation Details'!$H$2:$H$2344," ",0,1)</f>
        <v>tier - 1</v>
      </c>
      <c r="P495" t="str">
        <f>_xlfn.XLOOKUP(A495,'Hospitalisation Details'!$A$2:$A$2344,'Hospitalisation Details'!$I$2:$I$2344," ",0,1)</f>
        <v>R1016</v>
      </c>
      <c r="Q495">
        <f>_xlfn.XLOOKUP(A495,'Hospitalisation Details'!$A$2:$A$2344,'Hospitalisation Details'!$K$2:$K$2344," ",0,1)</f>
        <v>39</v>
      </c>
    </row>
    <row r="496" spans="1:17" ht="15.5" x14ac:dyDescent="0.35">
      <c r="A496" s="8" t="s">
        <v>1876</v>
      </c>
      <c r="B496" t="str">
        <f>VLOOKUP(Healthcare!A496,'Customer Names'!A496:E2830,4,FALSE)</f>
        <v>Brian R.</v>
      </c>
      <c r="C496" s="10">
        <f>_xlfn.XLOOKUP(A496,'Medical Examinations'!$A$2:$A$2336,'Medical Examinations'!$B$2:$B$2336,"NA",0,1)</f>
        <v>27.835000000000001</v>
      </c>
      <c r="D496" s="10">
        <f>_xlfn.XLOOKUP(A496,'Medical Examinations'!$A$2:$A$2336,'Medical Examinations'!$C$2:$C$2336)</f>
        <v>5.9</v>
      </c>
      <c r="E496" s="1" t="str">
        <f>_xlfn.XLOOKUP(A496,'Medical Examinations'!$A$2:$A$2336,'Medical Examinations'!$D$2:$D$2336)</f>
        <v>Yes</v>
      </c>
      <c r="F496" t="str">
        <f>_xlfn.XLOOKUP(A496,'Medical Examinations'!$A$2:$A$2336,'Medical Examinations'!$E$2:$E$2336)</f>
        <v>No</v>
      </c>
      <c r="G496" t="str">
        <f>_xlfn.XLOOKUP(A496,'Medical Examinations'!$A$2:$A$2336,'Medical Examinations'!$F$2:$F$2336)</f>
        <v>No</v>
      </c>
      <c r="H496" s="1">
        <f>_xlfn.XLOOKUP(A496,'Medical Examinations'!$A$2:$A$2336,'Medical Examinations'!$G$2:$G$2336)</f>
        <v>1</v>
      </c>
      <c r="I496" t="str">
        <f>_xlfn.XLOOKUP(A496,'Medical Examinations'!$A$2:$A$2336,'Medical Examinations'!$H$2:$H$2336)</f>
        <v>Yes</v>
      </c>
      <c r="J496" t="str">
        <f>VLOOKUP(A496,'Medical Examinations'!$A$2:$J$2336,9,FALSE)</f>
        <v>Overweight</v>
      </c>
      <c r="K496" t="str">
        <f>VLOOKUP(A496,'Medical Examinations'!$A$2:$J$2336,10,FALSE)</f>
        <v>Prediabetes</v>
      </c>
      <c r="L496" s="51" t="str">
        <f>_xlfn.XLOOKUP(A496,'Hospitalisation Details'!$A$2:$A$2345,'Hospitalisation Details'!$J$2:$J$2345,"")</f>
        <v>25-Jul-1988</v>
      </c>
      <c r="M496" s="12">
        <f>_xlfn.XLOOKUP(A496,'Hospitalisation Details'!$A$2:$A$2344,'Hospitalisation Details'!$F$2:$F$2344," ",0,1)</f>
        <v>20009.63</v>
      </c>
      <c r="N496" t="str">
        <f>_xlfn.XLOOKUP(A496,'Hospitalisation Details'!$A$2:$A$2344,'Hospitalisation Details'!$G$2:$G$2344," ",0,1)</f>
        <v>tier - 2</v>
      </c>
      <c r="O496" t="str">
        <f>_xlfn.XLOOKUP(A496,'Hospitalisation Details'!$A$2:$A$2344,'Hospitalisation Details'!$H$2:$H$2344," ",0,1)</f>
        <v>tier - 1</v>
      </c>
      <c r="P496" t="str">
        <f>_xlfn.XLOOKUP(A496,'Hospitalisation Details'!$A$2:$A$2344,'Hospitalisation Details'!$I$2:$I$2344," ",0,1)</f>
        <v>R1012</v>
      </c>
      <c r="Q496">
        <f>_xlfn.XLOOKUP(A496,'Hospitalisation Details'!$A$2:$A$2344,'Hospitalisation Details'!$K$2:$K$2344," ",0,1)</f>
        <v>34</v>
      </c>
    </row>
    <row r="497" spans="1:17" ht="15.5" x14ac:dyDescent="0.35">
      <c r="A497" s="8" t="s">
        <v>1875</v>
      </c>
      <c r="B497" t="str">
        <f>VLOOKUP(Healthcare!A497,'Customer Names'!A497:E2831,4,FALSE)</f>
        <v>Jessica</v>
      </c>
      <c r="C497" s="10">
        <f>_xlfn.XLOOKUP(A497,'Medical Examinations'!$A$2:$A$2336,'Medical Examinations'!$B$2:$B$2336,"NA",0,1)</f>
        <v>51.74</v>
      </c>
      <c r="D497" s="10">
        <f>_xlfn.XLOOKUP(A497,'Medical Examinations'!$A$2:$A$2336,'Medical Examinations'!$C$2:$C$2336)</f>
        <v>4.9800000000000004</v>
      </c>
      <c r="E497" s="1" t="str">
        <f>_xlfn.XLOOKUP(A497,'Medical Examinations'!$A$2:$A$2336,'Medical Examinations'!$D$2:$D$2336)</f>
        <v>Yes</v>
      </c>
      <c r="F497" t="str">
        <f>_xlfn.XLOOKUP(A497,'Medical Examinations'!$A$2:$A$2336,'Medical Examinations'!$E$2:$E$2336)</f>
        <v>No</v>
      </c>
      <c r="G497" t="str">
        <f>_xlfn.XLOOKUP(A497,'Medical Examinations'!$A$2:$A$2336,'Medical Examinations'!$F$2:$F$2336)</f>
        <v>No</v>
      </c>
      <c r="H497" s="1">
        <f>_xlfn.XLOOKUP(A497,'Medical Examinations'!$A$2:$A$2336,'Medical Examinations'!$G$2:$G$2336)</f>
        <v>2</v>
      </c>
      <c r="I497" t="str">
        <f>_xlfn.XLOOKUP(A497,'Medical Examinations'!$A$2:$A$2336,'Medical Examinations'!$H$2:$H$2336)</f>
        <v>No</v>
      </c>
      <c r="J497" t="str">
        <f>VLOOKUP(A497,'Medical Examinations'!$A$2:$J$2336,9,FALSE)</f>
        <v>Obesity</v>
      </c>
      <c r="K497" t="str">
        <f>VLOOKUP(A497,'Medical Examinations'!$A$2:$J$2336,10,FALSE)</f>
        <v>Normal</v>
      </c>
      <c r="L497" s="51" t="str">
        <f>_xlfn.XLOOKUP(A497,'Hospitalisation Details'!$A$2:$A$2345,'Hospitalisation Details'!$J$2:$J$2345,"")</f>
        <v>10-Aug-1966</v>
      </c>
      <c r="M497" s="12">
        <f>_xlfn.XLOOKUP(A497,'Hospitalisation Details'!$A$2:$A$2344,'Hospitalisation Details'!$F$2:$F$2344," ",0,1)</f>
        <v>19995.29</v>
      </c>
      <c r="N497" t="str">
        <f>_xlfn.XLOOKUP(A497,'Hospitalisation Details'!$A$2:$A$2344,'Hospitalisation Details'!$G$2:$G$2344," ",0,1)</f>
        <v>tier - 1</v>
      </c>
      <c r="O497" t="str">
        <f>_xlfn.XLOOKUP(A497,'Hospitalisation Details'!$A$2:$A$2344,'Hospitalisation Details'!$H$2:$H$2344," ",0,1)</f>
        <v>tier - 3</v>
      </c>
      <c r="P497" t="str">
        <f>_xlfn.XLOOKUP(A497,'Hospitalisation Details'!$A$2:$A$2344,'Hospitalisation Details'!$I$2:$I$2344," ",0,1)</f>
        <v>R1026</v>
      </c>
      <c r="Q497">
        <f>_xlfn.XLOOKUP(A497,'Hospitalisation Details'!$A$2:$A$2344,'Hospitalisation Details'!$K$2:$K$2344," ",0,1)</f>
        <v>56</v>
      </c>
    </row>
    <row r="498" spans="1:17" ht="15.5" x14ac:dyDescent="0.35">
      <c r="A498" s="8" t="s">
        <v>1874</v>
      </c>
      <c r="B498" t="str">
        <f>VLOOKUP(Healthcare!A498,'Customer Names'!A498:E2832,4,FALSE)</f>
        <v>Dawn M.</v>
      </c>
      <c r="C498" s="10">
        <f>_xlfn.XLOOKUP(A498,'Medical Examinations'!$A$2:$A$2336,'Medical Examinations'!$B$2:$B$2336,"NA",0,1)</f>
        <v>23.37</v>
      </c>
      <c r="D498" s="10">
        <f>_xlfn.XLOOKUP(A498,'Medical Examinations'!$A$2:$A$2336,'Medical Examinations'!$C$2:$C$2336)</f>
        <v>5.8</v>
      </c>
      <c r="E498" s="1" t="str">
        <f>_xlfn.XLOOKUP(A498,'Medical Examinations'!$A$2:$A$2336,'Medical Examinations'!$D$2:$D$2336)</f>
        <v>No</v>
      </c>
      <c r="F498" t="str">
        <f>_xlfn.XLOOKUP(A498,'Medical Examinations'!$A$2:$A$2336,'Medical Examinations'!$E$2:$E$2336)</f>
        <v>No</v>
      </c>
      <c r="G498" t="str">
        <f>_xlfn.XLOOKUP(A498,'Medical Examinations'!$A$2:$A$2336,'Medical Examinations'!$F$2:$F$2336)</f>
        <v>No</v>
      </c>
      <c r="H498" s="1">
        <f>_xlfn.XLOOKUP(A498,'Medical Examinations'!$A$2:$A$2336,'Medical Examinations'!$G$2:$G$2336)</f>
        <v>0</v>
      </c>
      <c r="I498" t="str">
        <f>_xlfn.XLOOKUP(A498,'Medical Examinations'!$A$2:$A$2336,'Medical Examinations'!$H$2:$H$2336)</f>
        <v>Yes</v>
      </c>
      <c r="J498" t="str">
        <f>VLOOKUP(A498,'Medical Examinations'!$A$2:$J$2336,9,FALSE)</f>
        <v>Normal Weight</v>
      </c>
      <c r="K498" t="str">
        <f>VLOOKUP(A498,'Medical Examinations'!$A$2:$J$2336,10,FALSE)</f>
        <v>Prediabetes</v>
      </c>
      <c r="L498" s="51" t="str">
        <f>_xlfn.XLOOKUP(A498,'Hospitalisation Details'!$A$2:$A$2345,'Hospitalisation Details'!$J$2:$J$2345,"")</f>
        <v>9-Oct-1980</v>
      </c>
      <c r="M498" s="12">
        <f>_xlfn.XLOOKUP(A498,'Hospitalisation Details'!$A$2:$A$2344,'Hospitalisation Details'!$F$2:$F$2344," ",0,1)</f>
        <v>19964.75</v>
      </c>
      <c r="N498" t="str">
        <f>_xlfn.XLOOKUP(A498,'Hospitalisation Details'!$A$2:$A$2344,'Hospitalisation Details'!$G$2:$G$2344," ",0,1)</f>
        <v>tier - 1</v>
      </c>
      <c r="O498" t="str">
        <f>_xlfn.XLOOKUP(A498,'Hospitalisation Details'!$A$2:$A$2344,'Hospitalisation Details'!$H$2:$H$2344," ",0,1)</f>
        <v>tier - 2</v>
      </c>
      <c r="P498" t="str">
        <f>_xlfn.XLOOKUP(A498,'Hospitalisation Details'!$A$2:$A$2344,'Hospitalisation Details'!$I$2:$I$2344," ",0,1)</f>
        <v>R1024</v>
      </c>
      <c r="Q498">
        <f>_xlfn.XLOOKUP(A498,'Hospitalisation Details'!$A$2:$A$2344,'Hospitalisation Details'!$K$2:$K$2344," ",0,1)</f>
        <v>42</v>
      </c>
    </row>
    <row r="499" spans="1:17" ht="15.5" x14ac:dyDescent="0.35">
      <c r="A499" s="8" t="s">
        <v>1873</v>
      </c>
      <c r="B499" t="str">
        <f>VLOOKUP(Healthcare!A499,'Customer Names'!A499:E2833,4,FALSE)</f>
        <v>Chris</v>
      </c>
      <c r="C499" s="10">
        <f>_xlfn.XLOOKUP(A499,'Medical Examinations'!$A$2:$A$2336,'Medical Examinations'!$B$2:$B$2336,"NA",0,1)</f>
        <v>29.7</v>
      </c>
      <c r="D499" s="10">
        <f>_xlfn.XLOOKUP(A499,'Medical Examinations'!$A$2:$A$2336,'Medical Examinations'!$C$2:$C$2336)</f>
        <v>6.21</v>
      </c>
      <c r="E499" s="1" t="str">
        <f>_xlfn.XLOOKUP(A499,'Medical Examinations'!$A$2:$A$2336,'Medical Examinations'!$D$2:$D$2336)</f>
        <v>Yes</v>
      </c>
      <c r="F499" t="str">
        <f>_xlfn.XLOOKUP(A499,'Medical Examinations'!$A$2:$A$2336,'Medical Examinations'!$E$2:$E$2336)</f>
        <v>No</v>
      </c>
      <c r="G499" t="str">
        <f>_xlfn.XLOOKUP(A499,'Medical Examinations'!$A$2:$A$2336,'Medical Examinations'!$F$2:$F$2336)</f>
        <v>Yes</v>
      </c>
      <c r="H499" s="1">
        <f>_xlfn.XLOOKUP(A499,'Medical Examinations'!$A$2:$A$2336,'Medical Examinations'!$G$2:$G$2336)</f>
        <v>1</v>
      </c>
      <c r="I499" t="str">
        <f>_xlfn.XLOOKUP(A499,'Medical Examinations'!$A$2:$A$2336,'Medical Examinations'!$H$2:$H$2336)</f>
        <v>Yes</v>
      </c>
      <c r="J499" t="str">
        <f>VLOOKUP(A499,'Medical Examinations'!$A$2:$J$2336,9,FALSE)</f>
        <v>Overweight</v>
      </c>
      <c r="K499" t="str">
        <f>VLOOKUP(A499,'Medical Examinations'!$A$2:$J$2336,10,FALSE)</f>
        <v>Prediabetes</v>
      </c>
      <c r="L499" s="51" t="str">
        <f>_xlfn.XLOOKUP(A499,'Hospitalisation Details'!$A$2:$A$2345,'Hospitalisation Details'!$J$2:$J$2345,"")</f>
        <v>18-Oct-1997</v>
      </c>
      <c r="M499" s="12">
        <f>_xlfn.XLOOKUP(A499,'Hospitalisation Details'!$A$2:$A$2344,'Hospitalisation Details'!$F$2:$F$2344," ",0,1)</f>
        <v>19933.46</v>
      </c>
      <c r="N499" t="str">
        <f>_xlfn.XLOOKUP(A499,'Hospitalisation Details'!$A$2:$A$2344,'Hospitalisation Details'!$G$2:$G$2344," ",0,1)</f>
        <v>tier - 1</v>
      </c>
      <c r="O499" t="str">
        <f>_xlfn.XLOOKUP(A499,'Hospitalisation Details'!$A$2:$A$2344,'Hospitalisation Details'!$H$2:$H$2344," ",0,1)</f>
        <v>tier - 3</v>
      </c>
      <c r="P499" t="str">
        <f>_xlfn.XLOOKUP(A499,'Hospitalisation Details'!$A$2:$A$2344,'Hospitalisation Details'!$I$2:$I$2344," ",0,1)</f>
        <v>R1011</v>
      </c>
      <c r="Q499">
        <f>_xlfn.XLOOKUP(A499,'Hospitalisation Details'!$A$2:$A$2344,'Hospitalisation Details'!$K$2:$K$2344," ",0,1)</f>
        <v>25</v>
      </c>
    </row>
    <row r="500" spans="1:17" ht="15.5" x14ac:dyDescent="0.35">
      <c r="A500" s="8" t="s">
        <v>1872</v>
      </c>
      <c r="B500" t="str">
        <f>VLOOKUP(Healthcare!A500,'Customer Names'!A500:E2834,4,FALSE)</f>
        <v>Karen</v>
      </c>
      <c r="C500" s="10">
        <f>_xlfn.XLOOKUP(A500,'Medical Examinations'!$A$2:$A$2336,'Medical Examinations'!$B$2:$B$2336,"NA",0,1)</f>
        <v>20.045000000000002</v>
      </c>
      <c r="D500" s="10">
        <f>_xlfn.XLOOKUP(A500,'Medical Examinations'!$A$2:$A$2336,'Medical Examinations'!$C$2:$C$2336)</f>
        <v>6.17</v>
      </c>
      <c r="E500" s="1" t="str">
        <f>_xlfn.XLOOKUP(A500,'Medical Examinations'!$A$2:$A$2336,'Medical Examinations'!$D$2:$D$2336)</f>
        <v>No</v>
      </c>
      <c r="F500" t="str">
        <f>_xlfn.XLOOKUP(A500,'Medical Examinations'!$A$2:$A$2336,'Medical Examinations'!$E$2:$E$2336)</f>
        <v>No</v>
      </c>
      <c r="G500" t="str">
        <f>_xlfn.XLOOKUP(A500,'Medical Examinations'!$A$2:$A$2336,'Medical Examinations'!$F$2:$F$2336)</f>
        <v>Yes</v>
      </c>
      <c r="H500" s="1">
        <f>_xlfn.XLOOKUP(A500,'Medical Examinations'!$A$2:$A$2336,'Medical Examinations'!$G$2:$G$2336)</f>
        <v>1</v>
      </c>
      <c r="I500" t="str">
        <f>_xlfn.XLOOKUP(A500,'Medical Examinations'!$A$2:$A$2336,'Medical Examinations'!$H$2:$H$2336)</f>
        <v>Yes</v>
      </c>
      <c r="J500" t="str">
        <f>VLOOKUP(A500,'Medical Examinations'!$A$2:$J$2336,9,FALSE)</f>
        <v>Normal Weight</v>
      </c>
      <c r="K500" t="str">
        <f>VLOOKUP(A500,'Medical Examinations'!$A$2:$J$2336,10,FALSE)</f>
        <v>Prediabetes</v>
      </c>
      <c r="L500" s="51" t="str">
        <f>_xlfn.XLOOKUP(A500,'Hospitalisation Details'!$A$2:$A$2345,'Hospitalisation Details'!$J$2:$J$2345,"")</f>
        <v>30-Oct-1979</v>
      </c>
      <c r="M500" s="12">
        <f>_xlfn.XLOOKUP(A500,'Hospitalisation Details'!$A$2:$A$2344,'Hospitalisation Details'!$F$2:$F$2344," ",0,1)</f>
        <v>19798.05</v>
      </c>
      <c r="N500" t="str">
        <f>_xlfn.XLOOKUP(A500,'Hospitalisation Details'!$A$2:$A$2344,'Hospitalisation Details'!$G$2:$G$2344," ",0,1)</f>
        <v>tier - 1</v>
      </c>
      <c r="O500" t="str">
        <f>_xlfn.XLOOKUP(A500,'Hospitalisation Details'!$A$2:$A$2344,'Hospitalisation Details'!$H$2:$H$2344," ",0,1)</f>
        <v>tier - 1</v>
      </c>
      <c r="P500" t="str">
        <f>_xlfn.XLOOKUP(A500,'Hospitalisation Details'!$A$2:$A$2344,'Hospitalisation Details'!$I$2:$I$2344," ",0,1)</f>
        <v>R1024</v>
      </c>
      <c r="Q500">
        <f>_xlfn.XLOOKUP(A500,'Hospitalisation Details'!$A$2:$A$2344,'Hospitalisation Details'!$K$2:$K$2344," ",0,1)</f>
        <v>43</v>
      </c>
    </row>
    <row r="501" spans="1:17" ht="15.5" x14ac:dyDescent="0.35">
      <c r="A501" s="8" t="s">
        <v>1871</v>
      </c>
      <c r="B501" t="str">
        <f>VLOOKUP(Healthcare!A501,'Customer Names'!A501:E2835,4,FALSE)</f>
        <v>Jessica</v>
      </c>
      <c r="C501" s="10">
        <f>_xlfn.XLOOKUP(A501,'Medical Examinations'!$A$2:$A$2336,'Medical Examinations'!$B$2:$B$2336,"NA",0,1)</f>
        <v>27.83</v>
      </c>
      <c r="D501" s="10">
        <f>_xlfn.XLOOKUP(A501,'Medical Examinations'!$A$2:$A$2336,'Medical Examinations'!$C$2:$C$2336)</f>
        <v>5.36</v>
      </c>
      <c r="E501" s="1" t="str">
        <f>_xlfn.XLOOKUP(A501,'Medical Examinations'!$A$2:$A$2336,'Medical Examinations'!$D$2:$D$2336)</f>
        <v>No</v>
      </c>
      <c r="F501" t="str">
        <f>_xlfn.XLOOKUP(A501,'Medical Examinations'!$A$2:$A$2336,'Medical Examinations'!$E$2:$E$2336)</f>
        <v>No</v>
      </c>
      <c r="G501" t="str">
        <f>_xlfn.XLOOKUP(A501,'Medical Examinations'!$A$2:$A$2336,'Medical Examinations'!$F$2:$F$2336)</f>
        <v>No</v>
      </c>
      <c r="H501" s="1">
        <f>_xlfn.XLOOKUP(A501,'Medical Examinations'!$A$2:$A$2336,'Medical Examinations'!$G$2:$G$2336)</f>
        <v>2</v>
      </c>
      <c r="I501" t="str">
        <f>_xlfn.XLOOKUP(A501,'Medical Examinations'!$A$2:$A$2336,'Medical Examinations'!$H$2:$H$2336)</f>
        <v>No</v>
      </c>
      <c r="J501" t="str">
        <f>VLOOKUP(A501,'Medical Examinations'!$A$2:$J$2336,9,FALSE)</f>
        <v>Overweight</v>
      </c>
      <c r="K501" t="str">
        <f>VLOOKUP(A501,'Medical Examinations'!$A$2:$J$2336,10,FALSE)</f>
        <v>Normal</v>
      </c>
      <c r="L501" s="51" t="str">
        <f>_xlfn.XLOOKUP(A501,'Hospitalisation Details'!$A$2:$A$2345,'Hospitalisation Details'!$J$2:$J$2345,"")</f>
        <v>14-Jun-1972</v>
      </c>
      <c r="M501" s="12">
        <f>_xlfn.XLOOKUP(A501,'Hospitalisation Details'!$A$2:$A$2344,'Hospitalisation Details'!$F$2:$F$2344," ",0,1)</f>
        <v>19749.38</v>
      </c>
      <c r="N501" t="str">
        <f>_xlfn.XLOOKUP(A501,'Hospitalisation Details'!$A$2:$A$2344,'Hospitalisation Details'!$G$2:$G$2344," ",0,1)</f>
        <v>tier - 1</v>
      </c>
      <c r="O501" t="str">
        <f>_xlfn.XLOOKUP(A501,'Hospitalisation Details'!$A$2:$A$2344,'Hospitalisation Details'!$H$2:$H$2344," ",0,1)</f>
        <v>tier - 3</v>
      </c>
      <c r="P501" t="str">
        <f>_xlfn.XLOOKUP(A501,'Hospitalisation Details'!$A$2:$A$2344,'Hospitalisation Details'!$I$2:$I$2344," ",0,1)</f>
        <v>R1013</v>
      </c>
      <c r="Q501">
        <f>_xlfn.XLOOKUP(A501,'Hospitalisation Details'!$A$2:$A$2344,'Hospitalisation Details'!$K$2:$K$2344," ",0,1)</f>
        <v>50</v>
      </c>
    </row>
    <row r="502" spans="1:17" ht="15.5" x14ac:dyDescent="0.35">
      <c r="A502" s="8" t="s">
        <v>1870</v>
      </c>
      <c r="B502" t="str">
        <f>VLOOKUP(Healthcare!A502,'Customer Names'!A502:E2836,4,FALSE)</f>
        <v>Mathieu</v>
      </c>
      <c r="C502" s="10">
        <f>_xlfn.XLOOKUP(A502,'Medical Examinations'!$A$2:$A$2336,'Medical Examinations'!$B$2:$B$2336,"NA",0,1)</f>
        <v>28.93</v>
      </c>
      <c r="D502" s="10">
        <f>_xlfn.XLOOKUP(A502,'Medical Examinations'!$A$2:$A$2336,'Medical Examinations'!$C$2:$C$2336)</f>
        <v>5.2</v>
      </c>
      <c r="E502" s="1" t="str">
        <f>_xlfn.XLOOKUP(A502,'Medical Examinations'!$A$2:$A$2336,'Medical Examinations'!$D$2:$D$2336)</f>
        <v>No</v>
      </c>
      <c r="F502" t="str">
        <f>_xlfn.XLOOKUP(A502,'Medical Examinations'!$A$2:$A$2336,'Medical Examinations'!$E$2:$E$2336)</f>
        <v>No</v>
      </c>
      <c r="G502" t="str">
        <f>_xlfn.XLOOKUP(A502,'Medical Examinations'!$A$2:$A$2336,'Medical Examinations'!$F$2:$F$2336)</f>
        <v>No</v>
      </c>
      <c r="H502" s="1">
        <f>_xlfn.XLOOKUP(A502,'Medical Examinations'!$A$2:$A$2336,'Medical Examinations'!$G$2:$G$2336)</f>
        <v>0</v>
      </c>
      <c r="I502" t="str">
        <f>_xlfn.XLOOKUP(A502,'Medical Examinations'!$A$2:$A$2336,'Medical Examinations'!$H$2:$H$2336)</f>
        <v>Yes</v>
      </c>
      <c r="J502" t="str">
        <f>VLOOKUP(A502,'Medical Examinations'!$A$2:$J$2336,9,FALSE)</f>
        <v>Overweight</v>
      </c>
      <c r="K502" t="str">
        <f>VLOOKUP(A502,'Medical Examinations'!$A$2:$J$2336,10,FALSE)</f>
        <v>Normal</v>
      </c>
      <c r="L502" s="51" t="str">
        <f>_xlfn.XLOOKUP(A502,'Hospitalisation Details'!$A$2:$A$2345,'Hospitalisation Details'!$J$2:$J$2345,"")</f>
        <v>8-Aug-1990</v>
      </c>
      <c r="M502" s="12">
        <f>_xlfn.XLOOKUP(A502,'Hospitalisation Details'!$A$2:$A$2344,'Hospitalisation Details'!$F$2:$F$2344," ",0,1)</f>
        <v>19719.689999999999</v>
      </c>
      <c r="N502" t="str">
        <f>_xlfn.XLOOKUP(A502,'Hospitalisation Details'!$A$2:$A$2344,'Hospitalisation Details'!$G$2:$G$2344," ",0,1)</f>
        <v>tier - 1</v>
      </c>
      <c r="O502" t="str">
        <f>_xlfn.XLOOKUP(A502,'Hospitalisation Details'!$A$2:$A$2344,'Hospitalisation Details'!$H$2:$H$2344," ",0,1)</f>
        <v>tier - 2</v>
      </c>
      <c r="P502" t="str">
        <f>_xlfn.XLOOKUP(A502,'Hospitalisation Details'!$A$2:$A$2344,'Hospitalisation Details'!$I$2:$I$2344," ",0,1)</f>
        <v>R1013</v>
      </c>
      <c r="Q502">
        <f>_xlfn.XLOOKUP(A502,'Hospitalisation Details'!$A$2:$A$2344,'Hospitalisation Details'!$K$2:$K$2344," ",0,1)</f>
        <v>32</v>
      </c>
    </row>
    <row r="503" spans="1:17" ht="15.5" x14ac:dyDescent="0.35">
      <c r="A503" s="8" t="s">
        <v>1869</v>
      </c>
      <c r="B503" t="str">
        <f>VLOOKUP(Healthcare!A503,'Customer Names'!A503:E2837,4,FALSE)</f>
        <v>Kam S.</v>
      </c>
      <c r="C503" s="10">
        <f>_xlfn.XLOOKUP(A503,'Medical Examinations'!$A$2:$A$2336,'Medical Examinations'!$B$2:$B$2336,"NA",0,1)</f>
        <v>33.82</v>
      </c>
      <c r="D503" s="10">
        <f>_xlfn.XLOOKUP(A503,'Medical Examinations'!$A$2:$A$2336,'Medical Examinations'!$C$2:$C$2336)</f>
        <v>5.42</v>
      </c>
      <c r="E503" s="1" t="str">
        <f>_xlfn.XLOOKUP(A503,'Medical Examinations'!$A$2:$A$2336,'Medical Examinations'!$D$2:$D$2336)</f>
        <v>No</v>
      </c>
      <c r="F503" t="str">
        <f>_xlfn.XLOOKUP(A503,'Medical Examinations'!$A$2:$A$2336,'Medical Examinations'!$E$2:$E$2336)</f>
        <v>No</v>
      </c>
      <c r="G503" t="str">
        <f>_xlfn.XLOOKUP(A503,'Medical Examinations'!$A$2:$A$2336,'Medical Examinations'!$F$2:$F$2336)</f>
        <v>No</v>
      </c>
      <c r="H503" s="1">
        <f>_xlfn.XLOOKUP(A503,'Medical Examinations'!$A$2:$A$2336,'Medical Examinations'!$G$2:$G$2336)</f>
        <v>0</v>
      </c>
      <c r="I503" t="str">
        <f>_xlfn.XLOOKUP(A503,'Medical Examinations'!$A$2:$A$2336,'Medical Examinations'!$H$2:$H$2336)</f>
        <v>No</v>
      </c>
      <c r="J503" t="str">
        <f>VLOOKUP(A503,'Medical Examinations'!$A$2:$J$2336,9,FALSE)</f>
        <v>Obesity</v>
      </c>
      <c r="K503" t="str">
        <f>VLOOKUP(A503,'Medical Examinations'!$A$2:$J$2336,10,FALSE)</f>
        <v>Normal</v>
      </c>
      <c r="L503" s="51" t="str">
        <f>_xlfn.XLOOKUP(A503,'Hospitalisation Details'!$A$2:$A$2345,'Hospitalisation Details'!$J$2:$J$2345,"")</f>
        <v>27-Aug-1994</v>
      </c>
      <c r="M503" s="12">
        <f>_xlfn.XLOOKUP(A503,'Hospitalisation Details'!$A$2:$A$2344,'Hospitalisation Details'!$F$2:$F$2344," ",0,1)</f>
        <v>19673.34</v>
      </c>
      <c r="N503" t="str">
        <f>_xlfn.XLOOKUP(A503,'Hospitalisation Details'!$A$2:$A$2344,'Hospitalisation Details'!$G$2:$G$2344," ",0,1)</f>
        <v>tier - 1</v>
      </c>
      <c r="O503" t="str">
        <f>_xlfn.XLOOKUP(A503,'Hospitalisation Details'!$A$2:$A$2344,'Hospitalisation Details'!$H$2:$H$2344," ",0,1)</f>
        <v>tier - 2</v>
      </c>
      <c r="P503" t="str">
        <f>_xlfn.XLOOKUP(A503,'Hospitalisation Details'!$A$2:$A$2344,'Hospitalisation Details'!$I$2:$I$2344," ",0,1)</f>
        <v>R1012</v>
      </c>
      <c r="Q503">
        <f>_xlfn.XLOOKUP(A503,'Hospitalisation Details'!$A$2:$A$2344,'Hospitalisation Details'!$K$2:$K$2344," ",0,1)</f>
        <v>28</v>
      </c>
    </row>
    <row r="504" spans="1:17" ht="15.5" x14ac:dyDescent="0.35">
      <c r="A504" s="8" t="s">
        <v>1868</v>
      </c>
      <c r="B504" t="str">
        <f>VLOOKUP(Healthcare!A504,'Customer Names'!A504:E2838,4,FALSE)</f>
        <v>Valerie A</v>
      </c>
      <c r="C504" s="10">
        <f>_xlfn.XLOOKUP(A504,'Medical Examinations'!$A$2:$A$2336,'Medical Examinations'!$B$2:$B$2336,"NA",0,1)</f>
        <v>20.234999999999999</v>
      </c>
      <c r="D504" s="10">
        <f>_xlfn.XLOOKUP(A504,'Medical Examinations'!$A$2:$A$2336,'Medical Examinations'!$C$2:$C$2336)</f>
        <v>6.84</v>
      </c>
      <c r="E504" s="1" t="str">
        <f>_xlfn.XLOOKUP(A504,'Medical Examinations'!$A$2:$A$2336,'Medical Examinations'!$D$2:$D$2336)</f>
        <v>No</v>
      </c>
      <c r="F504" t="str">
        <f>_xlfn.XLOOKUP(A504,'Medical Examinations'!$A$2:$A$2336,'Medical Examinations'!$E$2:$E$2336)</f>
        <v>No</v>
      </c>
      <c r="G504" t="str">
        <f>_xlfn.XLOOKUP(A504,'Medical Examinations'!$A$2:$A$2336,'Medical Examinations'!$F$2:$F$2336)</f>
        <v>No</v>
      </c>
      <c r="H504" s="1">
        <f>_xlfn.XLOOKUP(A504,'Medical Examinations'!$A$2:$A$2336,'Medical Examinations'!$G$2:$G$2336)</f>
        <v>0</v>
      </c>
      <c r="I504" t="str">
        <f>_xlfn.XLOOKUP(A504,'Medical Examinations'!$A$2:$A$2336,'Medical Examinations'!$H$2:$H$2336)</f>
        <v>Yes</v>
      </c>
      <c r="J504" t="str">
        <f>VLOOKUP(A504,'Medical Examinations'!$A$2:$J$2336,9,FALSE)</f>
        <v>Normal Weight</v>
      </c>
      <c r="K504" t="str">
        <f>VLOOKUP(A504,'Medical Examinations'!$A$2:$J$2336,10,FALSE)</f>
        <v>Diabetes</v>
      </c>
      <c r="L504" s="51" t="str">
        <f>_xlfn.XLOOKUP(A504,'Hospitalisation Details'!$A$2:$A$2345,'Hospitalisation Details'!$J$2:$J$2345,"")</f>
        <v>24-Sep-1978</v>
      </c>
      <c r="M504" s="12">
        <f>_xlfn.XLOOKUP(A504,'Hospitalisation Details'!$A$2:$A$2344,'Hospitalisation Details'!$F$2:$F$2344," ",0,1)</f>
        <v>19594.810000000001</v>
      </c>
      <c r="N504" t="str">
        <f>_xlfn.XLOOKUP(A504,'Hospitalisation Details'!$A$2:$A$2344,'Hospitalisation Details'!$G$2:$G$2344," ",0,1)</f>
        <v>tier - 1</v>
      </c>
      <c r="O504" t="str">
        <f>_xlfn.XLOOKUP(A504,'Hospitalisation Details'!$A$2:$A$2344,'Hospitalisation Details'!$H$2:$H$2344," ",0,1)</f>
        <v>tier - 1</v>
      </c>
      <c r="P504" t="str">
        <f>_xlfn.XLOOKUP(A504,'Hospitalisation Details'!$A$2:$A$2344,'Hospitalisation Details'!$I$2:$I$2344," ",0,1)</f>
        <v>R1024</v>
      </c>
      <c r="Q504">
        <f>_xlfn.XLOOKUP(A504,'Hospitalisation Details'!$A$2:$A$2344,'Hospitalisation Details'!$K$2:$K$2344," ",0,1)</f>
        <v>44</v>
      </c>
    </row>
    <row r="505" spans="1:17" ht="15.5" x14ac:dyDescent="0.35">
      <c r="A505" s="8" t="s">
        <v>1867</v>
      </c>
      <c r="B505" t="str">
        <f>VLOOKUP(Healthcare!A505,'Customer Names'!A505:E2839,4,FALSE)</f>
        <v>Freya R</v>
      </c>
      <c r="C505" s="10">
        <f>_xlfn.XLOOKUP(A505,'Medical Examinations'!$A$2:$A$2336,'Medical Examinations'!$B$2:$B$2336,"NA",0,1)</f>
        <v>49.2</v>
      </c>
      <c r="D505" s="10">
        <f>_xlfn.XLOOKUP(A505,'Medical Examinations'!$A$2:$A$2336,'Medical Examinations'!$C$2:$C$2336)</f>
        <v>10.9</v>
      </c>
      <c r="E505" s="1" t="str">
        <f>_xlfn.XLOOKUP(A505,'Medical Examinations'!$A$2:$A$2336,'Medical Examinations'!$D$2:$D$2336)</f>
        <v>Yes</v>
      </c>
      <c r="F505" t="str">
        <f>_xlfn.XLOOKUP(A505,'Medical Examinations'!$A$2:$A$2336,'Medical Examinations'!$E$2:$E$2336)</f>
        <v>No</v>
      </c>
      <c r="G505" t="str">
        <f>_xlfn.XLOOKUP(A505,'Medical Examinations'!$A$2:$A$2336,'Medical Examinations'!$F$2:$F$2336)</f>
        <v>Yes</v>
      </c>
      <c r="H505" s="1">
        <f>_xlfn.XLOOKUP(A505,'Medical Examinations'!$A$2:$A$2336,'Medical Examinations'!$G$2:$G$2336)</f>
        <v>1</v>
      </c>
      <c r="I505" t="str">
        <f>_xlfn.XLOOKUP(A505,'Medical Examinations'!$A$2:$A$2336,'Medical Examinations'!$H$2:$H$2336)</f>
        <v>No</v>
      </c>
      <c r="J505" t="str">
        <f>VLOOKUP(A505,'Medical Examinations'!$A$2:$J$2336,9,FALSE)</f>
        <v>Obesity</v>
      </c>
      <c r="K505" t="str">
        <f>VLOOKUP(A505,'Medical Examinations'!$A$2:$J$2336,10,FALSE)</f>
        <v>Diabetes</v>
      </c>
      <c r="L505" s="51" t="str">
        <f>_xlfn.XLOOKUP(A505,'Hospitalisation Details'!$A$2:$A$2345,'Hospitalisation Details'!$J$2:$J$2345,"")</f>
        <v>14-Jul-1963</v>
      </c>
      <c r="M505" s="12">
        <f>_xlfn.XLOOKUP(A505,'Hospitalisation Details'!$A$2:$A$2344,'Hospitalisation Details'!$F$2:$F$2344," ",0,1)</f>
        <v>19551.34</v>
      </c>
      <c r="N505" t="str">
        <f>_xlfn.XLOOKUP(A505,'Hospitalisation Details'!$A$2:$A$2344,'Hospitalisation Details'!$G$2:$G$2344," ",0,1)</f>
        <v>tier - 1</v>
      </c>
      <c r="O505" t="str">
        <f>_xlfn.XLOOKUP(A505,'Hospitalisation Details'!$A$2:$A$2344,'Hospitalisation Details'!$H$2:$H$2344," ",0,1)</f>
        <v>tier - 3</v>
      </c>
      <c r="P505" t="str">
        <f>_xlfn.XLOOKUP(A505,'Hospitalisation Details'!$A$2:$A$2344,'Hospitalisation Details'!$I$2:$I$2344," ",0,1)</f>
        <v>R1012</v>
      </c>
      <c r="Q505">
        <f>_xlfn.XLOOKUP(A505,'Hospitalisation Details'!$A$2:$A$2344,'Hospitalisation Details'!$K$2:$K$2344," ",0,1)</f>
        <v>59</v>
      </c>
    </row>
    <row r="506" spans="1:17" ht="15.5" x14ac:dyDescent="0.35">
      <c r="A506" s="8" t="s">
        <v>1866</v>
      </c>
      <c r="B506" t="str">
        <f>VLOOKUP(Healthcare!A506,'Customer Names'!A506:E2840,4,FALSE)</f>
        <v>Jennifer</v>
      </c>
      <c r="C506" s="10">
        <f>_xlfn.XLOOKUP(A506,'Medical Examinations'!$A$2:$A$2336,'Medical Examinations'!$B$2:$B$2336,"NA",0,1)</f>
        <v>26.4</v>
      </c>
      <c r="D506" s="10">
        <f>_xlfn.XLOOKUP(A506,'Medical Examinations'!$A$2:$A$2336,'Medical Examinations'!$C$2:$C$2336)</f>
        <v>4.87</v>
      </c>
      <c r="E506" s="1" t="str">
        <f>_xlfn.XLOOKUP(A506,'Medical Examinations'!$A$2:$A$2336,'Medical Examinations'!$D$2:$D$2336)</f>
        <v>Yes</v>
      </c>
      <c r="F506" t="str">
        <f>_xlfn.XLOOKUP(A506,'Medical Examinations'!$A$2:$A$2336,'Medical Examinations'!$E$2:$E$2336)</f>
        <v>No</v>
      </c>
      <c r="G506" t="str">
        <f>_xlfn.XLOOKUP(A506,'Medical Examinations'!$A$2:$A$2336,'Medical Examinations'!$F$2:$F$2336)</f>
        <v>No</v>
      </c>
      <c r="H506" s="1">
        <f>_xlfn.XLOOKUP(A506,'Medical Examinations'!$A$2:$A$2336,'Medical Examinations'!$G$2:$G$2336)</f>
        <v>0</v>
      </c>
      <c r="I506" t="str">
        <f>_xlfn.XLOOKUP(A506,'Medical Examinations'!$A$2:$A$2336,'Medical Examinations'!$H$2:$H$2336)</f>
        <v>Yes</v>
      </c>
      <c r="J506" t="str">
        <f>VLOOKUP(A506,'Medical Examinations'!$A$2:$J$2336,9,FALSE)</f>
        <v>Overweight</v>
      </c>
      <c r="K506" t="str">
        <f>VLOOKUP(A506,'Medical Examinations'!$A$2:$J$2336,10,FALSE)</f>
        <v>Normal</v>
      </c>
      <c r="L506" s="51" t="str">
        <f>_xlfn.XLOOKUP(A506,'Hospitalisation Details'!$A$2:$A$2345,'Hospitalisation Details'!$J$2:$J$2345,"")</f>
        <v>17-Sep-1985</v>
      </c>
      <c r="M506" s="12">
        <f>_xlfn.XLOOKUP(A506,'Hospitalisation Details'!$A$2:$A$2344,'Hospitalisation Details'!$F$2:$F$2344," ",0,1)</f>
        <v>19539.240000000002</v>
      </c>
      <c r="N506" t="str">
        <f>_xlfn.XLOOKUP(A506,'Hospitalisation Details'!$A$2:$A$2344,'Hospitalisation Details'!$G$2:$G$2344," ",0,1)</f>
        <v>tier - 1</v>
      </c>
      <c r="O506" t="str">
        <f>_xlfn.XLOOKUP(A506,'Hospitalisation Details'!$A$2:$A$2344,'Hospitalisation Details'!$H$2:$H$2344," ",0,1)</f>
        <v>tier - 1</v>
      </c>
      <c r="P506" t="str">
        <f>_xlfn.XLOOKUP(A506,'Hospitalisation Details'!$A$2:$A$2344,'Hospitalisation Details'!$I$2:$I$2344," ",0,1)</f>
        <v>R1013</v>
      </c>
      <c r="Q506">
        <f>_xlfn.XLOOKUP(A506,'Hospitalisation Details'!$A$2:$A$2344,'Hospitalisation Details'!$K$2:$K$2344," ",0,1)</f>
        <v>37</v>
      </c>
    </row>
    <row r="507" spans="1:17" ht="15.5" x14ac:dyDescent="0.35">
      <c r="A507" s="8" t="s">
        <v>1865</v>
      </c>
      <c r="B507" t="str">
        <f>VLOOKUP(Healthcare!A507,'Customer Names'!A507:E2841,4,FALSE)</f>
        <v>Kara</v>
      </c>
      <c r="C507" s="10">
        <f>_xlfn.XLOOKUP(A507,'Medical Examinations'!$A$2:$A$2336,'Medical Examinations'!$B$2:$B$2336,"NA",0,1)</f>
        <v>28.38</v>
      </c>
      <c r="D507" s="10">
        <f>_xlfn.XLOOKUP(A507,'Medical Examinations'!$A$2:$A$2336,'Medical Examinations'!$C$2:$C$2336)</f>
        <v>6.07</v>
      </c>
      <c r="E507" s="1" t="str">
        <f>_xlfn.XLOOKUP(A507,'Medical Examinations'!$A$2:$A$2336,'Medical Examinations'!$D$2:$D$2336)</f>
        <v>No</v>
      </c>
      <c r="F507" t="str">
        <f>_xlfn.XLOOKUP(A507,'Medical Examinations'!$A$2:$A$2336,'Medical Examinations'!$E$2:$E$2336)</f>
        <v>No</v>
      </c>
      <c r="G507" t="str">
        <f>_xlfn.XLOOKUP(A507,'Medical Examinations'!$A$2:$A$2336,'Medical Examinations'!$F$2:$F$2336)</f>
        <v>No</v>
      </c>
      <c r="H507" s="1">
        <f>_xlfn.XLOOKUP(A507,'Medical Examinations'!$A$2:$A$2336,'Medical Examinations'!$G$2:$G$2336)</f>
        <v>1</v>
      </c>
      <c r="I507" t="str">
        <f>_xlfn.XLOOKUP(A507,'Medical Examinations'!$A$2:$A$2336,'Medical Examinations'!$H$2:$H$2336)</f>
        <v>Yes</v>
      </c>
      <c r="J507" t="str">
        <f>VLOOKUP(A507,'Medical Examinations'!$A$2:$J$2336,9,FALSE)</f>
        <v>Overweight</v>
      </c>
      <c r="K507" t="str">
        <f>VLOOKUP(A507,'Medical Examinations'!$A$2:$J$2336,10,FALSE)</f>
        <v>Prediabetes</v>
      </c>
      <c r="L507" s="51" t="str">
        <f>_xlfn.XLOOKUP(A507,'Hospitalisation Details'!$A$2:$A$2345,'Hospitalisation Details'!$J$2:$J$2345,"")</f>
        <v>19-Aug-1992</v>
      </c>
      <c r="M507" s="12">
        <f>_xlfn.XLOOKUP(A507,'Hospitalisation Details'!$A$2:$A$2344,'Hospitalisation Details'!$F$2:$F$2344," ",0,1)</f>
        <v>19521.97</v>
      </c>
      <c r="N507" t="str">
        <f>_xlfn.XLOOKUP(A507,'Hospitalisation Details'!$A$2:$A$2344,'Hospitalisation Details'!$G$2:$G$2344," ",0,1)</f>
        <v>tier - 1</v>
      </c>
      <c r="O507" t="str">
        <f>_xlfn.XLOOKUP(A507,'Hospitalisation Details'!$A$2:$A$2344,'Hospitalisation Details'!$H$2:$H$2344," ",0,1)</f>
        <v>tier - 2</v>
      </c>
      <c r="P507" t="str">
        <f>_xlfn.XLOOKUP(A507,'Hospitalisation Details'!$A$2:$A$2344,'Hospitalisation Details'!$I$2:$I$2344," ",0,1)</f>
        <v>R1013</v>
      </c>
      <c r="Q507">
        <f>_xlfn.XLOOKUP(A507,'Hospitalisation Details'!$A$2:$A$2344,'Hospitalisation Details'!$K$2:$K$2344," ",0,1)</f>
        <v>30</v>
      </c>
    </row>
    <row r="508" spans="1:17" ht="15.5" x14ac:dyDescent="0.35">
      <c r="A508" s="8" t="s">
        <v>1864</v>
      </c>
      <c r="B508" t="str">
        <f>VLOOKUP(Healthcare!A508,'Customer Names'!A508:E2842,4,FALSE)</f>
        <v>Bradley A.</v>
      </c>
      <c r="C508" s="10">
        <f>_xlfn.XLOOKUP(A508,'Medical Examinations'!$A$2:$A$2336,'Medical Examinations'!$B$2:$B$2336,"NA",0,1)</f>
        <v>24.64</v>
      </c>
      <c r="D508" s="10">
        <f>_xlfn.XLOOKUP(A508,'Medical Examinations'!$A$2:$A$2336,'Medical Examinations'!$C$2:$C$2336)</f>
        <v>4.33</v>
      </c>
      <c r="E508" s="1" t="str">
        <f>_xlfn.XLOOKUP(A508,'Medical Examinations'!$A$2:$A$2336,'Medical Examinations'!$D$2:$D$2336)</f>
        <v>No</v>
      </c>
      <c r="F508" t="str">
        <f>_xlfn.XLOOKUP(A508,'Medical Examinations'!$A$2:$A$2336,'Medical Examinations'!$E$2:$E$2336)</f>
        <v>No</v>
      </c>
      <c r="G508" t="str">
        <f>_xlfn.XLOOKUP(A508,'Medical Examinations'!$A$2:$A$2336,'Medical Examinations'!$F$2:$F$2336)</f>
        <v>No</v>
      </c>
      <c r="H508" s="1">
        <f>_xlfn.XLOOKUP(A508,'Medical Examinations'!$A$2:$A$2336,'Medical Examinations'!$G$2:$G$2336)</f>
        <v>0</v>
      </c>
      <c r="I508" t="str">
        <f>_xlfn.XLOOKUP(A508,'Medical Examinations'!$A$2:$A$2336,'Medical Examinations'!$H$2:$H$2336)</f>
        <v>Yes</v>
      </c>
      <c r="J508" t="str">
        <f>VLOOKUP(A508,'Medical Examinations'!$A$2:$J$2336,9,FALSE)</f>
        <v>Normal Weight</v>
      </c>
      <c r="K508" t="str">
        <f>VLOOKUP(A508,'Medical Examinations'!$A$2:$J$2336,10,FALSE)</f>
        <v>Normal</v>
      </c>
      <c r="L508" s="51" t="str">
        <f>_xlfn.XLOOKUP(A508,'Hospitalisation Details'!$A$2:$A$2345,'Hospitalisation Details'!$J$2:$J$2345,"")</f>
        <v>8-Nov-1980</v>
      </c>
      <c r="M508" s="12">
        <f>_xlfn.XLOOKUP(A508,'Hospitalisation Details'!$A$2:$A$2344,'Hospitalisation Details'!$F$2:$F$2344," ",0,1)</f>
        <v>19515.54</v>
      </c>
      <c r="N508" t="str">
        <f>_xlfn.XLOOKUP(A508,'Hospitalisation Details'!$A$2:$A$2344,'Hospitalisation Details'!$G$2:$G$2344," ",0,1)</f>
        <v>tier - 1</v>
      </c>
      <c r="O508" t="str">
        <f>_xlfn.XLOOKUP(A508,'Hospitalisation Details'!$A$2:$A$2344,'Hospitalisation Details'!$H$2:$H$2344," ",0,1)</f>
        <v>tier - 1</v>
      </c>
      <c r="P508" t="str">
        <f>_xlfn.XLOOKUP(A508,'Hospitalisation Details'!$A$2:$A$2344,'Hospitalisation Details'!$I$2:$I$2344," ",0,1)</f>
        <v>R1013</v>
      </c>
      <c r="Q508">
        <f>_xlfn.XLOOKUP(A508,'Hospitalisation Details'!$A$2:$A$2344,'Hospitalisation Details'!$K$2:$K$2344," ",0,1)</f>
        <v>42</v>
      </c>
    </row>
    <row r="509" spans="1:17" ht="15.5" x14ac:dyDescent="0.35">
      <c r="A509" s="8" t="s">
        <v>1863</v>
      </c>
      <c r="B509" t="str">
        <f>VLOOKUP(Healthcare!A509,'Customer Names'!A509:E2843,4,FALSE)</f>
        <v>Brendan</v>
      </c>
      <c r="C509" s="10">
        <f>_xlfn.XLOOKUP(A509,'Medical Examinations'!$A$2:$A$2336,'Medical Examinations'!$B$2:$B$2336,"NA",0,1)</f>
        <v>39.71</v>
      </c>
      <c r="D509" s="10">
        <f>_xlfn.XLOOKUP(A509,'Medical Examinations'!$A$2:$A$2336,'Medical Examinations'!$C$2:$C$2336)</f>
        <v>5.83</v>
      </c>
      <c r="E509" s="1" t="str">
        <f>_xlfn.XLOOKUP(A509,'Medical Examinations'!$A$2:$A$2336,'Medical Examinations'!$D$2:$D$2336)</f>
        <v>No</v>
      </c>
      <c r="F509" t="str">
        <f>_xlfn.XLOOKUP(A509,'Medical Examinations'!$A$2:$A$2336,'Medical Examinations'!$E$2:$E$2336)</f>
        <v>No</v>
      </c>
      <c r="G509" t="str">
        <f>_xlfn.XLOOKUP(A509,'Medical Examinations'!$A$2:$A$2336,'Medical Examinations'!$F$2:$F$2336)</f>
        <v>No</v>
      </c>
      <c r="H509" s="1">
        <f>_xlfn.XLOOKUP(A509,'Medical Examinations'!$A$2:$A$2336,'Medical Examinations'!$G$2:$G$2336)</f>
        <v>1</v>
      </c>
      <c r="I509" t="str">
        <f>_xlfn.XLOOKUP(A509,'Medical Examinations'!$A$2:$A$2336,'Medical Examinations'!$H$2:$H$2336)</f>
        <v>No</v>
      </c>
      <c r="J509" t="str">
        <f>VLOOKUP(A509,'Medical Examinations'!$A$2:$J$2336,9,FALSE)</f>
        <v>Obesity</v>
      </c>
      <c r="K509" t="str">
        <f>VLOOKUP(A509,'Medical Examinations'!$A$2:$J$2336,10,FALSE)</f>
        <v>Prediabetes</v>
      </c>
      <c r="L509" s="51" t="str">
        <f>_xlfn.XLOOKUP(A509,'Hospitalisation Details'!$A$2:$A$2345,'Hospitalisation Details'!$J$2:$J$2345,"")</f>
        <v>30-Nov-1987</v>
      </c>
      <c r="M509" s="12">
        <f>_xlfn.XLOOKUP(A509,'Hospitalisation Details'!$A$2:$A$2344,'Hospitalisation Details'!$F$2:$F$2344," ",0,1)</f>
        <v>19496.72</v>
      </c>
      <c r="N509" t="str">
        <f>_xlfn.XLOOKUP(A509,'Hospitalisation Details'!$A$2:$A$2344,'Hospitalisation Details'!$G$2:$G$2344," ",0,1)</f>
        <v>tier - 1</v>
      </c>
      <c r="O509" t="str">
        <f>_xlfn.XLOOKUP(A509,'Hospitalisation Details'!$A$2:$A$2344,'Hospitalisation Details'!$H$2:$H$2344," ",0,1)</f>
        <v>tier - 3</v>
      </c>
      <c r="P509" t="str">
        <f>_xlfn.XLOOKUP(A509,'Hospitalisation Details'!$A$2:$A$2344,'Hospitalisation Details'!$I$2:$I$2344," ",0,1)</f>
        <v>R1019</v>
      </c>
      <c r="Q509">
        <f>_xlfn.XLOOKUP(A509,'Hospitalisation Details'!$A$2:$A$2344,'Hospitalisation Details'!$K$2:$K$2344," ",0,1)</f>
        <v>35</v>
      </c>
    </row>
    <row r="510" spans="1:17" ht="15.5" x14ac:dyDescent="0.35">
      <c r="A510" s="8" t="s">
        <v>1862</v>
      </c>
      <c r="B510" t="str">
        <f>VLOOKUP(Healthcare!A510,'Customer Names'!A510:E2844,4,FALSE)</f>
        <v>Amber R</v>
      </c>
      <c r="C510" s="10">
        <f>_xlfn.XLOOKUP(A510,'Medical Examinations'!$A$2:$A$2336,'Medical Examinations'!$B$2:$B$2336,"NA",0,1)</f>
        <v>22.22</v>
      </c>
      <c r="D510" s="10">
        <f>_xlfn.XLOOKUP(A510,'Medical Examinations'!$A$2:$A$2336,'Medical Examinations'!$C$2:$C$2336)</f>
        <v>5.5</v>
      </c>
      <c r="E510" s="1" t="str">
        <f>_xlfn.XLOOKUP(A510,'Medical Examinations'!$A$2:$A$2336,'Medical Examinations'!$D$2:$D$2336)</f>
        <v>No</v>
      </c>
      <c r="F510" t="str">
        <f>_xlfn.XLOOKUP(A510,'Medical Examinations'!$A$2:$A$2336,'Medical Examinations'!$E$2:$E$2336)</f>
        <v>No</v>
      </c>
      <c r="G510" t="str">
        <f>_xlfn.XLOOKUP(A510,'Medical Examinations'!$A$2:$A$2336,'Medical Examinations'!$F$2:$F$2336)</f>
        <v>No</v>
      </c>
      <c r="H510" s="1">
        <f>_xlfn.XLOOKUP(A510,'Medical Examinations'!$A$2:$A$2336,'Medical Examinations'!$G$2:$G$2336)</f>
        <v>0</v>
      </c>
      <c r="I510" t="str">
        <f>_xlfn.XLOOKUP(A510,'Medical Examinations'!$A$2:$A$2336,'Medical Examinations'!$H$2:$H$2336)</f>
        <v>Yes</v>
      </c>
      <c r="J510" t="str">
        <f>VLOOKUP(A510,'Medical Examinations'!$A$2:$J$2336,9,FALSE)</f>
        <v>Normal Weight</v>
      </c>
      <c r="K510" t="str">
        <f>VLOOKUP(A510,'Medical Examinations'!$A$2:$J$2336,10,FALSE)</f>
        <v>Normal</v>
      </c>
      <c r="L510" s="51" t="str">
        <f>_xlfn.XLOOKUP(A510,'Hospitalisation Details'!$A$2:$A$2345,'Hospitalisation Details'!$J$2:$J$2345,"")</f>
        <v>15-Dec-1982</v>
      </c>
      <c r="M510" s="12">
        <f>_xlfn.XLOOKUP(A510,'Hospitalisation Details'!$A$2:$A$2344,'Hospitalisation Details'!$F$2:$F$2344," ",0,1)</f>
        <v>19444.27</v>
      </c>
      <c r="N510" t="str">
        <f>_xlfn.XLOOKUP(A510,'Hospitalisation Details'!$A$2:$A$2344,'Hospitalisation Details'!$G$2:$G$2344," ",0,1)</f>
        <v>tier - 1</v>
      </c>
      <c r="O510" t="str">
        <f>_xlfn.XLOOKUP(A510,'Hospitalisation Details'!$A$2:$A$2344,'Hospitalisation Details'!$H$2:$H$2344," ",0,1)</f>
        <v>tier - 1</v>
      </c>
      <c r="P510" t="str">
        <f>_xlfn.XLOOKUP(A510,'Hospitalisation Details'!$A$2:$A$2344,'Hospitalisation Details'!$I$2:$I$2344," ",0,1)</f>
        <v>R1013</v>
      </c>
      <c r="Q510">
        <f>_xlfn.XLOOKUP(A510,'Hospitalisation Details'!$A$2:$A$2344,'Hospitalisation Details'!$K$2:$K$2344," ",0,1)</f>
        <v>40</v>
      </c>
    </row>
    <row r="511" spans="1:17" ht="15.5" x14ac:dyDescent="0.35">
      <c r="A511" s="8" t="s">
        <v>1861</v>
      </c>
      <c r="B511" t="str">
        <f>VLOOKUP(Healthcare!A511,'Customer Names'!A511:E2845,4,FALSE)</f>
        <v>Sean K</v>
      </c>
      <c r="C511" s="10">
        <f>_xlfn.XLOOKUP(A511,'Medical Examinations'!$A$2:$A$2336,'Medical Examinations'!$B$2:$B$2336,"NA",0,1)</f>
        <v>33.344999999999999</v>
      </c>
      <c r="D511" s="10">
        <f>_xlfn.XLOOKUP(A511,'Medical Examinations'!$A$2:$A$2336,'Medical Examinations'!$C$2:$C$2336)</f>
        <v>4.79</v>
      </c>
      <c r="E511" s="1" t="str">
        <f>_xlfn.XLOOKUP(A511,'Medical Examinations'!$A$2:$A$2336,'Medical Examinations'!$D$2:$D$2336)</f>
        <v>No</v>
      </c>
      <c r="F511" t="str">
        <f>_xlfn.XLOOKUP(A511,'Medical Examinations'!$A$2:$A$2336,'Medical Examinations'!$E$2:$E$2336)</f>
        <v>No</v>
      </c>
      <c r="G511" t="str">
        <f>_xlfn.XLOOKUP(A511,'Medical Examinations'!$A$2:$A$2336,'Medical Examinations'!$F$2:$F$2336)</f>
        <v>Yes</v>
      </c>
      <c r="H511" s="1">
        <f>_xlfn.XLOOKUP(A511,'Medical Examinations'!$A$2:$A$2336,'Medical Examinations'!$G$2:$G$2336)</f>
        <v>1</v>
      </c>
      <c r="I511" t="str">
        <f>_xlfn.XLOOKUP(A511,'Medical Examinations'!$A$2:$A$2336,'Medical Examinations'!$H$2:$H$2336)</f>
        <v>No</v>
      </c>
      <c r="J511" t="str">
        <f>VLOOKUP(A511,'Medical Examinations'!$A$2:$J$2336,9,FALSE)</f>
        <v>Obesity</v>
      </c>
      <c r="K511" t="str">
        <f>VLOOKUP(A511,'Medical Examinations'!$A$2:$J$2336,10,FALSE)</f>
        <v>Normal</v>
      </c>
      <c r="L511" s="51" t="str">
        <f>_xlfn.XLOOKUP(A511,'Hospitalisation Details'!$A$2:$A$2345,'Hospitalisation Details'!$J$2:$J$2345,"")</f>
        <v>6-Sep-1993</v>
      </c>
      <c r="M511" s="12">
        <f>_xlfn.XLOOKUP(A511,'Hospitalisation Details'!$A$2:$A$2344,'Hospitalisation Details'!$F$2:$F$2344," ",0,1)</f>
        <v>19442.349999999999</v>
      </c>
      <c r="N511" t="str">
        <f>_xlfn.XLOOKUP(A511,'Hospitalisation Details'!$A$2:$A$2344,'Hospitalisation Details'!$G$2:$G$2344," ",0,1)</f>
        <v>tier - 1</v>
      </c>
      <c r="O511" t="str">
        <f>_xlfn.XLOOKUP(A511,'Hospitalisation Details'!$A$2:$A$2344,'Hospitalisation Details'!$H$2:$H$2344," ",0,1)</f>
        <v>tier - 3</v>
      </c>
      <c r="P511" t="str">
        <f>_xlfn.XLOOKUP(A511,'Hospitalisation Details'!$A$2:$A$2344,'Hospitalisation Details'!$I$2:$I$2344," ",0,1)</f>
        <v>R1012</v>
      </c>
      <c r="Q511">
        <f>_xlfn.XLOOKUP(A511,'Hospitalisation Details'!$A$2:$A$2344,'Hospitalisation Details'!$K$2:$K$2344," ",0,1)</f>
        <v>29</v>
      </c>
    </row>
    <row r="512" spans="1:17" ht="15.5" x14ac:dyDescent="0.35">
      <c r="A512" s="8" t="s">
        <v>1860</v>
      </c>
      <c r="B512" t="str">
        <f>VLOOKUP(Healthcare!A512,'Customer Names'!A512:E2846,4,FALSE)</f>
        <v>Rick</v>
      </c>
      <c r="C512" s="10">
        <f>_xlfn.XLOOKUP(A512,'Medical Examinations'!$A$2:$A$2336,'Medical Examinations'!$B$2:$B$2336,"NA",0,1)</f>
        <v>24.42</v>
      </c>
      <c r="D512" s="10">
        <f>_xlfn.XLOOKUP(A512,'Medical Examinations'!$A$2:$A$2336,'Medical Examinations'!$C$2:$C$2336)</f>
        <v>5.81</v>
      </c>
      <c r="E512" s="1" t="str">
        <f>_xlfn.XLOOKUP(A512,'Medical Examinations'!$A$2:$A$2336,'Medical Examinations'!$D$2:$D$2336)</f>
        <v>No</v>
      </c>
      <c r="F512" t="str">
        <f>_xlfn.XLOOKUP(A512,'Medical Examinations'!$A$2:$A$2336,'Medical Examinations'!$E$2:$E$2336)</f>
        <v>No</v>
      </c>
      <c r="G512" t="str">
        <f>_xlfn.XLOOKUP(A512,'Medical Examinations'!$A$2:$A$2336,'Medical Examinations'!$F$2:$F$2336)</f>
        <v>No</v>
      </c>
      <c r="H512" s="1">
        <f>_xlfn.XLOOKUP(A512,'Medical Examinations'!$A$2:$A$2336,'Medical Examinations'!$G$2:$G$2336)</f>
        <v>1</v>
      </c>
      <c r="I512" t="str">
        <f>_xlfn.XLOOKUP(A512,'Medical Examinations'!$A$2:$A$2336,'Medical Examinations'!$H$2:$H$2336)</f>
        <v>Yes</v>
      </c>
      <c r="J512" t="str">
        <f>VLOOKUP(A512,'Medical Examinations'!$A$2:$J$2336,9,FALSE)</f>
        <v>Normal Weight</v>
      </c>
      <c r="K512" t="str">
        <f>VLOOKUP(A512,'Medical Examinations'!$A$2:$J$2336,10,FALSE)</f>
        <v>Prediabetes</v>
      </c>
      <c r="L512" s="51" t="str">
        <f>_xlfn.XLOOKUP(A512,'Hospitalisation Details'!$A$2:$A$2345,'Hospitalisation Details'!$J$2:$J$2345,"")</f>
        <v>30-Jun-1987</v>
      </c>
      <c r="M512" s="12">
        <f>_xlfn.XLOOKUP(A512,'Hospitalisation Details'!$A$2:$A$2344,'Hospitalisation Details'!$F$2:$F$2344," ",0,1)</f>
        <v>19362</v>
      </c>
      <c r="N512" t="str">
        <f>_xlfn.XLOOKUP(A512,'Hospitalisation Details'!$A$2:$A$2344,'Hospitalisation Details'!$G$2:$G$2344," ",0,1)</f>
        <v>tier - 1</v>
      </c>
      <c r="O512" t="str">
        <f>_xlfn.XLOOKUP(A512,'Hospitalisation Details'!$A$2:$A$2344,'Hospitalisation Details'!$H$2:$H$2344," ",0,1)</f>
        <v>tier - 3</v>
      </c>
      <c r="P512" t="str">
        <f>_xlfn.XLOOKUP(A512,'Hospitalisation Details'!$A$2:$A$2344,'Hospitalisation Details'!$I$2:$I$2344," ",0,1)</f>
        <v>R1013</v>
      </c>
      <c r="Q512">
        <f>_xlfn.XLOOKUP(A512,'Hospitalisation Details'!$A$2:$A$2344,'Hospitalisation Details'!$K$2:$K$2344," ",0,1)</f>
        <v>35</v>
      </c>
    </row>
    <row r="513" spans="1:17" ht="15.5" x14ac:dyDescent="0.35">
      <c r="A513" s="8" t="s">
        <v>1859</v>
      </c>
      <c r="B513" t="str">
        <f>VLOOKUP(Healthcare!A513,'Customer Names'!A513:E2847,4,FALSE)</f>
        <v>Matthew</v>
      </c>
      <c r="C513" s="10">
        <f>_xlfn.XLOOKUP(A513,'Medical Examinations'!$A$2:$A$2336,'Medical Examinations'!$B$2:$B$2336,"NA",0,1)</f>
        <v>29.81</v>
      </c>
      <c r="D513" s="10">
        <f>_xlfn.XLOOKUP(A513,'Medical Examinations'!$A$2:$A$2336,'Medical Examinations'!$C$2:$C$2336)</f>
        <v>5.58</v>
      </c>
      <c r="E513" s="1" t="str">
        <f>_xlfn.XLOOKUP(A513,'Medical Examinations'!$A$2:$A$2336,'Medical Examinations'!$D$2:$D$2336)</f>
        <v>No</v>
      </c>
      <c r="F513" t="str">
        <f>_xlfn.XLOOKUP(A513,'Medical Examinations'!$A$2:$A$2336,'Medical Examinations'!$E$2:$E$2336)</f>
        <v>No</v>
      </c>
      <c r="G513" t="str">
        <f>_xlfn.XLOOKUP(A513,'Medical Examinations'!$A$2:$A$2336,'Medical Examinations'!$F$2:$F$2336)</f>
        <v>No</v>
      </c>
      <c r="H513" s="1">
        <f>_xlfn.XLOOKUP(A513,'Medical Examinations'!$A$2:$A$2336,'Medical Examinations'!$G$2:$G$2336)</f>
        <v>0</v>
      </c>
      <c r="I513" t="str">
        <f>_xlfn.XLOOKUP(A513,'Medical Examinations'!$A$2:$A$2336,'Medical Examinations'!$H$2:$H$2336)</f>
        <v>Yes</v>
      </c>
      <c r="J513" t="str">
        <f>VLOOKUP(A513,'Medical Examinations'!$A$2:$J$2336,9,FALSE)</f>
        <v>Overweight</v>
      </c>
      <c r="K513" t="str">
        <f>VLOOKUP(A513,'Medical Examinations'!$A$2:$J$2336,10,FALSE)</f>
        <v>Normal</v>
      </c>
      <c r="L513" s="51" t="str">
        <f>_xlfn.XLOOKUP(A513,'Hospitalisation Details'!$A$2:$A$2345,'Hospitalisation Details'!$J$2:$J$2345,"")</f>
        <v>24-Aug-1991</v>
      </c>
      <c r="M513" s="12">
        <f>_xlfn.XLOOKUP(A513,'Hospitalisation Details'!$A$2:$A$2344,'Hospitalisation Details'!$F$2:$F$2344," ",0,1)</f>
        <v>19350.37</v>
      </c>
      <c r="N513" t="str">
        <f>_xlfn.XLOOKUP(A513,'Hospitalisation Details'!$A$2:$A$2344,'Hospitalisation Details'!$G$2:$G$2344," ",0,1)</f>
        <v>tier - 1</v>
      </c>
      <c r="O513" t="str">
        <f>_xlfn.XLOOKUP(A513,'Hospitalisation Details'!$A$2:$A$2344,'Hospitalisation Details'!$H$2:$H$2344," ",0,1)</f>
        <v>tier - 3</v>
      </c>
      <c r="P513" t="str">
        <f>_xlfn.XLOOKUP(A513,'Hospitalisation Details'!$A$2:$A$2344,'Hospitalisation Details'!$I$2:$I$2344," ",0,1)</f>
        <v>R1013</v>
      </c>
      <c r="Q513">
        <f>_xlfn.XLOOKUP(A513,'Hospitalisation Details'!$A$2:$A$2344,'Hospitalisation Details'!$K$2:$K$2344," ",0,1)</f>
        <v>31</v>
      </c>
    </row>
    <row r="514" spans="1:17" ht="15.5" x14ac:dyDescent="0.35">
      <c r="A514" s="8" t="s">
        <v>1858</v>
      </c>
      <c r="B514" t="str">
        <f>VLOOKUP(Healthcare!A514,'Customer Names'!A514:E2848,4,FALSE)</f>
        <v>Brady</v>
      </c>
      <c r="C514" s="10">
        <f>_xlfn.XLOOKUP(A514,'Medical Examinations'!$A$2:$A$2336,'Medical Examinations'!$B$2:$B$2336,"NA",0,1)</f>
        <v>51.18</v>
      </c>
      <c r="D514" s="10">
        <f>_xlfn.XLOOKUP(A514,'Medical Examinations'!$A$2:$A$2336,'Medical Examinations'!$C$2:$C$2336)</f>
        <v>4.4000000000000004</v>
      </c>
      <c r="E514" s="1" t="str">
        <f>_xlfn.XLOOKUP(A514,'Medical Examinations'!$A$2:$A$2336,'Medical Examinations'!$D$2:$D$2336)</f>
        <v>Yes</v>
      </c>
      <c r="F514" t="str">
        <f>_xlfn.XLOOKUP(A514,'Medical Examinations'!$A$2:$A$2336,'Medical Examinations'!$E$2:$E$2336)</f>
        <v>No</v>
      </c>
      <c r="G514" t="str">
        <f>_xlfn.XLOOKUP(A514,'Medical Examinations'!$A$2:$A$2336,'Medical Examinations'!$F$2:$F$2336)</f>
        <v>No</v>
      </c>
      <c r="H514" s="1">
        <f>_xlfn.XLOOKUP(A514,'Medical Examinations'!$A$2:$A$2336,'Medical Examinations'!$G$2:$G$2336)</f>
        <v>2</v>
      </c>
      <c r="I514" t="str">
        <f>_xlfn.XLOOKUP(A514,'Medical Examinations'!$A$2:$A$2336,'Medical Examinations'!$H$2:$H$2336)</f>
        <v>No</v>
      </c>
      <c r="J514" t="str">
        <f>VLOOKUP(A514,'Medical Examinations'!$A$2:$J$2336,9,FALSE)</f>
        <v>Obesity</v>
      </c>
      <c r="K514" t="str">
        <f>VLOOKUP(A514,'Medical Examinations'!$A$2:$J$2336,10,FALSE)</f>
        <v>Normal</v>
      </c>
      <c r="L514" s="51" t="str">
        <f>_xlfn.XLOOKUP(A514,'Hospitalisation Details'!$A$2:$A$2345,'Hospitalisation Details'!$J$2:$J$2345,"")</f>
        <v>15-Nov-1966</v>
      </c>
      <c r="M514" s="12">
        <f>_xlfn.XLOOKUP(A514,'Hospitalisation Details'!$A$2:$A$2344,'Hospitalisation Details'!$F$2:$F$2344," ",0,1)</f>
        <v>19321.060000000001</v>
      </c>
      <c r="N514" t="str">
        <f>_xlfn.XLOOKUP(A514,'Hospitalisation Details'!$A$2:$A$2344,'Hospitalisation Details'!$G$2:$G$2344," ",0,1)</f>
        <v>tier - 1</v>
      </c>
      <c r="O514" t="str">
        <f>_xlfn.XLOOKUP(A514,'Hospitalisation Details'!$A$2:$A$2344,'Hospitalisation Details'!$H$2:$H$2344," ",0,1)</f>
        <v>tier - 1</v>
      </c>
      <c r="P514" t="str">
        <f>_xlfn.XLOOKUP(A514,'Hospitalisation Details'!$A$2:$A$2344,'Hospitalisation Details'!$I$2:$I$2344," ",0,1)</f>
        <v>R1012</v>
      </c>
      <c r="Q514">
        <f>_xlfn.XLOOKUP(A514,'Hospitalisation Details'!$A$2:$A$2344,'Hospitalisation Details'!$K$2:$K$2344," ",0,1)</f>
        <v>56</v>
      </c>
    </row>
    <row r="515" spans="1:17" ht="15.5" x14ac:dyDescent="0.35">
      <c r="A515" s="8" t="s">
        <v>1857</v>
      </c>
      <c r="B515" t="str">
        <f>VLOOKUP(Healthcare!A515,'Customer Names'!A515:E2849,4,FALSE)</f>
        <v>Kameko</v>
      </c>
      <c r="C515" s="10">
        <f>_xlfn.XLOOKUP(A515,'Medical Examinations'!$A$2:$A$2336,'Medical Examinations'!$B$2:$B$2336,"NA",0,1)</f>
        <v>51.37</v>
      </c>
      <c r="D515" s="10">
        <f>_xlfn.XLOOKUP(A515,'Medical Examinations'!$A$2:$A$2336,'Medical Examinations'!$C$2:$C$2336)</f>
        <v>8.18</v>
      </c>
      <c r="E515" s="1" t="str">
        <f>_xlfn.XLOOKUP(A515,'Medical Examinations'!$A$2:$A$2336,'Medical Examinations'!$D$2:$D$2336)</f>
        <v>Yes</v>
      </c>
      <c r="F515" t="str">
        <f>_xlfn.XLOOKUP(A515,'Medical Examinations'!$A$2:$A$2336,'Medical Examinations'!$E$2:$E$2336)</f>
        <v>No</v>
      </c>
      <c r="G515" t="str">
        <f>_xlfn.XLOOKUP(A515,'Medical Examinations'!$A$2:$A$2336,'Medical Examinations'!$F$2:$F$2336)</f>
        <v>No</v>
      </c>
      <c r="H515" s="1">
        <f>_xlfn.XLOOKUP(A515,'Medical Examinations'!$A$2:$A$2336,'Medical Examinations'!$G$2:$G$2336)</f>
        <v>0</v>
      </c>
      <c r="I515" t="str">
        <f>_xlfn.XLOOKUP(A515,'Medical Examinations'!$A$2:$A$2336,'Medical Examinations'!$H$2:$H$2336)</f>
        <v>No</v>
      </c>
      <c r="J515" t="str">
        <f>VLOOKUP(A515,'Medical Examinations'!$A$2:$J$2336,9,FALSE)</f>
        <v>Obesity</v>
      </c>
      <c r="K515" t="str">
        <f>VLOOKUP(A515,'Medical Examinations'!$A$2:$J$2336,10,FALSE)</f>
        <v>Diabetes</v>
      </c>
      <c r="L515" s="51" t="str">
        <f>_xlfn.XLOOKUP(A515,'Hospitalisation Details'!$A$2:$A$2345,'Hospitalisation Details'!$J$2:$J$2345,"")</f>
        <v>29-Jul-1967</v>
      </c>
      <c r="M515" s="12">
        <f>_xlfn.XLOOKUP(A515,'Hospitalisation Details'!$A$2:$A$2344,'Hospitalisation Details'!$F$2:$F$2344," ",0,1)</f>
        <v>19259.96</v>
      </c>
      <c r="N515" t="str">
        <f>_xlfn.XLOOKUP(A515,'Hospitalisation Details'!$A$2:$A$2344,'Hospitalisation Details'!$G$2:$G$2344," ",0,1)</f>
        <v>tier - 1</v>
      </c>
      <c r="O515" t="str">
        <f>_xlfn.XLOOKUP(A515,'Hospitalisation Details'!$A$2:$A$2344,'Hospitalisation Details'!$H$2:$H$2344," ",0,1)</f>
        <v>tier - 1</v>
      </c>
      <c r="P515" t="str">
        <f>_xlfn.XLOOKUP(A515,'Hospitalisation Details'!$A$2:$A$2344,'Hospitalisation Details'!$I$2:$I$2344," ",0,1)</f>
        <v>R1012</v>
      </c>
      <c r="Q515">
        <f>_xlfn.XLOOKUP(A515,'Hospitalisation Details'!$A$2:$A$2344,'Hospitalisation Details'!$K$2:$K$2344," ",0,1)</f>
        <v>55</v>
      </c>
    </row>
    <row r="516" spans="1:17" ht="15.5" x14ac:dyDescent="0.35">
      <c r="A516" s="8" t="s">
        <v>1856</v>
      </c>
      <c r="B516" t="str">
        <f>VLOOKUP(Healthcare!A516,'Customer Names'!A516:E2850,4,FALSE)</f>
        <v>Jeremy A</v>
      </c>
      <c r="C516" s="10">
        <f>_xlfn.XLOOKUP(A516,'Medical Examinations'!$A$2:$A$2336,'Medical Examinations'!$B$2:$B$2336,"NA",0,1)</f>
        <v>36.19</v>
      </c>
      <c r="D516" s="10">
        <f>_xlfn.XLOOKUP(A516,'Medical Examinations'!$A$2:$A$2336,'Medical Examinations'!$C$2:$C$2336)</f>
        <v>5.52</v>
      </c>
      <c r="E516" s="1" t="str">
        <f>_xlfn.XLOOKUP(A516,'Medical Examinations'!$A$2:$A$2336,'Medical Examinations'!$D$2:$D$2336)</f>
        <v>Yes</v>
      </c>
      <c r="F516" t="str">
        <f>_xlfn.XLOOKUP(A516,'Medical Examinations'!$A$2:$A$2336,'Medical Examinations'!$E$2:$E$2336)</f>
        <v>No</v>
      </c>
      <c r="G516" t="str">
        <f>_xlfn.XLOOKUP(A516,'Medical Examinations'!$A$2:$A$2336,'Medical Examinations'!$F$2:$F$2336)</f>
        <v>No</v>
      </c>
      <c r="H516" s="1">
        <f>_xlfn.XLOOKUP(A516,'Medical Examinations'!$A$2:$A$2336,'Medical Examinations'!$G$2:$G$2336)</f>
        <v>0</v>
      </c>
      <c r="I516" t="str">
        <f>_xlfn.XLOOKUP(A516,'Medical Examinations'!$A$2:$A$2336,'Medical Examinations'!$H$2:$H$2336)</f>
        <v>No</v>
      </c>
      <c r="J516" t="str">
        <f>VLOOKUP(A516,'Medical Examinations'!$A$2:$J$2336,9,FALSE)</f>
        <v>Obesity</v>
      </c>
      <c r="K516" t="str">
        <f>VLOOKUP(A516,'Medical Examinations'!$A$2:$J$2336,10,FALSE)</f>
        <v>Normal</v>
      </c>
      <c r="L516" s="51" t="str">
        <f>_xlfn.XLOOKUP(A516,'Hospitalisation Details'!$A$2:$A$2345,'Hospitalisation Details'!$J$2:$J$2345,"")</f>
        <v>28-Dec-1985</v>
      </c>
      <c r="M516" s="12">
        <f>_xlfn.XLOOKUP(A516,'Hospitalisation Details'!$A$2:$A$2344,'Hospitalisation Details'!$F$2:$F$2344," ",0,1)</f>
        <v>19214.71</v>
      </c>
      <c r="N516" t="str">
        <f>_xlfn.XLOOKUP(A516,'Hospitalisation Details'!$A$2:$A$2344,'Hospitalisation Details'!$G$2:$G$2344," ",0,1)</f>
        <v>tier - 1</v>
      </c>
      <c r="O516" t="str">
        <f>_xlfn.XLOOKUP(A516,'Hospitalisation Details'!$A$2:$A$2344,'Hospitalisation Details'!$H$2:$H$2344," ",0,1)</f>
        <v>tier - 3</v>
      </c>
      <c r="P516" t="str">
        <f>_xlfn.XLOOKUP(A516,'Hospitalisation Details'!$A$2:$A$2344,'Hospitalisation Details'!$I$2:$I$2344," ",0,1)</f>
        <v>R1013</v>
      </c>
      <c r="Q516">
        <f>_xlfn.XLOOKUP(A516,'Hospitalisation Details'!$A$2:$A$2344,'Hospitalisation Details'!$K$2:$K$2344," ",0,1)</f>
        <v>37</v>
      </c>
    </row>
    <row r="517" spans="1:17" ht="15.5" x14ac:dyDescent="0.35">
      <c r="A517" s="8" t="s">
        <v>1855</v>
      </c>
      <c r="B517" t="str">
        <f>VLOOKUP(Healthcare!A517,'Customer Names'!A517:E2851,4,FALSE)</f>
        <v>Daniel</v>
      </c>
      <c r="C517" s="10">
        <f>_xlfn.XLOOKUP(A517,'Medical Examinations'!$A$2:$A$2336,'Medical Examinations'!$B$2:$B$2336,"NA",0,1)</f>
        <v>25.9</v>
      </c>
      <c r="D517" s="10">
        <f>_xlfn.XLOOKUP(A517,'Medical Examinations'!$A$2:$A$2336,'Medical Examinations'!$C$2:$C$2336)</f>
        <v>4.84</v>
      </c>
      <c r="E517" s="1" t="str">
        <f>_xlfn.XLOOKUP(A517,'Medical Examinations'!$A$2:$A$2336,'Medical Examinations'!$D$2:$D$2336)</f>
        <v>No</v>
      </c>
      <c r="F517" t="str">
        <f>_xlfn.XLOOKUP(A517,'Medical Examinations'!$A$2:$A$2336,'Medical Examinations'!$E$2:$E$2336)</f>
        <v>No</v>
      </c>
      <c r="G517" t="str">
        <f>_xlfn.XLOOKUP(A517,'Medical Examinations'!$A$2:$A$2336,'Medical Examinations'!$F$2:$F$2336)</f>
        <v>No</v>
      </c>
      <c r="H517" s="1">
        <f>_xlfn.XLOOKUP(A517,'Medical Examinations'!$A$2:$A$2336,'Medical Examinations'!$G$2:$G$2336)</f>
        <v>0</v>
      </c>
      <c r="I517" t="str">
        <f>_xlfn.XLOOKUP(A517,'Medical Examinations'!$A$2:$A$2336,'Medical Examinations'!$H$2:$H$2336)</f>
        <v>Yes</v>
      </c>
      <c r="J517" t="str">
        <f>VLOOKUP(A517,'Medical Examinations'!$A$2:$J$2336,9,FALSE)</f>
        <v>Overweight</v>
      </c>
      <c r="K517" t="str">
        <f>VLOOKUP(A517,'Medical Examinations'!$A$2:$J$2336,10,FALSE)</f>
        <v>Normal</v>
      </c>
      <c r="L517" s="51" t="str">
        <f>_xlfn.XLOOKUP(A517,'Hospitalisation Details'!$A$2:$A$2345,'Hospitalisation Details'!$J$2:$J$2345,"")</f>
        <v>16-Sep-1991</v>
      </c>
      <c r="M517" s="12">
        <f>_xlfn.XLOOKUP(A517,'Hospitalisation Details'!$A$2:$A$2344,'Hospitalisation Details'!$F$2:$F$2344," ",0,1)</f>
        <v>19199.939999999999</v>
      </c>
      <c r="N517" t="str">
        <f>_xlfn.XLOOKUP(A517,'Hospitalisation Details'!$A$2:$A$2344,'Hospitalisation Details'!$G$2:$G$2344," ",0,1)</f>
        <v>tier - 1</v>
      </c>
      <c r="O517" t="str">
        <f>_xlfn.XLOOKUP(A517,'Hospitalisation Details'!$A$2:$A$2344,'Hospitalisation Details'!$H$2:$H$2344," ",0,1)</f>
        <v>tier - 3</v>
      </c>
      <c r="P517" t="str">
        <f>_xlfn.XLOOKUP(A517,'Hospitalisation Details'!$A$2:$A$2344,'Hospitalisation Details'!$I$2:$I$2344," ",0,1)</f>
        <v>R1011</v>
      </c>
      <c r="Q517">
        <f>_xlfn.XLOOKUP(A517,'Hospitalisation Details'!$A$2:$A$2344,'Hospitalisation Details'!$K$2:$K$2344," ",0,1)</f>
        <v>31</v>
      </c>
    </row>
    <row r="518" spans="1:17" ht="15.5" x14ac:dyDescent="0.35">
      <c r="A518" s="8" t="s">
        <v>1854</v>
      </c>
      <c r="B518" t="str">
        <f>VLOOKUP(Healthcare!A518,'Customer Names'!A518:E2852,4,FALSE)</f>
        <v>Amanda</v>
      </c>
      <c r="C518" s="10">
        <f>_xlfn.XLOOKUP(A518,'Medical Examinations'!$A$2:$A$2336,'Medical Examinations'!$B$2:$B$2336,"NA",0,1)</f>
        <v>35.72</v>
      </c>
      <c r="D518" s="10">
        <f>_xlfn.XLOOKUP(A518,'Medical Examinations'!$A$2:$A$2336,'Medical Examinations'!$C$2:$C$2336)</f>
        <v>4.08</v>
      </c>
      <c r="E518" s="1" t="str">
        <f>_xlfn.XLOOKUP(A518,'Medical Examinations'!$A$2:$A$2336,'Medical Examinations'!$D$2:$D$2336)</f>
        <v>No</v>
      </c>
      <c r="F518" t="str">
        <f>_xlfn.XLOOKUP(A518,'Medical Examinations'!$A$2:$A$2336,'Medical Examinations'!$E$2:$E$2336)</f>
        <v>No</v>
      </c>
      <c r="G518" t="str">
        <f>_xlfn.XLOOKUP(A518,'Medical Examinations'!$A$2:$A$2336,'Medical Examinations'!$F$2:$F$2336)</f>
        <v>Yes</v>
      </c>
      <c r="H518" s="1">
        <f>_xlfn.XLOOKUP(A518,'Medical Examinations'!$A$2:$A$2336,'Medical Examinations'!$G$2:$G$2336)</f>
        <v>1</v>
      </c>
      <c r="I518" t="str">
        <f>_xlfn.XLOOKUP(A518,'Medical Examinations'!$A$2:$A$2336,'Medical Examinations'!$H$2:$H$2336)</f>
        <v>No</v>
      </c>
      <c r="J518" t="str">
        <f>VLOOKUP(A518,'Medical Examinations'!$A$2:$J$2336,9,FALSE)</f>
        <v>Obesity</v>
      </c>
      <c r="K518" t="str">
        <f>VLOOKUP(A518,'Medical Examinations'!$A$2:$J$2336,10,FALSE)</f>
        <v>Normal</v>
      </c>
      <c r="L518" s="51" t="str">
        <f>_xlfn.XLOOKUP(A518,'Hospitalisation Details'!$A$2:$A$2345,'Hospitalisation Details'!$J$2:$J$2345,"")</f>
        <v>2-Jul-1979</v>
      </c>
      <c r="M518" s="12">
        <f>_xlfn.XLOOKUP(A518,'Hospitalisation Details'!$A$2:$A$2344,'Hospitalisation Details'!$F$2:$F$2344," ",0,1)</f>
        <v>19144.580000000002</v>
      </c>
      <c r="N518" t="str">
        <f>_xlfn.XLOOKUP(A518,'Hospitalisation Details'!$A$2:$A$2344,'Hospitalisation Details'!$G$2:$G$2344," ",0,1)</f>
        <v>tier - 1</v>
      </c>
      <c r="O518" t="str">
        <f>_xlfn.XLOOKUP(A518,'Hospitalisation Details'!$A$2:$A$2344,'Hospitalisation Details'!$H$2:$H$2344," ",0,1)</f>
        <v>tier - 1</v>
      </c>
      <c r="P518" t="str">
        <f>_xlfn.XLOOKUP(A518,'Hospitalisation Details'!$A$2:$A$2344,'Hospitalisation Details'!$I$2:$I$2344," ",0,1)</f>
        <v>R1024</v>
      </c>
      <c r="Q518">
        <f>_xlfn.XLOOKUP(A518,'Hospitalisation Details'!$A$2:$A$2344,'Hospitalisation Details'!$K$2:$K$2344," ",0,1)</f>
        <v>43</v>
      </c>
    </row>
    <row r="519" spans="1:17" ht="15.5" x14ac:dyDescent="0.35">
      <c r="A519" s="8" t="s">
        <v>1853</v>
      </c>
      <c r="B519" t="str">
        <f>VLOOKUP(Healthcare!A519,'Customer Names'!A519:E2853,4,FALSE)</f>
        <v>Karen</v>
      </c>
      <c r="C519" s="10">
        <f>_xlfn.XLOOKUP(A519,'Medical Examinations'!$A$2:$A$2336,'Medical Examinations'!$B$2:$B$2336,"NA",0,1)</f>
        <v>27.94</v>
      </c>
      <c r="D519" s="10">
        <f>_xlfn.XLOOKUP(A519,'Medical Examinations'!$A$2:$A$2336,'Medical Examinations'!$C$2:$C$2336)</f>
        <v>4.4800000000000004</v>
      </c>
      <c r="E519" s="1" t="str">
        <f>_xlfn.XLOOKUP(A519,'Medical Examinations'!$A$2:$A$2336,'Medical Examinations'!$D$2:$D$2336)</f>
        <v>No</v>
      </c>
      <c r="F519" t="str">
        <f>_xlfn.XLOOKUP(A519,'Medical Examinations'!$A$2:$A$2336,'Medical Examinations'!$E$2:$E$2336)</f>
        <v>No</v>
      </c>
      <c r="G519" t="str">
        <f>_xlfn.XLOOKUP(A519,'Medical Examinations'!$A$2:$A$2336,'Medical Examinations'!$F$2:$F$2336)</f>
        <v>Yes</v>
      </c>
      <c r="H519" s="1">
        <f>_xlfn.XLOOKUP(A519,'Medical Examinations'!$A$2:$A$2336,'Medical Examinations'!$G$2:$G$2336)</f>
        <v>1</v>
      </c>
      <c r="I519" t="str">
        <f>_xlfn.XLOOKUP(A519,'Medical Examinations'!$A$2:$A$2336,'Medical Examinations'!$H$2:$H$2336)</f>
        <v>Yes</v>
      </c>
      <c r="J519" t="str">
        <f>VLOOKUP(A519,'Medical Examinations'!$A$2:$J$2336,9,FALSE)</f>
        <v>Overweight</v>
      </c>
      <c r="K519" t="str">
        <f>VLOOKUP(A519,'Medical Examinations'!$A$2:$J$2336,10,FALSE)</f>
        <v>Normal</v>
      </c>
      <c r="L519" s="51" t="str">
        <f>_xlfn.XLOOKUP(A519,'Hospitalisation Details'!$A$2:$A$2345,'Hospitalisation Details'!$J$2:$J$2345,"")</f>
        <v>28-Sep-1993</v>
      </c>
      <c r="M519" s="12">
        <f>_xlfn.XLOOKUP(A519,'Hospitalisation Details'!$A$2:$A$2344,'Hospitalisation Details'!$F$2:$F$2344," ",0,1)</f>
        <v>19107.78</v>
      </c>
      <c r="N519" t="str">
        <f>_xlfn.XLOOKUP(A519,'Hospitalisation Details'!$A$2:$A$2344,'Hospitalisation Details'!$G$2:$G$2344," ",0,1)</f>
        <v>tier - 1</v>
      </c>
      <c r="O519" t="str">
        <f>_xlfn.XLOOKUP(A519,'Hospitalisation Details'!$A$2:$A$2344,'Hospitalisation Details'!$H$2:$H$2344," ",0,1)</f>
        <v>tier - 2</v>
      </c>
      <c r="P519" t="str">
        <f>_xlfn.XLOOKUP(A519,'Hospitalisation Details'!$A$2:$A$2344,'Hospitalisation Details'!$I$2:$I$2344," ",0,1)</f>
        <v>R1013</v>
      </c>
      <c r="Q519">
        <f>_xlfn.XLOOKUP(A519,'Hospitalisation Details'!$A$2:$A$2344,'Hospitalisation Details'!$K$2:$K$2344," ",0,1)</f>
        <v>29</v>
      </c>
    </row>
    <row r="520" spans="1:17" ht="15.5" x14ac:dyDescent="0.35">
      <c r="A520" s="8" t="s">
        <v>1852</v>
      </c>
      <c r="B520" t="str">
        <f>VLOOKUP(Healthcare!A520,'Customer Names'!A520:E2854,4,FALSE)</f>
        <v>Gregory</v>
      </c>
      <c r="C520" s="10">
        <f>_xlfn.XLOOKUP(A520,'Medical Examinations'!$A$2:$A$2336,'Medical Examinations'!$B$2:$B$2336,"NA",0,1)</f>
        <v>27.1</v>
      </c>
      <c r="D520" s="10">
        <f>_xlfn.XLOOKUP(A520,'Medical Examinations'!$A$2:$A$2336,'Medical Examinations'!$C$2:$C$2336)</f>
        <v>5.73</v>
      </c>
      <c r="E520" s="1" t="str">
        <f>_xlfn.XLOOKUP(A520,'Medical Examinations'!$A$2:$A$2336,'Medical Examinations'!$D$2:$D$2336)</f>
        <v>No</v>
      </c>
      <c r="F520" t="str">
        <f>_xlfn.XLOOKUP(A520,'Medical Examinations'!$A$2:$A$2336,'Medical Examinations'!$E$2:$E$2336)</f>
        <v>No</v>
      </c>
      <c r="G520" t="str">
        <f>_xlfn.XLOOKUP(A520,'Medical Examinations'!$A$2:$A$2336,'Medical Examinations'!$F$2:$F$2336)</f>
        <v>No</v>
      </c>
      <c r="H520" s="1">
        <f>_xlfn.XLOOKUP(A520,'Medical Examinations'!$A$2:$A$2336,'Medical Examinations'!$G$2:$G$2336)</f>
        <v>0</v>
      </c>
      <c r="I520" t="str">
        <f>_xlfn.XLOOKUP(A520,'Medical Examinations'!$A$2:$A$2336,'Medical Examinations'!$H$2:$H$2336)</f>
        <v>Yes</v>
      </c>
      <c r="J520" t="str">
        <f>VLOOKUP(A520,'Medical Examinations'!$A$2:$J$2336,9,FALSE)</f>
        <v>Overweight</v>
      </c>
      <c r="K520" t="str">
        <f>VLOOKUP(A520,'Medical Examinations'!$A$2:$J$2336,10,FALSE)</f>
        <v>Prediabetes</v>
      </c>
      <c r="L520" s="51" t="str">
        <f>_xlfn.XLOOKUP(A520,'Hospitalisation Details'!$A$2:$A$2345,'Hospitalisation Details'!$J$2:$J$2345,"")</f>
        <v>5-Jun-1989</v>
      </c>
      <c r="M520" s="12">
        <f>_xlfn.XLOOKUP(A520,'Hospitalisation Details'!$A$2:$A$2344,'Hospitalisation Details'!$F$2:$F$2344," ",0,1)</f>
        <v>19040.88</v>
      </c>
      <c r="N520" t="str">
        <f>_xlfn.XLOOKUP(A520,'Hospitalisation Details'!$A$2:$A$2344,'Hospitalisation Details'!$G$2:$G$2344," ",0,1)</f>
        <v>tier - 1</v>
      </c>
      <c r="O520" t="str">
        <f>_xlfn.XLOOKUP(A520,'Hospitalisation Details'!$A$2:$A$2344,'Hospitalisation Details'!$H$2:$H$2344," ",0,1)</f>
        <v>tier - 3</v>
      </c>
      <c r="P520" t="str">
        <f>_xlfn.XLOOKUP(A520,'Hospitalisation Details'!$A$2:$A$2344,'Hospitalisation Details'!$I$2:$I$2344," ",0,1)</f>
        <v>R1011</v>
      </c>
      <c r="Q520">
        <f>_xlfn.XLOOKUP(A520,'Hospitalisation Details'!$A$2:$A$2344,'Hospitalisation Details'!$K$2:$K$2344," ",0,1)</f>
        <v>34</v>
      </c>
    </row>
    <row r="521" spans="1:17" ht="15.5" x14ac:dyDescent="0.35">
      <c r="A521" s="8" t="s">
        <v>1851</v>
      </c>
      <c r="B521" t="str">
        <f>VLOOKUP(Healthcare!A521,'Customer Names'!A521:E2855,4,FALSE)</f>
        <v>Sabine</v>
      </c>
      <c r="C521" s="10">
        <f>_xlfn.XLOOKUP(A521,'Medical Examinations'!$A$2:$A$2336,'Medical Examinations'!$B$2:$B$2336,"NA",0,1)</f>
        <v>18.3</v>
      </c>
      <c r="D521" s="10">
        <f>_xlfn.XLOOKUP(A521,'Medical Examinations'!$A$2:$A$2336,'Medical Examinations'!$C$2:$C$2336)</f>
        <v>5.46</v>
      </c>
      <c r="E521" s="1" t="str">
        <f>_xlfn.XLOOKUP(A521,'Medical Examinations'!$A$2:$A$2336,'Medical Examinations'!$D$2:$D$2336)</f>
        <v>Yes</v>
      </c>
      <c r="F521" t="str">
        <f>_xlfn.XLOOKUP(A521,'Medical Examinations'!$A$2:$A$2336,'Medical Examinations'!$E$2:$E$2336)</f>
        <v>No</v>
      </c>
      <c r="G521" t="str">
        <f>_xlfn.XLOOKUP(A521,'Medical Examinations'!$A$2:$A$2336,'Medical Examinations'!$F$2:$F$2336)</f>
        <v>Yes</v>
      </c>
      <c r="H521" s="1">
        <f>_xlfn.XLOOKUP(A521,'Medical Examinations'!$A$2:$A$2336,'Medical Examinations'!$G$2:$G$2336)</f>
        <v>1</v>
      </c>
      <c r="I521" t="str">
        <f>_xlfn.XLOOKUP(A521,'Medical Examinations'!$A$2:$A$2336,'Medical Examinations'!$H$2:$H$2336)</f>
        <v>Yes</v>
      </c>
      <c r="J521" t="str">
        <f>VLOOKUP(A521,'Medical Examinations'!$A$2:$J$2336,9,FALSE)</f>
        <v>Underweight</v>
      </c>
      <c r="K521" t="str">
        <f>VLOOKUP(A521,'Medical Examinations'!$A$2:$J$2336,10,FALSE)</f>
        <v>Normal</v>
      </c>
      <c r="L521" s="51" t="str">
        <f>_xlfn.XLOOKUP(A521,'Hospitalisation Details'!$A$2:$A$2345,'Hospitalisation Details'!$J$2:$J$2345,"")</f>
        <v>19-Dec-1983</v>
      </c>
      <c r="M521" s="12">
        <f>_xlfn.XLOOKUP(A521,'Hospitalisation Details'!$A$2:$A$2344,'Hospitalisation Details'!$F$2:$F$2344," ",0,1)</f>
        <v>19023.259999999998</v>
      </c>
      <c r="N521" t="str">
        <f>_xlfn.XLOOKUP(A521,'Hospitalisation Details'!$A$2:$A$2344,'Hospitalisation Details'!$G$2:$G$2344," ",0,1)</f>
        <v>tier - 1</v>
      </c>
      <c r="O521" t="str">
        <f>_xlfn.XLOOKUP(A521,'Hospitalisation Details'!$A$2:$A$2344,'Hospitalisation Details'!$H$2:$H$2344," ",0,1)</f>
        <v>tier - 3</v>
      </c>
      <c r="P521" t="str">
        <f>_xlfn.XLOOKUP(A521,'Hospitalisation Details'!$A$2:$A$2344,'Hospitalisation Details'!$I$2:$I$2344," ",0,1)</f>
        <v>R1011</v>
      </c>
      <c r="Q521">
        <f>_xlfn.XLOOKUP(A521,'Hospitalisation Details'!$A$2:$A$2344,'Hospitalisation Details'!$K$2:$K$2344," ",0,1)</f>
        <v>39</v>
      </c>
    </row>
    <row r="522" spans="1:17" ht="15.5" x14ac:dyDescent="0.35">
      <c r="A522" s="8" t="s">
        <v>1850</v>
      </c>
      <c r="B522" t="str">
        <f>VLOOKUP(Healthcare!A522,'Customer Names'!A522:E2856,4,FALSE)</f>
        <v>Joseph</v>
      </c>
      <c r="C522" s="10">
        <f>_xlfn.XLOOKUP(A522,'Medical Examinations'!$A$2:$A$2336,'Medical Examinations'!$B$2:$B$2336,"NA",0,1)</f>
        <v>25.3</v>
      </c>
      <c r="D522" s="10">
        <f>_xlfn.XLOOKUP(A522,'Medical Examinations'!$A$2:$A$2336,'Medical Examinations'!$C$2:$C$2336)</f>
        <v>5.0199999999999996</v>
      </c>
      <c r="E522" s="1" t="str">
        <f>_xlfn.XLOOKUP(A522,'Medical Examinations'!$A$2:$A$2336,'Medical Examinations'!$D$2:$D$2336)</f>
        <v>Yes</v>
      </c>
      <c r="F522" t="str">
        <f>_xlfn.XLOOKUP(A522,'Medical Examinations'!$A$2:$A$2336,'Medical Examinations'!$E$2:$E$2336)</f>
        <v>No</v>
      </c>
      <c r="G522" t="str">
        <f>_xlfn.XLOOKUP(A522,'Medical Examinations'!$A$2:$A$2336,'Medical Examinations'!$F$2:$F$2336)</f>
        <v>No</v>
      </c>
      <c r="H522" s="1">
        <f>_xlfn.XLOOKUP(A522,'Medical Examinations'!$A$2:$A$2336,'Medical Examinations'!$G$2:$G$2336)</f>
        <v>1</v>
      </c>
      <c r="I522" t="str">
        <f>_xlfn.XLOOKUP(A522,'Medical Examinations'!$A$2:$A$2336,'Medical Examinations'!$H$2:$H$2336)</f>
        <v>Yes</v>
      </c>
      <c r="J522" t="str">
        <f>VLOOKUP(A522,'Medical Examinations'!$A$2:$J$2336,9,FALSE)</f>
        <v>Overweight</v>
      </c>
      <c r="K522" t="str">
        <f>VLOOKUP(A522,'Medical Examinations'!$A$2:$J$2336,10,FALSE)</f>
        <v>Normal</v>
      </c>
      <c r="L522" s="51" t="str">
        <f>_xlfn.XLOOKUP(A522,'Hospitalisation Details'!$A$2:$A$2345,'Hospitalisation Details'!$J$2:$J$2345,"")</f>
        <v>24-Oct-1988</v>
      </c>
      <c r="M522" s="12">
        <f>_xlfn.XLOOKUP(A522,'Hospitalisation Details'!$A$2:$A$2344,'Hospitalisation Details'!$F$2:$F$2344," ",0,1)</f>
        <v>18972.5</v>
      </c>
      <c r="N522" t="str">
        <f>_xlfn.XLOOKUP(A522,'Hospitalisation Details'!$A$2:$A$2344,'Hospitalisation Details'!$G$2:$G$2344," ",0,1)</f>
        <v>tier - 1</v>
      </c>
      <c r="O522" t="str">
        <f>_xlfn.XLOOKUP(A522,'Hospitalisation Details'!$A$2:$A$2344,'Hospitalisation Details'!$H$2:$H$2344," ",0,1)</f>
        <v>tier - 3</v>
      </c>
      <c r="P522" t="str">
        <f>_xlfn.XLOOKUP(A522,'Hospitalisation Details'!$A$2:$A$2344,'Hospitalisation Details'!$I$2:$I$2344," ",0,1)</f>
        <v>R1013</v>
      </c>
      <c r="Q522">
        <f>_xlfn.XLOOKUP(A522,'Hospitalisation Details'!$A$2:$A$2344,'Hospitalisation Details'!$K$2:$K$2344," ",0,1)</f>
        <v>34</v>
      </c>
    </row>
    <row r="523" spans="1:17" ht="15.5" x14ac:dyDescent="0.35">
      <c r="A523" s="8" t="s">
        <v>1849</v>
      </c>
      <c r="B523" t="str">
        <f>VLOOKUP(Healthcare!A523,'Customer Names'!A523:E2857,4,FALSE)</f>
        <v>Adam</v>
      </c>
      <c r="C523" s="10">
        <f>_xlfn.XLOOKUP(A523,'Medical Examinations'!$A$2:$A$2336,'Medical Examinations'!$B$2:$B$2336,"NA",0,1)</f>
        <v>38.83</v>
      </c>
      <c r="D523" s="10">
        <f>_xlfn.XLOOKUP(A523,'Medical Examinations'!$A$2:$A$2336,'Medical Examinations'!$C$2:$C$2336)</f>
        <v>6.36</v>
      </c>
      <c r="E523" s="1" t="str">
        <f>_xlfn.XLOOKUP(A523,'Medical Examinations'!$A$2:$A$2336,'Medical Examinations'!$D$2:$D$2336)</f>
        <v>No</v>
      </c>
      <c r="F523" t="str">
        <f>_xlfn.XLOOKUP(A523,'Medical Examinations'!$A$2:$A$2336,'Medical Examinations'!$E$2:$E$2336)</f>
        <v>No</v>
      </c>
      <c r="G523" t="str">
        <f>_xlfn.XLOOKUP(A523,'Medical Examinations'!$A$2:$A$2336,'Medical Examinations'!$F$2:$F$2336)</f>
        <v>No</v>
      </c>
      <c r="H523" s="1">
        <f>_xlfn.XLOOKUP(A523,'Medical Examinations'!$A$2:$A$2336,'Medical Examinations'!$G$2:$G$2336)</f>
        <v>1</v>
      </c>
      <c r="I523" t="str">
        <f>_xlfn.XLOOKUP(A523,'Medical Examinations'!$A$2:$A$2336,'Medical Examinations'!$H$2:$H$2336)</f>
        <v>No</v>
      </c>
      <c r="J523" t="str">
        <f>VLOOKUP(A523,'Medical Examinations'!$A$2:$J$2336,9,FALSE)</f>
        <v>Obesity</v>
      </c>
      <c r="K523" t="str">
        <f>VLOOKUP(A523,'Medical Examinations'!$A$2:$J$2336,10,FALSE)</f>
        <v>Prediabetes</v>
      </c>
      <c r="L523" s="51" t="str">
        <f>_xlfn.XLOOKUP(A523,'Hospitalisation Details'!$A$2:$A$2345,'Hospitalisation Details'!$J$2:$J$2345,"")</f>
        <v>30-Nov-1992</v>
      </c>
      <c r="M523" s="12">
        <f>_xlfn.XLOOKUP(A523,'Hospitalisation Details'!$A$2:$A$2344,'Hospitalisation Details'!$F$2:$F$2344," ",0,1)</f>
        <v>18963.169999999998</v>
      </c>
      <c r="N523" t="str">
        <f>_xlfn.XLOOKUP(A523,'Hospitalisation Details'!$A$2:$A$2344,'Hospitalisation Details'!$G$2:$G$2344," ",0,1)</f>
        <v>tier - 1</v>
      </c>
      <c r="O523" t="str">
        <f>_xlfn.XLOOKUP(A523,'Hospitalisation Details'!$A$2:$A$2344,'Hospitalisation Details'!$H$2:$H$2344," ",0,1)</f>
        <v>tier - 1</v>
      </c>
      <c r="P523" t="str">
        <f>_xlfn.XLOOKUP(A523,'Hospitalisation Details'!$A$2:$A$2344,'Hospitalisation Details'!$I$2:$I$2344," ",0,1)</f>
        <v>R1013</v>
      </c>
      <c r="Q523">
        <f>_xlfn.XLOOKUP(A523,'Hospitalisation Details'!$A$2:$A$2344,'Hospitalisation Details'!$K$2:$K$2344," ",0,1)</f>
        <v>30</v>
      </c>
    </row>
    <row r="524" spans="1:17" ht="15.5" x14ac:dyDescent="0.35">
      <c r="A524" s="8" t="s">
        <v>1848</v>
      </c>
      <c r="B524" t="str">
        <f>VLOOKUP(Healthcare!A524,'Customer Names'!A524:E2858,4,FALSE)</f>
        <v>Karolyn A</v>
      </c>
      <c r="C524" s="10">
        <f>_xlfn.XLOOKUP(A524,'Medical Examinations'!$A$2:$A$2336,'Medical Examinations'!$B$2:$B$2336,"NA",0,1)</f>
        <v>27.6</v>
      </c>
      <c r="D524" s="10">
        <f>_xlfn.XLOOKUP(A524,'Medical Examinations'!$A$2:$A$2336,'Medical Examinations'!$C$2:$C$2336)</f>
        <v>5.36</v>
      </c>
      <c r="E524" s="1" t="str">
        <f>_xlfn.XLOOKUP(A524,'Medical Examinations'!$A$2:$A$2336,'Medical Examinations'!$D$2:$D$2336)</f>
        <v>No</v>
      </c>
      <c r="F524" t="str">
        <f>_xlfn.XLOOKUP(A524,'Medical Examinations'!$A$2:$A$2336,'Medical Examinations'!$E$2:$E$2336)</f>
        <v>No</v>
      </c>
      <c r="G524" t="str">
        <f>_xlfn.XLOOKUP(A524,'Medical Examinations'!$A$2:$A$2336,'Medical Examinations'!$F$2:$F$2336)</f>
        <v>No</v>
      </c>
      <c r="H524" s="1">
        <f>_xlfn.XLOOKUP(A524,'Medical Examinations'!$A$2:$A$2336,'Medical Examinations'!$G$2:$G$2336)</f>
        <v>1</v>
      </c>
      <c r="I524" t="str">
        <f>_xlfn.XLOOKUP(A524,'Medical Examinations'!$A$2:$A$2336,'Medical Examinations'!$H$2:$H$2336)</f>
        <v>No</v>
      </c>
      <c r="J524" t="str">
        <f>VLOOKUP(A524,'Medical Examinations'!$A$2:$J$2336,9,FALSE)</f>
        <v>Overweight</v>
      </c>
      <c r="K524" t="str">
        <f>VLOOKUP(A524,'Medical Examinations'!$A$2:$J$2336,10,FALSE)</f>
        <v>Normal</v>
      </c>
      <c r="L524" s="51" t="str">
        <f>_xlfn.XLOOKUP(A524,'Hospitalisation Details'!$A$2:$A$2345,'Hospitalisation Details'!$J$2:$J$2345,"")</f>
        <v>6-Aug-1998</v>
      </c>
      <c r="M524" s="12">
        <f>_xlfn.XLOOKUP(A524,'Hospitalisation Details'!$A$2:$A$2344,'Hospitalisation Details'!$F$2:$F$2344," ",0,1)</f>
        <v>18955.22</v>
      </c>
      <c r="N524" t="str">
        <f>_xlfn.XLOOKUP(A524,'Hospitalisation Details'!$A$2:$A$2344,'Hospitalisation Details'!$G$2:$G$2344," ",0,1)</f>
        <v>tier - 1</v>
      </c>
      <c r="O524" t="str">
        <f>_xlfn.XLOOKUP(A524,'Hospitalisation Details'!$A$2:$A$2344,'Hospitalisation Details'!$H$2:$H$2344," ",0,1)</f>
        <v>tier - 3</v>
      </c>
      <c r="P524" t="str">
        <f>_xlfn.XLOOKUP(A524,'Hospitalisation Details'!$A$2:$A$2344,'Hospitalisation Details'!$I$2:$I$2344," ",0,1)</f>
        <v>R1011</v>
      </c>
      <c r="Q524">
        <f>_xlfn.XLOOKUP(A524,'Hospitalisation Details'!$A$2:$A$2344,'Hospitalisation Details'!$K$2:$K$2344," ",0,1)</f>
        <v>24</v>
      </c>
    </row>
    <row r="525" spans="1:17" ht="15.5" x14ac:dyDescent="0.35">
      <c r="A525" s="8" t="s">
        <v>1847</v>
      </c>
      <c r="B525" t="str">
        <f>VLOOKUP(Healthcare!A525,'Customer Names'!A525:E2859,4,FALSE)</f>
        <v>Anita L.</v>
      </c>
      <c r="C525" s="10">
        <f>_xlfn.XLOOKUP(A525,'Medical Examinations'!$A$2:$A$2336,'Medical Examinations'!$B$2:$B$2336,"NA",0,1)</f>
        <v>46.4</v>
      </c>
      <c r="D525" s="10">
        <f>_xlfn.XLOOKUP(A525,'Medical Examinations'!$A$2:$A$2336,'Medical Examinations'!$C$2:$C$2336)</f>
        <v>8.3699999999999992</v>
      </c>
      <c r="E525" s="1" t="str">
        <f>_xlfn.XLOOKUP(A525,'Medical Examinations'!$A$2:$A$2336,'Medical Examinations'!$D$2:$D$2336)</f>
        <v>Yes</v>
      </c>
      <c r="F525" t="str">
        <f>_xlfn.XLOOKUP(A525,'Medical Examinations'!$A$2:$A$2336,'Medical Examinations'!$E$2:$E$2336)</f>
        <v>No</v>
      </c>
      <c r="G525" t="str">
        <f>_xlfn.XLOOKUP(A525,'Medical Examinations'!$A$2:$A$2336,'Medical Examinations'!$F$2:$F$2336)</f>
        <v>Yes</v>
      </c>
      <c r="H525" s="1">
        <f>_xlfn.XLOOKUP(A525,'Medical Examinations'!$A$2:$A$2336,'Medical Examinations'!$G$2:$G$2336)</f>
        <v>1</v>
      </c>
      <c r="I525" t="str">
        <f>_xlfn.XLOOKUP(A525,'Medical Examinations'!$A$2:$A$2336,'Medical Examinations'!$H$2:$H$2336)</f>
        <v>No</v>
      </c>
      <c r="J525" t="str">
        <f>VLOOKUP(A525,'Medical Examinations'!$A$2:$J$2336,9,FALSE)</f>
        <v>Obesity</v>
      </c>
      <c r="K525" t="str">
        <f>VLOOKUP(A525,'Medical Examinations'!$A$2:$J$2336,10,FALSE)</f>
        <v>Diabetes</v>
      </c>
      <c r="L525" s="51" t="str">
        <f>_xlfn.XLOOKUP(A525,'Hospitalisation Details'!$A$2:$A$2345,'Hospitalisation Details'!$J$2:$J$2345,"")</f>
        <v>20-Oct-1963</v>
      </c>
      <c r="M525" s="12">
        <f>_xlfn.XLOOKUP(A525,'Hospitalisation Details'!$A$2:$A$2344,'Hospitalisation Details'!$F$2:$F$2344," ",0,1)</f>
        <v>18954.560000000001</v>
      </c>
      <c r="N525" t="str">
        <f>_xlfn.XLOOKUP(A525,'Hospitalisation Details'!$A$2:$A$2344,'Hospitalisation Details'!$G$2:$G$2344," ",0,1)</f>
        <v>tier - 1</v>
      </c>
      <c r="O525" t="str">
        <f>_xlfn.XLOOKUP(A525,'Hospitalisation Details'!$A$2:$A$2344,'Hospitalisation Details'!$H$2:$H$2344," ",0,1)</f>
        <v>tier - 1</v>
      </c>
      <c r="P525" t="str">
        <f>_xlfn.XLOOKUP(A525,'Hospitalisation Details'!$A$2:$A$2344,'Hospitalisation Details'!$I$2:$I$2344," ",0,1)</f>
        <v>R1026</v>
      </c>
      <c r="Q525">
        <f>_xlfn.XLOOKUP(A525,'Hospitalisation Details'!$A$2:$A$2344,'Hospitalisation Details'!$K$2:$K$2344," ",0,1)</f>
        <v>59</v>
      </c>
    </row>
    <row r="526" spans="1:17" ht="15.5" x14ac:dyDescent="0.35">
      <c r="A526" s="8" t="s">
        <v>1846</v>
      </c>
      <c r="B526" t="str">
        <f>VLOOKUP(Healthcare!A526,'Customer Names'!A526:E2860,4,FALSE)</f>
        <v>Laura E.</v>
      </c>
      <c r="C526" s="10">
        <f>_xlfn.XLOOKUP(A526,'Medical Examinations'!$A$2:$A$2336,'Medical Examinations'!$B$2:$B$2336,"NA",0,1)</f>
        <v>51.92</v>
      </c>
      <c r="D526" s="10">
        <f>_xlfn.XLOOKUP(A526,'Medical Examinations'!$A$2:$A$2336,'Medical Examinations'!$C$2:$C$2336)</f>
        <v>5.18</v>
      </c>
      <c r="E526" s="1" t="str">
        <f>_xlfn.XLOOKUP(A526,'Medical Examinations'!$A$2:$A$2336,'Medical Examinations'!$D$2:$D$2336)</f>
        <v>Yes</v>
      </c>
      <c r="F526" t="str">
        <f>_xlfn.XLOOKUP(A526,'Medical Examinations'!$A$2:$A$2336,'Medical Examinations'!$E$2:$E$2336)</f>
        <v>No</v>
      </c>
      <c r="G526" t="str">
        <f>_xlfn.XLOOKUP(A526,'Medical Examinations'!$A$2:$A$2336,'Medical Examinations'!$F$2:$F$2336)</f>
        <v>Yes</v>
      </c>
      <c r="H526" s="1">
        <f>_xlfn.XLOOKUP(A526,'Medical Examinations'!$A$2:$A$2336,'Medical Examinations'!$G$2:$G$2336)</f>
        <v>1</v>
      </c>
      <c r="I526" t="str">
        <f>_xlfn.XLOOKUP(A526,'Medical Examinations'!$A$2:$A$2336,'Medical Examinations'!$H$2:$H$2336)</f>
        <v>No</v>
      </c>
      <c r="J526" t="str">
        <f>VLOOKUP(A526,'Medical Examinations'!$A$2:$J$2336,9,FALSE)</f>
        <v>Obesity</v>
      </c>
      <c r="K526" t="str">
        <f>VLOOKUP(A526,'Medical Examinations'!$A$2:$J$2336,10,FALSE)</f>
        <v>Normal</v>
      </c>
      <c r="L526" s="51" t="str">
        <f>_xlfn.XLOOKUP(A526,'Hospitalisation Details'!$A$2:$A$2345,'Hospitalisation Details'!$J$2:$J$2345,"")</f>
        <v>3-Aug-1969</v>
      </c>
      <c r="M526" s="12">
        <f>_xlfn.XLOOKUP(A526,'Hospitalisation Details'!$A$2:$A$2344,'Hospitalisation Details'!$F$2:$F$2344," ",0,1)</f>
        <v>18932.810000000001</v>
      </c>
      <c r="N526" t="str">
        <f>_xlfn.XLOOKUP(A526,'Hospitalisation Details'!$A$2:$A$2344,'Hospitalisation Details'!$G$2:$G$2344," ",0,1)</f>
        <v>tier - 1</v>
      </c>
      <c r="O526" t="str">
        <f>_xlfn.XLOOKUP(A526,'Hospitalisation Details'!$A$2:$A$2344,'Hospitalisation Details'!$H$2:$H$2344," ",0,1)</f>
        <v>tier - 3</v>
      </c>
      <c r="P526" t="str">
        <f>_xlfn.XLOOKUP(A526,'Hospitalisation Details'!$A$2:$A$2344,'Hospitalisation Details'!$I$2:$I$2344," ",0,1)</f>
        <v>R1012</v>
      </c>
      <c r="Q526">
        <f>_xlfn.XLOOKUP(A526,'Hospitalisation Details'!$A$2:$A$2344,'Hospitalisation Details'!$K$2:$K$2344," ",0,1)</f>
        <v>53</v>
      </c>
    </row>
    <row r="527" spans="1:17" ht="15.5" x14ac:dyDescent="0.35">
      <c r="A527" s="8" t="s">
        <v>1845</v>
      </c>
      <c r="B527" t="str">
        <f>VLOOKUP(Healthcare!A527,'Customer Names'!A527:E2861,4,FALSE)</f>
        <v>Sarah</v>
      </c>
      <c r="C527" s="10">
        <f>_xlfn.XLOOKUP(A527,'Medical Examinations'!$A$2:$A$2336,'Medical Examinations'!$B$2:$B$2336,"NA",0,1)</f>
        <v>32.395000000000003</v>
      </c>
      <c r="D527" s="10">
        <f>_xlfn.XLOOKUP(A527,'Medical Examinations'!$A$2:$A$2336,'Medical Examinations'!$C$2:$C$2336)</f>
        <v>5.68</v>
      </c>
      <c r="E527" s="1" t="str">
        <f>_xlfn.XLOOKUP(A527,'Medical Examinations'!$A$2:$A$2336,'Medical Examinations'!$D$2:$D$2336)</f>
        <v>Yes</v>
      </c>
      <c r="F527" t="str">
        <f>_xlfn.XLOOKUP(A527,'Medical Examinations'!$A$2:$A$2336,'Medical Examinations'!$E$2:$E$2336)</f>
        <v>No</v>
      </c>
      <c r="G527" t="str">
        <f>_xlfn.XLOOKUP(A527,'Medical Examinations'!$A$2:$A$2336,'Medical Examinations'!$F$2:$F$2336)</f>
        <v>No</v>
      </c>
      <c r="H527" s="1">
        <f>_xlfn.XLOOKUP(A527,'Medical Examinations'!$A$2:$A$2336,'Medical Examinations'!$G$2:$G$2336)</f>
        <v>1</v>
      </c>
      <c r="I527" t="str">
        <f>_xlfn.XLOOKUP(A527,'Medical Examinations'!$A$2:$A$2336,'Medical Examinations'!$H$2:$H$2336)</f>
        <v>No</v>
      </c>
      <c r="J527" t="str">
        <f>VLOOKUP(A527,'Medical Examinations'!$A$2:$J$2336,9,FALSE)</f>
        <v>Obesity</v>
      </c>
      <c r="K527" t="str">
        <f>VLOOKUP(A527,'Medical Examinations'!$A$2:$J$2336,10,FALSE)</f>
        <v>Normal</v>
      </c>
      <c r="L527" s="51" t="str">
        <f>_xlfn.XLOOKUP(A527,'Hospitalisation Details'!$A$2:$A$2345,'Hospitalisation Details'!$J$2:$J$2345,"")</f>
        <v>27-Sep-1995</v>
      </c>
      <c r="M527" s="12">
        <f>_xlfn.XLOOKUP(A527,'Hospitalisation Details'!$A$2:$A$2344,'Hospitalisation Details'!$F$2:$F$2344," ",0,1)</f>
        <v>18903.490000000002</v>
      </c>
      <c r="N527" t="str">
        <f>_xlfn.XLOOKUP(A527,'Hospitalisation Details'!$A$2:$A$2344,'Hospitalisation Details'!$G$2:$G$2344," ",0,1)</f>
        <v>tier - 1</v>
      </c>
      <c r="O527" t="str">
        <f>_xlfn.XLOOKUP(A527,'Hospitalisation Details'!$A$2:$A$2344,'Hospitalisation Details'!$H$2:$H$2344," ",0,1)</f>
        <v>tier - 2</v>
      </c>
      <c r="P527" t="str">
        <f>_xlfn.XLOOKUP(A527,'Hospitalisation Details'!$A$2:$A$2344,'Hospitalisation Details'!$I$2:$I$2344," ",0,1)</f>
        <v>R1024</v>
      </c>
      <c r="Q527">
        <f>_xlfn.XLOOKUP(A527,'Hospitalisation Details'!$A$2:$A$2344,'Hospitalisation Details'!$K$2:$K$2344," ",0,1)</f>
        <v>27</v>
      </c>
    </row>
    <row r="528" spans="1:17" ht="15.5" x14ac:dyDescent="0.35">
      <c r="A528" s="8" t="s">
        <v>1844</v>
      </c>
      <c r="B528" t="str">
        <f>VLOOKUP(Healthcare!A528,'Customer Names'!A528:E2862,4,FALSE)</f>
        <v>Ashley E</v>
      </c>
      <c r="C528" s="10">
        <f>_xlfn.XLOOKUP(A528,'Medical Examinations'!$A$2:$A$2336,'Medical Examinations'!$B$2:$B$2336,"NA",0,1)</f>
        <v>46.19</v>
      </c>
      <c r="D528" s="10">
        <f>_xlfn.XLOOKUP(A528,'Medical Examinations'!$A$2:$A$2336,'Medical Examinations'!$C$2:$C$2336)</f>
        <v>7.31</v>
      </c>
      <c r="E528" s="1" t="str">
        <f>_xlfn.XLOOKUP(A528,'Medical Examinations'!$A$2:$A$2336,'Medical Examinations'!$D$2:$D$2336)</f>
        <v>Yes</v>
      </c>
      <c r="F528" t="str">
        <f>_xlfn.XLOOKUP(A528,'Medical Examinations'!$A$2:$A$2336,'Medical Examinations'!$E$2:$E$2336)</f>
        <v>No</v>
      </c>
      <c r="G528" t="str">
        <f>_xlfn.XLOOKUP(A528,'Medical Examinations'!$A$2:$A$2336,'Medical Examinations'!$F$2:$F$2336)</f>
        <v>Yes</v>
      </c>
      <c r="H528" s="1">
        <f>_xlfn.XLOOKUP(A528,'Medical Examinations'!$A$2:$A$2336,'Medical Examinations'!$G$2:$G$2336)</f>
        <v>1</v>
      </c>
      <c r="I528" t="str">
        <f>_xlfn.XLOOKUP(A528,'Medical Examinations'!$A$2:$A$2336,'Medical Examinations'!$H$2:$H$2336)</f>
        <v>No</v>
      </c>
      <c r="J528" t="str">
        <f>VLOOKUP(A528,'Medical Examinations'!$A$2:$J$2336,9,FALSE)</f>
        <v>Obesity</v>
      </c>
      <c r="K528" t="str">
        <f>VLOOKUP(A528,'Medical Examinations'!$A$2:$J$2336,10,FALSE)</f>
        <v>Diabetes</v>
      </c>
      <c r="L528" s="51" t="str">
        <f>_xlfn.XLOOKUP(A528,'Hospitalisation Details'!$A$2:$A$2345,'Hospitalisation Details'!$J$2:$J$2345,"")</f>
        <v>6-Dec-1963</v>
      </c>
      <c r="M528" s="12">
        <f>_xlfn.XLOOKUP(A528,'Hospitalisation Details'!$A$2:$A$2344,'Hospitalisation Details'!$F$2:$F$2344," ",0,1)</f>
        <v>18883.330000000002</v>
      </c>
      <c r="N528" t="str">
        <f>_xlfn.XLOOKUP(A528,'Hospitalisation Details'!$A$2:$A$2344,'Hospitalisation Details'!$G$2:$G$2344," ",0,1)</f>
        <v>tier - 1</v>
      </c>
      <c r="O528" t="str">
        <f>_xlfn.XLOOKUP(A528,'Hospitalisation Details'!$A$2:$A$2344,'Hospitalisation Details'!$H$2:$H$2344," ",0,1)</f>
        <v>tier - 1</v>
      </c>
      <c r="P528" t="str">
        <f>_xlfn.XLOOKUP(A528,'Hospitalisation Details'!$A$2:$A$2344,'Hospitalisation Details'!$I$2:$I$2344," ",0,1)</f>
        <v>R1026</v>
      </c>
      <c r="Q528">
        <f>_xlfn.XLOOKUP(A528,'Hospitalisation Details'!$A$2:$A$2344,'Hospitalisation Details'!$K$2:$K$2344," ",0,1)</f>
        <v>59</v>
      </c>
    </row>
    <row r="529" spans="1:17" ht="15.5" x14ac:dyDescent="0.35">
      <c r="A529" s="8" t="s">
        <v>1843</v>
      </c>
      <c r="B529" t="str">
        <f>VLOOKUP(Healthcare!A529,'Customer Names'!A529:E2863,4,FALSE)</f>
        <v>Lindsey</v>
      </c>
      <c r="C529" s="10">
        <f>_xlfn.XLOOKUP(A529,'Medical Examinations'!$A$2:$A$2336,'Medical Examinations'!$B$2:$B$2336,"NA",0,1)</f>
        <v>27.93</v>
      </c>
      <c r="D529" s="10">
        <f>_xlfn.XLOOKUP(A529,'Medical Examinations'!$A$2:$A$2336,'Medical Examinations'!$C$2:$C$2336)</f>
        <v>4.67</v>
      </c>
      <c r="E529" s="1" t="str">
        <f>_xlfn.XLOOKUP(A529,'Medical Examinations'!$A$2:$A$2336,'Medical Examinations'!$D$2:$D$2336)</f>
        <v>No</v>
      </c>
      <c r="F529" t="str">
        <f>_xlfn.XLOOKUP(A529,'Medical Examinations'!$A$2:$A$2336,'Medical Examinations'!$E$2:$E$2336)</f>
        <v>No</v>
      </c>
      <c r="G529" t="str">
        <f>_xlfn.XLOOKUP(A529,'Medical Examinations'!$A$2:$A$2336,'Medical Examinations'!$F$2:$F$2336)</f>
        <v>Yes</v>
      </c>
      <c r="H529" s="1">
        <f>_xlfn.XLOOKUP(A529,'Medical Examinations'!$A$2:$A$2336,'Medical Examinations'!$G$2:$G$2336)</f>
        <v>1</v>
      </c>
      <c r="I529" t="str">
        <f>_xlfn.XLOOKUP(A529,'Medical Examinations'!$A$2:$A$2336,'Medical Examinations'!$H$2:$H$2336)</f>
        <v>No</v>
      </c>
      <c r="J529" t="str">
        <f>VLOOKUP(A529,'Medical Examinations'!$A$2:$J$2336,9,FALSE)</f>
        <v>Overweight</v>
      </c>
      <c r="K529" t="str">
        <f>VLOOKUP(A529,'Medical Examinations'!$A$2:$J$2336,10,FALSE)</f>
        <v>Normal</v>
      </c>
      <c r="L529" s="51" t="str">
        <f>_xlfn.XLOOKUP(A529,'Hospitalisation Details'!$A$2:$A$2345,'Hospitalisation Details'!$J$2:$J$2345,"")</f>
        <v>24-Jul-2003</v>
      </c>
      <c r="M529" s="12">
        <f>_xlfn.XLOOKUP(A529,'Hospitalisation Details'!$A$2:$A$2344,'Hospitalisation Details'!$F$2:$F$2344," ",0,1)</f>
        <v>18838.7</v>
      </c>
      <c r="N529" t="str">
        <f>_xlfn.XLOOKUP(A529,'Hospitalisation Details'!$A$2:$A$2344,'Hospitalisation Details'!$G$2:$G$2344," ",0,1)</f>
        <v>tier - 1</v>
      </c>
      <c r="O529" t="str">
        <f>_xlfn.XLOOKUP(A529,'Hospitalisation Details'!$A$2:$A$2344,'Hospitalisation Details'!$H$2:$H$2344," ",0,1)</f>
        <v>tier - 3</v>
      </c>
      <c r="P529" t="str">
        <f>_xlfn.XLOOKUP(A529,'Hospitalisation Details'!$A$2:$A$2344,'Hospitalisation Details'!$I$2:$I$2344," ",0,1)</f>
        <v>R1012</v>
      </c>
      <c r="Q529">
        <f>_xlfn.XLOOKUP(A529,'Hospitalisation Details'!$A$2:$A$2344,'Hospitalisation Details'!$K$2:$K$2344," ",0,1)</f>
        <v>19</v>
      </c>
    </row>
    <row r="530" spans="1:17" ht="15.5" x14ac:dyDescent="0.35">
      <c r="A530" s="8" t="s">
        <v>1842</v>
      </c>
      <c r="B530" t="str">
        <f>VLOOKUP(Healthcare!A530,'Customer Names'!A530:E2864,4,FALSE)</f>
        <v>Alan</v>
      </c>
      <c r="C530" s="10">
        <f>_xlfn.XLOOKUP(A530,'Medical Examinations'!$A$2:$A$2336,'Medical Examinations'!$B$2:$B$2336,"NA",0,1)</f>
        <v>45.62</v>
      </c>
      <c r="D530" s="10">
        <f>_xlfn.XLOOKUP(A530,'Medical Examinations'!$A$2:$A$2336,'Medical Examinations'!$C$2:$C$2336)</f>
        <v>6.87</v>
      </c>
      <c r="E530" s="1" t="str">
        <f>_xlfn.XLOOKUP(A530,'Medical Examinations'!$A$2:$A$2336,'Medical Examinations'!$D$2:$D$2336)</f>
        <v>No</v>
      </c>
      <c r="F530" t="str">
        <f>_xlfn.XLOOKUP(A530,'Medical Examinations'!$A$2:$A$2336,'Medical Examinations'!$E$2:$E$2336)</f>
        <v>No</v>
      </c>
      <c r="G530" t="str">
        <f>_xlfn.XLOOKUP(A530,'Medical Examinations'!$A$2:$A$2336,'Medical Examinations'!$F$2:$F$2336)</f>
        <v>No</v>
      </c>
      <c r="H530" s="1">
        <f>_xlfn.XLOOKUP(A530,'Medical Examinations'!$A$2:$A$2336,'Medical Examinations'!$G$2:$G$2336)</f>
        <v>0</v>
      </c>
      <c r="I530" t="str">
        <f>_xlfn.XLOOKUP(A530,'Medical Examinations'!$A$2:$A$2336,'Medical Examinations'!$H$2:$H$2336)</f>
        <v>No</v>
      </c>
      <c r="J530" t="str">
        <f>VLOOKUP(A530,'Medical Examinations'!$A$2:$J$2336,9,FALSE)</f>
        <v>Obesity</v>
      </c>
      <c r="K530" t="str">
        <f>VLOOKUP(A530,'Medical Examinations'!$A$2:$J$2336,10,FALSE)</f>
        <v>Diabetes</v>
      </c>
      <c r="L530" s="51" t="str">
        <f>_xlfn.XLOOKUP(A530,'Hospitalisation Details'!$A$2:$A$2345,'Hospitalisation Details'!$J$2:$J$2345,"")</f>
        <v>18-Dec-1962</v>
      </c>
      <c r="M530" s="12">
        <f>_xlfn.XLOOKUP(A530,'Hospitalisation Details'!$A$2:$A$2344,'Hospitalisation Details'!$F$2:$F$2344," ",0,1)</f>
        <v>18815.53</v>
      </c>
      <c r="N530" t="str">
        <f>_xlfn.XLOOKUP(A530,'Hospitalisation Details'!$A$2:$A$2344,'Hospitalisation Details'!$G$2:$G$2344," ",0,1)</f>
        <v>tier - 1</v>
      </c>
      <c r="O530" t="str">
        <f>_xlfn.XLOOKUP(A530,'Hospitalisation Details'!$A$2:$A$2344,'Hospitalisation Details'!$H$2:$H$2344," ",0,1)</f>
        <v>tier - 1</v>
      </c>
      <c r="P530" t="str">
        <f>_xlfn.XLOOKUP(A530,'Hospitalisation Details'!$A$2:$A$2344,'Hospitalisation Details'!$I$2:$I$2344," ",0,1)</f>
        <v>R1023</v>
      </c>
      <c r="Q530">
        <f>_xlfn.XLOOKUP(A530,'Hospitalisation Details'!$A$2:$A$2344,'Hospitalisation Details'!$K$2:$K$2344," ",0,1)</f>
        <v>60</v>
      </c>
    </row>
    <row r="531" spans="1:17" ht="15.5" x14ac:dyDescent="0.35">
      <c r="A531" s="8" t="s">
        <v>1841</v>
      </c>
      <c r="B531" t="str">
        <f>VLOOKUP(Healthcare!A531,'Customer Names'!A531:E2865,4,FALSE)</f>
        <v>Dan R.</v>
      </c>
      <c r="C531" s="10">
        <f>_xlfn.XLOOKUP(A531,'Medical Examinations'!$A$2:$A$2336,'Medical Examinations'!$B$2:$B$2336,"NA",0,1)</f>
        <v>35.31</v>
      </c>
      <c r="D531" s="10">
        <f>_xlfn.XLOOKUP(A531,'Medical Examinations'!$A$2:$A$2336,'Medical Examinations'!$C$2:$C$2336)</f>
        <v>5.87</v>
      </c>
      <c r="E531" s="1" t="str">
        <f>_xlfn.XLOOKUP(A531,'Medical Examinations'!$A$2:$A$2336,'Medical Examinations'!$D$2:$D$2336)</f>
        <v>No</v>
      </c>
      <c r="F531" t="str">
        <f>_xlfn.XLOOKUP(A531,'Medical Examinations'!$A$2:$A$2336,'Medical Examinations'!$E$2:$E$2336)</f>
        <v>No</v>
      </c>
      <c r="G531" t="str">
        <f>_xlfn.XLOOKUP(A531,'Medical Examinations'!$A$2:$A$2336,'Medical Examinations'!$F$2:$F$2336)</f>
        <v>Yes</v>
      </c>
      <c r="H531" s="1">
        <f>_xlfn.XLOOKUP(A531,'Medical Examinations'!$A$2:$A$2336,'Medical Examinations'!$G$2:$G$2336)</f>
        <v>1</v>
      </c>
      <c r="I531" t="str">
        <f>_xlfn.XLOOKUP(A531,'Medical Examinations'!$A$2:$A$2336,'Medical Examinations'!$H$2:$H$2336)</f>
        <v>No</v>
      </c>
      <c r="J531" t="str">
        <f>VLOOKUP(A531,'Medical Examinations'!$A$2:$J$2336,9,FALSE)</f>
        <v>Obesity</v>
      </c>
      <c r="K531" t="str">
        <f>VLOOKUP(A531,'Medical Examinations'!$A$2:$J$2336,10,FALSE)</f>
        <v>Prediabetes</v>
      </c>
      <c r="L531" s="51" t="str">
        <f>_xlfn.XLOOKUP(A531,'Hospitalisation Details'!$A$2:$A$2345,'Hospitalisation Details'!$J$2:$J$2345,"")</f>
        <v>15-Oct-1979</v>
      </c>
      <c r="M531" s="12">
        <f>_xlfn.XLOOKUP(A531,'Hospitalisation Details'!$A$2:$A$2344,'Hospitalisation Details'!$F$2:$F$2344," ",0,1)</f>
        <v>18806.150000000001</v>
      </c>
      <c r="N531" t="str">
        <f>_xlfn.XLOOKUP(A531,'Hospitalisation Details'!$A$2:$A$2344,'Hospitalisation Details'!$G$2:$G$2344," ",0,1)</f>
        <v>tier - 1</v>
      </c>
      <c r="O531" t="str">
        <f>_xlfn.XLOOKUP(A531,'Hospitalisation Details'!$A$2:$A$2344,'Hospitalisation Details'!$H$2:$H$2344," ",0,1)</f>
        <v>tier - 2</v>
      </c>
      <c r="P531" t="str">
        <f>_xlfn.XLOOKUP(A531,'Hospitalisation Details'!$A$2:$A$2344,'Hospitalisation Details'!$I$2:$I$2344," ",0,1)</f>
        <v>R1013</v>
      </c>
      <c r="Q531">
        <f>_xlfn.XLOOKUP(A531,'Hospitalisation Details'!$A$2:$A$2344,'Hospitalisation Details'!$K$2:$K$2344," ",0,1)</f>
        <v>43</v>
      </c>
    </row>
    <row r="532" spans="1:17" ht="15.5" x14ac:dyDescent="0.35">
      <c r="A532" s="8" t="s">
        <v>1840</v>
      </c>
      <c r="B532" t="str">
        <f>VLOOKUP(Healthcare!A532,'Customer Names'!A532:E2866,4,FALSE)</f>
        <v>Katie</v>
      </c>
      <c r="C532" s="10">
        <f>_xlfn.XLOOKUP(A532,'Medical Examinations'!$A$2:$A$2336,'Medical Examinations'!$B$2:$B$2336,"NA",0,1)</f>
        <v>30.4</v>
      </c>
      <c r="D532" s="10">
        <f>_xlfn.XLOOKUP(A532,'Medical Examinations'!$A$2:$A$2336,'Medical Examinations'!$C$2:$C$2336)</f>
        <v>4.07</v>
      </c>
      <c r="E532" s="1" t="str">
        <f>_xlfn.XLOOKUP(A532,'Medical Examinations'!$A$2:$A$2336,'Medical Examinations'!$D$2:$D$2336)</f>
        <v>Yes</v>
      </c>
      <c r="F532" t="str">
        <f>_xlfn.XLOOKUP(A532,'Medical Examinations'!$A$2:$A$2336,'Medical Examinations'!$E$2:$E$2336)</f>
        <v>No</v>
      </c>
      <c r="G532" t="str">
        <f>_xlfn.XLOOKUP(A532,'Medical Examinations'!$A$2:$A$2336,'Medical Examinations'!$F$2:$F$2336)</f>
        <v>No</v>
      </c>
      <c r="H532" s="1">
        <f>_xlfn.XLOOKUP(A532,'Medical Examinations'!$A$2:$A$2336,'Medical Examinations'!$G$2:$G$2336)</f>
        <v>1</v>
      </c>
      <c r="I532" t="str">
        <f>_xlfn.XLOOKUP(A532,'Medical Examinations'!$A$2:$A$2336,'Medical Examinations'!$H$2:$H$2336)</f>
        <v>No</v>
      </c>
      <c r="J532" t="str">
        <f>VLOOKUP(A532,'Medical Examinations'!$A$2:$J$2336,9,FALSE)</f>
        <v>Obesity</v>
      </c>
      <c r="K532" t="str">
        <f>VLOOKUP(A532,'Medical Examinations'!$A$2:$J$2336,10,FALSE)</f>
        <v>Normal</v>
      </c>
      <c r="L532" s="51" t="str">
        <f>_xlfn.XLOOKUP(A532,'Hospitalisation Details'!$A$2:$A$2345,'Hospitalisation Details'!$J$2:$J$2345,"")</f>
        <v>28-Nov-1995</v>
      </c>
      <c r="M532" s="12">
        <f>_xlfn.XLOOKUP(A532,'Hospitalisation Details'!$A$2:$A$2344,'Hospitalisation Details'!$F$2:$F$2344," ",0,1)</f>
        <v>18804.75</v>
      </c>
      <c r="N532" t="str">
        <f>_xlfn.XLOOKUP(A532,'Hospitalisation Details'!$A$2:$A$2344,'Hospitalisation Details'!$G$2:$G$2344," ",0,1)</f>
        <v>tier - 1</v>
      </c>
      <c r="O532" t="str">
        <f>_xlfn.XLOOKUP(A532,'Hospitalisation Details'!$A$2:$A$2344,'Hospitalisation Details'!$H$2:$H$2344," ",0,1)</f>
        <v>tier - 1</v>
      </c>
      <c r="P532" t="str">
        <f>_xlfn.XLOOKUP(A532,'Hospitalisation Details'!$A$2:$A$2344,'Hospitalisation Details'!$I$2:$I$2344," ",0,1)</f>
        <v>R1012</v>
      </c>
      <c r="Q532">
        <f>_xlfn.XLOOKUP(A532,'Hospitalisation Details'!$A$2:$A$2344,'Hospitalisation Details'!$K$2:$K$2344," ",0,1)</f>
        <v>27</v>
      </c>
    </row>
    <row r="533" spans="1:17" ht="15.5" x14ac:dyDescent="0.35">
      <c r="A533" s="8" t="s">
        <v>1839</v>
      </c>
      <c r="B533" t="str">
        <f>VLOOKUP(Healthcare!A533,'Customer Names'!A533:E2867,4,FALSE)</f>
        <v>Eric</v>
      </c>
      <c r="C533" s="10">
        <f>_xlfn.XLOOKUP(A533,'Medical Examinations'!$A$2:$A$2336,'Medical Examinations'!$B$2:$B$2336,"NA",0,1)</f>
        <v>20.13</v>
      </c>
      <c r="D533" s="10">
        <f>_xlfn.XLOOKUP(A533,'Medical Examinations'!$A$2:$A$2336,'Medical Examinations'!$C$2:$C$2336)</f>
        <v>6.47</v>
      </c>
      <c r="E533" s="1" t="str">
        <f>_xlfn.XLOOKUP(A533,'Medical Examinations'!$A$2:$A$2336,'Medical Examinations'!$D$2:$D$2336)</f>
        <v>No</v>
      </c>
      <c r="F533" t="str">
        <f>_xlfn.XLOOKUP(A533,'Medical Examinations'!$A$2:$A$2336,'Medical Examinations'!$E$2:$E$2336)</f>
        <v>No</v>
      </c>
      <c r="G533" t="str">
        <f>_xlfn.XLOOKUP(A533,'Medical Examinations'!$A$2:$A$2336,'Medical Examinations'!$F$2:$F$2336)</f>
        <v>Yes</v>
      </c>
      <c r="H533" s="1">
        <f>_xlfn.XLOOKUP(A533,'Medical Examinations'!$A$2:$A$2336,'Medical Examinations'!$G$2:$G$2336)</f>
        <v>1</v>
      </c>
      <c r="I533" t="str">
        <f>_xlfn.XLOOKUP(A533,'Medical Examinations'!$A$2:$A$2336,'Medical Examinations'!$H$2:$H$2336)</f>
        <v>Yes</v>
      </c>
      <c r="J533" t="str">
        <f>VLOOKUP(A533,'Medical Examinations'!$A$2:$J$2336,9,FALSE)</f>
        <v>Normal Weight</v>
      </c>
      <c r="K533" t="str">
        <f>VLOOKUP(A533,'Medical Examinations'!$A$2:$J$2336,10,FALSE)</f>
        <v>Prediabetes</v>
      </c>
      <c r="L533" s="51" t="str">
        <f>_xlfn.XLOOKUP(A533,'Hospitalisation Details'!$A$2:$A$2345,'Hospitalisation Details'!$J$2:$J$2345,"")</f>
        <v>19-Nov-1979</v>
      </c>
      <c r="M533" s="12">
        <f>_xlfn.XLOOKUP(A533,'Hospitalisation Details'!$A$2:$A$2344,'Hospitalisation Details'!$F$2:$F$2344," ",0,1)</f>
        <v>18767.740000000002</v>
      </c>
      <c r="N533" t="str">
        <f>_xlfn.XLOOKUP(A533,'Hospitalisation Details'!$A$2:$A$2344,'Hospitalisation Details'!$G$2:$G$2344," ",0,1)</f>
        <v>tier - 1</v>
      </c>
      <c r="O533" t="str">
        <f>_xlfn.XLOOKUP(A533,'Hospitalisation Details'!$A$2:$A$2344,'Hospitalisation Details'!$H$2:$H$2344," ",0,1)</f>
        <v>tier - 1</v>
      </c>
      <c r="P533" t="str">
        <f>_xlfn.XLOOKUP(A533,'Hospitalisation Details'!$A$2:$A$2344,'Hospitalisation Details'!$I$2:$I$2344," ",0,1)</f>
        <v>R1013</v>
      </c>
      <c r="Q533">
        <f>_xlfn.XLOOKUP(A533,'Hospitalisation Details'!$A$2:$A$2344,'Hospitalisation Details'!$K$2:$K$2344," ",0,1)</f>
        <v>43</v>
      </c>
    </row>
    <row r="534" spans="1:17" ht="15.5" x14ac:dyDescent="0.35">
      <c r="A534" s="8" t="s">
        <v>1838</v>
      </c>
      <c r="B534" t="str">
        <f>VLOOKUP(Healthcare!A534,'Customer Names'!A534:E2868,4,FALSE)</f>
        <v>Cathryn</v>
      </c>
      <c r="C534" s="10">
        <f>_xlfn.XLOOKUP(A534,'Medical Examinations'!$A$2:$A$2336,'Medical Examinations'!$B$2:$B$2336,"NA",0,1)</f>
        <v>23.655000000000001</v>
      </c>
      <c r="D534" s="10">
        <f>_xlfn.XLOOKUP(A534,'Medical Examinations'!$A$2:$A$2336,'Medical Examinations'!$C$2:$C$2336)</f>
        <v>5.14</v>
      </c>
      <c r="E534" s="1" t="str">
        <f>_xlfn.XLOOKUP(A534,'Medical Examinations'!$A$2:$A$2336,'Medical Examinations'!$D$2:$D$2336)</f>
        <v>No</v>
      </c>
      <c r="F534" t="str">
        <f>_xlfn.XLOOKUP(A534,'Medical Examinations'!$A$2:$A$2336,'Medical Examinations'!$E$2:$E$2336)</f>
        <v>No</v>
      </c>
      <c r="G534" t="str">
        <f>_xlfn.XLOOKUP(A534,'Medical Examinations'!$A$2:$A$2336,'Medical Examinations'!$F$2:$F$2336)</f>
        <v>No</v>
      </c>
      <c r="H534" s="1">
        <f>_xlfn.XLOOKUP(A534,'Medical Examinations'!$A$2:$A$2336,'Medical Examinations'!$G$2:$G$2336)</f>
        <v>1</v>
      </c>
      <c r="I534" t="str">
        <f>_xlfn.XLOOKUP(A534,'Medical Examinations'!$A$2:$A$2336,'Medical Examinations'!$H$2:$H$2336)</f>
        <v>Yes</v>
      </c>
      <c r="J534" t="str">
        <f>VLOOKUP(A534,'Medical Examinations'!$A$2:$J$2336,9,FALSE)</f>
        <v>Normal Weight</v>
      </c>
      <c r="K534" t="str">
        <f>VLOOKUP(A534,'Medical Examinations'!$A$2:$J$2336,10,FALSE)</f>
        <v>Normal</v>
      </c>
      <c r="L534" s="51" t="str">
        <f>_xlfn.XLOOKUP(A534,'Hospitalisation Details'!$A$2:$A$2345,'Hospitalisation Details'!$J$2:$J$2345,"")</f>
        <v>27-Dec-1992</v>
      </c>
      <c r="M534" s="12">
        <f>_xlfn.XLOOKUP(A534,'Hospitalisation Details'!$A$2:$A$2344,'Hospitalisation Details'!$F$2:$F$2344," ",0,1)</f>
        <v>18765.88</v>
      </c>
      <c r="N534" t="str">
        <f>_xlfn.XLOOKUP(A534,'Hospitalisation Details'!$A$2:$A$2344,'Hospitalisation Details'!$G$2:$G$2344," ",0,1)</f>
        <v>tier - 1</v>
      </c>
      <c r="O534" t="str">
        <f>_xlfn.XLOOKUP(A534,'Hospitalisation Details'!$A$2:$A$2344,'Hospitalisation Details'!$H$2:$H$2344," ",0,1)</f>
        <v>tier - 2</v>
      </c>
      <c r="P534" t="str">
        <f>_xlfn.XLOOKUP(A534,'Hospitalisation Details'!$A$2:$A$2344,'Hospitalisation Details'!$I$2:$I$2344," ",0,1)</f>
        <v>R1012</v>
      </c>
      <c r="Q534">
        <f>_xlfn.XLOOKUP(A534,'Hospitalisation Details'!$A$2:$A$2344,'Hospitalisation Details'!$K$2:$K$2344," ",0,1)</f>
        <v>30</v>
      </c>
    </row>
    <row r="535" spans="1:17" ht="15.5" x14ac:dyDescent="0.35">
      <c r="A535" s="8" t="s">
        <v>1837</v>
      </c>
      <c r="B535" t="str">
        <f>VLOOKUP(Healthcare!A535,'Customer Names'!A535:E2869,4,FALSE)</f>
        <v>Brendan</v>
      </c>
      <c r="C535" s="10">
        <f>_xlfn.XLOOKUP(A535,'Medical Examinations'!$A$2:$A$2336,'Medical Examinations'!$B$2:$B$2336,"NA",0,1)</f>
        <v>49.05</v>
      </c>
      <c r="D535" s="10">
        <f>_xlfn.XLOOKUP(A535,'Medical Examinations'!$A$2:$A$2336,'Medical Examinations'!$C$2:$C$2336)</f>
        <v>9.77</v>
      </c>
      <c r="E535" s="1" t="str">
        <f>_xlfn.XLOOKUP(A535,'Medical Examinations'!$A$2:$A$2336,'Medical Examinations'!$D$2:$D$2336)</f>
        <v>Yes</v>
      </c>
      <c r="F535" t="str">
        <f>_xlfn.XLOOKUP(A535,'Medical Examinations'!$A$2:$A$2336,'Medical Examinations'!$E$2:$E$2336)</f>
        <v>No</v>
      </c>
      <c r="G535" t="str">
        <f>_xlfn.XLOOKUP(A535,'Medical Examinations'!$A$2:$A$2336,'Medical Examinations'!$F$2:$F$2336)</f>
        <v>No</v>
      </c>
      <c r="H535" s="1">
        <f>_xlfn.XLOOKUP(A535,'Medical Examinations'!$A$2:$A$2336,'Medical Examinations'!$G$2:$G$2336)</f>
        <v>0</v>
      </c>
      <c r="I535" t="str">
        <f>_xlfn.XLOOKUP(A535,'Medical Examinations'!$A$2:$A$2336,'Medical Examinations'!$H$2:$H$2336)</f>
        <v>No</v>
      </c>
      <c r="J535" t="str">
        <f>VLOOKUP(A535,'Medical Examinations'!$A$2:$J$2336,9,FALSE)</f>
        <v>Obesity</v>
      </c>
      <c r="K535" t="str">
        <f>VLOOKUP(A535,'Medical Examinations'!$A$2:$J$2336,10,FALSE)</f>
        <v>Diabetes</v>
      </c>
      <c r="L535" s="51" t="str">
        <f>_xlfn.XLOOKUP(A535,'Hospitalisation Details'!$A$2:$A$2345,'Hospitalisation Details'!$J$2:$J$2345,"")</f>
        <v>30-Aug-1967</v>
      </c>
      <c r="M535" s="12">
        <f>_xlfn.XLOOKUP(A535,'Hospitalisation Details'!$A$2:$A$2344,'Hospitalisation Details'!$F$2:$F$2344," ",0,1)</f>
        <v>18694.689999999999</v>
      </c>
      <c r="N535" t="str">
        <f>_xlfn.XLOOKUP(A535,'Hospitalisation Details'!$A$2:$A$2344,'Hospitalisation Details'!$G$2:$G$2344," ",0,1)</f>
        <v>tier - 1</v>
      </c>
      <c r="O535" t="str">
        <f>_xlfn.XLOOKUP(A535,'Hospitalisation Details'!$A$2:$A$2344,'Hospitalisation Details'!$H$2:$H$2344," ",0,1)</f>
        <v>tier - 1</v>
      </c>
      <c r="P535" t="str">
        <f>_xlfn.XLOOKUP(A535,'Hospitalisation Details'!$A$2:$A$2344,'Hospitalisation Details'!$I$2:$I$2344," ",0,1)</f>
        <v>R1023</v>
      </c>
      <c r="Q535">
        <f>_xlfn.XLOOKUP(A535,'Hospitalisation Details'!$A$2:$A$2344,'Hospitalisation Details'!$K$2:$K$2344," ",0,1)</f>
        <v>55</v>
      </c>
    </row>
    <row r="536" spans="1:17" ht="15.5" x14ac:dyDescent="0.35">
      <c r="A536" s="8" t="s">
        <v>1836</v>
      </c>
      <c r="B536" t="str">
        <f>VLOOKUP(Healthcare!A536,'Customer Names'!A536:E2870,4,FALSE)</f>
        <v>Shauna</v>
      </c>
      <c r="C536" s="10">
        <f>_xlfn.XLOOKUP(A536,'Medical Examinations'!$A$2:$A$2336,'Medical Examinations'!$B$2:$B$2336,"NA",0,1)</f>
        <v>51.94</v>
      </c>
      <c r="D536" s="10">
        <f>_xlfn.XLOOKUP(A536,'Medical Examinations'!$A$2:$A$2336,'Medical Examinations'!$C$2:$C$2336)</f>
        <v>8.8000000000000007</v>
      </c>
      <c r="E536" s="1" t="str">
        <f>_xlfn.XLOOKUP(A536,'Medical Examinations'!$A$2:$A$2336,'Medical Examinations'!$D$2:$D$2336)</f>
        <v>Yes</v>
      </c>
      <c r="F536" t="str">
        <f>_xlfn.XLOOKUP(A536,'Medical Examinations'!$A$2:$A$2336,'Medical Examinations'!$E$2:$E$2336)</f>
        <v>No</v>
      </c>
      <c r="G536" t="str">
        <f>_xlfn.XLOOKUP(A536,'Medical Examinations'!$A$2:$A$2336,'Medical Examinations'!$F$2:$F$2336)</f>
        <v>No</v>
      </c>
      <c r="H536" s="1">
        <f>_xlfn.XLOOKUP(A536,'Medical Examinations'!$A$2:$A$2336,'Medical Examinations'!$G$2:$G$2336)</f>
        <v>2</v>
      </c>
      <c r="I536" t="str">
        <f>_xlfn.XLOOKUP(A536,'Medical Examinations'!$A$2:$A$2336,'Medical Examinations'!$H$2:$H$2336)</f>
        <v>No</v>
      </c>
      <c r="J536" t="str">
        <f>VLOOKUP(A536,'Medical Examinations'!$A$2:$J$2336,9,FALSE)</f>
        <v>Obesity</v>
      </c>
      <c r="K536" t="str">
        <f>VLOOKUP(A536,'Medical Examinations'!$A$2:$J$2336,10,FALSE)</f>
        <v>Diabetes</v>
      </c>
      <c r="L536" s="51" t="str">
        <f>_xlfn.XLOOKUP(A536,'Hospitalisation Details'!$A$2:$A$2345,'Hospitalisation Details'!$J$2:$J$2345,"")</f>
        <v>17-Oct-1970</v>
      </c>
      <c r="M536" s="12">
        <f>_xlfn.XLOOKUP(A536,'Hospitalisation Details'!$A$2:$A$2344,'Hospitalisation Details'!$F$2:$F$2344," ",0,1)</f>
        <v>18682.740000000002</v>
      </c>
      <c r="N536" t="str">
        <f>_xlfn.XLOOKUP(A536,'Hospitalisation Details'!$A$2:$A$2344,'Hospitalisation Details'!$G$2:$G$2344," ",0,1)</f>
        <v>tier - 1</v>
      </c>
      <c r="O536" t="str">
        <f>_xlfn.XLOOKUP(A536,'Hospitalisation Details'!$A$2:$A$2344,'Hospitalisation Details'!$H$2:$H$2344," ",0,1)</f>
        <v>tier - 3</v>
      </c>
      <c r="P536" t="str">
        <f>_xlfn.XLOOKUP(A536,'Hospitalisation Details'!$A$2:$A$2344,'Hospitalisation Details'!$I$2:$I$2344," ",0,1)</f>
        <v>R1012</v>
      </c>
      <c r="Q536">
        <f>_xlfn.XLOOKUP(A536,'Hospitalisation Details'!$A$2:$A$2344,'Hospitalisation Details'!$K$2:$K$2344," ",0,1)</f>
        <v>52</v>
      </c>
    </row>
    <row r="537" spans="1:17" ht="15.5" x14ac:dyDescent="0.35">
      <c r="A537" s="8" t="s">
        <v>1835</v>
      </c>
      <c r="B537" t="str">
        <f>VLOOKUP(Healthcare!A537,'Customer Names'!A537:E2871,4,FALSE)</f>
        <v>Terence</v>
      </c>
      <c r="C537" s="10">
        <f>_xlfn.XLOOKUP(A537,'Medical Examinations'!$A$2:$A$2336,'Medical Examinations'!$B$2:$B$2336,"NA",0,1)</f>
        <v>29.83</v>
      </c>
      <c r="D537" s="10">
        <f>_xlfn.XLOOKUP(A537,'Medical Examinations'!$A$2:$A$2336,'Medical Examinations'!$C$2:$C$2336)</f>
        <v>5.84</v>
      </c>
      <c r="E537" s="1" t="str">
        <f>_xlfn.XLOOKUP(A537,'Medical Examinations'!$A$2:$A$2336,'Medical Examinations'!$D$2:$D$2336)</f>
        <v>No</v>
      </c>
      <c r="F537" t="str">
        <f>_xlfn.XLOOKUP(A537,'Medical Examinations'!$A$2:$A$2336,'Medical Examinations'!$E$2:$E$2336)</f>
        <v>No</v>
      </c>
      <c r="G537" t="str">
        <f>_xlfn.XLOOKUP(A537,'Medical Examinations'!$A$2:$A$2336,'Medical Examinations'!$F$2:$F$2336)</f>
        <v>No</v>
      </c>
      <c r="H537" s="1">
        <f>_xlfn.XLOOKUP(A537,'Medical Examinations'!$A$2:$A$2336,'Medical Examinations'!$G$2:$G$2336)</f>
        <v>1</v>
      </c>
      <c r="I537" t="str">
        <f>_xlfn.XLOOKUP(A537,'Medical Examinations'!$A$2:$A$2336,'Medical Examinations'!$H$2:$H$2336)</f>
        <v>Yes</v>
      </c>
      <c r="J537" t="str">
        <f>VLOOKUP(A537,'Medical Examinations'!$A$2:$J$2336,9,FALSE)</f>
        <v>Overweight</v>
      </c>
      <c r="K537" t="str">
        <f>VLOOKUP(A537,'Medical Examinations'!$A$2:$J$2336,10,FALSE)</f>
        <v>Prediabetes</v>
      </c>
      <c r="L537" s="51" t="str">
        <f>_xlfn.XLOOKUP(A537,'Hospitalisation Details'!$A$2:$A$2345,'Hospitalisation Details'!$J$2:$J$2345,"")</f>
        <v>23-Sep-1998</v>
      </c>
      <c r="M537" s="12">
        <f>_xlfn.XLOOKUP(A537,'Hospitalisation Details'!$A$2:$A$2344,'Hospitalisation Details'!$F$2:$F$2344," ",0,1)</f>
        <v>18648.419999999998</v>
      </c>
      <c r="N537" t="str">
        <f>_xlfn.XLOOKUP(A537,'Hospitalisation Details'!$A$2:$A$2344,'Hospitalisation Details'!$G$2:$G$2344," ",0,1)</f>
        <v>tier - 1</v>
      </c>
      <c r="O537" t="str">
        <f>_xlfn.XLOOKUP(A537,'Hospitalisation Details'!$A$2:$A$2344,'Hospitalisation Details'!$H$2:$H$2344," ",0,1)</f>
        <v>tier - 1</v>
      </c>
      <c r="P537" t="str">
        <f>_xlfn.XLOOKUP(A537,'Hospitalisation Details'!$A$2:$A$2344,'Hospitalisation Details'!$I$2:$I$2344," ",0,1)</f>
        <v>R1019</v>
      </c>
      <c r="Q537">
        <f>_xlfn.XLOOKUP(A537,'Hospitalisation Details'!$A$2:$A$2344,'Hospitalisation Details'!$K$2:$K$2344," ",0,1)</f>
        <v>24</v>
      </c>
    </row>
    <row r="538" spans="1:17" ht="15.5" x14ac:dyDescent="0.35">
      <c r="A538" s="8" t="s">
        <v>1834</v>
      </c>
      <c r="B538" t="str">
        <f>VLOOKUP(Healthcare!A538,'Customer Names'!A538:E2872,4,FALSE)</f>
        <v>Marisol</v>
      </c>
      <c r="C538" s="10">
        <f>_xlfn.XLOOKUP(A538,'Medical Examinations'!$A$2:$A$2336,'Medical Examinations'!$B$2:$B$2336,"NA",0,1)</f>
        <v>22.6</v>
      </c>
      <c r="D538" s="10">
        <f>_xlfn.XLOOKUP(A538,'Medical Examinations'!$A$2:$A$2336,'Medical Examinations'!$C$2:$C$2336)</f>
        <v>10.43</v>
      </c>
      <c r="E538" s="1" t="str">
        <f>_xlfn.XLOOKUP(A538,'Medical Examinations'!$A$2:$A$2336,'Medical Examinations'!$D$2:$D$2336)</f>
        <v>Yes</v>
      </c>
      <c r="F538" t="str">
        <f>_xlfn.XLOOKUP(A538,'Medical Examinations'!$A$2:$A$2336,'Medical Examinations'!$E$2:$E$2336)</f>
        <v>No</v>
      </c>
      <c r="G538" t="str">
        <f>_xlfn.XLOOKUP(A538,'Medical Examinations'!$A$2:$A$2336,'Medical Examinations'!$F$2:$F$2336)</f>
        <v>No</v>
      </c>
      <c r="H538" s="1">
        <f>_xlfn.XLOOKUP(A538,'Medical Examinations'!$A$2:$A$2336,'Medical Examinations'!$G$2:$G$2336)</f>
        <v>1</v>
      </c>
      <c r="I538" t="str">
        <f>_xlfn.XLOOKUP(A538,'Medical Examinations'!$A$2:$A$2336,'Medical Examinations'!$H$2:$H$2336)</f>
        <v>Yes</v>
      </c>
      <c r="J538" t="str">
        <f>VLOOKUP(A538,'Medical Examinations'!$A$2:$J$2336,9,FALSE)</f>
        <v>Normal Weight</v>
      </c>
      <c r="K538" t="str">
        <f>VLOOKUP(A538,'Medical Examinations'!$A$2:$J$2336,10,FALSE)</f>
        <v>Diabetes</v>
      </c>
      <c r="L538" s="51" t="str">
        <f>_xlfn.XLOOKUP(A538,'Hospitalisation Details'!$A$2:$A$2345,'Hospitalisation Details'!$J$2:$J$2345,"")</f>
        <v>12-Aug-1986</v>
      </c>
      <c r="M538" s="12">
        <f>_xlfn.XLOOKUP(A538,'Hospitalisation Details'!$A$2:$A$2344,'Hospitalisation Details'!$F$2:$F$2344," ",0,1)</f>
        <v>18608.259999999998</v>
      </c>
      <c r="N538" t="str">
        <f>_xlfn.XLOOKUP(A538,'Hospitalisation Details'!$A$2:$A$2344,'Hospitalisation Details'!$G$2:$G$2344," ",0,1)</f>
        <v>tier - 1</v>
      </c>
      <c r="O538" t="str">
        <f>_xlfn.XLOOKUP(A538,'Hospitalisation Details'!$A$2:$A$2344,'Hospitalisation Details'!$H$2:$H$2344," ",0,1)</f>
        <v>tier - 3</v>
      </c>
      <c r="P538" t="str">
        <f>_xlfn.XLOOKUP(A538,'Hospitalisation Details'!$A$2:$A$2344,'Hospitalisation Details'!$I$2:$I$2344," ",0,1)</f>
        <v>R1011</v>
      </c>
      <c r="Q538">
        <f>_xlfn.XLOOKUP(A538,'Hospitalisation Details'!$A$2:$A$2344,'Hospitalisation Details'!$K$2:$K$2344," ",0,1)</f>
        <v>36</v>
      </c>
    </row>
    <row r="539" spans="1:17" ht="15.5" x14ac:dyDescent="0.35">
      <c r="A539" s="8" t="s">
        <v>1833</v>
      </c>
      <c r="B539" t="str">
        <f>VLOOKUP(Healthcare!A539,'Customer Names'!A539:E2873,4,FALSE)</f>
        <v>Lindsay</v>
      </c>
      <c r="C539" s="10">
        <f>_xlfn.XLOOKUP(A539,'Medical Examinations'!$A$2:$A$2336,'Medical Examinations'!$B$2:$B$2336,"NA",0,1)</f>
        <v>46.69</v>
      </c>
      <c r="D539" s="10">
        <f>_xlfn.XLOOKUP(A539,'Medical Examinations'!$A$2:$A$2336,'Medical Examinations'!$C$2:$C$2336)</f>
        <v>4.25</v>
      </c>
      <c r="E539" s="1" t="str">
        <f>_xlfn.XLOOKUP(A539,'Medical Examinations'!$A$2:$A$2336,'Medical Examinations'!$D$2:$D$2336)</f>
        <v>Yes</v>
      </c>
      <c r="F539" t="str">
        <f>_xlfn.XLOOKUP(A539,'Medical Examinations'!$A$2:$A$2336,'Medical Examinations'!$E$2:$E$2336)</f>
        <v>No</v>
      </c>
      <c r="G539" t="str">
        <f>_xlfn.XLOOKUP(A539,'Medical Examinations'!$A$2:$A$2336,'Medical Examinations'!$F$2:$F$2336)</f>
        <v>No</v>
      </c>
      <c r="H539" s="1">
        <f>_xlfn.XLOOKUP(A539,'Medical Examinations'!$A$2:$A$2336,'Medical Examinations'!$G$2:$G$2336)</f>
        <v>1</v>
      </c>
      <c r="I539" t="str">
        <f>_xlfn.XLOOKUP(A539,'Medical Examinations'!$A$2:$A$2336,'Medical Examinations'!$H$2:$H$2336)</f>
        <v>No</v>
      </c>
      <c r="J539" t="str">
        <f>VLOOKUP(A539,'Medical Examinations'!$A$2:$J$2336,9,FALSE)</f>
        <v>Obesity</v>
      </c>
      <c r="K539" t="str">
        <f>VLOOKUP(A539,'Medical Examinations'!$A$2:$J$2336,10,FALSE)</f>
        <v>Normal</v>
      </c>
      <c r="L539" s="51" t="str">
        <f>_xlfn.XLOOKUP(A539,'Hospitalisation Details'!$A$2:$A$2345,'Hospitalisation Details'!$J$2:$J$2345,"")</f>
        <v>26-Sep-1964</v>
      </c>
      <c r="M539" s="12">
        <f>_xlfn.XLOOKUP(A539,'Hospitalisation Details'!$A$2:$A$2344,'Hospitalisation Details'!$F$2:$F$2344," ",0,1)</f>
        <v>18443.11</v>
      </c>
      <c r="N539" t="str">
        <f>_xlfn.XLOOKUP(A539,'Hospitalisation Details'!$A$2:$A$2344,'Hospitalisation Details'!$G$2:$G$2344," ",0,1)</f>
        <v>tier - 1</v>
      </c>
      <c r="O539" t="str">
        <f>_xlfn.XLOOKUP(A539,'Hospitalisation Details'!$A$2:$A$2344,'Hospitalisation Details'!$H$2:$H$2344," ",0,1)</f>
        <v>tier - 2</v>
      </c>
      <c r="P539" t="str">
        <f>_xlfn.XLOOKUP(A539,'Hospitalisation Details'!$A$2:$A$2344,'Hospitalisation Details'!$I$2:$I$2344," ",0,1)</f>
        <v>R1012</v>
      </c>
      <c r="Q539">
        <f>_xlfn.XLOOKUP(A539,'Hospitalisation Details'!$A$2:$A$2344,'Hospitalisation Details'!$K$2:$K$2344," ",0,1)</f>
        <v>58</v>
      </c>
    </row>
    <row r="540" spans="1:17" ht="15.5" x14ac:dyDescent="0.35">
      <c r="A540" s="8" t="s">
        <v>1832</v>
      </c>
      <c r="B540" t="str">
        <f>VLOOKUP(Healthcare!A540,'Customer Names'!A540:E2874,4,FALSE)</f>
        <v>Katie</v>
      </c>
      <c r="C540" s="10">
        <f>_xlfn.XLOOKUP(A540,'Medical Examinations'!$A$2:$A$2336,'Medical Examinations'!$B$2:$B$2336,"NA",0,1)</f>
        <v>28.49</v>
      </c>
      <c r="D540" s="10">
        <f>_xlfn.XLOOKUP(A540,'Medical Examinations'!$A$2:$A$2336,'Medical Examinations'!$C$2:$C$2336)</f>
        <v>4.8899999999999997</v>
      </c>
      <c r="E540" s="1" t="str">
        <f>_xlfn.XLOOKUP(A540,'Medical Examinations'!$A$2:$A$2336,'Medical Examinations'!$D$2:$D$2336)</f>
        <v>No</v>
      </c>
      <c r="F540" t="str">
        <f>_xlfn.XLOOKUP(A540,'Medical Examinations'!$A$2:$A$2336,'Medical Examinations'!$E$2:$E$2336)</f>
        <v>No</v>
      </c>
      <c r="G540" t="str">
        <f>_xlfn.XLOOKUP(A540,'Medical Examinations'!$A$2:$A$2336,'Medical Examinations'!$F$2:$F$2336)</f>
        <v>No</v>
      </c>
      <c r="H540" s="1">
        <f>_xlfn.XLOOKUP(A540,'Medical Examinations'!$A$2:$A$2336,'Medical Examinations'!$G$2:$G$2336)</f>
        <v>0</v>
      </c>
      <c r="I540" t="str">
        <f>_xlfn.XLOOKUP(A540,'Medical Examinations'!$A$2:$A$2336,'Medical Examinations'!$H$2:$H$2336)</f>
        <v>Yes</v>
      </c>
      <c r="J540" t="str">
        <f>VLOOKUP(A540,'Medical Examinations'!$A$2:$J$2336,9,FALSE)</f>
        <v>Overweight</v>
      </c>
      <c r="K540" t="str">
        <f>VLOOKUP(A540,'Medical Examinations'!$A$2:$J$2336,10,FALSE)</f>
        <v>Normal</v>
      </c>
      <c r="L540" s="51" t="str">
        <f>_xlfn.XLOOKUP(A540,'Hospitalisation Details'!$A$2:$A$2345,'Hospitalisation Details'!$J$2:$J$2345,"")</f>
        <v>15-Dec-1999</v>
      </c>
      <c r="M540" s="12">
        <f>_xlfn.XLOOKUP(A540,'Hospitalisation Details'!$A$2:$A$2344,'Hospitalisation Details'!$F$2:$F$2344," ",0,1)</f>
        <v>18328.240000000002</v>
      </c>
      <c r="N540" t="str">
        <f>_xlfn.XLOOKUP(A540,'Hospitalisation Details'!$A$2:$A$2344,'Hospitalisation Details'!$G$2:$G$2344," ",0,1)</f>
        <v>tier - 1</v>
      </c>
      <c r="O540" t="str">
        <f>_xlfn.XLOOKUP(A540,'Hospitalisation Details'!$A$2:$A$2344,'Hospitalisation Details'!$H$2:$H$2344," ",0,1)</f>
        <v>tier - 2</v>
      </c>
      <c r="P540" t="str">
        <f>_xlfn.XLOOKUP(A540,'Hospitalisation Details'!$A$2:$A$2344,'Hospitalisation Details'!$I$2:$I$2344," ",0,1)</f>
        <v>R1013</v>
      </c>
      <c r="Q540">
        <f>_xlfn.XLOOKUP(A540,'Hospitalisation Details'!$A$2:$A$2344,'Hospitalisation Details'!$K$2:$K$2344," ",0,1)</f>
        <v>23</v>
      </c>
    </row>
    <row r="541" spans="1:17" ht="15.5" x14ac:dyDescent="0.35">
      <c r="A541" s="8" t="s">
        <v>1831</v>
      </c>
      <c r="B541" t="str">
        <f>VLOOKUP(Healthcare!A541,'Customer Names'!A541:E2875,4,FALSE)</f>
        <v>Daniel</v>
      </c>
      <c r="C541" s="10">
        <f>_xlfn.XLOOKUP(A541,'Medical Examinations'!$A$2:$A$2336,'Medical Examinations'!$B$2:$B$2336,"NA",0,1)</f>
        <v>28.5</v>
      </c>
      <c r="D541" s="10">
        <f>_xlfn.XLOOKUP(A541,'Medical Examinations'!$A$2:$A$2336,'Medical Examinations'!$C$2:$C$2336)</f>
        <v>5.55</v>
      </c>
      <c r="E541" s="1" t="str">
        <f>_xlfn.XLOOKUP(A541,'Medical Examinations'!$A$2:$A$2336,'Medical Examinations'!$D$2:$D$2336)</f>
        <v>Yes</v>
      </c>
      <c r="F541" t="str">
        <f>_xlfn.XLOOKUP(A541,'Medical Examinations'!$A$2:$A$2336,'Medical Examinations'!$E$2:$E$2336)</f>
        <v>No</v>
      </c>
      <c r="G541" t="str">
        <f>_xlfn.XLOOKUP(A541,'Medical Examinations'!$A$2:$A$2336,'Medical Examinations'!$F$2:$F$2336)</f>
        <v>No</v>
      </c>
      <c r="H541" s="1">
        <f>_xlfn.XLOOKUP(A541,'Medical Examinations'!$A$2:$A$2336,'Medical Examinations'!$G$2:$G$2336)</f>
        <v>1</v>
      </c>
      <c r="I541" t="str">
        <f>_xlfn.XLOOKUP(A541,'Medical Examinations'!$A$2:$A$2336,'Medical Examinations'!$H$2:$H$2336)</f>
        <v>Yes</v>
      </c>
      <c r="J541" t="str">
        <f>VLOOKUP(A541,'Medical Examinations'!$A$2:$J$2336,9,FALSE)</f>
        <v>Overweight</v>
      </c>
      <c r="K541" t="str">
        <f>VLOOKUP(A541,'Medical Examinations'!$A$2:$J$2336,10,FALSE)</f>
        <v>Normal</v>
      </c>
      <c r="L541" s="51" t="str">
        <f>_xlfn.XLOOKUP(A541,'Hospitalisation Details'!$A$2:$A$2345,'Hospitalisation Details'!$J$2:$J$2345,"")</f>
        <v>4-Jul-1995</v>
      </c>
      <c r="M541" s="12">
        <f>_xlfn.XLOOKUP(A541,'Hospitalisation Details'!$A$2:$A$2344,'Hospitalisation Details'!$F$2:$F$2344," ",0,1)</f>
        <v>18310.740000000002</v>
      </c>
      <c r="N541" t="str">
        <f>_xlfn.XLOOKUP(A541,'Hospitalisation Details'!$A$2:$A$2344,'Hospitalisation Details'!$G$2:$G$2344," ",0,1)</f>
        <v>tier - 1</v>
      </c>
      <c r="O541" t="str">
        <f>_xlfn.XLOOKUP(A541,'Hospitalisation Details'!$A$2:$A$2344,'Hospitalisation Details'!$H$2:$H$2344," ",0,1)</f>
        <v>tier - 3</v>
      </c>
      <c r="P541" t="str">
        <f>_xlfn.XLOOKUP(A541,'Hospitalisation Details'!$A$2:$A$2344,'Hospitalisation Details'!$I$2:$I$2344," ",0,1)</f>
        <v>R1012</v>
      </c>
      <c r="Q541">
        <f>_xlfn.XLOOKUP(A541,'Hospitalisation Details'!$A$2:$A$2344,'Hospitalisation Details'!$K$2:$K$2344," ",0,1)</f>
        <v>27</v>
      </c>
    </row>
    <row r="542" spans="1:17" ht="15.5" x14ac:dyDescent="0.35">
      <c r="A542" s="8" t="s">
        <v>1830</v>
      </c>
      <c r="B542" t="str">
        <f>VLOOKUP(Healthcare!A542,'Customer Names'!A542:E2876,4,FALSE)</f>
        <v>Brett W</v>
      </c>
      <c r="C542" s="10">
        <f>_xlfn.XLOOKUP(A542,'Medical Examinations'!$A$2:$A$2336,'Medical Examinations'!$B$2:$B$2336,"NA",0,1)</f>
        <v>24.4</v>
      </c>
      <c r="D542" s="10">
        <f>_xlfn.XLOOKUP(A542,'Medical Examinations'!$A$2:$A$2336,'Medical Examinations'!$C$2:$C$2336)</f>
        <v>4.5199999999999996</v>
      </c>
      <c r="E542" s="1" t="str">
        <f>_xlfn.XLOOKUP(A542,'Medical Examinations'!$A$2:$A$2336,'Medical Examinations'!$D$2:$D$2336)</f>
        <v>No</v>
      </c>
      <c r="F542" t="str">
        <f>_xlfn.XLOOKUP(A542,'Medical Examinations'!$A$2:$A$2336,'Medical Examinations'!$E$2:$E$2336)</f>
        <v>No</v>
      </c>
      <c r="G542" t="str">
        <f>_xlfn.XLOOKUP(A542,'Medical Examinations'!$A$2:$A$2336,'Medical Examinations'!$F$2:$F$2336)</f>
        <v>No</v>
      </c>
      <c r="H542" s="1">
        <f>_xlfn.XLOOKUP(A542,'Medical Examinations'!$A$2:$A$2336,'Medical Examinations'!$G$2:$G$2336)</f>
        <v>1</v>
      </c>
      <c r="I542" t="str">
        <f>_xlfn.XLOOKUP(A542,'Medical Examinations'!$A$2:$A$2336,'Medical Examinations'!$H$2:$H$2336)</f>
        <v>Yes</v>
      </c>
      <c r="J542" t="str">
        <f>VLOOKUP(A542,'Medical Examinations'!$A$2:$J$2336,9,FALSE)</f>
        <v>Normal Weight</v>
      </c>
      <c r="K542" t="str">
        <f>VLOOKUP(A542,'Medical Examinations'!$A$2:$J$2336,10,FALSE)</f>
        <v>Normal</v>
      </c>
      <c r="L542" s="51" t="str">
        <f>_xlfn.XLOOKUP(A542,'Hospitalisation Details'!$A$2:$A$2345,'Hospitalisation Details'!$J$2:$J$2345,"")</f>
        <v>25-Dec-1992</v>
      </c>
      <c r="M542" s="12">
        <f>_xlfn.XLOOKUP(A542,'Hospitalisation Details'!$A$2:$A$2344,'Hospitalisation Details'!$F$2:$F$2344," ",0,1)</f>
        <v>18259.22</v>
      </c>
      <c r="N542" t="str">
        <f>_xlfn.XLOOKUP(A542,'Hospitalisation Details'!$A$2:$A$2344,'Hospitalisation Details'!$G$2:$G$2344," ",0,1)</f>
        <v>tier - 1</v>
      </c>
      <c r="O542" t="str">
        <f>_xlfn.XLOOKUP(A542,'Hospitalisation Details'!$A$2:$A$2344,'Hospitalisation Details'!$H$2:$H$2344," ",0,1)</f>
        <v>tier - 3</v>
      </c>
      <c r="P542" t="str">
        <f>_xlfn.XLOOKUP(A542,'Hospitalisation Details'!$A$2:$A$2344,'Hospitalisation Details'!$I$2:$I$2344," ",0,1)</f>
        <v>R1011</v>
      </c>
      <c r="Q542">
        <f>_xlfn.XLOOKUP(A542,'Hospitalisation Details'!$A$2:$A$2344,'Hospitalisation Details'!$K$2:$K$2344," ",0,1)</f>
        <v>30</v>
      </c>
    </row>
    <row r="543" spans="1:17" ht="15.5" x14ac:dyDescent="0.35">
      <c r="A543" s="8" t="s">
        <v>1829</v>
      </c>
      <c r="B543" t="str">
        <f>VLOOKUP(Healthcare!A543,'Customer Names'!A543:E2877,4,FALSE)</f>
        <v>Dylan J</v>
      </c>
      <c r="C543" s="10">
        <f>_xlfn.XLOOKUP(A543,'Medical Examinations'!$A$2:$A$2336,'Medical Examinations'!$B$2:$B$2336,"NA",0,1)</f>
        <v>29.15</v>
      </c>
      <c r="D543" s="10">
        <f>_xlfn.XLOOKUP(A543,'Medical Examinations'!$A$2:$A$2336,'Medical Examinations'!$C$2:$C$2336)</f>
        <v>4.45</v>
      </c>
      <c r="E543" s="1" t="str">
        <f>_xlfn.XLOOKUP(A543,'Medical Examinations'!$A$2:$A$2336,'Medical Examinations'!$D$2:$D$2336)</f>
        <v>Yes</v>
      </c>
      <c r="F543" t="str">
        <f>_xlfn.XLOOKUP(A543,'Medical Examinations'!$A$2:$A$2336,'Medical Examinations'!$E$2:$E$2336)</f>
        <v>No</v>
      </c>
      <c r="G543" t="str">
        <f>_xlfn.XLOOKUP(A543,'Medical Examinations'!$A$2:$A$2336,'Medical Examinations'!$F$2:$F$2336)</f>
        <v>No</v>
      </c>
      <c r="H543" s="1">
        <f>_xlfn.XLOOKUP(A543,'Medical Examinations'!$A$2:$A$2336,'Medical Examinations'!$G$2:$G$2336)</f>
        <v>1</v>
      </c>
      <c r="I543" t="str">
        <f>_xlfn.XLOOKUP(A543,'Medical Examinations'!$A$2:$A$2336,'Medical Examinations'!$H$2:$H$2336)</f>
        <v>Yes</v>
      </c>
      <c r="J543" t="str">
        <f>VLOOKUP(A543,'Medical Examinations'!$A$2:$J$2336,9,FALSE)</f>
        <v>Overweight</v>
      </c>
      <c r="K543" t="str">
        <f>VLOOKUP(A543,'Medical Examinations'!$A$2:$J$2336,10,FALSE)</f>
        <v>Normal</v>
      </c>
      <c r="L543" s="51" t="str">
        <f>_xlfn.XLOOKUP(A543,'Hospitalisation Details'!$A$2:$A$2345,'Hospitalisation Details'!$J$2:$J$2345,"")</f>
        <v>3-Aug-1995</v>
      </c>
      <c r="M543" s="12">
        <f>_xlfn.XLOOKUP(A543,'Hospitalisation Details'!$A$2:$A$2344,'Hospitalisation Details'!$F$2:$F$2344," ",0,1)</f>
        <v>18246.5</v>
      </c>
      <c r="N543" t="str">
        <f>_xlfn.XLOOKUP(A543,'Hospitalisation Details'!$A$2:$A$2344,'Hospitalisation Details'!$G$2:$G$2344," ",0,1)</f>
        <v>tier - 1</v>
      </c>
      <c r="O543" t="str">
        <f>_xlfn.XLOOKUP(A543,'Hospitalisation Details'!$A$2:$A$2344,'Hospitalisation Details'!$H$2:$H$2344," ",0,1)</f>
        <v>tier - 1</v>
      </c>
      <c r="P543" t="str">
        <f>_xlfn.XLOOKUP(A543,'Hospitalisation Details'!$A$2:$A$2344,'Hospitalisation Details'!$I$2:$I$2344," ",0,1)</f>
        <v>R1013</v>
      </c>
      <c r="Q543">
        <f>_xlfn.XLOOKUP(A543,'Hospitalisation Details'!$A$2:$A$2344,'Hospitalisation Details'!$K$2:$K$2344," ",0,1)</f>
        <v>27</v>
      </c>
    </row>
    <row r="544" spans="1:17" ht="15.5" x14ac:dyDescent="0.35">
      <c r="A544" s="8" t="s">
        <v>1828</v>
      </c>
      <c r="B544" t="str">
        <f>VLOOKUP(Healthcare!A544,'Customer Names'!A544:E2878,4,FALSE)</f>
        <v>Elizabeth</v>
      </c>
      <c r="C544" s="10">
        <f>_xlfn.XLOOKUP(A544,'Medical Examinations'!$A$2:$A$2336,'Medical Examinations'!$B$2:$B$2336,"NA",0,1)</f>
        <v>27.28</v>
      </c>
      <c r="D544" s="10">
        <f>_xlfn.XLOOKUP(A544,'Medical Examinations'!$A$2:$A$2336,'Medical Examinations'!$C$2:$C$2336)</f>
        <v>4.72</v>
      </c>
      <c r="E544" s="1" t="str">
        <f>_xlfn.XLOOKUP(A544,'Medical Examinations'!$A$2:$A$2336,'Medical Examinations'!$D$2:$D$2336)</f>
        <v>No</v>
      </c>
      <c r="F544" t="str">
        <f>_xlfn.XLOOKUP(A544,'Medical Examinations'!$A$2:$A$2336,'Medical Examinations'!$E$2:$E$2336)</f>
        <v>Yes</v>
      </c>
      <c r="G544" t="str">
        <f>_xlfn.XLOOKUP(A544,'Medical Examinations'!$A$2:$A$2336,'Medical Examinations'!$F$2:$F$2336)</f>
        <v>No</v>
      </c>
      <c r="H544" s="1">
        <f>_xlfn.XLOOKUP(A544,'Medical Examinations'!$A$2:$A$2336,'Medical Examinations'!$G$2:$G$2336)</f>
        <v>1</v>
      </c>
      <c r="I544" t="str">
        <f>_xlfn.XLOOKUP(A544,'Medical Examinations'!$A$2:$A$2336,'Medical Examinations'!$H$2:$H$2336)</f>
        <v>Yes</v>
      </c>
      <c r="J544" t="str">
        <f>VLOOKUP(A544,'Medical Examinations'!$A$2:$J$2336,9,FALSE)</f>
        <v>Overweight</v>
      </c>
      <c r="K544" t="str">
        <f>VLOOKUP(A544,'Medical Examinations'!$A$2:$J$2336,10,FALSE)</f>
        <v>Normal</v>
      </c>
      <c r="L544" s="51" t="str">
        <f>_xlfn.XLOOKUP(A544,'Hospitalisation Details'!$A$2:$A$2345,'Hospitalisation Details'!$J$2:$J$2345,"")</f>
        <v>10-Sep-2004</v>
      </c>
      <c r="M544" s="12">
        <f>_xlfn.XLOOKUP(A544,'Hospitalisation Details'!$A$2:$A$2344,'Hospitalisation Details'!$F$2:$F$2344," ",0,1)</f>
        <v>18223.45</v>
      </c>
      <c r="N544" t="str">
        <f>_xlfn.XLOOKUP(A544,'Hospitalisation Details'!$A$2:$A$2344,'Hospitalisation Details'!$G$2:$G$2344," ",0,1)</f>
        <v>tier - 1</v>
      </c>
      <c r="O544" t="str">
        <f>_xlfn.XLOOKUP(A544,'Hospitalisation Details'!$A$2:$A$2344,'Hospitalisation Details'!$H$2:$H$2344," ",0,1)</f>
        <v>tier - 3</v>
      </c>
      <c r="P544" t="str">
        <f>_xlfn.XLOOKUP(A544,'Hospitalisation Details'!$A$2:$A$2344,'Hospitalisation Details'!$I$2:$I$2344," ",0,1)</f>
        <v>R1013</v>
      </c>
      <c r="Q544">
        <f>_xlfn.XLOOKUP(A544,'Hospitalisation Details'!$A$2:$A$2344,'Hospitalisation Details'!$K$2:$K$2344," ",0,1)</f>
        <v>18</v>
      </c>
    </row>
    <row r="545" spans="1:17" ht="15.5" x14ac:dyDescent="0.35">
      <c r="A545" s="8" t="s">
        <v>1827</v>
      </c>
      <c r="B545" t="str">
        <f>VLOOKUP(Healthcare!A545,'Customer Names'!A545:E2879,4,FALSE)</f>
        <v>Brooke M.</v>
      </c>
      <c r="C545" s="10">
        <f>_xlfn.XLOOKUP(A545,'Medical Examinations'!$A$2:$A$2336,'Medical Examinations'!$B$2:$B$2336,"NA",0,1)</f>
        <v>32.229999999999997</v>
      </c>
      <c r="D545" s="10">
        <f>_xlfn.XLOOKUP(A545,'Medical Examinations'!$A$2:$A$2336,'Medical Examinations'!$C$2:$C$2336)</f>
        <v>4.6500000000000004</v>
      </c>
      <c r="E545" s="1" t="str">
        <f>_xlfn.XLOOKUP(A545,'Medical Examinations'!$A$2:$A$2336,'Medical Examinations'!$D$2:$D$2336)</f>
        <v>Yes</v>
      </c>
      <c r="F545" t="str">
        <f>_xlfn.XLOOKUP(A545,'Medical Examinations'!$A$2:$A$2336,'Medical Examinations'!$E$2:$E$2336)</f>
        <v>No</v>
      </c>
      <c r="G545" t="str">
        <f>_xlfn.XLOOKUP(A545,'Medical Examinations'!$A$2:$A$2336,'Medical Examinations'!$F$2:$F$2336)</f>
        <v>Yes</v>
      </c>
      <c r="H545" s="1">
        <f>_xlfn.XLOOKUP(A545,'Medical Examinations'!$A$2:$A$2336,'Medical Examinations'!$G$2:$G$2336)</f>
        <v>1</v>
      </c>
      <c r="I545" t="str">
        <f>_xlfn.XLOOKUP(A545,'Medical Examinations'!$A$2:$A$2336,'Medical Examinations'!$H$2:$H$2336)</f>
        <v>No</v>
      </c>
      <c r="J545" t="str">
        <f>VLOOKUP(A545,'Medical Examinations'!$A$2:$J$2336,9,FALSE)</f>
        <v>Obesity</v>
      </c>
      <c r="K545" t="str">
        <f>VLOOKUP(A545,'Medical Examinations'!$A$2:$J$2336,10,FALSE)</f>
        <v>Normal</v>
      </c>
      <c r="L545" s="51" t="str">
        <f>_xlfn.XLOOKUP(A545,'Hospitalisation Details'!$A$2:$A$2345,'Hospitalisation Details'!$J$2:$J$2345,"")</f>
        <v>15-Jun-1997</v>
      </c>
      <c r="M545" s="12">
        <f>_xlfn.XLOOKUP(A545,'Hospitalisation Details'!$A$2:$A$2344,'Hospitalisation Details'!$F$2:$F$2344," ",0,1)</f>
        <v>18218.16</v>
      </c>
      <c r="N545" t="str">
        <f>_xlfn.XLOOKUP(A545,'Hospitalisation Details'!$A$2:$A$2344,'Hospitalisation Details'!$G$2:$G$2344," ",0,1)</f>
        <v>tier - 1</v>
      </c>
      <c r="O545" t="str">
        <f>_xlfn.XLOOKUP(A545,'Hospitalisation Details'!$A$2:$A$2344,'Hospitalisation Details'!$H$2:$H$2344," ",0,1)</f>
        <v>tier - 1</v>
      </c>
      <c r="P545" t="str">
        <f>_xlfn.XLOOKUP(A545,'Hospitalisation Details'!$A$2:$A$2344,'Hospitalisation Details'!$I$2:$I$2344," ",0,1)</f>
        <v>R1013</v>
      </c>
      <c r="Q545">
        <f>_xlfn.XLOOKUP(A545,'Hospitalisation Details'!$A$2:$A$2344,'Hospitalisation Details'!$K$2:$K$2344," ",0,1)</f>
        <v>25</v>
      </c>
    </row>
    <row r="546" spans="1:17" ht="15.5" x14ac:dyDescent="0.35">
      <c r="A546" s="8" t="s">
        <v>1826</v>
      </c>
      <c r="B546" t="str">
        <f>VLOOKUP(Healthcare!A546,'Customer Names'!A546:E2880,4,FALSE)</f>
        <v>Teiko</v>
      </c>
      <c r="C546" s="10">
        <f>_xlfn.XLOOKUP(A546,'Medical Examinations'!$A$2:$A$2336,'Medical Examinations'!$B$2:$B$2336,"NA",0,1)</f>
        <v>44.2</v>
      </c>
      <c r="D546" s="10">
        <f>_xlfn.XLOOKUP(A546,'Medical Examinations'!$A$2:$A$2336,'Medical Examinations'!$C$2:$C$2336)</f>
        <v>11.34</v>
      </c>
      <c r="E546" s="1" t="str">
        <f>_xlfn.XLOOKUP(A546,'Medical Examinations'!$A$2:$A$2336,'Medical Examinations'!$D$2:$D$2336)</f>
        <v>Yes</v>
      </c>
      <c r="F546" t="str">
        <f>_xlfn.XLOOKUP(A546,'Medical Examinations'!$A$2:$A$2336,'Medical Examinations'!$E$2:$E$2336)</f>
        <v>No</v>
      </c>
      <c r="G546" t="str">
        <f>_xlfn.XLOOKUP(A546,'Medical Examinations'!$A$2:$A$2336,'Medical Examinations'!$F$2:$F$2336)</f>
        <v>Yes</v>
      </c>
      <c r="H546" s="1">
        <f>_xlfn.XLOOKUP(A546,'Medical Examinations'!$A$2:$A$2336,'Medical Examinations'!$G$2:$G$2336)</f>
        <v>1</v>
      </c>
      <c r="I546" t="str">
        <f>_xlfn.XLOOKUP(A546,'Medical Examinations'!$A$2:$A$2336,'Medical Examinations'!$H$2:$H$2336)</f>
        <v>No</v>
      </c>
      <c r="J546" t="str">
        <f>VLOOKUP(A546,'Medical Examinations'!$A$2:$J$2336,9,FALSE)</f>
        <v>Obesity</v>
      </c>
      <c r="K546" t="str">
        <f>VLOOKUP(A546,'Medical Examinations'!$A$2:$J$2336,10,FALSE)</f>
        <v>Diabetes</v>
      </c>
      <c r="L546" s="51" t="str">
        <f>_xlfn.XLOOKUP(A546,'Hospitalisation Details'!$A$2:$A$2345,'Hospitalisation Details'!$J$2:$J$2345,"")</f>
        <v>4-Jul-1963</v>
      </c>
      <c r="M546" s="12">
        <f>_xlfn.XLOOKUP(A546,'Hospitalisation Details'!$A$2:$A$2344,'Hospitalisation Details'!$F$2:$F$2344," ",0,1)</f>
        <v>18208.34</v>
      </c>
      <c r="N546" t="str">
        <f>_xlfn.XLOOKUP(A546,'Hospitalisation Details'!$A$2:$A$2344,'Hospitalisation Details'!$G$2:$G$2344," ",0,1)</f>
        <v>tier - 1</v>
      </c>
      <c r="O546" t="str">
        <f>_xlfn.XLOOKUP(A546,'Hospitalisation Details'!$A$2:$A$2344,'Hospitalisation Details'!$H$2:$H$2344," ",0,1)</f>
        <v>tier - 2</v>
      </c>
      <c r="P546" t="str">
        <f>_xlfn.XLOOKUP(A546,'Hospitalisation Details'!$A$2:$A$2344,'Hospitalisation Details'!$I$2:$I$2344," ",0,1)</f>
        <v>R1026</v>
      </c>
      <c r="Q546">
        <f>_xlfn.XLOOKUP(A546,'Hospitalisation Details'!$A$2:$A$2344,'Hospitalisation Details'!$K$2:$K$2344," ",0,1)</f>
        <v>59</v>
      </c>
    </row>
    <row r="547" spans="1:17" ht="15.5" x14ac:dyDescent="0.35">
      <c r="A547" s="8" t="s">
        <v>1825</v>
      </c>
      <c r="B547" t="str">
        <f>VLOOKUP(Healthcare!A547,'Customer Names'!A547:E2881,4,FALSE)</f>
        <v>Zachary</v>
      </c>
      <c r="C547" s="10">
        <f>_xlfn.XLOOKUP(A547,'Medical Examinations'!$A$2:$A$2336,'Medical Examinations'!$B$2:$B$2336,"NA",0,1)</f>
        <v>29.734999999999999</v>
      </c>
      <c r="D547" s="10">
        <f>_xlfn.XLOOKUP(A547,'Medical Examinations'!$A$2:$A$2336,'Medical Examinations'!$C$2:$C$2336)</f>
        <v>4.53</v>
      </c>
      <c r="E547" s="1" t="str">
        <f>_xlfn.XLOOKUP(A547,'Medical Examinations'!$A$2:$A$2336,'Medical Examinations'!$D$2:$D$2336)</f>
        <v>No</v>
      </c>
      <c r="F547" t="str">
        <f>_xlfn.XLOOKUP(A547,'Medical Examinations'!$A$2:$A$2336,'Medical Examinations'!$E$2:$E$2336)</f>
        <v>No</v>
      </c>
      <c r="G547" t="str">
        <f>_xlfn.XLOOKUP(A547,'Medical Examinations'!$A$2:$A$2336,'Medical Examinations'!$F$2:$F$2336)</f>
        <v>Yes</v>
      </c>
      <c r="H547" s="1">
        <f>_xlfn.XLOOKUP(A547,'Medical Examinations'!$A$2:$A$2336,'Medical Examinations'!$G$2:$G$2336)</f>
        <v>1</v>
      </c>
      <c r="I547" t="str">
        <f>_xlfn.XLOOKUP(A547,'Medical Examinations'!$A$2:$A$2336,'Medical Examinations'!$H$2:$H$2336)</f>
        <v>No</v>
      </c>
      <c r="J547" t="str">
        <f>VLOOKUP(A547,'Medical Examinations'!$A$2:$J$2336,9,FALSE)</f>
        <v>Overweight</v>
      </c>
      <c r="K547" t="str">
        <f>VLOOKUP(A547,'Medical Examinations'!$A$2:$J$2336,10,FALSE)</f>
        <v>Normal</v>
      </c>
      <c r="L547" s="51" t="str">
        <f>_xlfn.XLOOKUP(A547,'Hospitalisation Details'!$A$2:$A$2345,'Hospitalisation Details'!$J$2:$J$2345,"")</f>
        <v>12-Jul-1993</v>
      </c>
      <c r="M547" s="12">
        <f>_xlfn.XLOOKUP(A547,'Hospitalisation Details'!$A$2:$A$2344,'Hospitalisation Details'!$F$2:$F$2344," ",0,1)</f>
        <v>18157.88</v>
      </c>
      <c r="N547" t="str">
        <f>_xlfn.XLOOKUP(A547,'Hospitalisation Details'!$A$2:$A$2344,'Hospitalisation Details'!$G$2:$G$2344," ",0,1)</f>
        <v>tier - 1</v>
      </c>
      <c r="O547" t="str">
        <f>_xlfn.XLOOKUP(A547,'Hospitalisation Details'!$A$2:$A$2344,'Hospitalisation Details'!$H$2:$H$2344," ",0,1)</f>
        <v>tier - 1</v>
      </c>
      <c r="P547" t="str">
        <f>_xlfn.XLOOKUP(A547,'Hospitalisation Details'!$A$2:$A$2344,'Hospitalisation Details'!$I$2:$I$2344," ",0,1)</f>
        <v>R1012</v>
      </c>
      <c r="Q547">
        <f>_xlfn.XLOOKUP(A547,'Hospitalisation Details'!$A$2:$A$2344,'Hospitalisation Details'!$K$2:$K$2344," ",0,1)</f>
        <v>29</v>
      </c>
    </row>
    <row r="548" spans="1:17" ht="15.5" x14ac:dyDescent="0.35">
      <c r="A548" s="8" t="s">
        <v>1824</v>
      </c>
      <c r="B548" t="str">
        <f>VLOOKUP(Healthcare!A548,'Customer Names'!A548:E2882,4,FALSE)</f>
        <v>Johannah</v>
      </c>
      <c r="C548" s="10">
        <f>_xlfn.XLOOKUP(A548,'Medical Examinations'!$A$2:$A$2336,'Medical Examinations'!$B$2:$B$2336,"NA",0,1)</f>
        <v>28.31</v>
      </c>
      <c r="D548" s="10">
        <f>_xlfn.XLOOKUP(A548,'Medical Examinations'!$A$2:$A$2336,'Medical Examinations'!$C$2:$C$2336)</f>
        <v>6.35</v>
      </c>
      <c r="E548" s="1" t="str">
        <f>_xlfn.XLOOKUP(A548,'Medical Examinations'!$A$2:$A$2336,'Medical Examinations'!$D$2:$D$2336)</f>
        <v>No</v>
      </c>
      <c r="F548" t="str">
        <f>_xlfn.XLOOKUP(A548,'Medical Examinations'!$A$2:$A$2336,'Medical Examinations'!$E$2:$E$2336)</f>
        <v>No</v>
      </c>
      <c r="G548" t="str">
        <f>_xlfn.XLOOKUP(A548,'Medical Examinations'!$A$2:$A$2336,'Medical Examinations'!$F$2:$F$2336)</f>
        <v>No</v>
      </c>
      <c r="H548" s="1">
        <f>_xlfn.XLOOKUP(A548,'Medical Examinations'!$A$2:$A$2336,'Medical Examinations'!$G$2:$G$2336)</f>
        <v>0</v>
      </c>
      <c r="I548" t="str">
        <f>_xlfn.XLOOKUP(A548,'Medical Examinations'!$A$2:$A$2336,'Medical Examinations'!$H$2:$H$2336)</f>
        <v>Yes</v>
      </c>
      <c r="J548" t="str">
        <f>VLOOKUP(A548,'Medical Examinations'!$A$2:$J$2336,9,FALSE)</f>
        <v>Overweight</v>
      </c>
      <c r="K548" t="str">
        <f>VLOOKUP(A548,'Medical Examinations'!$A$2:$J$2336,10,FALSE)</f>
        <v>Prediabetes</v>
      </c>
      <c r="L548" s="51" t="str">
        <f>_xlfn.XLOOKUP(A548,'Hospitalisation Details'!$A$2:$A$2345,'Hospitalisation Details'!$J$2:$J$2345,"")</f>
        <v>24-Oct-1999</v>
      </c>
      <c r="M548" s="12">
        <f>_xlfn.XLOOKUP(A548,'Hospitalisation Details'!$A$2:$A$2344,'Hospitalisation Details'!$F$2:$F$2344," ",0,1)</f>
        <v>18033.97</v>
      </c>
      <c r="N548" t="str">
        <f>_xlfn.XLOOKUP(A548,'Hospitalisation Details'!$A$2:$A$2344,'Hospitalisation Details'!$G$2:$G$2344," ",0,1)</f>
        <v>tier - 1</v>
      </c>
      <c r="O548" t="str">
        <f>_xlfn.XLOOKUP(A548,'Hospitalisation Details'!$A$2:$A$2344,'Hospitalisation Details'!$H$2:$H$2344," ",0,1)</f>
        <v>tier - 1</v>
      </c>
      <c r="P548" t="str">
        <f>_xlfn.XLOOKUP(A548,'Hospitalisation Details'!$A$2:$A$2344,'Hospitalisation Details'!$I$2:$I$2344," ",0,1)</f>
        <v>R1012</v>
      </c>
      <c r="Q548">
        <f>_xlfn.XLOOKUP(A548,'Hospitalisation Details'!$A$2:$A$2344,'Hospitalisation Details'!$K$2:$K$2344," ",0,1)</f>
        <v>23</v>
      </c>
    </row>
    <row r="549" spans="1:17" ht="15.5" x14ac:dyDescent="0.35">
      <c r="A549" s="8" t="s">
        <v>1823</v>
      </c>
      <c r="B549" t="str">
        <f>VLOOKUP(Healthcare!A549,'Customer Names'!A549:E2883,4,FALSE)</f>
        <v>Ryan A</v>
      </c>
      <c r="C549" s="10">
        <f>_xlfn.XLOOKUP(A549,'Medical Examinations'!$A$2:$A$2336,'Medical Examinations'!$B$2:$B$2336,"NA",0,1)</f>
        <v>46.62</v>
      </c>
      <c r="D549" s="10">
        <f>_xlfn.XLOOKUP(A549,'Medical Examinations'!$A$2:$A$2336,'Medical Examinations'!$C$2:$C$2336)</f>
        <v>8.51</v>
      </c>
      <c r="E549" s="1" t="str">
        <f>_xlfn.XLOOKUP(A549,'Medical Examinations'!$A$2:$A$2336,'Medical Examinations'!$D$2:$D$2336)</f>
        <v>No</v>
      </c>
      <c r="F549" t="str">
        <f>_xlfn.XLOOKUP(A549,'Medical Examinations'!$A$2:$A$2336,'Medical Examinations'!$E$2:$E$2336)</f>
        <v>No</v>
      </c>
      <c r="G549" t="str">
        <f>_xlfn.XLOOKUP(A549,'Medical Examinations'!$A$2:$A$2336,'Medical Examinations'!$F$2:$F$2336)</f>
        <v>No</v>
      </c>
      <c r="H549" s="1">
        <f>_xlfn.XLOOKUP(A549,'Medical Examinations'!$A$2:$A$2336,'Medical Examinations'!$G$2:$G$2336)</f>
        <v>0</v>
      </c>
      <c r="I549" t="str">
        <f>_xlfn.XLOOKUP(A549,'Medical Examinations'!$A$2:$A$2336,'Medical Examinations'!$H$2:$H$2336)</f>
        <v>No</v>
      </c>
      <c r="J549" t="str">
        <f>VLOOKUP(A549,'Medical Examinations'!$A$2:$J$2336,9,FALSE)</f>
        <v>Obesity</v>
      </c>
      <c r="K549" t="str">
        <f>VLOOKUP(A549,'Medical Examinations'!$A$2:$J$2336,10,FALSE)</f>
        <v>Diabetes</v>
      </c>
      <c r="L549" s="51" t="str">
        <f>_xlfn.XLOOKUP(A549,'Hospitalisation Details'!$A$2:$A$2345,'Hospitalisation Details'!$J$2:$J$2345,"")</f>
        <v>17-Oct-1965</v>
      </c>
      <c r="M549" s="12">
        <f>_xlfn.XLOOKUP(A549,'Hospitalisation Details'!$A$2:$A$2344,'Hospitalisation Details'!$F$2:$F$2344," ",0,1)</f>
        <v>18031.189999999999</v>
      </c>
      <c r="N549" t="str">
        <f>_xlfn.XLOOKUP(A549,'Hospitalisation Details'!$A$2:$A$2344,'Hospitalisation Details'!$G$2:$G$2344," ",0,1)</f>
        <v>tier - 1</v>
      </c>
      <c r="O549" t="str">
        <f>_xlfn.XLOOKUP(A549,'Hospitalisation Details'!$A$2:$A$2344,'Hospitalisation Details'!$H$2:$H$2344," ",0,1)</f>
        <v>tier - 2</v>
      </c>
      <c r="P549" t="str">
        <f>_xlfn.XLOOKUP(A549,'Hospitalisation Details'!$A$2:$A$2344,'Hospitalisation Details'!$I$2:$I$2344," ",0,1)</f>
        <v>R1012</v>
      </c>
      <c r="Q549">
        <f>_xlfn.XLOOKUP(A549,'Hospitalisation Details'!$A$2:$A$2344,'Hospitalisation Details'!$K$2:$K$2344," ",0,1)</f>
        <v>57</v>
      </c>
    </row>
    <row r="550" spans="1:17" ht="15.5" x14ac:dyDescent="0.35">
      <c r="A550" s="8" t="s">
        <v>1822</v>
      </c>
      <c r="B550" t="str">
        <f>VLOOKUP(Healthcare!A550,'Customer Names'!A550:E2884,4,FALSE)</f>
        <v>Andres Sr.</v>
      </c>
      <c r="C550" s="10">
        <f>_xlfn.XLOOKUP(A550,'Medical Examinations'!$A$2:$A$2336,'Medical Examinations'!$B$2:$B$2336,"NA",0,1)</f>
        <v>51.75</v>
      </c>
      <c r="D550" s="10">
        <f>_xlfn.XLOOKUP(A550,'Medical Examinations'!$A$2:$A$2336,'Medical Examinations'!$C$2:$C$2336)</f>
        <v>8.59</v>
      </c>
      <c r="E550" s="1" t="str">
        <f>_xlfn.XLOOKUP(A550,'Medical Examinations'!$A$2:$A$2336,'Medical Examinations'!$D$2:$D$2336)</f>
        <v>Yes</v>
      </c>
      <c r="F550" t="str">
        <f>_xlfn.XLOOKUP(A550,'Medical Examinations'!$A$2:$A$2336,'Medical Examinations'!$E$2:$E$2336)</f>
        <v>No</v>
      </c>
      <c r="G550" t="str">
        <f>_xlfn.XLOOKUP(A550,'Medical Examinations'!$A$2:$A$2336,'Medical Examinations'!$F$2:$F$2336)</f>
        <v>No</v>
      </c>
      <c r="H550" s="1">
        <f>_xlfn.XLOOKUP(A550,'Medical Examinations'!$A$2:$A$2336,'Medical Examinations'!$G$2:$G$2336)</f>
        <v>1</v>
      </c>
      <c r="I550" t="str">
        <f>_xlfn.XLOOKUP(A550,'Medical Examinations'!$A$2:$A$2336,'Medical Examinations'!$H$2:$H$2336)</f>
        <v>No</v>
      </c>
      <c r="J550" t="str">
        <f>VLOOKUP(A550,'Medical Examinations'!$A$2:$J$2336,9,FALSE)</f>
        <v>Obesity</v>
      </c>
      <c r="K550" t="str">
        <f>VLOOKUP(A550,'Medical Examinations'!$A$2:$J$2336,10,FALSE)</f>
        <v>Diabetes</v>
      </c>
      <c r="L550" s="51" t="str">
        <f>_xlfn.XLOOKUP(A550,'Hospitalisation Details'!$A$2:$A$2345,'Hospitalisation Details'!$J$2:$J$2345,"")</f>
        <v>27-Jun-1975</v>
      </c>
      <c r="M550" s="12">
        <f>_xlfn.XLOOKUP(A550,'Hospitalisation Details'!$A$2:$A$2344,'Hospitalisation Details'!$F$2:$F$2344," ",0,1)</f>
        <v>18031.16</v>
      </c>
      <c r="N550" t="str">
        <f>_xlfn.XLOOKUP(A550,'Hospitalisation Details'!$A$2:$A$2344,'Hospitalisation Details'!$G$2:$G$2344," ",0,1)</f>
        <v>tier - 1</v>
      </c>
      <c r="O550" t="str">
        <f>_xlfn.XLOOKUP(A550,'Hospitalisation Details'!$A$2:$A$2344,'Hospitalisation Details'!$H$2:$H$2344," ",0,1)</f>
        <v>tier - 3</v>
      </c>
      <c r="P550" t="str">
        <f>_xlfn.XLOOKUP(A550,'Hospitalisation Details'!$A$2:$A$2344,'Hospitalisation Details'!$I$2:$I$2344," ",0,1)</f>
        <v>R1023</v>
      </c>
      <c r="Q550">
        <f>_xlfn.XLOOKUP(A550,'Hospitalisation Details'!$A$2:$A$2344,'Hospitalisation Details'!$K$2:$K$2344," ",0,1)</f>
        <v>47</v>
      </c>
    </row>
    <row r="551" spans="1:17" ht="15.5" x14ac:dyDescent="0.35">
      <c r="A551" s="8" t="s">
        <v>1821</v>
      </c>
      <c r="B551" t="str">
        <f>VLOOKUP(Healthcare!A551,'Customer Names'!A551:E2885,4,FALSE)</f>
        <v>Bryan</v>
      </c>
      <c r="C551" s="10">
        <f>_xlfn.XLOOKUP(A551,'Medical Examinations'!$A$2:$A$2336,'Medical Examinations'!$B$2:$B$2336,"NA",0,1)</f>
        <v>25.7</v>
      </c>
      <c r="D551" s="10">
        <f>_xlfn.XLOOKUP(A551,'Medical Examinations'!$A$2:$A$2336,'Medical Examinations'!$C$2:$C$2336)</f>
        <v>4.13</v>
      </c>
      <c r="E551" s="1" t="str">
        <f>_xlfn.XLOOKUP(A551,'Medical Examinations'!$A$2:$A$2336,'Medical Examinations'!$D$2:$D$2336)</f>
        <v>Yes</v>
      </c>
      <c r="F551" t="str">
        <f>_xlfn.XLOOKUP(A551,'Medical Examinations'!$A$2:$A$2336,'Medical Examinations'!$E$2:$E$2336)</f>
        <v>No</v>
      </c>
      <c r="G551" t="str">
        <f>_xlfn.XLOOKUP(A551,'Medical Examinations'!$A$2:$A$2336,'Medical Examinations'!$F$2:$F$2336)</f>
        <v>No</v>
      </c>
      <c r="H551" s="1">
        <f>_xlfn.XLOOKUP(A551,'Medical Examinations'!$A$2:$A$2336,'Medical Examinations'!$G$2:$G$2336)</f>
        <v>0</v>
      </c>
      <c r="I551" t="str">
        <f>_xlfn.XLOOKUP(A551,'Medical Examinations'!$A$2:$A$2336,'Medical Examinations'!$H$2:$H$2336)</f>
        <v>Yes</v>
      </c>
      <c r="J551" t="str">
        <f>VLOOKUP(A551,'Medical Examinations'!$A$2:$J$2336,9,FALSE)</f>
        <v>Overweight</v>
      </c>
      <c r="K551" t="str">
        <f>VLOOKUP(A551,'Medical Examinations'!$A$2:$J$2336,10,FALSE)</f>
        <v>Normal</v>
      </c>
      <c r="L551" s="51" t="str">
        <f>_xlfn.XLOOKUP(A551,'Hospitalisation Details'!$A$2:$A$2345,'Hospitalisation Details'!$J$2:$J$2345,"")</f>
        <v>28-Sep-2001</v>
      </c>
      <c r="M551" s="12">
        <f>_xlfn.XLOOKUP(A551,'Hospitalisation Details'!$A$2:$A$2344,'Hospitalisation Details'!$F$2:$F$2344," ",0,1)</f>
        <v>17942.11</v>
      </c>
      <c r="N551" t="str">
        <f>_xlfn.XLOOKUP(A551,'Hospitalisation Details'!$A$2:$A$2344,'Hospitalisation Details'!$G$2:$G$2344," ",0,1)</f>
        <v>tier - 1</v>
      </c>
      <c r="O551" t="str">
        <f>_xlfn.XLOOKUP(A551,'Hospitalisation Details'!$A$2:$A$2344,'Hospitalisation Details'!$H$2:$H$2344," ",0,1)</f>
        <v>tier - 2</v>
      </c>
      <c r="P551" t="str">
        <f>_xlfn.XLOOKUP(A551,'Hospitalisation Details'!$A$2:$A$2344,'Hospitalisation Details'!$I$2:$I$2344," ",0,1)</f>
        <v>R1011</v>
      </c>
      <c r="Q551">
        <f>_xlfn.XLOOKUP(A551,'Hospitalisation Details'!$A$2:$A$2344,'Hospitalisation Details'!$K$2:$K$2344," ",0,1)</f>
        <v>21</v>
      </c>
    </row>
    <row r="552" spans="1:17" ht="15.5" x14ac:dyDescent="0.35">
      <c r="A552" s="8" t="s">
        <v>1820</v>
      </c>
      <c r="B552" t="str">
        <f>VLOOKUP(Healthcare!A552,'Customer Names'!A552:E2886,4,FALSE)</f>
        <v>Lizette</v>
      </c>
      <c r="C552" s="10">
        <f>_xlfn.XLOOKUP(A552,'Medical Examinations'!$A$2:$A$2336,'Medical Examinations'!$B$2:$B$2336,"NA",0,1)</f>
        <v>31.79</v>
      </c>
      <c r="D552" s="10">
        <f>_xlfn.XLOOKUP(A552,'Medical Examinations'!$A$2:$A$2336,'Medical Examinations'!$C$2:$C$2336)</f>
        <v>4.55</v>
      </c>
      <c r="E552" s="1" t="str">
        <f>_xlfn.XLOOKUP(A552,'Medical Examinations'!$A$2:$A$2336,'Medical Examinations'!$D$2:$D$2336)</f>
        <v>No</v>
      </c>
      <c r="F552" t="str">
        <f>_xlfn.XLOOKUP(A552,'Medical Examinations'!$A$2:$A$2336,'Medical Examinations'!$E$2:$E$2336)</f>
        <v>No</v>
      </c>
      <c r="G552" t="str">
        <f>_xlfn.XLOOKUP(A552,'Medical Examinations'!$A$2:$A$2336,'Medical Examinations'!$F$2:$F$2336)</f>
        <v>No</v>
      </c>
      <c r="H552" s="1">
        <f>_xlfn.XLOOKUP(A552,'Medical Examinations'!$A$2:$A$2336,'Medical Examinations'!$G$2:$G$2336)</f>
        <v>0</v>
      </c>
      <c r="I552" t="str">
        <f>_xlfn.XLOOKUP(A552,'Medical Examinations'!$A$2:$A$2336,'Medical Examinations'!$H$2:$H$2336)</f>
        <v>No</v>
      </c>
      <c r="J552" t="str">
        <f>VLOOKUP(A552,'Medical Examinations'!$A$2:$J$2336,9,FALSE)</f>
        <v>Obesity</v>
      </c>
      <c r="K552" t="str">
        <f>VLOOKUP(A552,'Medical Examinations'!$A$2:$J$2336,10,FALSE)</f>
        <v>Normal</v>
      </c>
      <c r="L552" s="51" t="str">
        <f>_xlfn.XLOOKUP(A552,'Hospitalisation Details'!$A$2:$A$2345,'Hospitalisation Details'!$J$2:$J$2345,"")</f>
        <v>17-Oct-1977</v>
      </c>
      <c r="M552" s="12">
        <f>_xlfn.XLOOKUP(A552,'Hospitalisation Details'!$A$2:$A$2344,'Hospitalisation Details'!$F$2:$F$2344," ",0,1)</f>
        <v>17929.3</v>
      </c>
      <c r="N552" t="str">
        <f>_xlfn.XLOOKUP(A552,'Hospitalisation Details'!$A$2:$A$2344,'Hospitalisation Details'!$G$2:$G$2344," ",0,1)</f>
        <v>tier - 1</v>
      </c>
      <c r="O552" t="str">
        <f>_xlfn.XLOOKUP(A552,'Hospitalisation Details'!$A$2:$A$2344,'Hospitalisation Details'!$H$2:$H$2344," ",0,1)</f>
        <v>tier - 2</v>
      </c>
      <c r="P552" t="str">
        <f>_xlfn.XLOOKUP(A552,'Hospitalisation Details'!$A$2:$A$2344,'Hospitalisation Details'!$I$2:$I$2344," ",0,1)</f>
        <v>R1013</v>
      </c>
      <c r="Q552">
        <f>_xlfn.XLOOKUP(A552,'Hospitalisation Details'!$A$2:$A$2344,'Hospitalisation Details'!$K$2:$K$2344," ",0,1)</f>
        <v>45</v>
      </c>
    </row>
    <row r="553" spans="1:17" ht="15.5" x14ac:dyDescent="0.35">
      <c r="A553" s="8" t="s">
        <v>1819</v>
      </c>
      <c r="B553" t="str">
        <f>VLOOKUP(Healthcare!A553,'Customer Names'!A553:E2887,4,FALSE)</f>
        <v>Don</v>
      </c>
      <c r="C553" s="10">
        <f>_xlfn.XLOOKUP(A553,'Medical Examinations'!$A$2:$A$2336,'Medical Examinations'!$B$2:$B$2336,"NA",0,1)</f>
        <v>24.795000000000002</v>
      </c>
      <c r="D553" s="10">
        <f>_xlfn.XLOOKUP(A553,'Medical Examinations'!$A$2:$A$2336,'Medical Examinations'!$C$2:$C$2336)</f>
        <v>4.5199999999999996</v>
      </c>
      <c r="E553" s="1" t="str">
        <f>_xlfn.XLOOKUP(A553,'Medical Examinations'!$A$2:$A$2336,'Medical Examinations'!$D$2:$D$2336)</f>
        <v>No</v>
      </c>
      <c r="F553" t="str">
        <f>_xlfn.XLOOKUP(A553,'Medical Examinations'!$A$2:$A$2336,'Medical Examinations'!$E$2:$E$2336)</f>
        <v>No</v>
      </c>
      <c r="G553" t="str">
        <f>_xlfn.XLOOKUP(A553,'Medical Examinations'!$A$2:$A$2336,'Medical Examinations'!$F$2:$F$2336)</f>
        <v>No</v>
      </c>
      <c r="H553" s="1">
        <f>_xlfn.XLOOKUP(A553,'Medical Examinations'!$A$2:$A$2336,'Medical Examinations'!$G$2:$G$2336)</f>
        <v>0</v>
      </c>
      <c r="I553" t="str">
        <f>_xlfn.XLOOKUP(A553,'Medical Examinations'!$A$2:$A$2336,'Medical Examinations'!$H$2:$H$2336)</f>
        <v>Yes</v>
      </c>
      <c r="J553" t="str">
        <f>VLOOKUP(A553,'Medical Examinations'!$A$2:$J$2336,9,FALSE)</f>
        <v>Normal Weight</v>
      </c>
      <c r="K553" t="str">
        <f>VLOOKUP(A553,'Medical Examinations'!$A$2:$J$2336,10,FALSE)</f>
        <v>Normal</v>
      </c>
      <c r="L553" s="51" t="str">
        <f>_xlfn.XLOOKUP(A553,'Hospitalisation Details'!$A$2:$A$2345,'Hospitalisation Details'!$J$2:$J$2345,"")</f>
        <v>4-Dec-1989</v>
      </c>
      <c r="M553" s="12">
        <f>_xlfn.XLOOKUP(A553,'Hospitalisation Details'!$A$2:$A$2344,'Hospitalisation Details'!$F$2:$F$2344," ",0,1)</f>
        <v>17904.53</v>
      </c>
      <c r="N553" t="str">
        <f>_xlfn.XLOOKUP(A553,'Hospitalisation Details'!$A$2:$A$2344,'Hospitalisation Details'!$G$2:$G$2344," ",0,1)</f>
        <v>tier - 1</v>
      </c>
      <c r="O553" t="str">
        <f>_xlfn.XLOOKUP(A553,'Hospitalisation Details'!$A$2:$A$2344,'Hospitalisation Details'!$H$2:$H$2344," ",0,1)</f>
        <v>tier - 2</v>
      </c>
      <c r="P553" t="str">
        <f>_xlfn.XLOOKUP(A553,'Hospitalisation Details'!$A$2:$A$2344,'Hospitalisation Details'!$I$2:$I$2344," ",0,1)</f>
        <v>R1017</v>
      </c>
      <c r="Q553">
        <f>_xlfn.XLOOKUP(A553,'Hospitalisation Details'!$A$2:$A$2344,'Hospitalisation Details'!$K$2:$K$2344," ",0,1)</f>
        <v>33</v>
      </c>
    </row>
    <row r="554" spans="1:17" ht="15.5" x14ac:dyDescent="0.35">
      <c r="A554" s="8" t="s">
        <v>1818</v>
      </c>
      <c r="B554" t="str">
        <f>VLOOKUP(Healthcare!A554,'Customer Names'!A554:E2888,4,FALSE)</f>
        <v>Jeb</v>
      </c>
      <c r="C554" s="10">
        <f>_xlfn.XLOOKUP(A554,'Medical Examinations'!$A$2:$A$2336,'Medical Examinations'!$B$2:$B$2336,"NA",0,1)</f>
        <v>53.98</v>
      </c>
      <c r="D554" s="10">
        <f>_xlfn.XLOOKUP(A554,'Medical Examinations'!$A$2:$A$2336,'Medical Examinations'!$C$2:$C$2336)</f>
        <v>5.07</v>
      </c>
      <c r="E554" s="1" t="str">
        <f>_xlfn.XLOOKUP(A554,'Medical Examinations'!$A$2:$A$2336,'Medical Examinations'!$D$2:$D$2336)</f>
        <v>No</v>
      </c>
      <c r="F554" t="str">
        <f>_xlfn.XLOOKUP(A554,'Medical Examinations'!$A$2:$A$2336,'Medical Examinations'!$E$2:$E$2336)</f>
        <v>No</v>
      </c>
      <c r="G554" t="str">
        <f>_xlfn.XLOOKUP(A554,'Medical Examinations'!$A$2:$A$2336,'Medical Examinations'!$F$2:$F$2336)</f>
        <v>Yes</v>
      </c>
      <c r="H554" s="1">
        <f>_xlfn.XLOOKUP(A554,'Medical Examinations'!$A$2:$A$2336,'Medical Examinations'!$G$2:$G$2336)</f>
        <v>1</v>
      </c>
      <c r="I554" t="str">
        <f>_xlfn.XLOOKUP(A554,'Medical Examinations'!$A$2:$A$2336,'Medical Examinations'!$H$2:$H$2336)</f>
        <v>No</v>
      </c>
      <c r="J554" t="str">
        <f>VLOOKUP(A554,'Medical Examinations'!$A$2:$J$2336,9,FALSE)</f>
        <v>Obesity</v>
      </c>
      <c r="K554" t="str">
        <f>VLOOKUP(A554,'Medical Examinations'!$A$2:$J$2336,10,FALSE)</f>
        <v>Normal</v>
      </c>
      <c r="L554" s="51" t="str">
        <f>_xlfn.XLOOKUP(A554,'Hospitalisation Details'!$A$2:$A$2345,'Hospitalisation Details'!$J$2:$J$2345,"")</f>
        <v>12-Nov-1979</v>
      </c>
      <c r="M554" s="12">
        <f>_xlfn.XLOOKUP(A554,'Hospitalisation Details'!$A$2:$A$2344,'Hospitalisation Details'!$F$2:$F$2344," ",0,1)</f>
        <v>17882.669999999998</v>
      </c>
      <c r="N554" t="str">
        <f>_xlfn.XLOOKUP(A554,'Hospitalisation Details'!$A$2:$A$2344,'Hospitalisation Details'!$G$2:$G$2344," ",0,1)</f>
        <v>tier - 1</v>
      </c>
      <c r="O554" t="str">
        <f>_xlfn.XLOOKUP(A554,'Hospitalisation Details'!$A$2:$A$2344,'Hospitalisation Details'!$H$2:$H$2344," ",0,1)</f>
        <v>tier - 3</v>
      </c>
      <c r="P554" t="str">
        <f>_xlfn.XLOOKUP(A554,'Hospitalisation Details'!$A$2:$A$2344,'Hospitalisation Details'!$I$2:$I$2344," ",0,1)</f>
        <v>R1012</v>
      </c>
      <c r="Q554">
        <f>_xlfn.XLOOKUP(A554,'Hospitalisation Details'!$A$2:$A$2344,'Hospitalisation Details'!$K$2:$K$2344," ",0,1)</f>
        <v>43</v>
      </c>
    </row>
    <row r="555" spans="1:17" ht="15.5" x14ac:dyDescent="0.35">
      <c r="A555" s="8" t="s">
        <v>1817</v>
      </c>
      <c r="B555" t="str">
        <f>VLOOKUP(Healthcare!A555,'Customer Names'!A555:E2889,4,FALSE)</f>
        <v>Amy R.</v>
      </c>
      <c r="C555" s="10">
        <f>_xlfn.XLOOKUP(A555,'Medical Examinations'!$A$2:$A$2336,'Medical Examinations'!$B$2:$B$2336,"NA",0,1)</f>
        <v>41.325000000000003</v>
      </c>
      <c r="D555" s="10">
        <f>_xlfn.XLOOKUP(A555,'Medical Examinations'!$A$2:$A$2336,'Medical Examinations'!$C$2:$C$2336)</f>
        <v>4.04</v>
      </c>
      <c r="E555" s="1" t="str">
        <f>_xlfn.XLOOKUP(A555,'Medical Examinations'!$A$2:$A$2336,'Medical Examinations'!$D$2:$D$2336)</f>
        <v>Yes</v>
      </c>
      <c r="F555" t="str">
        <f>_xlfn.XLOOKUP(A555,'Medical Examinations'!$A$2:$A$2336,'Medical Examinations'!$E$2:$E$2336)</f>
        <v>No</v>
      </c>
      <c r="G555" t="str">
        <f>_xlfn.XLOOKUP(A555,'Medical Examinations'!$A$2:$A$2336,'Medical Examinations'!$F$2:$F$2336)</f>
        <v>Yes</v>
      </c>
      <c r="H555" s="1">
        <f>_xlfn.XLOOKUP(A555,'Medical Examinations'!$A$2:$A$2336,'Medical Examinations'!$G$2:$G$2336)</f>
        <v>1</v>
      </c>
      <c r="I555" t="str">
        <f>_xlfn.XLOOKUP(A555,'Medical Examinations'!$A$2:$A$2336,'Medical Examinations'!$H$2:$H$2336)</f>
        <v>No</v>
      </c>
      <c r="J555" t="str">
        <f>VLOOKUP(A555,'Medical Examinations'!$A$2:$J$2336,9,FALSE)</f>
        <v>Obesity</v>
      </c>
      <c r="K555" t="str">
        <f>VLOOKUP(A555,'Medical Examinations'!$A$2:$J$2336,10,FALSE)</f>
        <v>Normal</v>
      </c>
      <c r="L555" s="51" t="str">
        <f>_xlfn.XLOOKUP(A555,'Hospitalisation Details'!$A$2:$A$2345,'Hospitalisation Details'!$J$2:$J$2345,"")</f>
        <v>26-Aug-1997</v>
      </c>
      <c r="M555" s="12">
        <f>_xlfn.XLOOKUP(A555,'Hospitalisation Details'!$A$2:$A$2344,'Hospitalisation Details'!$F$2:$F$2344," ",0,1)</f>
        <v>17878.900000000001</v>
      </c>
      <c r="N555" t="str">
        <f>_xlfn.XLOOKUP(A555,'Hospitalisation Details'!$A$2:$A$2344,'Hospitalisation Details'!$G$2:$G$2344," ",0,1)</f>
        <v>tier - 1</v>
      </c>
      <c r="O555" t="str">
        <f>_xlfn.XLOOKUP(A555,'Hospitalisation Details'!$A$2:$A$2344,'Hospitalisation Details'!$H$2:$H$2344," ",0,1)</f>
        <v>tier - 2</v>
      </c>
      <c r="P555" t="str">
        <f>_xlfn.XLOOKUP(A555,'Hospitalisation Details'!$A$2:$A$2344,'Hospitalisation Details'!$I$2:$I$2344," ",0,1)</f>
        <v>R1024</v>
      </c>
      <c r="Q555">
        <f>_xlfn.XLOOKUP(A555,'Hospitalisation Details'!$A$2:$A$2344,'Hospitalisation Details'!$K$2:$K$2344," ",0,1)</f>
        <v>25</v>
      </c>
    </row>
    <row r="556" spans="1:17" ht="15.5" x14ac:dyDescent="0.35">
      <c r="A556" s="8" t="s">
        <v>1816</v>
      </c>
      <c r="B556" t="str">
        <f>VLOOKUP(Healthcare!A556,'Customer Names'!A556:E2890,4,FALSE)</f>
        <v>Brian</v>
      </c>
      <c r="C556" s="10">
        <f>_xlfn.XLOOKUP(A556,'Medical Examinations'!$A$2:$A$2336,'Medical Examinations'!$B$2:$B$2336,"NA",0,1)</f>
        <v>51.65</v>
      </c>
      <c r="D556" s="10">
        <f>_xlfn.XLOOKUP(A556,'Medical Examinations'!$A$2:$A$2336,'Medical Examinations'!$C$2:$C$2336)</f>
        <v>5.3</v>
      </c>
      <c r="E556" s="1" t="str">
        <f>_xlfn.XLOOKUP(A556,'Medical Examinations'!$A$2:$A$2336,'Medical Examinations'!$D$2:$D$2336)</f>
        <v>Yes</v>
      </c>
      <c r="F556" t="str">
        <f>_xlfn.XLOOKUP(A556,'Medical Examinations'!$A$2:$A$2336,'Medical Examinations'!$E$2:$E$2336)</f>
        <v>No</v>
      </c>
      <c r="G556" t="str">
        <f>_xlfn.XLOOKUP(A556,'Medical Examinations'!$A$2:$A$2336,'Medical Examinations'!$F$2:$F$2336)</f>
        <v>No</v>
      </c>
      <c r="H556" s="1">
        <f>_xlfn.XLOOKUP(A556,'Medical Examinations'!$A$2:$A$2336,'Medical Examinations'!$G$2:$G$2336)</f>
        <v>0</v>
      </c>
      <c r="I556" t="str">
        <f>_xlfn.XLOOKUP(A556,'Medical Examinations'!$A$2:$A$2336,'Medical Examinations'!$H$2:$H$2336)</f>
        <v>No</v>
      </c>
      <c r="J556" t="str">
        <f>VLOOKUP(A556,'Medical Examinations'!$A$2:$J$2336,9,FALSE)</f>
        <v>Obesity</v>
      </c>
      <c r="K556" t="str">
        <f>VLOOKUP(A556,'Medical Examinations'!$A$2:$J$2336,10,FALSE)</f>
        <v>Normal</v>
      </c>
      <c r="L556" s="51" t="str">
        <f>_xlfn.XLOOKUP(A556,'Hospitalisation Details'!$A$2:$A$2345,'Hospitalisation Details'!$J$2:$J$2345,"")</f>
        <v>12-Dec-1976</v>
      </c>
      <c r="M556" s="12">
        <f>_xlfn.XLOOKUP(A556,'Hospitalisation Details'!$A$2:$A$2344,'Hospitalisation Details'!$F$2:$F$2344," ",0,1)</f>
        <v>17862.919999999998</v>
      </c>
      <c r="N556" t="str">
        <f>_xlfn.XLOOKUP(A556,'Hospitalisation Details'!$A$2:$A$2344,'Hospitalisation Details'!$G$2:$G$2344," ",0,1)</f>
        <v>tier - 1</v>
      </c>
      <c r="O556" t="str">
        <f>_xlfn.XLOOKUP(A556,'Hospitalisation Details'!$A$2:$A$2344,'Hospitalisation Details'!$H$2:$H$2344," ",0,1)</f>
        <v>tier - 2</v>
      </c>
      <c r="P556" t="str">
        <f>_xlfn.XLOOKUP(A556,'Hospitalisation Details'!$A$2:$A$2344,'Hospitalisation Details'!$I$2:$I$2344," ",0,1)</f>
        <v>R1012</v>
      </c>
      <c r="Q556">
        <f>_xlfn.XLOOKUP(A556,'Hospitalisation Details'!$A$2:$A$2344,'Hospitalisation Details'!$K$2:$K$2344," ",0,1)</f>
        <v>46</v>
      </c>
    </row>
    <row r="557" spans="1:17" ht="15.5" x14ac:dyDescent="0.35">
      <c r="A557" s="8" t="s">
        <v>1815</v>
      </c>
      <c r="B557" t="str">
        <f>VLOOKUP(Healthcare!A557,'Customer Names'!A557:E2891,4,FALSE)</f>
        <v>Mike G</v>
      </c>
      <c r="C557" s="10">
        <f>_xlfn.XLOOKUP(A557,'Medical Examinations'!$A$2:$A$2336,'Medical Examinations'!$B$2:$B$2336,"NA",0,1)</f>
        <v>44.52</v>
      </c>
      <c r="D557" s="10">
        <f>_xlfn.XLOOKUP(A557,'Medical Examinations'!$A$2:$A$2336,'Medical Examinations'!$C$2:$C$2336)</f>
        <v>8.64</v>
      </c>
      <c r="E557" s="1" t="str">
        <f>_xlfn.XLOOKUP(A557,'Medical Examinations'!$A$2:$A$2336,'Medical Examinations'!$D$2:$D$2336)</f>
        <v>Yes</v>
      </c>
      <c r="F557" t="str">
        <f>_xlfn.XLOOKUP(A557,'Medical Examinations'!$A$2:$A$2336,'Medical Examinations'!$E$2:$E$2336)</f>
        <v>No</v>
      </c>
      <c r="G557" t="str">
        <f>_xlfn.XLOOKUP(A557,'Medical Examinations'!$A$2:$A$2336,'Medical Examinations'!$F$2:$F$2336)</f>
        <v>Yes</v>
      </c>
      <c r="H557" s="1">
        <f>_xlfn.XLOOKUP(A557,'Medical Examinations'!$A$2:$A$2336,'Medical Examinations'!$G$2:$G$2336)</f>
        <v>1</v>
      </c>
      <c r="I557" t="str">
        <f>_xlfn.XLOOKUP(A557,'Medical Examinations'!$A$2:$A$2336,'Medical Examinations'!$H$2:$H$2336)</f>
        <v>No</v>
      </c>
      <c r="J557" t="str">
        <f>VLOOKUP(A557,'Medical Examinations'!$A$2:$J$2336,9,FALSE)</f>
        <v>Obesity</v>
      </c>
      <c r="K557" t="str">
        <f>VLOOKUP(A557,'Medical Examinations'!$A$2:$J$2336,10,FALSE)</f>
        <v>Diabetes</v>
      </c>
      <c r="L557" s="51" t="str">
        <f>_xlfn.XLOOKUP(A557,'Hospitalisation Details'!$A$2:$A$2345,'Hospitalisation Details'!$J$2:$J$2345,"")</f>
        <v>8-Dec-1963</v>
      </c>
      <c r="M557" s="12">
        <f>_xlfn.XLOOKUP(A557,'Hospitalisation Details'!$A$2:$A$2344,'Hospitalisation Details'!$F$2:$F$2344," ",0,1)</f>
        <v>17832.599999999999</v>
      </c>
      <c r="N557" t="str">
        <f>_xlfn.XLOOKUP(A557,'Hospitalisation Details'!$A$2:$A$2344,'Hospitalisation Details'!$G$2:$G$2344," ",0,1)</f>
        <v>tier - 1</v>
      </c>
      <c r="O557" t="str">
        <f>_xlfn.XLOOKUP(A557,'Hospitalisation Details'!$A$2:$A$2344,'Hospitalisation Details'!$H$2:$H$2344," ",0,1)</f>
        <v>tier - 2</v>
      </c>
      <c r="P557" t="str">
        <f>_xlfn.XLOOKUP(A557,'Hospitalisation Details'!$A$2:$A$2344,'Hospitalisation Details'!$I$2:$I$2344," ",0,1)</f>
        <v>R1012</v>
      </c>
      <c r="Q557">
        <f>_xlfn.XLOOKUP(A557,'Hospitalisation Details'!$A$2:$A$2344,'Hospitalisation Details'!$K$2:$K$2344," ",0,1)</f>
        <v>59</v>
      </c>
    </row>
    <row r="558" spans="1:17" ht="15.5" x14ac:dyDescent="0.35">
      <c r="A558" s="8" t="s">
        <v>1814</v>
      </c>
      <c r="B558" t="str">
        <f>VLOOKUP(Healthcare!A558,'Customer Names'!A558:E2892,4,FALSE)</f>
        <v>Simonezitrone Sr.</v>
      </c>
      <c r="C558" s="10">
        <f>_xlfn.XLOOKUP(A558,'Medical Examinations'!$A$2:$A$2336,'Medical Examinations'!$B$2:$B$2336,"NA",0,1)</f>
        <v>53.29</v>
      </c>
      <c r="D558" s="10">
        <f>_xlfn.XLOOKUP(A558,'Medical Examinations'!$A$2:$A$2336,'Medical Examinations'!$C$2:$C$2336)</f>
        <v>4.03</v>
      </c>
      <c r="E558" s="1" t="str">
        <f>_xlfn.XLOOKUP(A558,'Medical Examinations'!$A$2:$A$2336,'Medical Examinations'!$D$2:$D$2336)</f>
        <v>No</v>
      </c>
      <c r="F558" t="str">
        <f>_xlfn.XLOOKUP(A558,'Medical Examinations'!$A$2:$A$2336,'Medical Examinations'!$E$2:$E$2336)</f>
        <v>No</v>
      </c>
      <c r="G558" t="str">
        <f>_xlfn.XLOOKUP(A558,'Medical Examinations'!$A$2:$A$2336,'Medical Examinations'!$F$2:$F$2336)</f>
        <v>Yes</v>
      </c>
      <c r="H558" s="1">
        <f>_xlfn.XLOOKUP(A558,'Medical Examinations'!$A$2:$A$2336,'Medical Examinations'!$G$2:$G$2336)</f>
        <v>1</v>
      </c>
      <c r="I558" t="str">
        <f>_xlfn.XLOOKUP(A558,'Medical Examinations'!$A$2:$A$2336,'Medical Examinations'!$H$2:$H$2336)</f>
        <v>No</v>
      </c>
      <c r="J558" t="str">
        <f>VLOOKUP(A558,'Medical Examinations'!$A$2:$J$2336,9,FALSE)</f>
        <v>Obesity</v>
      </c>
      <c r="K558" t="str">
        <f>VLOOKUP(A558,'Medical Examinations'!$A$2:$J$2336,10,FALSE)</f>
        <v>Normal</v>
      </c>
      <c r="L558" s="51" t="str">
        <f>_xlfn.XLOOKUP(A558,'Hospitalisation Details'!$A$2:$A$2345,'Hospitalisation Details'!$J$2:$J$2345,"")</f>
        <v>10-Oct-1979</v>
      </c>
      <c r="M558" s="12">
        <f>_xlfn.XLOOKUP(A558,'Hospitalisation Details'!$A$2:$A$2344,'Hospitalisation Details'!$F$2:$F$2344," ",0,1)</f>
        <v>17779.939999999999</v>
      </c>
      <c r="N558" t="str">
        <f>_xlfn.XLOOKUP(A558,'Hospitalisation Details'!$A$2:$A$2344,'Hospitalisation Details'!$G$2:$G$2344," ",0,1)</f>
        <v>tier - 1</v>
      </c>
      <c r="O558" t="str">
        <f>_xlfn.XLOOKUP(A558,'Hospitalisation Details'!$A$2:$A$2344,'Hospitalisation Details'!$H$2:$H$2344," ",0,1)</f>
        <v>tier - 2</v>
      </c>
      <c r="P558" t="str">
        <f>_xlfn.XLOOKUP(A558,'Hospitalisation Details'!$A$2:$A$2344,'Hospitalisation Details'!$I$2:$I$2344," ",0,1)</f>
        <v>R1012</v>
      </c>
      <c r="Q558">
        <f>_xlfn.XLOOKUP(A558,'Hospitalisation Details'!$A$2:$A$2344,'Hospitalisation Details'!$K$2:$K$2344," ",0,1)</f>
        <v>43</v>
      </c>
    </row>
    <row r="559" spans="1:17" ht="15.5" x14ac:dyDescent="0.35">
      <c r="A559" s="8" t="s">
        <v>1813</v>
      </c>
      <c r="B559" t="str">
        <f>VLOOKUP(Healthcare!A559,'Customer Names'!A559:E2893,4,FALSE)</f>
        <v>Nicholas</v>
      </c>
      <c r="C559" s="10">
        <f>_xlfn.XLOOKUP(A559,'Medical Examinations'!$A$2:$A$2336,'Medical Examinations'!$B$2:$B$2336,"NA",0,1)</f>
        <v>46.63</v>
      </c>
      <c r="D559" s="10">
        <f>_xlfn.XLOOKUP(A559,'Medical Examinations'!$A$2:$A$2336,'Medical Examinations'!$C$2:$C$2336)</f>
        <v>4.26</v>
      </c>
      <c r="E559" s="1" t="str">
        <f>_xlfn.XLOOKUP(A559,'Medical Examinations'!$A$2:$A$2336,'Medical Examinations'!$D$2:$D$2336)</f>
        <v>Yes</v>
      </c>
      <c r="F559" t="str">
        <f>_xlfn.XLOOKUP(A559,'Medical Examinations'!$A$2:$A$2336,'Medical Examinations'!$E$2:$E$2336)</f>
        <v>No</v>
      </c>
      <c r="G559" t="str">
        <f>_xlfn.XLOOKUP(A559,'Medical Examinations'!$A$2:$A$2336,'Medical Examinations'!$F$2:$F$2336)</f>
        <v>No</v>
      </c>
      <c r="H559" s="1">
        <f>_xlfn.XLOOKUP(A559,'Medical Examinations'!$A$2:$A$2336,'Medical Examinations'!$G$2:$G$2336)</f>
        <v>2</v>
      </c>
      <c r="I559" t="str">
        <f>_xlfn.XLOOKUP(A559,'Medical Examinations'!$A$2:$A$2336,'Medical Examinations'!$H$2:$H$2336)</f>
        <v>No</v>
      </c>
      <c r="J559" t="str">
        <f>VLOOKUP(A559,'Medical Examinations'!$A$2:$J$2336,9,FALSE)</f>
        <v>Obesity</v>
      </c>
      <c r="K559" t="str">
        <f>VLOOKUP(A559,'Medical Examinations'!$A$2:$J$2336,10,FALSE)</f>
        <v>Normal</v>
      </c>
      <c r="L559" s="51" t="str">
        <f>_xlfn.XLOOKUP(A559,'Hospitalisation Details'!$A$2:$A$2345,'Hospitalisation Details'!$J$2:$J$2345,"")</f>
        <v>21-Jun-1966</v>
      </c>
      <c r="M559" s="12">
        <f>_xlfn.XLOOKUP(A559,'Hospitalisation Details'!$A$2:$A$2344,'Hospitalisation Details'!$F$2:$F$2344," ",0,1)</f>
        <v>17777.73</v>
      </c>
      <c r="N559" t="str">
        <f>_xlfn.XLOOKUP(A559,'Hospitalisation Details'!$A$2:$A$2344,'Hospitalisation Details'!$G$2:$G$2344," ",0,1)</f>
        <v>tier - 1</v>
      </c>
      <c r="O559" t="str">
        <f>_xlfn.XLOOKUP(A559,'Hospitalisation Details'!$A$2:$A$2344,'Hospitalisation Details'!$H$2:$H$2344," ",0,1)</f>
        <v>tier - 3</v>
      </c>
      <c r="P559" t="str">
        <f>_xlfn.XLOOKUP(A559,'Hospitalisation Details'!$A$2:$A$2344,'Hospitalisation Details'!$I$2:$I$2344," ",0,1)</f>
        <v>R1012</v>
      </c>
      <c r="Q559">
        <f>_xlfn.XLOOKUP(A559,'Hospitalisation Details'!$A$2:$A$2344,'Hospitalisation Details'!$K$2:$K$2344," ",0,1)</f>
        <v>56</v>
      </c>
    </row>
    <row r="560" spans="1:17" ht="15.5" x14ac:dyDescent="0.35">
      <c r="A560" s="8" t="s">
        <v>1812</v>
      </c>
      <c r="B560" t="str">
        <f>VLOOKUP(Healthcare!A560,'Customer Names'!A560:E2894,4,FALSE)</f>
        <v>Angela M</v>
      </c>
      <c r="C560" s="10">
        <f>_xlfn.XLOOKUP(A560,'Medical Examinations'!$A$2:$A$2336,'Medical Examinations'!$B$2:$B$2336,"NA",0,1)</f>
        <v>28.88</v>
      </c>
      <c r="D560" s="10">
        <f>_xlfn.XLOOKUP(A560,'Medical Examinations'!$A$2:$A$2336,'Medical Examinations'!$C$2:$C$2336)</f>
        <v>5.35</v>
      </c>
      <c r="E560" s="1" t="str">
        <f>_xlfn.XLOOKUP(A560,'Medical Examinations'!$A$2:$A$2336,'Medical Examinations'!$D$2:$D$2336)</f>
        <v>No</v>
      </c>
      <c r="F560" t="str">
        <f>_xlfn.XLOOKUP(A560,'Medical Examinations'!$A$2:$A$2336,'Medical Examinations'!$E$2:$E$2336)</f>
        <v>No</v>
      </c>
      <c r="G560" t="str">
        <f>_xlfn.XLOOKUP(A560,'Medical Examinations'!$A$2:$A$2336,'Medical Examinations'!$F$2:$F$2336)</f>
        <v>Yes</v>
      </c>
      <c r="H560" s="1">
        <f>_xlfn.XLOOKUP(A560,'Medical Examinations'!$A$2:$A$2336,'Medical Examinations'!$G$2:$G$2336)</f>
        <v>1</v>
      </c>
      <c r="I560" t="str">
        <f>_xlfn.XLOOKUP(A560,'Medical Examinations'!$A$2:$A$2336,'Medical Examinations'!$H$2:$H$2336)</f>
        <v>Yes</v>
      </c>
      <c r="J560" t="str">
        <f>VLOOKUP(A560,'Medical Examinations'!$A$2:$J$2336,9,FALSE)</f>
        <v>Overweight</v>
      </c>
      <c r="K560" t="str">
        <f>VLOOKUP(A560,'Medical Examinations'!$A$2:$J$2336,10,FALSE)</f>
        <v>Normal</v>
      </c>
      <c r="L560" s="51" t="str">
        <f>_xlfn.XLOOKUP(A560,'Hospitalisation Details'!$A$2:$A$2345,'Hospitalisation Details'!$J$2:$J$2345,"")</f>
        <v>14-Jul-2003</v>
      </c>
      <c r="M560" s="12">
        <f>_xlfn.XLOOKUP(A560,'Hospitalisation Details'!$A$2:$A$2344,'Hospitalisation Details'!$F$2:$F$2344," ",0,1)</f>
        <v>17748.509999999998</v>
      </c>
      <c r="N560" t="str">
        <f>_xlfn.XLOOKUP(A560,'Hospitalisation Details'!$A$2:$A$2344,'Hospitalisation Details'!$G$2:$G$2344," ",0,1)</f>
        <v>tier - 1</v>
      </c>
      <c r="O560" t="str">
        <f>_xlfn.XLOOKUP(A560,'Hospitalisation Details'!$A$2:$A$2344,'Hospitalisation Details'!$H$2:$H$2344," ",0,1)</f>
        <v>tier - 1</v>
      </c>
      <c r="P560" t="str">
        <f>_xlfn.XLOOKUP(A560,'Hospitalisation Details'!$A$2:$A$2344,'Hospitalisation Details'!$I$2:$I$2344," ",0,1)</f>
        <v>R1012</v>
      </c>
      <c r="Q560">
        <f>_xlfn.XLOOKUP(A560,'Hospitalisation Details'!$A$2:$A$2344,'Hospitalisation Details'!$K$2:$K$2344," ",0,1)</f>
        <v>19</v>
      </c>
    </row>
    <row r="561" spans="1:17" ht="15.5" x14ac:dyDescent="0.35">
      <c r="A561" s="8" t="s">
        <v>1811</v>
      </c>
      <c r="B561" t="str">
        <f>VLOOKUP(Healthcare!A561,'Customer Names'!A561:E2895,4,FALSE)</f>
        <v>Oz</v>
      </c>
      <c r="C561" s="10">
        <f>_xlfn.XLOOKUP(A561,'Medical Examinations'!$A$2:$A$2336,'Medical Examinations'!$B$2:$B$2336,"NA",0,1)</f>
        <v>23.98</v>
      </c>
      <c r="D561" s="10">
        <f>_xlfn.XLOOKUP(A561,'Medical Examinations'!$A$2:$A$2336,'Medical Examinations'!$C$2:$C$2336)</f>
        <v>4.9000000000000004</v>
      </c>
      <c r="E561" s="1" t="str">
        <f>_xlfn.XLOOKUP(A561,'Medical Examinations'!$A$2:$A$2336,'Medical Examinations'!$D$2:$D$2336)</f>
        <v>No</v>
      </c>
      <c r="F561" t="str">
        <f>_xlfn.XLOOKUP(A561,'Medical Examinations'!$A$2:$A$2336,'Medical Examinations'!$E$2:$E$2336)</f>
        <v>No</v>
      </c>
      <c r="G561" t="str">
        <f>_xlfn.XLOOKUP(A561,'Medical Examinations'!$A$2:$A$2336,'Medical Examinations'!$F$2:$F$2336)</f>
        <v>No</v>
      </c>
      <c r="H561" s="1">
        <f>_xlfn.XLOOKUP(A561,'Medical Examinations'!$A$2:$A$2336,'Medical Examinations'!$G$2:$G$2336)</f>
        <v>0</v>
      </c>
      <c r="I561" t="str">
        <f>_xlfn.XLOOKUP(A561,'Medical Examinations'!$A$2:$A$2336,'Medical Examinations'!$H$2:$H$2336)</f>
        <v>No</v>
      </c>
      <c r="J561" t="str">
        <f>VLOOKUP(A561,'Medical Examinations'!$A$2:$J$2336,9,FALSE)</f>
        <v>Normal Weight</v>
      </c>
      <c r="K561" t="str">
        <f>VLOOKUP(A561,'Medical Examinations'!$A$2:$J$2336,10,FALSE)</f>
        <v>Normal</v>
      </c>
      <c r="L561" s="51" t="str">
        <f>_xlfn.XLOOKUP(A561,'Hospitalisation Details'!$A$2:$A$2345,'Hospitalisation Details'!$J$2:$J$2345,"")</f>
        <v>1-Jul-1994</v>
      </c>
      <c r="M561" s="12">
        <f>_xlfn.XLOOKUP(A561,'Hospitalisation Details'!$A$2:$A$2344,'Hospitalisation Details'!$F$2:$F$2344," ",0,1)</f>
        <v>17663.14</v>
      </c>
      <c r="N561" t="str">
        <f>_xlfn.XLOOKUP(A561,'Hospitalisation Details'!$A$2:$A$2344,'Hospitalisation Details'!$G$2:$G$2344," ",0,1)</f>
        <v>tier - 1</v>
      </c>
      <c r="O561" t="str">
        <f>_xlfn.XLOOKUP(A561,'Hospitalisation Details'!$A$2:$A$2344,'Hospitalisation Details'!$H$2:$H$2344," ",0,1)</f>
        <v>tier - 3</v>
      </c>
      <c r="P561" t="str">
        <f>_xlfn.XLOOKUP(A561,'Hospitalisation Details'!$A$2:$A$2344,'Hospitalisation Details'!$I$2:$I$2344," ",0,1)</f>
        <v>R1013</v>
      </c>
      <c r="Q561">
        <f>_xlfn.XLOOKUP(A561,'Hospitalisation Details'!$A$2:$A$2344,'Hospitalisation Details'!$K$2:$K$2344," ",0,1)</f>
        <v>28</v>
      </c>
    </row>
    <row r="562" spans="1:17" ht="15.5" x14ac:dyDescent="0.35">
      <c r="A562" s="8" t="s">
        <v>1810</v>
      </c>
      <c r="B562" t="str">
        <f>VLOOKUP(Healthcare!A562,'Customer Names'!A562:E2896,4,FALSE)</f>
        <v>Erin M.</v>
      </c>
      <c r="C562" s="10">
        <f>_xlfn.XLOOKUP(A562,'Medical Examinations'!$A$2:$A$2336,'Medical Examinations'!$B$2:$B$2336,"NA",0,1)</f>
        <v>23.65</v>
      </c>
      <c r="D562" s="10">
        <f>_xlfn.XLOOKUP(A562,'Medical Examinations'!$A$2:$A$2336,'Medical Examinations'!$C$2:$C$2336)</f>
        <v>4.5</v>
      </c>
      <c r="E562" s="1" t="str">
        <f>_xlfn.XLOOKUP(A562,'Medical Examinations'!$A$2:$A$2336,'Medical Examinations'!$D$2:$D$2336)</f>
        <v>No</v>
      </c>
      <c r="F562" t="str">
        <f>_xlfn.XLOOKUP(A562,'Medical Examinations'!$A$2:$A$2336,'Medical Examinations'!$E$2:$E$2336)</f>
        <v>No</v>
      </c>
      <c r="G562" t="str">
        <f>_xlfn.XLOOKUP(A562,'Medical Examinations'!$A$2:$A$2336,'Medical Examinations'!$F$2:$F$2336)</f>
        <v>No</v>
      </c>
      <c r="H562" s="1">
        <f>_xlfn.XLOOKUP(A562,'Medical Examinations'!$A$2:$A$2336,'Medical Examinations'!$G$2:$G$2336)</f>
        <v>0</v>
      </c>
      <c r="I562" t="str">
        <f>_xlfn.XLOOKUP(A562,'Medical Examinations'!$A$2:$A$2336,'Medical Examinations'!$H$2:$H$2336)</f>
        <v>No</v>
      </c>
      <c r="J562" t="str">
        <f>VLOOKUP(A562,'Medical Examinations'!$A$2:$J$2336,9,FALSE)</f>
        <v>Normal Weight</v>
      </c>
      <c r="K562" t="str">
        <f>VLOOKUP(A562,'Medical Examinations'!$A$2:$J$2336,10,FALSE)</f>
        <v>Normal</v>
      </c>
      <c r="L562" s="51" t="str">
        <f>_xlfn.XLOOKUP(A562,'Hospitalisation Details'!$A$2:$A$2345,'Hospitalisation Details'!$J$2:$J$2345,"")</f>
        <v>25-Oct-1990</v>
      </c>
      <c r="M562" s="12">
        <f>_xlfn.XLOOKUP(A562,'Hospitalisation Details'!$A$2:$A$2344,'Hospitalisation Details'!$F$2:$F$2344," ",0,1)</f>
        <v>17626.240000000002</v>
      </c>
      <c r="N562" t="str">
        <f>_xlfn.XLOOKUP(A562,'Hospitalisation Details'!$A$2:$A$2344,'Hospitalisation Details'!$G$2:$G$2344," ",0,1)</f>
        <v>tier - 1</v>
      </c>
      <c r="O562" t="str">
        <f>_xlfn.XLOOKUP(A562,'Hospitalisation Details'!$A$2:$A$2344,'Hospitalisation Details'!$H$2:$H$2344," ",0,1)</f>
        <v>tier - 3</v>
      </c>
      <c r="P562" t="str">
        <f>_xlfn.XLOOKUP(A562,'Hospitalisation Details'!$A$2:$A$2344,'Hospitalisation Details'!$I$2:$I$2344," ",0,1)</f>
        <v>R1013</v>
      </c>
      <c r="Q562">
        <f>_xlfn.XLOOKUP(A562,'Hospitalisation Details'!$A$2:$A$2344,'Hospitalisation Details'!$K$2:$K$2344," ",0,1)</f>
        <v>32</v>
      </c>
    </row>
    <row r="563" spans="1:17" ht="15.5" x14ac:dyDescent="0.35">
      <c r="A563" s="8" t="s">
        <v>1809</v>
      </c>
      <c r="B563" t="str">
        <f>VLOOKUP(Healthcare!A563,'Customer Names'!A563:E2897,4,FALSE)</f>
        <v>Bobby E.</v>
      </c>
      <c r="C563" s="10">
        <f>_xlfn.XLOOKUP(A563,'Medical Examinations'!$A$2:$A$2336,'Medical Examinations'!$B$2:$B$2336,"NA",0,1)</f>
        <v>49.09</v>
      </c>
      <c r="D563" s="10">
        <f>_xlfn.XLOOKUP(A563,'Medical Examinations'!$A$2:$A$2336,'Medical Examinations'!$C$2:$C$2336)</f>
        <v>8.3800000000000008</v>
      </c>
      <c r="E563" s="1" t="str">
        <f>_xlfn.XLOOKUP(A563,'Medical Examinations'!$A$2:$A$2336,'Medical Examinations'!$D$2:$D$2336)</f>
        <v>Yes</v>
      </c>
      <c r="F563" t="str">
        <f>_xlfn.XLOOKUP(A563,'Medical Examinations'!$A$2:$A$2336,'Medical Examinations'!$E$2:$E$2336)</f>
        <v>No</v>
      </c>
      <c r="G563" t="str">
        <f>_xlfn.XLOOKUP(A563,'Medical Examinations'!$A$2:$A$2336,'Medical Examinations'!$F$2:$F$2336)</f>
        <v>No</v>
      </c>
      <c r="H563" s="1">
        <f>_xlfn.XLOOKUP(A563,'Medical Examinations'!$A$2:$A$2336,'Medical Examinations'!$G$2:$G$2336)</f>
        <v>2</v>
      </c>
      <c r="I563" t="str">
        <f>_xlfn.XLOOKUP(A563,'Medical Examinations'!$A$2:$A$2336,'Medical Examinations'!$H$2:$H$2336)</f>
        <v>No</v>
      </c>
      <c r="J563" t="str">
        <f>VLOOKUP(A563,'Medical Examinations'!$A$2:$J$2336,9,FALSE)</f>
        <v>Obesity</v>
      </c>
      <c r="K563" t="str">
        <f>VLOOKUP(A563,'Medical Examinations'!$A$2:$J$2336,10,FALSE)</f>
        <v>Diabetes</v>
      </c>
      <c r="L563" s="51" t="str">
        <f>_xlfn.XLOOKUP(A563,'Hospitalisation Details'!$A$2:$A$2345,'Hospitalisation Details'!$J$2:$J$2345,"")</f>
        <v>26-Jul-1970</v>
      </c>
      <c r="M563" s="12">
        <f>_xlfn.XLOOKUP(A563,'Hospitalisation Details'!$A$2:$A$2344,'Hospitalisation Details'!$F$2:$F$2344," ",0,1)</f>
        <v>17584.72</v>
      </c>
      <c r="N563" t="str">
        <f>_xlfn.XLOOKUP(A563,'Hospitalisation Details'!$A$2:$A$2344,'Hospitalisation Details'!$G$2:$G$2344," ",0,1)</f>
        <v>tier - 1</v>
      </c>
      <c r="O563" t="str">
        <f>_xlfn.XLOOKUP(A563,'Hospitalisation Details'!$A$2:$A$2344,'Hospitalisation Details'!$H$2:$H$2344," ",0,1)</f>
        <v>tier - 3</v>
      </c>
      <c r="P563" t="str">
        <f>_xlfn.XLOOKUP(A563,'Hospitalisation Details'!$A$2:$A$2344,'Hospitalisation Details'!$I$2:$I$2344," ",0,1)</f>
        <v>R1012</v>
      </c>
      <c r="Q563">
        <f>_xlfn.XLOOKUP(A563,'Hospitalisation Details'!$A$2:$A$2344,'Hospitalisation Details'!$K$2:$K$2344," ",0,1)</f>
        <v>52</v>
      </c>
    </row>
    <row r="564" spans="1:17" ht="15.5" x14ac:dyDescent="0.35">
      <c r="A564" s="8" t="s">
        <v>1808</v>
      </c>
      <c r="B564" t="str">
        <f>VLOOKUP(Healthcare!A564,'Customer Names'!A564:E2898,4,FALSE)</f>
        <v>Daniel P.</v>
      </c>
      <c r="C564" s="10">
        <f>_xlfn.XLOOKUP(A564,'Medical Examinations'!$A$2:$A$2336,'Medical Examinations'!$B$2:$B$2336,"NA",0,1)</f>
        <v>28.024999999999999</v>
      </c>
      <c r="D564" s="10">
        <f>_xlfn.XLOOKUP(A564,'Medical Examinations'!$A$2:$A$2336,'Medical Examinations'!$C$2:$C$2336)</f>
        <v>7.03</v>
      </c>
      <c r="E564" s="1" t="str">
        <f>_xlfn.XLOOKUP(A564,'Medical Examinations'!$A$2:$A$2336,'Medical Examinations'!$D$2:$D$2336)</f>
        <v>No</v>
      </c>
      <c r="F564" t="str">
        <f>_xlfn.XLOOKUP(A564,'Medical Examinations'!$A$2:$A$2336,'Medical Examinations'!$E$2:$E$2336)</f>
        <v>No</v>
      </c>
      <c r="G564" t="str">
        <f>_xlfn.XLOOKUP(A564,'Medical Examinations'!$A$2:$A$2336,'Medical Examinations'!$F$2:$F$2336)</f>
        <v>No</v>
      </c>
      <c r="H564" s="1">
        <f>_xlfn.XLOOKUP(A564,'Medical Examinations'!$A$2:$A$2336,'Medical Examinations'!$G$2:$G$2336)</f>
        <v>0</v>
      </c>
      <c r="I564" t="str">
        <f>_xlfn.XLOOKUP(A564,'Medical Examinations'!$A$2:$A$2336,'Medical Examinations'!$H$2:$H$2336)</f>
        <v>Yes</v>
      </c>
      <c r="J564" t="str">
        <f>VLOOKUP(A564,'Medical Examinations'!$A$2:$J$2336,9,FALSE)</f>
        <v>Overweight</v>
      </c>
      <c r="K564" t="str">
        <f>VLOOKUP(A564,'Medical Examinations'!$A$2:$J$2336,10,FALSE)</f>
        <v>Diabetes</v>
      </c>
      <c r="L564" s="51" t="str">
        <f>_xlfn.XLOOKUP(A564,'Hospitalisation Details'!$A$2:$A$2345,'Hospitalisation Details'!$J$2:$J$2345,"")</f>
        <v>25-Aug-2002</v>
      </c>
      <c r="M564" s="12">
        <f>_xlfn.XLOOKUP(A564,'Hospitalisation Details'!$A$2:$A$2344,'Hospitalisation Details'!$F$2:$F$2344," ",0,1)</f>
        <v>17560.38</v>
      </c>
      <c r="N564" t="str">
        <f>_xlfn.XLOOKUP(A564,'Hospitalisation Details'!$A$2:$A$2344,'Hospitalisation Details'!$G$2:$G$2344," ",0,1)</f>
        <v>tier - 1</v>
      </c>
      <c r="O564" t="str">
        <f>_xlfn.XLOOKUP(A564,'Hospitalisation Details'!$A$2:$A$2344,'Hospitalisation Details'!$H$2:$H$2344," ",0,1)</f>
        <v>tier - 1</v>
      </c>
      <c r="P564" t="str">
        <f>_xlfn.XLOOKUP(A564,'Hospitalisation Details'!$A$2:$A$2344,'Hospitalisation Details'!$I$2:$I$2344," ",0,1)</f>
        <v>R1012</v>
      </c>
      <c r="Q564">
        <f>_xlfn.XLOOKUP(A564,'Hospitalisation Details'!$A$2:$A$2344,'Hospitalisation Details'!$K$2:$K$2344," ",0,1)</f>
        <v>20</v>
      </c>
    </row>
    <row r="565" spans="1:17" ht="15.5" x14ac:dyDescent="0.35">
      <c r="A565" s="8" t="s">
        <v>1807</v>
      </c>
      <c r="B565" t="str">
        <f>VLOOKUP(Healthcare!A565,'Customer Names'!A565:E2899,4,FALSE)</f>
        <v>Marie E.</v>
      </c>
      <c r="C565" s="10">
        <f>_xlfn.XLOOKUP(A565,'Medical Examinations'!$A$2:$A$2336,'Medical Examinations'!$B$2:$B$2336,"NA",0,1)</f>
        <v>43.32</v>
      </c>
      <c r="D565" s="10">
        <f>_xlfn.XLOOKUP(A565,'Medical Examinations'!$A$2:$A$2336,'Medical Examinations'!$C$2:$C$2336)</f>
        <v>8.75</v>
      </c>
      <c r="E565" s="1" t="str">
        <f>_xlfn.XLOOKUP(A565,'Medical Examinations'!$A$2:$A$2336,'Medical Examinations'!$D$2:$D$2336)</f>
        <v>Yes</v>
      </c>
      <c r="F565" t="str">
        <f>_xlfn.XLOOKUP(A565,'Medical Examinations'!$A$2:$A$2336,'Medical Examinations'!$E$2:$E$2336)</f>
        <v>No</v>
      </c>
      <c r="G565" t="str">
        <f>_xlfn.XLOOKUP(A565,'Medical Examinations'!$A$2:$A$2336,'Medical Examinations'!$F$2:$F$2336)</f>
        <v>Yes</v>
      </c>
      <c r="H565" s="1">
        <f>_xlfn.XLOOKUP(A565,'Medical Examinations'!$A$2:$A$2336,'Medical Examinations'!$G$2:$G$2336)</f>
        <v>1</v>
      </c>
      <c r="I565" t="str">
        <f>_xlfn.XLOOKUP(A565,'Medical Examinations'!$A$2:$A$2336,'Medical Examinations'!$H$2:$H$2336)</f>
        <v>No</v>
      </c>
      <c r="J565" t="str">
        <f>VLOOKUP(A565,'Medical Examinations'!$A$2:$J$2336,9,FALSE)</f>
        <v>Obesity</v>
      </c>
      <c r="K565" t="str">
        <f>VLOOKUP(A565,'Medical Examinations'!$A$2:$J$2336,10,FALSE)</f>
        <v>Diabetes</v>
      </c>
      <c r="L565" s="51" t="str">
        <f>_xlfn.XLOOKUP(A565,'Hospitalisation Details'!$A$2:$A$2345,'Hospitalisation Details'!$J$2:$J$2345,"")</f>
        <v>16-Nov-1963</v>
      </c>
      <c r="M565" s="12">
        <f>_xlfn.XLOOKUP(A565,'Hospitalisation Details'!$A$2:$A$2344,'Hospitalisation Details'!$F$2:$F$2344," ",0,1)</f>
        <v>17556.88</v>
      </c>
      <c r="N565" t="str">
        <f>_xlfn.XLOOKUP(A565,'Hospitalisation Details'!$A$2:$A$2344,'Hospitalisation Details'!$G$2:$G$2344," ",0,1)</f>
        <v>tier - 1</v>
      </c>
      <c r="O565" t="str">
        <f>_xlfn.XLOOKUP(A565,'Hospitalisation Details'!$A$2:$A$2344,'Hospitalisation Details'!$H$2:$H$2344," ",0,1)</f>
        <v>tier - 2</v>
      </c>
      <c r="P565" t="str">
        <f>_xlfn.XLOOKUP(A565,'Hospitalisation Details'!$A$2:$A$2344,'Hospitalisation Details'!$I$2:$I$2344," ",0,1)</f>
        <v>R1012</v>
      </c>
      <c r="Q565">
        <f>_xlfn.XLOOKUP(A565,'Hospitalisation Details'!$A$2:$A$2344,'Hospitalisation Details'!$K$2:$K$2344," ",0,1)</f>
        <v>59</v>
      </c>
    </row>
    <row r="566" spans="1:17" ht="15.5" x14ac:dyDescent="0.35">
      <c r="A566" s="8" t="s">
        <v>1806</v>
      </c>
      <c r="B566" t="str">
        <f>VLOOKUP(Healthcare!A566,'Customer Names'!A566:E2900,4,FALSE)</f>
        <v>Katie</v>
      </c>
      <c r="C566" s="10">
        <f>_xlfn.XLOOKUP(A566,'Medical Examinations'!$A$2:$A$2336,'Medical Examinations'!$B$2:$B$2336,"NA",0,1)</f>
        <v>45.92</v>
      </c>
      <c r="D566" s="10">
        <f>_xlfn.XLOOKUP(A566,'Medical Examinations'!$A$2:$A$2336,'Medical Examinations'!$C$2:$C$2336)</f>
        <v>9.51</v>
      </c>
      <c r="E566" s="1" t="str">
        <f>_xlfn.XLOOKUP(A566,'Medical Examinations'!$A$2:$A$2336,'Medical Examinations'!$D$2:$D$2336)</f>
        <v>No</v>
      </c>
      <c r="F566" t="str">
        <f>_xlfn.XLOOKUP(A566,'Medical Examinations'!$A$2:$A$2336,'Medical Examinations'!$E$2:$E$2336)</f>
        <v>No</v>
      </c>
      <c r="G566" t="str">
        <f>_xlfn.XLOOKUP(A566,'Medical Examinations'!$A$2:$A$2336,'Medical Examinations'!$F$2:$F$2336)</f>
        <v>No</v>
      </c>
      <c r="H566" s="1">
        <f>_xlfn.XLOOKUP(A566,'Medical Examinations'!$A$2:$A$2336,'Medical Examinations'!$G$2:$G$2336)</f>
        <v>0</v>
      </c>
      <c r="I566" t="str">
        <f>_xlfn.XLOOKUP(A566,'Medical Examinations'!$A$2:$A$2336,'Medical Examinations'!$H$2:$H$2336)</f>
        <v>No</v>
      </c>
      <c r="J566" t="str">
        <f>VLOOKUP(A566,'Medical Examinations'!$A$2:$J$2336,9,FALSE)</f>
        <v>Obesity</v>
      </c>
      <c r="K566" t="str">
        <f>VLOOKUP(A566,'Medical Examinations'!$A$2:$J$2336,10,FALSE)</f>
        <v>Diabetes</v>
      </c>
      <c r="L566" s="51" t="str">
        <f>_xlfn.XLOOKUP(A566,'Hospitalisation Details'!$A$2:$A$2345,'Hospitalisation Details'!$J$2:$J$2345,"")</f>
        <v>12-Jul-1968</v>
      </c>
      <c r="M566" s="12">
        <f>_xlfn.XLOOKUP(A566,'Hospitalisation Details'!$A$2:$A$2344,'Hospitalisation Details'!$F$2:$F$2344," ",0,1)</f>
        <v>17507.47</v>
      </c>
      <c r="N566" t="str">
        <f>_xlfn.XLOOKUP(A566,'Hospitalisation Details'!$A$2:$A$2344,'Hospitalisation Details'!$G$2:$G$2344," ",0,1)</f>
        <v>tier - 1</v>
      </c>
      <c r="O566" t="str">
        <f>_xlfn.XLOOKUP(A566,'Hospitalisation Details'!$A$2:$A$2344,'Hospitalisation Details'!$H$2:$H$2344," ",0,1)</f>
        <v>tier - 1</v>
      </c>
      <c r="P566" t="str">
        <f>_xlfn.XLOOKUP(A566,'Hospitalisation Details'!$A$2:$A$2344,'Hospitalisation Details'!$I$2:$I$2344," ",0,1)</f>
        <v>R1026</v>
      </c>
      <c r="Q566">
        <f>_xlfn.XLOOKUP(A566,'Hospitalisation Details'!$A$2:$A$2344,'Hospitalisation Details'!$K$2:$K$2344," ",0,1)</f>
        <v>54</v>
      </c>
    </row>
    <row r="567" spans="1:17" ht="15.5" x14ac:dyDescent="0.35">
      <c r="A567" s="8" t="s">
        <v>1805</v>
      </c>
      <c r="B567" t="str">
        <f>VLOOKUP(Healthcare!A567,'Customer Names'!A567:E2901,4,FALSE)</f>
        <v>Eric D</v>
      </c>
      <c r="C567" s="10">
        <f>_xlfn.XLOOKUP(A567,'Medical Examinations'!$A$2:$A$2336,'Medical Examinations'!$B$2:$B$2336,"NA",0,1)</f>
        <v>44.03</v>
      </c>
      <c r="D567" s="10">
        <f>_xlfn.XLOOKUP(A567,'Medical Examinations'!$A$2:$A$2336,'Medical Examinations'!$C$2:$C$2336)</f>
        <v>9.36</v>
      </c>
      <c r="E567" s="1" t="str">
        <f>_xlfn.XLOOKUP(A567,'Medical Examinations'!$A$2:$A$2336,'Medical Examinations'!$D$2:$D$2336)</f>
        <v>No</v>
      </c>
      <c r="F567" t="str">
        <f>_xlfn.XLOOKUP(A567,'Medical Examinations'!$A$2:$A$2336,'Medical Examinations'!$E$2:$E$2336)</f>
        <v>No</v>
      </c>
      <c r="G567" t="str">
        <f>_xlfn.XLOOKUP(A567,'Medical Examinations'!$A$2:$A$2336,'Medical Examinations'!$F$2:$F$2336)</f>
        <v>No</v>
      </c>
      <c r="H567" s="1">
        <f>_xlfn.XLOOKUP(A567,'Medical Examinations'!$A$2:$A$2336,'Medical Examinations'!$G$2:$G$2336)</f>
        <v>0</v>
      </c>
      <c r="I567" t="str">
        <f>_xlfn.XLOOKUP(A567,'Medical Examinations'!$A$2:$A$2336,'Medical Examinations'!$H$2:$H$2336)</f>
        <v>No</v>
      </c>
      <c r="J567" t="str">
        <f>VLOOKUP(A567,'Medical Examinations'!$A$2:$J$2336,9,FALSE)</f>
        <v>Obesity</v>
      </c>
      <c r="K567" t="str">
        <f>VLOOKUP(A567,'Medical Examinations'!$A$2:$J$2336,10,FALSE)</f>
        <v>Diabetes</v>
      </c>
      <c r="L567" s="51" t="str">
        <f>_xlfn.XLOOKUP(A567,'Hospitalisation Details'!$A$2:$A$2345,'Hospitalisation Details'!$J$2:$J$2345,"")</f>
        <v>16-Jun-1965</v>
      </c>
      <c r="M567" s="12">
        <f>_xlfn.XLOOKUP(A567,'Hospitalisation Details'!$A$2:$A$2344,'Hospitalisation Details'!$F$2:$F$2344," ",0,1)</f>
        <v>17505.650000000001</v>
      </c>
      <c r="N567" t="str">
        <f>_xlfn.XLOOKUP(A567,'Hospitalisation Details'!$A$2:$A$2344,'Hospitalisation Details'!$G$2:$G$2344," ",0,1)</f>
        <v>tier - 1</v>
      </c>
      <c r="O567" t="str">
        <f>_xlfn.XLOOKUP(A567,'Hospitalisation Details'!$A$2:$A$2344,'Hospitalisation Details'!$H$2:$H$2344," ",0,1)</f>
        <v>tier - 2</v>
      </c>
      <c r="P567" t="str">
        <f>_xlfn.XLOOKUP(A567,'Hospitalisation Details'!$A$2:$A$2344,'Hospitalisation Details'!$I$2:$I$2344," ",0,1)</f>
        <v>R1023</v>
      </c>
      <c r="Q567">
        <f>_xlfn.XLOOKUP(A567,'Hospitalisation Details'!$A$2:$A$2344,'Hospitalisation Details'!$K$2:$K$2344," ",0,1)</f>
        <v>57</v>
      </c>
    </row>
    <row r="568" spans="1:17" ht="15.5" x14ac:dyDescent="0.35">
      <c r="A568" s="8" t="s">
        <v>1804</v>
      </c>
      <c r="B568" t="str">
        <f>VLOOKUP(Healthcare!A568,'Customer Names'!A568:E2902,4,FALSE)</f>
        <v>Tara</v>
      </c>
      <c r="C568" s="10">
        <f>_xlfn.XLOOKUP(A568,'Medical Examinations'!$A$2:$A$2336,'Medical Examinations'!$B$2:$B$2336,"NA",0,1)</f>
        <v>24.6</v>
      </c>
      <c r="D568" s="10">
        <f>_xlfn.XLOOKUP(A568,'Medical Examinations'!$A$2:$A$2336,'Medical Examinations'!$C$2:$C$2336)</f>
        <v>4.8099999999999996</v>
      </c>
      <c r="E568" s="1" t="str">
        <f>_xlfn.XLOOKUP(A568,'Medical Examinations'!$A$2:$A$2336,'Medical Examinations'!$D$2:$D$2336)</f>
        <v>No</v>
      </c>
      <c r="F568" t="str">
        <f>_xlfn.XLOOKUP(A568,'Medical Examinations'!$A$2:$A$2336,'Medical Examinations'!$E$2:$E$2336)</f>
        <v>No</v>
      </c>
      <c r="G568" t="str">
        <f>_xlfn.XLOOKUP(A568,'Medical Examinations'!$A$2:$A$2336,'Medical Examinations'!$F$2:$F$2336)</f>
        <v>No</v>
      </c>
      <c r="H568" s="1">
        <f>_xlfn.XLOOKUP(A568,'Medical Examinations'!$A$2:$A$2336,'Medical Examinations'!$G$2:$G$2336)</f>
        <v>0</v>
      </c>
      <c r="I568" t="str">
        <f>_xlfn.XLOOKUP(A568,'Medical Examinations'!$A$2:$A$2336,'Medical Examinations'!$H$2:$H$2336)</f>
        <v>Yes</v>
      </c>
      <c r="J568" t="str">
        <f>VLOOKUP(A568,'Medical Examinations'!$A$2:$J$2336,9,FALSE)</f>
        <v>Normal Weight</v>
      </c>
      <c r="K568" t="str">
        <f>VLOOKUP(A568,'Medical Examinations'!$A$2:$J$2336,10,FALSE)</f>
        <v>Normal</v>
      </c>
      <c r="L568" s="51" t="str">
        <f>_xlfn.XLOOKUP(A568,'Hospitalisation Details'!$A$2:$A$2345,'Hospitalisation Details'!$J$2:$J$2345,"")</f>
        <v>29-Dec-1990</v>
      </c>
      <c r="M568" s="12">
        <f>_xlfn.XLOOKUP(A568,'Hospitalisation Details'!$A$2:$A$2344,'Hospitalisation Details'!$F$2:$F$2344," ",0,1)</f>
        <v>17496.310000000001</v>
      </c>
      <c r="N568" t="str">
        <f>_xlfn.XLOOKUP(A568,'Hospitalisation Details'!$A$2:$A$2344,'Hospitalisation Details'!$G$2:$G$2344," ",0,1)</f>
        <v>tier - 1</v>
      </c>
      <c r="O568" t="str">
        <f>_xlfn.XLOOKUP(A568,'Hospitalisation Details'!$A$2:$A$2344,'Hospitalisation Details'!$H$2:$H$2344," ",0,1)</f>
        <v>tier - 2</v>
      </c>
      <c r="P568" t="str">
        <f>_xlfn.XLOOKUP(A568,'Hospitalisation Details'!$A$2:$A$2344,'Hospitalisation Details'!$I$2:$I$2344," ",0,1)</f>
        <v>R1011</v>
      </c>
      <c r="Q568">
        <f>_xlfn.XLOOKUP(A568,'Hospitalisation Details'!$A$2:$A$2344,'Hospitalisation Details'!$K$2:$K$2344," ",0,1)</f>
        <v>32</v>
      </c>
    </row>
    <row r="569" spans="1:17" ht="15.5" x14ac:dyDescent="0.35">
      <c r="A569" s="8" t="s">
        <v>1803</v>
      </c>
      <c r="B569" t="str">
        <f>VLOOKUP(Healthcare!A569,'Customer Names'!A569:E2903,4,FALSE)</f>
        <v>Haley L</v>
      </c>
      <c r="C569" s="10">
        <f>_xlfn.XLOOKUP(A569,'Medical Examinations'!$A$2:$A$2336,'Medical Examinations'!$B$2:$B$2336,"NA",0,1)</f>
        <v>49.15</v>
      </c>
      <c r="D569" s="10">
        <f>_xlfn.XLOOKUP(A569,'Medical Examinations'!$A$2:$A$2336,'Medical Examinations'!$C$2:$C$2336)</f>
        <v>8.08</v>
      </c>
      <c r="E569" s="1" t="str">
        <f>_xlfn.XLOOKUP(A569,'Medical Examinations'!$A$2:$A$2336,'Medical Examinations'!$D$2:$D$2336)</f>
        <v>No</v>
      </c>
      <c r="F569" t="str">
        <f>_xlfn.XLOOKUP(A569,'Medical Examinations'!$A$2:$A$2336,'Medical Examinations'!$E$2:$E$2336)</f>
        <v>No</v>
      </c>
      <c r="G569" t="str">
        <f>_xlfn.XLOOKUP(A569,'Medical Examinations'!$A$2:$A$2336,'Medical Examinations'!$F$2:$F$2336)</f>
        <v>No</v>
      </c>
      <c r="H569" s="1">
        <f>_xlfn.XLOOKUP(A569,'Medical Examinations'!$A$2:$A$2336,'Medical Examinations'!$G$2:$G$2336)</f>
        <v>0</v>
      </c>
      <c r="I569" t="str">
        <f>_xlfn.XLOOKUP(A569,'Medical Examinations'!$A$2:$A$2336,'Medical Examinations'!$H$2:$H$2336)</f>
        <v>No</v>
      </c>
      <c r="J569" t="str">
        <f>VLOOKUP(A569,'Medical Examinations'!$A$2:$J$2336,9,FALSE)</f>
        <v>Obesity</v>
      </c>
      <c r="K569" t="str">
        <f>VLOOKUP(A569,'Medical Examinations'!$A$2:$J$2336,10,FALSE)</f>
        <v>Diabetes</v>
      </c>
      <c r="L569" s="51" t="str">
        <f>_xlfn.XLOOKUP(A569,'Hospitalisation Details'!$A$2:$A$2345,'Hospitalisation Details'!$J$2:$J$2345,"")</f>
        <v>8-Jun-1971</v>
      </c>
      <c r="M569" s="12">
        <f>_xlfn.XLOOKUP(A569,'Hospitalisation Details'!$A$2:$A$2344,'Hospitalisation Details'!$F$2:$F$2344," ",0,1)</f>
        <v>17479.53</v>
      </c>
      <c r="N569" t="str">
        <f>_xlfn.XLOOKUP(A569,'Hospitalisation Details'!$A$2:$A$2344,'Hospitalisation Details'!$G$2:$G$2344," ",0,1)</f>
        <v>tier - 1</v>
      </c>
      <c r="O569" t="str">
        <f>_xlfn.XLOOKUP(A569,'Hospitalisation Details'!$A$2:$A$2344,'Hospitalisation Details'!$H$2:$H$2344," ",0,1)</f>
        <v>tier - 1</v>
      </c>
      <c r="P569" t="str">
        <f>_xlfn.XLOOKUP(A569,'Hospitalisation Details'!$A$2:$A$2344,'Hospitalisation Details'!$I$2:$I$2344," ",0,1)</f>
        <v>R1012</v>
      </c>
      <c r="Q569">
        <f>_xlfn.XLOOKUP(A569,'Hospitalisation Details'!$A$2:$A$2344,'Hospitalisation Details'!$K$2:$K$2344," ",0,1)</f>
        <v>52</v>
      </c>
    </row>
    <row r="570" spans="1:17" ht="15.5" x14ac:dyDescent="0.35">
      <c r="A570" s="8" t="s">
        <v>1802</v>
      </c>
      <c r="B570" t="str">
        <f>VLOOKUP(Healthcare!A570,'Customer Names'!A570:E2904,4,FALSE)</f>
        <v>Kayla B.</v>
      </c>
      <c r="C570" s="10">
        <f>_xlfn.XLOOKUP(A570,'Medical Examinations'!$A$2:$A$2336,'Medical Examinations'!$B$2:$B$2336,"NA",0,1)</f>
        <v>28.31</v>
      </c>
      <c r="D570" s="10">
        <f>_xlfn.XLOOKUP(A570,'Medical Examinations'!$A$2:$A$2336,'Medical Examinations'!$C$2:$C$2336)</f>
        <v>6.29</v>
      </c>
      <c r="E570" s="1" t="str">
        <f>_xlfn.XLOOKUP(A570,'Medical Examinations'!$A$2:$A$2336,'Medical Examinations'!$D$2:$D$2336)</f>
        <v>No</v>
      </c>
      <c r="F570" t="str">
        <f>_xlfn.XLOOKUP(A570,'Medical Examinations'!$A$2:$A$2336,'Medical Examinations'!$E$2:$E$2336)</f>
        <v>No</v>
      </c>
      <c r="G570" t="str">
        <f>_xlfn.XLOOKUP(A570,'Medical Examinations'!$A$2:$A$2336,'Medical Examinations'!$F$2:$F$2336)</f>
        <v>Yes</v>
      </c>
      <c r="H570" s="1">
        <f>_xlfn.XLOOKUP(A570,'Medical Examinations'!$A$2:$A$2336,'Medical Examinations'!$G$2:$G$2336)</f>
        <v>1</v>
      </c>
      <c r="I570" t="str">
        <f>_xlfn.XLOOKUP(A570,'Medical Examinations'!$A$2:$A$2336,'Medical Examinations'!$H$2:$H$2336)</f>
        <v>Yes</v>
      </c>
      <c r="J570" t="str">
        <f>VLOOKUP(A570,'Medical Examinations'!$A$2:$J$2336,9,FALSE)</f>
        <v>Overweight</v>
      </c>
      <c r="K570" t="str">
        <f>VLOOKUP(A570,'Medical Examinations'!$A$2:$J$2336,10,FALSE)</f>
        <v>Prediabetes</v>
      </c>
      <c r="L570" s="51" t="str">
        <f>_xlfn.XLOOKUP(A570,'Hospitalisation Details'!$A$2:$A$2345,'Hospitalisation Details'!$J$2:$J$2345,"")</f>
        <v>2-Nov-2003</v>
      </c>
      <c r="M570" s="12">
        <f>_xlfn.XLOOKUP(A570,'Hospitalisation Details'!$A$2:$A$2344,'Hospitalisation Details'!$F$2:$F$2344," ",0,1)</f>
        <v>17468.98</v>
      </c>
      <c r="N570" t="str">
        <f>_xlfn.XLOOKUP(A570,'Hospitalisation Details'!$A$2:$A$2344,'Hospitalisation Details'!$G$2:$G$2344," ",0,1)</f>
        <v>tier - 2</v>
      </c>
      <c r="O570" t="str">
        <f>_xlfn.XLOOKUP(A570,'Hospitalisation Details'!$A$2:$A$2344,'Hospitalisation Details'!$H$2:$H$2344," ",0,1)</f>
        <v>tier - 1</v>
      </c>
      <c r="P570" t="str">
        <f>_xlfn.XLOOKUP(A570,'Hospitalisation Details'!$A$2:$A$2344,'Hospitalisation Details'!$I$2:$I$2344," ",0,1)</f>
        <v>R1012</v>
      </c>
      <c r="Q570">
        <f>_xlfn.XLOOKUP(A570,'Hospitalisation Details'!$A$2:$A$2344,'Hospitalisation Details'!$K$2:$K$2344," ",0,1)</f>
        <v>19</v>
      </c>
    </row>
    <row r="571" spans="1:17" ht="15.5" x14ac:dyDescent="0.35">
      <c r="A571" s="8" t="s">
        <v>1801</v>
      </c>
      <c r="B571" t="str">
        <f>VLOOKUP(Healthcare!A571,'Customer Names'!A571:E2905,4,FALSE)</f>
        <v>Mark D.</v>
      </c>
      <c r="C571" s="10">
        <f>_xlfn.XLOOKUP(A571,'Medical Examinations'!$A$2:$A$2336,'Medical Examinations'!$B$2:$B$2336,"NA",0,1)</f>
        <v>22.99</v>
      </c>
      <c r="D571" s="10">
        <f>_xlfn.XLOOKUP(A571,'Medical Examinations'!$A$2:$A$2336,'Medical Examinations'!$C$2:$C$2336)</f>
        <v>6.29</v>
      </c>
      <c r="E571" s="1" t="str">
        <f>_xlfn.XLOOKUP(A571,'Medical Examinations'!$A$2:$A$2336,'Medical Examinations'!$D$2:$D$2336)</f>
        <v>No</v>
      </c>
      <c r="F571" t="str">
        <f>_xlfn.XLOOKUP(A571,'Medical Examinations'!$A$2:$A$2336,'Medical Examinations'!$E$2:$E$2336)</f>
        <v>No</v>
      </c>
      <c r="G571" t="str">
        <f>_xlfn.XLOOKUP(A571,'Medical Examinations'!$A$2:$A$2336,'Medical Examinations'!$F$2:$F$2336)</f>
        <v>No</v>
      </c>
      <c r="H571" s="1">
        <f>_xlfn.XLOOKUP(A571,'Medical Examinations'!$A$2:$A$2336,'Medical Examinations'!$G$2:$G$2336)</f>
        <v>1</v>
      </c>
      <c r="I571" t="str">
        <f>_xlfn.XLOOKUP(A571,'Medical Examinations'!$A$2:$A$2336,'Medical Examinations'!$H$2:$H$2336)</f>
        <v>Yes</v>
      </c>
      <c r="J571" t="str">
        <f>VLOOKUP(A571,'Medical Examinations'!$A$2:$J$2336,9,FALSE)</f>
        <v>Normal Weight</v>
      </c>
      <c r="K571" t="str">
        <f>VLOOKUP(A571,'Medical Examinations'!$A$2:$J$2336,10,FALSE)</f>
        <v>Prediabetes</v>
      </c>
      <c r="L571" s="51" t="str">
        <f>_xlfn.XLOOKUP(A571,'Hospitalisation Details'!$A$2:$A$2345,'Hospitalisation Details'!$J$2:$J$2345,"")</f>
        <v>18-Oct-1992</v>
      </c>
      <c r="M571" s="12">
        <f>_xlfn.XLOOKUP(A571,'Hospitalisation Details'!$A$2:$A$2344,'Hospitalisation Details'!$F$2:$F$2344," ",0,1)</f>
        <v>17361.77</v>
      </c>
      <c r="N571" t="str">
        <f>_xlfn.XLOOKUP(A571,'Hospitalisation Details'!$A$2:$A$2344,'Hospitalisation Details'!$G$2:$G$2344," ",0,1)</f>
        <v>tier - 2</v>
      </c>
      <c r="O571" t="str">
        <f>_xlfn.XLOOKUP(A571,'Hospitalisation Details'!$A$2:$A$2344,'Hospitalisation Details'!$H$2:$H$2344," ",0,1)</f>
        <v>tier - 1</v>
      </c>
      <c r="P571" t="str">
        <f>_xlfn.XLOOKUP(A571,'Hospitalisation Details'!$A$2:$A$2344,'Hospitalisation Details'!$I$2:$I$2344," ",0,1)</f>
        <v>R1012</v>
      </c>
      <c r="Q571">
        <f>_xlfn.XLOOKUP(A571,'Hospitalisation Details'!$A$2:$A$2344,'Hospitalisation Details'!$K$2:$K$2344," ",0,1)</f>
        <v>30</v>
      </c>
    </row>
    <row r="572" spans="1:17" ht="15.5" x14ac:dyDescent="0.35">
      <c r="A572" s="8" t="s">
        <v>1800</v>
      </c>
      <c r="B572" t="str">
        <f>VLOOKUP(Healthcare!A572,'Customer Names'!A572:E2906,4,FALSE)</f>
        <v>Patrick J.</v>
      </c>
      <c r="C572" s="10">
        <f>_xlfn.XLOOKUP(A572,'Medical Examinations'!$A$2:$A$2336,'Medical Examinations'!$B$2:$B$2336,"NA",0,1)</f>
        <v>29.07</v>
      </c>
      <c r="D572" s="10">
        <f>_xlfn.XLOOKUP(A572,'Medical Examinations'!$A$2:$A$2336,'Medical Examinations'!$C$2:$C$2336)</f>
        <v>5.12</v>
      </c>
      <c r="E572" s="1" t="str">
        <f>_xlfn.XLOOKUP(A572,'Medical Examinations'!$A$2:$A$2336,'Medical Examinations'!$D$2:$D$2336)</f>
        <v>No</v>
      </c>
      <c r="F572" t="str">
        <f>_xlfn.XLOOKUP(A572,'Medical Examinations'!$A$2:$A$2336,'Medical Examinations'!$E$2:$E$2336)</f>
        <v>No</v>
      </c>
      <c r="G572" t="str">
        <f>_xlfn.XLOOKUP(A572,'Medical Examinations'!$A$2:$A$2336,'Medical Examinations'!$F$2:$F$2336)</f>
        <v>Yes</v>
      </c>
      <c r="H572" s="1">
        <f>_xlfn.XLOOKUP(A572,'Medical Examinations'!$A$2:$A$2336,'Medical Examinations'!$G$2:$G$2336)</f>
        <v>1</v>
      </c>
      <c r="I572" t="str">
        <f>_xlfn.XLOOKUP(A572,'Medical Examinations'!$A$2:$A$2336,'Medical Examinations'!$H$2:$H$2336)</f>
        <v>Yes</v>
      </c>
      <c r="J572" t="str">
        <f>VLOOKUP(A572,'Medical Examinations'!$A$2:$J$2336,9,FALSE)</f>
        <v>Overweight</v>
      </c>
      <c r="K572" t="str">
        <f>VLOOKUP(A572,'Medical Examinations'!$A$2:$J$2336,10,FALSE)</f>
        <v>Normal</v>
      </c>
      <c r="L572" s="51" t="str">
        <f>_xlfn.XLOOKUP(A572,'Hospitalisation Details'!$A$2:$A$2345,'Hospitalisation Details'!$J$2:$J$2345,"")</f>
        <v>1-Nov-2003</v>
      </c>
      <c r="M572" s="12">
        <f>_xlfn.XLOOKUP(A572,'Hospitalisation Details'!$A$2:$A$2344,'Hospitalisation Details'!$F$2:$F$2344," ",0,1)</f>
        <v>17352.68</v>
      </c>
      <c r="N572" t="str">
        <f>_xlfn.XLOOKUP(A572,'Hospitalisation Details'!$A$2:$A$2344,'Hospitalisation Details'!$G$2:$G$2344," ",0,1)</f>
        <v>tier - 2</v>
      </c>
      <c r="O572" t="str">
        <f>_xlfn.XLOOKUP(A572,'Hospitalisation Details'!$A$2:$A$2344,'Hospitalisation Details'!$H$2:$H$2344," ",0,1)</f>
        <v>tier - 3</v>
      </c>
      <c r="P572" t="str">
        <f>_xlfn.XLOOKUP(A572,'Hospitalisation Details'!$A$2:$A$2344,'Hospitalisation Details'!$I$2:$I$2344," ",0,1)</f>
        <v>R1012</v>
      </c>
      <c r="Q572">
        <f>_xlfn.XLOOKUP(A572,'Hospitalisation Details'!$A$2:$A$2344,'Hospitalisation Details'!$K$2:$K$2344," ",0,1)</f>
        <v>19</v>
      </c>
    </row>
    <row r="573" spans="1:17" ht="15.5" x14ac:dyDescent="0.35">
      <c r="A573" s="8" t="s">
        <v>1799</v>
      </c>
      <c r="B573" t="str">
        <f>VLOOKUP(Healthcare!A573,'Customer Names'!A573:E2907,4,FALSE)</f>
        <v>Alejandro</v>
      </c>
      <c r="C573" s="10">
        <f>_xlfn.XLOOKUP(A573,'Medical Examinations'!$A$2:$A$2336,'Medical Examinations'!$B$2:$B$2336,"NA",0,1)</f>
        <v>42.02</v>
      </c>
      <c r="D573" s="10">
        <f>_xlfn.XLOOKUP(A573,'Medical Examinations'!$A$2:$A$2336,'Medical Examinations'!$C$2:$C$2336)</f>
        <v>9.9499999999999993</v>
      </c>
      <c r="E573" s="1" t="str">
        <f>_xlfn.XLOOKUP(A573,'Medical Examinations'!$A$2:$A$2336,'Medical Examinations'!$D$2:$D$2336)</f>
        <v>Yes</v>
      </c>
      <c r="F573" t="str">
        <f>_xlfn.XLOOKUP(A573,'Medical Examinations'!$A$2:$A$2336,'Medical Examinations'!$E$2:$E$2336)</f>
        <v>No</v>
      </c>
      <c r="G573" t="str">
        <f>_xlfn.XLOOKUP(A573,'Medical Examinations'!$A$2:$A$2336,'Medical Examinations'!$F$2:$F$2336)</f>
        <v>Yes</v>
      </c>
      <c r="H573" s="1">
        <f>_xlfn.XLOOKUP(A573,'Medical Examinations'!$A$2:$A$2336,'Medical Examinations'!$G$2:$G$2336)</f>
        <v>1</v>
      </c>
      <c r="I573" t="str">
        <f>_xlfn.XLOOKUP(A573,'Medical Examinations'!$A$2:$A$2336,'Medical Examinations'!$H$2:$H$2336)</f>
        <v>No</v>
      </c>
      <c r="J573" t="str">
        <f>VLOOKUP(A573,'Medical Examinations'!$A$2:$J$2336,9,FALSE)</f>
        <v>Obesity</v>
      </c>
      <c r="K573" t="str">
        <f>VLOOKUP(A573,'Medical Examinations'!$A$2:$J$2336,10,FALSE)</f>
        <v>Diabetes</v>
      </c>
      <c r="L573" s="51" t="str">
        <f>_xlfn.XLOOKUP(A573,'Hospitalisation Details'!$A$2:$A$2345,'Hospitalisation Details'!$J$2:$J$2345,"")</f>
        <v>12-Jul-1963</v>
      </c>
      <c r="M573" s="12">
        <f>_xlfn.XLOOKUP(A573,'Hospitalisation Details'!$A$2:$A$2344,'Hospitalisation Details'!$F$2:$F$2344," ",0,1)</f>
        <v>17337.580000000002</v>
      </c>
      <c r="N573" t="str">
        <f>_xlfn.XLOOKUP(A573,'Hospitalisation Details'!$A$2:$A$2344,'Hospitalisation Details'!$G$2:$G$2344," ",0,1)</f>
        <v>tier - 2</v>
      </c>
      <c r="O573" t="str">
        <f>_xlfn.XLOOKUP(A573,'Hospitalisation Details'!$A$2:$A$2344,'Hospitalisation Details'!$H$2:$H$2344," ",0,1)</f>
        <v>tier - 3</v>
      </c>
      <c r="P573" t="str">
        <f>_xlfn.XLOOKUP(A573,'Hospitalisation Details'!$A$2:$A$2344,'Hospitalisation Details'!$I$2:$I$2344," ",0,1)</f>
        <v>R1023</v>
      </c>
      <c r="Q573">
        <f>_xlfn.XLOOKUP(A573,'Hospitalisation Details'!$A$2:$A$2344,'Hospitalisation Details'!$K$2:$K$2344," ",0,1)</f>
        <v>59</v>
      </c>
    </row>
    <row r="574" spans="1:17" ht="15.5" x14ac:dyDescent="0.35">
      <c r="A574" s="8" t="s">
        <v>1798</v>
      </c>
      <c r="B574" t="str">
        <f>VLOOKUP(Healthcare!A574,'Customer Names'!A574:E2908,4,FALSE)</f>
        <v>Beth A</v>
      </c>
      <c r="C574" s="10">
        <f>_xlfn.XLOOKUP(A574,'Medical Examinations'!$A$2:$A$2336,'Medical Examinations'!$B$2:$B$2336,"NA",0,1)</f>
        <v>49.07</v>
      </c>
      <c r="D574" s="10">
        <f>_xlfn.XLOOKUP(A574,'Medical Examinations'!$A$2:$A$2336,'Medical Examinations'!$C$2:$C$2336)</f>
        <v>9.08</v>
      </c>
      <c r="E574" s="1" t="str">
        <f>_xlfn.XLOOKUP(A574,'Medical Examinations'!$A$2:$A$2336,'Medical Examinations'!$D$2:$D$2336)</f>
        <v>Yes</v>
      </c>
      <c r="F574" t="str">
        <f>_xlfn.XLOOKUP(A574,'Medical Examinations'!$A$2:$A$2336,'Medical Examinations'!$E$2:$E$2336)</f>
        <v>No</v>
      </c>
      <c r="G574" t="str">
        <f>_xlfn.XLOOKUP(A574,'Medical Examinations'!$A$2:$A$2336,'Medical Examinations'!$F$2:$F$2336)</f>
        <v>No</v>
      </c>
      <c r="H574" s="1">
        <f>_xlfn.XLOOKUP(A574,'Medical Examinations'!$A$2:$A$2336,'Medical Examinations'!$G$2:$G$2336)</f>
        <v>1</v>
      </c>
      <c r="I574" t="str">
        <f>_xlfn.XLOOKUP(A574,'Medical Examinations'!$A$2:$A$2336,'Medical Examinations'!$H$2:$H$2336)</f>
        <v>No</v>
      </c>
      <c r="J574" t="str">
        <f>VLOOKUP(A574,'Medical Examinations'!$A$2:$J$2336,9,FALSE)</f>
        <v>Obesity</v>
      </c>
      <c r="K574" t="str">
        <f>VLOOKUP(A574,'Medical Examinations'!$A$2:$J$2336,10,FALSE)</f>
        <v>Diabetes</v>
      </c>
      <c r="L574" s="51" t="str">
        <f>_xlfn.XLOOKUP(A574,'Hospitalisation Details'!$A$2:$A$2345,'Hospitalisation Details'!$J$2:$J$2345,"")</f>
        <v>25-Aug-1975</v>
      </c>
      <c r="M574" s="12">
        <f>_xlfn.XLOOKUP(A574,'Hospitalisation Details'!$A$2:$A$2344,'Hospitalisation Details'!$F$2:$F$2344," ",0,1)</f>
        <v>17253.43</v>
      </c>
      <c r="N574" t="str">
        <f>_xlfn.XLOOKUP(A574,'Hospitalisation Details'!$A$2:$A$2344,'Hospitalisation Details'!$G$2:$G$2344," ",0,1)</f>
        <v>tier - 2</v>
      </c>
      <c r="O574" t="str">
        <f>_xlfn.XLOOKUP(A574,'Hospitalisation Details'!$A$2:$A$2344,'Hospitalisation Details'!$H$2:$H$2344," ",0,1)</f>
        <v>tier - 3</v>
      </c>
      <c r="P574" t="str">
        <f>_xlfn.XLOOKUP(A574,'Hospitalisation Details'!$A$2:$A$2344,'Hospitalisation Details'!$I$2:$I$2344," ",0,1)</f>
        <v>R1026</v>
      </c>
      <c r="Q574">
        <f>_xlfn.XLOOKUP(A574,'Hospitalisation Details'!$A$2:$A$2344,'Hospitalisation Details'!$K$2:$K$2344," ",0,1)</f>
        <v>47</v>
      </c>
    </row>
    <row r="575" spans="1:17" ht="15.5" x14ac:dyDescent="0.35">
      <c r="A575" s="8" t="s">
        <v>1797</v>
      </c>
      <c r="B575" t="str">
        <f>VLOOKUP(Healthcare!A575,'Customer Names'!A575:E2909,4,FALSE)</f>
        <v>Jason R</v>
      </c>
      <c r="C575" s="10">
        <f>_xlfn.XLOOKUP(A575,'Medical Examinations'!$A$2:$A$2336,'Medical Examinations'!$B$2:$B$2336,"NA",0,1)</f>
        <v>19.8</v>
      </c>
      <c r="D575" s="10">
        <f>_xlfn.XLOOKUP(A575,'Medical Examinations'!$A$2:$A$2336,'Medical Examinations'!$C$2:$C$2336)</f>
        <v>4.82</v>
      </c>
      <c r="E575" s="1" t="str">
        <f>_xlfn.XLOOKUP(A575,'Medical Examinations'!$A$2:$A$2336,'Medical Examinations'!$D$2:$D$2336)</f>
        <v>No</v>
      </c>
      <c r="F575" t="str">
        <f>_xlfn.XLOOKUP(A575,'Medical Examinations'!$A$2:$A$2336,'Medical Examinations'!$E$2:$E$2336)</f>
        <v>No</v>
      </c>
      <c r="G575" t="str">
        <f>_xlfn.XLOOKUP(A575,'Medical Examinations'!$A$2:$A$2336,'Medical Examinations'!$F$2:$F$2336)</f>
        <v>No</v>
      </c>
      <c r="H575" s="1">
        <f>_xlfn.XLOOKUP(A575,'Medical Examinations'!$A$2:$A$2336,'Medical Examinations'!$G$2:$G$2336)</f>
        <v>0</v>
      </c>
      <c r="I575" t="str">
        <f>_xlfn.XLOOKUP(A575,'Medical Examinations'!$A$2:$A$2336,'Medical Examinations'!$H$2:$H$2336)</f>
        <v>Yes</v>
      </c>
      <c r="J575" t="str">
        <f>VLOOKUP(A575,'Medical Examinations'!$A$2:$J$2336,9,FALSE)</f>
        <v>Normal Weight</v>
      </c>
      <c r="K575" t="str">
        <f>VLOOKUP(A575,'Medical Examinations'!$A$2:$J$2336,10,FALSE)</f>
        <v>Normal</v>
      </c>
      <c r="L575" s="51" t="str">
        <f>_xlfn.XLOOKUP(A575,'Hospitalisation Details'!$A$2:$A$2345,'Hospitalisation Details'!$J$2:$J$2345,"")</f>
        <v>22-Oct-1982</v>
      </c>
      <c r="M575" s="12">
        <f>_xlfn.XLOOKUP(A575,'Hospitalisation Details'!$A$2:$A$2344,'Hospitalisation Details'!$F$2:$F$2344," ",0,1)</f>
        <v>17179.52</v>
      </c>
      <c r="N575" t="str">
        <f>_xlfn.XLOOKUP(A575,'Hospitalisation Details'!$A$2:$A$2344,'Hospitalisation Details'!$G$2:$G$2344," ",0,1)</f>
        <v>tier - 2</v>
      </c>
      <c r="O575" t="str">
        <f>_xlfn.XLOOKUP(A575,'Hospitalisation Details'!$A$2:$A$2344,'Hospitalisation Details'!$H$2:$H$2344," ",0,1)</f>
        <v>tier - 1</v>
      </c>
      <c r="P575" t="str">
        <f>_xlfn.XLOOKUP(A575,'Hospitalisation Details'!$A$2:$A$2344,'Hospitalisation Details'!$I$2:$I$2344," ",0,1)</f>
        <v>R1013</v>
      </c>
      <c r="Q575">
        <f>_xlfn.XLOOKUP(A575,'Hospitalisation Details'!$A$2:$A$2344,'Hospitalisation Details'!$K$2:$K$2344," ",0,1)</f>
        <v>40</v>
      </c>
    </row>
    <row r="576" spans="1:17" ht="15.5" x14ac:dyDescent="0.35">
      <c r="A576" s="8" t="s">
        <v>1796</v>
      </c>
      <c r="B576" t="str">
        <f>VLOOKUP(Healthcare!A576,'Customer Names'!A576:E2910,4,FALSE)</f>
        <v>Yoshinori</v>
      </c>
      <c r="C576" s="10">
        <f>_xlfn.XLOOKUP(A576,'Medical Examinations'!$A$2:$A$2336,'Medical Examinations'!$B$2:$B$2336,"NA",0,1)</f>
        <v>27.36</v>
      </c>
      <c r="D576" s="10">
        <f>_xlfn.XLOOKUP(A576,'Medical Examinations'!$A$2:$A$2336,'Medical Examinations'!$C$2:$C$2336)</f>
        <v>4.6500000000000004</v>
      </c>
      <c r="E576" s="1" t="str">
        <f>_xlfn.XLOOKUP(A576,'Medical Examinations'!$A$2:$A$2336,'Medical Examinations'!$D$2:$D$2336)</f>
        <v>No</v>
      </c>
      <c r="F576" t="str">
        <f>_xlfn.XLOOKUP(A576,'Medical Examinations'!$A$2:$A$2336,'Medical Examinations'!$E$2:$E$2336)</f>
        <v>Yes</v>
      </c>
      <c r="G576" t="str">
        <f>_xlfn.XLOOKUP(A576,'Medical Examinations'!$A$2:$A$2336,'Medical Examinations'!$F$2:$F$2336)</f>
        <v>No</v>
      </c>
      <c r="H576" s="1">
        <f>_xlfn.XLOOKUP(A576,'Medical Examinations'!$A$2:$A$2336,'Medical Examinations'!$G$2:$G$2336)</f>
        <v>1</v>
      </c>
      <c r="I576" t="str">
        <f>_xlfn.XLOOKUP(A576,'Medical Examinations'!$A$2:$A$2336,'Medical Examinations'!$H$2:$H$2336)</f>
        <v>Yes</v>
      </c>
      <c r="J576" t="str">
        <f>VLOOKUP(A576,'Medical Examinations'!$A$2:$J$2336,9,FALSE)</f>
        <v>Overweight</v>
      </c>
      <c r="K576" t="str">
        <f>VLOOKUP(A576,'Medical Examinations'!$A$2:$J$2336,10,FALSE)</f>
        <v>Normal</v>
      </c>
      <c r="L576" s="51" t="str">
        <f>_xlfn.XLOOKUP(A576,'Hospitalisation Details'!$A$2:$A$2345,'Hospitalisation Details'!$J$2:$J$2345,"")</f>
        <v>18-Aug-2004</v>
      </c>
      <c r="M576" s="12">
        <f>_xlfn.XLOOKUP(A576,'Hospitalisation Details'!$A$2:$A$2344,'Hospitalisation Details'!$F$2:$F$2344," ",0,1)</f>
        <v>17178.68</v>
      </c>
      <c r="N576" t="str">
        <f>_xlfn.XLOOKUP(A576,'Hospitalisation Details'!$A$2:$A$2344,'Hospitalisation Details'!$G$2:$G$2344," ",0,1)</f>
        <v>tier - 2</v>
      </c>
      <c r="O576" t="str">
        <f>_xlfn.XLOOKUP(A576,'Hospitalisation Details'!$A$2:$A$2344,'Hospitalisation Details'!$H$2:$H$2344," ",0,1)</f>
        <v>tier - 2</v>
      </c>
      <c r="P576" t="str">
        <f>_xlfn.XLOOKUP(A576,'Hospitalisation Details'!$A$2:$A$2344,'Hospitalisation Details'!$I$2:$I$2344," ",0,1)</f>
        <v>R1019</v>
      </c>
      <c r="Q576">
        <f>_xlfn.XLOOKUP(A576,'Hospitalisation Details'!$A$2:$A$2344,'Hospitalisation Details'!$K$2:$K$2344," ",0,1)</f>
        <v>18</v>
      </c>
    </row>
    <row r="577" spans="1:17" ht="15.5" x14ac:dyDescent="0.35">
      <c r="A577" s="8" t="s">
        <v>1795</v>
      </c>
      <c r="B577" t="str">
        <f>VLOOKUP(Healthcare!A577,'Customer Names'!A577:E2911,4,FALSE)</f>
        <v>Adrienne G.</v>
      </c>
      <c r="C577" s="10">
        <f>_xlfn.XLOOKUP(A577,'Medical Examinations'!$A$2:$A$2336,'Medical Examinations'!$B$2:$B$2336,"NA",0,1)</f>
        <v>42.95</v>
      </c>
      <c r="D577" s="10">
        <f>_xlfn.XLOOKUP(A577,'Medical Examinations'!$A$2:$A$2336,'Medical Examinations'!$C$2:$C$2336)</f>
        <v>5.16</v>
      </c>
      <c r="E577" s="1" t="str">
        <f>_xlfn.XLOOKUP(A577,'Medical Examinations'!$A$2:$A$2336,'Medical Examinations'!$D$2:$D$2336)</f>
        <v>Yes</v>
      </c>
      <c r="F577" t="str">
        <f>_xlfn.XLOOKUP(A577,'Medical Examinations'!$A$2:$A$2336,'Medical Examinations'!$E$2:$E$2336)</f>
        <v>No</v>
      </c>
      <c r="G577" t="str">
        <f>_xlfn.XLOOKUP(A577,'Medical Examinations'!$A$2:$A$2336,'Medical Examinations'!$F$2:$F$2336)</f>
        <v>No</v>
      </c>
      <c r="H577" s="1">
        <f>_xlfn.XLOOKUP(A577,'Medical Examinations'!$A$2:$A$2336,'Medical Examinations'!$G$2:$G$2336)</f>
        <v>1</v>
      </c>
      <c r="I577" t="str">
        <f>_xlfn.XLOOKUP(A577,'Medical Examinations'!$A$2:$A$2336,'Medical Examinations'!$H$2:$H$2336)</f>
        <v>No</v>
      </c>
      <c r="J577" t="str">
        <f>VLOOKUP(A577,'Medical Examinations'!$A$2:$J$2336,9,FALSE)</f>
        <v>Obesity</v>
      </c>
      <c r="K577" t="str">
        <f>VLOOKUP(A577,'Medical Examinations'!$A$2:$J$2336,10,FALSE)</f>
        <v>Normal</v>
      </c>
      <c r="L577" s="51" t="str">
        <f>_xlfn.XLOOKUP(A577,'Hospitalisation Details'!$A$2:$A$2345,'Hospitalisation Details'!$J$2:$J$2345,"")</f>
        <v>7-Jun-1964</v>
      </c>
      <c r="M577" s="12">
        <f>_xlfn.XLOOKUP(A577,'Hospitalisation Details'!$A$2:$A$2344,'Hospitalisation Details'!$F$2:$F$2344," ",0,1)</f>
        <v>17174.52</v>
      </c>
      <c r="N577" t="str">
        <f>_xlfn.XLOOKUP(A577,'Hospitalisation Details'!$A$2:$A$2344,'Hospitalisation Details'!$G$2:$G$2344," ",0,1)</f>
        <v>tier - 2</v>
      </c>
      <c r="O577" t="str">
        <f>_xlfn.XLOOKUP(A577,'Hospitalisation Details'!$A$2:$A$2344,'Hospitalisation Details'!$H$2:$H$2344," ",0,1)</f>
        <v>tier - 2</v>
      </c>
      <c r="P577" t="str">
        <f>_xlfn.XLOOKUP(A577,'Hospitalisation Details'!$A$2:$A$2344,'Hospitalisation Details'!$I$2:$I$2344," ",0,1)</f>
        <v>R1012</v>
      </c>
      <c r="Q577">
        <f>_xlfn.XLOOKUP(A577,'Hospitalisation Details'!$A$2:$A$2344,'Hospitalisation Details'!$K$2:$K$2344," ",0,1)</f>
        <v>59</v>
      </c>
    </row>
    <row r="578" spans="1:17" ht="15.5" x14ac:dyDescent="0.35">
      <c r="A578" s="8" t="s">
        <v>1794</v>
      </c>
      <c r="B578" t="str">
        <f>VLOOKUP(Healthcare!A578,'Customer Names'!A578:E2912,4,FALSE)</f>
        <v>Meredith</v>
      </c>
      <c r="C578" s="10">
        <f>_xlfn.XLOOKUP(A578,'Medical Examinations'!$A$2:$A$2336,'Medical Examinations'!$B$2:$B$2336,"NA",0,1)</f>
        <v>42.66</v>
      </c>
      <c r="D578" s="10">
        <f>_xlfn.XLOOKUP(A578,'Medical Examinations'!$A$2:$A$2336,'Medical Examinations'!$C$2:$C$2336)</f>
        <v>10.44</v>
      </c>
      <c r="E578" s="1" t="str">
        <f>_xlfn.XLOOKUP(A578,'Medical Examinations'!$A$2:$A$2336,'Medical Examinations'!$D$2:$D$2336)</f>
        <v>No</v>
      </c>
      <c r="F578" t="str">
        <f>_xlfn.XLOOKUP(A578,'Medical Examinations'!$A$2:$A$2336,'Medical Examinations'!$E$2:$E$2336)</f>
        <v>No</v>
      </c>
      <c r="G578" t="str">
        <f>_xlfn.XLOOKUP(A578,'Medical Examinations'!$A$2:$A$2336,'Medical Examinations'!$F$2:$F$2336)</f>
        <v>No</v>
      </c>
      <c r="H578" s="1">
        <f>_xlfn.XLOOKUP(A578,'Medical Examinations'!$A$2:$A$2336,'Medical Examinations'!$G$2:$G$2336)</f>
        <v>0</v>
      </c>
      <c r="I578" t="str">
        <f>_xlfn.XLOOKUP(A578,'Medical Examinations'!$A$2:$A$2336,'Medical Examinations'!$H$2:$H$2336)</f>
        <v>No</v>
      </c>
      <c r="J578" t="str">
        <f>VLOOKUP(A578,'Medical Examinations'!$A$2:$J$2336,9,FALSE)</f>
        <v>Obesity</v>
      </c>
      <c r="K578" t="str">
        <f>VLOOKUP(A578,'Medical Examinations'!$A$2:$J$2336,10,FALSE)</f>
        <v>Diabetes</v>
      </c>
      <c r="L578" s="51" t="str">
        <f>_xlfn.XLOOKUP(A578,'Hospitalisation Details'!$A$2:$A$2345,'Hospitalisation Details'!$J$2:$J$2345,"")</f>
        <v>16-Sep-1965</v>
      </c>
      <c r="M578" s="12">
        <f>_xlfn.XLOOKUP(A578,'Hospitalisation Details'!$A$2:$A$2344,'Hospitalisation Details'!$F$2:$F$2344," ",0,1)</f>
        <v>17172.27</v>
      </c>
      <c r="N578" t="str">
        <f>_xlfn.XLOOKUP(A578,'Hospitalisation Details'!$A$2:$A$2344,'Hospitalisation Details'!$G$2:$G$2344," ",0,1)</f>
        <v>tier - 2</v>
      </c>
      <c r="O578" t="str">
        <f>_xlfn.XLOOKUP(A578,'Hospitalisation Details'!$A$2:$A$2344,'Hospitalisation Details'!$H$2:$H$2344," ",0,1)</f>
        <v>tier - 2</v>
      </c>
      <c r="P578" t="str">
        <f>_xlfn.XLOOKUP(A578,'Hospitalisation Details'!$A$2:$A$2344,'Hospitalisation Details'!$I$2:$I$2344," ",0,1)</f>
        <v>R1026</v>
      </c>
      <c r="Q578">
        <f>_xlfn.XLOOKUP(A578,'Hospitalisation Details'!$A$2:$A$2344,'Hospitalisation Details'!$K$2:$K$2344," ",0,1)</f>
        <v>57</v>
      </c>
    </row>
    <row r="579" spans="1:17" ht="15.5" x14ac:dyDescent="0.35">
      <c r="A579" s="8" t="s">
        <v>1793</v>
      </c>
      <c r="B579" t="str">
        <f>VLOOKUP(Healthcare!A579,'Customer Names'!A579:E2913,4,FALSE)</f>
        <v>Junyong</v>
      </c>
      <c r="C579" s="10">
        <f>_xlfn.XLOOKUP(A579,'Medical Examinations'!$A$2:$A$2336,'Medical Examinations'!$B$2:$B$2336,"NA",0,1)</f>
        <v>33.630000000000003</v>
      </c>
      <c r="D579" s="10">
        <f>_xlfn.XLOOKUP(A579,'Medical Examinations'!$A$2:$A$2336,'Medical Examinations'!$C$2:$C$2336)</f>
        <v>5.69</v>
      </c>
      <c r="E579" s="1" t="str">
        <f>_xlfn.XLOOKUP(A579,'Medical Examinations'!$A$2:$A$2336,'Medical Examinations'!$D$2:$D$2336)</f>
        <v>No</v>
      </c>
      <c r="F579" t="str">
        <f>_xlfn.XLOOKUP(A579,'Medical Examinations'!$A$2:$A$2336,'Medical Examinations'!$E$2:$E$2336)</f>
        <v>No</v>
      </c>
      <c r="G579" t="str">
        <f>_xlfn.XLOOKUP(A579,'Medical Examinations'!$A$2:$A$2336,'Medical Examinations'!$F$2:$F$2336)</f>
        <v>No</v>
      </c>
      <c r="H579" s="1">
        <f>_xlfn.XLOOKUP(A579,'Medical Examinations'!$A$2:$A$2336,'Medical Examinations'!$G$2:$G$2336)</f>
        <v>1</v>
      </c>
      <c r="I579" t="str">
        <f>_xlfn.XLOOKUP(A579,'Medical Examinations'!$A$2:$A$2336,'Medical Examinations'!$H$2:$H$2336)</f>
        <v>No</v>
      </c>
      <c r="J579" t="str">
        <f>VLOOKUP(A579,'Medical Examinations'!$A$2:$J$2336,9,FALSE)</f>
        <v>Obesity</v>
      </c>
      <c r="K579" t="str">
        <f>VLOOKUP(A579,'Medical Examinations'!$A$2:$J$2336,10,FALSE)</f>
        <v>Normal</v>
      </c>
      <c r="L579" s="51" t="str">
        <f>_xlfn.XLOOKUP(A579,'Hospitalisation Details'!$A$2:$A$2345,'Hospitalisation Details'!$J$2:$J$2345,"")</f>
        <v>3-Jun-1998</v>
      </c>
      <c r="M579" s="12">
        <f>_xlfn.XLOOKUP(A579,'Hospitalisation Details'!$A$2:$A$2344,'Hospitalisation Details'!$F$2:$F$2344," ",0,1)</f>
        <v>17128.43</v>
      </c>
      <c r="N579" t="str">
        <f>_xlfn.XLOOKUP(A579,'Hospitalisation Details'!$A$2:$A$2344,'Hospitalisation Details'!$G$2:$G$2344," ",0,1)</f>
        <v>tier - 2</v>
      </c>
      <c r="O579" t="str">
        <f>_xlfn.XLOOKUP(A579,'Hospitalisation Details'!$A$2:$A$2344,'Hospitalisation Details'!$H$2:$H$2344," ",0,1)</f>
        <v>tier - 3</v>
      </c>
      <c r="P579" t="str">
        <f>_xlfn.XLOOKUP(A579,'Hospitalisation Details'!$A$2:$A$2344,'Hospitalisation Details'!$I$2:$I$2344," ",0,1)</f>
        <v>R1016</v>
      </c>
      <c r="Q579">
        <f>_xlfn.XLOOKUP(A579,'Hospitalisation Details'!$A$2:$A$2344,'Hospitalisation Details'!$K$2:$K$2344," ",0,1)</f>
        <v>25</v>
      </c>
    </row>
    <row r="580" spans="1:17" ht="15.5" x14ac:dyDescent="0.35">
      <c r="A580" s="8" t="s">
        <v>1792</v>
      </c>
      <c r="B580" t="str">
        <f>VLOOKUP(Healthcare!A580,'Customer Names'!A580:E2914,4,FALSE)</f>
        <v>Kristen A.</v>
      </c>
      <c r="C580" s="10">
        <f>_xlfn.XLOOKUP(A580,'Medical Examinations'!$A$2:$A$2336,'Medical Examinations'!$B$2:$B$2336,"NA",0,1)</f>
        <v>26.84</v>
      </c>
      <c r="D580" s="10">
        <f>_xlfn.XLOOKUP(A580,'Medical Examinations'!$A$2:$A$2336,'Medical Examinations'!$C$2:$C$2336)</f>
        <v>6.5</v>
      </c>
      <c r="E580" s="1" t="str">
        <f>_xlfn.XLOOKUP(A580,'Medical Examinations'!$A$2:$A$2336,'Medical Examinations'!$D$2:$D$2336)</f>
        <v>No</v>
      </c>
      <c r="F580" t="str">
        <f>_xlfn.XLOOKUP(A580,'Medical Examinations'!$A$2:$A$2336,'Medical Examinations'!$E$2:$E$2336)</f>
        <v>No</v>
      </c>
      <c r="G580" t="str">
        <f>_xlfn.XLOOKUP(A580,'Medical Examinations'!$A$2:$A$2336,'Medical Examinations'!$F$2:$F$2336)</f>
        <v>No</v>
      </c>
      <c r="H580" s="1">
        <f>_xlfn.XLOOKUP(A580,'Medical Examinations'!$A$2:$A$2336,'Medical Examinations'!$G$2:$G$2336)</f>
        <v>0</v>
      </c>
      <c r="I580" t="str">
        <f>_xlfn.XLOOKUP(A580,'Medical Examinations'!$A$2:$A$2336,'Medical Examinations'!$H$2:$H$2336)</f>
        <v>Yes</v>
      </c>
      <c r="J580" t="str">
        <f>VLOOKUP(A580,'Medical Examinations'!$A$2:$J$2336,9,FALSE)</f>
        <v>Overweight</v>
      </c>
      <c r="K580" t="str">
        <f>VLOOKUP(A580,'Medical Examinations'!$A$2:$J$2336,10,FALSE)</f>
        <v>Diabetes</v>
      </c>
      <c r="L580" s="51" t="str">
        <f>_xlfn.XLOOKUP(A580,'Hospitalisation Details'!$A$2:$A$2345,'Hospitalisation Details'!$J$2:$J$2345,"")</f>
        <v>28-Jun-2002</v>
      </c>
      <c r="M580" s="12">
        <f>_xlfn.XLOOKUP(A580,'Hospitalisation Details'!$A$2:$A$2344,'Hospitalisation Details'!$F$2:$F$2344," ",0,1)</f>
        <v>17085.27</v>
      </c>
      <c r="N580" t="str">
        <f>_xlfn.XLOOKUP(A580,'Hospitalisation Details'!$A$2:$A$2344,'Hospitalisation Details'!$G$2:$G$2344," ",0,1)</f>
        <v>tier - 2</v>
      </c>
      <c r="O580" t="str">
        <f>_xlfn.XLOOKUP(A580,'Hospitalisation Details'!$A$2:$A$2344,'Hospitalisation Details'!$H$2:$H$2344," ",0,1)</f>
        <v>tier - 3</v>
      </c>
      <c r="P580" t="str">
        <f>_xlfn.XLOOKUP(A580,'Hospitalisation Details'!$A$2:$A$2344,'Hospitalisation Details'!$I$2:$I$2344," ",0,1)</f>
        <v>R1013</v>
      </c>
      <c r="Q580">
        <f>_xlfn.XLOOKUP(A580,'Hospitalisation Details'!$A$2:$A$2344,'Hospitalisation Details'!$K$2:$K$2344," ",0,1)</f>
        <v>20</v>
      </c>
    </row>
    <row r="581" spans="1:17" ht="15.5" x14ac:dyDescent="0.35">
      <c r="A581" s="8" t="s">
        <v>1791</v>
      </c>
      <c r="B581" t="str">
        <f>VLOOKUP(Healthcare!A581,'Customer Names'!A581:E2915,4,FALSE)</f>
        <v>Maria I.</v>
      </c>
      <c r="C581" s="10">
        <f>_xlfn.XLOOKUP(A581,'Medical Examinations'!$A$2:$A$2336,'Medical Examinations'!$B$2:$B$2336,"NA",0,1)</f>
        <v>28.3</v>
      </c>
      <c r="D581" s="10">
        <f>_xlfn.XLOOKUP(A581,'Medical Examinations'!$A$2:$A$2336,'Medical Examinations'!$C$2:$C$2336)</f>
        <v>5.73</v>
      </c>
      <c r="E581" s="1" t="str">
        <f>_xlfn.XLOOKUP(A581,'Medical Examinations'!$A$2:$A$2336,'Medical Examinations'!$D$2:$D$2336)</f>
        <v>No</v>
      </c>
      <c r="F581" t="str">
        <f>_xlfn.XLOOKUP(A581,'Medical Examinations'!$A$2:$A$2336,'Medical Examinations'!$E$2:$E$2336)</f>
        <v>No</v>
      </c>
      <c r="G581" t="str">
        <f>_xlfn.XLOOKUP(A581,'Medical Examinations'!$A$2:$A$2336,'Medical Examinations'!$F$2:$F$2336)</f>
        <v>Yes</v>
      </c>
      <c r="H581" s="1">
        <f>_xlfn.XLOOKUP(A581,'Medical Examinations'!$A$2:$A$2336,'Medical Examinations'!$G$2:$G$2336)</f>
        <v>1</v>
      </c>
      <c r="I581" t="str">
        <f>_xlfn.XLOOKUP(A581,'Medical Examinations'!$A$2:$A$2336,'Medical Examinations'!$H$2:$H$2336)</f>
        <v>Yes</v>
      </c>
      <c r="J581" t="str">
        <f>VLOOKUP(A581,'Medical Examinations'!$A$2:$J$2336,9,FALSE)</f>
        <v>Overweight</v>
      </c>
      <c r="K581" t="str">
        <f>VLOOKUP(A581,'Medical Examinations'!$A$2:$J$2336,10,FALSE)</f>
        <v>Prediabetes</v>
      </c>
      <c r="L581" s="51" t="str">
        <f>_xlfn.XLOOKUP(A581,'Hospitalisation Details'!$A$2:$A$2345,'Hospitalisation Details'!$J$2:$J$2345,"")</f>
        <v>26-Dec-2003</v>
      </c>
      <c r="M581" s="12">
        <f>_xlfn.XLOOKUP(A581,'Hospitalisation Details'!$A$2:$A$2344,'Hospitalisation Details'!$F$2:$F$2344," ",0,1)</f>
        <v>17081.080000000002</v>
      </c>
      <c r="N581" t="str">
        <f>_xlfn.XLOOKUP(A581,'Hospitalisation Details'!$A$2:$A$2344,'Hospitalisation Details'!$G$2:$G$2344," ",0,1)</f>
        <v>tier - 2</v>
      </c>
      <c r="O581" t="str">
        <f>_xlfn.XLOOKUP(A581,'Hospitalisation Details'!$A$2:$A$2344,'Hospitalisation Details'!$H$2:$H$2344," ",0,1)</f>
        <v>tier - 2</v>
      </c>
      <c r="P581" t="str">
        <f>_xlfn.XLOOKUP(A581,'Hospitalisation Details'!$A$2:$A$2344,'Hospitalisation Details'!$I$2:$I$2344," ",0,1)</f>
        <v>R1011</v>
      </c>
      <c r="Q581">
        <f>_xlfn.XLOOKUP(A581,'Hospitalisation Details'!$A$2:$A$2344,'Hospitalisation Details'!$K$2:$K$2344," ",0,1)</f>
        <v>19</v>
      </c>
    </row>
    <row r="582" spans="1:17" ht="15.5" x14ac:dyDescent="0.35">
      <c r="A582" s="8" t="s">
        <v>1790</v>
      </c>
      <c r="B582" t="str">
        <f>VLOOKUP(Healthcare!A582,'Customer Names'!A582:E2916,4,FALSE)</f>
        <v>Jonathan</v>
      </c>
      <c r="C582" s="10">
        <f>_xlfn.XLOOKUP(A582,'Medical Examinations'!$A$2:$A$2336,'Medical Examinations'!$B$2:$B$2336,"NA",0,1)</f>
        <v>27.06</v>
      </c>
      <c r="D582" s="10">
        <f>_xlfn.XLOOKUP(A582,'Medical Examinations'!$A$2:$A$2336,'Medical Examinations'!$C$2:$C$2336)</f>
        <v>5.74</v>
      </c>
      <c r="E582" s="1" t="str">
        <f>_xlfn.XLOOKUP(A582,'Medical Examinations'!$A$2:$A$2336,'Medical Examinations'!$D$2:$D$2336)</f>
        <v>Yes</v>
      </c>
      <c r="F582" t="str">
        <f>_xlfn.XLOOKUP(A582,'Medical Examinations'!$A$2:$A$2336,'Medical Examinations'!$E$2:$E$2336)</f>
        <v>No</v>
      </c>
      <c r="G582" t="str">
        <f>_xlfn.XLOOKUP(A582,'Medical Examinations'!$A$2:$A$2336,'Medical Examinations'!$F$2:$F$2336)</f>
        <v>No</v>
      </c>
      <c r="H582" s="1">
        <f>_xlfn.XLOOKUP(A582,'Medical Examinations'!$A$2:$A$2336,'Medical Examinations'!$G$2:$G$2336)</f>
        <v>0</v>
      </c>
      <c r="I582" t="str">
        <f>_xlfn.XLOOKUP(A582,'Medical Examinations'!$A$2:$A$2336,'Medical Examinations'!$H$2:$H$2336)</f>
        <v>Yes</v>
      </c>
      <c r="J582" t="str">
        <f>VLOOKUP(A582,'Medical Examinations'!$A$2:$J$2336,9,FALSE)</f>
        <v>Overweight</v>
      </c>
      <c r="K582" t="str">
        <f>VLOOKUP(A582,'Medical Examinations'!$A$2:$J$2336,10,FALSE)</f>
        <v>Prediabetes</v>
      </c>
      <c r="L582" s="51" t="str">
        <f>_xlfn.XLOOKUP(A582,'Hospitalisation Details'!$A$2:$A$2345,'Hospitalisation Details'!$J$2:$J$2345,"")</f>
        <v>10-Jun-1996</v>
      </c>
      <c r="M582" s="12">
        <f>_xlfn.XLOOKUP(A582,'Hospitalisation Details'!$A$2:$A$2344,'Hospitalisation Details'!$F$2:$F$2344," ",0,1)</f>
        <v>17043.34</v>
      </c>
      <c r="N582" t="str">
        <f>_xlfn.XLOOKUP(A582,'Hospitalisation Details'!$A$2:$A$2344,'Hospitalisation Details'!$G$2:$G$2344," ",0,1)</f>
        <v>tier - 2</v>
      </c>
      <c r="O582" t="str">
        <f>_xlfn.XLOOKUP(A582,'Hospitalisation Details'!$A$2:$A$2344,'Hospitalisation Details'!$H$2:$H$2344," ",0,1)</f>
        <v>tier - 3</v>
      </c>
      <c r="P582" t="str">
        <f>_xlfn.XLOOKUP(A582,'Hospitalisation Details'!$A$2:$A$2344,'Hospitalisation Details'!$I$2:$I$2344," ",0,1)</f>
        <v>R1013</v>
      </c>
      <c r="Q582">
        <f>_xlfn.XLOOKUP(A582,'Hospitalisation Details'!$A$2:$A$2344,'Hospitalisation Details'!$K$2:$K$2344," ",0,1)</f>
        <v>26</v>
      </c>
    </row>
    <row r="583" spans="1:17" ht="15.5" x14ac:dyDescent="0.35">
      <c r="A583" s="8" t="s">
        <v>1789</v>
      </c>
      <c r="B583" t="str">
        <f>VLOOKUP(Healthcare!A583,'Customer Names'!A583:E2917,4,FALSE)</f>
        <v>Phil</v>
      </c>
      <c r="C583" s="10">
        <f>_xlfn.XLOOKUP(A583,'Medical Examinations'!$A$2:$A$2336,'Medical Examinations'!$B$2:$B$2336,"NA",0,1)</f>
        <v>47.13</v>
      </c>
      <c r="D583" s="10">
        <f>_xlfn.XLOOKUP(A583,'Medical Examinations'!$A$2:$A$2336,'Medical Examinations'!$C$2:$C$2336)</f>
        <v>8.6999999999999993</v>
      </c>
      <c r="E583" s="1" t="str">
        <f>_xlfn.XLOOKUP(A583,'Medical Examinations'!$A$2:$A$2336,'Medical Examinations'!$D$2:$D$2336)</f>
        <v>No</v>
      </c>
      <c r="F583" t="str">
        <f>_xlfn.XLOOKUP(A583,'Medical Examinations'!$A$2:$A$2336,'Medical Examinations'!$E$2:$E$2336)</f>
        <v>No</v>
      </c>
      <c r="G583" t="str">
        <f>_xlfn.XLOOKUP(A583,'Medical Examinations'!$A$2:$A$2336,'Medical Examinations'!$F$2:$F$2336)</f>
        <v>No</v>
      </c>
      <c r="H583" s="1">
        <f>_xlfn.XLOOKUP(A583,'Medical Examinations'!$A$2:$A$2336,'Medical Examinations'!$G$2:$G$2336)</f>
        <v>0</v>
      </c>
      <c r="I583" t="str">
        <f>_xlfn.XLOOKUP(A583,'Medical Examinations'!$A$2:$A$2336,'Medical Examinations'!$H$2:$H$2336)</f>
        <v>No</v>
      </c>
      <c r="J583" t="str">
        <f>VLOOKUP(A583,'Medical Examinations'!$A$2:$J$2336,9,FALSE)</f>
        <v>Obesity</v>
      </c>
      <c r="K583" t="str">
        <f>VLOOKUP(A583,'Medical Examinations'!$A$2:$J$2336,10,FALSE)</f>
        <v>Diabetes</v>
      </c>
      <c r="L583" s="51" t="str">
        <f>_xlfn.XLOOKUP(A583,'Hospitalisation Details'!$A$2:$A$2345,'Hospitalisation Details'!$J$2:$J$2345,"")</f>
        <v>22-Aug-1971</v>
      </c>
      <c r="M583" s="12">
        <f>_xlfn.XLOOKUP(A583,'Hospitalisation Details'!$A$2:$A$2344,'Hospitalisation Details'!$F$2:$F$2344," ",0,1)</f>
        <v>17016.009999999998</v>
      </c>
      <c r="N583" t="str">
        <f>_xlfn.XLOOKUP(A583,'Hospitalisation Details'!$A$2:$A$2344,'Hospitalisation Details'!$G$2:$G$2344," ",0,1)</f>
        <v>tier - 2</v>
      </c>
      <c r="O583" t="str">
        <f>_xlfn.XLOOKUP(A583,'Hospitalisation Details'!$A$2:$A$2344,'Hospitalisation Details'!$H$2:$H$2344," ",0,1)</f>
        <v>tier - 2</v>
      </c>
      <c r="P583" t="str">
        <f>_xlfn.XLOOKUP(A583,'Hospitalisation Details'!$A$2:$A$2344,'Hospitalisation Details'!$I$2:$I$2344," ",0,1)</f>
        <v>R1023</v>
      </c>
      <c r="Q583">
        <f>_xlfn.XLOOKUP(A583,'Hospitalisation Details'!$A$2:$A$2344,'Hospitalisation Details'!$K$2:$K$2344," ",0,1)</f>
        <v>51</v>
      </c>
    </row>
    <row r="584" spans="1:17" ht="15.5" x14ac:dyDescent="0.35">
      <c r="A584" s="8" t="s">
        <v>1788</v>
      </c>
      <c r="B584" t="str">
        <f>VLOOKUP(Healthcare!A584,'Customer Names'!A584:E2918,4,FALSE)</f>
        <v>Benjamina C</v>
      </c>
      <c r="C584" s="10">
        <f>_xlfn.XLOOKUP(A584,'Medical Examinations'!$A$2:$A$2336,'Medical Examinations'!$B$2:$B$2336,"NA",0,1)</f>
        <v>51.72</v>
      </c>
      <c r="D584" s="10">
        <f>_xlfn.XLOOKUP(A584,'Medical Examinations'!$A$2:$A$2336,'Medical Examinations'!$C$2:$C$2336)</f>
        <v>5.09</v>
      </c>
      <c r="E584" s="1" t="str">
        <f>_xlfn.XLOOKUP(A584,'Medical Examinations'!$A$2:$A$2336,'Medical Examinations'!$D$2:$D$2336)</f>
        <v>No</v>
      </c>
      <c r="F584" t="str">
        <f>_xlfn.XLOOKUP(A584,'Medical Examinations'!$A$2:$A$2336,'Medical Examinations'!$E$2:$E$2336)</f>
        <v>No</v>
      </c>
      <c r="G584" t="str">
        <f>_xlfn.XLOOKUP(A584,'Medical Examinations'!$A$2:$A$2336,'Medical Examinations'!$F$2:$F$2336)</f>
        <v>No</v>
      </c>
      <c r="H584" s="1">
        <f>_xlfn.XLOOKUP(A584,'Medical Examinations'!$A$2:$A$2336,'Medical Examinations'!$G$2:$G$2336)</f>
        <v>0</v>
      </c>
      <c r="I584" t="str">
        <f>_xlfn.XLOOKUP(A584,'Medical Examinations'!$A$2:$A$2336,'Medical Examinations'!$H$2:$H$2336)</f>
        <v>No</v>
      </c>
      <c r="J584" t="str">
        <f>VLOOKUP(A584,'Medical Examinations'!$A$2:$J$2336,9,FALSE)</f>
        <v>Obesity</v>
      </c>
      <c r="K584" t="str">
        <f>VLOOKUP(A584,'Medical Examinations'!$A$2:$J$2336,10,FALSE)</f>
        <v>Normal</v>
      </c>
      <c r="L584" s="51" t="str">
        <f>_xlfn.XLOOKUP(A584,'Hospitalisation Details'!$A$2:$A$2345,'Hospitalisation Details'!$J$2:$J$2345,"")</f>
        <v>16-Jul-1980</v>
      </c>
      <c r="M584" s="12">
        <f>_xlfn.XLOOKUP(A584,'Hospitalisation Details'!$A$2:$A$2344,'Hospitalisation Details'!$F$2:$F$2344," ",0,1)</f>
        <v>16990.55</v>
      </c>
      <c r="N584" t="str">
        <f>_xlfn.XLOOKUP(A584,'Hospitalisation Details'!$A$2:$A$2344,'Hospitalisation Details'!$G$2:$G$2344," ",0,1)</f>
        <v>tier - 2</v>
      </c>
      <c r="O584" t="str">
        <f>_xlfn.XLOOKUP(A584,'Hospitalisation Details'!$A$2:$A$2344,'Hospitalisation Details'!$H$2:$H$2344," ",0,1)</f>
        <v>tier - 3</v>
      </c>
      <c r="P584" t="str">
        <f>_xlfn.XLOOKUP(A584,'Hospitalisation Details'!$A$2:$A$2344,'Hospitalisation Details'!$I$2:$I$2344," ",0,1)</f>
        <v>R1012</v>
      </c>
      <c r="Q584">
        <f>_xlfn.XLOOKUP(A584,'Hospitalisation Details'!$A$2:$A$2344,'Hospitalisation Details'!$K$2:$K$2344," ",0,1)</f>
        <v>42</v>
      </c>
    </row>
    <row r="585" spans="1:17" ht="15.5" x14ac:dyDescent="0.35">
      <c r="A585" s="8" t="s">
        <v>1787</v>
      </c>
      <c r="B585" t="str">
        <f>VLOOKUP(Healthcare!A585,'Customer Names'!A585:E2919,4,FALSE)</f>
        <v>Christopher</v>
      </c>
      <c r="C585" s="10">
        <f>_xlfn.XLOOKUP(A585,'Medical Examinations'!$A$2:$A$2336,'Medical Examinations'!$B$2:$B$2336,"NA",0,1)</f>
        <v>48.59</v>
      </c>
      <c r="D585" s="10">
        <f>_xlfn.XLOOKUP(A585,'Medical Examinations'!$A$2:$A$2336,'Medical Examinations'!$C$2:$C$2336)</f>
        <v>5.57</v>
      </c>
      <c r="E585" s="1" t="str">
        <f>_xlfn.XLOOKUP(A585,'Medical Examinations'!$A$2:$A$2336,'Medical Examinations'!$D$2:$D$2336)</f>
        <v>No</v>
      </c>
      <c r="F585" t="str">
        <f>_xlfn.XLOOKUP(A585,'Medical Examinations'!$A$2:$A$2336,'Medical Examinations'!$E$2:$E$2336)</f>
        <v>No</v>
      </c>
      <c r="G585" t="str">
        <f>_xlfn.XLOOKUP(A585,'Medical Examinations'!$A$2:$A$2336,'Medical Examinations'!$F$2:$F$2336)</f>
        <v>No</v>
      </c>
      <c r="H585" s="1">
        <f>_xlfn.XLOOKUP(A585,'Medical Examinations'!$A$2:$A$2336,'Medical Examinations'!$G$2:$G$2336)</f>
        <v>0</v>
      </c>
      <c r="I585" t="str">
        <f>_xlfn.XLOOKUP(A585,'Medical Examinations'!$A$2:$A$2336,'Medical Examinations'!$H$2:$H$2336)</f>
        <v>No</v>
      </c>
      <c r="J585" t="str">
        <f>VLOOKUP(A585,'Medical Examinations'!$A$2:$J$2336,9,FALSE)</f>
        <v>Obesity</v>
      </c>
      <c r="K585" t="str">
        <f>VLOOKUP(A585,'Medical Examinations'!$A$2:$J$2336,10,FALSE)</f>
        <v>Normal</v>
      </c>
      <c r="L585" s="51" t="str">
        <f>_xlfn.XLOOKUP(A585,'Hospitalisation Details'!$A$2:$A$2345,'Hospitalisation Details'!$J$2:$J$2345,"")</f>
        <v>25-Aug-1977</v>
      </c>
      <c r="M585" s="12">
        <f>_xlfn.XLOOKUP(A585,'Hospitalisation Details'!$A$2:$A$2344,'Hospitalisation Details'!$F$2:$F$2344," ",0,1)</f>
        <v>16921.09</v>
      </c>
      <c r="N585" t="str">
        <f>_xlfn.XLOOKUP(A585,'Hospitalisation Details'!$A$2:$A$2344,'Hospitalisation Details'!$G$2:$G$2344," ",0,1)</f>
        <v>tier - 2</v>
      </c>
      <c r="O585" t="str">
        <f>_xlfn.XLOOKUP(A585,'Hospitalisation Details'!$A$2:$A$2344,'Hospitalisation Details'!$H$2:$H$2344," ",0,1)</f>
        <v>tier - 3</v>
      </c>
      <c r="P585" t="str">
        <f>_xlfn.XLOOKUP(A585,'Hospitalisation Details'!$A$2:$A$2344,'Hospitalisation Details'!$I$2:$I$2344," ",0,1)</f>
        <v>R1023</v>
      </c>
      <c r="Q585">
        <f>_xlfn.XLOOKUP(A585,'Hospitalisation Details'!$A$2:$A$2344,'Hospitalisation Details'!$K$2:$K$2344," ",0,1)</f>
        <v>45</v>
      </c>
    </row>
    <row r="586" spans="1:17" ht="15.5" x14ac:dyDescent="0.35">
      <c r="A586" s="8" t="s">
        <v>1786</v>
      </c>
      <c r="B586" t="str">
        <f>VLOOKUP(Healthcare!A586,'Customer Names'!A586:E2920,4,FALSE)</f>
        <v>Alison B</v>
      </c>
      <c r="C586" s="10">
        <f>_xlfn.XLOOKUP(A586,'Medical Examinations'!$A$2:$A$2336,'Medical Examinations'!$B$2:$B$2336,"NA",0,1)</f>
        <v>45.18</v>
      </c>
      <c r="D586" s="10">
        <f>_xlfn.XLOOKUP(A586,'Medical Examinations'!$A$2:$A$2336,'Medical Examinations'!$C$2:$C$2336)</f>
        <v>10.87</v>
      </c>
      <c r="E586" s="1" t="str">
        <f>_xlfn.XLOOKUP(A586,'Medical Examinations'!$A$2:$A$2336,'Medical Examinations'!$D$2:$D$2336)</f>
        <v>No</v>
      </c>
      <c r="F586" t="str">
        <f>_xlfn.XLOOKUP(A586,'Medical Examinations'!$A$2:$A$2336,'Medical Examinations'!$E$2:$E$2336)</f>
        <v>No</v>
      </c>
      <c r="G586" t="str">
        <f>_xlfn.XLOOKUP(A586,'Medical Examinations'!$A$2:$A$2336,'Medical Examinations'!$F$2:$F$2336)</f>
        <v>No</v>
      </c>
      <c r="H586" s="1">
        <f>_xlfn.XLOOKUP(A586,'Medical Examinations'!$A$2:$A$2336,'Medical Examinations'!$G$2:$G$2336)</f>
        <v>0</v>
      </c>
      <c r="I586" t="str">
        <f>_xlfn.XLOOKUP(A586,'Medical Examinations'!$A$2:$A$2336,'Medical Examinations'!$H$2:$H$2336)</f>
        <v>No</v>
      </c>
      <c r="J586" t="str">
        <f>VLOOKUP(A586,'Medical Examinations'!$A$2:$J$2336,9,FALSE)</f>
        <v>Obesity</v>
      </c>
      <c r="K586" t="str">
        <f>VLOOKUP(A586,'Medical Examinations'!$A$2:$J$2336,10,FALSE)</f>
        <v>Diabetes</v>
      </c>
      <c r="L586" s="51" t="str">
        <f>_xlfn.XLOOKUP(A586,'Hospitalisation Details'!$A$2:$A$2345,'Hospitalisation Details'!$J$2:$J$2345,"")</f>
        <v>21-Oct-1968</v>
      </c>
      <c r="M586" s="12">
        <f>_xlfn.XLOOKUP(A586,'Hospitalisation Details'!$A$2:$A$2344,'Hospitalisation Details'!$F$2:$F$2344," ",0,1)</f>
        <v>16903.5</v>
      </c>
      <c r="N586" t="str">
        <f>_xlfn.XLOOKUP(A586,'Hospitalisation Details'!$A$2:$A$2344,'Hospitalisation Details'!$G$2:$G$2344," ",0,1)</f>
        <v>tier - 2</v>
      </c>
      <c r="O586" t="str">
        <f>_xlfn.XLOOKUP(A586,'Hospitalisation Details'!$A$2:$A$2344,'Hospitalisation Details'!$H$2:$H$2344," ",0,1)</f>
        <v>tier - 3</v>
      </c>
      <c r="P586" t="str">
        <f>_xlfn.XLOOKUP(A586,'Hospitalisation Details'!$A$2:$A$2344,'Hospitalisation Details'!$I$2:$I$2344," ",0,1)</f>
        <v>R1012</v>
      </c>
      <c r="Q586">
        <f>_xlfn.XLOOKUP(A586,'Hospitalisation Details'!$A$2:$A$2344,'Hospitalisation Details'!$K$2:$K$2344," ",0,1)</f>
        <v>54</v>
      </c>
    </row>
    <row r="587" spans="1:17" ht="15.5" x14ac:dyDescent="0.35">
      <c r="A587" s="8" t="s">
        <v>1785</v>
      </c>
      <c r="B587" t="str">
        <f>VLOOKUP(Healthcare!A587,'Customer Names'!A587:E2921,4,FALSE)</f>
        <v>Caroline</v>
      </c>
      <c r="C587" s="10">
        <f>_xlfn.XLOOKUP(A587,'Medical Examinations'!$A$2:$A$2336,'Medical Examinations'!$B$2:$B$2336,"NA",0,1)</f>
        <v>27.9</v>
      </c>
      <c r="D587" s="10">
        <f>_xlfn.XLOOKUP(A587,'Medical Examinations'!$A$2:$A$2336,'Medical Examinations'!$C$2:$C$2336)</f>
        <v>6.02</v>
      </c>
      <c r="E587" s="1" t="str">
        <f>_xlfn.XLOOKUP(A587,'Medical Examinations'!$A$2:$A$2336,'Medical Examinations'!$D$2:$D$2336)</f>
        <v>No</v>
      </c>
      <c r="F587" t="str">
        <f>_xlfn.XLOOKUP(A587,'Medical Examinations'!$A$2:$A$2336,'Medical Examinations'!$E$2:$E$2336)</f>
        <v>No</v>
      </c>
      <c r="G587" t="str">
        <f>_xlfn.XLOOKUP(A587,'Medical Examinations'!$A$2:$A$2336,'Medical Examinations'!$F$2:$F$2336)</f>
        <v>Yes</v>
      </c>
      <c r="H587" s="1">
        <f>_xlfn.XLOOKUP(A587,'Medical Examinations'!$A$2:$A$2336,'Medical Examinations'!$G$2:$G$2336)</f>
        <v>1</v>
      </c>
      <c r="I587" t="str">
        <f>_xlfn.XLOOKUP(A587,'Medical Examinations'!$A$2:$A$2336,'Medical Examinations'!$H$2:$H$2336)</f>
        <v>Yes</v>
      </c>
      <c r="J587" t="str">
        <f>VLOOKUP(A587,'Medical Examinations'!$A$2:$J$2336,9,FALSE)</f>
        <v>Overweight</v>
      </c>
      <c r="K587" t="str">
        <f>VLOOKUP(A587,'Medical Examinations'!$A$2:$J$2336,10,FALSE)</f>
        <v>Prediabetes</v>
      </c>
      <c r="L587" s="51" t="str">
        <f>_xlfn.XLOOKUP(A587,'Hospitalisation Details'!$A$2:$A$2345,'Hospitalisation Details'!$J$2:$J$2345,"")</f>
        <v>10-Sep-2003</v>
      </c>
      <c r="M587" s="12">
        <f>_xlfn.XLOOKUP(A587,'Hospitalisation Details'!$A$2:$A$2344,'Hospitalisation Details'!$F$2:$F$2344," ",0,1)</f>
        <v>16884.919999999998</v>
      </c>
      <c r="N587" t="str">
        <f>_xlfn.XLOOKUP(A587,'Hospitalisation Details'!$A$2:$A$2344,'Hospitalisation Details'!$G$2:$G$2344," ",0,1)</f>
        <v>tier - 2</v>
      </c>
      <c r="O587" t="str">
        <f>_xlfn.XLOOKUP(A587,'Hospitalisation Details'!$A$2:$A$2344,'Hospitalisation Details'!$H$2:$H$2344," ",0,1)</f>
        <v>tier - 2</v>
      </c>
      <c r="P587" t="str">
        <f>_xlfn.XLOOKUP(A587,'Hospitalisation Details'!$A$2:$A$2344,'Hospitalisation Details'!$I$2:$I$2344," ",0,1)</f>
        <v>R1011</v>
      </c>
      <c r="Q587">
        <f>_xlfn.XLOOKUP(A587,'Hospitalisation Details'!$A$2:$A$2344,'Hospitalisation Details'!$K$2:$K$2344," ",0,1)</f>
        <v>19</v>
      </c>
    </row>
    <row r="588" spans="1:17" ht="15.5" x14ac:dyDescent="0.35">
      <c r="A588" s="8" t="s">
        <v>1784</v>
      </c>
      <c r="B588" t="str">
        <f>VLOOKUP(Healthcare!A588,'Customer Names'!A588:E2922,4,FALSE)</f>
        <v>Alexis N</v>
      </c>
      <c r="C588" s="10">
        <f>_xlfn.XLOOKUP(A588,'Medical Examinations'!$A$2:$A$2336,'Medical Examinations'!$B$2:$B$2336,"NA",0,1)</f>
        <v>51.33</v>
      </c>
      <c r="D588" s="10">
        <f>_xlfn.XLOOKUP(A588,'Medical Examinations'!$A$2:$A$2336,'Medical Examinations'!$C$2:$C$2336)</f>
        <v>7</v>
      </c>
      <c r="E588" s="1" t="str">
        <f>_xlfn.XLOOKUP(A588,'Medical Examinations'!$A$2:$A$2336,'Medical Examinations'!$D$2:$D$2336)</f>
        <v>No</v>
      </c>
      <c r="F588" t="str">
        <f>_xlfn.XLOOKUP(A588,'Medical Examinations'!$A$2:$A$2336,'Medical Examinations'!$E$2:$E$2336)</f>
        <v>No</v>
      </c>
      <c r="G588" t="str">
        <f>_xlfn.XLOOKUP(A588,'Medical Examinations'!$A$2:$A$2336,'Medical Examinations'!$F$2:$F$2336)</f>
        <v>No</v>
      </c>
      <c r="H588" s="1">
        <f>_xlfn.XLOOKUP(A588,'Medical Examinations'!$A$2:$A$2336,'Medical Examinations'!$G$2:$G$2336)</f>
        <v>0</v>
      </c>
      <c r="I588" t="str">
        <f>_xlfn.XLOOKUP(A588,'Medical Examinations'!$A$2:$A$2336,'Medical Examinations'!$H$2:$H$2336)</f>
        <v>No</v>
      </c>
      <c r="J588" t="str">
        <f>VLOOKUP(A588,'Medical Examinations'!$A$2:$J$2336,9,FALSE)</f>
        <v>Obesity</v>
      </c>
      <c r="K588" t="str">
        <f>VLOOKUP(A588,'Medical Examinations'!$A$2:$J$2336,10,FALSE)</f>
        <v>Diabetes</v>
      </c>
      <c r="L588" s="51" t="str">
        <f>_xlfn.XLOOKUP(A588,'Hospitalisation Details'!$A$2:$A$2345,'Hospitalisation Details'!$J$2:$J$2345,"")</f>
        <v>8-Aug-1974</v>
      </c>
      <c r="M588" s="12">
        <f>_xlfn.XLOOKUP(A588,'Hospitalisation Details'!$A$2:$A$2344,'Hospitalisation Details'!$F$2:$F$2344," ",0,1)</f>
        <v>16841.32</v>
      </c>
      <c r="N588" t="str">
        <f>_xlfn.XLOOKUP(A588,'Hospitalisation Details'!$A$2:$A$2344,'Hospitalisation Details'!$G$2:$G$2344," ",0,1)</f>
        <v>tier - 2</v>
      </c>
      <c r="O588" t="str">
        <f>_xlfn.XLOOKUP(A588,'Hospitalisation Details'!$A$2:$A$2344,'Hospitalisation Details'!$H$2:$H$2344," ",0,1)</f>
        <v>tier - 3</v>
      </c>
      <c r="P588" t="str">
        <f>_xlfn.XLOOKUP(A588,'Hospitalisation Details'!$A$2:$A$2344,'Hospitalisation Details'!$I$2:$I$2344," ",0,1)</f>
        <v>R1011</v>
      </c>
      <c r="Q588">
        <f>_xlfn.XLOOKUP(A588,'Hospitalisation Details'!$A$2:$A$2344,'Hospitalisation Details'!$K$2:$K$2344," ",0,1)</f>
        <v>48</v>
      </c>
    </row>
    <row r="589" spans="1:17" ht="15.5" x14ac:dyDescent="0.35">
      <c r="A589" s="8" t="s">
        <v>1783</v>
      </c>
      <c r="B589" t="str">
        <f>VLOOKUP(Healthcare!A589,'Customer Names'!A589:E2923,4,FALSE)</f>
        <v>Shanda L</v>
      </c>
      <c r="C589" s="10">
        <f>_xlfn.XLOOKUP(A589,'Medical Examinations'!$A$2:$A$2336,'Medical Examinations'!$B$2:$B$2336,"NA",0,1)</f>
        <v>30.59</v>
      </c>
      <c r="D589" s="10">
        <f>_xlfn.XLOOKUP(A589,'Medical Examinations'!$A$2:$A$2336,'Medical Examinations'!$C$2:$C$2336)</f>
        <v>5.56</v>
      </c>
      <c r="E589" s="1" t="str">
        <f>_xlfn.XLOOKUP(A589,'Medical Examinations'!$A$2:$A$2336,'Medical Examinations'!$D$2:$D$2336)</f>
        <v>Yes</v>
      </c>
      <c r="F589" t="str">
        <f>_xlfn.XLOOKUP(A589,'Medical Examinations'!$A$2:$A$2336,'Medical Examinations'!$E$2:$E$2336)</f>
        <v>No</v>
      </c>
      <c r="G589" t="str">
        <f>_xlfn.XLOOKUP(A589,'Medical Examinations'!$A$2:$A$2336,'Medical Examinations'!$F$2:$F$2336)</f>
        <v>No</v>
      </c>
      <c r="H589" s="1">
        <f>_xlfn.XLOOKUP(A589,'Medical Examinations'!$A$2:$A$2336,'Medical Examinations'!$G$2:$G$2336)</f>
        <v>1</v>
      </c>
      <c r="I589" t="str">
        <f>_xlfn.XLOOKUP(A589,'Medical Examinations'!$A$2:$A$2336,'Medical Examinations'!$H$2:$H$2336)</f>
        <v>No</v>
      </c>
      <c r="J589" t="str">
        <f>VLOOKUP(A589,'Medical Examinations'!$A$2:$J$2336,9,FALSE)</f>
        <v>Obesity</v>
      </c>
      <c r="K589" t="str">
        <f>VLOOKUP(A589,'Medical Examinations'!$A$2:$J$2336,10,FALSE)</f>
        <v>Normal</v>
      </c>
      <c r="L589" s="51" t="str">
        <f>_xlfn.XLOOKUP(A589,'Hospitalisation Details'!$A$2:$A$2345,'Hospitalisation Details'!$J$2:$J$2345,"")</f>
        <v>19-Oct-1995</v>
      </c>
      <c r="M589" s="12">
        <f>_xlfn.XLOOKUP(A589,'Hospitalisation Details'!$A$2:$A$2344,'Hospitalisation Details'!$F$2:$F$2344," ",0,1)</f>
        <v>16796.41</v>
      </c>
      <c r="N589" t="str">
        <f>_xlfn.XLOOKUP(A589,'Hospitalisation Details'!$A$2:$A$2344,'Hospitalisation Details'!$G$2:$G$2344," ",0,1)</f>
        <v>tier - 2</v>
      </c>
      <c r="O589" t="str">
        <f>_xlfn.XLOOKUP(A589,'Hospitalisation Details'!$A$2:$A$2344,'Hospitalisation Details'!$H$2:$H$2344," ",0,1)</f>
        <v>tier - 3</v>
      </c>
      <c r="P589" t="str">
        <f>_xlfn.XLOOKUP(A589,'Hospitalisation Details'!$A$2:$A$2344,'Hospitalisation Details'!$I$2:$I$2344," ",0,1)</f>
        <v>R1024</v>
      </c>
      <c r="Q589">
        <f>_xlfn.XLOOKUP(A589,'Hospitalisation Details'!$A$2:$A$2344,'Hospitalisation Details'!$K$2:$K$2344," ",0,1)</f>
        <v>27</v>
      </c>
    </row>
    <row r="590" spans="1:17" ht="15.5" x14ac:dyDescent="0.35">
      <c r="A590" s="8" t="s">
        <v>1782</v>
      </c>
      <c r="B590" t="str">
        <f>VLOOKUP(Healthcare!A590,'Customer Names'!A590:E2924,4,FALSE)</f>
        <v>Lacey</v>
      </c>
      <c r="C590" s="10">
        <f>_xlfn.XLOOKUP(A590,'Medical Examinations'!$A$2:$A$2336,'Medical Examinations'!$B$2:$B$2336,"NA",0,1)</f>
        <v>39.229999999999997</v>
      </c>
      <c r="D590" s="10">
        <f>_xlfn.XLOOKUP(A590,'Medical Examinations'!$A$2:$A$2336,'Medical Examinations'!$C$2:$C$2336)</f>
        <v>8.4499999999999993</v>
      </c>
      <c r="E590" s="1" t="str">
        <f>_xlfn.XLOOKUP(A590,'Medical Examinations'!$A$2:$A$2336,'Medical Examinations'!$D$2:$D$2336)</f>
        <v>No</v>
      </c>
      <c r="F590" t="str">
        <f>_xlfn.XLOOKUP(A590,'Medical Examinations'!$A$2:$A$2336,'Medical Examinations'!$E$2:$E$2336)</f>
        <v>No</v>
      </c>
      <c r="G590" t="str">
        <f>_xlfn.XLOOKUP(A590,'Medical Examinations'!$A$2:$A$2336,'Medical Examinations'!$F$2:$F$2336)</f>
        <v>No</v>
      </c>
      <c r="H590" s="1">
        <f>_xlfn.XLOOKUP(A590,'Medical Examinations'!$A$2:$A$2336,'Medical Examinations'!$G$2:$G$2336)</f>
        <v>0</v>
      </c>
      <c r="I590" t="str">
        <f>_xlfn.XLOOKUP(A590,'Medical Examinations'!$A$2:$A$2336,'Medical Examinations'!$H$2:$H$2336)</f>
        <v>No</v>
      </c>
      <c r="J590" t="str">
        <f>VLOOKUP(A590,'Medical Examinations'!$A$2:$J$2336,9,FALSE)</f>
        <v>Obesity</v>
      </c>
      <c r="K590" t="str">
        <f>VLOOKUP(A590,'Medical Examinations'!$A$2:$J$2336,10,FALSE)</f>
        <v>Diabetes</v>
      </c>
      <c r="L590" s="51" t="str">
        <f>_xlfn.XLOOKUP(A590,'Hospitalisation Details'!$A$2:$A$2345,'Hospitalisation Details'!$J$2:$J$2345,"")</f>
        <v>29-Jul-1962</v>
      </c>
      <c r="M590" s="12">
        <f>_xlfn.XLOOKUP(A590,'Hospitalisation Details'!$A$2:$A$2344,'Hospitalisation Details'!$F$2:$F$2344," ",0,1)</f>
        <v>16779.400000000001</v>
      </c>
      <c r="N590" t="str">
        <f>_xlfn.XLOOKUP(A590,'Hospitalisation Details'!$A$2:$A$2344,'Hospitalisation Details'!$G$2:$G$2344," ",0,1)</f>
        <v>tier - 2</v>
      </c>
      <c r="O590" t="str">
        <f>_xlfn.XLOOKUP(A590,'Hospitalisation Details'!$A$2:$A$2344,'Hospitalisation Details'!$H$2:$H$2344," ",0,1)</f>
        <v>tier - 2</v>
      </c>
      <c r="P590" t="str">
        <f>_xlfn.XLOOKUP(A590,'Hospitalisation Details'!$A$2:$A$2344,'Hospitalisation Details'!$I$2:$I$2344," ",0,1)</f>
        <v>R1026</v>
      </c>
      <c r="Q590">
        <f>_xlfn.XLOOKUP(A590,'Hospitalisation Details'!$A$2:$A$2344,'Hospitalisation Details'!$K$2:$K$2344," ",0,1)</f>
        <v>60</v>
      </c>
    </row>
    <row r="591" spans="1:17" ht="15.5" x14ac:dyDescent="0.35">
      <c r="A591" s="8" t="s">
        <v>1781</v>
      </c>
      <c r="B591" t="str">
        <f>VLOOKUP(Healthcare!A591,'Customer Names'!A591:E2925,4,FALSE)</f>
        <v>Laurette</v>
      </c>
      <c r="C591" s="10">
        <f>_xlfn.XLOOKUP(A591,'Medical Examinations'!$A$2:$A$2336,'Medical Examinations'!$B$2:$B$2336,"NA",0,1)</f>
        <v>19.094999999999999</v>
      </c>
      <c r="D591" s="10">
        <f>_xlfn.XLOOKUP(A591,'Medical Examinations'!$A$2:$A$2336,'Medical Examinations'!$C$2:$C$2336)</f>
        <v>6.19</v>
      </c>
      <c r="E591" s="1" t="str">
        <f>_xlfn.XLOOKUP(A591,'Medical Examinations'!$A$2:$A$2336,'Medical Examinations'!$D$2:$D$2336)</f>
        <v>No</v>
      </c>
      <c r="F591" t="str">
        <f>_xlfn.XLOOKUP(A591,'Medical Examinations'!$A$2:$A$2336,'Medical Examinations'!$E$2:$E$2336)</f>
        <v>No</v>
      </c>
      <c r="G591" t="str">
        <f>_xlfn.XLOOKUP(A591,'Medical Examinations'!$A$2:$A$2336,'Medical Examinations'!$F$2:$F$2336)</f>
        <v>No</v>
      </c>
      <c r="H591" s="1">
        <f>_xlfn.XLOOKUP(A591,'Medical Examinations'!$A$2:$A$2336,'Medical Examinations'!$G$2:$G$2336)</f>
        <v>0</v>
      </c>
      <c r="I591" t="str">
        <f>_xlfn.XLOOKUP(A591,'Medical Examinations'!$A$2:$A$2336,'Medical Examinations'!$H$2:$H$2336)</f>
        <v>Yes</v>
      </c>
      <c r="J591" t="str">
        <f>VLOOKUP(A591,'Medical Examinations'!$A$2:$J$2336,9,FALSE)</f>
        <v>Normal Weight</v>
      </c>
      <c r="K591" t="str">
        <f>VLOOKUP(A591,'Medical Examinations'!$A$2:$J$2336,10,FALSE)</f>
        <v>Prediabetes</v>
      </c>
      <c r="L591" s="51" t="str">
        <f>_xlfn.XLOOKUP(A591,'Hospitalisation Details'!$A$2:$A$2345,'Hospitalisation Details'!$J$2:$J$2345,"")</f>
        <v>23-Sep-1989</v>
      </c>
      <c r="M591" s="12">
        <f>_xlfn.XLOOKUP(A591,'Hospitalisation Details'!$A$2:$A$2344,'Hospitalisation Details'!$F$2:$F$2344," ",0,1)</f>
        <v>16776.3</v>
      </c>
      <c r="N591" t="str">
        <f>_xlfn.XLOOKUP(A591,'Hospitalisation Details'!$A$2:$A$2344,'Hospitalisation Details'!$G$2:$G$2344," ",0,1)</f>
        <v>tier - 2</v>
      </c>
      <c r="O591" t="str">
        <f>_xlfn.XLOOKUP(A591,'Hospitalisation Details'!$A$2:$A$2344,'Hospitalisation Details'!$H$2:$H$2344," ",0,1)</f>
        <v>tier - 2</v>
      </c>
      <c r="P591" t="str">
        <f>_xlfn.XLOOKUP(A591,'Hospitalisation Details'!$A$2:$A$2344,'Hospitalisation Details'!$I$2:$I$2344," ",0,1)</f>
        <v>R1024</v>
      </c>
      <c r="Q591">
        <f>_xlfn.XLOOKUP(A591,'Hospitalisation Details'!$A$2:$A$2344,'Hospitalisation Details'!$K$2:$K$2344," ",0,1)</f>
        <v>33</v>
      </c>
    </row>
    <row r="592" spans="1:17" ht="15.5" x14ac:dyDescent="0.35">
      <c r="A592" s="8" t="s">
        <v>1780</v>
      </c>
      <c r="B592" t="str">
        <f>VLOOKUP(Healthcare!A592,'Customer Names'!A592:E2926,4,FALSE)</f>
        <v>Jason</v>
      </c>
      <c r="C592" s="10">
        <f>_xlfn.XLOOKUP(A592,'Medical Examinations'!$A$2:$A$2336,'Medical Examinations'!$B$2:$B$2336,"NA",0,1)</f>
        <v>49.72</v>
      </c>
      <c r="D592" s="10">
        <f>_xlfn.XLOOKUP(A592,'Medical Examinations'!$A$2:$A$2336,'Medical Examinations'!$C$2:$C$2336)</f>
        <v>7.71</v>
      </c>
      <c r="E592" s="1" t="str">
        <f>_xlfn.XLOOKUP(A592,'Medical Examinations'!$A$2:$A$2336,'Medical Examinations'!$D$2:$D$2336)</f>
        <v>No</v>
      </c>
      <c r="F592" t="str">
        <f>_xlfn.XLOOKUP(A592,'Medical Examinations'!$A$2:$A$2336,'Medical Examinations'!$E$2:$E$2336)</f>
        <v>No</v>
      </c>
      <c r="G592" t="str">
        <f>_xlfn.XLOOKUP(A592,'Medical Examinations'!$A$2:$A$2336,'Medical Examinations'!$F$2:$F$2336)</f>
        <v>No</v>
      </c>
      <c r="H592" s="1">
        <f>_xlfn.XLOOKUP(A592,'Medical Examinations'!$A$2:$A$2336,'Medical Examinations'!$G$2:$G$2336)</f>
        <v>0</v>
      </c>
      <c r="I592" t="str">
        <f>_xlfn.XLOOKUP(A592,'Medical Examinations'!$A$2:$A$2336,'Medical Examinations'!$H$2:$H$2336)</f>
        <v>No</v>
      </c>
      <c r="J592" t="str">
        <f>VLOOKUP(A592,'Medical Examinations'!$A$2:$J$2336,9,FALSE)</f>
        <v>Obesity</v>
      </c>
      <c r="K592" t="str">
        <f>VLOOKUP(A592,'Medical Examinations'!$A$2:$J$2336,10,FALSE)</f>
        <v>Diabetes</v>
      </c>
      <c r="L592" s="51" t="str">
        <f>_xlfn.XLOOKUP(A592,'Hospitalisation Details'!$A$2:$A$2345,'Hospitalisation Details'!$J$2:$J$2345,"")</f>
        <v>28-Aug-1974</v>
      </c>
      <c r="M592" s="12">
        <f>_xlfn.XLOOKUP(A592,'Hospitalisation Details'!$A$2:$A$2344,'Hospitalisation Details'!$F$2:$F$2344," ",0,1)</f>
        <v>16770.990000000002</v>
      </c>
      <c r="N592" t="str">
        <f>_xlfn.XLOOKUP(A592,'Hospitalisation Details'!$A$2:$A$2344,'Hospitalisation Details'!$G$2:$G$2344," ",0,1)</f>
        <v>tier - 2</v>
      </c>
      <c r="O592" t="str">
        <f>_xlfn.XLOOKUP(A592,'Hospitalisation Details'!$A$2:$A$2344,'Hospitalisation Details'!$H$2:$H$2344," ",0,1)</f>
        <v>tier - 1</v>
      </c>
      <c r="P592" t="str">
        <f>_xlfn.XLOOKUP(A592,'Hospitalisation Details'!$A$2:$A$2344,'Hospitalisation Details'!$I$2:$I$2344," ",0,1)</f>
        <v>R1012</v>
      </c>
      <c r="Q592">
        <f>_xlfn.XLOOKUP(A592,'Hospitalisation Details'!$A$2:$A$2344,'Hospitalisation Details'!$K$2:$K$2344," ",0,1)</f>
        <v>48</v>
      </c>
    </row>
    <row r="593" spans="1:17" ht="15.5" x14ac:dyDescent="0.35">
      <c r="A593" s="8" t="s">
        <v>1779</v>
      </c>
      <c r="B593" t="str">
        <f>VLOOKUP(Healthcare!A593,'Customer Names'!A593:E2927,4,FALSE)</f>
        <v>Mary</v>
      </c>
      <c r="C593" s="10">
        <f>_xlfn.XLOOKUP(A593,'Medical Examinations'!$A$2:$A$2336,'Medical Examinations'!$B$2:$B$2336,"NA",0,1)</f>
        <v>21.754999999999999</v>
      </c>
      <c r="D593" s="10">
        <f>_xlfn.XLOOKUP(A593,'Medical Examinations'!$A$2:$A$2336,'Medical Examinations'!$C$2:$C$2336)</f>
        <v>4.63</v>
      </c>
      <c r="E593" s="1" t="str">
        <f>_xlfn.XLOOKUP(A593,'Medical Examinations'!$A$2:$A$2336,'Medical Examinations'!$D$2:$D$2336)</f>
        <v>No</v>
      </c>
      <c r="F593" t="str">
        <f>_xlfn.XLOOKUP(A593,'Medical Examinations'!$A$2:$A$2336,'Medical Examinations'!$E$2:$E$2336)</f>
        <v>No</v>
      </c>
      <c r="G593" t="str">
        <f>_xlfn.XLOOKUP(A593,'Medical Examinations'!$A$2:$A$2336,'Medical Examinations'!$F$2:$F$2336)</f>
        <v>Yes</v>
      </c>
      <c r="H593" s="1">
        <f>_xlfn.XLOOKUP(A593,'Medical Examinations'!$A$2:$A$2336,'Medical Examinations'!$G$2:$G$2336)</f>
        <v>1</v>
      </c>
      <c r="I593" t="str">
        <f>_xlfn.XLOOKUP(A593,'Medical Examinations'!$A$2:$A$2336,'Medical Examinations'!$H$2:$H$2336)</f>
        <v>Yes</v>
      </c>
      <c r="J593" t="str">
        <f>VLOOKUP(A593,'Medical Examinations'!$A$2:$J$2336,9,FALSE)</f>
        <v>Normal Weight</v>
      </c>
      <c r="K593" t="str">
        <f>VLOOKUP(A593,'Medical Examinations'!$A$2:$J$2336,10,FALSE)</f>
        <v>Normal</v>
      </c>
      <c r="L593" s="51" t="str">
        <f>_xlfn.XLOOKUP(A593,'Hospitalisation Details'!$A$2:$A$2345,'Hospitalisation Details'!$J$2:$J$2345,"")</f>
        <v>5-Nov-1993</v>
      </c>
      <c r="M593" s="12">
        <f>_xlfn.XLOOKUP(A593,'Hospitalisation Details'!$A$2:$A$2344,'Hospitalisation Details'!$F$2:$F$2344," ",0,1)</f>
        <v>16657.72</v>
      </c>
      <c r="N593" t="str">
        <f>_xlfn.XLOOKUP(A593,'Hospitalisation Details'!$A$2:$A$2344,'Hospitalisation Details'!$G$2:$G$2344," ",0,1)</f>
        <v>tier - 2</v>
      </c>
      <c r="O593" t="str">
        <f>_xlfn.XLOOKUP(A593,'Hospitalisation Details'!$A$2:$A$2344,'Hospitalisation Details'!$H$2:$H$2344," ",0,1)</f>
        <v>tier - 1</v>
      </c>
      <c r="P593" t="str">
        <f>_xlfn.XLOOKUP(A593,'Hospitalisation Details'!$A$2:$A$2344,'Hospitalisation Details'!$I$2:$I$2344," ",0,1)</f>
        <v>R1024</v>
      </c>
      <c r="Q593">
        <f>_xlfn.XLOOKUP(A593,'Hospitalisation Details'!$A$2:$A$2344,'Hospitalisation Details'!$K$2:$K$2344," ",0,1)</f>
        <v>29</v>
      </c>
    </row>
    <row r="594" spans="1:17" ht="15.5" x14ac:dyDescent="0.35">
      <c r="A594" s="8" t="s">
        <v>1778</v>
      </c>
      <c r="B594" t="str">
        <f>VLOOKUP(Healthcare!A594,'Customer Names'!A594:E2928,4,FALSE)</f>
        <v>Kati A</v>
      </c>
      <c r="C594" s="10">
        <f>_xlfn.XLOOKUP(A594,'Medical Examinations'!$A$2:$A$2336,'Medical Examinations'!$B$2:$B$2336,"NA",0,1)</f>
        <v>48.39</v>
      </c>
      <c r="D594" s="10">
        <f>_xlfn.XLOOKUP(A594,'Medical Examinations'!$A$2:$A$2336,'Medical Examinations'!$C$2:$C$2336)</f>
        <v>4.6100000000000003</v>
      </c>
      <c r="E594" s="1" t="str">
        <f>_xlfn.XLOOKUP(A594,'Medical Examinations'!$A$2:$A$2336,'Medical Examinations'!$D$2:$D$2336)</f>
        <v>No</v>
      </c>
      <c r="F594" t="str">
        <f>_xlfn.XLOOKUP(A594,'Medical Examinations'!$A$2:$A$2336,'Medical Examinations'!$E$2:$E$2336)</f>
        <v>No</v>
      </c>
      <c r="G594" t="str">
        <f>_xlfn.XLOOKUP(A594,'Medical Examinations'!$A$2:$A$2336,'Medical Examinations'!$F$2:$F$2336)</f>
        <v>No</v>
      </c>
      <c r="H594" s="1">
        <f>_xlfn.XLOOKUP(A594,'Medical Examinations'!$A$2:$A$2336,'Medical Examinations'!$G$2:$G$2336)</f>
        <v>0</v>
      </c>
      <c r="I594" t="str">
        <f>_xlfn.XLOOKUP(A594,'Medical Examinations'!$A$2:$A$2336,'Medical Examinations'!$H$2:$H$2336)</f>
        <v>No</v>
      </c>
      <c r="J594" t="str">
        <f>VLOOKUP(A594,'Medical Examinations'!$A$2:$J$2336,9,FALSE)</f>
        <v>Obesity</v>
      </c>
      <c r="K594" t="str">
        <f>VLOOKUP(A594,'Medical Examinations'!$A$2:$J$2336,10,FALSE)</f>
        <v>Normal</v>
      </c>
      <c r="L594" s="51" t="str">
        <f>_xlfn.XLOOKUP(A594,'Hospitalisation Details'!$A$2:$A$2345,'Hospitalisation Details'!$J$2:$J$2345,"")</f>
        <v>25-Sep-1977</v>
      </c>
      <c r="M594" s="12">
        <f>_xlfn.XLOOKUP(A594,'Hospitalisation Details'!$A$2:$A$2344,'Hospitalisation Details'!$F$2:$F$2344," ",0,1)</f>
        <v>16631.61</v>
      </c>
      <c r="N594" t="str">
        <f>_xlfn.XLOOKUP(A594,'Hospitalisation Details'!$A$2:$A$2344,'Hospitalisation Details'!$G$2:$G$2344," ",0,1)</f>
        <v>tier - 2</v>
      </c>
      <c r="O594" t="str">
        <f>_xlfn.XLOOKUP(A594,'Hospitalisation Details'!$A$2:$A$2344,'Hospitalisation Details'!$H$2:$H$2344," ",0,1)</f>
        <v>tier - 1</v>
      </c>
      <c r="P594" t="str">
        <f>_xlfn.XLOOKUP(A594,'Hospitalisation Details'!$A$2:$A$2344,'Hospitalisation Details'!$I$2:$I$2344," ",0,1)</f>
        <v>R1012</v>
      </c>
      <c r="Q594">
        <f>_xlfn.XLOOKUP(A594,'Hospitalisation Details'!$A$2:$A$2344,'Hospitalisation Details'!$K$2:$K$2344," ",0,1)</f>
        <v>45</v>
      </c>
    </row>
    <row r="595" spans="1:17" ht="15.5" x14ac:dyDescent="0.35">
      <c r="A595" s="8" t="s">
        <v>1777</v>
      </c>
      <c r="B595" t="str">
        <f>VLOOKUP(Healthcare!A595,'Customer Names'!A595:E2929,4,FALSE)</f>
        <v>Kelly J</v>
      </c>
      <c r="C595" s="10">
        <f>_xlfn.XLOOKUP(A595,'Medical Examinations'!$A$2:$A$2336,'Medical Examinations'!$B$2:$B$2336,"NA",0,1)</f>
        <v>47.15</v>
      </c>
      <c r="D595" s="10">
        <f>_xlfn.XLOOKUP(A595,'Medical Examinations'!$A$2:$A$2336,'Medical Examinations'!$C$2:$C$2336)</f>
        <v>9.5299999999999994</v>
      </c>
      <c r="E595" s="1" t="str">
        <f>_xlfn.XLOOKUP(A595,'Medical Examinations'!$A$2:$A$2336,'Medical Examinations'!$D$2:$D$2336)</f>
        <v>Yes</v>
      </c>
      <c r="F595" t="str">
        <f>_xlfn.XLOOKUP(A595,'Medical Examinations'!$A$2:$A$2336,'Medical Examinations'!$E$2:$E$2336)</f>
        <v>No</v>
      </c>
      <c r="G595" t="str">
        <f>_xlfn.XLOOKUP(A595,'Medical Examinations'!$A$2:$A$2336,'Medical Examinations'!$F$2:$F$2336)</f>
        <v>No</v>
      </c>
      <c r="H595" s="1">
        <f>_xlfn.XLOOKUP(A595,'Medical Examinations'!$A$2:$A$2336,'Medical Examinations'!$G$2:$G$2336)</f>
        <v>1</v>
      </c>
      <c r="I595" t="str">
        <f>_xlfn.XLOOKUP(A595,'Medical Examinations'!$A$2:$A$2336,'Medical Examinations'!$H$2:$H$2336)</f>
        <v>No</v>
      </c>
      <c r="J595" t="str">
        <f>VLOOKUP(A595,'Medical Examinations'!$A$2:$J$2336,9,FALSE)</f>
        <v>Obesity</v>
      </c>
      <c r="K595" t="str">
        <f>VLOOKUP(A595,'Medical Examinations'!$A$2:$J$2336,10,FALSE)</f>
        <v>Diabetes</v>
      </c>
      <c r="L595" s="51" t="str">
        <f>_xlfn.XLOOKUP(A595,'Hospitalisation Details'!$A$2:$A$2345,'Hospitalisation Details'!$J$2:$J$2345,"")</f>
        <v>24-Jul-1975</v>
      </c>
      <c r="M595" s="12">
        <f>_xlfn.XLOOKUP(A595,'Hospitalisation Details'!$A$2:$A$2344,'Hospitalisation Details'!$F$2:$F$2344," ",0,1)</f>
        <v>16602.18</v>
      </c>
      <c r="N595" t="str">
        <f>_xlfn.XLOOKUP(A595,'Hospitalisation Details'!$A$2:$A$2344,'Hospitalisation Details'!$G$2:$G$2344," ",0,1)</f>
        <v>tier - 2</v>
      </c>
      <c r="O595" t="str">
        <f>_xlfn.XLOOKUP(A595,'Hospitalisation Details'!$A$2:$A$2344,'Hospitalisation Details'!$H$2:$H$2344," ",0,1)</f>
        <v>tier - 1</v>
      </c>
      <c r="P595" t="str">
        <f>_xlfn.XLOOKUP(A595,'Hospitalisation Details'!$A$2:$A$2344,'Hospitalisation Details'!$I$2:$I$2344," ",0,1)</f>
        <v>R1026</v>
      </c>
      <c r="Q595">
        <f>_xlfn.XLOOKUP(A595,'Hospitalisation Details'!$A$2:$A$2344,'Hospitalisation Details'!$K$2:$K$2344," ",0,1)</f>
        <v>47</v>
      </c>
    </row>
    <row r="596" spans="1:17" ht="15.5" x14ac:dyDescent="0.35">
      <c r="A596" s="8" t="s">
        <v>1776</v>
      </c>
      <c r="B596" t="str">
        <f>VLOOKUP(Healthcare!A596,'Customer Names'!A596:E2930,4,FALSE)</f>
        <v>Greer D</v>
      </c>
      <c r="C596" s="10">
        <f>_xlfn.XLOOKUP(A596,'Medical Examinations'!$A$2:$A$2336,'Medical Examinations'!$B$2:$B$2336,"NA",0,1)</f>
        <v>47.59</v>
      </c>
      <c r="D596" s="10">
        <f>_xlfn.XLOOKUP(A596,'Medical Examinations'!$A$2:$A$2336,'Medical Examinations'!$C$2:$C$2336)</f>
        <v>11.43</v>
      </c>
      <c r="E596" s="1" t="str">
        <f>_xlfn.XLOOKUP(A596,'Medical Examinations'!$A$2:$A$2336,'Medical Examinations'!$D$2:$D$2336)</f>
        <v>Yes</v>
      </c>
      <c r="F596" t="str">
        <f>_xlfn.XLOOKUP(A596,'Medical Examinations'!$A$2:$A$2336,'Medical Examinations'!$E$2:$E$2336)</f>
        <v>No</v>
      </c>
      <c r="G596" t="str">
        <f>_xlfn.XLOOKUP(A596,'Medical Examinations'!$A$2:$A$2336,'Medical Examinations'!$F$2:$F$2336)</f>
        <v>No</v>
      </c>
      <c r="H596" s="1">
        <f>_xlfn.XLOOKUP(A596,'Medical Examinations'!$A$2:$A$2336,'Medical Examinations'!$G$2:$G$2336)</f>
        <v>2</v>
      </c>
      <c r="I596" t="str">
        <f>_xlfn.XLOOKUP(A596,'Medical Examinations'!$A$2:$A$2336,'Medical Examinations'!$H$2:$H$2336)</f>
        <v>No</v>
      </c>
      <c r="J596" t="str">
        <f>VLOOKUP(A596,'Medical Examinations'!$A$2:$J$2336,9,FALSE)</f>
        <v>Obesity</v>
      </c>
      <c r="K596" t="str">
        <f>VLOOKUP(A596,'Medical Examinations'!$A$2:$J$2336,10,FALSE)</f>
        <v>Diabetes</v>
      </c>
      <c r="L596" s="51" t="str">
        <f>_xlfn.XLOOKUP(A596,'Hospitalisation Details'!$A$2:$A$2345,'Hospitalisation Details'!$J$2:$J$2345,"")</f>
        <v>10-Jul-1970</v>
      </c>
      <c r="M596" s="12">
        <f>_xlfn.XLOOKUP(A596,'Hospitalisation Details'!$A$2:$A$2344,'Hospitalisation Details'!$F$2:$F$2344," ",0,1)</f>
        <v>16600.16</v>
      </c>
      <c r="N596" t="str">
        <f>_xlfn.XLOOKUP(A596,'Hospitalisation Details'!$A$2:$A$2344,'Hospitalisation Details'!$G$2:$G$2344," ",0,1)</f>
        <v>tier - 2</v>
      </c>
      <c r="O596" t="str">
        <f>_xlfn.XLOOKUP(A596,'Hospitalisation Details'!$A$2:$A$2344,'Hospitalisation Details'!$H$2:$H$2344," ",0,1)</f>
        <v>tier - 2</v>
      </c>
      <c r="P596" t="str">
        <f>_xlfn.XLOOKUP(A596,'Hospitalisation Details'!$A$2:$A$2344,'Hospitalisation Details'!$I$2:$I$2344," ",0,1)</f>
        <v>R1011</v>
      </c>
      <c r="Q596">
        <f>_xlfn.XLOOKUP(A596,'Hospitalisation Details'!$A$2:$A$2344,'Hospitalisation Details'!$K$2:$K$2344," ",0,1)</f>
        <v>52</v>
      </c>
    </row>
    <row r="597" spans="1:17" ht="15.5" x14ac:dyDescent="0.35">
      <c r="A597" s="8" t="s">
        <v>1775</v>
      </c>
      <c r="B597" t="str">
        <f>VLOOKUP(Healthcare!A597,'Customer Names'!A597:E2931,4,FALSE)</f>
        <v>Brent</v>
      </c>
      <c r="C597" s="10">
        <f>_xlfn.XLOOKUP(A597,'Medical Examinations'!$A$2:$A$2336,'Medical Examinations'!$B$2:$B$2336,"NA",0,1)</f>
        <v>39.81</v>
      </c>
      <c r="D597" s="10">
        <f>_xlfn.XLOOKUP(A597,'Medical Examinations'!$A$2:$A$2336,'Medical Examinations'!$C$2:$C$2336)</f>
        <v>7.65</v>
      </c>
      <c r="E597" s="1" t="str">
        <f>_xlfn.XLOOKUP(A597,'Medical Examinations'!$A$2:$A$2336,'Medical Examinations'!$D$2:$D$2336)</f>
        <v>Yes</v>
      </c>
      <c r="F597" t="str">
        <f>_xlfn.XLOOKUP(A597,'Medical Examinations'!$A$2:$A$2336,'Medical Examinations'!$E$2:$E$2336)</f>
        <v>No</v>
      </c>
      <c r="G597" t="str">
        <f>_xlfn.XLOOKUP(A597,'Medical Examinations'!$A$2:$A$2336,'Medical Examinations'!$F$2:$F$2336)</f>
        <v>Yes</v>
      </c>
      <c r="H597" s="1">
        <f>_xlfn.XLOOKUP(A597,'Medical Examinations'!$A$2:$A$2336,'Medical Examinations'!$G$2:$G$2336)</f>
        <v>1</v>
      </c>
      <c r="I597" t="str">
        <f>_xlfn.XLOOKUP(A597,'Medical Examinations'!$A$2:$A$2336,'Medical Examinations'!$H$2:$H$2336)</f>
        <v>No</v>
      </c>
      <c r="J597" t="str">
        <f>VLOOKUP(A597,'Medical Examinations'!$A$2:$J$2336,9,FALSE)</f>
        <v>Obesity</v>
      </c>
      <c r="K597" t="str">
        <f>VLOOKUP(A597,'Medical Examinations'!$A$2:$J$2336,10,FALSE)</f>
        <v>Diabetes</v>
      </c>
      <c r="L597" s="51" t="str">
        <f>_xlfn.XLOOKUP(A597,'Hospitalisation Details'!$A$2:$A$2345,'Hospitalisation Details'!$J$2:$J$2345,"")</f>
        <v>25-Jun-1963</v>
      </c>
      <c r="M597" s="12">
        <f>_xlfn.XLOOKUP(A597,'Hospitalisation Details'!$A$2:$A$2344,'Hospitalisation Details'!$F$2:$F$2344," ",0,1)</f>
        <v>16587.96</v>
      </c>
      <c r="N597" t="str">
        <f>_xlfn.XLOOKUP(A597,'Hospitalisation Details'!$A$2:$A$2344,'Hospitalisation Details'!$G$2:$G$2344," ",0,1)</f>
        <v>tier - 2</v>
      </c>
      <c r="O597" t="str">
        <f>_xlfn.XLOOKUP(A597,'Hospitalisation Details'!$A$2:$A$2344,'Hospitalisation Details'!$H$2:$H$2344," ",0,1)</f>
        <v>tier - 2</v>
      </c>
      <c r="P597" t="str">
        <f>_xlfn.XLOOKUP(A597,'Hospitalisation Details'!$A$2:$A$2344,'Hospitalisation Details'!$I$2:$I$2344," ",0,1)</f>
        <v>R1023</v>
      </c>
      <c r="Q597">
        <f>_xlfn.XLOOKUP(A597,'Hospitalisation Details'!$A$2:$A$2344,'Hospitalisation Details'!$K$2:$K$2344," ",0,1)</f>
        <v>59</v>
      </c>
    </row>
    <row r="598" spans="1:17" ht="15.5" x14ac:dyDescent="0.35">
      <c r="A598" s="8" t="s">
        <v>1774</v>
      </c>
      <c r="B598" t="str">
        <f>VLOOKUP(Healthcare!A598,'Customer Names'!A598:E2932,4,FALSE)</f>
        <v>Eugene M</v>
      </c>
      <c r="C598" s="10">
        <f>_xlfn.XLOOKUP(A598,'Medical Examinations'!$A$2:$A$2336,'Medical Examinations'!$B$2:$B$2336,"NA",0,1)</f>
        <v>31.02</v>
      </c>
      <c r="D598" s="10">
        <f>_xlfn.XLOOKUP(A598,'Medical Examinations'!$A$2:$A$2336,'Medical Examinations'!$C$2:$C$2336)</f>
        <v>5.87</v>
      </c>
      <c r="E598" s="1" t="str">
        <f>_xlfn.XLOOKUP(A598,'Medical Examinations'!$A$2:$A$2336,'Medical Examinations'!$D$2:$D$2336)</f>
        <v>Yes</v>
      </c>
      <c r="F598" t="str">
        <f>_xlfn.XLOOKUP(A598,'Medical Examinations'!$A$2:$A$2336,'Medical Examinations'!$E$2:$E$2336)</f>
        <v>No</v>
      </c>
      <c r="G598" t="str">
        <f>_xlfn.XLOOKUP(A598,'Medical Examinations'!$A$2:$A$2336,'Medical Examinations'!$F$2:$F$2336)</f>
        <v>No</v>
      </c>
      <c r="H598" s="1">
        <f>_xlfn.XLOOKUP(A598,'Medical Examinations'!$A$2:$A$2336,'Medical Examinations'!$G$2:$G$2336)</f>
        <v>0</v>
      </c>
      <c r="I598" t="str">
        <f>_xlfn.XLOOKUP(A598,'Medical Examinations'!$A$2:$A$2336,'Medical Examinations'!$H$2:$H$2336)</f>
        <v>No</v>
      </c>
      <c r="J598" t="str">
        <f>VLOOKUP(A598,'Medical Examinations'!$A$2:$J$2336,9,FALSE)</f>
        <v>Obesity</v>
      </c>
      <c r="K598" t="str">
        <f>VLOOKUP(A598,'Medical Examinations'!$A$2:$J$2336,10,FALSE)</f>
        <v>Prediabetes</v>
      </c>
      <c r="L598" s="51" t="str">
        <f>_xlfn.XLOOKUP(A598,'Hospitalisation Details'!$A$2:$A$2345,'Hospitalisation Details'!$J$2:$J$2345,"")</f>
        <v>25-Jun-2001</v>
      </c>
      <c r="M598" s="12">
        <f>_xlfn.XLOOKUP(A598,'Hospitalisation Details'!$A$2:$A$2344,'Hospitalisation Details'!$F$2:$F$2344," ",0,1)</f>
        <v>16586.5</v>
      </c>
      <c r="N598" t="str">
        <f>_xlfn.XLOOKUP(A598,'Hospitalisation Details'!$A$2:$A$2344,'Hospitalisation Details'!$G$2:$G$2344," ",0,1)</f>
        <v>tier - 2</v>
      </c>
      <c r="O598" t="str">
        <f>_xlfn.XLOOKUP(A598,'Hospitalisation Details'!$A$2:$A$2344,'Hospitalisation Details'!$H$2:$H$2344," ",0,1)</f>
        <v>tier - 1</v>
      </c>
      <c r="P598" t="str">
        <f>_xlfn.XLOOKUP(A598,'Hospitalisation Details'!$A$2:$A$2344,'Hospitalisation Details'!$I$2:$I$2344," ",0,1)</f>
        <v>R1013</v>
      </c>
      <c r="Q598">
        <f>_xlfn.XLOOKUP(A598,'Hospitalisation Details'!$A$2:$A$2344,'Hospitalisation Details'!$K$2:$K$2344," ",0,1)</f>
        <v>21</v>
      </c>
    </row>
    <row r="599" spans="1:17" ht="15.5" x14ac:dyDescent="0.35">
      <c r="A599" s="8" t="s">
        <v>1773</v>
      </c>
      <c r="B599" t="str">
        <f>VLOOKUP(Healthcare!A599,'Customer Names'!A599:E2933,4,FALSE)</f>
        <v>Erin D</v>
      </c>
      <c r="C599" s="10">
        <f>_xlfn.XLOOKUP(A599,'Medical Examinations'!$A$2:$A$2336,'Medical Examinations'!$B$2:$B$2336,"NA",0,1)</f>
        <v>24.75</v>
      </c>
      <c r="D599" s="10">
        <f>_xlfn.XLOOKUP(A599,'Medical Examinations'!$A$2:$A$2336,'Medical Examinations'!$C$2:$C$2336)</f>
        <v>4.3600000000000003</v>
      </c>
      <c r="E599" s="1" t="str">
        <f>_xlfn.XLOOKUP(A599,'Medical Examinations'!$A$2:$A$2336,'Medical Examinations'!$D$2:$D$2336)</f>
        <v>Yes</v>
      </c>
      <c r="F599" t="str">
        <f>_xlfn.XLOOKUP(A599,'Medical Examinations'!$A$2:$A$2336,'Medical Examinations'!$E$2:$E$2336)</f>
        <v>No</v>
      </c>
      <c r="G599" t="str">
        <f>_xlfn.XLOOKUP(A599,'Medical Examinations'!$A$2:$A$2336,'Medical Examinations'!$F$2:$F$2336)</f>
        <v>No</v>
      </c>
      <c r="H599" s="1">
        <f>_xlfn.XLOOKUP(A599,'Medical Examinations'!$A$2:$A$2336,'Medical Examinations'!$G$2:$G$2336)</f>
        <v>1</v>
      </c>
      <c r="I599" t="str">
        <f>_xlfn.XLOOKUP(A599,'Medical Examinations'!$A$2:$A$2336,'Medical Examinations'!$H$2:$H$2336)</f>
        <v>Yes</v>
      </c>
      <c r="J599" t="str">
        <f>VLOOKUP(A599,'Medical Examinations'!$A$2:$J$2336,9,FALSE)</f>
        <v>Normal Weight</v>
      </c>
      <c r="K599" t="str">
        <f>VLOOKUP(A599,'Medical Examinations'!$A$2:$J$2336,10,FALSE)</f>
        <v>Normal</v>
      </c>
      <c r="L599" s="51" t="str">
        <f>_xlfn.XLOOKUP(A599,'Hospitalisation Details'!$A$2:$A$2345,'Hospitalisation Details'!$J$2:$J$2345,"")</f>
        <v>23-Dec-1995</v>
      </c>
      <c r="M599" s="12">
        <f>_xlfn.XLOOKUP(A599,'Hospitalisation Details'!$A$2:$A$2344,'Hospitalisation Details'!$F$2:$F$2344," ",0,1)</f>
        <v>16577.78</v>
      </c>
      <c r="N599" t="str">
        <f>_xlfn.XLOOKUP(A599,'Hospitalisation Details'!$A$2:$A$2344,'Hospitalisation Details'!$G$2:$G$2344," ",0,1)</f>
        <v>tier - 2</v>
      </c>
      <c r="O599" t="str">
        <f>_xlfn.XLOOKUP(A599,'Hospitalisation Details'!$A$2:$A$2344,'Hospitalisation Details'!$H$2:$H$2344," ",0,1)</f>
        <v>tier - 1</v>
      </c>
      <c r="P599" t="str">
        <f>_xlfn.XLOOKUP(A599,'Hospitalisation Details'!$A$2:$A$2344,'Hospitalisation Details'!$I$2:$I$2344," ",0,1)</f>
        <v>R1013</v>
      </c>
      <c r="Q599">
        <f>_xlfn.XLOOKUP(A599,'Hospitalisation Details'!$A$2:$A$2344,'Hospitalisation Details'!$K$2:$K$2344," ",0,1)</f>
        <v>27</v>
      </c>
    </row>
    <row r="600" spans="1:17" ht="15.5" x14ac:dyDescent="0.35">
      <c r="A600" s="8" t="s">
        <v>1772</v>
      </c>
      <c r="B600" t="str">
        <f>VLOOKUP(Healthcare!A600,'Customer Names'!A600:E2934,4,FALSE)</f>
        <v>Kamilla</v>
      </c>
      <c r="C600" s="10">
        <f>_xlfn.XLOOKUP(A600,'Medical Examinations'!$A$2:$A$2336,'Medical Examinations'!$B$2:$B$2336,"NA",0,1)</f>
        <v>30.114999999999998</v>
      </c>
      <c r="D600" s="10">
        <f>_xlfn.XLOOKUP(A600,'Medical Examinations'!$A$2:$A$2336,'Medical Examinations'!$C$2:$C$2336)</f>
        <v>10.119999999999999</v>
      </c>
      <c r="E600" s="1" t="str">
        <f>_xlfn.XLOOKUP(A600,'Medical Examinations'!$A$2:$A$2336,'Medical Examinations'!$D$2:$D$2336)</f>
        <v>No</v>
      </c>
      <c r="F600" t="str">
        <f>_xlfn.XLOOKUP(A600,'Medical Examinations'!$A$2:$A$2336,'Medical Examinations'!$E$2:$E$2336)</f>
        <v>No</v>
      </c>
      <c r="G600" t="str">
        <f>_xlfn.XLOOKUP(A600,'Medical Examinations'!$A$2:$A$2336,'Medical Examinations'!$F$2:$F$2336)</f>
        <v>No</v>
      </c>
      <c r="H600" s="1">
        <f>_xlfn.XLOOKUP(A600,'Medical Examinations'!$A$2:$A$2336,'Medical Examinations'!$G$2:$G$2336)</f>
        <v>3</v>
      </c>
      <c r="I600" t="str">
        <f>_xlfn.XLOOKUP(A600,'Medical Examinations'!$A$2:$A$2336,'Medical Examinations'!$H$2:$H$2336)</f>
        <v>No</v>
      </c>
      <c r="J600" t="str">
        <f>VLOOKUP(A600,'Medical Examinations'!$A$2:$J$2336,9,FALSE)</f>
        <v>Obesity</v>
      </c>
      <c r="K600" t="str">
        <f>VLOOKUP(A600,'Medical Examinations'!$A$2:$J$2336,10,FALSE)</f>
        <v>Diabetes</v>
      </c>
      <c r="L600" s="51" t="str">
        <f>_xlfn.XLOOKUP(A600,'Hospitalisation Details'!$A$2:$A$2345,'Hospitalisation Details'!$J$2:$J$2345,"")</f>
        <v>10-Oct-1958</v>
      </c>
      <c r="M600" s="12">
        <f>_xlfn.XLOOKUP(A600,'Hospitalisation Details'!$A$2:$A$2344,'Hospitalisation Details'!$F$2:$F$2344," ",0,1)</f>
        <v>16455.71</v>
      </c>
      <c r="N600" t="str">
        <f>_xlfn.XLOOKUP(A600,'Hospitalisation Details'!$A$2:$A$2344,'Hospitalisation Details'!$G$2:$G$2344," ",0,1)</f>
        <v>tier - 2</v>
      </c>
      <c r="O600" t="str">
        <f>_xlfn.XLOOKUP(A600,'Hospitalisation Details'!$A$2:$A$2344,'Hospitalisation Details'!$H$2:$H$2344," ",0,1)</f>
        <v>tier - 2</v>
      </c>
      <c r="P600" t="str">
        <f>_xlfn.XLOOKUP(A600,'Hospitalisation Details'!$A$2:$A$2344,'Hospitalisation Details'!$I$2:$I$2344," ",0,1)</f>
        <v>R1012</v>
      </c>
      <c r="Q600">
        <f>_xlfn.XLOOKUP(A600,'Hospitalisation Details'!$A$2:$A$2344,'Hospitalisation Details'!$K$2:$K$2344," ",0,1)</f>
        <v>64</v>
      </c>
    </row>
    <row r="601" spans="1:17" ht="15.5" x14ac:dyDescent="0.35">
      <c r="A601" s="8" t="s">
        <v>1771</v>
      </c>
      <c r="B601" t="str">
        <f>VLOOKUP(Healthcare!A601,'Customer Names'!A601:E2935,4,FALSE)</f>
        <v>Wayne I.</v>
      </c>
      <c r="C601" s="10">
        <f>_xlfn.XLOOKUP(A601,'Medical Examinations'!$A$2:$A$2336,'Medical Examinations'!$B$2:$B$2336,"NA",0,1)</f>
        <v>26.03</v>
      </c>
      <c r="D601" s="10">
        <f>_xlfn.XLOOKUP(A601,'Medical Examinations'!$A$2:$A$2336,'Medical Examinations'!$C$2:$C$2336)</f>
        <v>4.01</v>
      </c>
      <c r="E601" s="1" t="str">
        <f>_xlfn.XLOOKUP(A601,'Medical Examinations'!$A$2:$A$2336,'Medical Examinations'!$D$2:$D$2336)</f>
        <v>No</v>
      </c>
      <c r="F601" t="str">
        <f>_xlfn.XLOOKUP(A601,'Medical Examinations'!$A$2:$A$2336,'Medical Examinations'!$E$2:$E$2336)</f>
        <v>No</v>
      </c>
      <c r="G601" t="str">
        <f>_xlfn.XLOOKUP(A601,'Medical Examinations'!$A$2:$A$2336,'Medical Examinations'!$F$2:$F$2336)</f>
        <v>Yes</v>
      </c>
      <c r="H601" s="1">
        <f>_xlfn.XLOOKUP(A601,'Medical Examinations'!$A$2:$A$2336,'Medical Examinations'!$G$2:$G$2336)</f>
        <v>1</v>
      </c>
      <c r="I601" t="str">
        <f>_xlfn.XLOOKUP(A601,'Medical Examinations'!$A$2:$A$2336,'Medical Examinations'!$H$2:$H$2336)</f>
        <v>Yes</v>
      </c>
      <c r="J601" t="str">
        <f>VLOOKUP(A601,'Medical Examinations'!$A$2:$J$2336,9,FALSE)</f>
        <v>Overweight</v>
      </c>
      <c r="K601" t="str">
        <f>VLOOKUP(A601,'Medical Examinations'!$A$2:$J$2336,10,FALSE)</f>
        <v>Normal</v>
      </c>
      <c r="L601" s="51" t="str">
        <f>_xlfn.XLOOKUP(A601,'Hospitalisation Details'!$A$2:$A$2345,'Hospitalisation Details'!$J$2:$J$2345,"")</f>
        <v>20-Dec-2003</v>
      </c>
      <c r="M601" s="12">
        <f>_xlfn.XLOOKUP(A601,'Hospitalisation Details'!$A$2:$A$2344,'Hospitalisation Details'!$F$2:$F$2344," ",0,1)</f>
        <v>16450.89</v>
      </c>
      <c r="N601" t="str">
        <f>_xlfn.XLOOKUP(A601,'Hospitalisation Details'!$A$2:$A$2344,'Hospitalisation Details'!$G$2:$G$2344," ",0,1)</f>
        <v>tier - 2</v>
      </c>
      <c r="O601" t="str">
        <f>_xlfn.XLOOKUP(A601,'Hospitalisation Details'!$A$2:$A$2344,'Hospitalisation Details'!$H$2:$H$2344," ",0,1)</f>
        <v>tier - 1</v>
      </c>
      <c r="P601" t="str">
        <f>_xlfn.XLOOKUP(A601,'Hospitalisation Details'!$A$2:$A$2344,'Hospitalisation Details'!$I$2:$I$2344," ",0,1)</f>
        <v>R1012</v>
      </c>
      <c r="Q601">
        <f>_xlfn.XLOOKUP(A601,'Hospitalisation Details'!$A$2:$A$2344,'Hospitalisation Details'!$K$2:$K$2344," ",0,1)</f>
        <v>19</v>
      </c>
    </row>
    <row r="602" spans="1:17" ht="15.5" x14ac:dyDescent="0.35">
      <c r="A602" s="8" t="s">
        <v>1770</v>
      </c>
      <c r="B602" t="str">
        <f>VLOOKUP(Healthcare!A602,'Customer Names'!A602:E2936,4,FALSE)</f>
        <v>Tracy L</v>
      </c>
      <c r="C602" s="10">
        <f>_xlfn.XLOOKUP(A602,'Medical Examinations'!$A$2:$A$2336,'Medical Examinations'!$B$2:$B$2336,"NA",0,1)</f>
        <v>20.045000000000002</v>
      </c>
      <c r="D602" s="10">
        <f>_xlfn.XLOOKUP(A602,'Medical Examinations'!$A$2:$A$2336,'Medical Examinations'!$C$2:$C$2336)</f>
        <v>4.7699999999999996</v>
      </c>
      <c r="E602" s="1" t="str">
        <f>_xlfn.XLOOKUP(A602,'Medical Examinations'!$A$2:$A$2336,'Medical Examinations'!$D$2:$D$2336)</f>
        <v>Yes</v>
      </c>
      <c r="F602" t="str">
        <f>_xlfn.XLOOKUP(A602,'Medical Examinations'!$A$2:$A$2336,'Medical Examinations'!$E$2:$E$2336)</f>
        <v>No</v>
      </c>
      <c r="G602" t="str">
        <f>_xlfn.XLOOKUP(A602,'Medical Examinations'!$A$2:$A$2336,'Medical Examinations'!$F$2:$F$2336)</f>
        <v>No</v>
      </c>
      <c r="H602" s="1">
        <f>_xlfn.XLOOKUP(A602,'Medical Examinations'!$A$2:$A$2336,'Medical Examinations'!$G$2:$G$2336)</f>
        <v>1</v>
      </c>
      <c r="I602" t="str">
        <f>_xlfn.XLOOKUP(A602,'Medical Examinations'!$A$2:$A$2336,'Medical Examinations'!$H$2:$H$2336)</f>
        <v>Yes</v>
      </c>
      <c r="J602" t="str">
        <f>VLOOKUP(A602,'Medical Examinations'!$A$2:$J$2336,9,FALSE)</f>
        <v>Normal Weight</v>
      </c>
      <c r="K602" t="str">
        <f>VLOOKUP(A602,'Medical Examinations'!$A$2:$J$2336,10,FALSE)</f>
        <v>Normal</v>
      </c>
      <c r="L602" s="51" t="str">
        <f>_xlfn.XLOOKUP(A602,'Hospitalisation Details'!$A$2:$A$2345,'Hospitalisation Details'!$J$2:$J$2345,"")</f>
        <v>28-Sep-1995</v>
      </c>
      <c r="M602" s="12">
        <f>_xlfn.XLOOKUP(A602,'Hospitalisation Details'!$A$2:$A$2344,'Hospitalisation Details'!$F$2:$F$2344," ",0,1)</f>
        <v>16420.490000000002</v>
      </c>
      <c r="N602" t="str">
        <f>_xlfn.XLOOKUP(A602,'Hospitalisation Details'!$A$2:$A$2344,'Hospitalisation Details'!$G$2:$G$2344," ",0,1)</f>
        <v>tier - 2</v>
      </c>
      <c r="O602" t="str">
        <f>_xlfn.XLOOKUP(A602,'Hospitalisation Details'!$A$2:$A$2344,'Hospitalisation Details'!$H$2:$H$2344," ",0,1)</f>
        <v>tier - 3</v>
      </c>
      <c r="P602" t="str">
        <f>_xlfn.XLOOKUP(A602,'Hospitalisation Details'!$A$2:$A$2344,'Hospitalisation Details'!$I$2:$I$2344," ",0,1)</f>
        <v>R1012</v>
      </c>
      <c r="Q602">
        <f>_xlfn.XLOOKUP(A602,'Hospitalisation Details'!$A$2:$A$2344,'Hospitalisation Details'!$K$2:$K$2344," ",0,1)</f>
        <v>27</v>
      </c>
    </row>
    <row r="603" spans="1:17" ht="15.5" x14ac:dyDescent="0.35">
      <c r="A603" s="8" t="s">
        <v>1769</v>
      </c>
      <c r="B603" t="str">
        <f>VLOOKUP(Healthcare!A603,'Customer Names'!A603:E2937,4,FALSE)</f>
        <v>Heather</v>
      </c>
      <c r="C603" s="10">
        <f>_xlfn.XLOOKUP(A603,'Medical Examinations'!$A$2:$A$2336,'Medical Examinations'!$B$2:$B$2336,"NA",0,1)</f>
        <v>40.24</v>
      </c>
      <c r="D603" s="10">
        <f>_xlfn.XLOOKUP(A603,'Medical Examinations'!$A$2:$A$2336,'Medical Examinations'!$C$2:$C$2336)</f>
        <v>6.83</v>
      </c>
      <c r="E603" s="1" t="str">
        <f>_xlfn.XLOOKUP(A603,'Medical Examinations'!$A$2:$A$2336,'Medical Examinations'!$D$2:$D$2336)</f>
        <v>No</v>
      </c>
      <c r="F603" t="str">
        <f>_xlfn.XLOOKUP(A603,'Medical Examinations'!$A$2:$A$2336,'Medical Examinations'!$E$2:$E$2336)</f>
        <v>No</v>
      </c>
      <c r="G603" t="str">
        <f>_xlfn.XLOOKUP(A603,'Medical Examinations'!$A$2:$A$2336,'Medical Examinations'!$F$2:$F$2336)</f>
        <v>No</v>
      </c>
      <c r="H603" s="1">
        <f>_xlfn.XLOOKUP(A603,'Medical Examinations'!$A$2:$A$2336,'Medical Examinations'!$G$2:$G$2336)</f>
        <v>0</v>
      </c>
      <c r="I603" t="str">
        <f>_xlfn.XLOOKUP(A603,'Medical Examinations'!$A$2:$A$2336,'Medical Examinations'!$H$2:$H$2336)</f>
        <v>No</v>
      </c>
      <c r="J603" t="str">
        <f>VLOOKUP(A603,'Medical Examinations'!$A$2:$J$2336,9,FALSE)</f>
        <v>Obesity</v>
      </c>
      <c r="K603" t="str">
        <f>VLOOKUP(A603,'Medical Examinations'!$A$2:$J$2336,10,FALSE)</f>
        <v>Diabetes</v>
      </c>
      <c r="L603" s="51" t="str">
        <f>_xlfn.XLOOKUP(A603,'Hospitalisation Details'!$A$2:$A$2345,'Hospitalisation Details'!$J$2:$J$2345,"")</f>
        <v>5-Dec-1965</v>
      </c>
      <c r="M603" s="12">
        <f>_xlfn.XLOOKUP(A603,'Hospitalisation Details'!$A$2:$A$2344,'Hospitalisation Details'!$F$2:$F$2344," ",0,1)</f>
        <v>16351.42</v>
      </c>
      <c r="N603" t="str">
        <f>_xlfn.XLOOKUP(A603,'Hospitalisation Details'!$A$2:$A$2344,'Hospitalisation Details'!$G$2:$G$2344," ",0,1)</f>
        <v>tier - 2</v>
      </c>
      <c r="O603" t="str">
        <f>_xlfn.XLOOKUP(A603,'Hospitalisation Details'!$A$2:$A$2344,'Hospitalisation Details'!$H$2:$H$2344," ",0,1)</f>
        <v>tier - 3</v>
      </c>
      <c r="P603" t="str">
        <f>_xlfn.XLOOKUP(A603,'Hospitalisation Details'!$A$2:$A$2344,'Hospitalisation Details'!$I$2:$I$2344," ",0,1)</f>
        <v>R1026</v>
      </c>
      <c r="Q603">
        <f>_xlfn.XLOOKUP(A603,'Hospitalisation Details'!$A$2:$A$2344,'Hospitalisation Details'!$K$2:$K$2344," ",0,1)</f>
        <v>57</v>
      </c>
    </row>
    <row r="604" spans="1:17" ht="15.5" x14ac:dyDescent="0.35">
      <c r="A604" s="8" t="s">
        <v>1768</v>
      </c>
      <c r="B604" t="str">
        <f>VLOOKUP(Healthcare!A604,'Customer Names'!A604:E2938,4,FALSE)</f>
        <v>Megan C</v>
      </c>
      <c r="C604" s="10">
        <f>_xlfn.XLOOKUP(A604,'Medical Examinations'!$A$2:$A$2336,'Medical Examinations'!$B$2:$B$2336,"NA",0,1)</f>
        <v>43.15</v>
      </c>
      <c r="D604" s="10">
        <f>_xlfn.XLOOKUP(A604,'Medical Examinations'!$A$2:$A$2336,'Medical Examinations'!$C$2:$C$2336)</f>
        <v>6.14</v>
      </c>
      <c r="E604" s="1" t="str">
        <f>_xlfn.XLOOKUP(A604,'Medical Examinations'!$A$2:$A$2336,'Medical Examinations'!$D$2:$D$2336)</f>
        <v>Yes</v>
      </c>
      <c r="F604" t="str">
        <f>_xlfn.XLOOKUP(A604,'Medical Examinations'!$A$2:$A$2336,'Medical Examinations'!$E$2:$E$2336)</f>
        <v>No</v>
      </c>
      <c r="G604" t="str">
        <f>_xlfn.XLOOKUP(A604,'Medical Examinations'!$A$2:$A$2336,'Medical Examinations'!$F$2:$F$2336)</f>
        <v>Yes</v>
      </c>
      <c r="H604" s="1">
        <f>_xlfn.XLOOKUP(A604,'Medical Examinations'!$A$2:$A$2336,'Medical Examinations'!$G$2:$G$2336)</f>
        <v>1</v>
      </c>
      <c r="I604" t="str">
        <f>_xlfn.XLOOKUP(A604,'Medical Examinations'!$A$2:$A$2336,'Medical Examinations'!$H$2:$H$2336)</f>
        <v>No</v>
      </c>
      <c r="J604" t="str">
        <f>VLOOKUP(A604,'Medical Examinations'!$A$2:$J$2336,9,FALSE)</f>
        <v>Obesity</v>
      </c>
      <c r="K604" t="str">
        <f>VLOOKUP(A604,'Medical Examinations'!$A$2:$J$2336,10,FALSE)</f>
        <v>Prediabetes</v>
      </c>
      <c r="L604" s="51" t="str">
        <f>_xlfn.XLOOKUP(A604,'Hospitalisation Details'!$A$2:$A$2345,'Hospitalisation Details'!$J$2:$J$2345,"")</f>
        <v>8-Aug-1969</v>
      </c>
      <c r="M604" s="12">
        <f>_xlfn.XLOOKUP(A604,'Hospitalisation Details'!$A$2:$A$2344,'Hospitalisation Details'!$F$2:$F$2344," ",0,1)</f>
        <v>16311.05</v>
      </c>
      <c r="N604" t="str">
        <f>_xlfn.XLOOKUP(A604,'Hospitalisation Details'!$A$2:$A$2344,'Hospitalisation Details'!$G$2:$G$2344," ",0,1)</f>
        <v>tier - 2</v>
      </c>
      <c r="O604" t="str">
        <f>_xlfn.XLOOKUP(A604,'Hospitalisation Details'!$A$2:$A$2344,'Hospitalisation Details'!$H$2:$H$2344," ",0,1)</f>
        <v>tier - 3</v>
      </c>
      <c r="P604" t="str">
        <f>_xlfn.XLOOKUP(A604,'Hospitalisation Details'!$A$2:$A$2344,'Hospitalisation Details'!$I$2:$I$2344," ",0,1)</f>
        <v>R1026</v>
      </c>
      <c r="Q604">
        <f>_xlfn.XLOOKUP(A604,'Hospitalisation Details'!$A$2:$A$2344,'Hospitalisation Details'!$K$2:$K$2344," ",0,1)</f>
        <v>53</v>
      </c>
    </row>
    <row r="605" spans="1:17" ht="15.5" x14ac:dyDescent="0.35">
      <c r="A605" s="8" t="s">
        <v>1767</v>
      </c>
      <c r="B605" t="str">
        <f>VLOOKUP(Healthcare!A605,'Customer Names'!A605:E2939,4,FALSE)</f>
        <v>Jonathan</v>
      </c>
      <c r="C605" s="10">
        <f>_xlfn.XLOOKUP(A605,'Medical Examinations'!$A$2:$A$2336,'Medical Examinations'!$B$2:$B$2336,"NA",0,1)</f>
        <v>27.7</v>
      </c>
      <c r="D605" s="10">
        <f>_xlfn.XLOOKUP(A605,'Medical Examinations'!$A$2:$A$2336,'Medical Examinations'!$C$2:$C$2336)</f>
        <v>5.6</v>
      </c>
      <c r="E605" s="1" t="str">
        <f>_xlfn.XLOOKUP(A605,'Medical Examinations'!$A$2:$A$2336,'Medical Examinations'!$D$2:$D$2336)</f>
        <v>No</v>
      </c>
      <c r="F605" t="str">
        <f>_xlfn.XLOOKUP(A605,'Medical Examinations'!$A$2:$A$2336,'Medical Examinations'!$E$2:$E$2336)</f>
        <v>No</v>
      </c>
      <c r="G605" t="str">
        <f>_xlfn.XLOOKUP(A605,'Medical Examinations'!$A$2:$A$2336,'Medical Examinations'!$F$2:$F$2336)</f>
        <v>Yes</v>
      </c>
      <c r="H605" s="1">
        <f>_xlfn.XLOOKUP(A605,'Medical Examinations'!$A$2:$A$2336,'Medical Examinations'!$G$2:$G$2336)</f>
        <v>1</v>
      </c>
      <c r="I605" t="str">
        <f>_xlfn.XLOOKUP(A605,'Medical Examinations'!$A$2:$A$2336,'Medical Examinations'!$H$2:$H$2336)</f>
        <v>Yes</v>
      </c>
      <c r="J605" t="str">
        <f>VLOOKUP(A605,'Medical Examinations'!$A$2:$J$2336,9,FALSE)</f>
        <v>Overweight</v>
      </c>
      <c r="K605" t="str">
        <f>VLOOKUP(A605,'Medical Examinations'!$A$2:$J$2336,10,FALSE)</f>
        <v>Normal</v>
      </c>
      <c r="L605" s="51" t="str">
        <f>_xlfn.XLOOKUP(A605,'Hospitalisation Details'!$A$2:$A$2345,'Hospitalisation Details'!$J$2:$J$2345,"")</f>
        <v>24-Aug-2003</v>
      </c>
      <c r="M605" s="12">
        <f>_xlfn.XLOOKUP(A605,'Hospitalisation Details'!$A$2:$A$2344,'Hospitalisation Details'!$F$2:$F$2344," ",0,1)</f>
        <v>16297.85</v>
      </c>
      <c r="N605" t="str">
        <f>_xlfn.XLOOKUP(A605,'Hospitalisation Details'!$A$2:$A$2344,'Hospitalisation Details'!$G$2:$G$2344," ",0,1)</f>
        <v>tier - 2</v>
      </c>
      <c r="O605" t="str">
        <f>_xlfn.XLOOKUP(A605,'Hospitalisation Details'!$A$2:$A$2344,'Hospitalisation Details'!$H$2:$H$2344," ",0,1)</f>
        <v>tier - 3</v>
      </c>
      <c r="P605" t="str">
        <f>_xlfn.XLOOKUP(A605,'Hospitalisation Details'!$A$2:$A$2344,'Hospitalisation Details'!$I$2:$I$2344," ",0,1)</f>
        <v>R1011</v>
      </c>
      <c r="Q605">
        <f>_xlfn.XLOOKUP(A605,'Hospitalisation Details'!$A$2:$A$2344,'Hospitalisation Details'!$K$2:$K$2344," ",0,1)</f>
        <v>19</v>
      </c>
    </row>
    <row r="606" spans="1:17" ht="15.5" x14ac:dyDescent="0.35">
      <c r="A606" s="8" t="s">
        <v>1766</v>
      </c>
      <c r="B606" t="str">
        <f>VLOOKUP(Healthcare!A606,'Customer Names'!A606:E2940,4,FALSE)</f>
        <v>Greg D.</v>
      </c>
      <c r="C606" s="10">
        <f>_xlfn.XLOOKUP(A606,'Medical Examinations'!$A$2:$A$2336,'Medical Examinations'!$B$2:$B$2336,"NA",0,1)</f>
        <v>45.68</v>
      </c>
      <c r="D606" s="10">
        <f>_xlfn.XLOOKUP(A606,'Medical Examinations'!$A$2:$A$2336,'Medical Examinations'!$C$2:$C$2336)</f>
        <v>4.8</v>
      </c>
      <c r="E606" s="1" t="str">
        <f>_xlfn.XLOOKUP(A606,'Medical Examinations'!$A$2:$A$2336,'Medical Examinations'!$D$2:$D$2336)</f>
        <v>No</v>
      </c>
      <c r="F606" t="str">
        <f>_xlfn.XLOOKUP(A606,'Medical Examinations'!$A$2:$A$2336,'Medical Examinations'!$E$2:$E$2336)</f>
        <v>No</v>
      </c>
      <c r="G606" t="str">
        <f>_xlfn.XLOOKUP(A606,'Medical Examinations'!$A$2:$A$2336,'Medical Examinations'!$F$2:$F$2336)</f>
        <v>No</v>
      </c>
      <c r="H606" s="1">
        <f>_xlfn.XLOOKUP(A606,'Medical Examinations'!$A$2:$A$2336,'Medical Examinations'!$G$2:$G$2336)</f>
        <v>2</v>
      </c>
      <c r="I606" t="str">
        <f>_xlfn.XLOOKUP(A606,'Medical Examinations'!$A$2:$A$2336,'Medical Examinations'!$H$2:$H$2336)</f>
        <v>No</v>
      </c>
      <c r="J606" t="str">
        <f>VLOOKUP(A606,'Medical Examinations'!$A$2:$J$2336,9,FALSE)</f>
        <v>Obesity</v>
      </c>
      <c r="K606" t="str">
        <f>VLOOKUP(A606,'Medical Examinations'!$A$2:$J$2336,10,FALSE)</f>
        <v>Normal</v>
      </c>
      <c r="L606" s="51" t="str">
        <f>_xlfn.XLOOKUP(A606,'Hospitalisation Details'!$A$2:$A$2345,'Hospitalisation Details'!$J$2:$J$2345,"")</f>
        <v>30-Jul-1972</v>
      </c>
      <c r="M606" s="12">
        <f>_xlfn.XLOOKUP(A606,'Hospitalisation Details'!$A$2:$A$2344,'Hospitalisation Details'!$F$2:$F$2344," ",0,1)</f>
        <v>16267.32</v>
      </c>
      <c r="N606" t="str">
        <f>_xlfn.XLOOKUP(A606,'Hospitalisation Details'!$A$2:$A$2344,'Hospitalisation Details'!$G$2:$G$2344," ",0,1)</f>
        <v>tier - 2</v>
      </c>
      <c r="O606" t="str">
        <f>_xlfn.XLOOKUP(A606,'Hospitalisation Details'!$A$2:$A$2344,'Hospitalisation Details'!$H$2:$H$2344," ",0,1)</f>
        <v>tier - 2</v>
      </c>
      <c r="P606" t="str">
        <f>_xlfn.XLOOKUP(A606,'Hospitalisation Details'!$A$2:$A$2344,'Hospitalisation Details'!$I$2:$I$2344," ",0,1)</f>
        <v>R1023</v>
      </c>
      <c r="Q606">
        <f>_xlfn.XLOOKUP(A606,'Hospitalisation Details'!$A$2:$A$2344,'Hospitalisation Details'!$K$2:$K$2344," ",0,1)</f>
        <v>50</v>
      </c>
    </row>
    <row r="607" spans="1:17" ht="15.5" x14ac:dyDescent="0.35">
      <c r="A607" s="8" t="s">
        <v>1765</v>
      </c>
      <c r="B607" t="str">
        <f>VLOOKUP(Healthcare!A607,'Customer Names'!A607:E2941,4,FALSE)</f>
        <v>Steven L.</v>
      </c>
      <c r="C607" s="10">
        <f>_xlfn.XLOOKUP(A607,'Medical Examinations'!$A$2:$A$2336,'Medical Examinations'!$B$2:$B$2336,"NA",0,1)</f>
        <v>27.3</v>
      </c>
      <c r="D607" s="10">
        <f>_xlfn.XLOOKUP(A607,'Medical Examinations'!$A$2:$A$2336,'Medical Examinations'!$C$2:$C$2336)</f>
        <v>11.89</v>
      </c>
      <c r="E607" s="1" t="str">
        <f>_xlfn.XLOOKUP(A607,'Medical Examinations'!$A$2:$A$2336,'Medical Examinations'!$D$2:$D$2336)</f>
        <v>No</v>
      </c>
      <c r="F607" t="str">
        <f>_xlfn.XLOOKUP(A607,'Medical Examinations'!$A$2:$A$2336,'Medical Examinations'!$E$2:$E$2336)</f>
        <v>No</v>
      </c>
      <c r="G607" t="str">
        <f>_xlfn.XLOOKUP(A607,'Medical Examinations'!$A$2:$A$2336,'Medical Examinations'!$F$2:$F$2336)</f>
        <v>No</v>
      </c>
      <c r="H607" s="1">
        <f>_xlfn.XLOOKUP(A607,'Medical Examinations'!$A$2:$A$2336,'Medical Examinations'!$G$2:$G$2336)</f>
        <v>0</v>
      </c>
      <c r="I607" t="str">
        <f>_xlfn.XLOOKUP(A607,'Medical Examinations'!$A$2:$A$2336,'Medical Examinations'!$H$2:$H$2336)</f>
        <v>Yes</v>
      </c>
      <c r="J607" t="str">
        <f>VLOOKUP(A607,'Medical Examinations'!$A$2:$J$2336,9,FALSE)</f>
        <v>Overweight</v>
      </c>
      <c r="K607" t="str">
        <f>VLOOKUP(A607,'Medical Examinations'!$A$2:$J$2336,10,FALSE)</f>
        <v>Diabetes</v>
      </c>
      <c r="L607" s="51" t="str">
        <f>_xlfn.XLOOKUP(A607,'Hospitalisation Details'!$A$2:$A$2345,'Hospitalisation Details'!$J$2:$J$2345,"")</f>
        <v>8-Sep-2002</v>
      </c>
      <c r="M607" s="12">
        <f>_xlfn.XLOOKUP(A607,'Hospitalisation Details'!$A$2:$A$2344,'Hospitalisation Details'!$F$2:$F$2344," ",0,1)</f>
        <v>16232.85</v>
      </c>
      <c r="N607" t="str">
        <f>_xlfn.XLOOKUP(A607,'Hospitalisation Details'!$A$2:$A$2344,'Hospitalisation Details'!$G$2:$G$2344," ",0,1)</f>
        <v>tier - 2</v>
      </c>
      <c r="O607" t="str">
        <f>_xlfn.XLOOKUP(A607,'Hospitalisation Details'!$A$2:$A$2344,'Hospitalisation Details'!$H$2:$H$2344," ",0,1)</f>
        <v>tier - 1</v>
      </c>
      <c r="P607" t="str">
        <f>_xlfn.XLOOKUP(A607,'Hospitalisation Details'!$A$2:$A$2344,'Hospitalisation Details'!$I$2:$I$2344," ",0,1)</f>
        <v>R1011</v>
      </c>
      <c r="Q607">
        <f>_xlfn.XLOOKUP(A607,'Hospitalisation Details'!$A$2:$A$2344,'Hospitalisation Details'!$K$2:$K$2344," ",0,1)</f>
        <v>20</v>
      </c>
    </row>
    <row r="608" spans="1:17" ht="15.5" x14ac:dyDescent="0.35">
      <c r="A608" s="8" t="s">
        <v>1764</v>
      </c>
      <c r="B608" t="str">
        <f>VLOOKUP(Healthcare!A608,'Customer Names'!A608:E2942,4,FALSE)</f>
        <v>Gianfilippo</v>
      </c>
      <c r="C608" s="10">
        <f>_xlfn.XLOOKUP(A608,'Medical Examinations'!$A$2:$A$2336,'Medical Examinations'!$B$2:$B$2336,"NA",0,1)</f>
        <v>54.45</v>
      </c>
      <c r="D608" s="10">
        <f>_xlfn.XLOOKUP(A608,'Medical Examinations'!$A$2:$A$2336,'Medical Examinations'!$C$2:$C$2336)</f>
        <v>4.7300000000000004</v>
      </c>
      <c r="E608" s="1" t="str">
        <f>_xlfn.XLOOKUP(A608,'Medical Examinations'!$A$2:$A$2336,'Medical Examinations'!$D$2:$D$2336)</f>
        <v>Yes</v>
      </c>
      <c r="F608" t="str">
        <f>_xlfn.XLOOKUP(A608,'Medical Examinations'!$A$2:$A$2336,'Medical Examinations'!$E$2:$E$2336)</f>
        <v>No</v>
      </c>
      <c r="G608" t="str">
        <f>_xlfn.XLOOKUP(A608,'Medical Examinations'!$A$2:$A$2336,'Medical Examinations'!$F$2:$F$2336)</f>
        <v>No</v>
      </c>
      <c r="H608" s="1">
        <f>_xlfn.XLOOKUP(A608,'Medical Examinations'!$A$2:$A$2336,'Medical Examinations'!$G$2:$G$2336)</f>
        <v>1</v>
      </c>
      <c r="I608" t="str">
        <f>_xlfn.XLOOKUP(A608,'Medical Examinations'!$A$2:$A$2336,'Medical Examinations'!$H$2:$H$2336)</f>
        <v>No</v>
      </c>
      <c r="J608" t="str">
        <f>VLOOKUP(A608,'Medical Examinations'!$A$2:$J$2336,9,FALSE)</f>
        <v>Obesity</v>
      </c>
      <c r="K608" t="str">
        <f>VLOOKUP(A608,'Medical Examinations'!$A$2:$J$2336,10,FALSE)</f>
        <v>Normal</v>
      </c>
      <c r="L608" s="51" t="str">
        <f>_xlfn.XLOOKUP(A608,'Hospitalisation Details'!$A$2:$A$2345,'Hospitalisation Details'!$J$2:$J$2345,"")</f>
        <v>21-Aug-1988</v>
      </c>
      <c r="M608" s="12">
        <f>_xlfn.XLOOKUP(A608,'Hospitalisation Details'!$A$2:$A$2344,'Hospitalisation Details'!$F$2:$F$2344," ",0,1)</f>
        <v>16205.88</v>
      </c>
      <c r="N608" t="str">
        <f>_xlfn.XLOOKUP(A608,'Hospitalisation Details'!$A$2:$A$2344,'Hospitalisation Details'!$G$2:$G$2344," ",0,1)</f>
        <v>tier - 2</v>
      </c>
      <c r="O608" t="str">
        <f>_xlfn.XLOOKUP(A608,'Hospitalisation Details'!$A$2:$A$2344,'Hospitalisation Details'!$H$2:$H$2344," ",0,1)</f>
        <v>tier - 1</v>
      </c>
      <c r="P608" t="str">
        <f>_xlfn.XLOOKUP(A608,'Hospitalisation Details'!$A$2:$A$2344,'Hospitalisation Details'!$I$2:$I$2344," ",0,1)</f>
        <v>R1012</v>
      </c>
      <c r="Q608">
        <f>_xlfn.XLOOKUP(A608,'Hospitalisation Details'!$A$2:$A$2344,'Hospitalisation Details'!$K$2:$K$2344," ",0,1)</f>
        <v>34</v>
      </c>
    </row>
    <row r="609" spans="1:17" ht="15.5" x14ac:dyDescent="0.35">
      <c r="A609" s="8" t="s">
        <v>1763</v>
      </c>
      <c r="B609" t="str">
        <f>VLOOKUP(Healthcare!A609,'Customer Names'!A609:E2943,4,FALSE)</f>
        <v>Hector</v>
      </c>
      <c r="C609" s="10">
        <f>_xlfn.XLOOKUP(A609,'Medical Examinations'!$A$2:$A$2336,'Medical Examinations'!$B$2:$B$2336,"NA",0,1)</f>
        <v>54.43</v>
      </c>
      <c r="D609" s="10">
        <f>_xlfn.XLOOKUP(A609,'Medical Examinations'!$A$2:$A$2336,'Medical Examinations'!$C$2:$C$2336)</f>
        <v>4.6100000000000003</v>
      </c>
      <c r="E609" s="1" t="str">
        <f>_xlfn.XLOOKUP(A609,'Medical Examinations'!$A$2:$A$2336,'Medical Examinations'!$D$2:$D$2336)</f>
        <v>Yes</v>
      </c>
      <c r="F609" t="str">
        <f>_xlfn.XLOOKUP(A609,'Medical Examinations'!$A$2:$A$2336,'Medical Examinations'!$E$2:$E$2336)</f>
        <v>No</v>
      </c>
      <c r="G609" t="str">
        <f>_xlfn.XLOOKUP(A609,'Medical Examinations'!$A$2:$A$2336,'Medical Examinations'!$F$2:$F$2336)</f>
        <v>No</v>
      </c>
      <c r="H609" s="1">
        <f>_xlfn.XLOOKUP(A609,'Medical Examinations'!$A$2:$A$2336,'Medical Examinations'!$G$2:$G$2336)</f>
        <v>1</v>
      </c>
      <c r="I609" t="str">
        <f>_xlfn.XLOOKUP(A609,'Medical Examinations'!$A$2:$A$2336,'Medical Examinations'!$H$2:$H$2336)</f>
        <v>No</v>
      </c>
      <c r="J609" t="str">
        <f>VLOOKUP(A609,'Medical Examinations'!$A$2:$J$2336,9,FALSE)</f>
        <v>Obesity</v>
      </c>
      <c r="K609" t="str">
        <f>VLOOKUP(A609,'Medical Examinations'!$A$2:$J$2336,10,FALSE)</f>
        <v>Normal</v>
      </c>
      <c r="L609" s="51" t="str">
        <f>_xlfn.XLOOKUP(A609,'Hospitalisation Details'!$A$2:$A$2345,'Hospitalisation Details'!$J$2:$J$2345,"")</f>
        <v>6-Aug-1988</v>
      </c>
      <c r="M609" s="12">
        <f>_xlfn.XLOOKUP(A609,'Hospitalisation Details'!$A$2:$A$2344,'Hospitalisation Details'!$F$2:$F$2344," ",0,1)</f>
        <v>16199.1</v>
      </c>
      <c r="N609" t="str">
        <f>_xlfn.XLOOKUP(A609,'Hospitalisation Details'!$A$2:$A$2344,'Hospitalisation Details'!$G$2:$G$2344," ",0,1)</f>
        <v>tier - 2</v>
      </c>
      <c r="O609" t="str">
        <f>_xlfn.XLOOKUP(A609,'Hospitalisation Details'!$A$2:$A$2344,'Hospitalisation Details'!$H$2:$H$2344," ",0,1)</f>
        <v>tier - 2</v>
      </c>
      <c r="P609" t="str">
        <f>_xlfn.XLOOKUP(A609,'Hospitalisation Details'!$A$2:$A$2344,'Hospitalisation Details'!$I$2:$I$2344," ",0,1)</f>
        <v>R1012</v>
      </c>
      <c r="Q609">
        <f>_xlfn.XLOOKUP(A609,'Hospitalisation Details'!$A$2:$A$2344,'Hospitalisation Details'!$K$2:$K$2344," ",0,1)</f>
        <v>34</v>
      </c>
    </row>
    <row r="610" spans="1:17" ht="15.5" x14ac:dyDescent="0.35">
      <c r="A610" s="8" t="s">
        <v>1762</v>
      </c>
      <c r="B610" t="str">
        <f>VLOOKUP(Healthcare!A610,'Customer Names'!A610:E2944,4,FALSE)</f>
        <v>Mark W.</v>
      </c>
      <c r="C610" s="10">
        <f>_xlfn.XLOOKUP(A610,'Medical Examinations'!$A$2:$A$2336,'Medical Examinations'!$B$2:$B$2336,"NA",0,1)</f>
        <v>48.01</v>
      </c>
      <c r="D610" s="10">
        <f>_xlfn.XLOOKUP(A610,'Medical Examinations'!$A$2:$A$2336,'Medical Examinations'!$C$2:$C$2336)</f>
        <v>7.3</v>
      </c>
      <c r="E610" s="1" t="str">
        <f>_xlfn.XLOOKUP(A610,'Medical Examinations'!$A$2:$A$2336,'Medical Examinations'!$D$2:$D$2336)</f>
        <v>No</v>
      </c>
      <c r="F610" t="str">
        <f>_xlfn.XLOOKUP(A610,'Medical Examinations'!$A$2:$A$2336,'Medical Examinations'!$E$2:$E$2336)</f>
        <v>No</v>
      </c>
      <c r="G610" t="str">
        <f>_xlfn.XLOOKUP(A610,'Medical Examinations'!$A$2:$A$2336,'Medical Examinations'!$F$2:$F$2336)</f>
        <v>No</v>
      </c>
      <c r="H610" s="1">
        <f>_xlfn.XLOOKUP(A610,'Medical Examinations'!$A$2:$A$2336,'Medical Examinations'!$G$2:$G$2336)</f>
        <v>0</v>
      </c>
      <c r="I610" t="str">
        <f>_xlfn.XLOOKUP(A610,'Medical Examinations'!$A$2:$A$2336,'Medical Examinations'!$H$2:$H$2336)</f>
        <v>No</v>
      </c>
      <c r="J610" t="str">
        <f>VLOOKUP(A610,'Medical Examinations'!$A$2:$J$2336,9,FALSE)</f>
        <v>Obesity</v>
      </c>
      <c r="K610" t="str">
        <f>VLOOKUP(A610,'Medical Examinations'!$A$2:$J$2336,10,FALSE)</f>
        <v>Diabetes</v>
      </c>
      <c r="L610" s="51" t="str">
        <f>_xlfn.XLOOKUP(A610,'Hospitalisation Details'!$A$2:$A$2345,'Hospitalisation Details'!$J$2:$J$2345,"")</f>
        <v>11-Sep-1974</v>
      </c>
      <c r="M610" s="12">
        <f>_xlfn.XLOOKUP(A610,'Hospitalisation Details'!$A$2:$A$2344,'Hospitalisation Details'!$F$2:$F$2344," ",0,1)</f>
        <v>16190.97</v>
      </c>
      <c r="N610" t="str">
        <f>_xlfn.XLOOKUP(A610,'Hospitalisation Details'!$A$2:$A$2344,'Hospitalisation Details'!$G$2:$G$2344," ",0,1)</f>
        <v>tier - 2</v>
      </c>
      <c r="O610" t="str">
        <f>_xlfn.XLOOKUP(A610,'Hospitalisation Details'!$A$2:$A$2344,'Hospitalisation Details'!$H$2:$H$2344," ",0,1)</f>
        <v>tier - 3</v>
      </c>
      <c r="P610" t="str">
        <f>_xlfn.XLOOKUP(A610,'Hospitalisation Details'!$A$2:$A$2344,'Hospitalisation Details'!$I$2:$I$2344," ",0,1)</f>
        <v>R1012</v>
      </c>
      <c r="Q610">
        <f>_xlfn.XLOOKUP(A610,'Hospitalisation Details'!$A$2:$A$2344,'Hospitalisation Details'!$K$2:$K$2344," ",0,1)</f>
        <v>48</v>
      </c>
    </row>
    <row r="611" spans="1:17" ht="15.5" x14ac:dyDescent="0.35">
      <c r="A611" s="8" t="s">
        <v>1761</v>
      </c>
      <c r="B611" t="str">
        <f>VLOOKUP(Healthcare!A611,'Customer Names'!A611:E2945,4,FALSE)</f>
        <v>Aubri</v>
      </c>
      <c r="C611" s="10">
        <f>_xlfn.XLOOKUP(A611,'Medical Examinations'!$A$2:$A$2336,'Medical Examinations'!$B$2:$B$2336,"NA",0,1)</f>
        <v>48.32</v>
      </c>
      <c r="D611" s="10">
        <f>_xlfn.XLOOKUP(A611,'Medical Examinations'!$A$2:$A$2336,'Medical Examinations'!$C$2:$C$2336)</f>
        <v>5.88</v>
      </c>
      <c r="E611" s="1" t="str">
        <f>_xlfn.XLOOKUP(A611,'Medical Examinations'!$A$2:$A$2336,'Medical Examinations'!$D$2:$D$2336)</f>
        <v>No</v>
      </c>
      <c r="F611" t="str">
        <f>_xlfn.XLOOKUP(A611,'Medical Examinations'!$A$2:$A$2336,'Medical Examinations'!$E$2:$E$2336)</f>
        <v>No</v>
      </c>
      <c r="G611" t="str">
        <f>_xlfn.XLOOKUP(A611,'Medical Examinations'!$A$2:$A$2336,'Medical Examinations'!$F$2:$F$2336)</f>
        <v>No</v>
      </c>
      <c r="H611" s="1">
        <f>_xlfn.XLOOKUP(A611,'Medical Examinations'!$A$2:$A$2336,'Medical Examinations'!$G$2:$G$2336)</f>
        <v>0</v>
      </c>
      <c r="I611" t="str">
        <f>_xlfn.XLOOKUP(A611,'Medical Examinations'!$A$2:$A$2336,'Medical Examinations'!$H$2:$H$2336)</f>
        <v>No</v>
      </c>
      <c r="J611" t="str">
        <f>VLOOKUP(A611,'Medical Examinations'!$A$2:$J$2336,9,FALSE)</f>
        <v>Obesity</v>
      </c>
      <c r="K611" t="str">
        <f>VLOOKUP(A611,'Medical Examinations'!$A$2:$J$2336,10,FALSE)</f>
        <v>Prediabetes</v>
      </c>
      <c r="L611" s="51" t="str">
        <f>_xlfn.XLOOKUP(A611,'Hospitalisation Details'!$A$2:$A$2345,'Hospitalisation Details'!$J$2:$J$2345,"")</f>
        <v>6-Jul-1982</v>
      </c>
      <c r="M611" s="12">
        <f>_xlfn.XLOOKUP(A611,'Hospitalisation Details'!$A$2:$A$2344,'Hospitalisation Details'!$F$2:$F$2344," ",0,1)</f>
        <v>16152.04</v>
      </c>
      <c r="N611" t="str">
        <f>_xlfn.XLOOKUP(A611,'Hospitalisation Details'!$A$2:$A$2344,'Hospitalisation Details'!$G$2:$G$2344," ",0,1)</f>
        <v>tier - 2</v>
      </c>
      <c r="O611" t="str">
        <f>_xlfn.XLOOKUP(A611,'Hospitalisation Details'!$A$2:$A$2344,'Hospitalisation Details'!$H$2:$H$2344," ",0,1)</f>
        <v>tier - 1</v>
      </c>
      <c r="P611" t="str">
        <f>_xlfn.XLOOKUP(A611,'Hospitalisation Details'!$A$2:$A$2344,'Hospitalisation Details'!$I$2:$I$2344," ",0,1)</f>
        <v>R1026</v>
      </c>
      <c r="Q611">
        <f>_xlfn.XLOOKUP(A611,'Hospitalisation Details'!$A$2:$A$2344,'Hospitalisation Details'!$K$2:$K$2344," ",0,1)</f>
        <v>40</v>
      </c>
    </row>
    <row r="612" spans="1:17" ht="15.5" x14ac:dyDescent="0.35">
      <c r="A612" s="8" t="s">
        <v>1760</v>
      </c>
      <c r="B612" t="str">
        <f>VLOOKUP(Healthcare!A612,'Customer Names'!A612:E2946,4,FALSE)</f>
        <v>Justin</v>
      </c>
      <c r="C612" s="10">
        <f>_xlfn.XLOOKUP(A612,'Medical Examinations'!$A$2:$A$2336,'Medical Examinations'!$B$2:$B$2336,"NA",0,1)</f>
        <v>22.895</v>
      </c>
      <c r="D612" s="10">
        <f>_xlfn.XLOOKUP(A612,'Medical Examinations'!$A$2:$A$2336,'Medical Examinations'!$C$2:$C$2336)</f>
        <v>4.0599999999999996</v>
      </c>
      <c r="E612" s="1" t="str">
        <f>_xlfn.XLOOKUP(A612,'Medical Examinations'!$A$2:$A$2336,'Medical Examinations'!$D$2:$D$2336)</f>
        <v>No</v>
      </c>
      <c r="F612" t="str">
        <f>_xlfn.XLOOKUP(A612,'Medical Examinations'!$A$2:$A$2336,'Medical Examinations'!$E$2:$E$2336)</f>
        <v>No</v>
      </c>
      <c r="G612" t="str">
        <f>_xlfn.XLOOKUP(A612,'Medical Examinations'!$A$2:$A$2336,'Medical Examinations'!$F$2:$F$2336)</f>
        <v>Yes</v>
      </c>
      <c r="H612" s="1">
        <f>_xlfn.XLOOKUP(A612,'Medical Examinations'!$A$2:$A$2336,'Medical Examinations'!$G$2:$G$2336)</f>
        <v>1</v>
      </c>
      <c r="I612" t="str">
        <f>_xlfn.XLOOKUP(A612,'Medical Examinations'!$A$2:$A$2336,'Medical Examinations'!$H$2:$H$2336)</f>
        <v>Yes</v>
      </c>
      <c r="J612" t="str">
        <f>VLOOKUP(A612,'Medical Examinations'!$A$2:$J$2336,9,FALSE)</f>
        <v>Normal Weight</v>
      </c>
      <c r="K612" t="str">
        <f>VLOOKUP(A612,'Medical Examinations'!$A$2:$J$2336,10,FALSE)</f>
        <v>Normal</v>
      </c>
      <c r="L612" s="51" t="str">
        <f>_xlfn.XLOOKUP(A612,'Hospitalisation Details'!$A$2:$A$2345,'Hospitalisation Details'!$J$2:$J$2345,"")</f>
        <v>12-Dec-1993</v>
      </c>
      <c r="M612" s="12">
        <f>_xlfn.XLOOKUP(A612,'Hospitalisation Details'!$A$2:$A$2344,'Hospitalisation Details'!$F$2:$F$2344," ",0,1)</f>
        <v>16138.76</v>
      </c>
      <c r="N612" t="str">
        <f>_xlfn.XLOOKUP(A612,'Hospitalisation Details'!$A$2:$A$2344,'Hospitalisation Details'!$G$2:$G$2344," ",0,1)</f>
        <v>tier - 2</v>
      </c>
      <c r="O612" t="str">
        <f>_xlfn.XLOOKUP(A612,'Hospitalisation Details'!$A$2:$A$2344,'Hospitalisation Details'!$H$2:$H$2344," ",0,1)</f>
        <v>tier - 3</v>
      </c>
      <c r="P612" t="str">
        <f>_xlfn.XLOOKUP(A612,'Hospitalisation Details'!$A$2:$A$2344,'Hospitalisation Details'!$I$2:$I$2344," ",0,1)</f>
        <v>R1017</v>
      </c>
      <c r="Q612">
        <f>_xlfn.XLOOKUP(A612,'Hospitalisation Details'!$A$2:$A$2344,'Hospitalisation Details'!$K$2:$K$2344," ",0,1)</f>
        <v>29</v>
      </c>
    </row>
    <row r="613" spans="1:17" ht="15.5" x14ac:dyDescent="0.35">
      <c r="A613" s="8" t="s">
        <v>1759</v>
      </c>
      <c r="B613" t="str">
        <f>VLOOKUP(Healthcare!A613,'Customer Names'!A613:E2947,4,FALSE)</f>
        <v>Megan A.</v>
      </c>
      <c r="C613" s="10">
        <f>_xlfn.XLOOKUP(A613,'Medical Examinations'!$A$2:$A$2336,'Medical Examinations'!$B$2:$B$2336,"NA",0,1)</f>
        <v>54.85</v>
      </c>
      <c r="D613" s="10">
        <f>_xlfn.XLOOKUP(A613,'Medical Examinations'!$A$2:$A$2336,'Medical Examinations'!$C$2:$C$2336)</f>
        <v>4.9000000000000004</v>
      </c>
      <c r="E613" s="1" t="str">
        <f>_xlfn.XLOOKUP(A613,'Medical Examinations'!$A$2:$A$2336,'Medical Examinations'!$D$2:$D$2336)</f>
        <v>No</v>
      </c>
      <c r="F613" t="str">
        <f>_xlfn.XLOOKUP(A613,'Medical Examinations'!$A$2:$A$2336,'Medical Examinations'!$E$2:$E$2336)</f>
        <v>No</v>
      </c>
      <c r="G613" t="str">
        <f>_xlfn.XLOOKUP(A613,'Medical Examinations'!$A$2:$A$2336,'Medical Examinations'!$F$2:$F$2336)</f>
        <v>No</v>
      </c>
      <c r="H613" s="1">
        <f>_xlfn.XLOOKUP(A613,'Medical Examinations'!$A$2:$A$2336,'Medical Examinations'!$G$2:$G$2336)</f>
        <v>1</v>
      </c>
      <c r="I613" t="str">
        <f>_xlfn.XLOOKUP(A613,'Medical Examinations'!$A$2:$A$2336,'Medical Examinations'!$H$2:$H$2336)</f>
        <v>No</v>
      </c>
      <c r="J613" t="str">
        <f>VLOOKUP(A613,'Medical Examinations'!$A$2:$J$2336,9,FALSE)</f>
        <v>Obesity</v>
      </c>
      <c r="K613" t="str">
        <f>VLOOKUP(A613,'Medical Examinations'!$A$2:$J$2336,10,FALSE)</f>
        <v>Normal</v>
      </c>
      <c r="L613" s="51" t="str">
        <f>_xlfn.XLOOKUP(A613,'Hospitalisation Details'!$A$2:$A$2345,'Hospitalisation Details'!$J$2:$J$2345,"")</f>
        <v>6-Oct-1987</v>
      </c>
      <c r="M613" s="12">
        <f>_xlfn.XLOOKUP(A613,'Hospitalisation Details'!$A$2:$A$2344,'Hospitalisation Details'!$F$2:$F$2344," ",0,1)</f>
        <v>16122.65</v>
      </c>
      <c r="N613" t="str">
        <f>_xlfn.XLOOKUP(A613,'Hospitalisation Details'!$A$2:$A$2344,'Hospitalisation Details'!$G$2:$G$2344," ",0,1)</f>
        <v>tier - 2</v>
      </c>
      <c r="O613" t="str">
        <f>_xlfn.XLOOKUP(A613,'Hospitalisation Details'!$A$2:$A$2344,'Hospitalisation Details'!$H$2:$H$2344," ",0,1)</f>
        <v>tier - 1</v>
      </c>
      <c r="P613" t="str">
        <f>_xlfn.XLOOKUP(A613,'Hospitalisation Details'!$A$2:$A$2344,'Hospitalisation Details'!$I$2:$I$2344," ",0,1)</f>
        <v>R1011</v>
      </c>
      <c r="Q613">
        <f>_xlfn.XLOOKUP(A613,'Hospitalisation Details'!$A$2:$A$2344,'Hospitalisation Details'!$K$2:$K$2344," ",0,1)</f>
        <v>35</v>
      </c>
    </row>
    <row r="614" spans="1:17" ht="15.5" x14ac:dyDescent="0.35">
      <c r="A614" s="8" t="s">
        <v>1758</v>
      </c>
      <c r="B614" t="str">
        <f>VLOOKUP(Healthcare!A614,'Customer Names'!A614:E2948,4,FALSE)</f>
        <v>Erika M.</v>
      </c>
      <c r="C614" s="10">
        <f>_xlfn.XLOOKUP(A614,'Medical Examinations'!$A$2:$A$2336,'Medical Examinations'!$B$2:$B$2336,"NA",0,1)</f>
        <v>21.85</v>
      </c>
      <c r="D614" s="10">
        <f>_xlfn.XLOOKUP(A614,'Medical Examinations'!$A$2:$A$2336,'Medical Examinations'!$C$2:$C$2336)</f>
        <v>5.52</v>
      </c>
      <c r="E614" s="1" t="str">
        <f>_xlfn.XLOOKUP(A614,'Medical Examinations'!$A$2:$A$2336,'Medical Examinations'!$D$2:$D$2336)</f>
        <v>No</v>
      </c>
      <c r="F614" t="str">
        <f>_xlfn.XLOOKUP(A614,'Medical Examinations'!$A$2:$A$2336,'Medical Examinations'!$E$2:$E$2336)</f>
        <v>No</v>
      </c>
      <c r="G614" t="str">
        <f>_xlfn.XLOOKUP(A614,'Medical Examinations'!$A$2:$A$2336,'Medical Examinations'!$F$2:$F$2336)</f>
        <v>Yes</v>
      </c>
      <c r="H614" s="1">
        <f>_xlfn.XLOOKUP(A614,'Medical Examinations'!$A$2:$A$2336,'Medical Examinations'!$G$2:$G$2336)</f>
        <v>1</v>
      </c>
      <c r="I614" t="str">
        <f>_xlfn.XLOOKUP(A614,'Medical Examinations'!$A$2:$A$2336,'Medical Examinations'!$H$2:$H$2336)</f>
        <v>Yes</v>
      </c>
      <c r="J614" t="str">
        <f>VLOOKUP(A614,'Medical Examinations'!$A$2:$J$2336,9,FALSE)</f>
        <v>Normal Weight</v>
      </c>
      <c r="K614" t="str">
        <f>VLOOKUP(A614,'Medical Examinations'!$A$2:$J$2336,10,FALSE)</f>
        <v>Normal</v>
      </c>
      <c r="L614" s="51" t="str">
        <f>_xlfn.XLOOKUP(A614,'Hospitalisation Details'!$A$2:$A$2345,'Hospitalisation Details'!$J$2:$J$2345,"")</f>
        <v>8-Aug-1993</v>
      </c>
      <c r="M614" s="12">
        <f>_xlfn.XLOOKUP(A614,'Hospitalisation Details'!$A$2:$A$2344,'Hospitalisation Details'!$F$2:$F$2344," ",0,1)</f>
        <v>16115.3</v>
      </c>
      <c r="N614" t="str">
        <f>_xlfn.XLOOKUP(A614,'Hospitalisation Details'!$A$2:$A$2344,'Hospitalisation Details'!$G$2:$G$2344," ",0,1)</f>
        <v>tier - 2</v>
      </c>
      <c r="O614" t="str">
        <f>_xlfn.XLOOKUP(A614,'Hospitalisation Details'!$A$2:$A$2344,'Hospitalisation Details'!$H$2:$H$2344," ",0,1)</f>
        <v>tier - 1</v>
      </c>
      <c r="P614" t="str">
        <f>_xlfn.XLOOKUP(A614,'Hospitalisation Details'!$A$2:$A$2344,'Hospitalisation Details'!$I$2:$I$2344," ",0,1)</f>
        <v>R1024</v>
      </c>
      <c r="Q614">
        <f>_xlfn.XLOOKUP(A614,'Hospitalisation Details'!$A$2:$A$2344,'Hospitalisation Details'!$K$2:$K$2344," ",0,1)</f>
        <v>29</v>
      </c>
    </row>
    <row r="615" spans="1:17" ht="15.5" x14ac:dyDescent="0.35">
      <c r="A615" s="8" t="s">
        <v>1757</v>
      </c>
      <c r="B615" t="str">
        <f>VLOOKUP(Healthcare!A615,'Customer Names'!A615:E2949,4,FALSE)</f>
        <v>Daniel G.</v>
      </c>
      <c r="C615" s="10">
        <f>_xlfn.XLOOKUP(A615,'Medical Examinations'!$A$2:$A$2336,'Medical Examinations'!$B$2:$B$2336,"NA",0,1)</f>
        <v>51.86</v>
      </c>
      <c r="D615" s="10">
        <f>_xlfn.XLOOKUP(A615,'Medical Examinations'!$A$2:$A$2336,'Medical Examinations'!$C$2:$C$2336)</f>
        <v>5.2</v>
      </c>
      <c r="E615" s="1" t="str">
        <f>_xlfn.XLOOKUP(A615,'Medical Examinations'!$A$2:$A$2336,'Medical Examinations'!$D$2:$D$2336)</f>
        <v>Yes</v>
      </c>
      <c r="F615" t="str">
        <f>_xlfn.XLOOKUP(A615,'Medical Examinations'!$A$2:$A$2336,'Medical Examinations'!$E$2:$E$2336)</f>
        <v>No</v>
      </c>
      <c r="G615" t="str">
        <f>_xlfn.XLOOKUP(A615,'Medical Examinations'!$A$2:$A$2336,'Medical Examinations'!$F$2:$F$2336)</f>
        <v>No</v>
      </c>
      <c r="H615" s="1">
        <f>_xlfn.XLOOKUP(A615,'Medical Examinations'!$A$2:$A$2336,'Medical Examinations'!$G$2:$G$2336)</f>
        <v>0</v>
      </c>
      <c r="I615" t="str">
        <f>_xlfn.XLOOKUP(A615,'Medical Examinations'!$A$2:$A$2336,'Medical Examinations'!$H$2:$H$2336)</f>
        <v>No</v>
      </c>
      <c r="J615" t="str">
        <f>VLOOKUP(A615,'Medical Examinations'!$A$2:$J$2336,9,FALSE)</f>
        <v>Obesity</v>
      </c>
      <c r="K615" t="str">
        <f>VLOOKUP(A615,'Medical Examinations'!$A$2:$J$2336,10,FALSE)</f>
        <v>Normal</v>
      </c>
      <c r="L615" s="51" t="str">
        <f>_xlfn.XLOOKUP(A615,'Hospitalisation Details'!$A$2:$A$2345,'Hospitalisation Details'!$J$2:$J$2345,"")</f>
        <v>27-Aug-1985</v>
      </c>
      <c r="M615" s="12">
        <f>_xlfn.XLOOKUP(A615,'Hospitalisation Details'!$A$2:$A$2344,'Hospitalisation Details'!$F$2:$F$2344," ",0,1)</f>
        <v>16097.94</v>
      </c>
      <c r="N615" t="str">
        <f>_xlfn.XLOOKUP(A615,'Hospitalisation Details'!$A$2:$A$2344,'Hospitalisation Details'!$G$2:$G$2344," ",0,1)</f>
        <v>tier - 2</v>
      </c>
      <c r="O615" t="str">
        <f>_xlfn.XLOOKUP(A615,'Hospitalisation Details'!$A$2:$A$2344,'Hospitalisation Details'!$H$2:$H$2344," ",0,1)</f>
        <v>tier - 3</v>
      </c>
      <c r="P615" t="str">
        <f>_xlfn.XLOOKUP(A615,'Hospitalisation Details'!$A$2:$A$2344,'Hospitalisation Details'!$I$2:$I$2344," ",0,1)</f>
        <v>R1012</v>
      </c>
      <c r="Q615">
        <f>_xlfn.XLOOKUP(A615,'Hospitalisation Details'!$A$2:$A$2344,'Hospitalisation Details'!$K$2:$K$2344," ",0,1)</f>
        <v>37</v>
      </c>
    </row>
    <row r="616" spans="1:17" ht="15.5" x14ac:dyDescent="0.35">
      <c r="A616" s="8" t="s">
        <v>1756</v>
      </c>
      <c r="B616" t="str">
        <f>VLOOKUP(Healthcare!A616,'Customer Names'!A616:E2950,4,FALSE)</f>
        <v>Devin C.</v>
      </c>
      <c r="C616" s="10">
        <f>_xlfn.XLOOKUP(A616,'Medical Examinations'!$A$2:$A$2336,'Medical Examinations'!$B$2:$B$2336,"NA",0,1)</f>
        <v>39.049999999999997</v>
      </c>
      <c r="D616" s="10">
        <f>_xlfn.XLOOKUP(A616,'Medical Examinations'!$A$2:$A$2336,'Medical Examinations'!$C$2:$C$2336)</f>
        <v>7.59</v>
      </c>
      <c r="E616" s="1" t="str">
        <f>_xlfn.XLOOKUP(A616,'Medical Examinations'!$A$2:$A$2336,'Medical Examinations'!$D$2:$D$2336)</f>
        <v>No</v>
      </c>
      <c r="F616" t="str">
        <f>_xlfn.XLOOKUP(A616,'Medical Examinations'!$A$2:$A$2336,'Medical Examinations'!$E$2:$E$2336)</f>
        <v>No</v>
      </c>
      <c r="G616" t="str">
        <f>_xlfn.XLOOKUP(A616,'Medical Examinations'!$A$2:$A$2336,'Medical Examinations'!$F$2:$F$2336)</f>
        <v>No</v>
      </c>
      <c r="H616" s="1">
        <f>_xlfn.XLOOKUP(A616,'Medical Examinations'!$A$2:$A$2336,'Medical Examinations'!$G$2:$G$2336)</f>
        <v>3</v>
      </c>
      <c r="I616" t="str">
        <f>_xlfn.XLOOKUP(A616,'Medical Examinations'!$A$2:$A$2336,'Medical Examinations'!$H$2:$H$2336)</f>
        <v>No</v>
      </c>
      <c r="J616" t="str">
        <f>VLOOKUP(A616,'Medical Examinations'!$A$2:$J$2336,9,FALSE)</f>
        <v>Obesity</v>
      </c>
      <c r="K616" t="str">
        <f>VLOOKUP(A616,'Medical Examinations'!$A$2:$J$2336,10,FALSE)</f>
        <v>Diabetes</v>
      </c>
      <c r="L616" s="51" t="str">
        <f>_xlfn.XLOOKUP(A616,'Hospitalisation Details'!$A$2:$A$2345,'Hospitalisation Details'!$J$2:$J$2345,"")</f>
        <v>21-Jun-1958</v>
      </c>
      <c r="M616" s="12">
        <f>_xlfn.XLOOKUP(A616,'Hospitalisation Details'!$A$2:$A$2344,'Hospitalisation Details'!$F$2:$F$2344," ",0,1)</f>
        <v>16085.13</v>
      </c>
      <c r="N616" t="str">
        <f>_xlfn.XLOOKUP(A616,'Hospitalisation Details'!$A$2:$A$2344,'Hospitalisation Details'!$G$2:$G$2344," ",0,1)</f>
        <v>tier - 2</v>
      </c>
      <c r="O616" t="str">
        <f>_xlfn.XLOOKUP(A616,'Hospitalisation Details'!$A$2:$A$2344,'Hospitalisation Details'!$H$2:$H$2344," ",0,1)</f>
        <v>tier - 2</v>
      </c>
      <c r="P616" t="str">
        <f>_xlfn.XLOOKUP(A616,'Hospitalisation Details'!$A$2:$A$2344,'Hospitalisation Details'!$I$2:$I$2344," ",0,1)</f>
        <v>R1013</v>
      </c>
      <c r="Q616">
        <f>_xlfn.XLOOKUP(A616,'Hospitalisation Details'!$A$2:$A$2344,'Hospitalisation Details'!$K$2:$K$2344," ",0,1)</f>
        <v>64</v>
      </c>
    </row>
    <row r="617" spans="1:17" ht="15.5" x14ac:dyDescent="0.35">
      <c r="A617" s="8" t="s">
        <v>1755</v>
      </c>
      <c r="B617" t="str">
        <f>VLOOKUP(Healthcare!A617,'Customer Names'!A617:E2951,4,FALSE)</f>
        <v>Louise A</v>
      </c>
      <c r="C617" s="10">
        <f>_xlfn.XLOOKUP(A617,'Medical Examinations'!$A$2:$A$2336,'Medical Examinations'!$B$2:$B$2336,"NA",0,1)</f>
        <v>31.824999999999999</v>
      </c>
      <c r="D617" s="10">
        <f>_xlfn.XLOOKUP(A617,'Medical Examinations'!$A$2:$A$2336,'Medical Examinations'!$C$2:$C$2336)</f>
        <v>8.2799999999999994</v>
      </c>
      <c r="E617" s="1" t="str">
        <f>_xlfn.XLOOKUP(A617,'Medical Examinations'!$A$2:$A$2336,'Medical Examinations'!$D$2:$D$2336)</f>
        <v>No</v>
      </c>
      <c r="F617" t="str">
        <f>_xlfn.XLOOKUP(A617,'Medical Examinations'!$A$2:$A$2336,'Medical Examinations'!$E$2:$E$2336)</f>
        <v>No</v>
      </c>
      <c r="G617" t="str">
        <f>_xlfn.XLOOKUP(A617,'Medical Examinations'!$A$2:$A$2336,'Medical Examinations'!$F$2:$F$2336)</f>
        <v>No</v>
      </c>
      <c r="H617" s="1">
        <f>_xlfn.XLOOKUP(A617,'Medical Examinations'!$A$2:$A$2336,'Medical Examinations'!$G$2:$G$2336)</f>
        <v>3</v>
      </c>
      <c r="I617" t="str">
        <f>_xlfn.XLOOKUP(A617,'Medical Examinations'!$A$2:$A$2336,'Medical Examinations'!$H$2:$H$2336)</f>
        <v>No</v>
      </c>
      <c r="J617" t="str">
        <f>VLOOKUP(A617,'Medical Examinations'!$A$2:$J$2336,9,FALSE)</f>
        <v>Obesity</v>
      </c>
      <c r="K617" t="str">
        <f>VLOOKUP(A617,'Medical Examinations'!$A$2:$J$2336,10,FALSE)</f>
        <v>Diabetes</v>
      </c>
      <c r="L617" s="51" t="str">
        <f>_xlfn.XLOOKUP(A617,'Hospitalisation Details'!$A$2:$A$2345,'Hospitalisation Details'!$J$2:$J$2345,"")</f>
        <v>22-Oct-1958</v>
      </c>
      <c r="M617" s="12">
        <f>_xlfn.XLOOKUP(A617,'Hospitalisation Details'!$A$2:$A$2344,'Hospitalisation Details'!$F$2:$F$2344," ",0,1)</f>
        <v>16069.08</v>
      </c>
      <c r="N617" t="str">
        <f>_xlfn.XLOOKUP(A617,'Hospitalisation Details'!$A$2:$A$2344,'Hospitalisation Details'!$G$2:$G$2344," ",0,1)</f>
        <v>tier - 2</v>
      </c>
      <c r="O617" t="str">
        <f>_xlfn.XLOOKUP(A617,'Hospitalisation Details'!$A$2:$A$2344,'Hospitalisation Details'!$H$2:$H$2344," ",0,1)</f>
        <v>tier - 2</v>
      </c>
      <c r="P617" t="str">
        <f>_xlfn.XLOOKUP(A617,'Hospitalisation Details'!$A$2:$A$2344,'Hospitalisation Details'!$I$2:$I$2344," ",0,1)</f>
        <v>R1024</v>
      </c>
      <c r="Q617">
        <f>_xlfn.XLOOKUP(A617,'Hospitalisation Details'!$A$2:$A$2344,'Hospitalisation Details'!$K$2:$K$2344," ",0,1)</f>
        <v>64</v>
      </c>
    </row>
    <row r="618" spans="1:17" ht="15.5" x14ac:dyDescent="0.35">
      <c r="A618" s="8" t="s">
        <v>1754</v>
      </c>
      <c r="B618" t="str">
        <f>VLOOKUP(Healthcare!A618,'Customer Names'!A618:E2952,4,FALSE)</f>
        <v>Sarah</v>
      </c>
      <c r="C618" s="10">
        <f>_xlfn.XLOOKUP(A618,'Medical Examinations'!$A$2:$A$2336,'Medical Examinations'!$B$2:$B$2336,"NA",0,1)</f>
        <v>46.43</v>
      </c>
      <c r="D618" s="10">
        <f>_xlfn.XLOOKUP(A618,'Medical Examinations'!$A$2:$A$2336,'Medical Examinations'!$C$2:$C$2336)</f>
        <v>6.72</v>
      </c>
      <c r="E618" s="1" t="str">
        <f>_xlfn.XLOOKUP(A618,'Medical Examinations'!$A$2:$A$2336,'Medical Examinations'!$D$2:$D$2336)</f>
        <v>No</v>
      </c>
      <c r="F618" t="str">
        <f>_xlfn.XLOOKUP(A618,'Medical Examinations'!$A$2:$A$2336,'Medical Examinations'!$E$2:$E$2336)</f>
        <v>No</v>
      </c>
      <c r="G618" t="str">
        <f>_xlfn.XLOOKUP(A618,'Medical Examinations'!$A$2:$A$2336,'Medical Examinations'!$F$2:$F$2336)</f>
        <v>No</v>
      </c>
      <c r="H618" s="1">
        <f>_xlfn.XLOOKUP(A618,'Medical Examinations'!$A$2:$A$2336,'Medical Examinations'!$G$2:$G$2336)</f>
        <v>0</v>
      </c>
      <c r="I618" t="str">
        <f>_xlfn.XLOOKUP(A618,'Medical Examinations'!$A$2:$A$2336,'Medical Examinations'!$H$2:$H$2336)</f>
        <v>No</v>
      </c>
      <c r="J618" t="str">
        <f>VLOOKUP(A618,'Medical Examinations'!$A$2:$J$2336,9,FALSE)</f>
        <v>Obesity</v>
      </c>
      <c r="K618" t="str">
        <f>VLOOKUP(A618,'Medical Examinations'!$A$2:$J$2336,10,FALSE)</f>
        <v>Diabetes</v>
      </c>
      <c r="L618" s="51" t="str">
        <f>_xlfn.XLOOKUP(A618,'Hospitalisation Details'!$A$2:$A$2345,'Hospitalisation Details'!$J$2:$J$2345,"")</f>
        <v>16-Sep-1978</v>
      </c>
      <c r="M618" s="12">
        <f>_xlfn.XLOOKUP(A618,'Hospitalisation Details'!$A$2:$A$2344,'Hospitalisation Details'!$F$2:$F$2344," ",0,1)</f>
        <v>16062.89</v>
      </c>
      <c r="N618" t="str">
        <f>_xlfn.XLOOKUP(A618,'Hospitalisation Details'!$A$2:$A$2344,'Hospitalisation Details'!$G$2:$G$2344," ",0,1)</f>
        <v>tier - 2</v>
      </c>
      <c r="O618" t="str">
        <f>_xlfn.XLOOKUP(A618,'Hospitalisation Details'!$A$2:$A$2344,'Hospitalisation Details'!$H$2:$H$2344," ",0,1)</f>
        <v>tier - 2</v>
      </c>
      <c r="P618" t="str">
        <f>_xlfn.XLOOKUP(A618,'Hospitalisation Details'!$A$2:$A$2344,'Hospitalisation Details'!$I$2:$I$2344," ",0,1)</f>
        <v>R1026</v>
      </c>
      <c r="Q618">
        <f>_xlfn.XLOOKUP(A618,'Hospitalisation Details'!$A$2:$A$2344,'Hospitalisation Details'!$K$2:$K$2344," ",0,1)</f>
        <v>44</v>
      </c>
    </row>
    <row r="619" spans="1:17" ht="15.5" x14ac:dyDescent="0.35">
      <c r="A619" s="8" t="s">
        <v>1753</v>
      </c>
      <c r="B619" t="str">
        <f>VLOOKUP(Healthcare!A619,'Customer Names'!A619:E2953,4,FALSE)</f>
        <v>Amy</v>
      </c>
      <c r="C619" s="10">
        <f>_xlfn.XLOOKUP(A619,'Medical Examinations'!$A$2:$A$2336,'Medical Examinations'!$B$2:$B$2336,"NA",0,1)</f>
        <v>53.63</v>
      </c>
      <c r="D619" s="10">
        <f>_xlfn.XLOOKUP(A619,'Medical Examinations'!$A$2:$A$2336,'Medical Examinations'!$C$2:$C$2336)</f>
        <v>5.47</v>
      </c>
      <c r="E619" s="1" t="str">
        <f>_xlfn.XLOOKUP(A619,'Medical Examinations'!$A$2:$A$2336,'Medical Examinations'!$D$2:$D$2336)</f>
        <v>Yes</v>
      </c>
      <c r="F619" t="str">
        <f>_xlfn.XLOOKUP(A619,'Medical Examinations'!$A$2:$A$2336,'Medical Examinations'!$E$2:$E$2336)</f>
        <v>No</v>
      </c>
      <c r="G619" t="str">
        <f>_xlfn.XLOOKUP(A619,'Medical Examinations'!$A$2:$A$2336,'Medical Examinations'!$F$2:$F$2336)</f>
        <v>No</v>
      </c>
      <c r="H619" s="1">
        <f>_xlfn.XLOOKUP(A619,'Medical Examinations'!$A$2:$A$2336,'Medical Examinations'!$G$2:$G$2336)</f>
        <v>1</v>
      </c>
      <c r="I619" t="str">
        <f>_xlfn.XLOOKUP(A619,'Medical Examinations'!$A$2:$A$2336,'Medical Examinations'!$H$2:$H$2336)</f>
        <v>No</v>
      </c>
      <c r="J619" t="str">
        <f>VLOOKUP(A619,'Medical Examinations'!$A$2:$J$2336,9,FALSE)</f>
        <v>Obesity</v>
      </c>
      <c r="K619" t="str">
        <f>VLOOKUP(A619,'Medical Examinations'!$A$2:$J$2336,10,FALSE)</f>
        <v>Normal</v>
      </c>
      <c r="L619" s="51" t="str">
        <f>_xlfn.XLOOKUP(A619,'Hospitalisation Details'!$A$2:$A$2345,'Hospitalisation Details'!$J$2:$J$2345,"")</f>
        <v>5-Dec-1988</v>
      </c>
      <c r="M619" s="12">
        <f>_xlfn.XLOOKUP(A619,'Hospitalisation Details'!$A$2:$A$2344,'Hospitalisation Details'!$F$2:$F$2344," ",0,1)</f>
        <v>16059.06</v>
      </c>
      <c r="N619" t="str">
        <f>_xlfn.XLOOKUP(A619,'Hospitalisation Details'!$A$2:$A$2344,'Hospitalisation Details'!$G$2:$G$2344," ",0,1)</f>
        <v>tier - 2</v>
      </c>
      <c r="O619" t="str">
        <f>_xlfn.XLOOKUP(A619,'Hospitalisation Details'!$A$2:$A$2344,'Hospitalisation Details'!$H$2:$H$2344," ",0,1)</f>
        <v>tier - 3</v>
      </c>
      <c r="P619" t="str">
        <f>_xlfn.XLOOKUP(A619,'Hospitalisation Details'!$A$2:$A$2344,'Hospitalisation Details'!$I$2:$I$2344," ",0,1)</f>
        <v>R1012</v>
      </c>
      <c r="Q619">
        <f>_xlfn.XLOOKUP(A619,'Hospitalisation Details'!$A$2:$A$2344,'Hospitalisation Details'!$K$2:$K$2344," ",0,1)</f>
        <v>34</v>
      </c>
    </row>
    <row r="620" spans="1:17" ht="15.5" x14ac:dyDescent="0.35">
      <c r="A620" s="8" t="s">
        <v>1752</v>
      </c>
      <c r="B620" t="str">
        <f>VLOOKUP(Healthcare!A620,'Customer Names'!A620:E2954,4,FALSE)</f>
        <v>Brittany L.</v>
      </c>
      <c r="C620" s="10">
        <f>_xlfn.XLOOKUP(A620,'Medical Examinations'!$A$2:$A$2336,'Medical Examinations'!$B$2:$B$2336,"NA",0,1)</f>
        <v>48.7</v>
      </c>
      <c r="D620" s="10">
        <f>_xlfn.XLOOKUP(A620,'Medical Examinations'!$A$2:$A$2336,'Medical Examinations'!$C$2:$C$2336)</f>
        <v>4.71</v>
      </c>
      <c r="E620" s="1" t="str">
        <f>_xlfn.XLOOKUP(A620,'Medical Examinations'!$A$2:$A$2336,'Medical Examinations'!$D$2:$D$2336)</f>
        <v>No</v>
      </c>
      <c r="F620" t="str">
        <f>_xlfn.XLOOKUP(A620,'Medical Examinations'!$A$2:$A$2336,'Medical Examinations'!$E$2:$E$2336)</f>
        <v>No</v>
      </c>
      <c r="G620" t="str">
        <f>_xlfn.XLOOKUP(A620,'Medical Examinations'!$A$2:$A$2336,'Medical Examinations'!$F$2:$F$2336)</f>
        <v>No</v>
      </c>
      <c r="H620" s="1">
        <f>_xlfn.XLOOKUP(A620,'Medical Examinations'!$A$2:$A$2336,'Medical Examinations'!$G$2:$G$2336)</f>
        <v>0</v>
      </c>
      <c r="I620" t="str">
        <f>_xlfn.XLOOKUP(A620,'Medical Examinations'!$A$2:$A$2336,'Medical Examinations'!$H$2:$H$2336)</f>
        <v>No</v>
      </c>
      <c r="J620" t="str">
        <f>VLOOKUP(A620,'Medical Examinations'!$A$2:$J$2336,9,FALSE)</f>
        <v>Obesity</v>
      </c>
      <c r="K620" t="str">
        <f>VLOOKUP(A620,'Medical Examinations'!$A$2:$J$2336,10,FALSE)</f>
        <v>Normal</v>
      </c>
      <c r="L620" s="51" t="str">
        <f>_xlfn.XLOOKUP(A620,'Hospitalisation Details'!$A$2:$A$2345,'Hospitalisation Details'!$J$2:$J$2345,"")</f>
        <v>19-Sep-1980</v>
      </c>
      <c r="M620" s="12">
        <f>_xlfn.XLOOKUP(A620,'Hospitalisation Details'!$A$2:$A$2344,'Hospitalisation Details'!$F$2:$F$2344," ",0,1)</f>
        <v>15966.19</v>
      </c>
      <c r="N620" t="str">
        <f>_xlfn.XLOOKUP(A620,'Hospitalisation Details'!$A$2:$A$2344,'Hospitalisation Details'!$G$2:$G$2344," ",0,1)</f>
        <v>tier - 2</v>
      </c>
      <c r="O620" t="str">
        <f>_xlfn.XLOOKUP(A620,'Hospitalisation Details'!$A$2:$A$2344,'Hospitalisation Details'!$H$2:$H$2344," ",0,1)</f>
        <v>tier - 2</v>
      </c>
      <c r="P620" t="str">
        <f>_xlfn.XLOOKUP(A620,'Hospitalisation Details'!$A$2:$A$2344,'Hospitalisation Details'!$I$2:$I$2344," ",0,1)</f>
        <v>R1012</v>
      </c>
      <c r="Q620">
        <f>_xlfn.XLOOKUP(A620,'Hospitalisation Details'!$A$2:$A$2344,'Hospitalisation Details'!$K$2:$K$2344," ",0,1)</f>
        <v>42</v>
      </c>
    </row>
    <row r="621" spans="1:17" ht="15.5" x14ac:dyDescent="0.35">
      <c r="A621" s="8" t="s">
        <v>1751</v>
      </c>
      <c r="B621" t="str">
        <f>VLOOKUP(Healthcare!A621,'Customer Names'!A621:E2955,4,FALSE)</f>
        <v>Jessica L</v>
      </c>
      <c r="C621" s="10">
        <f>_xlfn.XLOOKUP(A621,'Medical Examinations'!$A$2:$A$2336,'Medical Examinations'!$B$2:$B$2336,"NA",0,1)</f>
        <v>48.81</v>
      </c>
      <c r="D621" s="10">
        <f>_xlfn.XLOOKUP(A621,'Medical Examinations'!$A$2:$A$2336,'Medical Examinations'!$C$2:$C$2336)</f>
        <v>5.49</v>
      </c>
      <c r="E621" s="1" t="str">
        <f>_xlfn.XLOOKUP(A621,'Medical Examinations'!$A$2:$A$2336,'Medical Examinations'!$D$2:$D$2336)</f>
        <v>No</v>
      </c>
      <c r="F621" t="str">
        <f>_xlfn.XLOOKUP(A621,'Medical Examinations'!$A$2:$A$2336,'Medical Examinations'!$E$2:$E$2336)</f>
        <v>No</v>
      </c>
      <c r="G621" t="str">
        <f>_xlfn.XLOOKUP(A621,'Medical Examinations'!$A$2:$A$2336,'Medical Examinations'!$F$2:$F$2336)</f>
        <v>No</v>
      </c>
      <c r="H621" s="1">
        <f>_xlfn.XLOOKUP(A621,'Medical Examinations'!$A$2:$A$2336,'Medical Examinations'!$G$2:$G$2336)</f>
        <v>0</v>
      </c>
      <c r="I621" t="str">
        <f>_xlfn.XLOOKUP(A621,'Medical Examinations'!$A$2:$A$2336,'Medical Examinations'!$H$2:$H$2336)</f>
        <v>No</v>
      </c>
      <c r="J621" t="str">
        <f>VLOOKUP(A621,'Medical Examinations'!$A$2:$J$2336,9,FALSE)</f>
        <v>Obesity</v>
      </c>
      <c r="K621" t="str">
        <f>VLOOKUP(A621,'Medical Examinations'!$A$2:$J$2336,10,FALSE)</f>
        <v>Normal</v>
      </c>
      <c r="L621" s="51" t="str">
        <f>_xlfn.XLOOKUP(A621,'Hospitalisation Details'!$A$2:$A$2345,'Hospitalisation Details'!$J$2:$J$2345,"")</f>
        <v>24-Jul-1982</v>
      </c>
      <c r="M621" s="12">
        <f>_xlfn.XLOOKUP(A621,'Hospitalisation Details'!$A$2:$A$2344,'Hospitalisation Details'!$F$2:$F$2344," ",0,1)</f>
        <v>15965.29</v>
      </c>
      <c r="N621" t="str">
        <f>_xlfn.XLOOKUP(A621,'Hospitalisation Details'!$A$2:$A$2344,'Hospitalisation Details'!$G$2:$G$2344," ",0,1)</f>
        <v>tier - 2</v>
      </c>
      <c r="O621" t="str">
        <f>_xlfn.XLOOKUP(A621,'Hospitalisation Details'!$A$2:$A$2344,'Hospitalisation Details'!$H$2:$H$2344," ",0,1)</f>
        <v>tier - 1</v>
      </c>
      <c r="P621" t="str">
        <f>_xlfn.XLOOKUP(A621,'Hospitalisation Details'!$A$2:$A$2344,'Hospitalisation Details'!$I$2:$I$2344," ",0,1)</f>
        <v>R1012</v>
      </c>
      <c r="Q621">
        <f>_xlfn.XLOOKUP(A621,'Hospitalisation Details'!$A$2:$A$2344,'Hospitalisation Details'!$K$2:$K$2344," ",0,1)</f>
        <v>40</v>
      </c>
    </row>
    <row r="622" spans="1:17" ht="15.5" x14ac:dyDescent="0.35">
      <c r="A622" s="8" t="s">
        <v>1750</v>
      </c>
      <c r="B622" t="str">
        <f>VLOOKUP(Healthcare!A622,'Customer Names'!A622:E2956,4,FALSE)</f>
        <v>Kristina K</v>
      </c>
      <c r="C622" s="10">
        <f>_xlfn.XLOOKUP(A622,'Medical Examinations'!$A$2:$A$2336,'Medical Examinations'!$B$2:$B$2336,"NA",0,1)</f>
        <v>47.53</v>
      </c>
      <c r="D622" s="10">
        <f>_xlfn.XLOOKUP(A622,'Medical Examinations'!$A$2:$A$2336,'Medical Examinations'!$C$2:$C$2336)</f>
        <v>4.72</v>
      </c>
      <c r="E622" s="1" t="str">
        <f>_xlfn.XLOOKUP(A622,'Medical Examinations'!$A$2:$A$2336,'Medical Examinations'!$D$2:$D$2336)</f>
        <v>No</v>
      </c>
      <c r="F622" t="str">
        <f>_xlfn.XLOOKUP(A622,'Medical Examinations'!$A$2:$A$2336,'Medical Examinations'!$E$2:$E$2336)</f>
        <v>No</v>
      </c>
      <c r="G622" t="str">
        <f>_xlfn.XLOOKUP(A622,'Medical Examinations'!$A$2:$A$2336,'Medical Examinations'!$F$2:$F$2336)</f>
        <v>No</v>
      </c>
      <c r="H622" s="1">
        <f>_xlfn.XLOOKUP(A622,'Medical Examinations'!$A$2:$A$2336,'Medical Examinations'!$G$2:$G$2336)</f>
        <v>0</v>
      </c>
      <c r="I622" t="str">
        <f>_xlfn.XLOOKUP(A622,'Medical Examinations'!$A$2:$A$2336,'Medical Examinations'!$H$2:$H$2336)</f>
        <v>No</v>
      </c>
      <c r="J622" t="str">
        <f>VLOOKUP(A622,'Medical Examinations'!$A$2:$J$2336,9,FALSE)</f>
        <v>Obesity</v>
      </c>
      <c r="K622" t="str">
        <f>VLOOKUP(A622,'Medical Examinations'!$A$2:$J$2336,10,FALSE)</f>
        <v>Normal</v>
      </c>
      <c r="L622" s="51" t="str">
        <f>_xlfn.XLOOKUP(A622,'Hospitalisation Details'!$A$2:$A$2345,'Hospitalisation Details'!$J$2:$J$2345,"")</f>
        <v>12-Oct-1980</v>
      </c>
      <c r="M622" s="12">
        <f>_xlfn.XLOOKUP(A622,'Hospitalisation Details'!$A$2:$A$2344,'Hospitalisation Details'!$F$2:$F$2344," ",0,1)</f>
        <v>15922.29</v>
      </c>
      <c r="N622" t="str">
        <f>_xlfn.XLOOKUP(A622,'Hospitalisation Details'!$A$2:$A$2344,'Hospitalisation Details'!$G$2:$G$2344," ",0,1)</f>
        <v>tier - 2</v>
      </c>
      <c r="O622" t="str">
        <f>_xlfn.XLOOKUP(A622,'Hospitalisation Details'!$A$2:$A$2344,'Hospitalisation Details'!$H$2:$H$2344," ",0,1)</f>
        <v>tier - 3</v>
      </c>
      <c r="P622" t="str">
        <f>_xlfn.XLOOKUP(A622,'Hospitalisation Details'!$A$2:$A$2344,'Hospitalisation Details'!$I$2:$I$2344," ",0,1)</f>
        <v>R1026</v>
      </c>
      <c r="Q622">
        <f>_xlfn.XLOOKUP(A622,'Hospitalisation Details'!$A$2:$A$2344,'Hospitalisation Details'!$K$2:$K$2344," ",0,1)</f>
        <v>42</v>
      </c>
    </row>
    <row r="623" spans="1:17" ht="15.5" x14ac:dyDescent="0.35">
      <c r="A623" s="8" t="s">
        <v>1749</v>
      </c>
      <c r="B623" t="str">
        <f>VLOOKUP(Healthcare!A623,'Customer Names'!A623:E2957,4,FALSE)</f>
        <v>Brad</v>
      </c>
      <c r="C623" s="10">
        <f>_xlfn.XLOOKUP(A623,'Medical Examinations'!$A$2:$A$2336,'Medical Examinations'!$B$2:$B$2336,"NA",0,1)</f>
        <v>36.85</v>
      </c>
      <c r="D623" s="10">
        <f>_xlfn.XLOOKUP(A623,'Medical Examinations'!$A$2:$A$2336,'Medical Examinations'!$C$2:$C$2336)</f>
        <v>6.7</v>
      </c>
      <c r="E623" s="1" t="str">
        <f>_xlfn.XLOOKUP(A623,'Medical Examinations'!$A$2:$A$2336,'Medical Examinations'!$D$2:$D$2336)</f>
        <v>No</v>
      </c>
      <c r="F623" t="str">
        <f>_xlfn.XLOOKUP(A623,'Medical Examinations'!$A$2:$A$2336,'Medical Examinations'!$E$2:$E$2336)</f>
        <v>No</v>
      </c>
      <c r="G623" t="str">
        <f>_xlfn.XLOOKUP(A623,'Medical Examinations'!$A$2:$A$2336,'Medical Examinations'!$F$2:$F$2336)</f>
        <v>No</v>
      </c>
      <c r="H623" s="1">
        <f>_xlfn.XLOOKUP(A623,'Medical Examinations'!$A$2:$A$2336,'Medical Examinations'!$G$2:$G$2336)</f>
        <v>0</v>
      </c>
      <c r="I623" t="str">
        <f>_xlfn.XLOOKUP(A623,'Medical Examinations'!$A$2:$A$2336,'Medical Examinations'!$H$2:$H$2336)</f>
        <v>No</v>
      </c>
      <c r="J623" t="str">
        <f>VLOOKUP(A623,'Medical Examinations'!$A$2:$J$2336,9,FALSE)</f>
        <v>Obesity</v>
      </c>
      <c r="K623" t="str">
        <f>VLOOKUP(A623,'Medical Examinations'!$A$2:$J$2336,10,FALSE)</f>
        <v>Diabetes</v>
      </c>
      <c r="L623" s="51" t="str">
        <f>_xlfn.XLOOKUP(A623,'Hospitalisation Details'!$A$2:$A$2345,'Hospitalisation Details'!$J$2:$J$2345,"")</f>
        <v>25-Dec-1962</v>
      </c>
      <c r="M623" s="12">
        <f>_xlfn.XLOOKUP(A623,'Hospitalisation Details'!$A$2:$A$2344,'Hospitalisation Details'!$F$2:$F$2344," ",0,1)</f>
        <v>15840.81</v>
      </c>
      <c r="N623" t="str">
        <f>_xlfn.XLOOKUP(A623,'Hospitalisation Details'!$A$2:$A$2344,'Hospitalisation Details'!$G$2:$G$2344," ",0,1)</f>
        <v>tier - 2</v>
      </c>
      <c r="O623" t="str">
        <f>_xlfn.XLOOKUP(A623,'Hospitalisation Details'!$A$2:$A$2344,'Hospitalisation Details'!$H$2:$H$2344," ",0,1)</f>
        <v>tier - 1</v>
      </c>
      <c r="P623" t="str">
        <f>_xlfn.XLOOKUP(A623,'Hospitalisation Details'!$A$2:$A$2344,'Hospitalisation Details'!$I$2:$I$2344," ",0,1)</f>
        <v>R1022</v>
      </c>
      <c r="Q623">
        <f>_xlfn.XLOOKUP(A623,'Hospitalisation Details'!$A$2:$A$2344,'Hospitalisation Details'!$K$2:$K$2344," ",0,1)</f>
        <v>60</v>
      </c>
    </row>
    <row r="624" spans="1:17" ht="15.5" x14ac:dyDescent="0.35">
      <c r="A624" s="8" t="s">
        <v>1748</v>
      </c>
      <c r="B624" t="str">
        <f>VLOOKUP(Healthcare!A624,'Customer Names'!A624:E2958,4,FALSE)</f>
        <v>Margaret O</v>
      </c>
      <c r="C624" s="10">
        <f>_xlfn.XLOOKUP(A624,'Medical Examinations'!$A$2:$A$2336,'Medical Examinations'!$B$2:$B$2336,"NA",0,1)</f>
        <v>29.3</v>
      </c>
      <c r="D624" s="10">
        <f>_xlfn.XLOOKUP(A624,'Medical Examinations'!$A$2:$A$2336,'Medical Examinations'!$C$2:$C$2336)</f>
        <v>5.5</v>
      </c>
      <c r="E624" s="1" t="str">
        <f>_xlfn.XLOOKUP(A624,'Medical Examinations'!$A$2:$A$2336,'Medical Examinations'!$D$2:$D$2336)</f>
        <v>No</v>
      </c>
      <c r="F624" t="str">
        <f>_xlfn.XLOOKUP(A624,'Medical Examinations'!$A$2:$A$2336,'Medical Examinations'!$E$2:$E$2336)</f>
        <v>No</v>
      </c>
      <c r="G624" t="str">
        <f>_xlfn.XLOOKUP(A624,'Medical Examinations'!$A$2:$A$2336,'Medical Examinations'!$F$2:$F$2336)</f>
        <v>No</v>
      </c>
      <c r="H624" s="1">
        <f>_xlfn.XLOOKUP(A624,'Medical Examinations'!$A$2:$A$2336,'Medical Examinations'!$G$2:$G$2336)</f>
        <v>0</v>
      </c>
      <c r="I624" t="str">
        <f>_xlfn.XLOOKUP(A624,'Medical Examinations'!$A$2:$A$2336,'Medical Examinations'!$H$2:$H$2336)</f>
        <v>No</v>
      </c>
      <c r="J624" t="str">
        <f>VLOOKUP(A624,'Medical Examinations'!$A$2:$J$2336,9,FALSE)</f>
        <v>Overweight</v>
      </c>
      <c r="K624" t="str">
        <f>VLOOKUP(A624,'Medical Examinations'!$A$2:$J$2336,10,FALSE)</f>
        <v>Normal</v>
      </c>
      <c r="L624" s="51" t="str">
        <f>_xlfn.XLOOKUP(A624,'Hospitalisation Details'!$A$2:$A$2345,'Hospitalisation Details'!$J$2:$J$2345,"")</f>
        <v>11-Nov-1982</v>
      </c>
      <c r="M624" s="12">
        <f>_xlfn.XLOOKUP(A624,'Hospitalisation Details'!$A$2:$A$2344,'Hospitalisation Details'!$F$2:$F$2344," ",0,1)</f>
        <v>15828.82</v>
      </c>
      <c r="N624" t="str">
        <f>_xlfn.XLOOKUP(A624,'Hospitalisation Details'!$A$2:$A$2344,'Hospitalisation Details'!$G$2:$G$2344," ",0,1)</f>
        <v>tier - 2</v>
      </c>
      <c r="O624" t="str">
        <f>_xlfn.XLOOKUP(A624,'Hospitalisation Details'!$A$2:$A$2344,'Hospitalisation Details'!$H$2:$H$2344," ",0,1)</f>
        <v>tier - 3</v>
      </c>
      <c r="P624" t="str">
        <f>_xlfn.XLOOKUP(A624,'Hospitalisation Details'!$A$2:$A$2344,'Hospitalisation Details'!$I$2:$I$2344," ",0,1)</f>
        <v>R1011</v>
      </c>
      <c r="Q624">
        <f>_xlfn.XLOOKUP(A624,'Hospitalisation Details'!$A$2:$A$2344,'Hospitalisation Details'!$K$2:$K$2344," ",0,1)</f>
        <v>40</v>
      </c>
    </row>
    <row r="625" spans="1:17" ht="15.5" x14ac:dyDescent="0.35">
      <c r="A625" s="8" t="s">
        <v>1747</v>
      </c>
      <c r="B625" t="str">
        <f>VLOOKUP(Healthcare!A625,'Customer Names'!A625:E2959,4,FALSE)</f>
        <v>Craig R.</v>
      </c>
      <c r="C625" s="10">
        <f>_xlfn.XLOOKUP(A625,'Medical Examinations'!$A$2:$A$2336,'Medical Examinations'!$B$2:$B$2336,"NA",0,1)</f>
        <v>19.3</v>
      </c>
      <c r="D625" s="10">
        <f>_xlfn.XLOOKUP(A625,'Medical Examinations'!$A$2:$A$2336,'Medical Examinations'!$C$2:$C$2336)</f>
        <v>4.46</v>
      </c>
      <c r="E625" s="1" t="str">
        <f>_xlfn.XLOOKUP(A625,'Medical Examinations'!$A$2:$A$2336,'Medical Examinations'!$D$2:$D$2336)</f>
        <v>No</v>
      </c>
      <c r="F625" t="str">
        <f>_xlfn.XLOOKUP(A625,'Medical Examinations'!$A$2:$A$2336,'Medical Examinations'!$E$2:$E$2336)</f>
        <v>No</v>
      </c>
      <c r="G625" t="str">
        <f>_xlfn.XLOOKUP(A625,'Medical Examinations'!$A$2:$A$2336,'Medical Examinations'!$F$2:$F$2336)</f>
        <v>No</v>
      </c>
      <c r="H625" s="1">
        <f>_xlfn.XLOOKUP(A625,'Medical Examinations'!$A$2:$A$2336,'Medical Examinations'!$G$2:$G$2336)</f>
        <v>1</v>
      </c>
      <c r="I625" t="str">
        <f>_xlfn.XLOOKUP(A625,'Medical Examinations'!$A$2:$A$2336,'Medical Examinations'!$H$2:$H$2336)</f>
        <v>Yes</v>
      </c>
      <c r="J625" t="str">
        <f>VLOOKUP(A625,'Medical Examinations'!$A$2:$J$2336,9,FALSE)</f>
        <v>Normal Weight</v>
      </c>
      <c r="K625" t="str">
        <f>VLOOKUP(A625,'Medical Examinations'!$A$2:$J$2336,10,FALSE)</f>
        <v>Normal</v>
      </c>
      <c r="L625" s="51" t="str">
        <f>_xlfn.XLOOKUP(A625,'Hospitalisation Details'!$A$2:$A$2345,'Hospitalisation Details'!$J$2:$J$2345,"")</f>
        <v>26-Jun-1984</v>
      </c>
      <c r="M625" s="12">
        <f>_xlfn.XLOOKUP(A625,'Hospitalisation Details'!$A$2:$A$2344,'Hospitalisation Details'!$F$2:$F$2344," ",0,1)</f>
        <v>15820.7</v>
      </c>
      <c r="N625" t="str">
        <f>_xlfn.XLOOKUP(A625,'Hospitalisation Details'!$A$2:$A$2344,'Hospitalisation Details'!$G$2:$G$2344," ",0,1)</f>
        <v>tier - 2</v>
      </c>
      <c r="O625" t="str">
        <f>_xlfn.XLOOKUP(A625,'Hospitalisation Details'!$A$2:$A$2344,'Hospitalisation Details'!$H$2:$H$2344," ",0,1)</f>
        <v>tier - 3</v>
      </c>
      <c r="P625" t="str">
        <f>_xlfn.XLOOKUP(A625,'Hospitalisation Details'!$A$2:$A$2344,'Hospitalisation Details'!$I$2:$I$2344," ",0,1)</f>
        <v>R1011</v>
      </c>
      <c r="Q625">
        <f>_xlfn.XLOOKUP(A625,'Hospitalisation Details'!$A$2:$A$2344,'Hospitalisation Details'!$K$2:$K$2344," ",0,1)</f>
        <v>38</v>
      </c>
    </row>
    <row r="626" spans="1:17" ht="15.5" x14ac:dyDescent="0.35">
      <c r="A626" s="8" t="s">
        <v>1746</v>
      </c>
      <c r="B626" t="str">
        <f>VLOOKUP(Healthcare!A626,'Customer Names'!A626:E2960,4,FALSE)</f>
        <v>Simo</v>
      </c>
      <c r="C626" s="10">
        <f>_xlfn.XLOOKUP(A626,'Medical Examinations'!$A$2:$A$2336,'Medical Examinations'!$B$2:$B$2336,"NA",0,1)</f>
        <v>24.13</v>
      </c>
      <c r="D626" s="10">
        <f>_xlfn.XLOOKUP(A626,'Medical Examinations'!$A$2:$A$2336,'Medical Examinations'!$C$2:$C$2336)</f>
        <v>5.29</v>
      </c>
      <c r="E626" s="1" t="str">
        <f>_xlfn.XLOOKUP(A626,'Medical Examinations'!$A$2:$A$2336,'Medical Examinations'!$D$2:$D$2336)</f>
        <v>Yes</v>
      </c>
      <c r="F626" t="str">
        <f>_xlfn.XLOOKUP(A626,'Medical Examinations'!$A$2:$A$2336,'Medical Examinations'!$E$2:$E$2336)</f>
        <v>No</v>
      </c>
      <c r="G626" t="str">
        <f>_xlfn.XLOOKUP(A626,'Medical Examinations'!$A$2:$A$2336,'Medical Examinations'!$F$2:$F$2336)</f>
        <v>Yes</v>
      </c>
      <c r="H626" s="1">
        <f>_xlfn.XLOOKUP(A626,'Medical Examinations'!$A$2:$A$2336,'Medical Examinations'!$G$2:$G$2336)</f>
        <v>1</v>
      </c>
      <c r="I626" t="str">
        <f>_xlfn.XLOOKUP(A626,'Medical Examinations'!$A$2:$A$2336,'Medical Examinations'!$H$2:$H$2336)</f>
        <v>Yes</v>
      </c>
      <c r="J626" t="str">
        <f>VLOOKUP(A626,'Medical Examinations'!$A$2:$J$2336,9,FALSE)</f>
        <v>Normal Weight</v>
      </c>
      <c r="K626" t="str">
        <f>VLOOKUP(A626,'Medical Examinations'!$A$2:$J$2336,10,FALSE)</f>
        <v>Normal</v>
      </c>
      <c r="L626" s="51" t="str">
        <f>_xlfn.XLOOKUP(A626,'Hospitalisation Details'!$A$2:$A$2345,'Hospitalisation Details'!$J$2:$J$2345,"")</f>
        <v>9-Oct-1997</v>
      </c>
      <c r="M626" s="12">
        <f>_xlfn.XLOOKUP(A626,'Hospitalisation Details'!$A$2:$A$2344,'Hospitalisation Details'!$F$2:$F$2344," ",0,1)</f>
        <v>15817.99</v>
      </c>
      <c r="N626" t="str">
        <f>_xlfn.XLOOKUP(A626,'Hospitalisation Details'!$A$2:$A$2344,'Hospitalisation Details'!$G$2:$G$2344," ",0,1)</f>
        <v>tier - 2</v>
      </c>
      <c r="O626" t="str">
        <f>_xlfn.XLOOKUP(A626,'Hospitalisation Details'!$A$2:$A$2344,'Hospitalisation Details'!$H$2:$H$2344," ",0,1)</f>
        <v>tier - 2</v>
      </c>
      <c r="P626" t="str">
        <f>_xlfn.XLOOKUP(A626,'Hospitalisation Details'!$A$2:$A$2344,'Hospitalisation Details'!$I$2:$I$2344," ",0,1)</f>
        <v>R1012</v>
      </c>
      <c r="Q626">
        <f>_xlfn.XLOOKUP(A626,'Hospitalisation Details'!$A$2:$A$2344,'Hospitalisation Details'!$K$2:$K$2344," ",0,1)</f>
        <v>25</v>
      </c>
    </row>
    <row r="627" spans="1:17" ht="15.5" x14ac:dyDescent="0.35">
      <c r="A627" s="8" t="s">
        <v>1745</v>
      </c>
      <c r="B627" t="str">
        <f>VLOOKUP(Healthcare!A627,'Customer Names'!A627:E2961,4,FALSE)</f>
        <v>Christopher J</v>
      </c>
      <c r="C627" s="10">
        <f>_xlfn.XLOOKUP(A627,'Medical Examinations'!$A$2:$A$2336,'Medical Examinations'!$B$2:$B$2336,"NA",0,1)</f>
        <v>46.7</v>
      </c>
      <c r="D627" s="10">
        <f>_xlfn.XLOOKUP(A627,'Medical Examinations'!$A$2:$A$2336,'Medical Examinations'!$C$2:$C$2336)</f>
        <v>10.99</v>
      </c>
      <c r="E627" s="1" t="str">
        <f>_xlfn.XLOOKUP(A627,'Medical Examinations'!$A$2:$A$2336,'Medical Examinations'!$D$2:$D$2336)</f>
        <v>No</v>
      </c>
      <c r="F627" t="str">
        <f>_xlfn.XLOOKUP(A627,'Medical Examinations'!$A$2:$A$2336,'Medical Examinations'!$E$2:$E$2336)</f>
        <v>No</v>
      </c>
      <c r="G627" t="str">
        <f>_xlfn.XLOOKUP(A627,'Medical Examinations'!$A$2:$A$2336,'Medical Examinations'!$F$2:$F$2336)</f>
        <v>No</v>
      </c>
      <c r="H627" s="1">
        <f>_xlfn.XLOOKUP(A627,'Medical Examinations'!$A$2:$A$2336,'Medical Examinations'!$G$2:$G$2336)</f>
        <v>0</v>
      </c>
      <c r="I627" t="str">
        <f>_xlfn.XLOOKUP(A627,'Medical Examinations'!$A$2:$A$2336,'Medical Examinations'!$H$2:$H$2336)</f>
        <v>No</v>
      </c>
      <c r="J627" t="str">
        <f>VLOOKUP(A627,'Medical Examinations'!$A$2:$J$2336,9,FALSE)</f>
        <v>Obesity</v>
      </c>
      <c r="K627" t="str">
        <f>VLOOKUP(A627,'Medical Examinations'!$A$2:$J$2336,10,FALSE)</f>
        <v>Diabetes</v>
      </c>
      <c r="L627" s="51" t="str">
        <f>_xlfn.XLOOKUP(A627,'Hospitalisation Details'!$A$2:$A$2345,'Hospitalisation Details'!$J$2:$J$2345,"")</f>
        <v>29-Aug-1974</v>
      </c>
      <c r="M627" s="12">
        <f>_xlfn.XLOOKUP(A627,'Hospitalisation Details'!$A$2:$A$2344,'Hospitalisation Details'!$F$2:$F$2344," ",0,1)</f>
        <v>15746.62</v>
      </c>
      <c r="N627" t="str">
        <f>_xlfn.XLOOKUP(A627,'Hospitalisation Details'!$A$2:$A$2344,'Hospitalisation Details'!$G$2:$G$2344," ",0,1)</f>
        <v>tier - 2</v>
      </c>
      <c r="O627" t="str">
        <f>_xlfn.XLOOKUP(A627,'Hospitalisation Details'!$A$2:$A$2344,'Hospitalisation Details'!$H$2:$H$2344," ",0,1)</f>
        <v>tier - 1</v>
      </c>
      <c r="P627" t="str">
        <f>_xlfn.XLOOKUP(A627,'Hospitalisation Details'!$A$2:$A$2344,'Hospitalisation Details'!$I$2:$I$2344," ",0,1)</f>
        <v>R1012</v>
      </c>
      <c r="Q627">
        <f>_xlfn.XLOOKUP(A627,'Hospitalisation Details'!$A$2:$A$2344,'Hospitalisation Details'!$K$2:$K$2344," ",0,1)</f>
        <v>48</v>
      </c>
    </row>
    <row r="628" spans="1:17" ht="15.5" x14ac:dyDescent="0.35">
      <c r="A628" s="8" t="s">
        <v>1744</v>
      </c>
      <c r="B628" t="str">
        <f>VLOOKUP(Healthcare!A628,'Customer Names'!A628:E2962,4,FALSE)</f>
        <v>Mario Sr.</v>
      </c>
      <c r="C628" s="10">
        <f>_xlfn.XLOOKUP(A628,'Medical Examinations'!$A$2:$A$2336,'Medical Examinations'!$B$2:$B$2336,"NA",0,1)</f>
        <v>45.27</v>
      </c>
      <c r="D628" s="10">
        <f>_xlfn.XLOOKUP(A628,'Medical Examinations'!$A$2:$A$2336,'Medical Examinations'!$C$2:$C$2336)</f>
        <v>5.2</v>
      </c>
      <c r="E628" s="1" t="str">
        <f>_xlfn.XLOOKUP(A628,'Medical Examinations'!$A$2:$A$2336,'Medical Examinations'!$D$2:$D$2336)</f>
        <v>Yes</v>
      </c>
      <c r="F628" t="str">
        <f>_xlfn.XLOOKUP(A628,'Medical Examinations'!$A$2:$A$2336,'Medical Examinations'!$E$2:$E$2336)</f>
        <v>No</v>
      </c>
      <c r="G628" t="str">
        <f>_xlfn.XLOOKUP(A628,'Medical Examinations'!$A$2:$A$2336,'Medical Examinations'!$F$2:$F$2336)</f>
        <v>No</v>
      </c>
      <c r="H628" s="1">
        <f>_xlfn.XLOOKUP(A628,'Medical Examinations'!$A$2:$A$2336,'Medical Examinations'!$G$2:$G$2336)</f>
        <v>0</v>
      </c>
      <c r="I628" t="str">
        <f>_xlfn.XLOOKUP(A628,'Medical Examinations'!$A$2:$A$2336,'Medical Examinations'!$H$2:$H$2336)</f>
        <v>No</v>
      </c>
      <c r="J628" t="str">
        <f>VLOOKUP(A628,'Medical Examinations'!$A$2:$J$2336,9,FALSE)</f>
        <v>Obesity</v>
      </c>
      <c r="K628" t="str">
        <f>VLOOKUP(A628,'Medical Examinations'!$A$2:$J$2336,10,FALSE)</f>
        <v>Normal</v>
      </c>
      <c r="L628" s="51" t="str">
        <f>_xlfn.XLOOKUP(A628,'Hospitalisation Details'!$A$2:$A$2345,'Hospitalisation Details'!$J$2:$J$2345,"")</f>
        <v>20-Sep-1976</v>
      </c>
      <c r="M628" s="12">
        <f>_xlfn.XLOOKUP(A628,'Hospitalisation Details'!$A$2:$A$2344,'Hospitalisation Details'!$F$2:$F$2344," ",0,1)</f>
        <v>15698.86</v>
      </c>
      <c r="N628" t="str">
        <f>_xlfn.XLOOKUP(A628,'Hospitalisation Details'!$A$2:$A$2344,'Hospitalisation Details'!$G$2:$G$2344," ",0,1)</f>
        <v>tier - 2</v>
      </c>
      <c r="O628" t="str">
        <f>_xlfn.XLOOKUP(A628,'Hospitalisation Details'!$A$2:$A$2344,'Hospitalisation Details'!$H$2:$H$2344," ",0,1)</f>
        <v>tier - 2</v>
      </c>
      <c r="P628" t="str">
        <f>_xlfn.XLOOKUP(A628,'Hospitalisation Details'!$A$2:$A$2344,'Hospitalisation Details'!$I$2:$I$2344," ",0,1)</f>
        <v>R1012</v>
      </c>
      <c r="Q628">
        <f>_xlfn.XLOOKUP(A628,'Hospitalisation Details'!$A$2:$A$2344,'Hospitalisation Details'!$K$2:$K$2344," ",0,1)</f>
        <v>46</v>
      </c>
    </row>
    <row r="629" spans="1:17" ht="15.5" x14ac:dyDescent="0.35">
      <c r="A629" s="8" t="s">
        <v>1743</v>
      </c>
      <c r="B629" t="str">
        <f>VLOOKUP(Healthcare!A629,'Customer Names'!A629:E2963,4,FALSE)</f>
        <v>Meghann R.</v>
      </c>
      <c r="C629" s="10">
        <f>_xlfn.XLOOKUP(A629,'Medical Examinations'!$A$2:$A$2336,'Medical Examinations'!$B$2:$B$2336,"NA",0,1)</f>
        <v>44.29</v>
      </c>
      <c r="D629" s="10">
        <f>_xlfn.XLOOKUP(A629,'Medical Examinations'!$A$2:$A$2336,'Medical Examinations'!$C$2:$C$2336)</f>
        <v>9.66</v>
      </c>
      <c r="E629" s="1" t="str">
        <f>_xlfn.XLOOKUP(A629,'Medical Examinations'!$A$2:$A$2336,'Medical Examinations'!$D$2:$D$2336)</f>
        <v>No</v>
      </c>
      <c r="F629" t="str">
        <f>_xlfn.XLOOKUP(A629,'Medical Examinations'!$A$2:$A$2336,'Medical Examinations'!$E$2:$E$2336)</f>
        <v>No</v>
      </c>
      <c r="G629" t="str">
        <f>_xlfn.XLOOKUP(A629,'Medical Examinations'!$A$2:$A$2336,'Medical Examinations'!$F$2:$F$2336)</f>
        <v>No</v>
      </c>
      <c r="H629" s="1">
        <f>_xlfn.XLOOKUP(A629,'Medical Examinations'!$A$2:$A$2336,'Medical Examinations'!$G$2:$G$2336)</f>
        <v>2</v>
      </c>
      <c r="I629" t="str">
        <f>_xlfn.XLOOKUP(A629,'Medical Examinations'!$A$2:$A$2336,'Medical Examinations'!$H$2:$H$2336)</f>
        <v>No</v>
      </c>
      <c r="J629" t="str">
        <f>VLOOKUP(A629,'Medical Examinations'!$A$2:$J$2336,9,FALSE)</f>
        <v>Obesity</v>
      </c>
      <c r="K629" t="str">
        <f>VLOOKUP(A629,'Medical Examinations'!$A$2:$J$2336,10,FALSE)</f>
        <v>Diabetes</v>
      </c>
      <c r="L629" s="51" t="str">
        <f>_xlfn.XLOOKUP(A629,'Hospitalisation Details'!$A$2:$A$2345,'Hospitalisation Details'!$J$2:$J$2345,"")</f>
        <v>26-Jun-1973</v>
      </c>
      <c r="M629" s="12">
        <f>_xlfn.XLOOKUP(A629,'Hospitalisation Details'!$A$2:$A$2344,'Hospitalisation Details'!$F$2:$F$2344," ",0,1)</f>
        <v>15670.3</v>
      </c>
      <c r="N629" t="str">
        <f>_xlfn.XLOOKUP(A629,'Hospitalisation Details'!$A$2:$A$2344,'Hospitalisation Details'!$G$2:$G$2344," ",0,1)</f>
        <v>tier - 2</v>
      </c>
      <c r="O629" t="str">
        <f>_xlfn.XLOOKUP(A629,'Hospitalisation Details'!$A$2:$A$2344,'Hospitalisation Details'!$H$2:$H$2344," ",0,1)</f>
        <v>tier - 2</v>
      </c>
      <c r="P629" t="str">
        <f>_xlfn.XLOOKUP(A629,'Hospitalisation Details'!$A$2:$A$2344,'Hospitalisation Details'!$I$2:$I$2344," ",0,1)</f>
        <v>R1026</v>
      </c>
      <c r="Q629">
        <f>_xlfn.XLOOKUP(A629,'Hospitalisation Details'!$A$2:$A$2344,'Hospitalisation Details'!$K$2:$K$2344," ",0,1)</f>
        <v>49</v>
      </c>
    </row>
    <row r="630" spans="1:17" ht="15.5" x14ac:dyDescent="0.35">
      <c r="A630" s="8" t="s">
        <v>1742</v>
      </c>
      <c r="B630" t="str">
        <f>VLOOKUP(Healthcare!A630,'Customer Names'!A630:E2964,4,FALSE)</f>
        <v>Scott M</v>
      </c>
      <c r="C630" s="10">
        <f>_xlfn.XLOOKUP(A630,'Medical Examinations'!$A$2:$A$2336,'Medical Examinations'!$B$2:$B$2336,"NA",0,1)</f>
        <v>54.59</v>
      </c>
      <c r="D630" s="10">
        <f>_xlfn.XLOOKUP(A630,'Medical Examinations'!$A$2:$A$2336,'Medical Examinations'!$C$2:$C$2336)</f>
        <v>4.22</v>
      </c>
      <c r="E630" s="1" t="str">
        <f>_xlfn.XLOOKUP(A630,'Medical Examinations'!$A$2:$A$2336,'Medical Examinations'!$D$2:$D$2336)</f>
        <v>Yes</v>
      </c>
      <c r="F630" t="str">
        <f>_xlfn.XLOOKUP(A630,'Medical Examinations'!$A$2:$A$2336,'Medical Examinations'!$E$2:$E$2336)</f>
        <v>No</v>
      </c>
      <c r="G630" t="str">
        <f>_xlfn.XLOOKUP(A630,'Medical Examinations'!$A$2:$A$2336,'Medical Examinations'!$F$2:$F$2336)</f>
        <v>No</v>
      </c>
      <c r="H630" s="1">
        <f>_xlfn.XLOOKUP(A630,'Medical Examinations'!$A$2:$A$2336,'Medical Examinations'!$G$2:$G$2336)</f>
        <v>1</v>
      </c>
      <c r="I630" t="str">
        <f>_xlfn.XLOOKUP(A630,'Medical Examinations'!$A$2:$A$2336,'Medical Examinations'!$H$2:$H$2336)</f>
        <v>No</v>
      </c>
      <c r="J630" t="str">
        <f>VLOOKUP(A630,'Medical Examinations'!$A$2:$J$2336,9,FALSE)</f>
        <v>Obesity</v>
      </c>
      <c r="K630" t="str">
        <f>VLOOKUP(A630,'Medical Examinations'!$A$2:$J$2336,10,FALSE)</f>
        <v>Normal</v>
      </c>
      <c r="L630" s="51" t="str">
        <f>_xlfn.XLOOKUP(A630,'Hospitalisation Details'!$A$2:$A$2345,'Hospitalisation Details'!$J$2:$J$2345,"")</f>
        <v>22-Dec-1988</v>
      </c>
      <c r="M630" s="12">
        <f>_xlfn.XLOOKUP(A630,'Hospitalisation Details'!$A$2:$A$2344,'Hospitalisation Details'!$F$2:$F$2344," ",0,1)</f>
        <v>15646.28</v>
      </c>
      <c r="N630" t="str">
        <f>_xlfn.XLOOKUP(A630,'Hospitalisation Details'!$A$2:$A$2344,'Hospitalisation Details'!$G$2:$G$2344," ",0,1)</f>
        <v>tier - 2</v>
      </c>
      <c r="O630" t="str">
        <f>_xlfn.XLOOKUP(A630,'Hospitalisation Details'!$A$2:$A$2344,'Hospitalisation Details'!$H$2:$H$2344," ",0,1)</f>
        <v>tier - 2</v>
      </c>
      <c r="P630" t="str">
        <f>_xlfn.XLOOKUP(A630,'Hospitalisation Details'!$A$2:$A$2344,'Hospitalisation Details'!$I$2:$I$2344," ",0,1)</f>
        <v>R1011</v>
      </c>
      <c r="Q630">
        <f>_xlfn.XLOOKUP(A630,'Hospitalisation Details'!$A$2:$A$2344,'Hospitalisation Details'!$K$2:$K$2344," ",0,1)</f>
        <v>34</v>
      </c>
    </row>
    <row r="631" spans="1:17" ht="15.5" x14ac:dyDescent="0.35">
      <c r="A631" s="8" t="s">
        <v>1741</v>
      </c>
      <c r="B631" t="str">
        <f>VLOOKUP(Healthcare!A631,'Customer Names'!A631:E2965,4,FALSE)</f>
        <v>Caitlin E.</v>
      </c>
      <c r="C631" s="10">
        <f>_xlfn.XLOOKUP(A631,'Medical Examinations'!$A$2:$A$2336,'Medical Examinations'!$B$2:$B$2336,"NA",0,1)</f>
        <v>32.965000000000003</v>
      </c>
      <c r="D631" s="10">
        <f>_xlfn.XLOOKUP(A631,'Medical Examinations'!$A$2:$A$2336,'Medical Examinations'!$C$2:$C$2336)</f>
        <v>11.78</v>
      </c>
      <c r="E631" s="1" t="str">
        <f>_xlfn.XLOOKUP(A631,'Medical Examinations'!$A$2:$A$2336,'Medical Examinations'!$D$2:$D$2336)</f>
        <v>No</v>
      </c>
      <c r="F631" t="str">
        <f>_xlfn.XLOOKUP(A631,'Medical Examinations'!$A$2:$A$2336,'Medical Examinations'!$E$2:$E$2336)</f>
        <v>No</v>
      </c>
      <c r="G631" t="str">
        <f>_xlfn.XLOOKUP(A631,'Medical Examinations'!$A$2:$A$2336,'Medical Examinations'!$F$2:$F$2336)</f>
        <v>No</v>
      </c>
      <c r="H631" s="1">
        <f>_xlfn.XLOOKUP(A631,'Medical Examinations'!$A$2:$A$2336,'Medical Examinations'!$G$2:$G$2336)</f>
        <v>0</v>
      </c>
      <c r="I631" t="str">
        <f>_xlfn.XLOOKUP(A631,'Medical Examinations'!$A$2:$A$2336,'Medical Examinations'!$H$2:$H$2336)</f>
        <v>No</v>
      </c>
      <c r="J631" t="str">
        <f>VLOOKUP(A631,'Medical Examinations'!$A$2:$J$2336,9,FALSE)</f>
        <v>Obesity</v>
      </c>
      <c r="K631" t="str">
        <f>VLOOKUP(A631,'Medical Examinations'!$A$2:$J$2336,10,FALSE)</f>
        <v>Diabetes</v>
      </c>
      <c r="L631" s="51" t="str">
        <f>_xlfn.XLOOKUP(A631,'Hospitalisation Details'!$A$2:$A$2345,'Hospitalisation Details'!$J$2:$J$2345,"")</f>
        <v>6-Jun-1960</v>
      </c>
      <c r="M631" s="12">
        <f>_xlfn.XLOOKUP(A631,'Hospitalisation Details'!$A$2:$A$2344,'Hospitalisation Details'!$F$2:$F$2344," ",0,1)</f>
        <v>15612.19</v>
      </c>
      <c r="N631" t="str">
        <f>_xlfn.XLOOKUP(A631,'Hospitalisation Details'!$A$2:$A$2344,'Hospitalisation Details'!$G$2:$G$2344," ",0,1)</f>
        <v>tier - 2</v>
      </c>
      <c r="O631" t="str">
        <f>_xlfn.XLOOKUP(A631,'Hospitalisation Details'!$A$2:$A$2344,'Hospitalisation Details'!$H$2:$H$2344," ",0,1)</f>
        <v>tier - 2</v>
      </c>
      <c r="P631" t="str">
        <f>_xlfn.XLOOKUP(A631,'Hospitalisation Details'!$A$2:$A$2344,'Hospitalisation Details'!$I$2:$I$2344," ",0,1)</f>
        <v>R1012</v>
      </c>
      <c r="Q631">
        <f>_xlfn.XLOOKUP(A631,'Hospitalisation Details'!$A$2:$A$2344,'Hospitalisation Details'!$K$2:$K$2344," ",0,1)</f>
        <v>63</v>
      </c>
    </row>
    <row r="632" spans="1:17" ht="15.5" x14ac:dyDescent="0.35">
      <c r="A632" s="8" t="s">
        <v>1740</v>
      </c>
      <c r="B632" t="str">
        <f>VLOOKUP(Healthcare!A632,'Customer Names'!A632:E2966,4,FALSE)</f>
        <v>Samantha A.</v>
      </c>
      <c r="C632" s="10">
        <f>_xlfn.XLOOKUP(A632,'Medical Examinations'!$A$2:$A$2336,'Medical Examinations'!$B$2:$B$2336,"NA",0,1)</f>
        <v>38.049999999999997</v>
      </c>
      <c r="D632" s="10">
        <f>_xlfn.XLOOKUP(A632,'Medical Examinations'!$A$2:$A$2336,'Medical Examinations'!$C$2:$C$2336)</f>
        <v>9.6199999999999992</v>
      </c>
      <c r="E632" s="1" t="str">
        <f>_xlfn.XLOOKUP(A632,'Medical Examinations'!$A$2:$A$2336,'Medical Examinations'!$D$2:$D$2336)</f>
        <v>No</v>
      </c>
      <c r="F632" t="str">
        <f>_xlfn.XLOOKUP(A632,'Medical Examinations'!$A$2:$A$2336,'Medical Examinations'!$E$2:$E$2336)</f>
        <v>No</v>
      </c>
      <c r="G632" t="str">
        <f>_xlfn.XLOOKUP(A632,'Medical Examinations'!$A$2:$A$2336,'Medical Examinations'!$F$2:$F$2336)</f>
        <v>No</v>
      </c>
      <c r="H632" s="1">
        <f>_xlfn.XLOOKUP(A632,'Medical Examinations'!$A$2:$A$2336,'Medical Examinations'!$G$2:$G$2336)</f>
        <v>0</v>
      </c>
      <c r="I632" t="str">
        <f>_xlfn.XLOOKUP(A632,'Medical Examinations'!$A$2:$A$2336,'Medical Examinations'!$H$2:$H$2336)</f>
        <v>No</v>
      </c>
      <c r="J632" t="str">
        <f>VLOOKUP(A632,'Medical Examinations'!$A$2:$J$2336,9,FALSE)</f>
        <v>Obesity</v>
      </c>
      <c r="K632" t="str">
        <f>VLOOKUP(A632,'Medical Examinations'!$A$2:$J$2336,10,FALSE)</f>
        <v>Diabetes</v>
      </c>
      <c r="L632" s="51" t="str">
        <f>_xlfn.XLOOKUP(A632,'Hospitalisation Details'!$A$2:$A$2345,'Hospitalisation Details'!$J$2:$J$2345,"")</f>
        <v>28-Oct-1965</v>
      </c>
      <c r="M632" s="12">
        <f>_xlfn.XLOOKUP(A632,'Hospitalisation Details'!$A$2:$A$2344,'Hospitalisation Details'!$F$2:$F$2344," ",0,1)</f>
        <v>15608.58</v>
      </c>
      <c r="N632" t="str">
        <f>_xlfn.XLOOKUP(A632,'Hospitalisation Details'!$A$2:$A$2344,'Hospitalisation Details'!$G$2:$G$2344," ",0,1)</f>
        <v>tier - 2</v>
      </c>
      <c r="O632" t="str">
        <f>_xlfn.XLOOKUP(A632,'Hospitalisation Details'!$A$2:$A$2344,'Hospitalisation Details'!$H$2:$H$2344," ",0,1)</f>
        <v>tier - 2</v>
      </c>
      <c r="P632" t="str">
        <f>_xlfn.XLOOKUP(A632,'Hospitalisation Details'!$A$2:$A$2344,'Hospitalisation Details'!$I$2:$I$2344," ",0,1)</f>
        <v>R1026</v>
      </c>
      <c r="Q632">
        <f>_xlfn.XLOOKUP(A632,'Hospitalisation Details'!$A$2:$A$2344,'Hospitalisation Details'!$K$2:$K$2344," ",0,1)</f>
        <v>57</v>
      </c>
    </row>
    <row r="633" spans="1:17" ht="15.5" x14ac:dyDescent="0.35">
      <c r="A633" s="8" t="s">
        <v>1739</v>
      </c>
      <c r="B633" t="str">
        <f>VLOOKUP(Healthcare!A633,'Customer Names'!A633:E2967,4,FALSE)</f>
        <v>Erik</v>
      </c>
      <c r="C633" s="10">
        <f>_xlfn.XLOOKUP(A633,'Medical Examinations'!$A$2:$A$2336,'Medical Examinations'!$B$2:$B$2336,"NA",0,1)</f>
        <v>46.14</v>
      </c>
      <c r="D633" s="10">
        <f>_xlfn.XLOOKUP(A633,'Medical Examinations'!$A$2:$A$2336,'Medical Examinations'!$C$2:$C$2336)</f>
        <v>10.78</v>
      </c>
      <c r="E633" s="1" t="str">
        <f>_xlfn.XLOOKUP(A633,'Medical Examinations'!$A$2:$A$2336,'Medical Examinations'!$D$2:$D$2336)</f>
        <v>No</v>
      </c>
      <c r="F633" t="str">
        <f>_xlfn.XLOOKUP(A633,'Medical Examinations'!$A$2:$A$2336,'Medical Examinations'!$E$2:$E$2336)</f>
        <v>No</v>
      </c>
      <c r="G633" t="str">
        <f>_xlfn.XLOOKUP(A633,'Medical Examinations'!$A$2:$A$2336,'Medical Examinations'!$F$2:$F$2336)</f>
        <v>No</v>
      </c>
      <c r="H633" s="1">
        <f>_xlfn.XLOOKUP(A633,'Medical Examinations'!$A$2:$A$2336,'Medical Examinations'!$G$2:$G$2336)</f>
        <v>0</v>
      </c>
      <c r="I633" t="str">
        <f>_xlfn.XLOOKUP(A633,'Medical Examinations'!$A$2:$A$2336,'Medical Examinations'!$H$2:$H$2336)</f>
        <v>No</v>
      </c>
      <c r="J633" t="str">
        <f>VLOOKUP(A633,'Medical Examinations'!$A$2:$J$2336,9,FALSE)</f>
        <v>Obesity</v>
      </c>
      <c r="K633" t="str">
        <f>VLOOKUP(A633,'Medical Examinations'!$A$2:$J$2336,10,FALSE)</f>
        <v>Diabetes</v>
      </c>
      <c r="L633" s="51" t="str">
        <f>_xlfn.XLOOKUP(A633,'Hospitalisation Details'!$A$2:$A$2345,'Hospitalisation Details'!$J$2:$J$2345,"")</f>
        <v>30-Jul-1974</v>
      </c>
      <c r="M633" s="12">
        <f>_xlfn.XLOOKUP(A633,'Hospitalisation Details'!$A$2:$A$2344,'Hospitalisation Details'!$F$2:$F$2344," ",0,1)</f>
        <v>15556.67</v>
      </c>
      <c r="N633" t="str">
        <f>_xlfn.XLOOKUP(A633,'Hospitalisation Details'!$A$2:$A$2344,'Hospitalisation Details'!$G$2:$G$2344," ",0,1)</f>
        <v>tier - 2</v>
      </c>
      <c r="O633" t="str">
        <f>_xlfn.XLOOKUP(A633,'Hospitalisation Details'!$A$2:$A$2344,'Hospitalisation Details'!$H$2:$H$2344," ",0,1)</f>
        <v>tier - 2</v>
      </c>
      <c r="P633" t="str">
        <f>_xlfn.XLOOKUP(A633,'Hospitalisation Details'!$A$2:$A$2344,'Hospitalisation Details'!$I$2:$I$2344," ",0,1)</f>
        <v>R1012</v>
      </c>
      <c r="Q633">
        <f>_xlfn.XLOOKUP(A633,'Hospitalisation Details'!$A$2:$A$2344,'Hospitalisation Details'!$K$2:$K$2344," ",0,1)</f>
        <v>48</v>
      </c>
    </row>
    <row r="634" spans="1:17" ht="15.5" x14ac:dyDescent="0.35">
      <c r="A634" s="8" t="s">
        <v>1738</v>
      </c>
      <c r="B634" t="str">
        <f>VLOOKUP(Healthcare!A634,'Customer Names'!A634:E2968,4,FALSE)</f>
        <v>Christopher</v>
      </c>
      <c r="C634" s="10">
        <f>_xlfn.XLOOKUP(A634,'Medical Examinations'!$A$2:$A$2336,'Medical Examinations'!$B$2:$B$2336,"NA",0,1)</f>
        <v>41.325000000000003</v>
      </c>
      <c r="D634" s="10">
        <f>_xlfn.XLOOKUP(A634,'Medical Examinations'!$A$2:$A$2336,'Medical Examinations'!$C$2:$C$2336)</f>
        <v>5.1100000000000003</v>
      </c>
      <c r="E634" s="1" t="str">
        <f>_xlfn.XLOOKUP(A634,'Medical Examinations'!$A$2:$A$2336,'Medical Examinations'!$D$2:$D$2336)</f>
        <v>Yes</v>
      </c>
      <c r="F634" t="str">
        <f>_xlfn.XLOOKUP(A634,'Medical Examinations'!$A$2:$A$2336,'Medical Examinations'!$E$2:$E$2336)</f>
        <v>No</v>
      </c>
      <c r="G634" t="str">
        <f>_xlfn.XLOOKUP(A634,'Medical Examinations'!$A$2:$A$2336,'Medical Examinations'!$F$2:$F$2336)</f>
        <v>No</v>
      </c>
      <c r="H634" s="1">
        <f>_xlfn.XLOOKUP(A634,'Medical Examinations'!$A$2:$A$2336,'Medical Examinations'!$G$2:$G$2336)</f>
        <v>2</v>
      </c>
      <c r="I634" t="str">
        <f>_xlfn.XLOOKUP(A634,'Medical Examinations'!$A$2:$A$2336,'Medical Examinations'!$H$2:$H$2336)</f>
        <v>No</v>
      </c>
      <c r="J634" t="str">
        <f>VLOOKUP(A634,'Medical Examinations'!$A$2:$J$2336,9,FALSE)</f>
        <v>Obesity</v>
      </c>
      <c r="K634" t="str">
        <f>VLOOKUP(A634,'Medical Examinations'!$A$2:$J$2336,10,FALSE)</f>
        <v>Normal</v>
      </c>
      <c r="L634" s="51" t="str">
        <f>_xlfn.XLOOKUP(A634,'Hospitalisation Details'!$A$2:$A$2345,'Hospitalisation Details'!$J$2:$J$2345,"")</f>
        <v>2-Oct-1959</v>
      </c>
      <c r="M634" s="12">
        <f>_xlfn.XLOOKUP(A634,'Hospitalisation Details'!$A$2:$A$2344,'Hospitalisation Details'!$F$2:$F$2344," ",0,1)</f>
        <v>15555.19</v>
      </c>
      <c r="N634" t="str">
        <f>_xlfn.XLOOKUP(A634,'Hospitalisation Details'!$A$2:$A$2344,'Hospitalisation Details'!$G$2:$G$2344," ",0,1)</f>
        <v>tier - 2</v>
      </c>
      <c r="O634" t="str">
        <f>_xlfn.XLOOKUP(A634,'Hospitalisation Details'!$A$2:$A$2344,'Hospitalisation Details'!$H$2:$H$2344," ",0,1)</f>
        <v>tier - 3</v>
      </c>
      <c r="P634" t="str">
        <f>_xlfn.XLOOKUP(A634,'Hospitalisation Details'!$A$2:$A$2344,'Hospitalisation Details'!$I$2:$I$2344," ",0,1)</f>
        <v>R1012</v>
      </c>
      <c r="Q634">
        <f>_xlfn.XLOOKUP(A634,'Hospitalisation Details'!$A$2:$A$2344,'Hospitalisation Details'!$K$2:$K$2344," ",0,1)</f>
        <v>63</v>
      </c>
    </row>
    <row r="635" spans="1:17" ht="15.5" x14ac:dyDescent="0.35">
      <c r="A635" s="8" t="s">
        <v>1737</v>
      </c>
      <c r="B635" t="str">
        <f>VLOOKUP(Healthcare!A635,'Customer Names'!A635:E2969,4,FALSE)</f>
        <v>Maya</v>
      </c>
      <c r="C635" s="10">
        <f>_xlfn.XLOOKUP(A635,'Medical Examinations'!$A$2:$A$2336,'Medical Examinations'!$B$2:$B$2336,"NA",0,1)</f>
        <v>44.64</v>
      </c>
      <c r="D635" s="10">
        <f>_xlfn.XLOOKUP(A635,'Medical Examinations'!$A$2:$A$2336,'Medical Examinations'!$C$2:$C$2336)</f>
        <v>7.18</v>
      </c>
      <c r="E635" s="1" t="str">
        <f>_xlfn.XLOOKUP(A635,'Medical Examinations'!$A$2:$A$2336,'Medical Examinations'!$D$2:$D$2336)</f>
        <v>No</v>
      </c>
      <c r="F635" t="str">
        <f>_xlfn.XLOOKUP(A635,'Medical Examinations'!$A$2:$A$2336,'Medical Examinations'!$E$2:$E$2336)</f>
        <v>No</v>
      </c>
      <c r="G635" t="str">
        <f>_xlfn.XLOOKUP(A635,'Medical Examinations'!$A$2:$A$2336,'Medical Examinations'!$F$2:$F$2336)</f>
        <v>No</v>
      </c>
      <c r="H635" s="1">
        <f>_xlfn.XLOOKUP(A635,'Medical Examinations'!$A$2:$A$2336,'Medical Examinations'!$G$2:$G$2336)</f>
        <v>0</v>
      </c>
      <c r="I635" t="str">
        <f>_xlfn.XLOOKUP(A635,'Medical Examinations'!$A$2:$A$2336,'Medical Examinations'!$H$2:$H$2336)</f>
        <v>No</v>
      </c>
      <c r="J635" t="str">
        <f>VLOOKUP(A635,'Medical Examinations'!$A$2:$J$2336,9,FALSE)</f>
        <v>Obesity</v>
      </c>
      <c r="K635" t="str">
        <f>VLOOKUP(A635,'Medical Examinations'!$A$2:$J$2336,10,FALSE)</f>
        <v>Diabetes</v>
      </c>
      <c r="L635" s="51" t="str">
        <f>_xlfn.XLOOKUP(A635,'Hospitalisation Details'!$A$2:$A$2345,'Hospitalisation Details'!$J$2:$J$2345,"")</f>
        <v>28-Jun-1974</v>
      </c>
      <c r="M635" s="12">
        <f>_xlfn.XLOOKUP(A635,'Hospitalisation Details'!$A$2:$A$2344,'Hospitalisation Details'!$F$2:$F$2344," ",0,1)</f>
        <v>15532.16</v>
      </c>
      <c r="N635" t="str">
        <f>_xlfn.XLOOKUP(A635,'Hospitalisation Details'!$A$2:$A$2344,'Hospitalisation Details'!$G$2:$G$2344," ",0,1)</f>
        <v>tier - 2</v>
      </c>
      <c r="O635" t="str">
        <f>_xlfn.XLOOKUP(A635,'Hospitalisation Details'!$A$2:$A$2344,'Hospitalisation Details'!$H$2:$H$2344," ",0,1)</f>
        <v>tier - 2</v>
      </c>
      <c r="P635" t="str">
        <f>_xlfn.XLOOKUP(A635,'Hospitalisation Details'!$A$2:$A$2344,'Hospitalisation Details'!$I$2:$I$2344," ",0,1)</f>
        <v>R1026</v>
      </c>
      <c r="Q635">
        <f>_xlfn.XLOOKUP(A635,'Hospitalisation Details'!$A$2:$A$2344,'Hospitalisation Details'!$K$2:$K$2344," ",0,1)</f>
        <v>48</v>
      </c>
    </row>
    <row r="636" spans="1:17" ht="15.5" x14ac:dyDescent="0.35">
      <c r="A636" s="8" t="s">
        <v>1736</v>
      </c>
      <c r="B636" t="str">
        <f>VLOOKUP(Healthcare!A636,'Customer Names'!A636:E2970,4,FALSE)</f>
        <v>Zachary T</v>
      </c>
      <c r="C636" s="10">
        <f>_xlfn.XLOOKUP(A636,'Medical Examinations'!$A$2:$A$2336,'Medical Examinations'!$B$2:$B$2336,"NA",0,1)</f>
        <v>25.175000000000001</v>
      </c>
      <c r="D636" s="10">
        <f>_xlfn.XLOOKUP(A636,'Medical Examinations'!$A$2:$A$2336,'Medical Examinations'!$C$2:$C$2336)</f>
        <v>4.96</v>
      </c>
      <c r="E636" s="1" t="str">
        <f>_xlfn.XLOOKUP(A636,'Medical Examinations'!$A$2:$A$2336,'Medical Examinations'!$D$2:$D$2336)</f>
        <v>No</v>
      </c>
      <c r="F636" t="str">
        <f>_xlfn.XLOOKUP(A636,'Medical Examinations'!$A$2:$A$2336,'Medical Examinations'!$E$2:$E$2336)</f>
        <v>Yes</v>
      </c>
      <c r="G636" t="str">
        <f>_xlfn.XLOOKUP(A636,'Medical Examinations'!$A$2:$A$2336,'Medical Examinations'!$F$2:$F$2336)</f>
        <v>No</v>
      </c>
      <c r="H636" s="1">
        <f>_xlfn.XLOOKUP(A636,'Medical Examinations'!$A$2:$A$2336,'Medical Examinations'!$G$2:$G$2336)</f>
        <v>1</v>
      </c>
      <c r="I636" t="str">
        <f>_xlfn.XLOOKUP(A636,'Medical Examinations'!$A$2:$A$2336,'Medical Examinations'!$H$2:$H$2336)</f>
        <v>No</v>
      </c>
      <c r="J636" t="str">
        <f>VLOOKUP(A636,'Medical Examinations'!$A$2:$J$2336,9,FALSE)</f>
        <v>Overweight</v>
      </c>
      <c r="K636" t="str">
        <f>VLOOKUP(A636,'Medical Examinations'!$A$2:$J$2336,10,FALSE)</f>
        <v>Normal</v>
      </c>
      <c r="L636" s="51" t="str">
        <f>_xlfn.XLOOKUP(A636,'Hospitalisation Details'!$A$2:$A$2345,'Hospitalisation Details'!$J$2:$J$2345,"")</f>
        <v>17-Jul-2004</v>
      </c>
      <c r="M636" s="12">
        <f>_xlfn.XLOOKUP(A636,'Hospitalisation Details'!$A$2:$A$2344,'Hospitalisation Details'!$F$2:$F$2344," ",0,1)</f>
        <v>15518.18</v>
      </c>
      <c r="N636" t="str">
        <f>_xlfn.XLOOKUP(A636,'Hospitalisation Details'!$A$2:$A$2344,'Hospitalisation Details'!$G$2:$G$2344," ",0,1)</f>
        <v>tier - 2</v>
      </c>
      <c r="O636" t="str">
        <f>_xlfn.XLOOKUP(A636,'Hospitalisation Details'!$A$2:$A$2344,'Hospitalisation Details'!$H$2:$H$2344," ",0,1)</f>
        <v>tier - 3</v>
      </c>
      <c r="P636" t="str">
        <f>_xlfn.XLOOKUP(A636,'Hospitalisation Details'!$A$2:$A$2344,'Hospitalisation Details'!$I$2:$I$2344," ",0,1)</f>
        <v>R1015</v>
      </c>
      <c r="Q636">
        <f>_xlfn.XLOOKUP(A636,'Hospitalisation Details'!$A$2:$A$2344,'Hospitalisation Details'!$K$2:$K$2344," ",0,1)</f>
        <v>18</v>
      </c>
    </row>
    <row r="637" spans="1:17" ht="15.5" x14ac:dyDescent="0.35">
      <c r="A637" s="8" t="s">
        <v>1735</v>
      </c>
      <c r="B637" t="str">
        <f>VLOOKUP(Healthcare!A637,'Customer Names'!A637:E2971,4,FALSE)</f>
        <v>Hilda</v>
      </c>
      <c r="C637" s="10">
        <f>_xlfn.XLOOKUP(A637,'Medical Examinations'!$A$2:$A$2336,'Medical Examinations'!$B$2:$B$2336,"NA",0,1)</f>
        <v>43.11</v>
      </c>
      <c r="D637" s="10">
        <f>_xlfn.XLOOKUP(A637,'Medical Examinations'!$A$2:$A$2336,'Medical Examinations'!$C$2:$C$2336)</f>
        <v>4.67</v>
      </c>
      <c r="E637" s="1" t="str">
        <f>_xlfn.XLOOKUP(A637,'Medical Examinations'!$A$2:$A$2336,'Medical Examinations'!$D$2:$D$2336)</f>
        <v>Yes</v>
      </c>
      <c r="F637" t="str">
        <f>_xlfn.XLOOKUP(A637,'Medical Examinations'!$A$2:$A$2336,'Medical Examinations'!$E$2:$E$2336)</f>
        <v>No</v>
      </c>
      <c r="G637" t="str">
        <f>_xlfn.XLOOKUP(A637,'Medical Examinations'!$A$2:$A$2336,'Medical Examinations'!$F$2:$F$2336)</f>
        <v>No</v>
      </c>
      <c r="H637" s="1">
        <f>_xlfn.XLOOKUP(A637,'Medical Examinations'!$A$2:$A$2336,'Medical Examinations'!$G$2:$G$2336)</f>
        <v>0</v>
      </c>
      <c r="I637" t="str">
        <f>_xlfn.XLOOKUP(A637,'Medical Examinations'!$A$2:$A$2336,'Medical Examinations'!$H$2:$H$2336)</f>
        <v>No</v>
      </c>
      <c r="J637" t="str">
        <f>VLOOKUP(A637,'Medical Examinations'!$A$2:$J$2336,9,FALSE)</f>
        <v>Obesity</v>
      </c>
      <c r="K637" t="str">
        <f>VLOOKUP(A637,'Medical Examinations'!$A$2:$J$2336,10,FALSE)</f>
        <v>Normal</v>
      </c>
      <c r="L637" s="51" t="str">
        <f>_xlfn.XLOOKUP(A637,'Hospitalisation Details'!$A$2:$A$2345,'Hospitalisation Details'!$J$2:$J$2345,"")</f>
        <v>20-Jul-1976</v>
      </c>
      <c r="M637" s="12">
        <f>_xlfn.XLOOKUP(A637,'Hospitalisation Details'!$A$2:$A$2344,'Hospitalisation Details'!$F$2:$F$2344," ",0,1)</f>
        <v>15450.48</v>
      </c>
      <c r="N637" t="str">
        <f>_xlfn.XLOOKUP(A637,'Hospitalisation Details'!$A$2:$A$2344,'Hospitalisation Details'!$G$2:$G$2344," ",0,1)</f>
        <v>tier - 2</v>
      </c>
      <c r="O637" t="str">
        <f>_xlfn.XLOOKUP(A637,'Hospitalisation Details'!$A$2:$A$2344,'Hospitalisation Details'!$H$2:$H$2344," ",0,1)</f>
        <v>tier - 1</v>
      </c>
      <c r="P637" t="str">
        <f>_xlfn.XLOOKUP(A637,'Hospitalisation Details'!$A$2:$A$2344,'Hospitalisation Details'!$I$2:$I$2344," ",0,1)</f>
        <v>R1026</v>
      </c>
      <c r="Q637">
        <f>_xlfn.XLOOKUP(A637,'Hospitalisation Details'!$A$2:$A$2344,'Hospitalisation Details'!$K$2:$K$2344," ",0,1)</f>
        <v>46</v>
      </c>
    </row>
    <row r="638" spans="1:17" ht="15.5" x14ac:dyDescent="0.35">
      <c r="A638" s="8" t="s">
        <v>1734</v>
      </c>
      <c r="B638" t="str">
        <f>VLOOKUP(Healthcare!A638,'Customer Names'!A638:E2972,4,FALSE)</f>
        <v>Stephanie</v>
      </c>
      <c r="C638" s="10">
        <f>_xlfn.XLOOKUP(A638,'Medical Examinations'!$A$2:$A$2336,'Medical Examinations'!$B$2:$B$2336,"NA",0,1)</f>
        <v>53.32</v>
      </c>
      <c r="D638" s="10">
        <f>_xlfn.XLOOKUP(A638,'Medical Examinations'!$A$2:$A$2336,'Medical Examinations'!$C$2:$C$2336)</f>
        <v>5.0599999999999996</v>
      </c>
      <c r="E638" s="1" t="str">
        <f>_xlfn.XLOOKUP(A638,'Medical Examinations'!$A$2:$A$2336,'Medical Examinations'!$D$2:$D$2336)</f>
        <v>No</v>
      </c>
      <c r="F638" t="str">
        <f>_xlfn.XLOOKUP(A638,'Medical Examinations'!$A$2:$A$2336,'Medical Examinations'!$E$2:$E$2336)</f>
        <v>No</v>
      </c>
      <c r="G638" t="str">
        <f>_xlfn.XLOOKUP(A638,'Medical Examinations'!$A$2:$A$2336,'Medical Examinations'!$F$2:$F$2336)</f>
        <v>No</v>
      </c>
      <c r="H638" s="1">
        <f>_xlfn.XLOOKUP(A638,'Medical Examinations'!$A$2:$A$2336,'Medical Examinations'!$G$2:$G$2336)</f>
        <v>0</v>
      </c>
      <c r="I638" t="str">
        <f>_xlfn.XLOOKUP(A638,'Medical Examinations'!$A$2:$A$2336,'Medical Examinations'!$H$2:$H$2336)</f>
        <v>No</v>
      </c>
      <c r="J638" t="str">
        <f>VLOOKUP(A638,'Medical Examinations'!$A$2:$J$2336,9,FALSE)</f>
        <v>Obesity</v>
      </c>
      <c r="K638" t="str">
        <f>VLOOKUP(A638,'Medical Examinations'!$A$2:$J$2336,10,FALSE)</f>
        <v>Normal</v>
      </c>
      <c r="L638" s="51" t="str">
        <f>_xlfn.XLOOKUP(A638,'Hospitalisation Details'!$A$2:$A$2345,'Hospitalisation Details'!$J$2:$J$2345,"")</f>
        <v>25-Oct-1990</v>
      </c>
      <c r="M638" s="12">
        <f>_xlfn.XLOOKUP(A638,'Hospitalisation Details'!$A$2:$A$2344,'Hospitalisation Details'!$F$2:$F$2344," ",0,1)</f>
        <v>15440.2</v>
      </c>
      <c r="N638" t="str">
        <f>_xlfn.XLOOKUP(A638,'Hospitalisation Details'!$A$2:$A$2344,'Hospitalisation Details'!$G$2:$G$2344," ",0,1)</f>
        <v>tier - 2</v>
      </c>
      <c r="O638" t="str">
        <f>_xlfn.XLOOKUP(A638,'Hospitalisation Details'!$A$2:$A$2344,'Hospitalisation Details'!$H$2:$H$2344," ",0,1)</f>
        <v>tier - 1</v>
      </c>
      <c r="P638" t="str">
        <f>_xlfn.XLOOKUP(A638,'Hospitalisation Details'!$A$2:$A$2344,'Hospitalisation Details'!$I$2:$I$2344," ",0,1)</f>
        <v>R1012</v>
      </c>
      <c r="Q638">
        <f>_xlfn.XLOOKUP(A638,'Hospitalisation Details'!$A$2:$A$2344,'Hospitalisation Details'!$K$2:$K$2344," ",0,1)</f>
        <v>32</v>
      </c>
    </row>
    <row r="639" spans="1:17" ht="15.5" x14ac:dyDescent="0.35">
      <c r="A639" s="8" t="s">
        <v>1733</v>
      </c>
      <c r="B639" t="str">
        <f>VLOOKUP(Healthcare!A639,'Customer Names'!A639:E2973,4,FALSE)</f>
        <v>Doug</v>
      </c>
      <c r="C639" s="10">
        <f>_xlfn.XLOOKUP(A639,'Medical Examinations'!$A$2:$A$2336,'Medical Examinations'!$B$2:$B$2336,"NA",0,1)</f>
        <v>38.04</v>
      </c>
      <c r="D639" s="10">
        <f>_xlfn.XLOOKUP(A639,'Medical Examinations'!$A$2:$A$2336,'Medical Examinations'!$C$2:$C$2336)</f>
        <v>5.0199999999999996</v>
      </c>
      <c r="E639" s="1" t="str">
        <f>_xlfn.XLOOKUP(A639,'Medical Examinations'!$A$2:$A$2336,'Medical Examinations'!$D$2:$D$2336)</f>
        <v>Yes</v>
      </c>
      <c r="F639" t="str">
        <f>_xlfn.XLOOKUP(A639,'Medical Examinations'!$A$2:$A$2336,'Medical Examinations'!$E$2:$E$2336)</f>
        <v>No</v>
      </c>
      <c r="G639" t="str">
        <f>_xlfn.XLOOKUP(A639,'Medical Examinations'!$A$2:$A$2336,'Medical Examinations'!$F$2:$F$2336)</f>
        <v>No</v>
      </c>
      <c r="H639" s="1">
        <f>_xlfn.XLOOKUP(A639,'Medical Examinations'!$A$2:$A$2336,'Medical Examinations'!$G$2:$G$2336)</f>
        <v>1</v>
      </c>
      <c r="I639" t="str">
        <f>_xlfn.XLOOKUP(A639,'Medical Examinations'!$A$2:$A$2336,'Medical Examinations'!$H$2:$H$2336)</f>
        <v>No</v>
      </c>
      <c r="J639" t="str">
        <f>VLOOKUP(A639,'Medical Examinations'!$A$2:$J$2336,9,FALSE)</f>
        <v>Obesity</v>
      </c>
      <c r="K639" t="str">
        <f>VLOOKUP(A639,'Medical Examinations'!$A$2:$J$2336,10,FALSE)</f>
        <v>Normal</v>
      </c>
      <c r="L639" s="51" t="str">
        <f>_xlfn.XLOOKUP(A639,'Hospitalisation Details'!$A$2:$A$2345,'Hospitalisation Details'!$J$2:$J$2345,"")</f>
        <v>4-Sep-1964</v>
      </c>
      <c r="M639" s="12">
        <f>_xlfn.XLOOKUP(A639,'Hospitalisation Details'!$A$2:$A$2344,'Hospitalisation Details'!$F$2:$F$2344," ",0,1)</f>
        <v>15377.77</v>
      </c>
      <c r="N639" t="str">
        <f>_xlfn.XLOOKUP(A639,'Hospitalisation Details'!$A$2:$A$2344,'Hospitalisation Details'!$G$2:$G$2344," ",0,1)</f>
        <v>tier - 2</v>
      </c>
      <c r="O639" t="str">
        <f>_xlfn.XLOOKUP(A639,'Hospitalisation Details'!$A$2:$A$2344,'Hospitalisation Details'!$H$2:$H$2344," ",0,1)</f>
        <v>tier - 2</v>
      </c>
      <c r="P639" t="str">
        <f>_xlfn.XLOOKUP(A639,'Hospitalisation Details'!$A$2:$A$2344,'Hospitalisation Details'!$I$2:$I$2344," ",0,1)</f>
        <v>R1012</v>
      </c>
      <c r="Q639">
        <f>_xlfn.XLOOKUP(A639,'Hospitalisation Details'!$A$2:$A$2344,'Hospitalisation Details'!$K$2:$K$2344," ",0,1)</f>
        <v>58</v>
      </c>
    </row>
    <row r="640" spans="1:17" ht="15.5" x14ac:dyDescent="0.35">
      <c r="A640" s="8" t="s">
        <v>1732</v>
      </c>
      <c r="B640" t="str">
        <f>VLOOKUP(Healthcare!A640,'Customer Names'!A640:E2974,4,FALSE)</f>
        <v>Bethany N.</v>
      </c>
      <c r="C640" s="10">
        <f>_xlfn.XLOOKUP(A640,'Medical Examinations'!$A$2:$A$2336,'Medical Examinations'!$B$2:$B$2336,"NA",0,1)</f>
        <v>37.9</v>
      </c>
      <c r="D640" s="10">
        <f>_xlfn.XLOOKUP(A640,'Medical Examinations'!$A$2:$A$2336,'Medical Examinations'!$C$2:$C$2336)</f>
        <v>7.76</v>
      </c>
      <c r="E640" s="1" t="str">
        <f>_xlfn.XLOOKUP(A640,'Medical Examinations'!$A$2:$A$2336,'Medical Examinations'!$D$2:$D$2336)</f>
        <v>No</v>
      </c>
      <c r="F640" t="str">
        <f>_xlfn.XLOOKUP(A640,'Medical Examinations'!$A$2:$A$2336,'Medical Examinations'!$E$2:$E$2336)</f>
        <v>No</v>
      </c>
      <c r="G640" t="str">
        <f>_xlfn.XLOOKUP(A640,'Medical Examinations'!$A$2:$A$2336,'Medical Examinations'!$F$2:$F$2336)</f>
        <v>No</v>
      </c>
      <c r="H640" s="1">
        <f>_xlfn.XLOOKUP(A640,'Medical Examinations'!$A$2:$A$2336,'Medical Examinations'!$G$2:$G$2336)</f>
        <v>0</v>
      </c>
      <c r="I640" t="str">
        <f>_xlfn.XLOOKUP(A640,'Medical Examinations'!$A$2:$A$2336,'Medical Examinations'!$H$2:$H$2336)</f>
        <v>No</v>
      </c>
      <c r="J640" t="str">
        <f>VLOOKUP(A640,'Medical Examinations'!$A$2:$J$2336,9,FALSE)</f>
        <v>Obesity</v>
      </c>
      <c r="K640" t="str">
        <f>VLOOKUP(A640,'Medical Examinations'!$A$2:$J$2336,10,FALSE)</f>
        <v>Diabetes</v>
      </c>
      <c r="L640" s="51" t="str">
        <f>_xlfn.XLOOKUP(A640,'Hospitalisation Details'!$A$2:$A$2345,'Hospitalisation Details'!$J$2:$J$2345,"")</f>
        <v>6-Sep-1962</v>
      </c>
      <c r="M640" s="12">
        <f>_xlfn.XLOOKUP(A640,'Hospitalisation Details'!$A$2:$A$2344,'Hospitalisation Details'!$F$2:$F$2344," ",0,1)</f>
        <v>15368.22</v>
      </c>
      <c r="N640" t="str">
        <f>_xlfn.XLOOKUP(A640,'Hospitalisation Details'!$A$2:$A$2344,'Hospitalisation Details'!$G$2:$G$2344," ",0,1)</f>
        <v>tier - 2</v>
      </c>
      <c r="O640" t="str">
        <f>_xlfn.XLOOKUP(A640,'Hospitalisation Details'!$A$2:$A$2344,'Hospitalisation Details'!$H$2:$H$2344," ",0,1)</f>
        <v>tier - 2</v>
      </c>
      <c r="P640" t="str">
        <f>_xlfn.XLOOKUP(A640,'Hospitalisation Details'!$A$2:$A$2344,'Hospitalisation Details'!$I$2:$I$2344," ",0,1)</f>
        <v>R1011</v>
      </c>
      <c r="Q640">
        <f>_xlfn.XLOOKUP(A640,'Hospitalisation Details'!$A$2:$A$2344,'Hospitalisation Details'!$K$2:$K$2344," ",0,1)</f>
        <v>60</v>
      </c>
    </row>
    <row r="641" spans="1:17" ht="15.5" x14ac:dyDescent="0.35">
      <c r="A641" s="8" t="s">
        <v>1731</v>
      </c>
      <c r="B641" t="str">
        <f>VLOOKUP(Healthcare!A641,'Customer Names'!A641:E2975,4,FALSE)</f>
        <v>Sandra H</v>
      </c>
      <c r="C641" s="10">
        <f>_xlfn.XLOOKUP(A641,'Medical Examinations'!$A$2:$A$2336,'Medical Examinations'!$B$2:$B$2336,"NA",0,1)</f>
        <v>39.6</v>
      </c>
      <c r="D641" s="10">
        <f>_xlfn.XLOOKUP(A641,'Medical Examinations'!$A$2:$A$2336,'Medical Examinations'!$C$2:$C$2336)</f>
        <v>9.32</v>
      </c>
      <c r="E641" s="1" t="str">
        <f>_xlfn.XLOOKUP(A641,'Medical Examinations'!$A$2:$A$2336,'Medical Examinations'!$D$2:$D$2336)</f>
        <v>No</v>
      </c>
      <c r="F641" t="str">
        <f>_xlfn.XLOOKUP(A641,'Medical Examinations'!$A$2:$A$2336,'Medical Examinations'!$E$2:$E$2336)</f>
        <v>No</v>
      </c>
      <c r="G641" t="str">
        <f>_xlfn.XLOOKUP(A641,'Medical Examinations'!$A$2:$A$2336,'Medical Examinations'!$F$2:$F$2336)</f>
        <v>No</v>
      </c>
      <c r="H641" s="1">
        <f>_xlfn.XLOOKUP(A641,'Medical Examinations'!$A$2:$A$2336,'Medical Examinations'!$G$2:$G$2336)</f>
        <v>0</v>
      </c>
      <c r="I641" t="str">
        <f>_xlfn.XLOOKUP(A641,'Medical Examinations'!$A$2:$A$2336,'Medical Examinations'!$H$2:$H$2336)</f>
        <v>No</v>
      </c>
      <c r="J641" t="str">
        <f>VLOOKUP(A641,'Medical Examinations'!$A$2:$J$2336,9,FALSE)</f>
        <v>Obesity</v>
      </c>
      <c r="K641" t="str">
        <f>VLOOKUP(A641,'Medical Examinations'!$A$2:$J$2336,10,FALSE)</f>
        <v>Diabetes</v>
      </c>
      <c r="L641" s="51" t="str">
        <f>_xlfn.XLOOKUP(A641,'Hospitalisation Details'!$A$2:$A$2345,'Hospitalisation Details'!$J$2:$J$2345,"")</f>
        <v>18-Jul-1968</v>
      </c>
      <c r="M641" s="12">
        <f>_xlfn.XLOOKUP(A641,'Hospitalisation Details'!$A$2:$A$2344,'Hospitalisation Details'!$F$2:$F$2344," ",0,1)</f>
        <v>15363.77</v>
      </c>
      <c r="N641" t="str">
        <f>_xlfn.XLOOKUP(A641,'Hospitalisation Details'!$A$2:$A$2344,'Hospitalisation Details'!$G$2:$G$2344," ",0,1)</f>
        <v>tier - 2</v>
      </c>
      <c r="O641" t="str">
        <f>_xlfn.XLOOKUP(A641,'Hospitalisation Details'!$A$2:$A$2344,'Hospitalisation Details'!$H$2:$H$2344," ",0,1)</f>
        <v>tier - 1</v>
      </c>
      <c r="P641" t="str">
        <f>_xlfn.XLOOKUP(A641,'Hospitalisation Details'!$A$2:$A$2344,'Hospitalisation Details'!$I$2:$I$2344," ",0,1)</f>
        <v>R1026</v>
      </c>
      <c r="Q641">
        <f>_xlfn.XLOOKUP(A641,'Hospitalisation Details'!$A$2:$A$2344,'Hospitalisation Details'!$K$2:$K$2344," ",0,1)</f>
        <v>54</v>
      </c>
    </row>
    <row r="642" spans="1:17" ht="15.5" x14ac:dyDescent="0.35">
      <c r="A642" s="8" t="s">
        <v>1730</v>
      </c>
      <c r="B642" t="str">
        <f>VLOOKUP(Healthcare!A642,'Customer Names'!A642:E2976,4,FALSE)</f>
        <v>Takuo</v>
      </c>
      <c r="C642" s="10">
        <f>_xlfn.XLOOKUP(A642,'Medical Examinations'!$A$2:$A$2336,'Medical Examinations'!$B$2:$B$2336,"NA",0,1)</f>
        <v>50.92</v>
      </c>
      <c r="D642" s="10">
        <f>_xlfn.XLOOKUP(A642,'Medical Examinations'!$A$2:$A$2336,'Medical Examinations'!$C$2:$C$2336)</f>
        <v>5.31</v>
      </c>
      <c r="E642" s="1" t="str">
        <f>_xlfn.XLOOKUP(A642,'Medical Examinations'!$A$2:$A$2336,'Medical Examinations'!$D$2:$D$2336)</f>
        <v>Yes</v>
      </c>
      <c r="F642" t="str">
        <f>_xlfn.XLOOKUP(A642,'Medical Examinations'!$A$2:$A$2336,'Medical Examinations'!$E$2:$E$2336)</f>
        <v>No</v>
      </c>
      <c r="G642" t="str">
        <f>_xlfn.XLOOKUP(A642,'Medical Examinations'!$A$2:$A$2336,'Medical Examinations'!$F$2:$F$2336)</f>
        <v>No</v>
      </c>
      <c r="H642" s="1">
        <f>_xlfn.XLOOKUP(A642,'Medical Examinations'!$A$2:$A$2336,'Medical Examinations'!$G$2:$G$2336)</f>
        <v>1</v>
      </c>
      <c r="I642" t="str">
        <f>_xlfn.XLOOKUP(A642,'Medical Examinations'!$A$2:$A$2336,'Medical Examinations'!$H$2:$H$2336)</f>
        <v>No</v>
      </c>
      <c r="J642" t="str">
        <f>VLOOKUP(A642,'Medical Examinations'!$A$2:$J$2336,9,FALSE)</f>
        <v>Obesity</v>
      </c>
      <c r="K642" t="str">
        <f>VLOOKUP(A642,'Medical Examinations'!$A$2:$J$2336,10,FALSE)</f>
        <v>Normal</v>
      </c>
      <c r="L642" s="51" t="str">
        <f>_xlfn.XLOOKUP(A642,'Hospitalisation Details'!$A$2:$A$2345,'Hospitalisation Details'!$J$2:$J$2345,"")</f>
        <v>17-Dec-1988</v>
      </c>
      <c r="M642" s="12">
        <f>_xlfn.XLOOKUP(A642,'Hospitalisation Details'!$A$2:$A$2344,'Hospitalisation Details'!$F$2:$F$2344," ",0,1)</f>
        <v>15361.5</v>
      </c>
      <c r="N642" t="str">
        <f>_xlfn.XLOOKUP(A642,'Hospitalisation Details'!$A$2:$A$2344,'Hospitalisation Details'!$G$2:$G$2344," ",0,1)</f>
        <v>tier - 2</v>
      </c>
      <c r="O642" t="str">
        <f>_xlfn.XLOOKUP(A642,'Hospitalisation Details'!$A$2:$A$2344,'Hospitalisation Details'!$H$2:$H$2344," ",0,1)</f>
        <v>tier - 3</v>
      </c>
      <c r="P642" t="str">
        <f>_xlfn.XLOOKUP(A642,'Hospitalisation Details'!$A$2:$A$2344,'Hospitalisation Details'!$I$2:$I$2344," ",0,1)</f>
        <v>R1023</v>
      </c>
      <c r="Q642">
        <f>_xlfn.XLOOKUP(A642,'Hospitalisation Details'!$A$2:$A$2344,'Hospitalisation Details'!$K$2:$K$2344," ",0,1)</f>
        <v>34</v>
      </c>
    </row>
    <row r="643" spans="1:17" ht="15.5" x14ac:dyDescent="0.35">
      <c r="A643" s="8" t="s">
        <v>1729</v>
      </c>
      <c r="B643" t="str">
        <f>VLOOKUP(Healthcare!A643,'Customer Names'!A643:E2977,4,FALSE)</f>
        <v>Kelly A.</v>
      </c>
      <c r="C643" s="10">
        <f>_xlfn.XLOOKUP(A643,'Medical Examinations'!$A$2:$A$2336,'Medical Examinations'!$B$2:$B$2336,"NA",0,1)</f>
        <v>21.85</v>
      </c>
      <c r="D643" s="10">
        <f>_xlfn.XLOOKUP(A643,'Medical Examinations'!$A$2:$A$2336,'Medical Examinations'!$C$2:$C$2336)</f>
        <v>5.56</v>
      </c>
      <c r="E643" s="1" t="str">
        <f>_xlfn.XLOOKUP(A643,'Medical Examinations'!$A$2:$A$2336,'Medical Examinations'!$D$2:$D$2336)</f>
        <v>Yes</v>
      </c>
      <c r="F643" t="str">
        <f>_xlfn.XLOOKUP(A643,'Medical Examinations'!$A$2:$A$2336,'Medical Examinations'!$E$2:$E$2336)</f>
        <v>No</v>
      </c>
      <c r="G643" t="str">
        <f>_xlfn.XLOOKUP(A643,'Medical Examinations'!$A$2:$A$2336,'Medical Examinations'!$F$2:$F$2336)</f>
        <v>No</v>
      </c>
      <c r="H643" s="1">
        <f>_xlfn.XLOOKUP(A643,'Medical Examinations'!$A$2:$A$2336,'Medical Examinations'!$G$2:$G$2336)</f>
        <v>0</v>
      </c>
      <c r="I643" t="str">
        <f>_xlfn.XLOOKUP(A643,'Medical Examinations'!$A$2:$A$2336,'Medical Examinations'!$H$2:$H$2336)</f>
        <v>Yes</v>
      </c>
      <c r="J643" t="str">
        <f>VLOOKUP(A643,'Medical Examinations'!$A$2:$J$2336,9,FALSE)</f>
        <v>Normal Weight</v>
      </c>
      <c r="K643" t="str">
        <f>VLOOKUP(A643,'Medical Examinations'!$A$2:$J$2336,10,FALSE)</f>
        <v>Normal</v>
      </c>
      <c r="L643" s="51" t="str">
        <f>_xlfn.XLOOKUP(A643,'Hospitalisation Details'!$A$2:$A$2345,'Hospitalisation Details'!$J$2:$J$2345,"")</f>
        <v>14-Jul-2001</v>
      </c>
      <c r="M643" s="12">
        <f>_xlfn.XLOOKUP(A643,'Hospitalisation Details'!$A$2:$A$2344,'Hospitalisation Details'!$F$2:$F$2344," ",0,1)</f>
        <v>15359.1</v>
      </c>
      <c r="N643" t="str">
        <f>_xlfn.XLOOKUP(A643,'Hospitalisation Details'!$A$2:$A$2344,'Hospitalisation Details'!$G$2:$G$2344," ",0,1)</f>
        <v>tier - 2</v>
      </c>
      <c r="O643" t="str">
        <f>_xlfn.XLOOKUP(A643,'Hospitalisation Details'!$A$2:$A$2344,'Hospitalisation Details'!$H$2:$H$2344," ",0,1)</f>
        <v>tier - 3</v>
      </c>
      <c r="P643" t="str">
        <f>_xlfn.XLOOKUP(A643,'Hospitalisation Details'!$A$2:$A$2344,'Hospitalisation Details'!$I$2:$I$2344," ",0,1)</f>
        <v>R1024</v>
      </c>
      <c r="Q643">
        <f>_xlfn.XLOOKUP(A643,'Hospitalisation Details'!$A$2:$A$2344,'Hospitalisation Details'!$K$2:$K$2344," ",0,1)</f>
        <v>21</v>
      </c>
    </row>
    <row r="644" spans="1:17" ht="15.5" x14ac:dyDescent="0.35">
      <c r="A644" s="8" t="s">
        <v>1728</v>
      </c>
      <c r="B644" t="str">
        <f>VLOOKUP(Healthcare!A644,'Customer Names'!A644:E2978,4,FALSE)</f>
        <v>Scott</v>
      </c>
      <c r="C644" s="10">
        <f>_xlfn.XLOOKUP(A644,'Medical Examinations'!$A$2:$A$2336,'Medical Examinations'!$B$2:$B$2336,"NA",0,1)</f>
        <v>36.08</v>
      </c>
      <c r="D644" s="10">
        <f>_xlfn.XLOOKUP(A644,'Medical Examinations'!$A$2:$A$2336,'Medical Examinations'!$C$2:$C$2336)</f>
        <v>7.11</v>
      </c>
      <c r="E644" s="1" t="str">
        <f>_xlfn.XLOOKUP(A644,'Medical Examinations'!$A$2:$A$2336,'Medical Examinations'!$D$2:$D$2336)</f>
        <v>Yes</v>
      </c>
      <c r="F644" t="str">
        <f>_xlfn.XLOOKUP(A644,'Medical Examinations'!$A$2:$A$2336,'Medical Examinations'!$E$2:$E$2336)</f>
        <v>No</v>
      </c>
      <c r="G644" t="str">
        <f>_xlfn.XLOOKUP(A644,'Medical Examinations'!$A$2:$A$2336,'Medical Examinations'!$F$2:$F$2336)</f>
        <v>Yes</v>
      </c>
      <c r="H644" s="1">
        <f>_xlfn.XLOOKUP(A644,'Medical Examinations'!$A$2:$A$2336,'Medical Examinations'!$G$2:$G$2336)</f>
        <v>1</v>
      </c>
      <c r="I644" t="str">
        <f>_xlfn.XLOOKUP(A644,'Medical Examinations'!$A$2:$A$2336,'Medical Examinations'!$H$2:$H$2336)</f>
        <v>No</v>
      </c>
      <c r="J644" t="str">
        <f>VLOOKUP(A644,'Medical Examinations'!$A$2:$J$2336,9,FALSE)</f>
        <v>Obesity</v>
      </c>
      <c r="K644" t="str">
        <f>VLOOKUP(A644,'Medical Examinations'!$A$2:$J$2336,10,FALSE)</f>
        <v>Diabetes</v>
      </c>
      <c r="L644" s="51" t="str">
        <f>_xlfn.XLOOKUP(A644,'Hospitalisation Details'!$A$2:$A$2345,'Hospitalisation Details'!$J$2:$J$2345,"")</f>
        <v>13-Dec-1963</v>
      </c>
      <c r="M644" s="12">
        <f>_xlfn.XLOOKUP(A644,'Hospitalisation Details'!$A$2:$A$2344,'Hospitalisation Details'!$F$2:$F$2344," ",0,1)</f>
        <v>15322.77</v>
      </c>
      <c r="N644" t="str">
        <f>_xlfn.XLOOKUP(A644,'Hospitalisation Details'!$A$2:$A$2344,'Hospitalisation Details'!$G$2:$G$2344," ",0,1)</f>
        <v>tier - 2</v>
      </c>
      <c r="O644" t="str">
        <f>_xlfn.XLOOKUP(A644,'Hospitalisation Details'!$A$2:$A$2344,'Hospitalisation Details'!$H$2:$H$2344," ",0,1)</f>
        <v>tier - 3</v>
      </c>
      <c r="P644" t="str">
        <f>_xlfn.XLOOKUP(A644,'Hospitalisation Details'!$A$2:$A$2344,'Hospitalisation Details'!$I$2:$I$2344," ",0,1)</f>
        <v>R1021</v>
      </c>
      <c r="Q644">
        <f>_xlfn.XLOOKUP(A644,'Hospitalisation Details'!$A$2:$A$2344,'Hospitalisation Details'!$K$2:$K$2344," ",0,1)</f>
        <v>59</v>
      </c>
    </row>
    <row r="645" spans="1:17" ht="15.5" x14ac:dyDescent="0.35">
      <c r="A645" s="8" t="s">
        <v>1727</v>
      </c>
      <c r="B645" t="str">
        <f>VLOOKUP(Healthcare!A645,'Customer Names'!A645:E2979,4,FALSE)</f>
        <v>Benoit</v>
      </c>
      <c r="C645" s="10">
        <f>_xlfn.XLOOKUP(A645,'Medical Examinations'!$A$2:$A$2336,'Medical Examinations'!$B$2:$B$2336,"NA",0,1)</f>
        <v>40.44</v>
      </c>
      <c r="D645" s="10">
        <f>_xlfn.XLOOKUP(A645,'Medical Examinations'!$A$2:$A$2336,'Medical Examinations'!$C$2:$C$2336)</f>
        <v>5.13</v>
      </c>
      <c r="E645" s="1" t="str">
        <f>_xlfn.XLOOKUP(A645,'Medical Examinations'!$A$2:$A$2336,'Medical Examinations'!$D$2:$D$2336)</f>
        <v>Yes</v>
      </c>
      <c r="F645" t="str">
        <f>_xlfn.XLOOKUP(A645,'Medical Examinations'!$A$2:$A$2336,'Medical Examinations'!$E$2:$E$2336)</f>
        <v>No</v>
      </c>
      <c r="G645" t="str">
        <f>_xlfn.XLOOKUP(A645,'Medical Examinations'!$A$2:$A$2336,'Medical Examinations'!$F$2:$F$2336)</f>
        <v>Yes</v>
      </c>
      <c r="H645" s="1">
        <f>_xlfn.XLOOKUP(A645,'Medical Examinations'!$A$2:$A$2336,'Medical Examinations'!$G$2:$G$2336)</f>
        <v>1</v>
      </c>
      <c r="I645" t="str">
        <f>_xlfn.XLOOKUP(A645,'Medical Examinations'!$A$2:$A$2336,'Medical Examinations'!$H$2:$H$2336)</f>
        <v>No</v>
      </c>
      <c r="J645" t="str">
        <f>VLOOKUP(A645,'Medical Examinations'!$A$2:$J$2336,9,FALSE)</f>
        <v>Obesity</v>
      </c>
      <c r="K645" t="str">
        <f>VLOOKUP(A645,'Medical Examinations'!$A$2:$J$2336,10,FALSE)</f>
        <v>Normal</v>
      </c>
      <c r="L645" s="51" t="str">
        <f>_xlfn.XLOOKUP(A645,'Hospitalisation Details'!$A$2:$A$2345,'Hospitalisation Details'!$J$2:$J$2345,"")</f>
        <v>16-Sep-1969</v>
      </c>
      <c r="M645" s="12">
        <f>_xlfn.XLOOKUP(A645,'Hospitalisation Details'!$A$2:$A$2344,'Hospitalisation Details'!$F$2:$F$2344," ",0,1)</f>
        <v>15260.52</v>
      </c>
      <c r="N645" t="str">
        <f>_xlfn.XLOOKUP(A645,'Hospitalisation Details'!$A$2:$A$2344,'Hospitalisation Details'!$G$2:$G$2344," ",0,1)</f>
        <v>tier - 2</v>
      </c>
      <c r="O645" t="str">
        <f>_xlfn.XLOOKUP(A645,'Hospitalisation Details'!$A$2:$A$2344,'Hospitalisation Details'!$H$2:$H$2344," ",0,1)</f>
        <v>tier - 2</v>
      </c>
      <c r="P645" t="str">
        <f>_xlfn.XLOOKUP(A645,'Hospitalisation Details'!$A$2:$A$2344,'Hospitalisation Details'!$I$2:$I$2344," ",0,1)</f>
        <v>R1023</v>
      </c>
      <c r="Q645">
        <f>_xlfn.XLOOKUP(A645,'Hospitalisation Details'!$A$2:$A$2344,'Hospitalisation Details'!$K$2:$K$2344," ",0,1)</f>
        <v>53</v>
      </c>
    </row>
    <row r="646" spans="1:17" ht="15.5" x14ac:dyDescent="0.35">
      <c r="A646" s="8" t="s">
        <v>1726</v>
      </c>
      <c r="B646" t="str">
        <f>VLOOKUP(Healthcare!A646,'Customer Names'!A646:E2980,4,FALSE)</f>
        <v>Elizabeth M.</v>
      </c>
      <c r="C646" s="10">
        <f>_xlfn.XLOOKUP(A646,'Medical Examinations'!$A$2:$A$2336,'Medical Examinations'!$B$2:$B$2336,"NA",0,1)</f>
        <v>38.094999999999999</v>
      </c>
      <c r="D646" s="10">
        <f>_xlfn.XLOOKUP(A646,'Medical Examinations'!$A$2:$A$2336,'Medical Examinations'!$C$2:$C$2336)</f>
        <v>10.199999999999999</v>
      </c>
      <c r="E646" s="1" t="str">
        <f>_xlfn.XLOOKUP(A646,'Medical Examinations'!$A$2:$A$2336,'Medical Examinations'!$D$2:$D$2336)</f>
        <v>No</v>
      </c>
      <c r="F646" t="str">
        <f>_xlfn.XLOOKUP(A646,'Medical Examinations'!$A$2:$A$2336,'Medical Examinations'!$E$2:$E$2336)</f>
        <v>No</v>
      </c>
      <c r="G646" t="str">
        <f>_xlfn.XLOOKUP(A646,'Medical Examinations'!$A$2:$A$2336,'Medical Examinations'!$F$2:$F$2336)</f>
        <v>No</v>
      </c>
      <c r="H646" s="1">
        <f>_xlfn.XLOOKUP(A646,'Medical Examinations'!$A$2:$A$2336,'Medical Examinations'!$G$2:$G$2336)</f>
        <v>0</v>
      </c>
      <c r="I646" t="str">
        <f>_xlfn.XLOOKUP(A646,'Medical Examinations'!$A$2:$A$2336,'Medical Examinations'!$H$2:$H$2336)</f>
        <v>No</v>
      </c>
      <c r="J646" t="str">
        <f>VLOOKUP(A646,'Medical Examinations'!$A$2:$J$2336,9,FALSE)</f>
        <v>Obesity</v>
      </c>
      <c r="K646" t="str">
        <f>VLOOKUP(A646,'Medical Examinations'!$A$2:$J$2336,10,FALSE)</f>
        <v>Diabetes</v>
      </c>
      <c r="L646" s="51" t="str">
        <f>_xlfn.XLOOKUP(A646,'Hospitalisation Details'!$A$2:$A$2345,'Hospitalisation Details'!$J$2:$J$2345,"")</f>
        <v>25-Jul-1960</v>
      </c>
      <c r="M646" s="12">
        <f>_xlfn.XLOOKUP(A646,'Hospitalisation Details'!$A$2:$A$2344,'Hospitalisation Details'!$F$2:$F$2344," ",0,1)</f>
        <v>15230.32</v>
      </c>
      <c r="N646" t="str">
        <f>_xlfn.XLOOKUP(A646,'Hospitalisation Details'!$A$2:$A$2344,'Hospitalisation Details'!$G$2:$G$2344," ",0,1)</f>
        <v>tier - 2</v>
      </c>
      <c r="O646" t="str">
        <f>_xlfn.XLOOKUP(A646,'Hospitalisation Details'!$A$2:$A$2344,'Hospitalisation Details'!$H$2:$H$2344," ",0,1)</f>
        <v>tier - 2</v>
      </c>
      <c r="P646" t="str">
        <f>_xlfn.XLOOKUP(A646,'Hospitalisation Details'!$A$2:$A$2344,'Hospitalisation Details'!$I$2:$I$2344," ",0,1)</f>
        <v>R1024</v>
      </c>
      <c r="Q646">
        <f>_xlfn.XLOOKUP(A646,'Hospitalisation Details'!$A$2:$A$2344,'Hospitalisation Details'!$K$2:$K$2344," ",0,1)</f>
        <v>62</v>
      </c>
    </row>
    <row r="647" spans="1:17" ht="15.5" x14ac:dyDescent="0.35">
      <c r="A647" s="8" t="s">
        <v>1725</v>
      </c>
      <c r="B647" t="str">
        <f>VLOOKUP(Healthcare!A647,'Customer Names'!A647:E2981,4,FALSE)</f>
        <v>Jessica A.</v>
      </c>
      <c r="C647" s="10">
        <f>_xlfn.XLOOKUP(A647,'Medical Examinations'!$A$2:$A$2336,'Medical Examinations'!$B$2:$B$2336,"NA",0,1)</f>
        <v>44.95</v>
      </c>
      <c r="D647" s="10">
        <f>_xlfn.XLOOKUP(A647,'Medical Examinations'!$A$2:$A$2336,'Medical Examinations'!$C$2:$C$2336)</f>
        <v>10.4</v>
      </c>
      <c r="E647" s="1" t="str">
        <f>_xlfn.XLOOKUP(A647,'Medical Examinations'!$A$2:$A$2336,'Medical Examinations'!$D$2:$D$2336)</f>
        <v>No</v>
      </c>
      <c r="F647" t="str">
        <f>_xlfn.XLOOKUP(A647,'Medical Examinations'!$A$2:$A$2336,'Medical Examinations'!$E$2:$E$2336)</f>
        <v>No</v>
      </c>
      <c r="G647" t="str">
        <f>_xlfn.XLOOKUP(A647,'Medical Examinations'!$A$2:$A$2336,'Medical Examinations'!$F$2:$F$2336)</f>
        <v>No</v>
      </c>
      <c r="H647" s="1">
        <f>_xlfn.XLOOKUP(A647,'Medical Examinations'!$A$2:$A$2336,'Medical Examinations'!$G$2:$G$2336)</f>
        <v>0</v>
      </c>
      <c r="I647" t="str">
        <f>_xlfn.XLOOKUP(A647,'Medical Examinations'!$A$2:$A$2336,'Medical Examinations'!$H$2:$H$2336)</f>
        <v>No</v>
      </c>
      <c r="J647" t="str">
        <f>VLOOKUP(A647,'Medical Examinations'!$A$2:$J$2336,9,FALSE)</f>
        <v>Obesity</v>
      </c>
      <c r="K647" t="str">
        <f>VLOOKUP(A647,'Medical Examinations'!$A$2:$J$2336,10,FALSE)</f>
        <v>Diabetes</v>
      </c>
      <c r="L647" s="51" t="str">
        <f>_xlfn.XLOOKUP(A647,'Hospitalisation Details'!$A$2:$A$2345,'Hospitalisation Details'!$J$2:$J$2345,"")</f>
        <v>23-Nov-1978</v>
      </c>
      <c r="M647" s="12">
        <f>_xlfn.XLOOKUP(A647,'Hospitalisation Details'!$A$2:$A$2344,'Hospitalisation Details'!$F$2:$F$2344," ",0,1)</f>
        <v>15207.92</v>
      </c>
      <c r="N647" t="str">
        <f>_xlfn.XLOOKUP(A647,'Hospitalisation Details'!$A$2:$A$2344,'Hospitalisation Details'!$G$2:$G$2344," ",0,1)</f>
        <v>tier - 2</v>
      </c>
      <c r="O647" t="str">
        <f>_xlfn.XLOOKUP(A647,'Hospitalisation Details'!$A$2:$A$2344,'Hospitalisation Details'!$H$2:$H$2344," ",0,1)</f>
        <v>tier - 1</v>
      </c>
      <c r="P647" t="str">
        <f>_xlfn.XLOOKUP(A647,'Hospitalisation Details'!$A$2:$A$2344,'Hospitalisation Details'!$I$2:$I$2344," ",0,1)</f>
        <v>R1012</v>
      </c>
      <c r="Q647">
        <f>_xlfn.XLOOKUP(A647,'Hospitalisation Details'!$A$2:$A$2344,'Hospitalisation Details'!$K$2:$K$2344," ",0,1)</f>
        <v>44</v>
      </c>
    </row>
    <row r="648" spans="1:17" ht="15.5" x14ac:dyDescent="0.35">
      <c r="A648" s="8" t="s">
        <v>1724</v>
      </c>
      <c r="B648" t="str">
        <f>VLOOKUP(Healthcare!A648,'Customer Names'!A648:E2982,4,FALSE)</f>
        <v>Monica K</v>
      </c>
      <c r="C648" s="10">
        <f>_xlfn.XLOOKUP(A648,'Medical Examinations'!$A$2:$A$2336,'Medical Examinations'!$B$2:$B$2336,"NA",0,1)</f>
        <v>35.54</v>
      </c>
      <c r="D648" s="10">
        <f>_xlfn.XLOOKUP(A648,'Medical Examinations'!$A$2:$A$2336,'Medical Examinations'!$C$2:$C$2336)</f>
        <v>10.67</v>
      </c>
      <c r="E648" s="1" t="str">
        <f>_xlfn.XLOOKUP(A648,'Medical Examinations'!$A$2:$A$2336,'Medical Examinations'!$D$2:$D$2336)</f>
        <v>No</v>
      </c>
      <c r="F648" t="str">
        <f>_xlfn.XLOOKUP(A648,'Medical Examinations'!$A$2:$A$2336,'Medical Examinations'!$E$2:$E$2336)</f>
        <v>No</v>
      </c>
      <c r="G648" t="str">
        <f>_xlfn.XLOOKUP(A648,'Medical Examinations'!$A$2:$A$2336,'Medical Examinations'!$F$2:$F$2336)</f>
        <v>No</v>
      </c>
      <c r="H648" s="1">
        <f>_xlfn.XLOOKUP(A648,'Medical Examinations'!$A$2:$A$2336,'Medical Examinations'!$G$2:$G$2336)</f>
        <v>0</v>
      </c>
      <c r="I648" t="str">
        <f>_xlfn.XLOOKUP(A648,'Medical Examinations'!$A$2:$A$2336,'Medical Examinations'!$H$2:$H$2336)</f>
        <v>No</v>
      </c>
      <c r="J648" t="str">
        <f>VLOOKUP(A648,'Medical Examinations'!$A$2:$J$2336,9,FALSE)</f>
        <v>Obesity</v>
      </c>
      <c r="K648" t="str">
        <f>VLOOKUP(A648,'Medical Examinations'!$A$2:$J$2336,10,FALSE)</f>
        <v>Diabetes</v>
      </c>
      <c r="L648" s="51" t="str">
        <f>_xlfn.XLOOKUP(A648,'Hospitalisation Details'!$A$2:$A$2345,'Hospitalisation Details'!$J$2:$J$2345,"")</f>
        <v>17-Jun-1962</v>
      </c>
      <c r="M648" s="12">
        <f>_xlfn.XLOOKUP(A648,'Hospitalisation Details'!$A$2:$A$2344,'Hospitalisation Details'!$F$2:$F$2344," ",0,1)</f>
        <v>15174.81</v>
      </c>
      <c r="N648" t="str">
        <f>_xlfn.XLOOKUP(A648,'Hospitalisation Details'!$A$2:$A$2344,'Hospitalisation Details'!$G$2:$G$2344," ",0,1)</f>
        <v>tier - 2</v>
      </c>
      <c r="O648" t="str">
        <f>_xlfn.XLOOKUP(A648,'Hospitalisation Details'!$A$2:$A$2344,'Hospitalisation Details'!$H$2:$H$2344," ",0,1)</f>
        <v>tier - 1</v>
      </c>
      <c r="P648" t="str">
        <f>_xlfn.XLOOKUP(A648,'Hospitalisation Details'!$A$2:$A$2344,'Hospitalisation Details'!$I$2:$I$2344," ",0,1)</f>
        <v>R1012</v>
      </c>
      <c r="Q648">
        <f>_xlfn.XLOOKUP(A648,'Hospitalisation Details'!$A$2:$A$2344,'Hospitalisation Details'!$K$2:$K$2344," ",0,1)</f>
        <v>60</v>
      </c>
    </row>
    <row r="649" spans="1:17" ht="15.5" x14ac:dyDescent="0.35">
      <c r="A649" s="8" t="s">
        <v>1723</v>
      </c>
      <c r="B649" t="str">
        <f>VLOOKUP(Healthcare!A649,'Customer Names'!A649:E2983,4,FALSE)</f>
        <v>Kevin L</v>
      </c>
      <c r="C649" s="10">
        <f>_xlfn.XLOOKUP(A649,'Medical Examinations'!$A$2:$A$2336,'Medical Examinations'!$B$2:$B$2336,"NA",0,1)</f>
        <v>39.799999999999997</v>
      </c>
      <c r="D649" s="10">
        <f>_xlfn.XLOOKUP(A649,'Medical Examinations'!$A$2:$A$2336,'Medical Examinations'!$C$2:$C$2336)</f>
        <v>4.6500000000000004</v>
      </c>
      <c r="E649" s="1" t="str">
        <f>_xlfn.XLOOKUP(A649,'Medical Examinations'!$A$2:$A$2336,'Medical Examinations'!$D$2:$D$2336)</f>
        <v>Yes</v>
      </c>
      <c r="F649" t="str">
        <f>_xlfn.XLOOKUP(A649,'Medical Examinations'!$A$2:$A$2336,'Medical Examinations'!$E$2:$E$2336)</f>
        <v>No</v>
      </c>
      <c r="G649" t="str">
        <f>_xlfn.XLOOKUP(A649,'Medical Examinations'!$A$2:$A$2336,'Medical Examinations'!$F$2:$F$2336)</f>
        <v>No</v>
      </c>
      <c r="H649" s="1">
        <f>_xlfn.XLOOKUP(A649,'Medical Examinations'!$A$2:$A$2336,'Medical Examinations'!$G$2:$G$2336)</f>
        <v>2</v>
      </c>
      <c r="I649" t="str">
        <f>_xlfn.XLOOKUP(A649,'Medical Examinations'!$A$2:$A$2336,'Medical Examinations'!$H$2:$H$2336)</f>
        <v>No</v>
      </c>
      <c r="J649" t="str">
        <f>VLOOKUP(A649,'Medical Examinations'!$A$2:$J$2336,9,FALSE)</f>
        <v>Obesity</v>
      </c>
      <c r="K649" t="str">
        <f>VLOOKUP(A649,'Medical Examinations'!$A$2:$J$2336,10,FALSE)</f>
        <v>Normal</v>
      </c>
      <c r="L649" s="51" t="str">
        <f>_xlfn.XLOOKUP(A649,'Hospitalisation Details'!$A$2:$A$2345,'Hospitalisation Details'!$J$2:$J$2345,"")</f>
        <v>3-Dec-1959</v>
      </c>
      <c r="M649" s="12">
        <f>_xlfn.XLOOKUP(A649,'Hospitalisation Details'!$A$2:$A$2344,'Hospitalisation Details'!$F$2:$F$2344," ",0,1)</f>
        <v>15170.07</v>
      </c>
      <c r="N649" t="str">
        <f>_xlfn.XLOOKUP(A649,'Hospitalisation Details'!$A$2:$A$2344,'Hospitalisation Details'!$G$2:$G$2344," ",0,1)</f>
        <v>tier - 2</v>
      </c>
      <c r="O649" t="str">
        <f>_xlfn.XLOOKUP(A649,'Hospitalisation Details'!$A$2:$A$2344,'Hospitalisation Details'!$H$2:$H$2344," ",0,1)</f>
        <v>tier - 3</v>
      </c>
      <c r="P649" t="str">
        <f>_xlfn.XLOOKUP(A649,'Hospitalisation Details'!$A$2:$A$2344,'Hospitalisation Details'!$I$2:$I$2344," ",0,1)</f>
        <v>R1011</v>
      </c>
      <c r="Q649">
        <f>_xlfn.XLOOKUP(A649,'Hospitalisation Details'!$A$2:$A$2344,'Hospitalisation Details'!$K$2:$K$2344," ",0,1)</f>
        <v>63</v>
      </c>
    </row>
    <row r="650" spans="1:17" ht="15.5" x14ac:dyDescent="0.35">
      <c r="A650" s="8" t="s">
        <v>1722</v>
      </c>
      <c r="B650" t="str">
        <f>VLOOKUP(Healthcare!A650,'Customer Names'!A650:E2984,4,FALSE)</f>
        <v>Gregory</v>
      </c>
      <c r="C650" s="10">
        <f>_xlfn.XLOOKUP(A650,'Medical Examinations'!$A$2:$A$2336,'Medical Examinations'!$B$2:$B$2336,"NA",0,1)</f>
        <v>33.659999999999997</v>
      </c>
      <c r="D650" s="10">
        <f>_xlfn.XLOOKUP(A650,'Medical Examinations'!$A$2:$A$2336,'Medical Examinations'!$C$2:$C$2336)</f>
        <v>5.65</v>
      </c>
      <c r="E650" s="1" t="str">
        <f>_xlfn.XLOOKUP(A650,'Medical Examinations'!$A$2:$A$2336,'Medical Examinations'!$D$2:$D$2336)</f>
        <v>Yes</v>
      </c>
      <c r="F650" t="str">
        <f>_xlfn.XLOOKUP(A650,'Medical Examinations'!$A$2:$A$2336,'Medical Examinations'!$E$2:$E$2336)</f>
        <v>No</v>
      </c>
      <c r="G650" t="str">
        <f>_xlfn.XLOOKUP(A650,'Medical Examinations'!$A$2:$A$2336,'Medical Examinations'!$F$2:$F$2336)</f>
        <v>No</v>
      </c>
      <c r="H650" s="1">
        <f>_xlfn.XLOOKUP(A650,'Medical Examinations'!$A$2:$A$2336,'Medical Examinations'!$G$2:$G$2336)</f>
        <v>2</v>
      </c>
      <c r="I650" t="str">
        <f>_xlfn.XLOOKUP(A650,'Medical Examinations'!$A$2:$A$2336,'Medical Examinations'!$H$2:$H$2336)</f>
        <v>No</v>
      </c>
      <c r="J650" t="str">
        <f>VLOOKUP(A650,'Medical Examinations'!$A$2:$J$2336,9,FALSE)</f>
        <v>Obesity</v>
      </c>
      <c r="K650" t="str">
        <f>VLOOKUP(A650,'Medical Examinations'!$A$2:$J$2336,10,FALSE)</f>
        <v>Normal</v>
      </c>
      <c r="L650" s="51" t="str">
        <f>_xlfn.XLOOKUP(A650,'Hospitalisation Details'!$A$2:$A$2345,'Hospitalisation Details'!$J$2:$J$2345,"")</f>
        <v>4-Jun-1959</v>
      </c>
      <c r="M650" s="12">
        <f>_xlfn.XLOOKUP(A650,'Hospitalisation Details'!$A$2:$A$2344,'Hospitalisation Details'!$F$2:$F$2344," ",0,1)</f>
        <v>15161.53</v>
      </c>
      <c r="N650" t="str">
        <f>_xlfn.XLOOKUP(A650,'Hospitalisation Details'!$A$2:$A$2344,'Hospitalisation Details'!$G$2:$G$2344," ",0,1)</f>
        <v>tier - 2</v>
      </c>
      <c r="O650" t="str">
        <f>_xlfn.XLOOKUP(A650,'Hospitalisation Details'!$A$2:$A$2344,'Hospitalisation Details'!$H$2:$H$2344," ",0,1)</f>
        <v>tier - 1</v>
      </c>
      <c r="P650" t="str">
        <f>_xlfn.XLOOKUP(A650,'Hospitalisation Details'!$A$2:$A$2344,'Hospitalisation Details'!$I$2:$I$2344," ",0,1)</f>
        <v>R1013</v>
      </c>
      <c r="Q650">
        <f>_xlfn.XLOOKUP(A650,'Hospitalisation Details'!$A$2:$A$2344,'Hospitalisation Details'!$K$2:$K$2344," ",0,1)</f>
        <v>64</v>
      </c>
    </row>
    <row r="651" spans="1:17" ht="15.5" x14ac:dyDescent="0.35">
      <c r="A651" s="8" t="s">
        <v>1721</v>
      </c>
      <c r="B651" t="str">
        <f>VLOOKUP(Healthcare!A651,'Customer Names'!A651:E2985,4,FALSE)</f>
        <v>Della</v>
      </c>
      <c r="C651" s="10">
        <f>_xlfn.XLOOKUP(A651,'Medical Examinations'!$A$2:$A$2336,'Medical Examinations'!$B$2:$B$2336,"NA",0,1)</f>
        <v>35.5</v>
      </c>
      <c r="D651" s="10">
        <f>_xlfn.XLOOKUP(A651,'Medical Examinations'!$A$2:$A$2336,'Medical Examinations'!$C$2:$C$2336)</f>
        <v>11.97</v>
      </c>
      <c r="E651" s="1" t="str">
        <f>_xlfn.XLOOKUP(A651,'Medical Examinations'!$A$2:$A$2336,'Medical Examinations'!$D$2:$D$2336)</f>
        <v>No</v>
      </c>
      <c r="F651" t="str">
        <f>_xlfn.XLOOKUP(A651,'Medical Examinations'!$A$2:$A$2336,'Medical Examinations'!$E$2:$E$2336)</f>
        <v>No</v>
      </c>
      <c r="G651" t="str">
        <f>_xlfn.XLOOKUP(A651,'Medical Examinations'!$A$2:$A$2336,'Medical Examinations'!$F$2:$F$2336)</f>
        <v>No</v>
      </c>
      <c r="H651" s="1">
        <f>_xlfn.XLOOKUP(A651,'Medical Examinations'!$A$2:$A$2336,'Medical Examinations'!$G$2:$G$2336)</f>
        <v>0</v>
      </c>
      <c r="I651" t="str">
        <f>_xlfn.XLOOKUP(A651,'Medical Examinations'!$A$2:$A$2336,'Medical Examinations'!$H$2:$H$2336)</f>
        <v>No</v>
      </c>
      <c r="J651" t="str">
        <f>VLOOKUP(A651,'Medical Examinations'!$A$2:$J$2336,9,FALSE)</f>
        <v>Obesity</v>
      </c>
      <c r="K651" t="str">
        <f>VLOOKUP(A651,'Medical Examinations'!$A$2:$J$2336,10,FALSE)</f>
        <v>Diabetes</v>
      </c>
      <c r="L651" s="51" t="str">
        <f>_xlfn.XLOOKUP(A651,'Hospitalisation Details'!$A$2:$A$2345,'Hospitalisation Details'!$J$2:$J$2345,"")</f>
        <v>25-Oct-1962</v>
      </c>
      <c r="M651" s="12">
        <f>_xlfn.XLOOKUP(A651,'Hospitalisation Details'!$A$2:$A$2344,'Hospitalisation Details'!$F$2:$F$2344," ",0,1)</f>
        <v>15161.25</v>
      </c>
      <c r="N651" t="str">
        <f>_xlfn.XLOOKUP(A651,'Hospitalisation Details'!$A$2:$A$2344,'Hospitalisation Details'!$G$2:$G$2344," ",0,1)</f>
        <v>tier - 2</v>
      </c>
      <c r="O651" t="str">
        <f>_xlfn.XLOOKUP(A651,'Hospitalisation Details'!$A$2:$A$2344,'Hospitalisation Details'!$H$2:$H$2344," ",0,1)</f>
        <v>tier - 2</v>
      </c>
      <c r="P651" t="str">
        <f>_xlfn.XLOOKUP(A651,'Hospitalisation Details'!$A$2:$A$2344,'Hospitalisation Details'!$I$2:$I$2344," ",0,1)</f>
        <v>R1012</v>
      </c>
      <c r="Q651">
        <f>_xlfn.XLOOKUP(A651,'Hospitalisation Details'!$A$2:$A$2344,'Hospitalisation Details'!$K$2:$K$2344," ",0,1)</f>
        <v>60</v>
      </c>
    </row>
    <row r="652" spans="1:17" ht="15.5" x14ac:dyDescent="0.35">
      <c r="A652" s="8" t="s">
        <v>1720</v>
      </c>
      <c r="B652" t="str">
        <f>VLOOKUP(Healthcare!A652,'Customer Names'!A652:E2986,4,FALSE)</f>
        <v>David</v>
      </c>
      <c r="C652" s="10">
        <f>_xlfn.XLOOKUP(A652,'Medical Examinations'!$A$2:$A$2336,'Medical Examinations'!$B$2:$B$2336,"NA",0,1)</f>
        <v>41.63</v>
      </c>
      <c r="D652" s="10">
        <f>_xlfn.XLOOKUP(A652,'Medical Examinations'!$A$2:$A$2336,'Medical Examinations'!$C$2:$C$2336)</f>
        <v>6.71</v>
      </c>
      <c r="E652" s="1" t="str">
        <f>_xlfn.XLOOKUP(A652,'Medical Examinations'!$A$2:$A$2336,'Medical Examinations'!$D$2:$D$2336)</f>
        <v>No</v>
      </c>
      <c r="F652" t="str">
        <f>_xlfn.XLOOKUP(A652,'Medical Examinations'!$A$2:$A$2336,'Medical Examinations'!$E$2:$E$2336)</f>
        <v>No</v>
      </c>
      <c r="G652" t="str">
        <f>_xlfn.XLOOKUP(A652,'Medical Examinations'!$A$2:$A$2336,'Medical Examinations'!$F$2:$F$2336)</f>
        <v>No</v>
      </c>
      <c r="H652" s="1">
        <f>_xlfn.XLOOKUP(A652,'Medical Examinations'!$A$2:$A$2336,'Medical Examinations'!$G$2:$G$2336)</f>
        <v>0</v>
      </c>
      <c r="I652" t="str">
        <f>_xlfn.XLOOKUP(A652,'Medical Examinations'!$A$2:$A$2336,'Medical Examinations'!$H$2:$H$2336)</f>
        <v>No</v>
      </c>
      <c r="J652" t="str">
        <f>VLOOKUP(A652,'Medical Examinations'!$A$2:$J$2336,9,FALSE)</f>
        <v>Obesity</v>
      </c>
      <c r="K652" t="str">
        <f>VLOOKUP(A652,'Medical Examinations'!$A$2:$J$2336,10,FALSE)</f>
        <v>Diabetes</v>
      </c>
      <c r="L652" s="51" t="str">
        <f>_xlfn.XLOOKUP(A652,'Hospitalisation Details'!$A$2:$A$2345,'Hospitalisation Details'!$J$2:$J$2345,"")</f>
        <v>25-Nov-1971</v>
      </c>
      <c r="M652" s="12">
        <f>_xlfn.XLOOKUP(A652,'Hospitalisation Details'!$A$2:$A$2344,'Hospitalisation Details'!$F$2:$F$2344," ",0,1)</f>
        <v>15150.44</v>
      </c>
      <c r="N652" t="str">
        <f>_xlfn.XLOOKUP(A652,'Hospitalisation Details'!$A$2:$A$2344,'Hospitalisation Details'!$G$2:$G$2344," ",0,1)</f>
        <v>tier - 2</v>
      </c>
      <c r="O652" t="str">
        <f>_xlfn.XLOOKUP(A652,'Hospitalisation Details'!$A$2:$A$2344,'Hospitalisation Details'!$H$2:$H$2344," ",0,1)</f>
        <v>tier - 1</v>
      </c>
      <c r="P652" t="str">
        <f>_xlfn.XLOOKUP(A652,'Hospitalisation Details'!$A$2:$A$2344,'Hospitalisation Details'!$I$2:$I$2344," ",0,1)</f>
        <v>R1023</v>
      </c>
      <c r="Q652">
        <f>_xlfn.XLOOKUP(A652,'Hospitalisation Details'!$A$2:$A$2344,'Hospitalisation Details'!$K$2:$K$2344," ",0,1)</f>
        <v>51</v>
      </c>
    </row>
    <row r="653" spans="1:17" ht="15.5" x14ac:dyDescent="0.35">
      <c r="A653" s="8" t="s">
        <v>1719</v>
      </c>
      <c r="B653" t="str">
        <f>VLOOKUP(Healthcare!A653,'Customer Names'!A653:E2987,4,FALSE)</f>
        <v>Victoria</v>
      </c>
      <c r="C653" s="10">
        <f>_xlfn.XLOOKUP(A653,'Medical Examinations'!$A$2:$A$2336,'Medical Examinations'!$B$2:$B$2336,"NA",0,1)</f>
        <v>46.49</v>
      </c>
      <c r="D653" s="10">
        <f>_xlfn.XLOOKUP(A653,'Medical Examinations'!$A$2:$A$2336,'Medical Examinations'!$C$2:$C$2336)</f>
        <v>11.92</v>
      </c>
      <c r="E653" s="1" t="str">
        <f>_xlfn.XLOOKUP(A653,'Medical Examinations'!$A$2:$A$2336,'Medical Examinations'!$D$2:$D$2336)</f>
        <v>No</v>
      </c>
      <c r="F653" t="str">
        <f>_xlfn.XLOOKUP(A653,'Medical Examinations'!$A$2:$A$2336,'Medical Examinations'!$E$2:$E$2336)</f>
        <v>No</v>
      </c>
      <c r="G653" t="str">
        <f>_xlfn.XLOOKUP(A653,'Medical Examinations'!$A$2:$A$2336,'Medical Examinations'!$F$2:$F$2336)</f>
        <v>No</v>
      </c>
      <c r="H653" s="1">
        <f>_xlfn.XLOOKUP(A653,'Medical Examinations'!$A$2:$A$2336,'Medical Examinations'!$G$2:$G$2336)</f>
        <v>0</v>
      </c>
      <c r="I653" t="str">
        <f>_xlfn.XLOOKUP(A653,'Medical Examinations'!$A$2:$A$2336,'Medical Examinations'!$H$2:$H$2336)</f>
        <v>No</v>
      </c>
      <c r="J653" t="str">
        <f>VLOOKUP(A653,'Medical Examinations'!$A$2:$J$2336,9,FALSE)</f>
        <v>Obesity</v>
      </c>
      <c r="K653" t="str">
        <f>VLOOKUP(A653,'Medical Examinations'!$A$2:$J$2336,10,FALSE)</f>
        <v>Diabetes</v>
      </c>
      <c r="L653" s="51" t="str">
        <f>_xlfn.XLOOKUP(A653,'Hospitalisation Details'!$A$2:$A$2345,'Hospitalisation Details'!$J$2:$J$2345,"")</f>
        <v>5-Sep-1978</v>
      </c>
      <c r="M653" s="12">
        <f>_xlfn.XLOOKUP(A653,'Hospitalisation Details'!$A$2:$A$2344,'Hospitalisation Details'!$F$2:$F$2344," ",0,1)</f>
        <v>15123.19</v>
      </c>
      <c r="N653" t="str">
        <f>_xlfn.XLOOKUP(A653,'Hospitalisation Details'!$A$2:$A$2344,'Hospitalisation Details'!$G$2:$G$2344," ",0,1)</f>
        <v>tier - 2</v>
      </c>
      <c r="O653" t="str">
        <f>_xlfn.XLOOKUP(A653,'Hospitalisation Details'!$A$2:$A$2344,'Hospitalisation Details'!$H$2:$H$2344," ",0,1)</f>
        <v>tier - 1</v>
      </c>
      <c r="P653" t="str">
        <f>_xlfn.XLOOKUP(A653,'Hospitalisation Details'!$A$2:$A$2344,'Hospitalisation Details'!$I$2:$I$2344," ",0,1)</f>
        <v>R1011</v>
      </c>
      <c r="Q653">
        <f>_xlfn.XLOOKUP(A653,'Hospitalisation Details'!$A$2:$A$2344,'Hospitalisation Details'!$K$2:$K$2344," ",0,1)</f>
        <v>44</v>
      </c>
    </row>
    <row r="654" spans="1:17" ht="15.5" x14ac:dyDescent="0.35">
      <c r="A654" s="8" t="s">
        <v>1718</v>
      </c>
      <c r="B654" t="str">
        <f>VLOOKUP(Healthcare!A654,'Customer Names'!A654:E2988,4,FALSE)</f>
        <v>Tasos</v>
      </c>
      <c r="C654" s="10">
        <f>_xlfn.XLOOKUP(A654,'Medical Examinations'!$A$2:$A$2336,'Medical Examinations'!$B$2:$B$2336,"NA",0,1)</f>
        <v>43.29</v>
      </c>
      <c r="D654" s="10">
        <f>_xlfn.XLOOKUP(A654,'Medical Examinations'!$A$2:$A$2336,'Medical Examinations'!$C$2:$C$2336)</f>
        <v>5.35</v>
      </c>
      <c r="E654" s="1" t="str">
        <f>_xlfn.XLOOKUP(A654,'Medical Examinations'!$A$2:$A$2336,'Medical Examinations'!$D$2:$D$2336)</f>
        <v>No</v>
      </c>
      <c r="F654" t="str">
        <f>_xlfn.XLOOKUP(A654,'Medical Examinations'!$A$2:$A$2336,'Medical Examinations'!$E$2:$E$2336)</f>
        <v>No</v>
      </c>
      <c r="G654" t="str">
        <f>_xlfn.XLOOKUP(A654,'Medical Examinations'!$A$2:$A$2336,'Medical Examinations'!$F$2:$F$2336)</f>
        <v>No</v>
      </c>
      <c r="H654" s="1">
        <f>_xlfn.XLOOKUP(A654,'Medical Examinations'!$A$2:$A$2336,'Medical Examinations'!$G$2:$G$2336)</f>
        <v>2</v>
      </c>
      <c r="I654" t="str">
        <f>_xlfn.XLOOKUP(A654,'Medical Examinations'!$A$2:$A$2336,'Medical Examinations'!$H$2:$H$2336)</f>
        <v>No</v>
      </c>
      <c r="J654" t="str">
        <f>VLOOKUP(A654,'Medical Examinations'!$A$2:$J$2336,9,FALSE)</f>
        <v>Obesity</v>
      </c>
      <c r="K654" t="str">
        <f>VLOOKUP(A654,'Medical Examinations'!$A$2:$J$2336,10,FALSE)</f>
        <v>Normal</v>
      </c>
      <c r="L654" s="51" t="str">
        <f>_xlfn.XLOOKUP(A654,'Hospitalisation Details'!$A$2:$A$2345,'Hospitalisation Details'!$J$2:$J$2345,"")</f>
        <v>7-Nov-1972</v>
      </c>
      <c r="M654" s="12">
        <f>_xlfn.XLOOKUP(A654,'Hospitalisation Details'!$A$2:$A$2344,'Hospitalisation Details'!$F$2:$F$2344," ",0,1)</f>
        <v>15103.69</v>
      </c>
      <c r="N654" t="str">
        <f>_xlfn.XLOOKUP(A654,'Hospitalisation Details'!$A$2:$A$2344,'Hospitalisation Details'!$G$2:$G$2344," ",0,1)</f>
        <v>tier - 2</v>
      </c>
      <c r="O654" t="str">
        <f>_xlfn.XLOOKUP(A654,'Hospitalisation Details'!$A$2:$A$2344,'Hospitalisation Details'!$H$2:$H$2344," ",0,1)</f>
        <v>tier - 1</v>
      </c>
      <c r="P654" t="str">
        <f>_xlfn.XLOOKUP(A654,'Hospitalisation Details'!$A$2:$A$2344,'Hospitalisation Details'!$I$2:$I$2344," ",0,1)</f>
        <v>R1012</v>
      </c>
      <c r="Q654">
        <f>_xlfn.XLOOKUP(A654,'Hospitalisation Details'!$A$2:$A$2344,'Hospitalisation Details'!$K$2:$K$2344," ",0,1)</f>
        <v>50</v>
      </c>
    </row>
    <row r="655" spans="1:17" ht="15.5" x14ac:dyDescent="0.35">
      <c r="A655" s="8" t="s">
        <v>1717</v>
      </c>
      <c r="B655" t="str">
        <f>VLOOKUP(Healthcare!A655,'Customer Names'!A655:E2989,4,FALSE)</f>
        <v>Thomas</v>
      </c>
      <c r="C655" s="10">
        <f>_xlfn.XLOOKUP(A655,'Medical Examinations'!$A$2:$A$2336,'Medical Examinations'!$B$2:$B$2336,"NA",0,1)</f>
        <v>43.08</v>
      </c>
      <c r="D655" s="10">
        <f>_xlfn.XLOOKUP(A655,'Medical Examinations'!$A$2:$A$2336,'Medical Examinations'!$C$2:$C$2336)</f>
        <v>8.9600000000000009</v>
      </c>
      <c r="E655" s="1" t="str">
        <f>_xlfn.XLOOKUP(A655,'Medical Examinations'!$A$2:$A$2336,'Medical Examinations'!$D$2:$D$2336)</f>
        <v>Yes</v>
      </c>
      <c r="F655" t="str">
        <f>_xlfn.XLOOKUP(A655,'Medical Examinations'!$A$2:$A$2336,'Medical Examinations'!$E$2:$E$2336)</f>
        <v>No</v>
      </c>
      <c r="G655" t="str">
        <f>_xlfn.XLOOKUP(A655,'Medical Examinations'!$A$2:$A$2336,'Medical Examinations'!$F$2:$F$2336)</f>
        <v>No</v>
      </c>
      <c r="H655" s="1">
        <f>_xlfn.XLOOKUP(A655,'Medical Examinations'!$A$2:$A$2336,'Medical Examinations'!$G$2:$G$2336)</f>
        <v>1</v>
      </c>
      <c r="I655" t="str">
        <f>_xlfn.XLOOKUP(A655,'Medical Examinations'!$A$2:$A$2336,'Medical Examinations'!$H$2:$H$2336)</f>
        <v>No</v>
      </c>
      <c r="J655" t="str">
        <f>VLOOKUP(A655,'Medical Examinations'!$A$2:$J$2336,9,FALSE)</f>
        <v>Obesity</v>
      </c>
      <c r="K655" t="str">
        <f>VLOOKUP(A655,'Medical Examinations'!$A$2:$J$2336,10,FALSE)</f>
        <v>Diabetes</v>
      </c>
      <c r="L655" s="51" t="str">
        <f>_xlfn.XLOOKUP(A655,'Hospitalisation Details'!$A$2:$A$2345,'Hospitalisation Details'!$J$2:$J$2345,"")</f>
        <v>26-Oct-1975</v>
      </c>
      <c r="M655" s="12">
        <f>_xlfn.XLOOKUP(A655,'Hospitalisation Details'!$A$2:$A$2344,'Hospitalisation Details'!$F$2:$F$2344," ",0,1)</f>
        <v>15090.35</v>
      </c>
      <c r="N655" t="str">
        <f>_xlfn.XLOOKUP(A655,'Hospitalisation Details'!$A$2:$A$2344,'Hospitalisation Details'!$G$2:$G$2344," ",0,1)</f>
        <v>tier - 2</v>
      </c>
      <c r="O655" t="str">
        <f>_xlfn.XLOOKUP(A655,'Hospitalisation Details'!$A$2:$A$2344,'Hospitalisation Details'!$H$2:$H$2344," ",0,1)</f>
        <v>tier - 1</v>
      </c>
      <c r="P655" t="str">
        <f>_xlfn.XLOOKUP(A655,'Hospitalisation Details'!$A$2:$A$2344,'Hospitalisation Details'!$I$2:$I$2344," ",0,1)</f>
        <v>R1023</v>
      </c>
      <c r="Q655">
        <f>_xlfn.XLOOKUP(A655,'Hospitalisation Details'!$A$2:$A$2344,'Hospitalisation Details'!$K$2:$K$2344," ",0,1)</f>
        <v>47</v>
      </c>
    </row>
    <row r="656" spans="1:17" ht="15.5" x14ac:dyDescent="0.35">
      <c r="A656" s="8" t="s">
        <v>1716</v>
      </c>
      <c r="B656" t="str">
        <f>VLOOKUP(Healthcare!A656,'Customer Names'!A656:E2990,4,FALSE)</f>
        <v>Lukasz</v>
      </c>
      <c r="C656" s="10">
        <f>_xlfn.XLOOKUP(A656,'Medical Examinations'!$A$2:$A$2336,'Medical Examinations'!$B$2:$B$2336,"NA",0,1)</f>
        <v>39.07</v>
      </c>
      <c r="D656" s="10">
        <f>_xlfn.XLOOKUP(A656,'Medical Examinations'!$A$2:$A$2336,'Medical Examinations'!$C$2:$C$2336)</f>
        <v>11.93</v>
      </c>
      <c r="E656" s="1" t="str">
        <f>_xlfn.XLOOKUP(A656,'Medical Examinations'!$A$2:$A$2336,'Medical Examinations'!$D$2:$D$2336)</f>
        <v>No</v>
      </c>
      <c r="F656" t="str">
        <f>_xlfn.XLOOKUP(A656,'Medical Examinations'!$A$2:$A$2336,'Medical Examinations'!$E$2:$E$2336)</f>
        <v>No</v>
      </c>
      <c r="G656" t="str">
        <f>_xlfn.XLOOKUP(A656,'Medical Examinations'!$A$2:$A$2336,'Medical Examinations'!$F$2:$F$2336)</f>
        <v>No</v>
      </c>
      <c r="H656" s="1">
        <f>_xlfn.XLOOKUP(A656,'Medical Examinations'!$A$2:$A$2336,'Medical Examinations'!$G$2:$G$2336)</f>
        <v>0</v>
      </c>
      <c r="I656" t="str">
        <f>_xlfn.XLOOKUP(A656,'Medical Examinations'!$A$2:$A$2336,'Medical Examinations'!$H$2:$H$2336)</f>
        <v>No</v>
      </c>
      <c r="J656" t="str">
        <f>VLOOKUP(A656,'Medical Examinations'!$A$2:$J$2336,9,FALSE)</f>
        <v>Obesity</v>
      </c>
      <c r="K656" t="str">
        <f>VLOOKUP(A656,'Medical Examinations'!$A$2:$J$2336,10,FALSE)</f>
        <v>Diabetes</v>
      </c>
      <c r="L656" s="51" t="str">
        <f>_xlfn.XLOOKUP(A656,'Hospitalisation Details'!$A$2:$A$2345,'Hospitalisation Details'!$J$2:$J$2345,"")</f>
        <v>12-Jun-1968</v>
      </c>
      <c r="M656" s="12">
        <f>_xlfn.XLOOKUP(A656,'Hospitalisation Details'!$A$2:$A$2344,'Hospitalisation Details'!$F$2:$F$2344," ",0,1)</f>
        <v>15052.68</v>
      </c>
      <c r="N656" t="str">
        <f>_xlfn.XLOOKUP(A656,'Hospitalisation Details'!$A$2:$A$2344,'Hospitalisation Details'!$G$2:$G$2344," ",0,1)</f>
        <v>tier - 2</v>
      </c>
      <c r="O656" t="str">
        <f>_xlfn.XLOOKUP(A656,'Hospitalisation Details'!$A$2:$A$2344,'Hospitalisation Details'!$H$2:$H$2344," ",0,1)</f>
        <v>tier - 2</v>
      </c>
      <c r="P656" t="str">
        <f>_xlfn.XLOOKUP(A656,'Hospitalisation Details'!$A$2:$A$2344,'Hospitalisation Details'!$I$2:$I$2344," ",0,1)</f>
        <v>R1022</v>
      </c>
      <c r="Q656">
        <f>_xlfn.XLOOKUP(A656,'Hospitalisation Details'!$A$2:$A$2344,'Hospitalisation Details'!$K$2:$K$2344," ",0,1)</f>
        <v>54</v>
      </c>
    </row>
    <row r="657" spans="1:17" ht="15.5" x14ac:dyDescent="0.35">
      <c r="A657" s="8" t="s">
        <v>1715</v>
      </c>
      <c r="B657" t="str">
        <f>VLOOKUP(Healthcare!A657,'Customer Names'!A657:E2991,4,FALSE)</f>
        <v>Matthew A.</v>
      </c>
      <c r="C657" s="10">
        <f>_xlfn.XLOOKUP(A657,'Medical Examinations'!$A$2:$A$2336,'Medical Examinations'!$B$2:$B$2336,"NA",0,1)</f>
        <v>41.3</v>
      </c>
      <c r="D657" s="10">
        <f>_xlfn.XLOOKUP(A657,'Medical Examinations'!$A$2:$A$2336,'Medical Examinations'!$C$2:$C$2336)</f>
        <v>9.59</v>
      </c>
      <c r="E657" s="1" t="str">
        <f>_xlfn.XLOOKUP(A657,'Medical Examinations'!$A$2:$A$2336,'Medical Examinations'!$D$2:$D$2336)</f>
        <v>No</v>
      </c>
      <c r="F657" t="str">
        <f>_xlfn.XLOOKUP(A657,'Medical Examinations'!$A$2:$A$2336,'Medical Examinations'!$E$2:$E$2336)</f>
        <v>No</v>
      </c>
      <c r="G657" t="str">
        <f>_xlfn.XLOOKUP(A657,'Medical Examinations'!$A$2:$A$2336,'Medical Examinations'!$F$2:$F$2336)</f>
        <v>No</v>
      </c>
      <c r="H657" s="1">
        <f>_xlfn.XLOOKUP(A657,'Medical Examinations'!$A$2:$A$2336,'Medical Examinations'!$G$2:$G$2336)</f>
        <v>0</v>
      </c>
      <c r="I657" t="str">
        <f>_xlfn.XLOOKUP(A657,'Medical Examinations'!$A$2:$A$2336,'Medical Examinations'!$H$2:$H$2336)</f>
        <v>No</v>
      </c>
      <c r="J657" t="str">
        <f>VLOOKUP(A657,'Medical Examinations'!$A$2:$J$2336,9,FALSE)</f>
        <v>Obesity</v>
      </c>
      <c r="K657" t="str">
        <f>VLOOKUP(A657,'Medical Examinations'!$A$2:$J$2336,10,FALSE)</f>
        <v>Diabetes</v>
      </c>
      <c r="L657" s="51" t="str">
        <f>_xlfn.XLOOKUP(A657,'Hospitalisation Details'!$A$2:$A$2345,'Hospitalisation Details'!$J$2:$J$2345,"")</f>
        <v>15-Aug-1971</v>
      </c>
      <c r="M657" s="12">
        <f>_xlfn.XLOOKUP(A657,'Hospitalisation Details'!$A$2:$A$2344,'Hospitalisation Details'!$F$2:$F$2344," ",0,1)</f>
        <v>15038.51</v>
      </c>
      <c r="N657" t="str">
        <f>_xlfn.XLOOKUP(A657,'Hospitalisation Details'!$A$2:$A$2344,'Hospitalisation Details'!$G$2:$G$2344," ",0,1)</f>
        <v>tier - 2</v>
      </c>
      <c r="O657" t="str">
        <f>_xlfn.XLOOKUP(A657,'Hospitalisation Details'!$A$2:$A$2344,'Hospitalisation Details'!$H$2:$H$2344," ",0,1)</f>
        <v>tier - 3</v>
      </c>
      <c r="P657" t="str">
        <f>_xlfn.XLOOKUP(A657,'Hospitalisation Details'!$A$2:$A$2344,'Hospitalisation Details'!$I$2:$I$2344," ",0,1)</f>
        <v>R1023</v>
      </c>
      <c r="Q657">
        <f>_xlfn.XLOOKUP(A657,'Hospitalisation Details'!$A$2:$A$2344,'Hospitalisation Details'!$K$2:$K$2344," ",0,1)</f>
        <v>51</v>
      </c>
    </row>
    <row r="658" spans="1:17" ht="15.5" x14ac:dyDescent="0.35">
      <c r="A658" s="8" t="s">
        <v>1714</v>
      </c>
      <c r="B658" t="str">
        <f>VLOOKUP(Healthcare!A658,'Customer Names'!A658:E2992,4,FALSE)</f>
        <v>Meta</v>
      </c>
      <c r="C658" s="10">
        <f>_xlfn.XLOOKUP(A658,'Medical Examinations'!$A$2:$A$2336,'Medical Examinations'!$B$2:$B$2336,"NA",0,1)</f>
        <v>42.95</v>
      </c>
      <c r="D658" s="10">
        <f>_xlfn.XLOOKUP(A658,'Medical Examinations'!$A$2:$A$2336,'Medical Examinations'!$C$2:$C$2336)</f>
        <v>11.88</v>
      </c>
      <c r="E658" s="1" t="str">
        <f>_xlfn.XLOOKUP(A658,'Medical Examinations'!$A$2:$A$2336,'Medical Examinations'!$D$2:$D$2336)</f>
        <v>Yes</v>
      </c>
      <c r="F658" t="str">
        <f>_xlfn.XLOOKUP(A658,'Medical Examinations'!$A$2:$A$2336,'Medical Examinations'!$E$2:$E$2336)</f>
        <v>No</v>
      </c>
      <c r="G658" t="str">
        <f>_xlfn.XLOOKUP(A658,'Medical Examinations'!$A$2:$A$2336,'Medical Examinations'!$F$2:$F$2336)</f>
        <v>No</v>
      </c>
      <c r="H658" s="1">
        <f>_xlfn.XLOOKUP(A658,'Medical Examinations'!$A$2:$A$2336,'Medical Examinations'!$G$2:$G$2336)</f>
        <v>2</v>
      </c>
      <c r="I658" t="str">
        <f>_xlfn.XLOOKUP(A658,'Medical Examinations'!$A$2:$A$2336,'Medical Examinations'!$H$2:$H$2336)</f>
        <v>No</v>
      </c>
      <c r="J658" t="str">
        <f>VLOOKUP(A658,'Medical Examinations'!$A$2:$J$2336,9,FALSE)</f>
        <v>Obesity</v>
      </c>
      <c r="K658" t="str">
        <f>VLOOKUP(A658,'Medical Examinations'!$A$2:$J$2336,10,FALSE)</f>
        <v>Diabetes</v>
      </c>
      <c r="L658" s="51" t="str">
        <f>_xlfn.XLOOKUP(A658,'Hospitalisation Details'!$A$2:$A$2345,'Hospitalisation Details'!$J$2:$J$2345,"")</f>
        <v>11-Sep-1970</v>
      </c>
      <c r="M658" s="12">
        <f>_xlfn.XLOOKUP(A658,'Hospitalisation Details'!$A$2:$A$2344,'Hospitalisation Details'!$F$2:$F$2344," ",0,1)</f>
        <v>15026.3</v>
      </c>
      <c r="N658" t="str">
        <f>_xlfn.XLOOKUP(A658,'Hospitalisation Details'!$A$2:$A$2344,'Hospitalisation Details'!$G$2:$G$2344," ",0,1)</f>
        <v>tier - 2</v>
      </c>
      <c r="O658" t="str">
        <f>_xlfn.XLOOKUP(A658,'Hospitalisation Details'!$A$2:$A$2344,'Hospitalisation Details'!$H$2:$H$2344," ",0,1)</f>
        <v>tier - 3</v>
      </c>
      <c r="P658" t="str">
        <f>_xlfn.XLOOKUP(A658,'Hospitalisation Details'!$A$2:$A$2344,'Hospitalisation Details'!$I$2:$I$2344," ",0,1)</f>
        <v>R1011</v>
      </c>
      <c r="Q658">
        <f>_xlfn.XLOOKUP(A658,'Hospitalisation Details'!$A$2:$A$2344,'Hospitalisation Details'!$K$2:$K$2344," ",0,1)</f>
        <v>52</v>
      </c>
    </row>
    <row r="659" spans="1:17" ht="15.5" x14ac:dyDescent="0.35">
      <c r="A659" s="8" t="s">
        <v>1713</v>
      </c>
      <c r="B659" t="str">
        <f>VLOOKUP(Healthcare!A659,'Customer Names'!A659:E2993,4,FALSE)</f>
        <v>Rachel E</v>
      </c>
      <c r="C659" s="10">
        <f>_xlfn.XLOOKUP(A659,'Medical Examinations'!$A$2:$A$2336,'Medical Examinations'!$B$2:$B$2336,"NA",0,1)</f>
        <v>46.96</v>
      </c>
      <c r="D659" s="10">
        <f>_xlfn.XLOOKUP(A659,'Medical Examinations'!$A$2:$A$2336,'Medical Examinations'!$C$2:$C$2336)</f>
        <v>4.6399999999999997</v>
      </c>
      <c r="E659" s="1" t="str">
        <f>_xlfn.XLOOKUP(A659,'Medical Examinations'!$A$2:$A$2336,'Medical Examinations'!$D$2:$D$2336)</f>
        <v>No</v>
      </c>
      <c r="F659" t="str">
        <f>_xlfn.XLOOKUP(A659,'Medical Examinations'!$A$2:$A$2336,'Medical Examinations'!$E$2:$E$2336)</f>
        <v>No</v>
      </c>
      <c r="G659" t="str">
        <f>_xlfn.XLOOKUP(A659,'Medical Examinations'!$A$2:$A$2336,'Medical Examinations'!$F$2:$F$2336)</f>
        <v>Yes</v>
      </c>
      <c r="H659" s="1">
        <f>_xlfn.XLOOKUP(A659,'Medical Examinations'!$A$2:$A$2336,'Medical Examinations'!$G$2:$G$2336)</f>
        <v>1</v>
      </c>
      <c r="I659" t="str">
        <f>_xlfn.XLOOKUP(A659,'Medical Examinations'!$A$2:$A$2336,'Medical Examinations'!$H$2:$H$2336)</f>
        <v>No</v>
      </c>
      <c r="J659" t="str">
        <f>VLOOKUP(A659,'Medical Examinations'!$A$2:$J$2336,9,FALSE)</f>
        <v>Obesity</v>
      </c>
      <c r="K659" t="str">
        <f>VLOOKUP(A659,'Medical Examinations'!$A$2:$J$2336,10,FALSE)</f>
        <v>Normal</v>
      </c>
      <c r="L659" s="51" t="str">
        <f>_xlfn.XLOOKUP(A659,'Hospitalisation Details'!$A$2:$A$2345,'Hospitalisation Details'!$J$2:$J$2345,"")</f>
        <v>25-Nov-1979</v>
      </c>
      <c r="M659" s="12">
        <f>_xlfn.XLOOKUP(A659,'Hospitalisation Details'!$A$2:$A$2344,'Hospitalisation Details'!$F$2:$F$2344," ",0,1)</f>
        <v>15025.76</v>
      </c>
      <c r="N659" t="str">
        <f>_xlfn.XLOOKUP(A659,'Hospitalisation Details'!$A$2:$A$2344,'Hospitalisation Details'!$G$2:$G$2344," ",0,1)</f>
        <v>tier - 2</v>
      </c>
      <c r="O659" t="str">
        <f>_xlfn.XLOOKUP(A659,'Hospitalisation Details'!$A$2:$A$2344,'Hospitalisation Details'!$H$2:$H$2344," ",0,1)</f>
        <v>tier - 1</v>
      </c>
      <c r="P659" t="str">
        <f>_xlfn.XLOOKUP(A659,'Hospitalisation Details'!$A$2:$A$2344,'Hospitalisation Details'!$I$2:$I$2344," ",0,1)</f>
        <v>R1011</v>
      </c>
      <c r="Q659">
        <f>_xlfn.XLOOKUP(A659,'Hospitalisation Details'!$A$2:$A$2344,'Hospitalisation Details'!$K$2:$K$2344," ",0,1)</f>
        <v>43</v>
      </c>
    </row>
    <row r="660" spans="1:17" ht="15.5" x14ac:dyDescent="0.35">
      <c r="A660" s="8" t="s">
        <v>1712</v>
      </c>
      <c r="B660" t="str">
        <f>VLOOKUP(Healthcare!A660,'Customer Names'!A660:E2994,4,FALSE)</f>
        <v>Angelica</v>
      </c>
      <c r="C660" s="10">
        <f>_xlfn.XLOOKUP(A660,'Medical Examinations'!$A$2:$A$2336,'Medical Examinations'!$B$2:$B$2336,"NA",0,1)</f>
        <v>30.495000000000001</v>
      </c>
      <c r="D660" s="10">
        <f>_xlfn.XLOOKUP(A660,'Medical Examinations'!$A$2:$A$2336,'Medical Examinations'!$C$2:$C$2336)</f>
        <v>9.5299999999999994</v>
      </c>
      <c r="E660" s="1" t="str">
        <f>_xlfn.XLOOKUP(A660,'Medical Examinations'!$A$2:$A$2336,'Medical Examinations'!$D$2:$D$2336)</f>
        <v>No</v>
      </c>
      <c r="F660" t="str">
        <f>_xlfn.XLOOKUP(A660,'Medical Examinations'!$A$2:$A$2336,'Medical Examinations'!$E$2:$E$2336)</f>
        <v>No</v>
      </c>
      <c r="G660" t="str">
        <f>_xlfn.XLOOKUP(A660,'Medical Examinations'!$A$2:$A$2336,'Medical Examinations'!$F$2:$F$2336)</f>
        <v>No</v>
      </c>
      <c r="H660" s="1">
        <f>_xlfn.XLOOKUP(A660,'Medical Examinations'!$A$2:$A$2336,'Medical Examinations'!$G$2:$G$2336)</f>
        <v>0</v>
      </c>
      <c r="I660" t="str">
        <f>_xlfn.XLOOKUP(A660,'Medical Examinations'!$A$2:$A$2336,'Medical Examinations'!$H$2:$H$2336)</f>
        <v>No</v>
      </c>
      <c r="J660" t="str">
        <f>VLOOKUP(A660,'Medical Examinations'!$A$2:$J$2336,9,FALSE)</f>
        <v>Obesity</v>
      </c>
      <c r="K660" t="str">
        <f>VLOOKUP(A660,'Medical Examinations'!$A$2:$J$2336,10,FALSE)</f>
        <v>Diabetes</v>
      </c>
      <c r="L660" s="51" t="str">
        <f>_xlfn.XLOOKUP(A660,'Hospitalisation Details'!$A$2:$A$2345,'Hospitalisation Details'!$J$2:$J$2345,"")</f>
        <v>8-Aug-1960</v>
      </c>
      <c r="M660" s="12">
        <f>_xlfn.XLOOKUP(A660,'Hospitalisation Details'!$A$2:$A$2344,'Hospitalisation Details'!$F$2:$F$2344," ",0,1)</f>
        <v>15019.76</v>
      </c>
      <c r="N660" t="str">
        <f>_xlfn.XLOOKUP(A660,'Hospitalisation Details'!$A$2:$A$2344,'Hospitalisation Details'!$G$2:$G$2344," ",0,1)</f>
        <v>tier - 2</v>
      </c>
      <c r="O660" t="str">
        <f>_xlfn.XLOOKUP(A660,'Hospitalisation Details'!$A$2:$A$2344,'Hospitalisation Details'!$H$2:$H$2344," ",0,1)</f>
        <v>tier - 2</v>
      </c>
      <c r="P660" t="str">
        <f>_xlfn.XLOOKUP(A660,'Hospitalisation Details'!$A$2:$A$2344,'Hospitalisation Details'!$I$2:$I$2344," ",0,1)</f>
        <v>R1012</v>
      </c>
      <c r="Q660">
        <f>_xlfn.XLOOKUP(A660,'Hospitalisation Details'!$A$2:$A$2344,'Hospitalisation Details'!$K$2:$K$2344," ",0,1)</f>
        <v>62</v>
      </c>
    </row>
    <row r="661" spans="1:17" ht="15.5" x14ac:dyDescent="0.35">
      <c r="A661" s="8" t="s">
        <v>1711</v>
      </c>
      <c r="B661" t="str">
        <f>VLOOKUP(Healthcare!A661,'Customer Names'!A661:E2995,4,FALSE)</f>
        <v>Kathleen</v>
      </c>
      <c r="C661" s="10">
        <f>_xlfn.XLOOKUP(A661,'Medical Examinations'!$A$2:$A$2336,'Medical Examinations'!$B$2:$B$2336,"NA",0,1)</f>
        <v>17.954999999999998</v>
      </c>
      <c r="D661" s="10">
        <f>_xlfn.XLOOKUP(A661,'Medical Examinations'!$A$2:$A$2336,'Medical Examinations'!$C$2:$C$2336)</f>
        <v>5.29</v>
      </c>
      <c r="E661" s="1" t="str">
        <f>_xlfn.XLOOKUP(A661,'Medical Examinations'!$A$2:$A$2336,'Medical Examinations'!$D$2:$D$2336)</f>
        <v>Yes</v>
      </c>
      <c r="F661" t="str">
        <f>_xlfn.XLOOKUP(A661,'Medical Examinations'!$A$2:$A$2336,'Medical Examinations'!$E$2:$E$2336)</f>
        <v>No</v>
      </c>
      <c r="G661" t="str">
        <f>_xlfn.XLOOKUP(A661,'Medical Examinations'!$A$2:$A$2336,'Medical Examinations'!$F$2:$F$2336)</f>
        <v>No</v>
      </c>
      <c r="H661" s="1">
        <f>_xlfn.XLOOKUP(A661,'Medical Examinations'!$A$2:$A$2336,'Medical Examinations'!$G$2:$G$2336)</f>
        <v>1</v>
      </c>
      <c r="I661" t="str">
        <f>_xlfn.XLOOKUP(A661,'Medical Examinations'!$A$2:$A$2336,'Medical Examinations'!$H$2:$H$2336)</f>
        <v>Yes</v>
      </c>
      <c r="J661" t="str">
        <f>VLOOKUP(A661,'Medical Examinations'!$A$2:$J$2336,9,FALSE)</f>
        <v>Underweight</v>
      </c>
      <c r="K661" t="str">
        <f>VLOOKUP(A661,'Medical Examinations'!$A$2:$J$2336,10,FALSE)</f>
        <v>Normal</v>
      </c>
      <c r="L661" s="51" t="str">
        <f>_xlfn.XLOOKUP(A661,'Hospitalisation Details'!$A$2:$A$2345,'Hospitalisation Details'!$J$2:$J$2345,"")</f>
        <v>2-Aug-1995</v>
      </c>
      <c r="M661" s="12">
        <f>_xlfn.XLOOKUP(A661,'Hospitalisation Details'!$A$2:$A$2344,'Hospitalisation Details'!$F$2:$F$2344," ",0,1)</f>
        <v>15006.58</v>
      </c>
      <c r="N661" t="str">
        <f>_xlfn.XLOOKUP(A661,'Hospitalisation Details'!$A$2:$A$2344,'Hospitalisation Details'!$G$2:$G$2344," ",0,1)</f>
        <v>tier - 2</v>
      </c>
      <c r="O661" t="str">
        <f>_xlfn.XLOOKUP(A661,'Hospitalisation Details'!$A$2:$A$2344,'Hospitalisation Details'!$H$2:$H$2344," ",0,1)</f>
        <v>tier - 2</v>
      </c>
      <c r="P661" t="str">
        <f>_xlfn.XLOOKUP(A661,'Hospitalisation Details'!$A$2:$A$2344,'Hospitalisation Details'!$I$2:$I$2344," ",0,1)</f>
        <v>R1024</v>
      </c>
      <c r="Q661">
        <f>_xlfn.XLOOKUP(A661,'Hospitalisation Details'!$A$2:$A$2344,'Hospitalisation Details'!$K$2:$K$2344," ",0,1)</f>
        <v>27</v>
      </c>
    </row>
    <row r="662" spans="1:17" ht="15.5" x14ac:dyDescent="0.35">
      <c r="A662" s="8" t="s">
        <v>1710</v>
      </c>
      <c r="B662" t="str">
        <f>VLOOKUP(Healthcare!A662,'Customer Names'!A662:E2996,4,FALSE)</f>
        <v>Gabriel D.</v>
      </c>
      <c r="C662" s="10">
        <f>_xlfn.XLOOKUP(A662,'Medical Examinations'!$A$2:$A$2336,'Medical Examinations'!$B$2:$B$2336,"NA",0,1)</f>
        <v>25.6</v>
      </c>
      <c r="D662" s="10">
        <f>_xlfn.XLOOKUP(A662,'Medical Examinations'!$A$2:$A$2336,'Medical Examinations'!$C$2:$C$2336)</f>
        <v>10.95</v>
      </c>
      <c r="E662" s="1" t="str">
        <f>_xlfn.XLOOKUP(A662,'Medical Examinations'!$A$2:$A$2336,'Medical Examinations'!$D$2:$D$2336)</f>
        <v>No</v>
      </c>
      <c r="F662" t="str">
        <f>_xlfn.XLOOKUP(A662,'Medical Examinations'!$A$2:$A$2336,'Medical Examinations'!$E$2:$E$2336)</f>
        <v>No</v>
      </c>
      <c r="G662" t="str">
        <f>_xlfn.XLOOKUP(A662,'Medical Examinations'!$A$2:$A$2336,'Medical Examinations'!$F$2:$F$2336)</f>
        <v>No</v>
      </c>
      <c r="H662" s="1">
        <f>_xlfn.XLOOKUP(A662,'Medical Examinations'!$A$2:$A$2336,'Medical Examinations'!$G$2:$G$2336)</f>
        <v>3</v>
      </c>
      <c r="I662" t="str">
        <f>_xlfn.XLOOKUP(A662,'Medical Examinations'!$A$2:$A$2336,'Medical Examinations'!$H$2:$H$2336)</f>
        <v>No</v>
      </c>
      <c r="J662" t="str">
        <f>VLOOKUP(A662,'Medical Examinations'!$A$2:$J$2336,9,FALSE)</f>
        <v>Overweight</v>
      </c>
      <c r="K662" t="str">
        <f>VLOOKUP(A662,'Medical Examinations'!$A$2:$J$2336,10,FALSE)</f>
        <v>Diabetes</v>
      </c>
      <c r="L662" s="51" t="str">
        <f>_xlfn.XLOOKUP(A662,'Hospitalisation Details'!$A$2:$A$2345,'Hospitalisation Details'!$J$2:$J$2345,"")</f>
        <v>29-Jul-1958</v>
      </c>
      <c r="M662" s="12">
        <f>_xlfn.XLOOKUP(A662,'Hospitalisation Details'!$A$2:$A$2344,'Hospitalisation Details'!$F$2:$F$2344," ",0,1)</f>
        <v>14988.43</v>
      </c>
      <c r="N662" t="str">
        <f>_xlfn.XLOOKUP(A662,'Hospitalisation Details'!$A$2:$A$2344,'Hospitalisation Details'!$G$2:$G$2344," ",0,1)</f>
        <v>tier - 2</v>
      </c>
      <c r="O662" t="str">
        <f>_xlfn.XLOOKUP(A662,'Hospitalisation Details'!$A$2:$A$2344,'Hospitalisation Details'!$H$2:$H$2344," ",0,1)</f>
        <v>tier - 3</v>
      </c>
      <c r="P662" t="str">
        <f>_xlfn.XLOOKUP(A662,'Hospitalisation Details'!$A$2:$A$2344,'Hospitalisation Details'!$I$2:$I$2344," ",0,1)</f>
        <v>R1011</v>
      </c>
      <c r="Q662">
        <f>_xlfn.XLOOKUP(A662,'Hospitalisation Details'!$A$2:$A$2344,'Hospitalisation Details'!$K$2:$K$2344," ",0,1)</f>
        <v>64</v>
      </c>
    </row>
    <row r="663" spans="1:17" ht="15.5" x14ac:dyDescent="0.35">
      <c r="A663" s="8" t="s">
        <v>1709</v>
      </c>
      <c r="B663" t="str">
        <f>VLOOKUP(Healthcare!A663,'Customer Names'!A663:E2997,4,FALSE)</f>
        <v>Jeff T</v>
      </c>
      <c r="C663" s="10">
        <f>_xlfn.XLOOKUP(A663,'Medical Examinations'!$A$2:$A$2336,'Medical Examinations'!$B$2:$B$2336,"NA",0,1)</f>
        <v>34.21</v>
      </c>
      <c r="D663" s="10">
        <f>_xlfn.XLOOKUP(A663,'Medical Examinations'!$A$2:$A$2336,'Medical Examinations'!$C$2:$C$2336)</f>
        <v>9.17</v>
      </c>
      <c r="E663" s="1" t="str">
        <f>_xlfn.XLOOKUP(A663,'Medical Examinations'!$A$2:$A$2336,'Medical Examinations'!$D$2:$D$2336)</f>
        <v>No</v>
      </c>
      <c r="F663" t="str">
        <f>_xlfn.XLOOKUP(A663,'Medical Examinations'!$A$2:$A$2336,'Medical Examinations'!$E$2:$E$2336)</f>
        <v>No</v>
      </c>
      <c r="G663" t="str">
        <f>_xlfn.XLOOKUP(A663,'Medical Examinations'!$A$2:$A$2336,'Medical Examinations'!$F$2:$F$2336)</f>
        <v>No</v>
      </c>
      <c r="H663" s="1">
        <f>_xlfn.XLOOKUP(A663,'Medical Examinations'!$A$2:$A$2336,'Medical Examinations'!$G$2:$G$2336)</f>
        <v>0</v>
      </c>
      <c r="I663" t="str">
        <f>_xlfn.XLOOKUP(A663,'Medical Examinations'!$A$2:$A$2336,'Medical Examinations'!$H$2:$H$2336)</f>
        <v>No</v>
      </c>
      <c r="J663" t="str">
        <f>VLOOKUP(A663,'Medical Examinations'!$A$2:$J$2336,9,FALSE)</f>
        <v>Obesity</v>
      </c>
      <c r="K663" t="str">
        <f>VLOOKUP(A663,'Medical Examinations'!$A$2:$J$2336,10,FALSE)</f>
        <v>Diabetes</v>
      </c>
      <c r="L663" s="51" t="str">
        <f>_xlfn.XLOOKUP(A663,'Hospitalisation Details'!$A$2:$A$2345,'Hospitalisation Details'!$J$2:$J$2345,"")</f>
        <v>29-Nov-1962</v>
      </c>
      <c r="M663" s="12">
        <f>_xlfn.XLOOKUP(A663,'Hospitalisation Details'!$A$2:$A$2344,'Hospitalisation Details'!$F$2:$F$2344," ",0,1)</f>
        <v>14945.34</v>
      </c>
      <c r="N663" t="str">
        <f>_xlfn.XLOOKUP(A663,'Hospitalisation Details'!$A$2:$A$2344,'Hospitalisation Details'!$G$2:$G$2344," ",0,1)</f>
        <v>tier - 2</v>
      </c>
      <c r="O663" t="str">
        <f>_xlfn.XLOOKUP(A663,'Hospitalisation Details'!$A$2:$A$2344,'Hospitalisation Details'!$H$2:$H$2344," ",0,1)</f>
        <v>tier - 1</v>
      </c>
      <c r="P663" t="str">
        <f>_xlfn.XLOOKUP(A663,'Hospitalisation Details'!$A$2:$A$2344,'Hospitalisation Details'!$I$2:$I$2344," ",0,1)</f>
        <v>R1021</v>
      </c>
      <c r="Q663">
        <f>_xlfn.XLOOKUP(A663,'Hospitalisation Details'!$A$2:$A$2344,'Hospitalisation Details'!$K$2:$K$2344," ",0,1)</f>
        <v>60</v>
      </c>
    </row>
    <row r="664" spans="1:17" ht="15.5" x14ac:dyDescent="0.35">
      <c r="A664" s="8" t="s">
        <v>1708</v>
      </c>
      <c r="B664" t="str">
        <f>VLOOKUP(Healthcare!A664,'Customer Names'!A664:E2998,4,FALSE)</f>
        <v>Neil D</v>
      </c>
      <c r="C664" s="10">
        <f>_xlfn.XLOOKUP(A664,'Medical Examinations'!$A$2:$A$2336,'Medical Examinations'!$B$2:$B$2336,"NA",0,1)</f>
        <v>39.74</v>
      </c>
      <c r="D664" s="10">
        <f>_xlfn.XLOOKUP(A664,'Medical Examinations'!$A$2:$A$2336,'Medical Examinations'!$C$2:$C$2336)</f>
        <v>7.39</v>
      </c>
      <c r="E664" s="1" t="str">
        <f>_xlfn.XLOOKUP(A664,'Medical Examinations'!$A$2:$A$2336,'Medical Examinations'!$D$2:$D$2336)</f>
        <v>No</v>
      </c>
      <c r="F664" t="str">
        <f>_xlfn.XLOOKUP(A664,'Medical Examinations'!$A$2:$A$2336,'Medical Examinations'!$E$2:$E$2336)</f>
        <v>No</v>
      </c>
      <c r="G664" t="str">
        <f>_xlfn.XLOOKUP(A664,'Medical Examinations'!$A$2:$A$2336,'Medical Examinations'!$F$2:$F$2336)</f>
        <v>No</v>
      </c>
      <c r="H664" s="1">
        <f>_xlfn.XLOOKUP(A664,'Medical Examinations'!$A$2:$A$2336,'Medical Examinations'!$G$2:$G$2336)</f>
        <v>0</v>
      </c>
      <c r="I664" t="str">
        <f>_xlfn.XLOOKUP(A664,'Medical Examinations'!$A$2:$A$2336,'Medical Examinations'!$H$2:$H$2336)</f>
        <v>No</v>
      </c>
      <c r="J664" t="str">
        <f>VLOOKUP(A664,'Medical Examinations'!$A$2:$J$2336,9,FALSE)</f>
        <v>Obesity</v>
      </c>
      <c r="K664" t="str">
        <f>VLOOKUP(A664,'Medical Examinations'!$A$2:$J$2336,10,FALSE)</f>
        <v>Diabetes</v>
      </c>
      <c r="L664" s="51" t="str">
        <f>_xlfn.XLOOKUP(A664,'Hospitalisation Details'!$A$2:$A$2345,'Hospitalisation Details'!$J$2:$J$2345,"")</f>
        <v>8-Nov-1968</v>
      </c>
      <c r="M664" s="12">
        <f>_xlfn.XLOOKUP(A664,'Hospitalisation Details'!$A$2:$A$2344,'Hospitalisation Details'!$F$2:$F$2344," ",0,1)</f>
        <v>14926.97</v>
      </c>
      <c r="N664" t="str">
        <f>_xlfn.XLOOKUP(A664,'Hospitalisation Details'!$A$2:$A$2344,'Hospitalisation Details'!$G$2:$G$2344," ",0,1)</f>
        <v>tier - 2</v>
      </c>
      <c r="O664" t="str">
        <f>_xlfn.XLOOKUP(A664,'Hospitalisation Details'!$A$2:$A$2344,'Hospitalisation Details'!$H$2:$H$2344," ",0,1)</f>
        <v>tier - 2</v>
      </c>
      <c r="P664" t="str">
        <f>_xlfn.XLOOKUP(A664,'Hospitalisation Details'!$A$2:$A$2344,'Hospitalisation Details'!$I$2:$I$2344," ",0,1)</f>
        <v>R1012</v>
      </c>
      <c r="Q664">
        <f>_xlfn.XLOOKUP(A664,'Hospitalisation Details'!$A$2:$A$2344,'Hospitalisation Details'!$K$2:$K$2344," ",0,1)</f>
        <v>54</v>
      </c>
    </row>
    <row r="665" spans="1:17" ht="15.5" x14ac:dyDescent="0.35">
      <c r="A665" s="8" t="s">
        <v>1707</v>
      </c>
      <c r="B665" t="str">
        <f>VLOOKUP(Healthcare!A665,'Customer Names'!A665:E2999,4,FALSE)</f>
        <v>Katherine L.</v>
      </c>
      <c r="C665" s="10">
        <f>_xlfn.XLOOKUP(A665,'Medical Examinations'!$A$2:$A$2336,'Medical Examinations'!$B$2:$B$2336,"NA",0,1)</f>
        <v>49.53</v>
      </c>
      <c r="D665" s="10">
        <f>_xlfn.XLOOKUP(A665,'Medical Examinations'!$A$2:$A$2336,'Medical Examinations'!$C$2:$C$2336)</f>
        <v>9.1300000000000008</v>
      </c>
      <c r="E665" s="1" t="str">
        <f>_xlfn.XLOOKUP(A665,'Medical Examinations'!$A$2:$A$2336,'Medical Examinations'!$D$2:$D$2336)</f>
        <v>Yes</v>
      </c>
      <c r="F665" t="str">
        <f>_xlfn.XLOOKUP(A665,'Medical Examinations'!$A$2:$A$2336,'Medical Examinations'!$E$2:$E$2336)</f>
        <v>No</v>
      </c>
      <c r="G665" t="str">
        <f>_xlfn.XLOOKUP(A665,'Medical Examinations'!$A$2:$A$2336,'Medical Examinations'!$F$2:$F$2336)</f>
        <v>No</v>
      </c>
      <c r="H665" s="1">
        <f>_xlfn.XLOOKUP(A665,'Medical Examinations'!$A$2:$A$2336,'Medical Examinations'!$G$2:$G$2336)</f>
        <v>0</v>
      </c>
      <c r="I665" t="str">
        <f>_xlfn.XLOOKUP(A665,'Medical Examinations'!$A$2:$A$2336,'Medical Examinations'!$H$2:$H$2336)</f>
        <v>No</v>
      </c>
      <c r="J665" t="str">
        <f>VLOOKUP(A665,'Medical Examinations'!$A$2:$J$2336,9,FALSE)</f>
        <v>Obesity</v>
      </c>
      <c r="K665" t="str">
        <f>VLOOKUP(A665,'Medical Examinations'!$A$2:$J$2336,10,FALSE)</f>
        <v>Diabetes</v>
      </c>
      <c r="L665" s="51" t="str">
        <f>_xlfn.XLOOKUP(A665,'Hospitalisation Details'!$A$2:$A$2345,'Hospitalisation Details'!$J$2:$J$2345,"")</f>
        <v>4-Jul-1981</v>
      </c>
      <c r="M665" s="12">
        <f>_xlfn.XLOOKUP(A665,'Hospitalisation Details'!$A$2:$A$2344,'Hospitalisation Details'!$F$2:$F$2344," ",0,1)</f>
        <v>14908.27</v>
      </c>
      <c r="N665" t="str">
        <f>_xlfn.XLOOKUP(A665,'Hospitalisation Details'!$A$2:$A$2344,'Hospitalisation Details'!$G$2:$G$2344," ",0,1)</f>
        <v>tier - 2</v>
      </c>
      <c r="O665" t="str">
        <f>_xlfn.XLOOKUP(A665,'Hospitalisation Details'!$A$2:$A$2344,'Hospitalisation Details'!$H$2:$H$2344," ",0,1)</f>
        <v>tier - 1</v>
      </c>
      <c r="P665" t="str">
        <f>_xlfn.XLOOKUP(A665,'Hospitalisation Details'!$A$2:$A$2344,'Hospitalisation Details'!$I$2:$I$2344," ",0,1)</f>
        <v>R1011</v>
      </c>
      <c r="Q665">
        <f>_xlfn.XLOOKUP(A665,'Hospitalisation Details'!$A$2:$A$2344,'Hospitalisation Details'!$K$2:$K$2344," ",0,1)</f>
        <v>41</v>
      </c>
    </row>
    <row r="666" spans="1:17" ht="15.5" x14ac:dyDescent="0.35">
      <c r="A666" s="8" t="s">
        <v>1706</v>
      </c>
      <c r="B666" t="str">
        <f>VLOOKUP(Healthcare!A666,'Customer Names'!A666:E3000,4,FALSE)</f>
        <v>Ariel E</v>
      </c>
      <c r="C666" s="10">
        <f>_xlfn.XLOOKUP(A666,'Medical Examinations'!$A$2:$A$2336,'Medical Examinations'!$B$2:$B$2336,"NA",0,1)</f>
        <v>39.33</v>
      </c>
      <c r="D666" s="10">
        <f>_xlfn.XLOOKUP(A666,'Medical Examinations'!$A$2:$A$2336,'Medical Examinations'!$C$2:$C$2336)</f>
        <v>10.4</v>
      </c>
      <c r="E666" s="1" t="str">
        <f>_xlfn.XLOOKUP(A666,'Medical Examinations'!$A$2:$A$2336,'Medical Examinations'!$D$2:$D$2336)</f>
        <v>No</v>
      </c>
      <c r="F666" t="str">
        <f>_xlfn.XLOOKUP(A666,'Medical Examinations'!$A$2:$A$2336,'Medical Examinations'!$E$2:$E$2336)</f>
        <v>No</v>
      </c>
      <c r="G666" t="str">
        <f>_xlfn.XLOOKUP(A666,'Medical Examinations'!$A$2:$A$2336,'Medical Examinations'!$F$2:$F$2336)</f>
        <v>No</v>
      </c>
      <c r="H666" s="1">
        <f>_xlfn.XLOOKUP(A666,'Medical Examinations'!$A$2:$A$2336,'Medical Examinations'!$G$2:$G$2336)</f>
        <v>3</v>
      </c>
      <c r="I666" t="str">
        <f>_xlfn.XLOOKUP(A666,'Medical Examinations'!$A$2:$A$2336,'Medical Examinations'!$H$2:$H$2336)</f>
        <v>No</v>
      </c>
      <c r="J666" t="str">
        <f>VLOOKUP(A666,'Medical Examinations'!$A$2:$J$2336,9,FALSE)</f>
        <v>Obesity</v>
      </c>
      <c r="K666" t="str">
        <f>VLOOKUP(A666,'Medical Examinations'!$A$2:$J$2336,10,FALSE)</f>
        <v>Diabetes</v>
      </c>
      <c r="L666" s="51" t="str">
        <f>_xlfn.XLOOKUP(A666,'Hospitalisation Details'!$A$2:$A$2345,'Hospitalisation Details'!$J$2:$J$2345,"")</f>
        <v>17-Oct-1958</v>
      </c>
      <c r="M666" s="12">
        <f>_xlfn.XLOOKUP(A666,'Hospitalisation Details'!$A$2:$A$2344,'Hospitalisation Details'!$F$2:$F$2344," ",0,1)</f>
        <v>14901.52</v>
      </c>
      <c r="N666" t="str">
        <f>_xlfn.XLOOKUP(A666,'Hospitalisation Details'!$A$2:$A$2344,'Hospitalisation Details'!$G$2:$G$2344," ",0,1)</f>
        <v>tier - 2</v>
      </c>
      <c r="O666" t="str">
        <f>_xlfn.XLOOKUP(A666,'Hospitalisation Details'!$A$2:$A$2344,'Hospitalisation Details'!$H$2:$H$2344," ",0,1)</f>
        <v>tier - 2</v>
      </c>
      <c r="P666" t="str">
        <f>_xlfn.XLOOKUP(A666,'Hospitalisation Details'!$A$2:$A$2344,'Hospitalisation Details'!$I$2:$I$2344," ",0,1)</f>
        <v>R1024</v>
      </c>
      <c r="Q666">
        <f>_xlfn.XLOOKUP(A666,'Hospitalisation Details'!$A$2:$A$2344,'Hospitalisation Details'!$K$2:$K$2344," ",0,1)</f>
        <v>64</v>
      </c>
    </row>
    <row r="667" spans="1:17" ht="15.5" x14ac:dyDescent="0.35">
      <c r="A667" s="8" t="s">
        <v>1705</v>
      </c>
      <c r="B667" t="str">
        <f>VLOOKUP(Healthcare!A667,'Customer Names'!A667:E3001,4,FALSE)</f>
        <v>Christopher P</v>
      </c>
      <c r="C667" s="10">
        <f>_xlfn.XLOOKUP(A667,'Medical Examinations'!$A$2:$A$2336,'Medical Examinations'!$B$2:$B$2336,"NA",0,1)</f>
        <v>39.979999999999997</v>
      </c>
      <c r="D667" s="10">
        <f>_xlfn.XLOOKUP(A667,'Medical Examinations'!$A$2:$A$2336,'Medical Examinations'!$C$2:$C$2336)</f>
        <v>9.4600000000000009</v>
      </c>
      <c r="E667" s="1" t="str">
        <f>_xlfn.XLOOKUP(A667,'Medical Examinations'!$A$2:$A$2336,'Medical Examinations'!$D$2:$D$2336)</f>
        <v>Yes</v>
      </c>
      <c r="F667" t="str">
        <f>_xlfn.XLOOKUP(A667,'Medical Examinations'!$A$2:$A$2336,'Medical Examinations'!$E$2:$E$2336)</f>
        <v>No</v>
      </c>
      <c r="G667" t="str">
        <f>_xlfn.XLOOKUP(A667,'Medical Examinations'!$A$2:$A$2336,'Medical Examinations'!$F$2:$F$2336)</f>
        <v>No</v>
      </c>
      <c r="H667" s="1">
        <f>_xlfn.XLOOKUP(A667,'Medical Examinations'!$A$2:$A$2336,'Medical Examinations'!$G$2:$G$2336)</f>
        <v>2</v>
      </c>
      <c r="I667" t="str">
        <f>_xlfn.XLOOKUP(A667,'Medical Examinations'!$A$2:$A$2336,'Medical Examinations'!$H$2:$H$2336)</f>
        <v>No</v>
      </c>
      <c r="J667" t="str">
        <f>VLOOKUP(A667,'Medical Examinations'!$A$2:$J$2336,9,FALSE)</f>
        <v>Obesity</v>
      </c>
      <c r="K667" t="str">
        <f>VLOOKUP(A667,'Medical Examinations'!$A$2:$J$2336,10,FALSE)</f>
        <v>Diabetes</v>
      </c>
      <c r="L667" s="51" t="str">
        <f>_xlfn.XLOOKUP(A667,'Hospitalisation Details'!$A$2:$A$2345,'Hospitalisation Details'!$J$2:$J$2345,"")</f>
        <v>11-Nov-1970</v>
      </c>
      <c r="M667" s="12">
        <f>_xlfn.XLOOKUP(A667,'Hospitalisation Details'!$A$2:$A$2344,'Hospitalisation Details'!$F$2:$F$2344," ",0,1)</f>
        <v>14847.63</v>
      </c>
      <c r="N667" t="str">
        <f>_xlfn.XLOOKUP(A667,'Hospitalisation Details'!$A$2:$A$2344,'Hospitalisation Details'!$G$2:$G$2344," ",0,1)</f>
        <v>tier - 2</v>
      </c>
      <c r="O667" t="str">
        <f>_xlfn.XLOOKUP(A667,'Hospitalisation Details'!$A$2:$A$2344,'Hospitalisation Details'!$H$2:$H$2344," ",0,1)</f>
        <v>tier - 2</v>
      </c>
      <c r="P667" t="str">
        <f>_xlfn.XLOOKUP(A667,'Hospitalisation Details'!$A$2:$A$2344,'Hospitalisation Details'!$I$2:$I$2344," ",0,1)</f>
        <v>R1023</v>
      </c>
      <c r="Q667">
        <f>_xlfn.XLOOKUP(A667,'Hospitalisation Details'!$A$2:$A$2344,'Hospitalisation Details'!$K$2:$K$2344," ",0,1)</f>
        <v>52</v>
      </c>
    </row>
    <row r="668" spans="1:17" ht="15.5" x14ac:dyDescent="0.35">
      <c r="A668" s="8" t="s">
        <v>1704</v>
      </c>
      <c r="B668" t="str">
        <f>VLOOKUP(Healthcare!A668,'Customer Names'!A668:E3002,4,FALSE)</f>
        <v>Erin M.</v>
      </c>
      <c r="C668" s="10">
        <f>_xlfn.XLOOKUP(A668,'Medical Examinations'!$A$2:$A$2336,'Medical Examinations'!$B$2:$B$2336,"NA",0,1)</f>
        <v>46.51</v>
      </c>
      <c r="D668" s="10">
        <f>_xlfn.XLOOKUP(A668,'Medical Examinations'!$A$2:$A$2336,'Medical Examinations'!$C$2:$C$2336)</f>
        <v>8.69</v>
      </c>
      <c r="E668" s="1" t="str">
        <f>_xlfn.XLOOKUP(A668,'Medical Examinations'!$A$2:$A$2336,'Medical Examinations'!$D$2:$D$2336)</f>
        <v>Yes</v>
      </c>
      <c r="F668" t="str">
        <f>_xlfn.XLOOKUP(A668,'Medical Examinations'!$A$2:$A$2336,'Medical Examinations'!$E$2:$E$2336)</f>
        <v>No</v>
      </c>
      <c r="G668" t="str">
        <f>_xlfn.XLOOKUP(A668,'Medical Examinations'!$A$2:$A$2336,'Medical Examinations'!$F$2:$F$2336)</f>
        <v>No</v>
      </c>
      <c r="H668" s="1">
        <f>_xlfn.XLOOKUP(A668,'Medical Examinations'!$A$2:$A$2336,'Medical Examinations'!$G$2:$G$2336)</f>
        <v>0</v>
      </c>
      <c r="I668" t="str">
        <f>_xlfn.XLOOKUP(A668,'Medical Examinations'!$A$2:$A$2336,'Medical Examinations'!$H$2:$H$2336)</f>
        <v>No</v>
      </c>
      <c r="J668" t="str">
        <f>VLOOKUP(A668,'Medical Examinations'!$A$2:$J$2336,9,FALSE)</f>
        <v>Obesity</v>
      </c>
      <c r="K668" t="str">
        <f>VLOOKUP(A668,'Medical Examinations'!$A$2:$J$2336,10,FALSE)</f>
        <v>Diabetes</v>
      </c>
      <c r="L668" s="51" t="str">
        <f>_xlfn.XLOOKUP(A668,'Hospitalisation Details'!$A$2:$A$2345,'Hospitalisation Details'!$J$2:$J$2345,"")</f>
        <v>5-Jun-1981</v>
      </c>
      <c r="M668" s="12">
        <f>_xlfn.XLOOKUP(A668,'Hospitalisation Details'!$A$2:$A$2344,'Hospitalisation Details'!$F$2:$F$2344," ",0,1)</f>
        <v>14843.96</v>
      </c>
      <c r="N668" t="str">
        <f>_xlfn.XLOOKUP(A668,'Hospitalisation Details'!$A$2:$A$2344,'Hospitalisation Details'!$G$2:$G$2344," ",0,1)</f>
        <v>tier - 2</v>
      </c>
      <c r="O668" t="str">
        <f>_xlfn.XLOOKUP(A668,'Hospitalisation Details'!$A$2:$A$2344,'Hospitalisation Details'!$H$2:$H$2344," ",0,1)</f>
        <v>tier - 3</v>
      </c>
      <c r="P668" t="str">
        <f>_xlfn.XLOOKUP(A668,'Hospitalisation Details'!$A$2:$A$2344,'Hospitalisation Details'!$I$2:$I$2344," ",0,1)</f>
        <v>R1026</v>
      </c>
      <c r="Q668">
        <f>_xlfn.XLOOKUP(A668,'Hospitalisation Details'!$A$2:$A$2344,'Hospitalisation Details'!$K$2:$K$2344," ",0,1)</f>
        <v>42</v>
      </c>
    </row>
    <row r="669" spans="1:17" ht="15.5" x14ac:dyDescent="0.35">
      <c r="A669" s="8" t="s">
        <v>1703</v>
      </c>
      <c r="B669" t="str">
        <f>VLOOKUP(Healthcare!A669,'Customer Names'!A669:E3003,4,FALSE)</f>
        <v>Molly K.</v>
      </c>
      <c r="C669" s="10">
        <f>_xlfn.XLOOKUP(A669,'Medical Examinations'!$A$2:$A$2336,'Medical Examinations'!$B$2:$B$2336,"NA",0,1)</f>
        <v>43.58</v>
      </c>
      <c r="D669" s="10">
        <f>_xlfn.XLOOKUP(A669,'Medical Examinations'!$A$2:$A$2336,'Medical Examinations'!$C$2:$C$2336)</f>
        <v>4.2300000000000004</v>
      </c>
      <c r="E669" s="1" t="str">
        <f>_xlfn.XLOOKUP(A669,'Medical Examinations'!$A$2:$A$2336,'Medical Examinations'!$D$2:$D$2336)</f>
        <v>No</v>
      </c>
      <c r="F669" t="str">
        <f>_xlfn.XLOOKUP(A669,'Medical Examinations'!$A$2:$A$2336,'Medical Examinations'!$E$2:$E$2336)</f>
        <v>No</v>
      </c>
      <c r="G669" t="str">
        <f>_xlfn.XLOOKUP(A669,'Medical Examinations'!$A$2:$A$2336,'Medical Examinations'!$F$2:$F$2336)</f>
        <v>Yes</v>
      </c>
      <c r="H669" s="1">
        <f>_xlfn.XLOOKUP(A669,'Medical Examinations'!$A$2:$A$2336,'Medical Examinations'!$G$2:$G$2336)</f>
        <v>1</v>
      </c>
      <c r="I669" t="str">
        <f>_xlfn.XLOOKUP(A669,'Medical Examinations'!$A$2:$A$2336,'Medical Examinations'!$H$2:$H$2336)</f>
        <v>No</v>
      </c>
      <c r="J669" t="str">
        <f>VLOOKUP(A669,'Medical Examinations'!$A$2:$J$2336,9,FALSE)</f>
        <v>Obesity</v>
      </c>
      <c r="K669" t="str">
        <f>VLOOKUP(A669,'Medical Examinations'!$A$2:$J$2336,10,FALSE)</f>
        <v>Normal</v>
      </c>
      <c r="L669" s="51" t="str">
        <f>_xlfn.XLOOKUP(A669,'Hospitalisation Details'!$A$2:$A$2345,'Hospitalisation Details'!$J$2:$J$2345,"")</f>
        <v>18-Oct-1979</v>
      </c>
      <c r="M669" s="12">
        <f>_xlfn.XLOOKUP(A669,'Hospitalisation Details'!$A$2:$A$2344,'Hospitalisation Details'!$F$2:$F$2344," ",0,1)</f>
        <v>14839.34</v>
      </c>
      <c r="N669" t="str">
        <f>_xlfn.XLOOKUP(A669,'Hospitalisation Details'!$A$2:$A$2344,'Hospitalisation Details'!$G$2:$G$2344," ",0,1)</f>
        <v>tier - 2</v>
      </c>
      <c r="O669" t="str">
        <f>_xlfn.XLOOKUP(A669,'Hospitalisation Details'!$A$2:$A$2344,'Hospitalisation Details'!$H$2:$H$2344," ",0,1)</f>
        <v>tier - 3</v>
      </c>
      <c r="P669" t="str">
        <f>_xlfn.XLOOKUP(A669,'Hospitalisation Details'!$A$2:$A$2344,'Hospitalisation Details'!$I$2:$I$2344," ",0,1)</f>
        <v>R1026</v>
      </c>
      <c r="Q669">
        <f>_xlfn.XLOOKUP(A669,'Hospitalisation Details'!$A$2:$A$2344,'Hospitalisation Details'!$K$2:$K$2344," ",0,1)</f>
        <v>43</v>
      </c>
    </row>
    <row r="670" spans="1:17" ht="15.5" x14ac:dyDescent="0.35">
      <c r="A670" s="8" t="s">
        <v>1702</v>
      </c>
      <c r="B670" t="str">
        <f>VLOOKUP(Healthcare!A670,'Customer Names'!A670:E3004,4,FALSE)</f>
        <v>Ryan J.</v>
      </c>
      <c r="C670" s="10">
        <f>_xlfn.XLOOKUP(A670,'Medical Examinations'!$A$2:$A$2336,'Medical Examinations'!$B$2:$B$2336,"NA",0,1)</f>
        <v>42.28</v>
      </c>
      <c r="D670" s="10">
        <f>_xlfn.XLOOKUP(A670,'Medical Examinations'!$A$2:$A$2336,'Medical Examinations'!$C$2:$C$2336)</f>
        <v>9.16</v>
      </c>
      <c r="E670" s="1" t="str">
        <f>_xlfn.XLOOKUP(A670,'Medical Examinations'!$A$2:$A$2336,'Medical Examinations'!$D$2:$D$2336)</f>
        <v>Yes</v>
      </c>
      <c r="F670" t="str">
        <f>_xlfn.XLOOKUP(A670,'Medical Examinations'!$A$2:$A$2336,'Medical Examinations'!$E$2:$E$2336)</f>
        <v>No</v>
      </c>
      <c r="G670" t="str">
        <f>_xlfn.XLOOKUP(A670,'Medical Examinations'!$A$2:$A$2336,'Medical Examinations'!$F$2:$F$2336)</f>
        <v>No</v>
      </c>
      <c r="H670" s="1">
        <f>_xlfn.XLOOKUP(A670,'Medical Examinations'!$A$2:$A$2336,'Medical Examinations'!$G$2:$G$2336)</f>
        <v>1</v>
      </c>
      <c r="I670" t="str">
        <f>_xlfn.XLOOKUP(A670,'Medical Examinations'!$A$2:$A$2336,'Medical Examinations'!$H$2:$H$2336)</f>
        <v>No</v>
      </c>
      <c r="J670" t="str">
        <f>VLOOKUP(A670,'Medical Examinations'!$A$2:$J$2336,9,FALSE)</f>
        <v>Obesity</v>
      </c>
      <c r="K670" t="str">
        <f>VLOOKUP(A670,'Medical Examinations'!$A$2:$J$2336,10,FALSE)</f>
        <v>Diabetes</v>
      </c>
      <c r="L670" s="51" t="str">
        <f>_xlfn.XLOOKUP(A670,'Hospitalisation Details'!$A$2:$A$2345,'Hospitalisation Details'!$J$2:$J$2345,"")</f>
        <v>10-Dec-1975</v>
      </c>
      <c r="M670" s="12">
        <f>_xlfn.XLOOKUP(A670,'Hospitalisation Details'!$A$2:$A$2344,'Hospitalisation Details'!$F$2:$F$2344," ",0,1)</f>
        <v>14819</v>
      </c>
      <c r="N670" t="str">
        <f>_xlfn.XLOOKUP(A670,'Hospitalisation Details'!$A$2:$A$2344,'Hospitalisation Details'!$G$2:$G$2344," ",0,1)</f>
        <v>tier - 2</v>
      </c>
      <c r="O670" t="str">
        <f>_xlfn.XLOOKUP(A670,'Hospitalisation Details'!$A$2:$A$2344,'Hospitalisation Details'!$H$2:$H$2344," ",0,1)</f>
        <v>tier - 3</v>
      </c>
      <c r="P670" t="str">
        <f>_xlfn.XLOOKUP(A670,'Hospitalisation Details'!$A$2:$A$2344,'Hospitalisation Details'!$I$2:$I$2344," ",0,1)</f>
        <v>R1023</v>
      </c>
      <c r="Q670">
        <f>_xlfn.XLOOKUP(A670,'Hospitalisation Details'!$A$2:$A$2344,'Hospitalisation Details'!$K$2:$K$2344," ",0,1)</f>
        <v>47</v>
      </c>
    </row>
    <row r="671" spans="1:17" ht="15.5" x14ac:dyDescent="0.35">
      <c r="A671" s="8" t="s">
        <v>1701</v>
      </c>
      <c r="B671" t="str">
        <f>VLOOKUP(Healthcare!A671,'Customer Names'!A671:E3005,4,FALSE)</f>
        <v>Jennifer</v>
      </c>
      <c r="C671" s="10">
        <f>_xlfn.XLOOKUP(A671,'Medical Examinations'!$A$2:$A$2336,'Medical Examinations'!$B$2:$B$2336,"NA",0,1)</f>
        <v>35.520000000000003</v>
      </c>
      <c r="D671" s="10">
        <f>_xlfn.XLOOKUP(A671,'Medical Examinations'!$A$2:$A$2336,'Medical Examinations'!$C$2:$C$2336)</f>
        <v>8.26</v>
      </c>
      <c r="E671" s="1" t="str">
        <f>_xlfn.XLOOKUP(A671,'Medical Examinations'!$A$2:$A$2336,'Medical Examinations'!$D$2:$D$2336)</f>
        <v>No</v>
      </c>
      <c r="F671" t="str">
        <f>_xlfn.XLOOKUP(A671,'Medical Examinations'!$A$2:$A$2336,'Medical Examinations'!$E$2:$E$2336)</f>
        <v>No</v>
      </c>
      <c r="G671" t="str">
        <f>_xlfn.XLOOKUP(A671,'Medical Examinations'!$A$2:$A$2336,'Medical Examinations'!$F$2:$F$2336)</f>
        <v>No</v>
      </c>
      <c r="H671" s="1">
        <f>_xlfn.XLOOKUP(A671,'Medical Examinations'!$A$2:$A$2336,'Medical Examinations'!$G$2:$G$2336)</f>
        <v>0</v>
      </c>
      <c r="I671" t="str">
        <f>_xlfn.XLOOKUP(A671,'Medical Examinations'!$A$2:$A$2336,'Medical Examinations'!$H$2:$H$2336)</f>
        <v>No</v>
      </c>
      <c r="J671" t="str">
        <f>VLOOKUP(A671,'Medical Examinations'!$A$2:$J$2336,9,FALSE)</f>
        <v>Obesity</v>
      </c>
      <c r="K671" t="str">
        <f>VLOOKUP(A671,'Medical Examinations'!$A$2:$J$2336,10,FALSE)</f>
        <v>Diabetes</v>
      </c>
      <c r="L671" s="51" t="str">
        <f>_xlfn.XLOOKUP(A671,'Hospitalisation Details'!$A$2:$A$2345,'Hospitalisation Details'!$J$2:$J$2345,"")</f>
        <v>27-Jul-1965</v>
      </c>
      <c r="M671" s="12">
        <f>_xlfn.XLOOKUP(A671,'Hospitalisation Details'!$A$2:$A$2344,'Hospitalisation Details'!$F$2:$F$2344," ",0,1)</f>
        <v>14750.42</v>
      </c>
      <c r="N671" t="str">
        <f>_xlfn.XLOOKUP(A671,'Hospitalisation Details'!$A$2:$A$2344,'Hospitalisation Details'!$G$2:$G$2344," ",0,1)</f>
        <v>tier - 2</v>
      </c>
      <c r="O671" t="str">
        <f>_xlfn.XLOOKUP(A671,'Hospitalisation Details'!$A$2:$A$2344,'Hospitalisation Details'!$H$2:$H$2344," ",0,1)</f>
        <v>tier - 2</v>
      </c>
      <c r="P671" t="str">
        <f>_xlfn.XLOOKUP(A671,'Hospitalisation Details'!$A$2:$A$2344,'Hospitalisation Details'!$I$2:$I$2344," ",0,1)</f>
        <v>R1026</v>
      </c>
      <c r="Q671">
        <f>_xlfn.XLOOKUP(A671,'Hospitalisation Details'!$A$2:$A$2344,'Hospitalisation Details'!$K$2:$K$2344," ",0,1)</f>
        <v>57</v>
      </c>
    </row>
    <row r="672" spans="1:17" ht="15.5" x14ac:dyDescent="0.35">
      <c r="A672" s="8" t="s">
        <v>1700</v>
      </c>
      <c r="B672" t="str">
        <f>VLOOKUP(Healthcare!A672,'Customer Names'!A672:E3006,4,FALSE)</f>
        <v>Daniel M</v>
      </c>
      <c r="C672" s="10">
        <f>_xlfn.XLOOKUP(A672,'Medical Examinations'!$A$2:$A$2336,'Medical Examinations'!$B$2:$B$2336,"NA",0,1)</f>
        <v>33.6</v>
      </c>
      <c r="D672" s="10">
        <f>_xlfn.XLOOKUP(A672,'Medical Examinations'!$A$2:$A$2336,'Medical Examinations'!$C$2:$C$2336)</f>
        <v>11.25</v>
      </c>
      <c r="E672" s="1" t="str">
        <f>_xlfn.XLOOKUP(A672,'Medical Examinations'!$A$2:$A$2336,'Medical Examinations'!$D$2:$D$2336)</f>
        <v>No</v>
      </c>
      <c r="F672" t="str">
        <f>_xlfn.XLOOKUP(A672,'Medical Examinations'!$A$2:$A$2336,'Medical Examinations'!$E$2:$E$2336)</f>
        <v>No</v>
      </c>
      <c r="G672" t="str">
        <f>_xlfn.XLOOKUP(A672,'Medical Examinations'!$A$2:$A$2336,'Medical Examinations'!$F$2:$F$2336)</f>
        <v>No</v>
      </c>
      <c r="H672" s="1">
        <f>_xlfn.XLOOKUP(A672,'Medical Examinations'!$A$2:$A$2336,'Medical Examinations'!$G$2:$G$2336)</f>
        <v>0</v>
      </c>
      <c r="I672" t="str">
        <f>_xlfn.XLOOKUP(A672,'Medical Examinations'!$A$2:$A$2336,'Medical Examinations'!$H$2:$H$2336)</f>
        <v>No</v>
      </c>
      <c r="J672" t="str">
        <f>VLOOKUP(A672,'Medical Examinations'!$A$2:$J$2336,9,FALSE)</f>
        <v>Obesity</v>
      </c>
      <c r="K672" t="str">
        <f>VLOOKUP(A672,'Medical Examinations'!$A$2:$J$2336,10,FALSE)</f>
        <v>Diabetes</v>
      </c>
      <c r="L672" s="51" t="str">
        <f>_xlfn.XLOOKUP(A672,'Hospitalisation Details'!$A$2:$A$2345,'Hospitalisation Details'!$J$2:$J$2345,"")</f>
        <v>29-Jul-1962</v>
      </c>
      <c r="M672" s="12">
        <f>_xlfn.XLOOKUP(A672,'Hospitalisation Details'!$A$2:$A$2344,'Hospitalisation Details'!$F$2:$F$2344," ",0,1)</f>
        <v>14738.43</v>
      </c>
      <c r="N672" t="str">
        <f>_xlfn.XLOOKUP(A672,'Hospitalisation Details'!$A$2:$A$2344,'Hospitalisation Details'!$G$2:$G$2344," ",0,1)</f>
        <v>tier - 2</v>
      </c>
      <c r="O672" t="str">
        <f>_xlfn.XLOOKUP(A672,'Hospitalisation Details'!$A$2:$A$2344,'Hospitalisation Details'!$H$2:$H$2344," ",0,1)</f>
        <v>tier - 3</v>
      </c>
      <c r="P672" t="str">
        <f>_xlfn.XLOOKUP(A672,'Hospitalisation Details'!$A$2:$A$2344,'Hospitalisation Details'!$I$2:$I$2344," ",0,1)</f>
        <v>R1021</v>
      </c>
      <c r="Q672">
        <f>_xlfn.XLOOKUP(A672,'Hospitalisation Details'!$A$2:$A$2344,'Hospitalisation Details'!$K$2:$K$2344," ",0,1)</f>
        <v>60</v>
      </c>
    </row>
    <row r="673" spans="1:17" ht="15.5" x14ac:dyDescent="0.35">
      <c r="A673" s="8" t="s">
        <v>1699</v>
      </c>
      <c r="B673" t="str">
        <f>VLOOKUP(Healthcare!A673,'Customer Names'!A673:E3007,4,FALSE)</f>
        <v>Hiruni</v>
      </c>
      <c r="C673" s="10">
        <f>_xlfn.XLOOKUP(A673,'Medical Examinations'!$A$2:$A$2336,'Medical Examinations'!$B$2:$B$2336,"NA",0,1)</f>
        <v>22.42</v>
      </c>
      <c r="D673" s="10">
        <f>_xlfn.XLOOKUP(A673,'Medical Examinations'!$A$2:$A$2336,'Medical Examinations'!$C$2:$C$2336)</f>
        <v>6.74</v>
      </c>
      <c r="E673" s="1" t="str">
        <f>_xlfn.XLOOKUP(A673,'Medical Examinations'!$A$2:$A$2336,'Medical Examinations'!$D$2:$D$2336)</f>
        <v>No</v>
      </c>
      <c r="F673" t="str">
        <f>_xlfn.XLOOKUP(A673,'Medical Examinations'!$A$2:$A$2336,'Medical Examinations'!$E$2:$E$2336)</f>
        <v>No</v>
      </c>
      <c r="G673" t="str">
        <f>_xlfn.XLOOKUP(A673,'Medical Examinations'!$A$2:$A$2336,'Medical Examinations'!$F$2:$F$2336)</f>
        <v>No</v>
      </c>
      <c r="H673" s="1">
        <f>_xlfn.XLOOKUP(A673,'Medical Examinations'!$A$2:$A$2336,'Medical Examinations'!$G$2:$G$2336)</f>
        <v>0</v>
      </c>
      <c r="I673" t="str">
        <f>_xlfn.XLOOKUP(A673,'Medical Examinations'!$A$2:$A$2336,'Medical Examinations'!$H$2:$H$2336)</f>
        <v>Yes</v>
      </c>
      <c r="J673" t="str">
        <f>VLOOKUP(A673,'Medical Examinations'!$A$2:$J$2336,9,FALSE)</f>
        <v>Normal Weight</v>
      </c>
      <c r="K673" t="str">
        <f>VLOOKUP(A673,'Medical Examinations'!$A$2:$J$2336,10,FALSE)</f>
        <v>Diabetes</v>
      </c>
      <c r="L673" s="51" t="str">
        <f>_xlfn.XLOOKUP(A673,'Hospitalisation Details'!$A$2:$A$2345,'Hospitalisation Details'!$J$2:$J$2345,"")</f>
        <v>24-Sep-2002</v>
      </c>
      <c r="M673" s="12">
        <f>_xlfn.XLOOKUP(A673,'Hospitalisation Details'!$A$2:$A$2344,'Hospitalisation Details'!$F$2:$F$2344," ",0,1)</f>
        <v>14711.74</v>
      </c>
      <c r="N673" t="str">
        <f>_xlfn.XLOOKUP(A673,'Hospitalisation Details'!$A$2:$A$2344,'Hospitalisation Details'!$G$2:$G$2344," ",0,1)</f>
        <v>tier - 2</v>
      </c>
      <c r="O673" t="str">
        <f>_xlfn.XLOOKUP(A673,'Hospitalisation Details'!$A$2:$A$2344,'Hospitalisation Details'!$H$2:$H$2344," ",0,1)</f>
        <v>tier - 2</v>
      </c>
      <c r="P673" t="str">
        <f>_xlfn.XLOOKUP(A673,'Hospitalisation Details'!$A$2:$A$2344,'Hospitalisation Details'!$I$2:$I$2344," ",0,1)</f>
        <v>R1012</v>
      </c>
      <c r="Q673">
        <f>_xlfn.XLOOKUP(A673,'Hospitalisation Details'!$A$2:$A$2344,'Hospitalisation Details'!$K$2:$K$2344," ",0,1)</f>
        <v>20</v>
      </c>
    </row>
    <row r="674" spans="1:17" ht="15.5" x14ac:dyDescent="0.35">
      <c r="A674" s="8" t="s">
        <v>1698</v>
      </c>
      <c r="B674" t="str">
        <f>VLOOKUP(Healthcare!A674,'Customer Names'!A674:E3008,4,FALSE)</f>
        <v>Reina H.</v>
      </c>
      <c r="C674" s="10">
        <f>_xlfn.XLOOKUP(A674,'Medical Examinations'!$A$2:$A$2336,'Medical Examinations'!$B$2:$B$2336,"NA",0,1)</f>
        <v>46.86</v>
      </c>
      <c r="D674" s="10">
        <f>_xlfn.XLOOKUP(A674,'Medical Examinations'!$A$2:$A$2336,'Medical Examinations'!$C$2:$C$2336)</f>
        <v>4.87</v>
      </c>
      <c r="E674" s="1" t="str">
        <f>_xlfn.XLOOKUP(A674,'Medical Examinations'!$A$2:$A$2336,'Medical Examinations'!$D$2:$D$2336)</f>
        <v>No</v>
      </c>
      <c r="F674" t="str">
        <f>_xlfn.XLOOKUP(A674,'Medical Examinations'!$A$2:$A$2336,'Medical Examinations'!$E$2:$E$2336)</f>
        <v>No</v>
      </c>
      <c r="G674" t="str">
        <f>_xlfn.XLOOKUP(A674,'Medical Examinations'!$A$2:$A$2336,'Medical Examinations'!$F$2:$F$2336)</f>
        <v>No</v>
      </c>
      <c r="H674" s="1">
        <f>_xlfn.XLOOKUP(A674,'Medical Examinations'!$A$2:$A$2336,'Medical Examinations'!$G$2:$G$2336)</f>
        <v>0</v>
      </c>
      <c r="I674" t="str">
        <f>_xlfn.XLOOKUP(A674,'Medical Examinations'!$A$2:$A$2336,'Medical Examinations'!$H$2:$H$2336)</f>
        <v>No</v>
      </c>
      <c r="J674" t="str">
        <f>VLOOKUP(A674,'Medical Examinations'!$A$2:$J$2336,9,FALSE)</f>
        <v>Obesity</v>
      </c>
      <c r="K674" t="str">
        <f>VLOOKUP(A674,'Medical Examinations'!$A$2:$J$2336,10,FALSE)</f>
        <v>Normal</v>
      </c>
      <c r="L674" s="51" t="str">
        <f>_xlfn.XLOOKUP(A674,'Hospitalisation Details'!$A$2:$A$2345,'Hospitalisation Details'!$J$2:$J$2345,"")</f>
        <v>4-Sep-1982</v>
      </c>
      <c r="M674" s="12">
        <f>_xlfn.XLOOKUP(A674,'Hospitalisation Details'!$A$2:$A$2344,'Hospitalisation Details'!$F$2:$F$2344," ",0,1)</f>
        <v>14696.77</v>
      </c>
      <c r="N674" t="str">
        <f>_xlfn.XLOOKUP(A674,'Hospitalisation Details'!$A$2:$A$2344,'Hospitalisation Details'!$G$2:$G$2344," ",0,1)</f>
        <v>tier - 2</v>
      </c>
      <c r="O674" t="str">
        <f>_xlfn.XLOOKUP(A674,'Hospitalisation Details'!$A$2:$A$2344,'Hospitalisation Details'!$H$2:$H$2344," ",0,1)</f>
        <v>tier - 2</v>
      </c>
      <c r="P674" t="str">
        <f>_xlfn.XLOOKUP(A674,'Hospitalisation Details'!$A$2:$A$2344,'Hospitalisation Details'!$I$2:$I$2344," ",0,1)</f>
        <v>R1011</v>
      </c>
      <c r="Q674">
        <f>_xlfn.XLOOKUP(A674,'Hospitalisation Details'!$A$2:$A$2344,'Hospitalisation Details'!$K$2:$K$2344," ",0,1)</f>
        <v>40</v>
      </c>
    </row>
    <row r="675" spans="1:17" ht="15.5" x14ac:dyDescent="0.35">
      <c r="A675" s="8" t="s">
        <v>1697</v>
      </c>
      <c r="B675" t="str">
        <f>VLOOKUP(Healthcare!A675,'Customer Names'!A675:E3009,4,FALSE)</f>
        <v>Kristi</v>
      </c>
      <c r="C675" s="10">
        <f>_xlfn.XLOOKUP(A675,'Medical Examinations'!$A$2:$A$2336,'Medical Examinations'!$B$2:$B$2336,"NA",0,1)</f>
        <v>32.965000000000003</v>
      </c>
      <c r="D675" s="10">
        <f>_xlfn.XLOOKUP(A675,'Medical Examinations'!$A$2:$A$2336,'Medical Examinations'!$C$2:$C$2336)</f>
        <v>6.68</v>
      </c>
      <c r="E675" s="1" t="str">
        <f>_xlfn.XLOOKUP(A675,'Medical Examinations'!$A$2:$A$2336,'Medical Examinations'!$D$2:$D$2336)</f>
        <v>No</v>
      </c>
      <c r="F675" t="str">
        <f>_xlfn.XLOOKUP(A675,'Medical Examinations'!$A$2:$A$2336,'Medical Examinations'!$E$2:$E$2336)</f>
        <v>No</v>
      </c>
      <c r="G675" t="str">
        <f>_xlfn.XLOOKUP(A675,'Medical Examinations'!$A$2:$A$2336,'Medical Examinations'!$F$2:$F$2336)</f>
        <v>No</v>
      </c>
      <c r="H675" s="1">
        <f>_xlfn.XLOOKUP(A675,'Medical Examinations'!$A$2:$A$2336,'Medical Examinations'!$G$2:$G$2336)</f>
        <v>3</v>
      </c>
      <c r="I675" t="str">
        <f>_xlfn.XLOOKUP(A675,'Medical Examinations'!$A$2:$A$2336,'Medical Examinations'!$H$2:$H$2336)</f>
        <v>No</v>
      </c>
      <c r="J675" t="str">
        <f>VLOOKUP(A675,'Medical Examinations'!$A$2:$J$2336,9,FALSE)</f>
        <v>Obesity</v>
      </c>
      <c r="K675" t="str">
        <f>VLOOKUP(A675,'Medical Examinations'!$A$2:$J$2336,10,FALSE)</f>
        <v>Diabetes</v>
      </c>
      <c r="L675" s="51" t="str">
        <f>_xlfn.XLOOKUP(A675,'Hospitalisation Details'!$A$2:$A$2345,'Hospitalisation Details'!$J$2:$J$2345,"")</f>
        <v>23-Jul-1958</v>
      </c>
      <c r="M675" s="12">
        <f>_xlfn.XLOOKUP(A675,'Hospitalisation Details'!$A$2:$A$2344,'Hospitalisation Details'!$F$2:$F$2344," ",0,1)</f>
        <v>14692.67</v>
      </c>
      <c r="N675" t="str">
        <f>_xlfn.XLOOKUP(A675,'Hospitalisation Details'!$A$2:$A$2344,'Hospitalisation Details'!$G$2:$G$2344," ",0,1)</f>
        <v>tier - 2</v>
      </c>
      <c r="O675" t="str">
        <f>_xlfn.XLOOKUP(A675,'Hospitalisation Details'!$A$2:$A$2344,'Hospitalisation Details'!$H$2:$H$2344," ",0,1)</f>
        <v>tier - 1</v>
      </c>
      <c r="P675" t="str">
        <f>_xlfn.XLOOKUP(A675,'Hospitalisation Details'!$A$2:$A$2344,'Hospitalisation Details'!$I$2:$I$2344," ",0,1)</f>
        <v>R1012</v>
      </c>
      <c r="Q675">
        <f>_xlfn.XLOOKUP(A675,'Hospitalisation Details'!$A$2:$A$2344,'Hospitalisation Details'!$K$2:$K$2344," ",0,1)</f>
        <v>64</v>
      </c>
    </row>
    <row r="676" spans="1:17" ht="15.5" x14ac:dyDescent="0.35">
      <c r="A676" s="8" t="s">
        <v>1696</v>
      </c>
      <c r="B676" t="str">
        <f>VLOOKUP(Healthcare!A676,'Customer Names'!A676:E3010,4,FALSE)</f>
        <v>Meredith L.</v>
      </c>
      <c r="C676" s="10">
        <f>_xlfn.XLOOKUP(A676,'Medical Examinations'!$A$2:$A$2336,'Medical Examinations'!$B$2:$B$2336,"NA",0,1)</f>
        <v>39.340000000000003</v>
      </c>
      <c r="D676" s="10">
        <f>_xlfn.XLOOKUP(A676,'Medical Examinations'!$A$2:$A$2336,'Medical Examinations'!$C$2:$C$2336)</f>
        <v>5.0199999999999996</v>
      </c>
      <c r="E676" s="1" t="str">
        <f>_xlfn.XLOOKUP(A676,'Medical Examinations'!$A$2:$A$2336,'Medical Examinations'!$D$2:$D$2336)</f>
        <v>Yes</v>
      </c>
      <c r="F676" t="str">
        <f>_xlfn.XLOOKUP(A676,'Medical Examinations'!$A$2:$A$2336,'Medical Examinations'!$E$2:$E$2336)</f>
        <v>No</v>
      </c>
      <c r="G676" t="str">
        <f>_xlfn.XLOOKUP(A676,'Medical Examinations'!$A$2:$A$2336,'Medical Examinations'!$F$2:$F$2336)</f>
        <v>Yes</v>
      </c>
      <c r="H676" s="1">
        <f>_xlfn.XLOOKUP(A676,'Medical Examinations'!$A$2:$A$2336,'Medical Examinations'!$G$2:$G$2336)</f>
        <v>1</v>
      </c>
      <c r="I676" t="str">
        <f>_xlfn.XLOOKUP(A676,'Medical Examinations'!$A$2:$A$2336,'Medical Examinations'!$H$2:$H$2336)</f>
        <v>No</v>
      </c>
      <c r="J676" t="str">
        <f>VLOOKUP(A676,'Medical Examinations'!$A$2:$J$2336,9,FALSE)</f>
        <v>Obesity</v>
      </c>
      <c r="K676" t="str">
        <f>VLOOKUP(A676,'Medical Examinations'!$A$2:$J$2336,10,FALSE)</f>
        <v>Normal</v>
      </c>
      <c r="L676" s="51" t="str">
        <f>_xlfn.XLOOKUP(A676,'Hospitalisation Details'!$A$2:$A$2345,'Hospitalisation Details'!$J$2:$J$2345,"")</f>
        <v>20-Oct-1969</v>
      </c>
      <c r="M676" s="12">
        <f>_xlfn.XLOOKUP(A676,'Hospitalisation Details'!$A$2:$A$2344,'Hospitalisation Details'!$F$2:$F$2344," ",0,1)</f>
        <v>14665.75</v>
      </c>
      <c r="N676" t="str">
        <f>_xlfn.XLOOKUP(A676,'Hospitalisation Details'!$A$2:$A$2344,'Hospitalisation Details'!$G$2:$G$2344," ",0,1)</f>
        <v>tier - 2</v>
      </c>
      <c r="O676" t="str">
        <f>_xlfn.XLOOKUP(A676,'Hospitalisation Details'!$A$2:$A$2344,'Hospitalisation Details'!$H$2:$H$2344," ",0,1)</f>
        <v>tier - 1</v>
      </c>
      <c r="P676" t="str">
        <f>_xlfn.XLOOKUP(A676,'Hospitalisation Details'!$A$2:$A$2344,'Hospitalisation Details'!$I$2:$I$2344," ",0,1)</f>
        <v>R1012</v>
      </c>
      <c r="Q676">
        <f>_xlfn.XLOOKUP(A676,'Hospitalisation Details'!$A$2:$A$2344,'Hospitalisation Details'!$K$2:$K$2344," ",0,1)</f>
        <v>53</v>
      </c>
    </row>
    <row r="677" spans="1:17" ht="15.5" x14ac:dyDescent="0.35">
      <c r="A677" s="8" t="s">
        <v>1695</v>
      </c>
      <c r="B677" t="str">
        <f>VLOOKUP(Healthcare!A677,'Customer Names'!A677:E3011,4,FALSE)</f>
        <v>Jocelyn</v>
      </c>
      <c r="C677" s="10">
        <f>_xlfn.XLOOKUP(A677,'Medical Examinations'!$A$2:$A$2336,'Medical Examinations'!$B$2:$B$2336,"NA",0,1)</f>
        <v>47</v>
      </c>
      <c r="D677" s="10">
        <f>_xlfn.XLOOKUP(A677,'Medical Examinations'!$A$2:$A$2336,'Medical Examinations'!$C$2:$C$2336)</f>
        <v>10.64</v>
      </c>
      <c r="E677" s="1" t="str">
        <f>_xlfn.XLOOKUP(A677,'Medical Examinations'!$A$2:$A$2336,'Medical Examinations'!$D$2:$D$2336)</f>
        <v>Yes</v>
      </c>
      <c r="F677" t="str">
        <f>_xlfn.XLOOKUP(A677,'Medical Examinations'!$A$2:$A$2336,'Medical Examinations'!$E$2:$E$2336)</f>
        <v>No</v>
      </c>
      <c r="G677" t="str">
        <f>_xlfn.XLOOKUP(A677,'Medical Examinations'!$A$2:$A$2336,'Medical Examinations'!$F$2:$F$2336)</f>
        <v>No</v>
      </c>
      <c r="H677" s="1">
        <f>_xlfn.XLOOKUP(A677,'Medical Examinations'!$A$2:$A$2336,'Medical Examinations'!$G$2:$G$2336)</f>
        <v>0</v>
      </c>
      <c r="I677" t="str">
        <f>_xlfn.XLOOKUP(A677,'Medical Examinations'!$A$2:$A$2336,'Medical Examinations'!$H$2:$H$2336)</f>
        <v>No</v>
      </c>
      <c r="J677" t="str">
        <f>VLOOKUP(A677,'Medical Examinations'!$A$2:$J$2336,9,FALSE)</f>
        <v>Obesity</v>
      </c>
      <c r="K677" t="str">
        <f>VLOOKUP(A677,'Medical Examinations'!$A$2:$J$2336,10,FALSE)</f>
        <v>Diabetes</v>
      </c>
      <c r="L677" s="51" t="str">
        <f>_xlfn.XLOOKUP(A677,'Hospitalisation Details'!$A$2:$A$2345,'Hospitalisation Details'!$J$2:$J$2345,"")</f>
        <v>13-Nov-1981</v>
      </c>
      <c r="M677" s="12">
        <f>_xlfn.XLOOKUP(A677,'Hospitalisation Details'!$A$2:$A$2344,'Hospitalisation Details'!$F$2:$F$2344," ",0,1)</f>
        <v>14657.2</v>
      </c>
      <c r="N677" t="str">
        <f>_xlfn.XLOOKUP(A677,'Hospitalisation Details'!$A$2:$A$2344,'Hospitalisation Details'!$G$2:$G$2344," ",0,1)</f>
        <v>tier - 2</v>
      </c>
      <c r="O677" t="str">
        <f>_xlfn.XLOOKUP(A677,'Hospitalisation Details'!$A$2:$A$2344,'Hospitalisation Details'!$H$2:$H$2344," ",0,1)</f>
        <v>tier - 1</v>
      </c>
      <c r="P677" t="str">
        <f>_xlfn.XLOOKUP(A677,'Hospitalisation Details'!$A$2:$A$2344,'Hospitalisation Details'!$I$2:$I$2344," ",0,1)</f>
        <v>R1012</v>
      </c>
      <c r="Q677">
        <f>_xlfn.XLOOKUP(A677,'Hospitalisation Details'!$A$2:$A$2344,'Hospitalisation Details'!$K$2:$K$2344," ",0,1)</f>
        <v>41</v>
      </c>
    </row>
    <row r="678" spans="1:17" ht="15.5" x14ac:dyDescent="0.35">
      <c r="A678" s="8" t="s">
        <v>1694</v>
      </c>
      <c r="B678" t="str">
        <f>VLOOKUP(Healthcare!A678,'Customer Names'!A678:E3012,4,FALSE)</f>
        <v>Daphne</v>
      </c>
      <c r="C678" s="10">
        <f>_xlfn.XLOOKUP(A678,'Medical Examinations'!$A$2:$A$2336,'Medical Examinations'!$B$2:$B$2336,"NA",0,1)</f>
        <v>36.71</v>
      </c>
      <c r="D678" s="10">
        <f>_xlfn.XLOOKUP(A678,'Medical Examinations'!$A$2:$A$2336,'Medical Examinations'!$C$2:$C$2336)</f>
        <v>8.74</v>
      </c>
      <c r="E678" s="1" t="str">
        <f>_xlfn.XLOOKUP(A678,'Medical Examinations'!$A$2:$A$2336,'Medical Examinations'!$D$2:$D$2336)</f>
        <v>Yes</v>
      </c>
      <c r="F678" t="str">
        <f>_xlfn.XLOOKUP(A678,'Medical Examinations'!$A$2:$A$2336,'Medical Examinations'!$E$2:$E$2336)</f>
        <v>No</v>
      </c>
      <c r="G678" t="str">
        <f>_xlfn.XLOOKUP(A678,'Medical Examinations'!$A$2:$A$2336,'Medical Examinations'!$F$2:$F$2336)</f>
        <v>No</v>
      </c>
      <c r="H678" s="1">
        <f>_xlfn.XLOOKUP(A678,'Medical Examinations'!$A$2:$A$2336,'Medical Examinations'!$G$2:$G$2336)</f>
        <v>0</v>
      </c>
      <c r="I678" t="str">
        <f>_xlfn.XLOOKUP(A678,'Medical Examinations'!$A$2:$A$2336,'Medical Examinations'!$H$2:$H$2336)</f>
        <v>No</v>
      </c>
      <c r="J678" t="str">
        <f>VLOOKUP(A678,'Medical Examinations'!$A$2:$J$2336,9,FALSE)</f>
        <v>Obesity</v>
      </c>
      <c r="K678" t="str">
        <f>VLOOKUP(A678,'Medical Examinations'!$A$2:$J$2336,10,FALSE)</f>
        <v>Diabetes</v>
      </c>
      <c r="L678" s="51" t="str">
        <f>_xlfn.XLOOKUP(A678,'Hospitalisation Details'!$A$2:$A$2345,'Hospitalisation Details'!$J$2:$J$2345,"")</f>
        <v>1-Sep-1967</v>
      </c>
      <c r="M678" s="12">
        <f>_xlfn.XLOOKUP(A678,'Hospitalisation Details'!$A$2:$A$2344,'Hospitalisation Details'!$F$2:$F$2344," ",0,1)</f>
        <v>14640.35</v>
      </c>
      <c r="N678" t="str">
        <f>_xlfn.XLOOKUP(A678,'Hospitalisation Details'!$A$2:$A$2344,'Hospitalisation Details'!$G$2:$G$2344," ",0,1)</f>
        <v>tier - 2</v>
      </c>
      <c r="O678" t="str">
        <f>_xlfn.XLOOKUP(A678,'Hospitalisation Details'!$A$2:$A$2344,'Hospitalisation Details'!$H$2:$H$2344," ",0,1)</f>
        <v>tier - 3</v>
      </c>
      <c r="P678" t="str">
        <f>_xlfn.XLOOKUP(A678,'Hospitalisation Details'!$A$2:$A$2344,'Hospitalisation Details'!$I$2:$I$2344," ",0,1)</f>
        <v>R1026</v>
      </c>
      <c r="Q678">
        <f>_xlfn.XLOOKUP(A678,'Hospitalisation Details'!$A$2:$A$2344,'Hospitalisation Details'!$K$2:$K$2344," ",0,1)</f>
        <v>55</v>
      </c>
    </row>
    <row r="679" spans="1:17" ht="15.5" x14ac:dyDescent="0.35">
      <c r="A679" s="8" t="s">
        <v>1693</v>
      </c>
      <c r="B679" t="str">
        <f>VLOOKUP(Healthcare!A679,'Customer Names'!A679:E3013,4,FALSE)</f>
        <v>Margaret E</v>
      </c>
      <c r="C679" s="10">
        <f>_xlfn.XLOOKUP(A679,'Medical Examinations'!$A$2:$A$2336,'Medical Examinations'!$B$2:$B$2336,"NA",0,1)</f>
        <v>53.48</v>
      </c>
      <c r="D679" s="10">
        <f>_xlfn.XLOOKUP(A679,'Medical Examinations'!$A$2:$A$2336,'Medical Examinations'!$C$2:$C$2336)</f>
        <v>5.64</v>
      </c>
      <c r="E679" s="1" t="str">
        <f>_xlfn.XLOOKUP(A679,'Medical Examinations'!$A$2:$A$2336,'Medical Examinations'!$D$2:$D$2336)</f>
        <v>No</v>
      </c>
      <c r="F679" t="str">
        <f>_xlfn.XLOOKUP(A679,'Medical Examinations'!$A$2:$A$2336,'Medical Examinations'!$E$2:$E$2336)</f>
        <v>No</v>
      </c>
      <c r="G679" t="str">
        <f>_xlfn.XLOOKUP(A679,'Medical Examinations'!$A$2:$A$2336,'Medical Examinations'!$F$2:$F$2336)</f>
        <v>No</v>
      </c>
      <c r="H679" s="1">
        <f>_xlfn.XLOOKUP(A679,'Medical Examinations'!$A$2:$A$2336,'Medical Examinations'!$G$2:$G$2336)</f>
        <v>0</v>
      </c>
      <c r="I679" t="str">
        <f>_xlfn.XLOOKUP(A679,'Medical Examinations'!$A$2:$A$2336,'Medical Examinations'!$H$2:$H$2336)</f>
        <v>No</v>
      </c>
      <c r="J679" t="str">
        <f>VLOOKUP(A679,'Medical Examinations'!$A$2:$J$2336,9,FALSE)</f>
        <v>Obesity</v>
      </c>
      <c r="K679" t="str">
        <f>VLOOKUP(A679,'Medical Examinations'!$A$2:$J$2336,10,FALSE)</f>
        <v>Normal</v>
      </c>
      <c r="L679" s="51" t="str">
        <f>_xlfn.XLOOKUP(A679,'Hospitalisation Details'!$A$2:$A$2345,'Hospitalisation Details'!$J$2:$J$2345,"")</f>
        <v>21-Aug-1991</v>
      </c>
      <c r="M679" s="12">
        <f>_xlfn.XLOOKUP(A679,'Hospitalisation Details'!$A$2:$A$2344,'Hospitalisation Details'!$F$2:$F$2344," ",0,1)</f>
        <v>14630.52</v>
      </c>
      <c r="N679" t="str">
        <f>_xlfn.XLOOKUP(A679,'Hospitalisation Details'!$A$2:$A$2344,'Hospitalisation Details'!$G$2:$G$2344," ",0,1)</f>
        <v>tier - 2</v>
      </c>
      <c r="O679" t="str">
        <f>_xlfn.XLOOKUP(A679,'Hospitalisation Details'!$A$2:$A$2344,'Hospitalisation Details'!$H$2:$H$2344," ",0,1)</f>
        <v>tier - 3</v>
      </c>
      <c r="P679" t="str">
        <f>_xlfn.XLOOKUP(A679,'Hospitalisation Details'!$A$2:$A$2344,'Hospitalisation Details'!$I$2:$I$2344," ",0,1)</f>
        <v>R1011</v>
      </c>
      <c r="Q679">
        <f>_xlfn.XLOOKUP(A679,'Hospitalisation Details'!$A$2:$A$2344,'Hospitalisation Details'!$K$2:$K$2344," ",0,1)</f>
        <v>31</v>
      </c>
    </row>
    <row r="680" spans="1:17" ht="15.5" x14ac:dyDescent="0.35">
      <c r="A680" s="8" t="s">
        <v>1692</v>
      </c>
      <c r="B680" t="str">
        <f>VLOOKUP(Healthcare!A680,'Customer Names'!A680:E3014,4,FALSE)</f>
        <v>Mario J.</v>
      </c>
      <c r="C680" s="10">
        <f>_xlfn.XLOOKUP(A680,'Medical Examinations'!$A$2:$A$2336,'Medical Examinations'!$B$2:$B$2336,"NA",0,1)</f>
        <v>35.5</v>
      </c>
      <c r="D680" s="10">
        <f>_xlfn.XLOOKUP(A680,'Medical Examinations'!$A$2:$A$2336,'Medical Examinations'!$C$2:$C$2336)</f>
        <v>10.37</v>
      </c>
      <c r="E680" s="1" t="str">
        <f>_xlfn.XLOOKUP(A680,'Medical Examinations'!$A$2:$A$2336,'Medical Examinations'!$D$2:$D$2336)</f>
        <v>No</v>
      </c>
      <c r="F680" t="str">
        <f>_xlfn.XLOOKUP(A680,'Medical Examinations'!$A$2:$A$2336,'Medical Examinations'!$E$2:$E$2336)</f>
        <v>No</v>
      </c>
      <c r="G680" t="str">
        <f>_xlfn.XLOOKUP(A680,'Medical Examinations'!$A$2:$A$2336,'Medical Examinations'!$F$2:$F$2336)</f>
        <v>No</v>
      </c>
      <c r="H680" s="1">
        <f>_xlfn.XLOOKUP(A680,'Medical Examinations'!$A$2:$A$2336,'Medical Examinations'!$G$2:$G$2336)</f>
        <v>0</v>
      </c>
      <c r="I680" t="str">
        <f>_xlfn.XLOOKUP(A680,'Medical Examinations'!$A$2:$A$2336,'Medical Examinations'!$H$2:$H$2336)</f>
        <v>No</v>
      </c>
      <c r="J680" t="str">
        <f>VLOOKUP(A680,'Medical Examinations'!$A$2:$J$2336,9,FALSE)</f>
        <v>Obesity</v>
      </c>
      <c r="K680" t="str">
        <f>VLOOKUP(A680,'Medical Examinations'!$A$2:$J$2336,10,FALSE)</f>
        <v>Diabetes</v>
      </c>
      <c r="L680" s="51" t="str">
        <f>_xlfn.XLOOKUP(A680,'Hospitalisation Details'!$A$2:$A$2345,'Hospitalisation Details'!$J$2:$J$2345,"")</f>
        <v>8-Nov-1965</v>
      </c>
      <c r="M680" s="12">
        <f>_xlfn.XLOOKUP(A680,'Hospitalisation Details'!$A$2:$A$2344,'Hospitalisation Details'!$F$2:$F$2344," ",0,1)</f>
        <v>14612.33</v>
      </c>
      <c r="N680" t="str">
        <f>_xlfn.XLOOKUP(A680,'Hospitalisation Details'!$A$2:$A$2344,'Hospitalisation Details'!$G$2:$G$2344," ",0,1)</f>
        <v>tier - 2</v>
      </c>
      <c r="O680" t="str">
        <f>_xlfn.XLOOKUP(A680,'Hospitalisation Details'!$A$2:$A$2344,'Hospitalisation Details'!$H$2:$H$2344," ",0,1)</f>
        <v>tier - 3</v>
      </c>
      <c r="P680" t="str">
        <f>_xlfn.XLOOKUP(A680,'Hospitalisation Details'!$A$2:$A$2344,'Hospitalisation Details'!$I$2:$I$2344," ",0,1)</f>
        <v>R1021</v>
      </c>
      <c r="Q680">
        <f>_xlfn.XLOOKUP(A680,'Hospitalisation Details'!$A$2:$A$2344,'Hospitalisation Details'!$K$2:$K$2344," ",0,1)</f>
        <v>57</v>
      </c>
    </row>
    <row r="681" spans="1:17" ht="15.5" x14ac:dyDescent="0.35">
      <c r="A681" s="8" t="s">
        <v>1691</v>
      </c>
      <c r="B681" t="str">
        <f>VLOOKUP(Healthcare!A681,'Customer Names'!A681:E3015,4,FALSE)</f>
        <v>Peter</v>
      </c>
      <c r="C681" s="10">
        <f>_xlfn.XLOOKUP(A681,'Medical Examinations'!$A$2:$A$2336,'Medical Examinations'!$B$2:$B$2336,"NA",0,1)</f>
        <v>36.979999999999997</v>
      </c>
      <c r="D681" s="10">
        <f>_xlfn.XLOOKUP(A681,'Medical Examinations'!$A$2:$A$2336,'Medical Examinations'!$C$2:$C$2336)</f>
        <v>9.56</v>
      </c>
      <c r="E681" s="1" t="str">
        <f>_xlfn.XLOOKUP(A681,'Medical Examinations'!$A$2:$A$2336,'Medical Examinations'!$D$2:$D$2336)</f>
        <v>Yes</v>
      </c>
      <c r="F681" t="str">
        <f>_xlfn.XLOOKUP(A681,'Medical Examinations'!$A$2:$A$2336,'Medical Examinations'!$E$2:$E$2336)</f>
        <v>No</v>
      </c>
      <c r="G681" t="str">
        <f>_xlfn.XLOOKUP(A681,'Medical Examinations'!$A$2:$A$2336,'Medical Examinations'!$F$2:$F$2336)</f>
        <v>No</v>
      </c>
      <c r="H681" s="1">
        <f>_xlfn.XLOOKUP(A681,'Medical Examinations'!$A$2:$A$2336,'Medical Examinations'!$G$2:$G$2336)</f>
        <v>0</v>
      </c>
      <c r="I681" t="str">
        <f>_xlfn.XLOOKUP(A681,'Medical Examinations'!$A$2:$A$2336,'Medical Examinations'!$H$2:$H$2336)</f>
        <v>No</v>
      </c>
      <c r="J681" t="str">
        <f>VLOOKUP(A681,'Medical Examinations'!$A$2:$J$2336,9,FALSE)</f>
        <v>Obesity</v>
      </c>
      <c r="K681" t="str">
        <f>VLOOKUP(A681,'Medical Examinations'!$A$2:$J$2336,10,FALSE)</f>
        <v>Diabetes</v>
      </c>
      <c r="L681" s="51" t="str">
        <f>_xlfn.XLOOKUP(A681,'Hospitalisation Details'!$A$2:$A$2345,'Hospitalisation Details'!$J$2:$J$2345,"")</f>
        <v>18-Jul-1967</v>
      </c>
      <c r="M681" s="12">
        <f>_xlfn.XLOOKUP(A681,'Hospitalisation Details'!$A$2:$A$2344,'Hospitalisation Details'!$F$2:$F$2344," ",0,1)</f>
        <v>14600.62</v>
      </c>
      <c r="N681" t="str">
        <f>_xlfn.XLOOKUP(A681,'Hospitalisation Details'!$A$2:$A$2344,'Hospitalisation Details'!$G$2:$G$2344," ",0,1)</f>
        <v>tier - 2</v>
      </c>
      <c r="O681" t="str">
        <f>_xlfn.XLOOKUP(A681,'Hospitalisation Details'!$A$2:$A$2344,'Hospitalisation Details'!$H$2:$H$2344," ",0,1)</f>
        <v>tier - 3</v>
      </c>
      <c r="P681" t="str">
        <f>_xlfn.XLOOKUP(A681,'Hospitalisation Details'!$A$2:$A$2344,'Hospitalisation Details'!$I$2:$I$2344," ",0,1)</f>
        <v>R1022</v>
      </c>
      <c r="Q681">
        <f>_xlfn.XLOOKUP(A681,'Hospitalisation Details'!$A$2:$A$2344,'Hospitalisation Details'!$K$2:$K$2344," ",0,1)</f>
        <v>55</v>
      </c>
    </row>
    <row r="682" spans="1:17" ht="15.5" x14ac:dyDescent="0.35">
      <c r="A682" s="8" t="s">
        <v>1690</v>
      </c>
      <c r="B682" t="str">
        <f>VLOOKUP(Healthcare!A682,'Customer Names'!A682:E3016,4,FALSE)</f>
        <v>Carolina</v>
      </c>
      <c r="C682" s="10">
        <f>_xlfn.XLOOKUP(A682,'Medical Examinations'!$A$2:$A$2336,'Medical Examinations'!$B$2:$B$2336,"NA",0,1)</f>
        <v>32.395000000000003</v>
      </c>
      <c r="D682" s="10">
        <f>_xlfn.XLOOKUP(A682,'Medical Examinations'!$A$2:$A$2336,'Medical Examinations'!$C$2:$C$2336)</f>
        <v>8.23</v>
      </c>
      <c r="E682" s="1" t="str">
        <f>_xlfn.XLOOKUP(A682,'Medical Examinations'!$A$2:$A$2336,'Medical Examinations'!$D$2:$D$2336)</f>
        <v>Yes</v>
      </c>
      <c r="F682" t="str">
        <f>_xlfn.XLOOKUP(A682,'Medical Examinations'!$A$2:$A$2336,'Medical Examinations'!$E$2:$E$2336)</f>
        <v>No</v>
      </c>
      <c r="G682" t="str">
        <f>_xlfn.XLOOKUP(A682,'Medical Examinations'!$A$2:$A$2336,'Medical Examinations'!$F$2:$F$2336)</f>
        <v>Yes</v>
      </c>
      <c r="H682" s="1">
        <f>_xlfn.XLOOKUP(A682,'Medical Examinations'!$A$2:$A$2336,'Medical Examinations'!$G$2:$G$2336)</f>
        <v>1</v>
      </c>
      <c r="I682" t="str">
        <f>_xlfn.XLOOKUP(A682,'Medical Examinations'!$A$2:$A$2336,'Medical Examinations'!$H$2:$H$2336)</f>
        <v>No</v>
      </c>
      <c r="J682" t="str">
        <f>VLOOKUP(A682,'Medical Examinations'!$A$2:$J$2336,9,FALSE)</f>
        <v>Obesity</v>
      </c>
      <c r="K682" t="str">
        <f>VLOOKUP(A682,'Medical Examinations'!$A$2:$J$2336,10,FALSE)</f>
        <v>Diabetes</v>
      </c>
      <c r="L682" s="51" t="str">
        <f>_xlfn.XLOOKUP(A682,'Hospitalisation Details'!$A$2:$A$2345,'Hospitalisation Details'!$J$2:$J$2345,"")</f>
        <v>14-Oct-1963</v>
      </c>
      <c r="M682" s="12">
        <f>_xlfn.XLOOKUP(A682,'Hospitalisation Details'!$A$2:$A$2344,'Hospitalisation Details'!$F$2:$F$2344," ",0,1)</f>
        <v>14590.63</v>
      </c>
      <c r="N682" t="str">
        <f>_xlfn.XLOOKUP(A682,'Hospitalisation Details'!$A$2:$A$2344,'Hospitalisation Details'!$G$2:$G$2344," ",0,1)</f>
        <v>tier - 2</v>
      </c>
      <c r="O682" t="str">
        <f>_xlfn.XLOOKUP(A682,'Hospitalisation Details'!$A$2:$A$2344,'Hospitalisation Details'!$H$2:$H$2344," ",0,1)</f>
        <v>tier - 1</v>
      </c>
      <c r="P682" t="str">
        <f>_xlfn.XLOOKUP(A682,'Hospitalisation Details'!$A$2:$A$2344,'Hospitalisation Details'!$I$2:$I$2344," ",0,1)</f>
        <v>R1024</v>
      </c>
      <c r="Q682">
        <f>_xlfn.XLOOKUP(A682,'Hospitalisation Details'!$A$2:$A$2344,'Hospitalisation Details'!$K$2:$K$2344," ",0,1)</f>
        <v>59</v>
      </c>
    </row>
    <row r="683" spans="1:17" ht="15.5" x14ac:dyDescent="0.35">
      <c r="A683" s="8" t="s">
        <v>1689</v>
      </c>
      <c r="B683" t="str">
        <f>VLOOKUP(Healthcare!A683,'Customer Names'!A683:E3017,4,FALSE)</f>
        <v>Jenny K.</v>
      </c>
      <c r="C683" s="10">
        <f>_xlfn.XLOOKUP(A683,'Medical Examinations'!$A$2:$A$2336,'Medical Examinations'!$B$2:$B$2336,"NA",0,1)</f>
        <v>32.729999999999997</v>
      </c>
      <c r="D683" s="10">
        <f>_xlfn.XLOOKUP(A683,'Medical Examinations'!$A$2:$A$2336,'Medical Examinations'!$C$2:$C$2336)</f>
        <v>7.03</v>
      </c>
      <c r="E683" s="1" t="str">
        <f>_xlfn.XLOOKUP(A683,'Medical Examinations'!$A$2:$A$2336,'Medical Examinations'!$D$2:$D$2336)</f>
        <v>No</v>
      </c>
      <c r="F683" t="str">
        <f>_xlfn.XLOOKUP(A683,'Medical Examinations'!$A$2:$A$2336,'Medical Examinations'!$E$2:$E$2336)</f>
        <v>No</v>
      </c>
      <c r="G683" t="str">
        <f>_xlfn.XLOOKUP(A683,'Medical Examinations'!$A$2:$A$2336,'Medical Examinations'!$F$2:$F$2336)</f>
        <v>No</v>
      </c>
      <c r="H683" s="1">
        <f>_xlfn.XLOOKUP(A683,'Medical Examinations'!$A$2:$A$2336,'Medical Examinations'!$G$2:$G$2336)</f>
        <v>0</v>
      </c>
      <c r="I683" t="str">
        <f>_xlfn.XLOOKUP(A683,'Medical Examinations'!$A$2:$A$2336,'Medical Examinations'!$H$2:$H$2336)</f>
        <v>No</v>
      </c>
      <c r="J683" t="str">
        <f>VLOOKUP(A683,'Medical Examinations'!$A$2:$J$2336,9,FALSE)</f>
        <v>Obesity</v>
      </c>
      <c r="K683" t="str">
        <f>VLOOKUP(A683,'Medical Examinations'!$A$2:$J$2336,10,FALSE)</f>
        <v>Diabetes</v>
      </c>
      <c r="L683" s="51" t="str">
        <f>_xlfn.XLOOKUP(A683,'Hospitalisation Details'!$A$2:$A$2345,'Hospitalisation Details'!$J$2:$J$2345,"")</f>
        <v>3-Dec-1962</v>
      </c>
      <c r="M683" s="12">
        <f>_xlfn.XLOOKUP(A683,'Hospitalisation Details'!$A$2:$A$2344,'Hospitalisation Details'!$F$2:$F$2344," ",0,1)</f>
        <v>14574.64</v>
      </c>
      <c r="N683" t="str">
        <f>_xlfn.XLOOKUP(A683,'Hospitalisation Details'!$A$2:$A$2344,'Hospitalisation Details'!$G$2:$G$2344," ",0,1)</f>
        <v>tier - 2</v>
      </c>
      <c r="O683" t="str">
        <f>_xlfn.XLOOKUP(A683,'Hospitalisation Details'!$A$2:$A$2344,'Hospitalisation Details'!$H$2:$H$2344," ",0,1)</f>
        <v>tier - 1</v>
      </c>
      <c r="P683" t="str">
        <f>_xlfn.XLOOKUP(A683,'Hospitalisation Details'!$A$2:$A$2344,'Hospitalisation Details'!$I$2:$I$2344," ",0,1)</f>
        <v>R1025</v>
      </c>
      <c r="Q683">
        <f>_xlfn.XLOOKUP(A683,'Hospitalisation Details'!$A$2:$A$2344,'Hospitalisation Details'!$K$2:$K$2344," ",0,1)</f>
        <v>60</v>
      </c>
    </row>
    <row r="684" spans="1:17" ht="15.5" x14ac:dyDescent="0.35">
      <c r="A684" s="8" t="s">
        <v>1688</v>
      </c>
      <c r="B684" t="str">
        <f>VLOOKUP(Healthcare!A684,'Customer Names'!A684:E3018,4,FALSE)</f>
        <v>Jessica</v>
      </c>
      <c r="C684" s="10">
        <f>_xlfn.XLOOKUP(A684,'Medical Examinations'!$A$2:$A$2336,'Medical Examinations'!$B$2:$B$2336,"NA",0,1)</f>
        <v>20.52</v>
      </c>
      <c r="D684" s="10">
        <f>_xlfn.XLOOKUP(A684,'Medical Examinations'!$A$2:$A$2336,'Medical Examinations'!$C$2:$C$2336)</f>
        <v>5.45</v>
      </c>
      <c r="E684" s="1" t="str">
        <f>_xlfn.XLOOKUP(A684,'Medical Examinations'!$A$2:$A$2336,'Medical Examinations'!$D$2:$D$2336)</f>
        <v>No</v>
      </c>
      <c r="F684" t="str">
        <f>_xlfn.XLOOKUP(A684,'Medical Examinations'!$A$2:$A$2336,'Medical Examinations'!$E$2:$E$2336)</f>
        <v>No</v>
      </c>
      <c r="G684" t="str">
        <f>_xlfn.XLOOKUP(A684,'Medical Examinations'!$A$2:$A$2336,'Medical Examinations'!$F$2:$F$2336)</f>
        <v>No</v>
      </c>
      <c r="H684" s="1">
        <f>_xlfn.XLOOKUP(A684,'Medical Examinations'!$A$2:$A$2336,'Medical Examinations'!$G$2:$G$2336)</f>
        <v>1</v>
      </c>
      <c r="I684" t="str">
        <f>_xlfn.XLOOKUP(A684,'Medical Examinations'!$A$2:$A$2336,'Medical Examinations'!$H$2:$H$2336)</f>
        <v>Yes</v>
      </c>
      <c r="J684" t="str">
        <f>VLOOKUP(A684,'Medical Examinations'!$A$2:$J$2336,9,FALSE)</f>
        <v>Normal Weight</v>
      </c>
      <c r="K684" t="str">
        <f>VLOOKUP(A684,'Medical Examinations'!$A$2:$J$2336,10,FALSE)</f>
        <v>Normal</v>
      </c>
      <c r="L684" s="51" t="str">
        <f>_xlfn.XLOOKUP(A684,'Hospitalisation Details'!$A$2:$A$2345,'Hospitalisation Details'!$J$2:$J$2345,"")</f>
        <v>12-Sep-1998</v>
      </c>
      <c r="M684" s="12">
        <f>_xlfn.XLOOKUP(A684,'Hospitalisation Details'!$A$2:$A$2344,'Hospitalisation Details'!$F$2:$F$2344," ",0,1)</f>
        <v>14571.89</v>
      </c>
      <c r="N684" t="str">
        <f>_xlfn.XLOOKUP(A684,'Hospitalisation Details'!$A$2:$A$2344,'Hospitalisation Details'!$G$2:$G$2344," ",0,1)</f>
        <v>tier - 2</v>
      </c>
      <c r="O684" t="str">
        <f>_xlfn.XLOOKUP(A684,'Hospitalisation Details'!$A$2:$A$2344,'Hospitalisation Details'!$H$2:$H$2344," ",0,1)</f>
        <v>tier - 1</v>
      </c>
      <c r="P684" t="str">
        <f>_xlfn.XLOOKUP(A684,'Hospitalisation Details'!$A$2:$A$2344,'Hospitalisation Details'!$I$2:$I$2344," ",0,1)</f>
        <v>R1024</v>
      </c>
      <c r="Q684">
        <f>_xlfn.XLOOKUP(A684,'Hospitalisation Details'!$A$2:$A$2344,'Hospitalisation Details'!$K$2:$K$2344," ",0,1)</f>
        <v>24</v>
      </c>
    </row>
    <row r="685" spans="1:17" ht="15.5" x14ac:dyDescent="0.35">
      <c r="A685" s="8" t="s">
        <v>1687</v>
      </c>
      <c r="B685" t="str">
        <f>VLOOKUP(Healthcare!A685,'Customer Names'!A685:E3019,4,FALSE)</f>
        <v>Kimberly D</v>
      </c>
      <c r="C685" s="10">
        <f>_xlfn.XLOOKUP(A685,'Medical Examinations'!$A$2:$A$2336,'Medical Examinations'!$B$2:$B$2336,"NA",0,1)</f>
        <v>51.72</v>
      </c>
      <c r="D685" s="10">
        <f>_xlfn.XLOOKUP(A685,'Medical Examinations'!$A$2:$A$2336,'Medical Examinations'!$C$2:$C$2336)</f>
        <v>5.76</v>
      </c>
      <c r="E685" s="1" t="str">
        <f>_xlfn.XLOOKUP(A685,'Medical Examinations'!$A$2:$A$2336,'Medical Examinations'!$D$2:$D$2336)</f>
        <v>No</v>
      </c>
      <c r="F685" t="str">
        <f>_xlfn.XLOOKUP(A685,'Medical Examinations'!$A$2:$A$2336,'Medical Examinations'!$E$2:$E$2336)</f>
        <v>No</v>
      </c>
      <c r="G685" t="str">
        <f>_xlfn.XLOOKUP(A685,'Medical Examinations'!$A$2:$A$2336,'Medical Examinations'!$F$2:$F$2336)</f>
        <v>No</v>
      </c>
      <c r="H685" s="1">
        <f>_xlfn.XLOOKUP(A685,'Medical Examinations'!$A$2:$A$2336,'Medical Examinations'!$G$2:$G$2336)</f>
        <v>0</v>
      </c>
      <c r="I685" t="str">
        <f>_xlfn.XLOOKUP(A685,'Medical Examinations'!$A$2:$A$2336,'Medical Examinations'!$H$2:$H$2336)</f>
        <v>No</v>
      </c>
      <c r="J685" t="str">
        <f>VLOOKUP(A685,'Medical Examinations'!$A$2:$J$2336,9,FALSE)</f>
        <v>Obesity</v>
      </c>
      <c r="K685" t="str">
        <f>VLOOKUP(A685,'Medical Examinations'!$A$2:$J$2336,10,FALSE)</f>
        <v>Prediabetes</v>
      </c>
      <c r="L685" s="51" t="str">
        <f>_xlfn.XLOOKUP(A685,'Hospitalisation Details'!$A$2:$A$2345,'Hospitalisation Details'!$J$2:$J$2345,"")</f>
        <v>14-Jul-1989</v>
      </c>
      <c r="M685" s="12">
        <f>_xlfn.XLOOKUP(A685,'Hospitalisation Details'!$A$2:$A$2344,'Hospitalisation Details'!$F$2:$F$2344," ",0,1)</f>
        <v>14547.26</v>
      </c>
      <c r="N685" t="str">
        <f>_xlfn.XLOOKUP(A685,'Hospitalisation Details'!$A$2:$A$2344,'Hospitalisation Details'!$G$2:$G$2344," ",0,1)</f>
        <v>tier - 2</v>
      </c>
      <c r="O685" t="str">
        <f>_xlfn.XLOOKUP(A685,'Hospitalisation Details'!$A$2:$A$2344,'Hospitalisation Details'!$H$2:$H$2344," ",0,1)</f>
        <v>tier - 3</v>
      </c>
      <c r="P685" t="str">
        <f>_xlfn.XLOOKUP(A685,'Hospitalisation Details'!$A$2:$A$2344,'Hospitalisation Details'!$I$2:$I$2344," ",0,1)</f>
        <v>R1011</v>
      </c>
      <c r="Q685">
        <f>_xlfn.XLOOKUP(A685,'Hospitalisation Details'!$A$2:$A$2344,'Hospitalisation Details'!$K$2:$K$2344," ",0,1)</f>
        <v>33</v>
      </c>
    </row>
    <row r="686" spans="1:17" ht="15.5" x14ac:dyDescent="0.35">
      <c r="A686" s="8" t="s">
        <v>1686</v>
      </c>
      <c r="B686" t="str">
        <f>VLOOKUP(Healthcare!A686,'Customer Names'!A686:E3020,4,FALSE)</f>
        <v>Marc-Olivier</v>
      </c>
      <c r="C686" s="10">
        <f>_xlfn.XLOOKUP(A686,'Medical Examinations'!$A$2:$A$2336,'Medical Examinations'!$B$2:$B$2336,"NA",0,1)</f>
        <v>50.2</v>
      </c>
      <c r="D686" s="10">
        <f>_xlfn.XLOOKUP(A686,'Medical Examinations'!$A$2:$A$2336,'Medical Examinations'!$C$2:$C$2336)</f>
        <v>5.4</v>
      </c>
      <c r="E686" s="1" t="str">
        <f>_xlfn.XLOOKUP(A686,'Medical Examinations'!$A$2:$A$2336,'Medical Examinations'!$D$2:$D$2336)</f>
        <v>No</v>
      </c>
      <c r="F686" t="str">
        <f>_xlfn.XLOOKUP(A686,'Medical Examinations'!$A$2:$A$2336,'Medical Examinations'!$E$2:$E$2336)</f>
        <v>No</v>
      </c>
      <c r="G686" t="str">
        <f>_xlfn.XLOOKUP(A686,'Medical Examinations'!$A$2:$A$2336,'Medical Examinations'!$F$2:$F$2336)</f>
        <v>No</v>
      </c>
      <c r="H686" s="1">
        <f>_xlfn.XLOOKUP(A686,'Medical Examinations'!$A$2:$A$2336,'Medical Examinations'!$G$2:$G$2336)</f>
        <v>0</v>
      </c>
      <c r="I686" t="str">
        <f>_xlfn.XLOOKUP(A686,'Medical Examinations'!$A$2:$A$2336,'Medical Examinations'!$H$2:$H$2336)</f>
        <v>No</v>
      </c>
      <c r="J686" t="str">
        <f>VLOOKUP(A686,'Medical Examinations'!$A$2:$J$2336,9,FALSE)</f>
        <v>Obesity</v>
      </c>
      <c r="K686" t="str">
        <f>VLOOKUP(A686,'Medical Examinations'!$A$2:$J$2336,10,FALSE)</f>
        <v>Normal</v>
      </c>
      <c r="L686" s="51" t="str">
        <f>_xlfn.XLOOKUP(A686,'Hospitalisation Details'!$A$2:$A$2345,'Hospitalisation Details'!$J$2:$J$2345,"")</f>
        <v>22-Jul-1989</v>
      </c>
      <c r="M686" s="12">
        <f>_xlfn.XLOOKUP(A686,'Hospitalisation Details'!$A$2:$A$2344,'Hospitalisation Details'!$F$2:$F$2344," ",0,1)</f>
        <v>14507.46</v>
      </c>
      <c r="N686" t="str">
        <f>_xlfn.XLOOKUP(A686,'Hospitalisation Details'!$A$2:$A$2344,'Hospitalisation Details'!$G$2:$G$2344," ",0,1)</f>
        <v>tier - 2</v>
      </c>
      <c r="O686" t="str">
        <f>_xlfn.XLOOKUP(A686,'Hospitalisation Details'!$A$2:$A$2344,'Hospitalisation Details'!$H$2:$H$2344," ",0,1)</f>
        <v>tier - 3</v>
      </c>
      <c r="P686" t="str">
        <f>_xlfn.XLOOKUP(A686,'Hospitalisation Details'!$A$2:$A$2344,'Hospitalisation Details'!$I$2:$I$2344," ",0,1)</f>
        <v>R1012</v>
      </c>
      <c r="Q686">
        <f>_xlfn.XLOOKUP(A686,'Hospitalisation Details'!$A$2:$A$2344,'Hospitalisation Details'!$K$2:$K$2344," ",0,1)</f>
        <v>33</v>
      </c>
    </row>
    <row r="687" spans="1:17" ht="15.5" x14ac:dyDescent="0.35">
      <c r="A687" s="8" t="s">
        <v>1685</v>
      </c>
      <c r="B687" t="str">
        <f>VLOOKUP(Healthcare!A687,'Customer Names'!A687:E3021,4,FALSE)</f>
        <v>Russell J</v>
      </c>
      <c r="C687" s="10">
        <f>_xlfn.XLOOKUP(A687,'Medical Examinations'!$A$2:$A$2336,'Medical Examinations'!$B$2:$B$2336,"NA",0,1)</f>
        <v>25.52</v>
      </c>
      <c r="D687" s="10">
        <f>_xlfn.XLOOKUP(A687,'Medical Examinations'!$A$2:$A$2336,'Medical Examinations'!$C$2:$C$2336)</f>
        <v>6.35</v>
      </c>
      <c r="E687" s="1" t="str">
        <f>_xlfn.XLOOKUP(A687,'Medical Examinations'!$A$2:$A$2336,'Medical Examinations'!$D$2:$D$2336)</f>
        <v>No</v>
      </c>
      <c r="F687" t="str">
        <f>_xlfn.XLOOKUP(A687,'Medical Examinations'!$A$2:$A$2336,'Medical Examinations'!$E$2:$E$2336)</f>
        <v>No</v>
      </c>
      <c r="G687" t="str">
        <f>_xlfn.XLOOKUP(A687,'Medical Examinations'!$A$2:$A$2336,'Medical Examinations'!$F$2:$F$2336)</f>
        <v>Yes</v>
      </c>
      <c r="H687" s="1">
        <f>_xlfn.XLOOKUP(A687,'Medical Examinations'!$A$2:$A$2336,'Medical Examinations'!$G$2:$G$2336)</f>
        <v>1</v>
      </c>
      <c r="I687" t="str">
        <f>_xlfn.XLOOKUP(A687,'Medical Examinations'!$A$2:$A$2336,'Medical Examinations'!$H$2:$H$2336)</f>
        <v>No</v>
      </c>
      <c r="J687" t="str">
        <f>VLOOKUP(A687,'Medical Examinations'!$A$2:$J$2336,9,FALSE)</f>
        <v>Overweight</v>
      </c>
      <c r="K687" t="str">
        <f>VLOOKUP(A687,'Medical Examinations'!$A$2:$J$2336,10,FALSE)</f>
        <v>Prediabetes</v>
      </c>
      <c r="L687" s="51" t="str">
        <f>_xlfn.XLOOKUP(A687,'Hospitalisation Details'!$A$2:$A$2345,'Hospitalisation Details'!$J$2:$J$2345,"")</f>
        <v>20-Oct-1979</v>
      </c>
      <c r="M687" s="12">
        <f>_xlfn.XLOOKUP(A687,'Hospitalisation Details'!$A$2:$A$2344,'Hospitalisation Details'!$F$2:$F$2344," ",0,1)</f>
        <v>14478.33</v>
      </c>
      <c r="N687" t="str">
        <f>_xlfn.XLOOKUP(A687,'Hospitalisation Details'!$A$2:$A$2344,'Hospitalisation Details'!$G$2:$G$2344," ",0,1)</f>
        <v>tier - 2</v>
      </c>
      <c r="O687" t="str">
        <f>_xlfn.XLOOKUP(A687,'Hospitalisation Details'!$A$2:$A$2344,'Hospitalisation Details'!$H$2:$H$2344," ",0,1)</f>
        <v>tier - 2</v>
      </c>
      <c r="P687" t="str">
        <f>_xlfn.XLOOKUP(A687,'Hospitalisation Details'!$A$2:$A$2344,'Hospitalisation Details'!$I$2:$I$2344," ",0,1)</f>
        <v>R1013</v>
      </c>
      <c r="Q687">
        <f>_xlfn.XLOOKUP(A687,'Hospitalisation Details'!$A$2:$A$2344,'Hospitalisation Details'!$K$2:$K$2344," ",0,1)</f>
        <v>43</v>
      </c>
    </row>
    <row r="688" spans="1:17" ht="15.5" x14ac:dyDescent="0.35">
      <c r="A688" s="8" t="s">
        <v>1684</v>
      </c>
      <c r="B688" t="str">
        <f>VLOOKUP(Healthcare!A688,'Customer Names'!A688:E3022,4,FALSE)</f>
        <v>Karine</v>
      </c>
      <c r="C688" s="10">
        <f>_xlfn.XLOOKUP(A688,'Medical Examinations'!$A$2:$A$2336,'Medical Examinations'!$B$2:$B$2336,"NA",0,1)</f>
        <v>35.200000000000003</v>
      </c>
      <c r="D688" s="10">
        <f>_xlfn.XLOOKUP(A688,'Medical Examinations'!$A$2:$A$2336,'Medical Examinations'!$C$2:$C$2336)</f>
        <v>6.26</v>
      </c>
      <c r="E688" s="1" t="str">
        <f>_xlfn.XLOOKUP(A688,'Medical Examinations'!$A$2:$A$2336,'Medical Examinations'!$D$2:$D$2336)</f>
        <v>Yes</v>
      </c>
      <c r="F688" t="str">
        <f>_xlfn.XLOOKUP(A688,'Medical Examinations'!$A$2:$A$2336,'Medical Examinations'!$E$2:$E$2336)</f>
        <v>No</v>
      </c>
      <c r="G688" t="str">
        <f>_xlfn.XLOOKUP(A688,'Medical Examinations'!$A$2:$A$2336,'Medical Examinations'!$F$2:$F$2336)</f>
        <v>No</v>
      </c>
      <c r="H688" s="1">
        <f>_xlfn.XLOOKUP(A688,'Medical Examinations'!$A$2:$A$2336,'Medical Examinations'!$G$2:$G$2336)</f>
        <v>2</v>
      </c>
      <c r="I688" t="str">
        <f>_xlfn.XLOOKUP(A688,'Medical Examinations'!$A$2:$A$2336,'Medical Examinations'!$H$2:$H$2336)</f>
        <v>No</v>
      </c>
      <c r="J688" t="str">
        <f>VLOOKUP(A688,'Medical Examinations'!$A$2:$J$2336,9,FALSE)</f>
        <v>Obesity</v>
      </c>
      <c r="K688" t="str">
        <f>VLOOKUP(A688,'Medical Examinations'!$A$2:$J$2336,10,FALSE)</f>
        <v>Prediabetes</v>
      </c>
      <c r="L688" s="51" t="str">
        <f>_xlfn.XLOOKUP(A688,'Hospitalisation Details'!$A$2:$A$2345,'Hospitalisation Details'!$J$2:$J$2345,"")</f>
        <v>20-Nov-1959</v>
      </c>
      <c r="M688" s="12">
        <f>_xlfn.XLOOKUP(A688,'Hospitalisation Details'!$A$2:$A$2344,'Hospitalisation Details'!$F$2:$F$2344," ",0,1)</f>
        <v>14474.68</v>
      </c>
      <c r="N688" t="str">
        <f>_xlfn.XLOOKUP(A688,'Hospitalisation Details'!$A$2:$A$2344,'Hospitalisation Details'!$G$2:$G$2344," ",0,1)</f>
        <v>tier - 2</v>
      </c>
      <c r="O688" t="str">
        <f>_xlfn.XLOOKUP(A688,'Hospitalisation Details'!$A$2:$A$2344,'Hospitalisation Details'!$H$2:$H$2344," ",0,1)</f>
        <v>tier - 2</v>
      </c>
      <c r="P688" t="str">
        <f>_xlfn.XLOOKUP(A688,'Hospitalisation Details'!$A$2:$A$2344,'Hospitalisation Details'!$I$2:$I$2344," ",0,1)</f>
        <v>R1013</v>
      </c>
      <c r="Q688">
        <f>_xlfn.XLOOKUP(A688,'Hospitalisation Details'!$A$2:$A$2344,'Hospitalisation Details'!$K$2:$K$2344," ",0,1)</f>
        <v>63</v>
      </c>
    </row>
    <row r="689" spans="1:17" ht="15.5" x14ac:dyDescent="0.35">
      <c r="A689" s="8" t="s">
        <v>1683</v>
      </c>
      <c r="B689" t="str">
        <f>VLOOKUP(Healthcare!A689,'Customer Names'!A689:E3023,4,FALSE)</f>
        <v>Cheryl</v>
      </c>
      <c r="C689" s="10">
        <f>_xlfn.XLOOKUP(A689,'Medical Examinations'!$A$2:$A$2336,'Medical Examinations'!$B$2:$B$2336,"NA",0,1)</f>
        <v>41.26</v>
      </c>
      <c r="D689" s="10">
        <f>_xlfn.XLOOKUP(A689,'Medical Examinations'!$A$2:$A$2336,'Medical Examinations'!$C$2:$C$2336)</f>
        <v>5.97</v>
      </c>
      <c r="E689" s="1" t="str">
        <f>_xlfn.XLOOKUP(A689,'Medical Examinations'!$A$2:$A$2336,'Medical Examinations'!$D$2:$D$2336)</f>
        <v>Yes</v>
      </c>
      <c r="F689" t="str">
        <f>_xlfn.XLOOKUP(A689,'Medical Examinations'!$A$2:$A$2336,'Medical Examinations'!$E$2:$E$2336)</f>
        <v>No</v>
      </c>
      <c r="G689" t="str">
        <f>_xlfn.XLOOKUP(A689,'Medical Examinations'!$A$2:$A$2336,'Medical Examinations'!$F$2:$F$2336)</f>
        <v>No</v>
      </c>
      <c r="H689" s="1">
        <f>_xlfn.XLOOKUP(A689,'Medical Examinations'!$A$2:$A$2336,'Medical Examinations'!$G$2:$G$2336)</f>
        <v>0</v>
      </c>
      <c r="I689" t="str">
        <f>_xlfn.XLOOKUP(A689,'Medical Examinations'!$A$2:$A$2336,'Medical Examinations'!$H$2:$H$2336)</f>
        <v>No</v>
      </c>
      <c r="J689" t="str">
        <f>VLOOKUP(A689,'Medical Examinations'!$A$2:$J$2336,9,FALSE)</f>
        <v>Obesity</v>
      </c>
      <c r="K689" t="str">
        <f>VLOOKUP(A689,'Medical Examinations'!$A$2:$J$2336,10,FALSE)</f>
        <v>Prediabetes</v>
      </c>
      <c r="L689" s="51" t="str">
        <f>_xlfn.XLOOKUP(A689,'Hospitalisation Details'!$A$2:$A$2345,'Hospitalisation Details'!$J$2:$J$2345,"")</f>
        <v>27-Nov-1976</v>
      </c>
      <c r="M689" s="12">
        <f>_xlfn.XLOOKUP(A689,'Hospitalisation Details'!$A$2:$A$2344,'Hospitalisation Details'!$F$2:$F$2344," ",0,1)</f>
        <v>14470.01</v>
      </c>
      <c r="N689" t="str">
        <f>_xlfn.XLOOKUP(A689,'Hospitalisation Details'!$A$2:$A$2344,'Hospitalisation Details'!$G$2:$G$2344," ",0,1)</f>
        <v>tier - 2</v>
      </c>
      <c r="O689" t="str">
        <f>_xlfn.XLOOKUP(A689,'Hospitalisation Details'!$A$2:$A$2344,'Hospitalisation Details'!$H$2:$H$2344," ",0,1)</f>
        <v>tier - 3</v>
      </c>
      <c r="P689" t="str">
        <f>_xlfn.XLOOKUP(A689,'Hospitalisation Details'!$A$2:$A$2344,'Hospitalisation Details'!$I$2:$I$2344," ",0,1)</f>
        <v>R1012</v>
      </c>
      <c r="Q689">
        <f>_xlfn.XLOOKUP(A689,'Hospitalisation Details'!$A$2:$A$2344,'Hospitalisation Details'!$K$2:$K$2344," ",0,1)</f>
        <v>46</v>
      </c>
    </row>
    <row r="690" spans="1:17" ht="15.5" x14ac:dyDescent="0.35">
      <c r="A690" s="8" t="s">
        <v>1682</v>
      </c>
      <c r="B690" t="str">
        <f>VLOOKUP(Healthcare!A690,'Customer Names'!A690:E3024,4,FALSE)</f>
        <v>Allison M.</v>
      </c>
      <c r="C690" s="10">
        <f>_xlfn.XLOOKUP(A690,'Medical Examinations'!$A$2:$A$2336,'Medical Examinations'!$B$2:$B$2336,"NA",0,1)</f>
        <v>17.195</v>
      </c>
      <c r="D690" s="10">
        <f>_xlfn.XLOOKUP(A690,'Medical Examinations'!$A$2:$A$2336,'Medical Examinations'!$C$2:$C$2336)</f>
        <v>5.29</v>
      </c>
      <c r="E690" s="1" t="str">
        <f>_xlfn.XLOOKUP(A690,'Medical Examinations'!$A$2:$A$2336,'Medical Examinations'!$D$2:$D$2336)</f>
        <v>Yes</v>
      </c>
      <c r="F690" t="str">
        <f>_xlfn.XLOOKUP(A690,'Medical Examinations'!$A$2:$A$2336,'Medical Examinations'!$E$2:$E$2336)</f>
        <v>No</v>
      </c>
      <c r="G690" t="str">
        <f>_xlfn.XLOOKUP(A690,'Medical Examinations'!$A$2:$A$2336,'Medical Examinations'!$F$2:$F$2336)</f>
        <v>No</v>
      </c>
      <c r="H690" s="1">
        <f>_xlfn.XLOOKUP(A690,'Medical Examinations'!$A$2:$A$2336,'Medical Examinations'!$G$2:$G$2336)</f>
        <v>0</v>
      </c>
      <c r="I690" t="str">
        <f>_xlfn.XLOOKUP(A690,'Medical Examinations'!$A$2:$A$2336,'Medical Examinations'!$H$2:$H$2336)</f>
        <v>Yes</v>
      </c>
      <c r="J690" t="str">
        <f>VLOOKUP(A690,'Medical Examinations'!$A$2:$J$2336,9,FALSE)</f>
        <v>Underweight</v>
      </c>
      <c r="K690" t="str">
        <f>VLOOKUP(A690,'Medical Examinations'!$A$2:$J$2336,10,FALSE)</f>
        <v>Normal</v>
      </c>
      <c r="L690" s="51" t="str">
        <f>_xlfn.XLOOKUP(A690,'Hospitalisation Details'!$A$2:$A$2345,'Hospitalisation Details'!$J$2:$J$2345,"")</f>
        <v>10-Nov-1996</v>
      </c>
      <c r="M690" s="12">
        <f>_xlfn.XLOOKUP(A690,'Hospitalisation Details'!$A$2:$A$2344,'Hospitalisation Details'!$F$2:$F$2344," ",0,1)</f>
        <v>14455.64</v>
      </c>
      <c r="N690" t="str">
        <f>_xlfn.XLOOKUP(A690,'Hospitalisation Details'!$A$2:$A$2344,'Hospitalisation Details'!$G$2:$G$2344," ",0,1)</f>
        <v>tier - 2</v>
      </c>
      <c r="O690" t="str">
        <f>_xlfn.XLOOKUP(A690,'Hospitalisation Details'!$A$2:$A$2344,'Hospitalisation Details'!$H$2:$H$2344," ",0,1)</f>
        <v>tier - 3</v>
      </c>
      <c r="P690" t="str">
        <f>_xlfn.XLOOKUP(A690,'Hospitalisation Details'!$A$2:$A$2344,'Hospitalisation Details'!$I$2:$I$2344," ",0,1)</f>
        <v>R1024</v>
      </c>
      <c r="Q690">
        <f>_xlfn.XLOOKUP(A690,'Hospitalisation Details'!$A$2:$A$2344,'Hospitalisation Details'!$K$2:$K$2344," ",0,1)</f>
        <v>26</v>
      </c>
    </row>
    <row r="691" spans="1:17" ht="15.5" x14ac:dyDescent="0.35">
      <c r="A691" s="8" t="s">
        <v>1681</v>
      </c>
      <c r="B691" t="str">
        <f>VLOOKUP(Healthcare!A691,'Customer Names'!A691:E3025,4,FALSE)</f>
        <v>Adriana</v>
      </c>
      <c r="C691" s="10">
        <f>_xlfn.XLOOKUP(A691,'Medical Examinations'!$A$2:$A$2336,'Medical Examinations'!$B$2:$B$2336,"NA",0,1)</f>
        <v>23.085000000000001</v>
      </c>
      <c r="D691" s="10">
        <f>_xlfn.XLOOKUP(A691,'Medical Examinations'!$A$2:$A$2336,'Medical Examinations'!$C$2:$C$2336)</f>
        <v>4.2699999999999996</v>
      </c>
      <c r="E691" s="1" t="str">
        <f>_xlfn.XLOOKUP(A691,'Medical Examinations'!$A$2:$A$2336,'Medical Examinations'!$D$2:$D$2336)</f>
        <v>Yes</v>
      </c>
      <c r="F691" t="str">
        <f>_xlfn.XLOOKUP(A691,'Medical Examinations'!$A$2:$A$2336,'Medical Examinations'!$E$2:$E$2336)</f>
        <v>No</v>
      </c>
      <c r="G691" t="str">
        <f>_xlfn.XLOOKUP(A691,'Medical Examinations'!$A$2:$A$2336,'Medical Examinations'!$F$2:$F$2336)</f>
        <v>No</v>
      </c>
      <c r="H691" s="1">
        <f>_xlfn.XLOOKUP(A691,'Medical Examinations'!$A$2:$A$2336,'Medical Examinations'!$G$2:$G$2336)</f>
        <v>2</v>
      </c>
      <c r="I691" t="str">
        <f>_xlfn.XLOOKUP(A691,'Medical Examinations'!$A$2:$A$2336,'Medical Examinations'!$H$2:$H$2336)</f>
        <v>No</v>
      </c>
      <c r="J691" t="str">
        <f>VLOOKUP(A691,'Medical Examinations'!$A$2:$J$2336,9,FALSE)</f>
        <v>Normal Weight</v>
      </c>
      <c r="K691" t="str">
        <f>VLOOKUP(A691,'Medical Examinations'!$A$2:$J$2336,10,FALSE)</f>
        <v>Normal</v>
      </c>
      <c r="L691" s="51" t="str">
        <f>_xlfn.XLOOKUP(A691,'Hospitalisation Details'!$A$2:$A$2345,'Hospitalisation Details'!$J$2:$J$2345,"")</f>
        <v>3-Aug-1959</v>
      </c>
      <c r="M691" s="12">
        <f>_xlfn.XLOOKUP(A691,'Hospitalisation Details'!$A$2:$A$2344,'Hospitalisation Details'!$F$2:$F$2344," ",0,1)</f>
        <v>14451.84</v>
      </c>
      <c r="N691" t="str">
        <f>_xlfn.XLOOKUP(A691,'Hospitalisation Details'!$A$2:$A$2344,'Hospitalisation Details'!$G$2:$G$2344," ",0,1)</f>
        <v>tier - 2</v>
      </c>
      <c r="O691" t="str">
        <f>_xlfn.XLOOKUP(A691,'Hospitalisation Details'!$A$2:$A$2344,'Hospitalisation Details'!$H$2:$H$2344," ",0,1)</f>
        <v>tier - 3</v>
      </c>
      <c r="P691" t="str">
        <f>_xlfn.XLOOKUP(A691,'Hospitalisation Details'!$A$2:$A$2344,'Hospitalisation Details'!$I$2:$I$2344," ",0,1)</f>
        <v>R1023</v>
      </c>
      <c r="Q691">
        <f>_xlfn.XLOOKUP(A691,'Hospitalisation Details'!$A$2:$A$2344,'Hospitalisation Details'!$K$2:$K$2344," ",0,1)</f>
        <v>63</v>
      </c>
    </row>
    <row r="692" spans="1:17" ht="15.5" x14ac:dyDescent="0.35">
      <c r="A692" s="8" t="s">
        <v>1680</v>
      </c>
      <c r="B692" t="str">
        <f>VLOOKUP(Healthcare!A692,'Customer Names'!A692:E3026,4,FALSE)</f>
        <v>Miranda J</v>
      </c>
      <c r="C692" s="10">
        <f>_xlfn.XLOOKUP(A692,'Medical Examinations'!$A$2:$A$2336,'Medical Examinations'!$B$2:$B$2336,"NA",0,1)</f>
        <v>21.66</v>
      </c>
      <c r="D692" s="10">
        <f>_xlfn.XLOOKUP(A692,'Medical Examinations'!$A$2:$A$2336,'Medical Examinations'!$C$2:$C$2336)</f>
        <v>5.2</v>
      </c>
      <c r="E692" s="1" t="str">
        <f>_xlfn.XLOOKUP(A692,'Medical Examinations'!$A$2:$A$2336,'Medical Examinations'!$D$2:$D$2336)</f>
        <v>Yes</v>
      </c>
      <c r="F692" t="str">
        <f>_xlfn.XLOOKUP(A692,'Medical Examinations'!$A$2:$A$2336,'Medical Examinations'!$E$2:$E$2336)</f>
        <v>No</v>
      </c>
      <c r="G692" t="str">
        <f>_xlfn.XLOOKUP(A692,'Medical Examinations'!$A$2:$A$2336,'Medical Examinations'!$F$2:$F$2336)</f>
        <v>No</v>
      </c>
      <c r="H692" s="1">
        <f>_xlfn.XLOOKUP(A692,'Medical Examinations'!$A$2:$A$2336,'Medical Examinations'!$G$2:$G$2336)</f>
        <v>2</v>
      </c>
      <c r="I692" t="str">
        <f>_xlfn.XLOOKUP(A692,'Medical Examinations'!$A$2:$A$2336,'Medical Examinations'!$H$2:$H$2336)</f>
        <v>No</v>
      </c>
      <c r="J692" t="str">
        <f>VLOOKUP(A692,'Medical Examinations'!$A$2:$J$2336,9,FALSE)</f>
        <v>Normal Weight</v>
      </c>
      <c r="K692" t="str">
        <f>VLOOKUP(A692,'Medical Examinations'!$A$2:$J$2336,10,FALSE)</f>
        <v>Normal</v>
      </c>
      <c r="L692" s="51" t="str">
        <f>_xlfn.XLOOKUP(A692,'Hospitalisation Details'!$A$2:$A$2345,'Hospitalisation Details'!$J$2:$J$2345,"")</f>
        <v>29-Jun-1959</v>
      </c>
      <c r="M692" s="12">
        <f>_xlfn.XLOOKUP(A692,'Hospitalisation Details'!$A$2:$A$2344,'Hospitalisation Details'!$F$2:$F$2344," ",0,1)</f>
        <v>14449.85</v>
      </c>
      <c r="N692" t="str">
        <f>_xlfn.XLOOKUP(A692,'Hospitalisation Details'!$A$2:$A$2344,'Hospitalisation Details'!$G$2:$G$2344," ",0,1)</f>
        <v>tier - 2</v>
      </c>
      <c r="O692" t="str">
        <f>_xlfn.XLOOKUP(A692,'Hospitalisation Details'!$A$2:$A$2344,'Hospitalisation Details'!$H$2:$H$2344," ",0,1)</f>
        <v>tier - 1</v>
      </c>
      <c r="P692" t="str">
        <f>_xlfn.XLOOKUP(A692,'Hospitalisation Details'!$A$2:$A$2344,'Hospitalisation Details'!$I$2:$I$2344," ",0,1)</f>
        <v>R1024</v>
      </c>
      <c r="Q692">
        <f>_xlfn.XLOOKUP(A692,'Hospitalisation Details'!$A$2:$A$2344,'Hospitalisation Details'!$K$2:$K$2344," ",0,1)</f>
        <v>63</v>
      </c>
    </row>
    <row r="693" spans="1:17" ht="15.5" x14ac:dyDescent="0.35">
      <c r="A693" s="8" t="s">
        <v>1679</v>
      </c>
      <c r="B693" t="str">
        <f>VLOOKUP(Healthcare!A693,'Customer Names'!A693:E3027,4,FALSE)</f>
        <v>Roberto</v>
      </c>
      <c r="C693" s="10">
        <f>_xlfn.XLOOKUP(A693,'Medical Examinations'!$A$2:$A$2336,'Medical Examinations'!$B$2:$B$2336,"NA",0,1)</f>
        <v>36.47</v>
      </c>
      <c r="D693" s="10">
        <f>_xlfn.XLOOKUP(A693,'Medical Examinations'!$A$2:$A$2336,'Medical Examinations'!$C$2:$C$2336)</f>
        <v>8.23</v>
      </c>
      <c r="E693" s="1" t="str">
        <f>_xlfn.XLOOKUP(A693,'Medical Examinations'!$A$2:$A$2336,'Medical Examinations'!$D$2:$D$2336)</f>
        <v>Yes</v>
      </c>
      <c r="F693" t="str">
        <f>_xlfn.XLOOKUP(A693,'Medical Examinations'!$A$2:$A$2336,'Medical Examinations'!$E$2:$E$2336)</f>
        <v>No</v>
      </c>
      <c r="G693" t="str">
        <f>_xlfn.XLOOKUP(A693,'Medical Examinations'!$A$2:$A$2336,'Medical Examinations'!$F$2:$F$2336)</f>
        <v>No</v>
      </c>
      <c r="H693" s="1">
        <f>_xlfn.XLOOKUP(A693,'Medical Examinations'!$A$2:$A$2336,'Medical Examinations'!$G$2:$G$2336)</f>
        <v>0</v>
      </c>
      <c r="I693" t="str">
        <f>_xlfn.XLOOKUP(A693,'Medical Examinations'!$A$2:$A$2336,'Medical Examinations'!$H$2:$H$2336)</f>
        <v>No</v>
      </c>
      <c r="J693" t="str">
        <f>VLOOKUP(A693,'Medical Examinations'!$A$2:$J$2336,9,FALSE)</f>
        <v>Obesity</v>
      </c>
      <c r="K693" t="str">
        <f>VLOOKUP(A693,'Medical Examinations'!$A$2:$J$2336,10,FALSE)</f>
        <v>Diabetes</v>
      </c>
      <c r="L693" s="51" t="str">
        <f>_xlfn.XLOOKUP(A693,'Hospitalisation Details'!$A$2:$A$2345,'Hospitalisation Details'!$J$2:$J$2345,"")</f>
        <v>4-Nov-1967</v>
      </c>
      <c r="M693" s="12">
        <f>_xlfn.XLOOKUP(A693,'Hospitalisation Details'!$A$2:$A$2344,'Hospitalisation Details'!$F$2:$F$2344," ",0,1)</f>
        <v>14427.63</v>
      </c>
      <c r="N693" t="str">
        <f>_xlfn.XLOOKUP(A693,'Hospitalisation Details'!$A$2:$A$2344,'Hospitalisation Details'!$G$2:$G$2344," ",0,1)</f>
        <v>tier - 2</v>
      </c>
      <c r="O693" t="str">
        <f>_xlfn.XLOOKUP(A693,'Hospitalisation Details'!$A$2:$A$2344,'Hospitalisation Details'!$H$2:$H$2344," ",0,1)</f>
        <v>tier - 2</v>
      </c>
      <c r="P693" t="str">
        <f>_xlfn.XLOOKUP(A693,'Hospitalisation Details'!$A$2:$A$2344,'Hospitalisation Details'!$I$2:$I$2344," ",0,1)</f>
        <v>R1021</v>
      </c>
      <c r="Q693">
        <f>_xlfn.XLOOKUP(A693,'Hospitalisation Details'!$A$2:$A$2344,'Hospitalisation Details'!$K$2:$K$2344," ",0,1)</f>
        <v>55</v>
      </c>
    </row>
    <row r="694" spans="1:17" ht="15.5" x14ac:dyDescent="0.35">
      <c r="A694" s="8" t="s">
        <v>1678</v>
      </c>
      <c r="B694" t="str">
        <f>VLOOKUP(Healthcare!A694,'Customer Names'!A694:E3028,4,FALSE)</f>
        <v>Rebecca B.</v>
      </c>
      <c r="C694" s="10">
        <f>_xlfn.XLOOKUP(A694,'Medical Examinations'!$A$2:$A$2336,'Medical Examinations'!$B$2:$B$2336,"NA",0,1)</f>
        <v>36.08</v>
      </c>
      <c r="D694" s="10">
        <f>_xlfn.XLOOKUP(A694,'Medical Examinations'!$A$2:$A$2336,'Medical Examinations'!$C$2:$C$2336)</f>
        <v>10.33</v>
      </c>
      <c r="E694" s="1" t="str">
        <f>_xlfn.XLOOKUP(A694,'Medical Examinations'!$A$2:$A$2336,'Medical Examinations'!$D$2:$D$2336)</f>
        <v>Yes</v>
      </c>
      <c r="F694" t="str">
        <f>_xlfn.XLOOKUP(A694,'Medical Examinations'!$A$2:$A$2336,'Medical Examinations'!$E$2:$E$2336)</f>
        <v>No</v>
      </c>
      <c r="G694" t="str">
        <f>_xlfn.XLOOKUP(A694,'Medical Examinations'!$A$2:$A$2336,'Medical Examinations'!$F$2:$F$2336)</f>
        <v>No</v>
      </c>
      <c r="H694" s="1">
        <f>_xlfn.XLOOKUP(A694,'Medical Examinations'!$A$2:$A$2336,'Medical Examinations'!$G$2:$G$2336)</f>
        <v>0</v>
      </c>
      <c r="I694" t="str">
        <f>_xlfn.XLOOKUP(A694,'Medical Examinations'!$A$2:$A$2336,'Medical Examinations'!$H$2:$H$2336)</f>
        <v>No</v>
      </c>
      <c r="J694" t="str">
        <f>VLOOKUP(A694,'Medical Examinations'!$A$2:$J$2336,9,FALSE)</f>
        <v>Obesity</v>
      </c>
      <c r="K694" t="str">
        <f>VLOOKUP(A694,'Medical Examinations'!$A$2:$J$2336,10,FALSE)</f>
        <v>Diabetes</v>
      </c>
      <c r="L694" s="51" t="str">
        <f>_xlfn.XLOOKUP(A694,'Hospitalisation Details'!$A$2:$A$2345,'Hospitalisation Details'!$J$2:$J$2345,"")</f>
        <v>15-Aug-1967</v>
      </c>
      <c r="M694" s="12">
        <f>_xlfn.XLOOKUP(A694,'Hospitalisation Details'!$A$2:$A$2344,'Hospitalisation Details'!$F$2:$F$2344," ",0,1)</f>
        <v>14426.66</v>
      </c>
      <c r="N694" t="str">
        <f>_xlfn.XLOOKUP(A694,'Hospitalisation Details'!$A$2:$A$2344,'Hospitalisation Details'!$G$2:$G$2344," ",0,1)</f>
        <v>tier - 2</v>
      </c>
      <c r="O694" t="str">
        <f>_xlfn.XLOOKUP(A694,'Hospitalisation Details'!$A$2:$A$2344,'Hospitalisation Details'!$H$2:$H$2344," ",0,1)</f>
        <v>tier - 2</v>
      </c>
      <c r="P694" t="str">
        <f>_xlfn.XLOOKUP(A694,'Hospitalisation Details'!$A$2:$A$2344,'Hospitalisation Details'!$I$2:$I$2344," ",0,1)</f>
        <v>R1026</v>
      </c>
      <c r="Q694">
        <f>_xlfn.XLOOKUP(A694,'Hospitalisation Details'!$A$2:$A$2344,'Hospitalisation Details'!$K$2:$K$2344," ",0,1)</f>
        <v>55</v>
      </c>
    </row>
    <row r="695" spans="1:17" ht="15.5" x14ac:dyDescent="0.35">
      <c r="A695" s="8" t="s">
        <v>1677</v>
      </c>
      <c r="B695" t="str">
        <f>VLOOKUP(Healthcare!A695,'Customer Names'!A695:E3029,4,FALSE)</f>
        <v>Tiffany</v>
      </c>
      <c r="C695" s="10">
        <f>_xlfn.XLOOKUP(A695,'Medical Examinations'!$A$2:$A$2336,'Medical Examinations'!$B$2:$B$2336,"NA",0,1)</f>
        <v>23.18</v>
      </c>
      <c r="D695" s="10">
        <f>_xlfn.XLOOKUP(A695,'Medical Examinations'!$A$2:$A$2336,'Medical Examinations'!$C$2:$C$2336)</f>
        <v>6.13</v>
      </c>
      <c r="E695" s="1" t="str">
        <f>_xlfn.XLOOKUP(A695,'Medical Examinations'!$A$2:$A$2336,'Medical Examinations'!$D$2:$D$2336)</f>
        <v>No</v>
      </c>
      <c r="F695" t="str">
        <f>_xlfn.XLOOKUP(A695,'Medical Examinations'!$A$2:$A$2336,'Medical Examinations'!$E$2:$E$2336)</f>
        <v>No</v>
      </c>
      <c r="G695" t="str">
        <f>_xlfn.XLOOKUP(A695,'Medical Examinations'!$A$2:$A$2336,'Medical Examinations'!$F$2:$F$2336)</f>
        <v>No</v>
      </c>
      <c r="H695" s="1">
        <f>_xlfn.XLOOKUP(A695,'Medical Examinations'!$A$2:$A$2336,'Medical Examinations'!$G$2:$G$2336)</f>
        <v>0</v>
      </c>
      <c r="I695" t="str">
        <f>_xlfn.XLOOKUP(A695,'Medical Examinations'!$A$2:$A$2336,'Medical Examinations'!$H$2:$H$2336)</f>
        <v>No</v>
      </c>
      <c r="J695" t="str">
        <f>VLOOKUP(A695,'Medical Examinations'!$A$2:$J$2336,9,FALSE)</f>
        <v>Normal Weight</v>
      </c>
      <c r="K695" t="str">
        <f>VLOOKUP(A695,'Medical Examinations'!$A$2:$J$2336,10,FALSE)</f>
        <v>Prediabetes</v>
      </c>
      <c r="L695" s="51" t="str">
        <f>_xlfn.XLOOKUP(A695,'Hospitalisation Details'!$A$2:$A$2345,'Hospitalisation Details'!$J$2:$J$2345,"")</f>
        <v>10-Aug-1999</v>
      </c>
      <c r="M695" s="12">
        <f>_xlfn.XLOOKUP(A695,'Hospitalisation Details'!$A$2:$A$2344,'Hospitalisation Details'!$F$2:$F$2344," ",0,1)</f>
        <v>14426.07</v>
      </c>
      <c r="N695" t="str">
        <f>_xlfn.XLOOKUP(A695,'Hospitalisation Details'!$A$2:$A$2344,'Hospitalisation Details'!$G$2:$G$2344," ",0,1)</f>
        <v>tier - 2</v>
      </c>
      <c r="O695" t="str">
        <f>_xlfn.XLOOKUP(A695,'Hospitalisation Details'!$A$2:$A$2344,'Hospitalisation Details'!$H$2:$H$2344," ",0,1)</f>
        <v>tier - 1</v>
      </c>
      <c r="P695" t="str">
        <f>_xlfn.XLOOKUP(A695,'Hospitalisation Details'!$A$2:$A$2344,'Hospitalisation Details'!$I$2:$I$2344," ",0,1)</f>
        <v>R1012</v>
      </c>
      <c r="Q695">
        <f>_xlfn.XLOOKUP(A695,'Hospitalisation Details'!$A$2:$A$2344,'Hospitalisation Details'!$K$2:$K$2344," ",0,1)</f>
        <v>23</v>
      </c>
    </row>
    <row r="696" spans="1:17" ht="15.5" x14ac:dyDescent="0.35">
      <c r="A696" s="8" t="s">
        <v>1676</v>
      </c>
      <c r="B696" t="str">
        <f>VLOOKUP(Healthcare!A696,'Customer Names'!A696:E3030,4,FALSE)</f>
        <v>Alexander</v>
      </c>
      <c r="C696" s="10">
        <f>_xlfn.XLOOKUP(A696,'Medical Examinations'!$A$2:$A$2336,'Medical Examinations'!$B$2:$B$2336,"NA",0,1)</f>
        <v>39.159999999999997</v>
      </c>
      <c r="D696" s="10">
        <f>_xlfn.XLOOKUP(A696,'Medical Examinations'!$A$2:$A$2336,'Medical Examinations'!$C$2:$C$2336)</f>
        <v>8.08</v>
      </c>
      <c r="E696" s="1" t="str">
        <f>_xlfn.XLOOKUP(A696,'Medical Examinations'!$A$2:$A$2336,'Medical Examinations'!$D$2:$D$2336)</f>
        <v>No</v>
      </c>
      <c r="F696" t="str">
        <f>_xlfn.XLOOKUP(A696,'Medical Examinations'!$A$2:$A$2336,'Medical Examinations'!$E$2:$E$2336)</f>
        <v>No</v>
      </c>
      <c r="G696" t="str">
        <f>_xlfn.XLOOKUP(A696,'Medical Examinations'!$A$2:$A$2336,'Medical Examinations'!$F$2:$F$2336)</f>
        <v>No</v>
      </c>
      <c r="H696" s="1">
        <f>_xlfn.XLOOKUP(A696,'Medical Examinations'!$A$2:$A$2336,'Medical Examinations'!$G$2:$G$2336)</f>
        <v>3</v>
      </c>
      <c r="I696" t="str">
        <f>_xlfn.XLOOKUP(A696,'Medical Examinations'!$A$2:$A$2336,'Medical Examinations'!$H$2:$H$2336)</f>
        <v>No</v>
      </c>
      <c r="J696" t="str">
        <f>VLOOKUP(A696,'Medical Examinations'!$A$2:$J$2336,9,FALSE)</f>
        <v>Obesity</v>
      </c>
      <c r="K696" t="str">
        <f>VLOOKUP(A696,'Medical Examinations'!$A$2:$J$2336,10,FALSE)</f>
        <v>Diabetes</v>
      </c>
      <c r="L696" s="51" t="str">
        <f>_xlfn.XLOOKUP(A696,'Hospitalisation Details'!$A$2:$A$2345,'Hospitalisation Details'!$J$2:$J$2345,"")</f>
        <v>20-Sep-1958</v>
      </c>
      <c r="M696" s="12">
        <f>_xlfn.XLOOKUP(A696,'Hospitalisation Details'!$A$2:$A$2344,'Hospitalisation Details'!$F$2:$F$2344," ",0,1)</f>
        <v>14418.28</v>
      </c>
      <c r="N696" t="str">
        <f>_xlfn.XLOOKUP(A696,'Hospitalisation Details'!$A$2:$A$2344,'Hospitalisation Details'!$G$2:$G$2344," ",0,1)</f>
        <v>tier - 2</v>
      </c>
      <c r="O696" t="str">
        <f>_xlfn.XLOOKUP(A696,'Hospitalisation Details'!$A$2:$A$2344,'Hospitalisation Details'!$H$2:$H$2344," ",0,1)</f>
        <v>tier - 3</v>
      </c>
      <c r="P696" t="str">
        <f>_xlfn.XLOOKUP(A696,'Hospitalisation Details'!$A$2:$A$2344,'Hospitalisation Details'!$I$2:$I$2344," ",0,1)</f>
        <v>R1013</v>
      </c>
      <c r="Q696">
        <f>_xlfn.XLOOKUP(A696,'Hospitalisation Details'!$A$2:$A$2344,'Hospitalisation Details'!$K$2:$K$2344," ",0,1)</f>
        <v>64</v>
      </c>
    </row>
    <row r="697" spans="1:17" ht="15.5" x14ac:dyDescent="0.35">
      <c r="A697" s="8" t="s">
        <v>1675</v>
      </c>
      <c r="B697" t="str">
        <f>VLOOKUP(Healthcare!A697,'Customer Names'!A697:E3031,4,FALSE)</f>
        <v>Rich M</v>
      </c>
      <c r="C697" s="10">
        <f>_xlfn.XLOOKUP(A697,'Medical Examinations'!$A$2:$A$2336,'Medical Examinations'!$B$2:$B$2336,"NA",0,1)</f>
        <v>38.19</v>
      </c>
      <c r="D697" s="10">
        <f>_xlfn.XLOOKUP(A697,'Medical Examinations'!$A$2:$A$2336,'Medical Examinations'!$C$2:$C$2336)</f>
        <v>10.49</v>
      </c>
      <c r="E697" s="1" t="str">
        <f>_xlfn.XLOOKUP(A697,'Medical Examinations'!$A$2:$A$2336,'Medical Examinations'!$D$2:$D$2336)</f>
        <v>No</v>
      </c>
      <c r="F697" t="str">
        <f>_xlfn.XLOOKUP(A697,'Medical Examinations'!$A$2:$A$2336,'Medical Examinations'!$E$2:$E$2336)</f>
        <v>No</v>
      </c>
      <c r="G697" t="str">
        <f>_xlfn.XLOOKUP(A697,'Medical Examinations'!$A$2:$A$2336,'Medical Examinations'!$F$2:$F$2336)</f>
        <v>No</v>
      </c>
      <c r="H697" s="1">
        <f>_xlfn.XLOOKUP(A697,'Medical Examinations'!$A$2:$A$2336,'Medical Examinations'!$G$2:$G$2336)</f>
        <v>3</v>
      </c>
      <c r="I697" t="str">
        <f>_xlfn.XLOOKUP(A697,'Medical Examinations'!$A$2:$A$2336,'Medical Examinations'!$H$2:$H$2336)</f>
        <v>No</v>
      </c>
      <c r="J697" t="str">
        <f>VLOOKUP(A697,'Medical Examinations'!$A$2:$J$2336,9,FALSE)</f>
        <v>Obesity</v>
      </c>
      <c r="K697" t="str">
        <f>VLOOKUP(A697,'Medical Examinations'!$A$2:$J$2336,10,FALSE)</f>
        <v>Diabetes</v>
      </c>
      <c r="L697" s="51" t="str">
        <f>_xlfn.XLOOKUP(A697,'Hospitalisation Details'!$A$2:$A$2345,'Hospitalisation Details'!$J$2:$J$2345,"")</f>
        <v>29-Jul-1958</v>
      </c>
      <c r="M697" s="12">
        <f>_xlfn.XLOOKUP(A697,'Hospitalisation Details'!$A$2:$A$2344,'Hospitalisation Details'!$F$2:$F$2344," ",0,1)</f>
        <v>14410.93</v>
      </c>
      <c r="N697" t="str">
        <f>_xlfn.XLOOKUP(A697,'Hospitalisation Details'!$A$2:$A$2344,'Hospitalisation Details'!$G$2:$G$2344," ",0,1)</f>
        <v>tier - 2</v>
      </c>
      <c r="O697" t="str">
        <f>_xlfn.XLOOKUP(A697,'Hospitalisation Details'!$A$2:$A$2344,'Hospitalisation Details'!$H$2:$H$2344," ",0,1)</f>
        <v>tier - 2</v>
      </c>
      <c r="P697" t="str">
        <f>_xlfn.XLOOKUP(A697,'Hospitalisation Details'!$A$2:$A$2344,'Hospitalisation Details'!$I$2:$I$2344," ",0,1)</f>
        <v>R1016</v>
      </c>
      <c r="Q697">
        <f>_xlfn.XLOOKUP(A697,'Hospitalisation Details'!$A$2:$A$2344,'Hospitalisation Details'!$K$2:$K$2344," ",0,1)</f>
        <v>64</v>
      </c>
    </row>
    <row r="698" spans="1:17" ht="15.5" x14ac:dyDescent="0.35">
      <c r="A698" s="8" t="s">
        <v>1674</v>
      </c>
      <c r="B698" t="str">
        <f>VLOOKUP(Healthcare!A698,'Customer Names'!A698:E3032,4,FALSE)</f>
        <v>Aaron C</v>
      </c>
      <c r="C698" s="10">
        <f>_xlfn.XLOOKUP(A698,'Medical Examinations'!$A$2:$A$2336,'Medical Examinations'!$B$2:$B$2336,"NA",0,1)</f>
        <v>26.41</v>
      </c>
      <c r="D698" s="10">
        <f>_xlfn.XLOOKUP(A698,'Medical Examinations'!$A$2:$A$2336,'Medical Examinations'!$C$2:$C$2336)</f>
        <v>8.11</v>
      </c>
      <c r="E698" s="1" t="str">
        <f>_xlfn.XLOOKUP(A698,'Medical Examinations'!$A$2:$A$2336,'Medical Examinations'!$D$2:$D$2336)</f>
        <v>No</v>
      </c>
      <c r="F698" t="str">
        <f>_xlfn.XLOOKUP(A698,'Medical Examinations'!$A$2:$A$2336,'Medical Examinations'!$E$2:$E$2336)</f>
        <v>No</v>
      </c>
      <c r="G698" t="str">
        <f>_xlfn.XLOOKUP(A698,'Medical Examinations'!$A$2:$A$2336,'Medical Examinations'!$F$2:$F$2336)</f>
        <v>No</v>
      </c>
      <c r="H698" s="1">
        <f>_xlfn.XLOOKUP(A698,'Medical Examinations'!$A$2:$A$2336,'Medical Examinations'!$G$2:$G$2336)</f>
        <v>3</v>
      </c>
      <c r="I698" t="str">
        <f>_xlfn.XLOOKUP(A698,'Medical Examinations'!$A$2:$A$2336,'Medical Examinations'!$H$2:$H$2336)</f>
        <v>No</v>
      </c>
      <c r="J698" t="str">
        <f>VLOOKUP(A698,'Medical Examinations'!$A$2:$J$2336,9,FALSE)</f>
        <v>Overweight</v>
      </c>
      <c r="K698" t="str">
        <f>VLOOKUP(A698,'Medical Examinations'!$A$2:$J$2336,10,FALSE)</f>
        <v>Diabetes</v>
      </c>
      <c r="L698" s="51" t="str">
        <f>_xlfn.XLOOKUP(A698,'Hospitalisation Details'!$A$2:$A$2345,'Hospitalisation Details'!$J$2:$J$2345,"")</f>
        <v>14-Sep-1958</v>
      </c>
      <c r="M698" s="12">
        <f>_xlfn.XLOOKUP(A698,'Hospitalisation Details'!$A$2:$A$2344,'Hospitalisation Details'!$F$2:$F$2344," ",0,1)</f>
        <v>14394.56</v>
      </c>
      <c r="N698" t="str">
        <f>_xlfn.XLOOKUP(A698,'Hospitalisation Details'!$A$2:$A$2344,'Hospitalisation Details'!$G$2:$G$2344," ",0,1)</f>
        <v>tier - 2</v>
      </c>
      <c r="O698" t="str">
        <f>_xlfn.XLOOKUP(A698,'Hospitalisation Details'!$A$2:$A$2344,'Hospitalisation Details'!$H$2:$H$2344," ",0,1)</f>
        <v>tier - 1</v>
      </c>
      <c r="P698" t="str">
        <f>_xlfn.XLOOKUP(A698,'Hospitalisation Details'!$A$2:$A$2344,'Hospitalisation Details'!$I$2:$I$2344," ",0,1)</f>
        <v>R1018</v>
      </c>
      <c r="Q698">
        <f>_xlfn.XLOOKUP(A698,'Hospitalisation Details'!$A$2:$A$2344,'Hospitalisation Details'!$K$2:$K$2344," ",0,1)</f>
        <v>64</v>
      </c>
    </row>
    <row r="699" spans="1:17" ht="15.5" x14ac:dyDescent="0.35">
      <c r="A699" s="8" t="s">
        <v>1673</v>
      </c>
      <c r="B699" t="str">
        <f>VLOOKUP(Healthcare!A699,'Customer Names'!A699:E3033,4,FALSE)</f>
        <v>Kate</v>
      </c>
      <c r="C699" s="10">
        <f>_xlfn.XLOOKUP(A699,'Medical Examinations'!$A$2:$A$2336,'Medical Examinations'!$B$2:$B$2336,"NA",0,1)</f>
        <v>28.785</v>
      </c>
      <c r="D699" s="10">
        <f>_xlfn.XLOOKUP(A699,'Medical Examinations'!$A$2:$A$2336,'Medical Examinations'!$C$2:$C$2336)</f>
        <v>6.6</v>
      </c>
      <c r="E699" s="1" t="str">
        <f>_xlfn.XLOOKUP(A699,'Medical Examinations'!$A$2:$A$2336,'Medical Examinations'!$D$2:$D$2336)</f>
        <v>No</v>
      </c>
      <c r="F699" t="str">
        <f>_xlfn.XLOOKUP(A699,'Medical Examinations'!$A$2:$A$2336,'Medical Examinations'!$E$2:$E$2336)</f>
        <v>No</v>
      </c>
      <c r="G699" t="str">
        <f>_xlfn.XLOOKUP(A699,'Medical Examinations'!$A$2:$A$2336,'Medical Examinations'!$F$2:$F$2336)</f>
        <v>No</v>
      </c>
      <c r="H699" s="1">
        <f>_xlfn.XLOOKUP(A699,'Medical Examinations'!$A$2:$A$2336,'Medical Examinations'!$G$2:$G$2336)</f>
        <v>0</v>
      </c>
      <c r="I699" t="str">
        <f>_xlfn.XLOOKUP(A699,'Medical Examinations'!$A$2:$A$2336,'Medical Examinations'!$H$2:$H$2336)</f>
        <v>No</v>
      </c>
      <c r="J699" t="str">
        <f>VLOOKUP(A699,'Medical Examinations'!$A$2:$J$2336,9,FALSE)</f>
        <v>Overweight</v>
      </c>
      <c r="K699" t="str">
        <f>VLOOKUP(A699,'Medical Examinations'!$A$2:$J$2336,10,FALSE)</f>
        <v>Diabetes</v>
      </c>
      <c r="L699" s="51" t="str">
        <f>_xlfn.XLOOKUP(A699,'Hospitalisation Details'!$A$2:$A$2345,'Hospitalisation Details'!$J$2:$J$2345,"")</f>
        <v>22-Jun-1965</v>
      </c>
      <c r="M699" s="12">
        <f>_xlfn.XLOOKUP(A699,'Hospitalisation Details'!$A$2:$A$2344,'Hospitalisation Details'!$F$2:$F$2344," ",0,1)</f>
        <v>14394.4</v>
      </c>
      <c r="N699" t="str">
        <f>_xlfn.XLOOKUP(A699,'Hospitalisation Details'!$A$2:$A$2344,'Hospitalisation Details'!$G$2:$G$2344," ",0,1)</f>
        <v>tier - 2</v>
      </c>
      <c r="O699" t="str">
        <f>_xlfn.XLOOKUP(A699,'Hospitalisation Details'!$A$2:$A$2344,'Hospitalisation Details'!$H$2:$H$2344," ",0,1)</f>
        <v>tier - 3</v>
      </c>
      <c r="P699" t="str">
        <f>_xlfn.XLOOKUP(A699,'Hospitalisation Details'!$A$2:$A$2344,'Hospitalisation Details'!$I$2:$I$2344," ",0,1)</f>
        <v>R1024</v>
      </c>
      <c r="Q699">
        <f>_xlfn.XLOOKUP(A699,'Hospitalisation Details'!$A$2:$A$2344,'Hospitalisation Details'!$K$2:$K$2344," ",0,1)</f>
        <v>57</v>
      </c>
    </row>
    <row r="700" spans="1:17" ht="15.5" x14ac:dyDescent="0.35">
      <c r="A700" s="8" t="s">
        <v>1672</v>
      </c>
      <c r="B700" t="str">
        <f>VLOOKUP(Healthcare!A700,'Customer Names'!A700:E3034,4,FALSE)</f>
        <v>Maria M</v>
      </c>
      <c r="C700" s="10">
        <f>_xlfn.XLOOKUP(A700,'Medical Examinations'!$A$2:$A$2336,'Medical Examinations'!$B$2:$B$2336,"NA",0,1)</f>
        <v>26.695</v>
      </c>
      <c r="D700" s="10">
        <f>_xlfn.XLOOKUP(A700,'Medical Examinations'!$A$2:$A$2336,'Medical Examinations'!$C$2:$C$2336)</f>
        <v>10.14</v>
      </c>
      <c r="E700" s="1" t="str">
        <f>_xlfn.XLOOKUP(A700,'Medical Examinations'!$A$2:$A$2336,'Medical Examinations'!$D$2:$D$2336)</f>
        <v>Yes</v>
      </c>
      <c r="F700" t="str">
        <f>_xlfn.XLOOKUP(A700,'Medical Examinations'!$A$2:$A$2336,'Medical Examinations'!$E$2:$E$2336)</f>
        <v>No</v>
      </c>
      <c r="G700" t="str">
        <f>_xlfn.XLOOKUP(A700,'Medical Examinations'!$A$2:$A$2336,'Medical Examinations'!$F$2:$F$2336)</f>
        <v>Yes</v>
      </c>
      <c r="H700" s="1">
        <f>_xlfn.XLOOKUP(A700,'Medical Examinations'!$A$2:$A$2336,'Medical Examinations'!$G$2:$G$2336)</f>
        <v>1</v>
      </c>
      <c r="I700" t="str">
        <f>_xlfn.XLOOKUP(A700,'Medical Examinations'!$A$2:$A$2336,'Medical Examinations'!$H$2:$H$2336)</f>
        <v>No</v>
      </c>
      <c r="J700" t="str">
        <f>VLOOKUP(A700,'Medical Examinations'!$A$2:$J$2336,9,FALSE)</f>
        <v>Overweight</v>
      </c>
      <c r="K700" t="str">
        <f>VLOOKUP(A700,'Medical Examinations'!$A$2:$J$2336,10,FALSE)</f>
        <v>Diabetes</v>
      </c>
      <c r="L700" s="51" t="str">
        <f>_xlfn.XLOOKUP(A700,'Hospitalisation Details'!$A$2:$A$2345,'Hospitalisation Details'!$J$2:$J$2345,"")</f>
        <v>16-Jul-1963</v>
      </c>
      <c r="M700" s="12">
        <f>_xlfn.XLOOKUP(A700,'Hospitalisation Details'!$A$2:$A$2344,'Hospitalisation Details'!$F$2:$F$2344," ",0,1)</f>
        <v>14382.71</v>
      </c>
      <c r="N700" t="str">
        <f>_xlfn.XLOOKUP(A700,'Hospitalisation Details'!$A$2:$A$2344,'Hospitalisation Details'!$G$2:$G$2344," ",0,1)</f>
        <v>tier - 2</v>
      </c>
      <c r="O700" t="str">
        <f>_xlfn.XLOOKUP(A700,'Hospitalisation Details'!$A$2:$A$2344,'Hospitalisation Details'!$H$2:$H$2344," ",0,1)</f>
        <v>tier - 2</v>
      </c>
      <c r="P700" t="str">
        <f>_xlfn.XLOOKUP(A700,'Hospitalisation Details'!$A$2:$A$2344,'Hospitalisation Details'!$I$2:$I$2344," ",0,1)</f>
        <v>R1012</v>
      </c>
      <c r="Q700">
        <f>_xlfn.XLOOKUP(A700,'Hospitalisation Details'!$A$2:$A$2344,'Hospitalisation Details'!$K$2:$K$2344," ",0,1)</f>
        <v>59</v>
      </c>
    </row>
    <row r="701" spans="1:17" ht="15.5" x14ac:dyDescent="0.35">
      <c r="A701" s="8" t="s">
        <v>1671</v>
      </c>
      <c r="B701" t="str">
        <f>VLOOKUP(Healthcare!A701,'Customer Names'!A701:E3035,4,FALSE)</f>
        <v>Daven W</v>
      </c>
      <c r="C701" s="10">
        <f>_xlfn.XLOOKUP(A701,'Medical Examinations'!$A$2:$A$2336,'Medical Examinations'!$B$2:$B$2336,"NA",0,1)</f>
        <v>32.799999999999997</v>
      </c>
      <c r="D701" s="10">
        <f>_xlfn.XLOOKUP(A701,'Medical Examinations'!$A$2:$A$2336,'Medical Examinations'!$C$2:$C$2336)</f>
        <v>6.06</v>
      </c>
      <c r="E701" s="1" t="str">
        <f>_xlfn.XLOOKUP(A701,'Medical Examinations'!$A$2:$A$2336,'Medical Examinations'!$D$2:$D$2336)</f>
        <v>Yes</v>
      </c>
      <c r="F701" t="str">
        <f>_xlfn.XLOOKUP(A701,'Medical Examinations'!$A$2:$A$2336,'Medical Examinations'!$E$2:$E$2336)</f>
        <v>No</v>
      </c>
      <c r="G701" t="str">
        <f>_xlfn.XLOOKUP(A701,'Medical Examinations'!$A$2:$A$2336,'Medical Examinations'!$F$2:$F$2336)</f>
        <v>No</v>
      </c>
      <c r="H701" s="1">
        <f>_xlfn.XLOOKUP(A701,'Medical Examinations'!$A$2:$A$2336,'Medical Examinations'!$G$2:$G$2336)</f>
        <v>1</v>
      </c>
      <c r="I701" t="str">
        <f>_xlfn.XLOOKUP(A701,'Medical Examinations'!$A$2:$A$2336,'Medical Examinations'!$H$2:$H$2336)</f>
        <v>No</v>
      </c>
      <c r="J701" t="str">
        <f>VLOOKUP(A701,'Medical Examinations'!$A$2:$J$2336,9,FALSE)</f>
        <v>Obesity</v>
      </c>
      <c r="K701" t="str">
        <f>VLOOKUP(A701,'Medical Examinations'!$A$2:$J$2336,10,FALSE)</f>
        <v>Prediabetes</v>
      </c>
      <c r="L701" s="51" t="str">
        <f>_xlfn.XLOOKUP(A701,'Hospitalisation Details'!$A$2:$A$2345,'Hospitalisation Details'!$J$2:$J$2345,"")</f>
        <v>16-Nov-1988</v>
      </c>
      <c r="M701" s="12">
        <f>_xlfn.XLOOKUP(A701,'Hospitalisation Details'!$A$2:$A$2344,'Hospitalisation Details'!$F$2:$F$2344," ",0,1)</f>
        <v>14358.36</v>
      </c>
      <c r="N701" t="str">
        <f>_xlfn.XLOOKUP(A701,'Hospitalisation Details'!$A$2:$A$2344,'Hospitalisation Details'!$G$2:$G$2344," ",0,1)</f>
        <v>tier - 2</v>
      </c>
      <c r="O701" t="str">
        <f>_xlfn.XLOOKUP(A701,'Hospitalisation Details'!$A$2:$A$2344,'Hospitalisation Details'!$H$2:$H$2344," ",0,1)</f>
        <v>tier - 2</v>
      </c>
      <c r="P701" t="str">
        <f>_xlfn.XLOOKUP(A701,'Hospitalisation Details'!$A$2:$A$2344,'Hospitalisation Details'!$I$2:$I$2344," ",0,1)</f>
        <v>R1011</v>
      </c>
      <c r="Q701">
        <f>_xlfn.XLOOKUP(A701,'Hospitalisation Details'!$A$2:$A$2344,'Hospitalisation Details'!$K$2:$K$2344," ",0,1)</f>
        <v>34</v>
      </c>
    </row>
    <row r="702" spans="1:17" ht="15.5" x14ac:dyDescent="0.35">
      <c r="A702" s="8" t="s">
        <v>1670</v>
      </c>
      <c r="B702" t="str">
        <f>VLOOKUP(Healthcare!A702,'Customer Names'!A702:E3036,4,FALSE)</f>
        <v>Brianne</v>
      </c>
      <c r="C702" s="10">
        <f>_xlfn.XLOOKUP(A702,'Medical Examinations'!$A$2:$A$2336,'Medical Examinations'!$B$2:$B$2336,"NA",0,1)</f>
        <v>35.869999999999997</v>
      </c>
      <c r="D702" s="10">
        <f>_xlfn.XLOOKUP(A702,'Medical Examinations'!$A$2:$A$2336,'Medical Examinations'!$C$2:$C$2336)</f>
        <v>9.91</v>
      </c>
      <c r="E702" s="1" t="str">
        <f>_xlfn.XLOOKUP(A702,'Medical Examinations'!$A$2:$A$2336,'Medical Examinations'!$D$2:$D$2336)</f>
        <v>Yes</v>
      </c>
      <c r="F702" t="str">
        <f>_xlfn.XLOOKUP(A702,'Medical Examinations'!$A$2:$A$2336,'Medical Examinations'!$E$2:$E$2336)</f>
        <v>No</v>
      </c>
      <c r="G702" t="str">
        <f>_xlfn.XLOOKUP(A702,'Medical Examinations'!$A$2:$A$2336,'Medical Examinations'!$F$2:$F$2336)</f>
        <v>No</v>
      </c>
      <c r="H702" s="1">
        <f>_xlfn.XLOOKUP(A702,'Medical Examinations'!$A$2:$A$2336,'Medical Examinations'!$G$2:$G$2336)</f>
        <v>0</v>
      </c>
      <c r="I702" t="str">
        <f>_xlfn.XLOOKUP(A702,'Medical Examinations'!$A$2:$A$2336,'Medical Examinations'!$H$2:$H$2336)</f>
        <v>No</v>
      </c>
      <c r="J702" t="str">
        <f>VLOOKUP(A702,'Medical Examinations'!$A$2:$J$2336,9,FALSE)</f>
        <v>Obesity</v>
      </c>
      <c r="K702" t="str">
        <f>VLOOKUP(A702,'Medical Examinations'!$A$2:$J$2336,10,FALSE)</f>
        <v>Diabetes</v>
      </c>
      <c r="L702" s="51" t="str">
        <f>_xlfn.XLOOKUP(A702,'Hospitalisation Details'!$A$2:$A$2345,'Hospitalisation Details'!$J$2:$J$2345,"")</f>
        <v>10-Oct-1967</v>
      </c>
      <c r="M702" s="12">
        <f>_xlfn.XLOOKUP(A702,'Hospitalisation Details'!$A$2:$A$2344,'Hospitalisation Details'!$F$2:$F$2344," ",0,1)</f>
        <v>14355.43</v>
      </c>
      <c r="N702" t="str">
        <f>_xlfn.XLOOKUP(A702,'Hospitalisation Details'!$A$2:$A$2344,'Hospitalisation Details'!$G$2:$G$2344," ",0,1)</f>
        <v>tier - 2</v>
      </c>
      <c r="O702" t="str">
        <f>_xlfn.XLOOKUP(A702,'Hospitalisation Details'!$A$2:$A$2344,'Hospitalisation Details'!$H$2:$H$2344," ",0,1)</f>
        <v>tier - 1</v>
      </c>
      <c r="P702" t="str">
        <f>_xlfn.XLOOKUP(A702,'Hospitalisation Details'!$A$2:$A$2344,'Hospitalisation Details'!$I$2:$I$2344," ",0,1)</f>
        <v>R1026</v>
      </c>
      <c r="Q702">
        <f>_xlfn.XLOOKUP(A702,'Hospitalisation Details'!$A$2:$A$2344,'Hospitalisation Details'!$K$2:$K$2344," ",0,1)</f>
        <v>55</v>
      </c>
    </row>
    <row r="703" spans="1:17" ht="15.5" x14ac:dyDescent="0.35">
      <c r="A703" s="8" t="s">
        <v>1669</v>
      </c>
      <c r="B703" t="str">
        <f>VLOOKUP(Healthcare!A703,'Customer Names'!A703:E3037,4,FALSE)</f>
        <v>Hiroki</v>
      </c>
      <c r="C703" s="10">
        <f>_xlfn.XLOOKUP(A703,'Medical Examinations'!$A$2:$A$2336,'Medical Examinations'!$B$2:$B$2336,"NA",0,1)</f>
        <v>21.66</v>
      </c>
      <c r="D703" s="10">
        <f>_xlfn.XLOOKUP(A703,'Medical Examinations'!$A$2:$A$2336,'Medical Examinations'!$C$2:$C$2336)</f>
        <v>4.1399999999999997</v>
      </c>
      <c r="E703" s="1" t="str">
        <f>_xlfn.XLOOKUP(A703,'Medical Examinations'!$A$2:$A$2336,'Medical Examinations'!$D$2:$D$2336)</f>
        <v>Yes</v>
      </c>
      <c r="F703" t="str">
        <f>_xlfn.XLOOKUP(A703,'Medical Examinations'!$A$2:$A$2336,'Medical Examinations'!$E$2:$E$2336)</f>
        <v>No</v>
      </c>
      <c r="G703" t="str">
        <f>_xlfn.XLOOKUP(A703,'Medical Examinations'!$A$2:$A$2336,'Medical Examinations'!$F$2:$F$2336)</f>
        <v>No</v>
      </c>
      <c r="H703" s="1">
        <f>_xlfn.XLOOKUP(A703,'Medical Examinations'!$A$2:$A$2336,'Medical Examinations'!$G$2:$G$2336)</f>
        <v>2</v>
      </c>
      <c r="I703" t="str">
        <f>_xlfn.XLOOKUP(A703,'Medical Examinations'!$A$2:$A$2336,'Medical Examinations'!$H$2:$H$2336)</f>
        <v>No</v>
      </c>
      <c r="J703" t="str">
        <f>VLOOKUP(A703,'Medical Examinations'!$A$2:$J$2336,9,FALSE)</f>
        <v>Normal Weight</v>
      </c>
      <c r="K703" t="str">
        <f>VLOOKUP(A703,'Medical Examinations'!$A$2:$J$2336,10,FALSE)</f>
        <v>Normal</v>
      </c>
      <c r="L703" s="51" t="str">
        <f>_xlfn.XLOOKUP(A703,'Hospitalisation Details'!$A$2:$A$2345,'Hospitalisation Details'!$J$2:$J$2345,"")</f>
        <v>24-Dec-1959</v>
      </c>
      <c r="M703" s="12">
        <f>_xlfn.XLOOKUP(A703,'Hospitalisation Details'!$A$2:$A$2344,'Hospitalisation Details'!$F$2:$F$2344," ",0,1)</f>
        <v>14349.85</v>
      </c>
      <c r="N703" t="str">
        <f>_xlfn.XLOOKUP(A703,'Hospitalisation Details'!$A$2:$A$2344,'Hospitalisation Details'!$G$2:$G$2344," ",0,1)</f>
        <v>tier - 2</v>
      </c>
      <c r="O703" t="str">
        <f>_xlfn.XLOOKUP(A703,'Hospitalisation Details'!$A$2:$A$2344,'Hospitalisation Details'!$H$2:$H$2344," ",0,1)</f>
        <v>tier - 2</v>
      </c>
      <c r="P703" t="str">
        <f>_xlfn.XLOOKUP(A703,'Hospitalisation Details'!$A$2:$A$2344,'Hospitalisation Details'!$I$2:$I$2344," ",0,1)</f>
        <v>R1012</v>
      </c>
      <c r="Q703">
        <f>_xlfn.XLOOKUP(A703,'Hospitalisation Details'!$A$2:$A$2344,'Hospitalisation Details'!$K$2:$K$2344," ",0,1)</f>
        <v>63</v>
      </c>
    </row>
    <row r="704" spans="1:17" ht="15.5" x14ac:dyDescent="0.35">
      <c r="A704" s="8" t="s">
        <v>1668</v>
      </c>
      <c r="B704" t="str">
        <f>VLOOKUP(Healthcare!A704,'Customer Names'!A704:E3038,4,FALSE)</f>
        <v>Anders</v>
      </c>
      <c r="C704" s="10">
        <f>_xlfn.XLOOKUP(A704,'Medical Examinations'!$A$2:$A$2336,'Medical Examinations'!$B$2:$B$2336,"NA",0,1)</f>
        <v>37.72</v>
      </c>
      <c r="D704" s="10">
        <f>_xlfn.XLOOKUP(A704,'Medical Examinations'!$A$2:$A$2336,'Medical Examinations'!$C$2:$C$2336)</f>
        <v>4.38</v>
      </c>
      <c r="E704" s="1" t="str">
        <f>_xlfn.XLOOKUP(A704,'Medical Examinations'!$A$2:$A$2336,'Medical Examinations'!$D$2:$D$2336)</f>
        <v>Yes</v>
      </c>
      <c r="F704" t="str">
        <f>_xlfn.XLOOKUP(A704,'Medical Examinations'!$A$2:$A$2336,'Medical Examinations'!$E$2:$E$2336)</f>
        <v>No</v>
      </c>
      <c r="G704" t="str">
        <f>_xlfn.XLOOKUP(A704,'Medical Examinations'!$A$2:$A$2336,'Medical Examinations'!$F$2:$F$2336)</f>
        <v>Yes</v>
      </c>
      <c r="H704" s="1">
        <f>_xlfn.XLOOKUP(A704,'Medical Examinations'!$A$2:$A$2336,'Medical Examinations'!$G$2:$G$2336)</f>
        <v>1</v>
      </c>
      <c r="I704" t="str">
        <f>_xlfn.XLOOKUP(A704,'Medical Examinations'!$A$2:$A$2336,'Medical Examinations'!$H$2:$H$2336)</f>
        <v>No</v>
      </c>
      <c r="J704" t="str">
        <f>VLOOKUP(A704,'Medical Examinations'!$A$2:$J$2336,9,FALSE)</f>
        <v>Obesity</v>
      </c>
      <c r="K704" t="str">
        <f>VLOOKUP(A704,'Medical Examinations'!$A$2:$J$2336,10,FALSE)</f>
        <v>Normal</v>
      </c>
      <c r="L704" s="51" t="str">
        <f>_xlfn.XLOOKUP(A704,'Hospitalisation Details'!$A$2:$A$2345,'Hospitalisation Details'!$J$2:$J$2345,"")</f>
        <v>26-Sep-1969</v>
      </c>
      <c r="M704" s="12">
        <f>_xlfn.XLOOKUP(A704,'Hospitalisation Details'!$A$2:$A$2344,'Hospitalisation Details'!$F$2:$F$2344," ",0,1)</f>
        <v>14337.91</v>
      </c>
      <c r="N704" t="str">
        <f>_xlfn.XLOOKUP(A704,'Hospitalisation Details'!$A$2:$A$2344,'Hospitalisation Details'!$G$2:$G$2344," ",0,1)</f>
        <v>tier - 2</v>
      </c>
      <c r="O704" t="str">
        <f>_xlfn.XLOOKUP(A704,'Hospitalisation Details'!$A$2:$A$2344,'Hospitalisation Details'!$H$2:$H$2344," ",0,1)</f>
        <v>tier - 3</v>
      </c>
      <c r="P704" t="str">
        <f>_xlfn.XLOOKUP(A704,'Hospitalisation Details'!$A$2:$A$2344,'Hospitalisation Details'!$I$2:$I$2344," ",0,1)</f>
        <v>R1022</v>
      </c>
      <c r="Q704">
        <f>_xlfn.XLOOKUP(A704,'Hospitalisation Details'!$A$2:$A$2344,'Hospitalisation Details'!$K$2:$K$2344," ",0,1)</f>
        <v>53</v>
      </c>
    </row>
    <row r="705" spans="1:17" ht="15.5" x14ac:dyDescent="0.35">
      <c r="A705" s="8" t="s">
        <v>1667</v>
      </c>
      <c r="B705" t="str">
        <f>VLOOKUP(Healthcare!A705,'Customer Names'!A705:E3039,4,FALSE)</f>
        <v>Danielle</v>
      </c>
      <c r="C705" s="10">
        <f>_xlfn.XLOOKUP(A705,'Medical Examinations'!$A$2:$A$2336,'Medical Examinations'!$B$2:$B$2336,"NA",0,1)</f>
        <v>39.700000000000003</v>
      </c>
      <c r="D705" s="10">
        <f>_xlfn.XLOOKUP(A705,'Medical Examinations'!$A$2:$A$2336,'Medical Examinations'!$C$2:$C$2336)</f>
        <v>9.83</v>
      </c>
      <c r="E705" s="1" t="str">
        <f>_xlfn.XLOOKUP(A705,'Medical Examinations'!$A$2:$A$2336,'Medical Examinations'!$D$2:$D$2336)</f>
        <v>No</v>
      </c>
      <c r="F705" t="str">
        <f>_xlfn.XLOOKUP(A705,'Medical Examinations'!$A$2:$A$2336,'Medical Examinations'!$E$2:$E$2336)</f>
        <v>No</v>
      </c>
      <c r="G705" t="str">
        <f>_xlfn.XLOOKUP(A705,'Medical Examinations'!$A$2:$A$2336,'Medical Examinations'!$F$2:$F$2336)</f>
        <v>No</v>
      </c>
      <c r="H705" s="1">
        <f>_xlfn.XLOOKUP(A705,'Medical Examinations'!$A$2:$A$2336,'Medical Examinations'!$G$2:$G$2336)</f>
        <v>3</v>
      </c>
      <c r="I705" t="str">
        <f>_xlfn.XLOOKUP(A705,'Medical Examinations'!$A$2:$A$2336,'Medical Examinations'!$H$2:$H$2336)</f>
        <v>No</v>
      </c>
      <c r="J705" t="str">
        <f>VLOOKUP(A705,'Medical Examinations'!$A$2:$J$2336,9,FALSE)</f>
        <v>Obesity</v>
      </c>
      <c r="K705" t="str">
        <f>VLOOKUP(A705,'Medical Examinations'!$A$2:$J$2336,10,FALSE)</f>
        <v>Diabetes</v>
      </c>
      <c r="L705" s="51" t="str">
        <f>_xlfn.XLOOKUP(A705,'Hospitalisation Details'!$A$2:$A$2345,'Hospitalisation Details'!$J$2:$J$2345,"")</f>
        <v>10-Jul-1958</v>
      </c>
      <c r="M705" s="12">
        <f>_xlfn.XLOOKUP(A705,'Hospitalisation Details'!$A$2:$A$2344,'Hospitalisation Details'!$F$2:$F$2344," ",0,1)</f>
        <v>14319.03</v>
      </c>
      <c r="N705" t="str">
        <f>_xlfn.XLOOKUP(A705,'Hospitalisation Details'!$A$2:$A$2344,'Hospitalisation Details'!$G$2:$G$2344," ",0,1)</f>
        <v>tier - 2</v>
      </c>
      <c r="O705" t="str">
        <f>_xlfn.XLOOKUP(A705,'Hospitalisation Details'!$A$2:$A$2344,'Hospitalisation Details'!$H$2:$H$2344," ",0,1)</f>
        <v>tier - 2</v>
      </c>
      <c r="P705" t="str">
        <f>_xlfn.XLOOKUP(A705,'Hospitalisation Details'!$A$2:$A$2344,'Hospitalisation Details'!$I$2:$I$2344," ",0,1)</f>
        <v>R1011</v>
      </c>
      <c r="Q705">
        <f>_xlfn.XLOOKUP(A705,'Hospitalisation Details'!$A$2:$A$2344,'Hospitalisation Details'!$K$2:$K$2344," ",0,1)</f>
        <v>64</v>
      </c>
    </row>
    <row r="706" spans="1:17" ht="15.5" x14ac:dyDescent="0.35">
      <c r="A706" s="8" t="s">
        <v>1666</v>
      </c>
      <c r="B706" t="str">
        <f>VLOOKUP(Healthcare!A706,'Customer Names'!A706:E3040,4,FALSE)</f>
        <v>Candace N</v>
      </c>
      <c r="C706" s="10">
        <f>_xlfn.XLOOKUP(A706,'Medical Examinations'!$A$2:$A$2336,'Medical Examinations'!$B$2:$B$2336,"NA",0,1)</f>
        <v>35.97</v>
      </c>
      <c r="D706" s="10">
        <f>_xlfn.XLOOKUP(A706,'Medical Examinations'!$A$2:$A$2336,'Medical Examinations'!$C$2:$C$2336)</f>
        <v>11.08</v>
      </c>
      <c r="E706" s="1" t="str">
        <f>_xlfn.XLOOKUP(A706,'Medical Examinations'!$A$2:$A$2336,'Medical Examinations'!$D$2:$D$2336)</f>
        <v>No</v>
      </c>
      <c r="F706" t="str">
        <f>_xlfn.XLOOKUP(A706,'Medical Examinations'!$A$2:$A$2336,'Medical Examinations'!$E$2:$E$2336)</f>
        <v>No</v>
      </c>
      <c r="G706" t="str">
        <f>_xlfn.XLOOKUP(A706,'Medical Examinations'!$A$2:$A$2336,'Medical Examinations'!$F$2:$F$2336)</f>
        <v>No</v>
      </c>
      <c r="H706" s="1">
        <f>_xlfn.XLOOKUP(A706,'Medical Examinations'!$A$2:$A$2336,'Medical Examinations'!$G$2:$G$2336)</f>
        <v>3</v>
      </c>
      <c r="I706" t="str">
        <f>_xlfn.XLOOKUP(A706,'Medical Examinations'!$A$2:$A$2336,'Medical Examinations'!$H$2:$H$2336)</f>
        <v>No</v>
      </c>
      <c r="J706" t="str">
        <f>VLOOKUP(A706,'Medical Examinations'!$A$2:$J$2336,9,FALSE)</f>
        <v>Obesity</v>
      </c>
      <c r="K706" t="str">
        <f>VLOOKUP(A706,'Medical Examinations'!$A$2:$J$2336,10,FALSE)</f>
        <v>Diabetes</v>
      </c>
      <c r="L706" s="51" t="str">
        <f>_xlfn.XLOOKUP(A706,'Hospitalisation Details'!$A$2:$A$2345,'Hospitalisation Details'!$J$2:$J$2345,"")</f>
        <v>15-Oct-1958</v>
      </c>
      <c r="M706" s="12">
        <f>_xlfn.XLOOKUP(A706,'Hospitalisation Details'!$A$2:$A$2344,'Hospitalisation Details'!$F$2:$F$2344," ",0,1)</f>
        <v>14313.85</v>
      </c>
      <c r="N706" t="str">
        <f>_xlfn.XLOOKUP(A706,'Hospitalisation Details'!$A$2:$A$2344,'Hospitalisation Details'!$G$2:$G$2344," ",0,1)</f>
        <v>tier - 2</v>
      </c>
      <c r="O706" t="str">
        <f>_xlfn.XLOOKUP(A706,'Hospitalisation Details'!$A$2:$A$2344,'Hospitalisation Details'!$H$2:$H$2344," ",0,1)</f>
        <v>tier - 3</v>
      </c>
      <c r="P706" t="str">
        <f>_xlfn.XLOOKUP(A706,'Hospitalisation Details'!$A$2:$A$2344,'Hospitalisation Details'!$I$2:$I$2344," ",0,1)</f>
        <v>R1013</v>
      </c>
      <c r="Q706">
        <f>_xlfn.XLOOKUP(A706,'Hospitalisation Details'!$A$2:$A$2344,'Hospitalisation Details'!$K$2:$K$2344," ",0,1)</f>
        <v>64</v>
      </c>
    </row>
    <row r="707" spans="1:17" ht="15.5" x14ac:dyDescent="0.35">
      <c r="A707" s="8" t="s">
        <v>1665</v>
      </c>
      <c r="B707" t="str">
        <f>VLOOKUP(Healthcare!A707,'Customer Names'!A707:E3041,4,FALSE)</f>
        <v>Bruno F.</v>
      </c>
      <c r="C707" s="10">
        <f>_xlfn.XLOOKUP(A707,'Medical Examinations'!$A$2:$A$2336,'Medical Examinations'!$B$2:$B$2336,"NA",0,1)</f>
        <v>37.85</v>
      </c>
      <c r="D707" s="10">
        <f>_xlfn.XLOOKUP(A707,'Medical Examinations'!$A$2:$A$2336,'Medical Examinations'!$C$2:$C$2336)</f>
        <v>11.01</v>
      </c>
      <c r="E707" s="1" t="str">
        <f>_xlfn.XLOOKUP(A707,'Medical Examinations'!$A$2:$A$2336,'Medical Examinations'!$D$2:$D$2336)</f>
        <v>No</v>
      </c>
      <c r="F707" t="str">
        <f>_xlfn.XLOOKUP(A707,'Medical Examinations'!$A$2:$A$2336,'Medical Examinations'!$E$2:$E$2336)</f>
        <v>No</v>
      </c>
      <c r="G707" t="str">
        <f>_xlfn.XLOOKUP(A707,'Medical Examinations'!$A$2:$A$2336,'Medical Examinations'!$F$2:$F$2336)</f>
        <v>No</v>
      </c>
      <c r="H707" s="1">
        <f>_xlfn.XLOOKUP(A707,'Medical Examinations'!$A$2:$A$2336,'Medical Examinations'!$G$2:$G$2336)</f>
        <v>0</v>
      </c>
      <c r="I707" t="str">
        <f>_xlfn.XLOOKUP(A707,'Medical Examinations'!$A$2:$A$2336,'Medical Examinations'!$H$2:$H$2336)</f>
        <v>No</v>
      </c>
      <c r="J707" t="str">
        <f>VLOOKUP(A707,'Medical Examinations'!$A$2:$J$2336,9,FALSE)</f>
        <v>Obesity</v>
      </c>
      <c r="K707" t="str">
        <f>VLOOKUP(A707,'Medical Examinations'!$A$2:$J$2336,10,FALSE)</f>
        <v>Diabetes</v>
      </c>
      <c r="L707" s="51" t="str">
        <f>_xlfn.XLOOKUP(A707,'Hospitalisation Details'!$A$2:$A$2345,'Hospitalisation Details'!$J$2:$J$2345,"")</f>
        <v>15-Dec-1968</v>
      </c>
      <c r="M707" s="12">
        <f>_xlfn.XLOOKUP(A707,'Hospitalisation Details'!$A$2:$A$2344,'Hospitalisation Details'!$F$2:$F$2344," ",0,1)</f>
        <v>14285.9</v>
      </c>
      <c r="N707" t="str">
        <f>_xlfn.XLOOKUP(A707,'Hospitalisation Details'!$A$2:$A$2344,'Hospitalisation Details'!$G$2:$G$2344," ",0,1)</f>
        <v>tier - 2</v>
      </c>
      <c r="O707" t="str">
        <f>_xlfn.XLOOKUP(A707,'Hospitalisation Details'!$A$2:$A$2344,'Hospitalisation Details'!$H$2:$H$2344," ",0,1)</f>
        <v>tier - 3</v>
      </c>
      <c r="P707" t="str">
        <f>_xlfn.XLOOKUP(A707,'Hospitalisation Details'!$A$2:$A$2344,'Hospitalisation Details'!$I$2:$I$2344," ",0,1)</f>
        <v>R1012</v>
      </c>
      <c r="Q707">
        <f>_xlfn.XLOOKUP(A707,'Hospitalisation Details'!$A$2:$A$2344,'Hospitalisation Details'!$K$2:$K$2344," ",0,1)</f>
        <v>54</v>
      </c>
    </row>
    <row r="708" spans="1:17" ht="15.5" x14ac:dyDescent="0.35">
      <c r="A708" s="8" t="s">
        <v>1664</v>
      </c>
      <c r="B708" t="str">
        <f>VLOOKUP(Healthcare!A708,'Customer Names'!A708:E3042,4,FALSE)</f>
        <v>Emily</v>
      </c>
      <c r="C708" s="10">
        <f>_xlfn.XLOOKUP(A708,'Medical Examinations'!$A$2:$A$2336,'Medical Examinations'!$B$2:$B$2336,"NA",0,1)</f>
        <v>21.66</v>
      </c>
      <c r="D708" s="10">
        <f>_xlfn.XLOOKUP(A708,'Medical Examinations'!$A$2:$A$2336,'Medical Examinations'!$C$2:$C$2336)</f>
        <v>4.37</v>
      </c>
      <c r="E708" s="1" t="str">
        <f>_xlfn.XLOOKUP(A708,'Medical Examinations'!$A$2:$A$2336,'Medical Examinations'!$D$2:$D$2336)</f>
        <v>No</v>
      </c>
      <c r="F708" t="str">
        <f>_xlfn.XLOOKUP(A708,'Medical Examinations'!$A$2:$A$2336,'Medical Examinations'!$E$2:$E$2336)</f>
        <v>Yes</v>
      </c>
      <c r="G708" t="str">
        <f>_xlfn.XLOOKUP(A708,'Medical Examinations'!$A$2:$A$2336,'Medical Examinations'!$F$2:$F$2336)</f>
        <v>No</v>
      </c>
      <c r="H708" s="1">
        <f>_xlfn.XLOOKUP(A708,'Medical Examinations'!$A$2:$A$2336,'Medical Examinations'!$G$2:$G$2336)</f>
        <v>1</v>
      </c>
      <c r="I708" t="str">
        <f>_xlfn.XLOOKUP(A708,'Medical Examinations'!$A$2:$A$2336,'Medical Examinations'!$H$2:$H$2336)</f>
        <v>Yes</v>
      </c>
      <c r="J708" t="str">
        <f>VLOOKUP(A708,'Medical Examinations'!$A$2:$J$2336,9,FALSE)</f>
        <v>Normal Weight</v>
      </c>
      <c r="K708" t="str">
        <f>VLOOKUP(A708,'Medical Examinations'!$A$2:$J$2336,10,FALSE)</f>
        <v>Normal</v>
      </c>
      <c r="L708" s="51" t="str">
        <f>_xlfn.XLOOKUP(A708,'Hospitalisation Details'!$A$2:$A$2345,'Hospitalisation Details'!$J$2:$J$2345,"")</f>
        <v>6-Sep-2004</v>
      </c>
      <c r="M708" s="12">
        <f>_xlfn.XLOOKUP(A708,'Hospitalisation Details'!$A$2:$A$2344,'Hospitalisation Details'!$F$2:$F$2344," ",0,1)</f>
        <v>14283.46</v>
      </c>
      <c r="N708" t="str">
        <f>_xlfn.XLOOKUP(A708,'Hospitalisation Details'!$A$2:$A$2344,'Hospitalisation Details'!$G$2:$G$2344," ",0,1)</f>
        <v>tier - 2</v>
      </c>
      <c r="O708" t="str">
        <f>_xlfn.XLOOKUP(A708,'Hospitalisation Details'!$A$2:$A$2344,'Hospitalisation Details'!$H$2:$H$2344," ",0,1)</f>
        <v>tier - 2</v>
      </c>
      <c r="P708" t="str">
        <f>_xlfn.XLOOKUP(A708,'Hospitalisation Details'!$A$2:$A$2344,'Hospitalisation Details'!$I$2:$I$2344," ",0,1)</f>
        <v>R1024</v>
      </c>
      <c r="Q708">
        <f>_xlfn.XLOOKUP(A708,'Hospitalisation Details'!$A$2:$A$2344,'Hospitalisation Details'!$K$2:$K$2344," ",0,1)</f>
        <v>18</v>
      </c>
    </row>
    <row r="709" spans="1:17" ht="15.5" x14ac:dyDescent="0.35">
      <c r="A709" s="8" t="s">
        <v>1663</v>
      </c>
      <c r="B709" t="str">
        <f>VLOOKUP(Healthcare!A709,'Customer Names'!A709:E3043,4,FALSE)</f>
        <v>Katie</v>
      </c>
      <c r="C709" s="10">
        <f>_xlfn.XLOOKUP(A709,'Medical Examinations'!$A$2:$A$2336,'Medical Examinations'!$B$2:$B$2336,"NA",0,1)</f>
        <v>39.369999999999997</v>
      </c>
      <c r="D709" s="10">
        <f>_xlfn.XLOOKUP(A709,'Medical Examinations'!$A$2:$A$2336,'Medical Examinations'!$C$2:$C$2336)</f>
        <v>5.91</v>
      </c>
      <c r="E709" s="1" t="str">
        <f>_xlfn.XLOOKUP(A709,'Medical Examinations'!$A$2:$A$2336,'Medical Examinations'!$D$2:$D$2336)</f>
        <v>No</v>
      </c>
      <c r="F709" t="str">
        <f>_xlfn.XLOOKUP(A709,'Medical Examinations'!$A$2:$A$2336,'Medical Examinations'!$E$2:$E$2336)</f>
        <v>No</v>
      </c>
      <c r="G709" t="str">
        <f>_xlfn.XLOOKUP(A709,'Medical Examinations'!$A$2:$A$2336,'Medical Examinations'!$F$2:$F$2336)</f>
        <v>No</v>
      </c>
      <c r="H709" s="1">
        <f>_xlfn.XLOOKUP(A709,'Medical Examinations'!$A$2:$A$2336,'Medical Examinations'!$G$2:$G$2336)</f>
        <v>2</v>
      </c>
      <c r="I709" t="str">
        <f>_xlfn.XLOOKUP(A709,'Medical Examinations'!$A$2:$A$2336,'Medical Examinations'!$H$2:$H$2336)</f>
        <v>No</v>
      </c>
      <c r="J709" t="str">
        <f>VLOOKUP(A709,'Medical Examinations'!$A$2:$J$2336,9,FALSE)</f>
        <v>Obesity</v>
      </c>
      <c r="K709" t="str">
        <f>VLOOKUP(A709,'Medical Examinations'!$A$2:$J$2336,10,FALSE)</f>
        <v>Prediabetes</v>
      </c>
      <c r="L709" s="51" t="str">
        <f>_xlfn.XLOOKUP(A709,'Hospitalisation Details'!$A$2:$A$2345,'Hospitalisation Details'!$J$2:$J$2345,"")</f>
        <v>13-Jul-1972</v>
      </c>
      <c r="M709" s="12">
        <f>_xlfn.XLOOKUP(A709,'Hospitalisation Details'!$A$2:$A$2344,'Hospitalisation Details'!$F$2:$F$2344," ",0,1)</f>
        <v>14258.33</v>
      </c>
      <c r="N709" t="str">
        <f>_xlfn.XLOOKUP(A709,'Hospitalisation Details'!$A$2:$A$2344,'Hospitalisation Details'!$G$2:$G$2344," ",0,1)</f>
        <v>tier - 2</v>
      </c>
      <c r="O709" t="str">
        <f>_xlfn.XLOOKUP(A709,'Hospitalisation Details'!$A$2:$A$2344,'Hospitalisation Details'!$H$2:$H$2344," ",0,1)</f>
        <v>tier - 2</v>
      </c>
      <c r="P709" t="str">
        <f>_xlfn.XLOOKUP(A709,'Hospitalisation Details'!$A$2:$A$2344,'Hospitalisation Details'!$I$2:$I$2344," ",0,1)</f>
        <v>R1026</v>
      </c>
      <c r="Q709">
        <f>_xlfn.XLOOKUP(A709,'Hospitalisation Details'!$A$2:$A$2344,'Hospitalisation Details'!$K$2:$K$2344," ",0,1)</f>
        <v>50</v>
      </c>
    </row>
    <row r="710" spans="1:17" ht="15.5" x14ac:dyDescent="0.35">
      <c r="A710" s="8" t="s">
        <v>1662</v>
      </c>
      <c r="B710" t="str">
        <f>VLOOKUP(Healthcare!A710,'Customer Names'!A710:E3044,4,FALSE)</f>
        <v>Sally</v>
      </c>
      <c r="C710" s="10">
        <f>_xlfn.XLOOKUP(A710,'Medical Examinations'!$A$2:$A$2336,'Medical Examinations'!$B$2:$B$2336,"NA",0,1)</f>
        <v>40.880000000000003</v>
      </c>
      <c r="D710" s="10">
        <f>_xlfn.XLOOKUP(A710,'Medical Examinations'!$A$2:$A$2336,'Medical Examinations'!$C$2:$C$2336)</f>
        <v>7.65</v>
      </c>
      <c r="E710" s="1" t="str">
        <f>_xlfn.XLOOKUP(A710,'Medical Examinations'!$A$2:$A$2336,'Medical Examinations'!$D$2:$D$2336)</f>
        <v>No</v>
      </c>
      <c r="F710" t="str">
        <f>_xlfn.XLOOKUP(A710,'Medical Examinations'!$A$2:$A$2336,'Medical Examinations'!$E$2:$E$2336)</f>
        <v>No</v>
      </c>
      <c r="G710" t="str">
        <f>_xlfn.XLOOKUP(A710,'Medical Examinations'!$A$2:$A$2336,'Medical Examinations'!$F$2:$F$2336)</f>
        <v>No</v>
      </c>
      <c r="H710" s="1">
        <f>_xlfn.XLOOKUP(A710,'Medical Examinations'!$A$2:$A$2336,'Medical Examinations'!$G$2:$G$2336)</f>
        <v>0</v>
      </c>
      <c r="I710" t="str">
        <f>_xlfn.XLOOKUP(A710,'Medical Examinations'!$A$2:$A$2336,'Medical Examinations'!$H$2:$H$2336)</f>
        <v>No</v>
      </c>
      <c r="J710" t="str">
        <f>VLOOKUP(A710,'Medical Examinations'!$A$2:$J$2336,9,FALSE)</f>
        <v>Obesity</v>
      </c>
      <c r="K710" t="str">
        <f>VLOOKUP(A710,'Medical Examinations'!$A$2:$J$2336,10,FALSE)</f>
        <v>Diabetes</v>
      </c>
      <c r="L710" s="51" t="str">
        <f>_xlfn.XLOOKUP(A710,'Hospitalisation Details'!$A$2:$A$2345,'Hospitalisation Details'!$J$2:$J$2345,"")</f>
        <v>26-Dec-1974</v>
      </c>
      <c r="M710" s="12">
        <f>_xlfn.XLOOKUP(A710,'Hospitalisation Details'!$A$2:$A$2344,'Hospitalisation Details'!$F$2:$F$2344," ",0,1)</f>
        <v>14256.79</v>
      </c>
      <c r="N710" t="str">
        <f>_xlfn.XLOOKUP(A710,'Hospitalisation Details'!$A$2:$A$2344,'Hospitalisation Details'!$G$2:$G$2344," ",0,1)</f>
        <v>tier - 2</v>
      </c>
      <c r="O710" t="str">
        <f>_xlfn.XLOOKUP(A710,'Hospitalisation Details'!$A$2:$A$2344,'Hospitalisation Details'!$H$2:$H$2344," ",0,1)</f>
        <v>tier - 2</v>
      </c>
      <c r="P710" t="str">
        <f>_xlfn.XLOOKUP(A710,'Hospitalisation Details'!$A$2:$A$2344,'Hospitalisation Details'!$I$2:$I$2344," ",0,1)</f>
        <v>R1026</v>
      </c>
      <c r="Q710">
        <f>_xlfn.XLOOKUP(A710,'Hospitalisation Details'!$A$2:$A$2344,'Hospitalisation Details'!$K$2:$K$2344," ",0,1)</f>
        <v>48</v>
      </c>
    </row>
    <row r="711" spans="1:17" ht="15.5" x14ac:dyDescent="0.35">
      <c r="A711" s="8" t="s">
        <v>1661</v>
      </c>
      <c r="B711" t="str">
        <f>VLOOKUP(Healthcare!A711,'Customer Names'!A711:E3045,4,FALSE)</f>
        <v>Meaghan J</v>
      </c>
      <c r="C711" s="10">
        <f>_xlfn.XLOOKUP(A711,'Medical Examinations'!$A$2:$A$2336,'Medical Examinations'!$B$2:$B$2336,"NA",0,1)</f>
        <v>26.22</v>
      </c>
      <c r="D711" s="10">
        <f>_xlfn.XLOOKUP(A711,'Medical Examinations'!$A$2:$A$2336,'Medical Examinations'!$C$2:$C$2336)</f>
        <v>5.37</v>
      </c>
      <c r="E711" s="1" t="str">
        <f>_xlfn.XLOOKUP(A711,'Medical Examinations'!$A$2:$A$2336,'Medical Examinations'!$D$2:$D$2336)</f>
        <v>Yes</v>
      </c>
      <c r="F711" t="str">
        <f>_xlfn.XLOOKUP(A711,'Medical Examinations'!$A$2:$A$2336,'Medical Examinations'!$E$2:$E$2336)</f>
        <v>No</v>
      </c>
      <c r="G711" t="str">
        <f>_xlfn.XLOOKUP(A711,'Medical Examinations'!$A$2:$A$2336,'Medical Examinations'!$F$2:$F$2336)</f>
        <v>No</v>
      </c>
      <c r="H711" s="1">
        <f>_xlfn.XLOOKUP(A711,'Medical Examinations'!$A$2:$A$2336,'Medical Examinations'!$G$2:$G$2336)</f>
        <v>2</v>
      </c>
      <c r="I711" t="str">
        <f>_xlfn.XLOOKUP(A711,'Medical Examinations'!$A$2:$A$2336,'Medical Examinations'!$H$2:$H$2336)</f>
        <v>No</v>
      </c>
      <c r="J711" t="str">
        <f>VLOOKUP(A711,'Medical Examinations'!$A$2:$J$2336,9,FALSE)</f>
        <v>Overweight</v>
      </c>
      <c r="K711" t="str">
        <f>VLOOKUP(A711,'Medical Examinations'!$A$2:$J$2336,10,FALSE)</f>
        <v>Normal</v>
      </c>
      <c r="L711" s="51" t="str">
        <f>_xlfn.XLOOKUP(A711,'Hospitalisation Details'!$A$2:$A$2345,'Hospitalisation Details'!$J$2:$J$2345,"")</f>
        <v>8-Nov-1959</v>
      </c>
      <c r="M711" s="12">
        <f>_xlfn.XLOOKUP(A711,'Hospitalisation Details'!$A$2:$A$2344,'Hospitalisation Details'!$F$2:$F$2344," ",0,1)</f>
        <v>14256.19</v>
      </c>
      <c r="N711" t="str">
        <f>_xlfn.XLOOKUP(A711,'Hospitalisation Details'!$A$2:$A$2344,'Hospitalisation Details'!$G$2:$G$2344," ",0,1)</f>
        <v>tier - 2</v>
      </c>
      <c r="O711" t="str">
        <f>_xlfn.XLOOKUP(A711,'Hospitalisation Details'!$A$2:$A$2344,'Hospitalisation Details'!$H$2:$H$2344," ",0,1)</f>
        <v>tier - 3</v>
      </c>
      <c r="P711" t="str">
        <f>_xlfn.XLOOKUP(A711,'Hospitalisation Details'!$A$2:$A$2344,'Hospitalisation Details'!$I$2:$I$2344," ",0,1)</f>
        <v>R1012</v>
      </c>
      <c r="Q711">
        <f>_xlfn.XLOOKUP(A711,'Hospitalisation Details'!$A$2:$A$2344,'Hospitalisation Details'!$K$2:$K$2344," ",0,1)</f>
        <v>63</v>
      </c>
    </row>
    <row r="712" spans="1:17" ht="15.5" x14ac:dyDescent="0.35">
      <c r="A712" s="8" t="s">
        <v>1660</v>
      </c>
      <c r="B712" t="str">
        <f>VLOOKUP(Healthcare!A712,'Customer Names'!A712:E3046,4,FALSE)</f>
        <v>Rina</v>
      </c>
      <c r="C712" s="10">
        <f>_xlfn.XLOOKUP(A712,'Medical Examinations'!$A$2:$A$2336,'Medical Examinations'!$B$2:$B$2336,"NA",0,1)</f>
        <v>25.08</v>
      </c>
      <c r="D712" s="10">
        <f>_xlfn.XLOOKUP(A712,'Medical Examinations'!$A$2:$A$2336,'Medical Examinations'!$C$2:$C$2336)</f>
        <v>5.75</v>
      </c>
      <c r="E712" s="1" t="str">
        <f>_xlfn.XLOOKUP(A712,'Medical Examinations'!$A$2:$A$2336,'Medical Examinations'!$D$2:$D$2336)</f>
        <v>Yes</v>
      </c>
      <c r="F712" t="str">
        <f>_xlfn.XLOOKUP(A712,'Medical Examinations'!$A$2:$A$2336,'Medical Examinations'!$E$2:$E$2336)</f>
        <v>No</v>
      </c>
      <c r="G712" t="str">
        <f>_xlfn.XLOOKUP(A712,'Medical Examinations'!$A$2:$A$2336,'Medical Examinations'!$F$2:$F$2336)</f>
        <v>No</v>
      </c>
      <c r="H712" s="1">
        <f>_xlfn.XLOOKUP(A712,'Medical Examinations'!$A$2:$A$2336,'Medical Examinations'!$G$2:$G$2336)</f>
        <v>2</v>
      </c>
      <c r="I712" t="str">
        <f>_xlfn.XLOOKUP(A712,'Medical Examinations'!$A$2:$A$2336,'Medical Examinations'!$H$2:$H$2336)</f>
        <v>No</v>
      </c>
      <c r="J712" t="str">
        <f>VLOOKUP(A712,'Medical Examinations'!$A$2:$J$2336,9,FALSE)</f>
        <v>Overweight</v>
      </c>
      <c r="K712" t="str">
        <f>VLOOKUP(A712,'Medical Examinations'!$A$2:$J$2336,10,FALSE)</f>
        <v>Prediabetes</v>
      </c>
      <c r="L712" s="51" t="str">
        <f>_xlfn.XLOOKUP(A712,'Hospitalisation Details'!$A$2:$A$2345,'Hospitalisation Details'!$J$2:$J$2345,"")</f>
        <v>10-Oct-1959</v>
      </c>
      <c r="M712" s="12">
        <f>_xlfn.XLOOKUP(A712,'Hospitalisation Details'!$A$2:$A$2344,'Hospitalisation Details'!$F$2:$F$2344," ",0,1)</f>
        <v>14254.61</v>
      </c>
      <c r="N712" t="str">
        <f>_xlfn.XLOOKUP(A712,'Hospitalisation Details'!$A$2:$A$2344,'Hospitalisation Details'!$G$2:$G$2344," ",0,1)</f>
        <v>tier - 2</v>
      </c>
      <c r="O712" t="str">
        <f>_xlfn.XLOOKUP(A712,'Hospitalisation Details'!$A$2:$A$2344,'Hospitalisation Details'!$H$2:$H$2344," ",0,1)</f>
        <v>tier - 1</v>
      </c>
      <c r="P712" t="str">
        <f>_xlfn.XLOOKUP(A712,'Hospitalisation Details'!$A$2:$A$2344,'Hospitalisation Details'!$I$2:$I$2344," ",0,1)</f>
        <v>R1012</v>
      </c>
      <c r="Q712">
        <f>_xlfn.XLOOKUP(A712,'Hospitalisation Details'!$A$2:$A$2344,'Hospitalisation Details'!$K$2:$K$2344," ",0,1)</f>
        <v>63</v>
      </c>
    </row>
    <row r="713" spans="1:17" ht="15.5" x14ac:dyDescent="0.35">
      <c r="A713" s="8" t="s">
        <v>1659</v>
      </c>
      <c r="B713" t="str">
        <f>VLOOKUP(Healthcare!A713,'Customer Names'!A713:E3047,4,FALSE)</f>
        <v>Kristin P.</v>
      </c>
      <c r="C713" s="10">
        <f>_xlfn.XLOOKUP(A713,'Medical Examinations'!$A$2:$A$2336,'Medical Examinations'!$B$2:$B$2336,"NA",0,1)</f>
        <v>39.1</v>
      </c>
      <c r="D713" s="10">
        <f>_xlfn.XLOOKUP(A713,'Medical Examinations'!$A$2:$A$2336,'Medical Examinations'!$C$2:$C$2336)</f>
        <v>6.79</v>
      </c>
      <c r="E713" s="1" t="str">
        <f>_xlfn.XLOOKUP(A713,'Medical Examinations'!$A$2:$A$2336,'Medical Examinations'!$D$2:$D$2336)</f>
        <v>Yes</v>
      </c>
      <c r="F713" t="str">
        <f>_xlfn.XLOOKUP(A713,'Medical Examinations'!$A$2:$A$2336,'Medical Examinations'!$E$2:$E$2336)</f>
        <v>No</v>
      </c>
      <c r="G713" t="str">
        <f>_xlfn.XLOOKUP(A713,'Medical Examinations'!$A$2:$A$2336,'Medical Examinations'!$F$2:$F$2336)</f>
        <v>No</v>
      </c>
      <c r="H713" s="1">
        <f>_xlfn.XLOOKUP(A713,'Medical Examinations'!$A$2:$A$2336,'Medical Examinations'!$G$2:$G$2336)</f>
        <v>2</v>
      </c>
      <c r="I713" t="str">
        <f>_xlfn.XLOOKUP(A713,'Medical Examinations'!$A$2:$A$2336,'Medical Examinations'!$H$2:$H$2336)</f>
        <v>No</v>
      </c>
      <c r="J713" t="str">
        <f>VLOOKUP(A713,'Medical Examinations'!$A$2:$J$2336,9,FALSE)</f>
        <v>Obesity</v>
      </c>
      <c r="K713" t="str">
        <f>VLOOKUP(A713,'Medical Examinations'!$A$2:$J$2336,10,FALSE)</f>
        <v>Diabetes</v>
      </c>
      <c r="L713" s="51" t="str">
        <f>_xlfn.XLOOKUP(A713,'Hospitalisation Details'!$A$2:$A$2345,'Hospitalisation Details'!$J$2:$J$2345,"")</f>
        <v>25-Sep-1961</v>
      </c>
      <c r="M713" s="12">
        <f>_xlfn.XLOOKUP(A713,'Hospitalisation Details'!$A$2:$A$2344,'Hospitalisation Details'!$F$2:$F$2344," ",0,1)</f>
        <v>14235.07</v>
      </c>
      <c r="N713" t="str">
        <f>_xlfn.XLOOKUP(A713,'Hospitalisation Details'!$A$2:$A$2344,'Hospitalisation Details'!$G$2:$G$2344," ",0,1)</f>
        <v>tier - 2</v>
      </c>
      <c r="O713" t="str">
        <f>_xlfn.XLOOKUP(A713,'Hospitalisation Details'!$A$2:$A$2344,'Hospitalisation Details'!$H$2:$H$2344," ",0,1)</f>
        <v>tier - 1</v>
      </c>
      <c r="P713" t="str">
        <f>_xlfn.XLOOKUP(A713,'Hospitalisation Details'!$A$2:$A$2344,'Hospitalisation Details'!$I$2:$I$2344," ",0,1)</f>
        <v>R1011</v>
      </c>
      <c r="Q713">
        <f>_xlfn.XLOOKUP(A713,'Hospitalisation Details'!$A$2:$A$2344,'Hospitalisation Details'!$K$2:$K$2344," ",0,1)</f>
        <v>61</v>
      </c>
    </row>
    <row r="714" spans="1:17" ht="15.5" x14ac:dyDescent="0.35">
      <c r="A714" s="8" t="s">
        <v>1658</v>
      </c>
      <c r="B714" t="str">
        <f>VLOOKUP(Healthcare!A714,'Customer Names'!A714:E3048,4,FALSE)</f>
        <v>Albert</v>
      </c>
      <c r="C714" s="10">
        <f>_xlfn.XLOOKUP(A714,'Medical Examinations'!$A$2:$A$2336,'Medical Examinations'!$B$2:$B$2336,"NA",0,1)</f>
        <v>37.905000000000001</v>
      </c>
      <c r="D714" s="10">
        <f>_xlfn.XLOOKUP(A714,'Medical Examinations'!$A$2:$A$2336,'Medical Examinations'!$C$2:$C$2336)</f>
        <v>7.03</v>
      </c>
      <c r="E714" s="1" t="str">
        <f>_xlfn.XLOOKUP(A714,'Medical Examinations'!$A$2:$A$2336,'Medical Examinations'!$D$2:$D$2336)</f>
        <v>No</v>
      </c>
      <c r="F714" t="str">
        <f>_xlfn.XLOOKUP(A714,'Medical Examinations'!$A$2:$A$2336,'Medical Examinations'!$E$2:$E$2336)</f>
        <v>No</v>
      </c>
      <c r="G714" t="str">
        <f>_xlfn.XLOOKUP(A714,'Medical Examinations'!$A$2:$A$2336,'Medical Examinations'!$F$2:$F$2336)</f>
        <v>No</v>
      </c>
      <c r="H714" s="1">
        <f>_xlfn.XLOOKUP(A714,'Medical Examinations'!$A$2:$A$2336,'Medical Examinations'!$G$2:$G$2336)</f>
        <v>3</v>
      </c>
      <c r="I714" t="str">
        <f>_xlfn.XLOOKUP(A714,'Medical Examinations'!$A$2:$A$2336,'Medical Examinations'!$H$2:$H$2336)</f>
        <v>No</v>
      </c>
      <c r="J714" t="str">
        <f>VLOOKUP(A714,'Medical Examinations'!$A$2:$J$2336,9,FALSE)</f>
        <v>Obesity</v>
      </c>
      <c r="K714" t="str">
        <f>VLOOKUP(A714,'Medical Examinations'!$A$2:$J$2336,10,FALSE)</f>
        <v>Diabetes</v>
      </c>
      <c r="L714" s="51" t="str">
        <f>_xlfn.XLOOKUP(A714,'Hospitalisation Details'!$A$2:$A$2345,'Hospitalisation Details'!$J$2:$J$2345,"")</f>
        <v>21-Sep-1958</v>
      </c>
      <c r="M714" s="12">
        <f>_xlfn.XLOOKUP(A714,'Hospitalisation Details'!$A$2:$A$2344,'Hospitalisation Details'!$F$2:$F$2344," ",0,1)</f>
        <v>14210.54</v>
      </c>
      <c r="N714" t="str">
        <f>_xlfn.XLOOKUP(A714,'Hospitalisation Details'!$A$2:$A$2344,'Hospitalisation Details'!$G$2:$G$2344," ",0,1)</f>
        <v>tier - 2</v>
      </c>
      <c r="O714" t="str">
        <f>_xlfn.XLOOKUP(A714,'Hospitalisation Details'!$A$2:$A$2344,'Hospitalisation Details'!$H$2:$H$2344," ",0,1)</f>
        <v>tier - 2</v>
      </c>
      <c r="P714" t="str">
        <f>_xlfn.XLOOKUP(A714,'Hospitalisation Details'!$A$2:$A$2344,'Hospitalisation Details'!$I$2:$I$2344," ",0,1)</f>
        <v>R1012</v>
      </c>
      <c r="Q714">
        <f>_xlfn.XLOOKUP(A714,'Hospitalisation Details'!$A$2:$A$2344,'Hospitalisation Details'!$K$2:$K$2344," ",0,1)</f>
        <v>64</v>
      </c>
    </row>
    <row r="715" spans="1:17" ht="15.5" x14ac:dyDescent="0.35">
      <c r="A715" s="8" t="s">
        <v>1657</v>
      </c>
      <c r="B715" t="str">
        <f>VLOOKUP(Healthcare!A715,'Customer Names'!A715:E3049,4,FALSE)</f>
        <v>Ashley</v>
      </c>
      <c r="C715" s="10">
        <f>_xlfn.XLOOKUP(A715,'Medical Examinations'!$A$2:$A$2336,'Medical Examinations'!$B$2:$B$2336,"NA",0,1)</f>
        <v>43.35</v>
      </c>
      <c r="D715" s="10">
        <f>_xlfn.XLOOKUP(A715,'Medical Examinations'!$A$2:$A$2336,'Medical Examinations'!$C$2:$C$2336)</f>
        <v>5.41</v>
      </c>
      <c r="E715" s="1" t="str">
        <f>_xlfn.XLOOKUP(A715,'Medical Examinations'!$A$2:$A$2336,'Medical Examinations'!$D$2:$D$2336)</f>
        <v>Yes</v>
      </c>
      <c r="F715" t="str">
        <f>_xlfn.XLOOKUP(A715,'Medical Examinations'!$A$2:$A$2336,'Medical Examinations'!$E$2:$E$2336)</f>
        <v>No</v>
      </c>
      <c r="G715" t="str">
        <f>_xlfn.XLOOKUP(A715,'Medical Examinations'!$A$2:$A$2336,'Medical Examinations'!$F$2:$F$2336)</f>
        <v>Yes</v>
      </c>
      <c r="H715" s="1">
        <f>_xlfn.XLOOKUP(A715,'Medical Examinations'!$A$2:$A$2336,'Medical Examinations'!$G$2:$G$2336)</f>
        <v>1</v>
      </c>
      <c r="I715" t="str">
        <f>_xlfn.XLOOKUP(A715,'Medical Examinations'!$A$2:$A$2336,'Medical Examinations'!$H$2:$H$2336)</f>
        <v>No</v>
      </c>
      <c r="J715" t="str">
        <f>VLOOKUP(A715,'Medical Examinations'!$A$2:$J$2336,9,FALSE)</f>
        <v>Obesity</v>
      </c>
      <c r="K715" t="str">
        <f>VLOOKUP(A715,'Medical Examinations'!$A$2:$J$2336,10,FALSE)</f>
        <v>Normal</v>
      </c>
      <c r="L715" s="51" t="str">
        <f>_xlfn.XLOOKUP(A715,'Hospitalisation Details'!$A$2:$A$2345,'Hospitalisation Details'!$J$2:$J$2345,"")</f>
        <v>17-Nov-1983</v>
      </c>
      <c r="M715" s="12">
        <f>_xlfn.XLOOKUP(A715,'Hospitalisation Details'!$A$2:$A$2344,'Hospitalisation Details'!$F$2:$F$2344," ",0,1)</f>
        <v>14209.4</v>
      </c>
      <c r="N715" t="str">
        <f>_xlfn.XLOOKUP(A715,'Hospitalisation Details'!$A$2:$A$2344,'Hospitalisation Details'!$G$2:$G$2344," ",0,1)</f>
        <v>tier - 2</v>
      </c>
      <c r="O715" t="str">
        <f>_xlfn.XLOOKUP(A715,'Hospitalisation Details'!$A$2:$A$2344,'Hospitalisation Details'!$H$2:$H$2344," ",0,1)</f>
        <v>tier - 1</v>
      </c>
      <c r="P715" t="str">
        <f>_xlfn.XLOOKUP(A715,'Hospitalisation Details'!$A$2:$A$2344,'Hospitalisation Details'!$I$2:$I$2344," ",0,1)</f>
        <v>R1026</v>
      </c>
      <c r="Q715">
        <f>_xlfn.XLOOKUP(A715,'Hospitalisation Details'!$A$2:$A$2344,'Hospitalisation Details'!$K$2:$K$2344," ",0,1)</f>
        <v>39</v>
      </c>
    </row>
    <row r="716" spans="1:17" ht="15.5" x14ac:dyDescent="0.35">
      <c r="A716" s="8" t="s">
        <v>1656</v>
      </c>
      <c r="B716" t="str">
        <f>VLOOKUP(Healthcare!A716,'Customer Names'!A716:E3050,4,FALSE)</f>
        <v>Shannon L</v>
      </c>
      <c r="C716" s="10">
        <f>_xlfn.XLOOKUP(A716,'Medical Examinations'!$A$2:$A$2336,'Medical Examinations'!$B$2:$B$2336,"NA",0,1)</f>
        <v>36.15</v>
      </c>
      <c r="D716" s="10">
        <f>_xlfn.XLOOKUP(A716,'Medical Examinations'!$A$2:$A$2336,'Medical Examinations'!$C$2:$C$2336)</f>
        <v>8.0500000000000007</v>
      </c>
      <c r="E716" s="1" t="str">
        <f>_xlfn.XLOOKUP(A716,'Medical Examinations'!$A$2:$A$2336,'Medical Examinations'!$D$2:$D$2336)</f>
        <v>No</v>
      </c>
      <c r="F716" t="str">
        <f>_xlfn.XLOOKUP(A716,'Medical Examinations'!$A$2:$A$2336,'Medical Examinations'!$E$2:$E$2336)</f>
        <v>No</v>
      </c>
      <c r="G716" t="str">
        <f>_xlfn.XLOOKUP(A716,'Medical Examinations'!$A$2:$A$2336,'Medical Examinations'!$F$2:$F$2336)</f>
        <v>No</v>
      </c>
      <c r="H716" s="1">
        <f>_xlfn.XLOOKUP(A716,'Medical Examinations'!$A$2:$A$2336,'Medical Examinations'!$G$2:$G$2336)</f>
        <v>0</v>
      </c>
      <c r="I716" t="str">
        <f>_xlfn.XLOOKUP(A716,'Medical Examinations'!$A$2:$A$2336,'Medical Examinations'!$H$2:$H$2336)</f>
        <v>No</v>
      </c>
      <c r="J716" t="str">
        <f>VLOOKUP(A716,'Medical Examinations'!$A$2:$J$2336,9,FALSE)</f>
        <v>Obesity</v>
      </c>
      <c r="K716" t="str">
        <f>VLOOKUP(A716,'Medical Examinations'!$A$2:$J$2336,10,FALSE)</f>
        <v>Diabetes</v>
      </c>
      <c r="L716" s="51" t="str">
        <f>_xlfn.XLOOKUP(A716,'Hospitalisation Details'!$A$2:$A$2345,'Hospitalisation Details'!$J$2:$J$2345,"")</f>
        <v>25-Dec-1968</v>
      </c>
      <c r="M716" s="12">
        <f>_xlfn.XLOOKUP(A716,'Hospitalisation Details'!$A$2:$A$2344,'Hospitalisation Details'!$F$2:$F$2344," ",0,1)</f>
        <v>14193.55</v>
      </c>
      <c r="N716" t="str">
        <f>_xlfn.XLOOKUP(A716,'Hospitalisation Details'!$A$2:$A$2344,'Hospitalisation Details'!$G$2:$G$2344," ",0,1)</f>
        <v>tier - 2</v>
      </c>
      <c r="O716" t="str">
        <f>_xlfn.XLOOKUP(A716,'Hospitalisation Details'!$A$2:$A$2344,'Hospitalisation Details'!$H$2:$H$2344," ",0,1)</f>
        <v>tier - 1</v>
      </c>
      <c r="P716" t="str">
        <f>_xlfn.XLOOKUP(A716,'Hospitalisation Details'!$A$2:$A$2344,'Hospitalisation Details'!$I$2:$I$2344," ",0,1)</f>
        <v>R1026</v>
      </c>
      <c r="Q716">
        <f>_xlfn.XLOOKUP(A716,'Hospitalisation Details'!$A$2:$A$2344,'Hospitalisation Details'!$K$2:$K$2344," ",0,1)</f>
        <v>54</v>
      </c>
    </row>
    <row r="717" spans="1:17" ht="15.5" x14ac:dyDescent="0.35">
      <c r="A717" s="8" t="s">
        <v>1655</v>
      </c>
      <c r="B717" t="str">
        <f>VLOOKUP(Healthcare!A717,'Customer Names'!A717:E3051,4,FALSE)</f>
        <v>Amy B</v>
      </c>
      <c r="C717" s="10">
        <f>_xlfn.XLOOKUP(A717,'Medical Examinations'!$A$2:$A$2336,'Medical Examinations'!$B$2:$B$2336,"NA",0,1)</f>
        <v>44.98</v>
      </c>
      <c r="D717" s="10">
        <f>_xlfn.XLOOKUP(A717,'Medical Examinations'!$A$2:$A$2336,'Medical Examinations'!$C$2:$C$2336)</f>
        <v>5.94</v>
      </c>
      <c r="E717" s="1" t="str">
        <f>_xlfn.XLOOKUP(A717,'Medical Examinations'!$A$2:$A$2336,'Medical Examinations'!$D$2:$D$2336)</f>
        <v>No</v>
      </c>
      <c r="F717" t="str">
        <f>_xlfn.XLOOKUP(A717,'Medical Examinations'!$A$2:$A$2336,'Medical Examinations'!$E$2:$E$2336)</f>
        <v>No</v>
      </c>
      <c r="G717" t="str">
        <f>_xlfn.XLOOKUP(A717,'Medical Examinations'!$A$2:$A$2336,'Medical Examinations'!$F$2:$F$2336)</f>
        <v>No</v>
      </c>
      <c r="H717" s="1">
        <f>_xlfn.XLOOKUP(A717,'Medical Examinations'!$A$2:$A$2336,'Medical Examinations'!$G$2:$G$2336)</f>
        <v>1</v>
      </c>
      <c r="I717" t="str">
        <f>_xlfn.XLOOKUP(A717,'Medical Examinations'!$A$2:$A$2336,'Medical Examinations'!$H$2:$H$2336)</f>
        <v>No</v>
      </c>
      <c r="J717" t="str">
        <f>VLOOKUP(A717,'Medical Examinations'!$A$2:$J$2336,9,FALSE)</f>
        <v>Obesity</v>
      </c>
      <c r="K717" t="str">
        <f>VLOOKUP(A717,'Medical Examinations'!$A$2:$J$2336,10,FALSE)</f>
        <v>Prediabetes</v>
      </c>
      <c r="L717" s="51" t="str">
        <f>_xlfn.XLOOKUP(A717,'Hospitalisation Details'!$A$2:$A$2345,'Hospitalisation Details'!$J$2:$J$2345,"")</f>
        <v>7-Jul-1984</v>
      </c>
      <c r="M717" s="12">
        <f>_xlfn.XLOOKUP(A717,'Hospitalisation Details'!$A$2:$A$2344,'Hospitalisation Details'!$F$2:$F$2344," ",0,1)</f>
        <v>14152.46</v>
      </c>
      <c r="N717" t="str">
        <f>_xlfn.XLOOKUP(A717,'Hospitalisation Details'!$A$2:$A$2344,'Hospitalisation Details'!$G$2:$G$2344," ",0,1)</f>
        <v>tier - 2</v>
      </c>
      <c r="O717" t="str">
        <f>_xlfn.XLOOKUP(A717,'Hospitalisation Details'!$A$2:$A$2344,'Hospitalisation Details'!$H$2:$H$2344," ",0,1)</f>
        <v>tier - 1</v>
      </c>
      <c r="P717" t="str">
        <f>_xlfn.XLOOKUP(A717,'Hospitalisation Details'!$A$2:$A$2344,'Hospitalisation Details'!$I$2:$I$2344," ",0,1)</f>
        <v>R1012</v>
      </c>
      <c r="Q717">
        <f>_xlfn.XLOOKUP(A717,'Hospitalisation Details'!$A$2:$A$2344,'Hospitalisation Details'!$K$2:$K$2344," ",0,1)</f>
        <v>38</v>
      </c>
    </row>
    <row r="718" spans="1:17" ht="15.5" x14ac:dyDescent="0.35">
      <c r="A718" s="8" t="s">
        <v>1654</v>
      </c>
      <c r="B718" t="str">
        <f>VLOOKUP(Healthcare!A718,'Customer Names'!A718:E3052,4,FALSE)</f>
        <v>A Danielle</v>
      </c>
      <c r="C718" s="10">
        <f>_xlfn.XLOOKUP(A718,'Medical Examinations'!$A$2:$A$2336,'Medical Examinations'!$B$2:$B$2336,"NA",0,1)</f>
        <v>38.28</v>
      </c>
      <c r="D718" s="10">
        <f>_xlfn.XLOOKUP(A718,'Medical Examinations'!$A$2:$A$2336,'Medical Examinations'!$C$2:$C$2336)</f>
        <v>5.51</v>
      </c>
      <c r="E718" s="1" t="str">
        <f>_xlfn.XLOOKUP(A718,'Medical Examinations'!$A$2:$A$2336,'Medical Examinations'!$D$2:$D$2336)</f>
        <v>No</v>
      </c>
      <c r="F718" t="str">
        <f>_xlfn.XLOOKUP(A718,'Medical Examinations'!$A$2:$A$2336,'Medical Examinations'!$E$2:$E$2336)</f>
        <v>Yes</v>
      </c>
      <c r="G718" t="str">
        <f>_xlfn.XLOOKUP(A718,'Medical Examinations'!$A$2:$A$2336,'Medical Examinations'!$F$2:$F$2336)</f>
        <v>No</v>
      </c>
      <c r="H718" s="1">
        <f>_xlfn.XLOOKUP(A718,'Medical Examinations'!$A$2:$A$2336,'Medical Examinations'!$G$2:$G$2336)</f>
        <v>1</v>
      </c>
      <c r="I718" t="str">
        <f>_xlfn.XLOOKUP(A718,'Medical Examinations'!$A$2:$A$2336,'Medical Examinations'!$H$2:$H$2336)</f>
        <v>No</v>
      </c>
      <c r="J718" t="str">
        <f>VLOOKUP(A718,'Medical Examinations'!$A$2:$J$2336,9,FALSE)</f>
        <v>Obesity</v>
      </c>
      <c r="K718" t="str">
        <f>VLOOKUP(A718,'Medical Examinations'!$A$2:$J$2336,10,FALSE)</f>
        <v>Normal</v>
      </c>
      <c r="L718" s="51" t="str">
        <f>_xlfn.XLOOKUP(A718,'Hospitalisation Details'!$A$2:$A$2345,'Hospitalisation Details'!$J$2:$J$2345,"")</f>
        <v>6-Jul-2004</v>
      </c>
      <c r="M718" s="12">
        <f>_xlfn.XLOOKUP(A718,'Hospitalisation Details'!$A$2:$A$2344,'Hospitalisation Details'!$F$2:$F$2344," ",0,1)</f>
        <v>14133.04</v>
      </c>
      <c r="N718" t="str">
        <f>_xlfn.XLOOKUP(A718,'Hospitalisation Details'!$A$2:$A$2344,'Hospitalisation Details'!$G$2:$G$2344," ",0,1)</f>
        <v>tier - 2</v>
      </c>
      <c r="O718" t="str">
        <f>_xlfn.XLOOKUP(A718,'Hospitalisation Details'!$A$2:$A$2344,'Hospitalisation Details'!$H$2:$H$2344," ",0,1)</f>
        <v>tier - 3</v>
      </c>
      <c r="P718" t="str">
        <f>_xlfn.XLOOKUP(A718,'Hospitalisation Details'!$A$2:$A$2344,'Hospitalisation Details'!$I$2:$I$2344," ",0,1)</f>
        <v>R1013</v>
      </c>
      <c r="Q718">
        <f>_xlfn.XLOOKUP(A718,'Hospitalisation Details'!$A$2:$A$2344,'Hospitalisation Details'!$K$2:$K$2344," ",0,1)</f>
        <v>18</v>
      </c>
    </row>
    <row r="719" spans="1:17" ht="15.5" x14ac:dyDescent="0.35">
      <c r="A719" s="8" t="s">
        <v>1653</v>
      </c>
      <c r="B719" t="str">
        <f>VLOOKUP(Healthcare!A719,'Customer Names'!A719:E3053,4,FALSE)</f>
        <v>Conrad F</v>
      </c>
      <c r="C719" s="10">
        <f>_xlfn.XLOOKUP(A719,'Medical Examinations'!$A$2:$A$2336,'Medical Examinations'!$B$2:$B$2336,"NA",0,1)</f>
        <v>32.299999999999997</v>
      </c>
      <c r="D719" s="10">
        <f>_xlfn.XLOOKUP(A719,'Medical Examinations'!$A$2:$A$2336,'Medical Examinations'!$C$2:$C$2336)</f>
        <v>6.55</v>
      </c>
      <c r="E719" s="1" t="str">
        <f>_xlfn.XLOOKUP(A719,'Medical Examinations'!$A$2:$A$2336,'Medical Examinations'!$D$2:$D$2336)</f>
        <v>Yes</v>
      </c>
      <c r="F719" t="str">
        <f>_xlfn.XLOOKUP(A719,'Medical Examinations'!$A$2:$A$2336,'Medical Examinations'!$E$2:$E$2336)</f>
        <v>No</v>
      </c>
      <c r="G719" t="str">
        <f>_xlfn.XLOOKUP(A719,'Medical Examinations'!$A$2:$A$2336,'Medical Examinations'!$F$2:$F$2336)</f>
        <v>No</v>
      </c>
      <c r="H719" s="1">
        <f>_xlfn.XLOOKUP(A719,'Medical Examinations'!$A$2:$A$2336,'Medical Examinations'!$G$2:$G$2336)</f>
        <v>2</v>
      </c>
      <c r="I719" t="str">
        <f>_xlfn.XLOOKUP(A719,'Medical Examinations'!$A$2:$A$2336,'Medical Examinations'!$H$2:$H$2336)</f>
        <v>No</v>
      </c>
      <c r="J719" t="str">
        <f>VLOOKUP(A719,'Medical Examinations'!$A$2:$J$2336,9,FALSE)</f>
        <v>Obesity</v>
      </c>
      <c r="K719" t="str">
        <f>VLOOKUP(A719,'Medical Examinations'!$A$2:$J$2336,10,FALSE)</f>
        <v>Diabetes</v>
      </c>
      <c r="L719" s="51" t="str">
        <f>_xlfn.XLOOKUP(A719,'Hospitalisation Details'!$A$2:$A$2345,'Hospitalisation Details'!$J$2:$J$2345,"")</f>
        <v>14-Jun-1961</v>
      </c>
      <c r="M719" s="12">
        <f>_xlfn.XLOOKUP(A719,'Hospitalisation Details'!$A$2:$A$2344,'Hospitalisation Details'!$F$2:$F$2344," ",0,1)</f>
        <v>14119.62</v>
      </c>
      <c r="N719" t="str">
        <f>_xlfn.XLOOKUP(A719,'Hospitalisation Details'!$A$2:$A$2344,'Hospitalisation Details'!$G$2:$G$2344," ",0,1)</f>
        <v>tier - 2</v>
      </c>
      <c r="O719" t="str">
        <f>_xlfn.XLOOKUP(A719,'Hospitalisation Details'!$A$2:$A$2344,'Hospitalisation Details'!$H$2:$H$2344," ",0,1)</f>
        <v>tier - 1</v>
      </c>
      <c r="P719" t="str">
        <f>_xlfn.XLOOKUP(A719,'Hospitalisation Details'!$A$2:$A$2344,'Hospitalisation Details'!$I$2:$I$2344," ",0,1)</f>
        <v>R1012</v>
      </c>
      <c r="Q719">
        <f>_xlfn.XLOOKUP(A719,'Hospitalisation Details'!$A$2:$A$2344,'Hospitalisation Details'!$K$2:$K$2344," ",0,1)</f>
        <v>61</v>
      </c>
    </row>
    <row r="720" spans="1:17" ht="15.5" x14ac:dyDescent="0.35">
      <c r="A720" s="8" t="s">
        <v>1652</v>
      </c>
      <c r="B720" t="str">
        <f>VLOOKUP(Healthcare!A720,'Customer Names'!A720:E3054,4,FALSE)</f>
        <v>Josh</v>
      </c>
      <c r="C720" s="10">
        <f>_xlfn.XLOOKUP(A720,'Medical Examinations'!$A$2:$A$2336,'Medical Examinations'!$B$2:$B$2336,"NA",0,1)</f>
        <v>39.51</v>
      </c>
      <c r="D720" s="10">
        <f>_xlfn.XLOOKUP(A720,'Medical Examinations'!$A$2:$A$2336,'Medical Examinations'!$C$2:$C$2336)</f>
        <v>5.79</v>
      </c>
      <c r="E720" s="1" t="str">
        <f>_xlfn.XLOOKUP(A720,'Medical Examinations'!$A$2:$A$2336,'Medical Examinations'!$D$2:$D$2336)</f>
        <v>Yes</v>
      </c>
      <c r="F720" t="str">
        <f>_xlfn.XLOOKUP(A720,'Medical Examinations'!$A$2:$A$2336,'Medical Examinations'!$E$2:$E$2336)</f>
        <v>No</v>
      </c>
      <c r="G720" t="str">
        <f>_xlfn.XLOOKUP(A720,'Medical Examinations'!$A$2:$A$2336,'Medical Examinations'!$F$2:$F$2336)</f>
        <v>No</v>
      </c>
      <c r="H720" s="1">
        <f>_xlfn.XLOOKUP(A720,'Medical Examinations'!$A$2:$A$2336,'Medical Examinations'!$G$2:$G$2336)</f>
        <v>0</v>
      </c>
      <c r="I720" t="str">
        <f>_xlfn.XLOOKUP(A720,'Medical Examinations'!$A$2:$A$2336,'Medical Examinations'!$H$2:$H$2336)</f>
        <v>No</v>
      </c>
      <c r="J720" t="str">
        <f>VLOOKUP(A720,'Medical Examinations'!$A$2:$J$2336,9,FALSE)</f>
        <v>Obesity</v>
      </c>
      <c r="K720" t="str">
        <f>VLOOKUP(A720,'Medical Examinations'!$A$2:$J$2336,10,FALSE)</f>
        <v>Prediabetes</v>
      </c>
      <c r="L720" s="51" t="str">
        <f>_xlfn.XLOOKUP(A720,'Hospitalisation Details'!$A$2:$A$2345,'Hospitalisation Details'!$J$2:$J$2345,"")</f>
        <v>26-Sep-1976</v>
      </c>
      <c r="M720" s="12">
        <f>_xlfn.XLOOKUP(A720,'Hospitalisation Details'!$A$2:$A$2344,'Hospitalisation Details'!$F$2:$F$2344," ",0,1)</f>
        <v>14098.07</v>
      </c>
      <c r="N720" t="str">
        <f>_xlfn.XLOOKUP(A720,'Hospitalisation Details'!$A$2:$A$2344,'Hospitalisation Details'!$G$2:$G$2344," ",0,1)</f>
        <v>tier - 2</v>
      </c>
      <c r="O720" t="str">
        <f>_xlfn.XLOOKUP(A720,'Hospitalisation Details'!$A$2:$A$2344,'Hospitalisation Details'!$H$2:$H$2344," ",0,1)</f>
        <v>tier - 3</v>
      </c>
      <c r="P720" t="str">
        <f>_xlfn.XLOOKUP(A720,'Hospitalisation Details'!$A$2:$A$2344,'Hospitalisation Details'!$I$2:$I$2344," ",0,1)</f>
        <v>R1023</v>
      </c>
      <c r="Q720">
        <f>_xlfn.XLOOKUP(A720,'Hospitalisation Details'!$A$2:$A$2344,'Hospitalisation Details'!$K$2:$K$2344," ",0,1)</f>
        <v>46</v>
      </c>
    </row>
    <row r="721" spans="1:17" ht="15.5" x14ac:dyDescent="0.35">
      <c r="A721" s="8" t="s">
        <v>1651</v>
      </c>
      <c r="B721" t="str">
        <f>VLOOKUP(Healthcare!A721,'Customer Names'!A721:E3055,4,FALSE)</f>
        <v>Maxime</v>
      </c>
      <c r="C721" s="10">
        <f>_xlfn.XLOOKUP(A721,'Medical Examinations'!$A$2:$A$2336,'Medical Examinations'!$B$2:$B$2336,"NA",0,1)</f>
        <v>50.46</v>
      </c>
      <c r="D721" s="10">
        <f>_xlfn.XLOOKUP(A721,'Medical Examinations'!$A$2:$A$2336,'Medical Examinations'!$C$2:$C$2336)</f>
        <v>4.5599999999999996</v>
      </c>
      <c r="E721" s="1" t="str">
        <f>_xlfn.XLOOKUP(A721,'Medical Examinations'!$A$2:$A$2336,'Medical Examinations'!$D$2:$D$2336)</f>
        <v>No</v>
      </c>
      <c r="F721" t="str">
        <f>_xlfn.XLOOKUP(A721,'Medical Examinations'!$A$2:$A$2336,'Medical Examinations'!$E$2:$E$2336)</f>
        <v>No</v>
      </c>
      <c r="G721" t="str">
        <f>_xlfn.XLOOKUP(A721,'Medical Examinations'!$A$2:$A$2336,'Medical Examinations'!$F$2:$F$2336)</f>
        <v>No</v>
      </c>
      <c r="H721" s="1">
        <f>_xlfn.XLOOKUP(A721,'Medical Examinations'!$A$2:$A$2336,'Medical Examinations'!$G$2:$G$2336)</f>
        <v>0</v>
      </c>
      <c r="I721" t="str">
        <f>_xlfn.XLOOKUP(A721,'Medical Examinations'!$A$2:$A$2336,'Medical Examinations'!$H$2:$H$2336)</f>
        <v>No</v>
      </c>
      <c r="J721" t="str">
        <f>VLOOKUP(A721,'Medical Examinations'!$A$2:$J$2336,9,FALSE)</f>
        <v>Obesity</v>
      </c>
      <c r="K721" t="str">
        <f>VLOOKUP(A721,'Medical Examinations'!$A$2:$J$2336,10,FALSE)</f>
        <v>Normal</v>
      </c>
      <c r="L721" s="51" t="str">
        <f>_xlfn.XLOOKUP(A721,'Hospitalisation Details'!$A$2:$A$2345,'Hospitalisation Details'!$J$2:$J$2345,"")</f>
        <v>12-Sep-1991</v>
      </c>
      <c r="M721" s="12">
        <f>_xlfn.XLOOKUP(A721,'Hospitalisation Details'!$A$2:$A$2344,'Hospitalisation Details'!$F$2:$F$2344," ",0,1)</f>
        <v>14081.93</v>
      </c>
      <c r="N721" t="str">
        <f>_xlfn.XLOOKUP(A721,'Hospitalisation Details'!$A$2:$A$2344,'Hospitalisation Details'!$G$2:$G$2344," ",0,1)</f>
        <v>tier - 2</v>
      </c>
      <c r="O721" t="str">
        <f>_xlfn.XLOOKUP(A721,'Hospitalisation Details'!$A$2:$A$2344,'Hospitalisation Details'!$H$2:$H$2344," ",0,1)</f>
        <v>tier - 3</v>
      </c>
      <c r="P721" t="str">
        <f>_xlfn.XLOOKUP(A721,'Hospitalisation Details'!$A$2:$A$2344,'Hospitalisation Details'!$I$2:$I$2344," ",0,1)</f>
        <v>R1012</v>
      </c>
      <c r="Q721">
        <f>_xlfn.XLOOKUP(A721,'Hospitalisation Details'!$A$2:$A$2344,'Hospitalisation Details'!$K$2:$K$2344," ",0,1)</f>
        <v>31</v>
      </c>
    </row>
    <row r="722" spans="1:17" ht="15.5" x14ac:dyDescent="0.35">
      <c r="A722" s="8" t="s">
        <v>1650</v>
      </c>
      <c r="B722" t="str">
        <f>VLOOKUP(Healthcare!A722,'Customer Names'!A722:E3056,4,FALSE)</f>
        <v>Natalie</v>
      </c>
      <c r="C722" s="10">
        <f>_xlfn.XLOOKUP(A722,'Medical Examinations'!$A$2:$A$2336,'Medical Examinations'!$B$2:$B$2336,"NA",0,1)</f>
        <v>31.73</v>
      </c>
      <c r="D722" s="10">
        <f>_xlfn.XLOOKUP(A722,'Medical Examinations'!$A$2:$A$2336,'Medical Examinations'!$C$2:$C$2336)</f>
        <v>7</v>
      </c>
      <c r="E722" s="1" t="str">
        <f>_xlfn.XLOOKUP(A722,'Medical Examinations'!$A$2:$A$2336,'Medical Examinations'!$D$2:$D$2336)</f>
        <v>No</v>
      </c>
      <c r="F722" t="str">
        <f>_xlfn.XLOOKUP(A722,'Medical Examinations'!$A$2:$A$2336,'Medical Examinations'!$E$2:$E$2336)</f>
        <v>No</v>
      </c>
      <c r="G722" t="str">
        <f>_xlfn.XLOOKUP(A722,'Medical Examinations'!$A$2:$A$2336,'Medical Examinations'!$F$2:$F$2336)</f>
        <v>No</v>
      </c>
      <c r="H722" s="1">
        <f>_xlfn.XLOOKUP(A722,'Medical Examinations'!$A$2:$A$2336,'Medical Examinations'!$G$2:$G$2336)</f>
        <v>0</v>
      </c>
      <c r="I722" t="str">
        <f>_xlfn.XLOOKUP(A722,'Medical Examinations'!$A$2:$A$2336,'Medical Examinations'!$H$2:$H$2336)</f>
        <v>No</v>
      </c>
      <c r="J722" t="str">
        <f>VLOOKUP(A722,'Medical Examinations'!$A$2:$J$2336,9,FALSE)</f>
        <v>Obesity</v>
      </c>
      <c r="K722" t="str">
        <f>VLOOKUP(A722,'Medical Examinations'!$A$2:$J$2336,10,FALSE)</f>
        <v>Diabetes</v>
      </c>
      <c r="L722" s="51" t="str">
        <f>_xlfn.XLOOKUP(A722,'Hospitalisation Details'!$A$2:$A$2345,'Hospitalisation Details'!$J$2:$J$2345,"")</f>
        <v>8-Nov-1960</v>
      </c>
      <c r="M722" s="12">
        <f>_xlfn.XLOOKUP(A722,'Hospitalisation Details'!$A$2:$A$2344,'Hospitalisation Details'!$F$2:$F$2344," ",0,1)</f>
        <v>14043.48</v>
      </c>
      <c r="N722" t="str">
        <f>_xlfn.XLOOKUP(A722,'Hospitalisation Details'!$A$2:$A$2344,'Hospitalisation Details'!$G$2:$G$2344," ",0,1)</f>
        <v>tier - 2</v>
      </c>
      <c r="O722" t="str">
        <f>_xlfn.XLOOKUP(A722,'Hospitalisation Details'!$A$2:$A$2344,'Hospitalisation Details'!$H$2:$H$2344," ",0,1)</f>
        <v>tier - 3</v>
      </c>
      <c r="P722" t="str">
        <f>_xlfn.XLOOKUP(A722,'Hospitalisation Details'!$A$2:$A$2344,'Hospitalisation Details'!$I$2:$I$2344," ",0,1)</f>
        <v>R1024</v>
      </c>
      <c r="Q722">
        <f>_xlfn.XLOOKUP(A722,'Hospitalisation Details'!$A$2:$A$2344,'Hospitalisation Details'!$K$2:$K$2344," ",0,1)</f>
        <v>62</v>
      </c>
    </row>
    <row r="723" spans="1:17" ht="15.5" x14ac:dyDescent="0.35">
      <c r="A723" s="8" t="s">
        <v>1649</v>
      </c>
      <c r="B723" t="str">
        <f>VLOOKUP(Healthcare!A723,'Customer Names'!A723:E3057,4,FALSE)</f>
        <v>Melissa</v>
      </c>
      <c r="C723" s="10">
        <f>_xlfn.XLOOKUP(A723,'Medical Examinations'!$A$2:$A$2336,'Medical Examinations'!$B$2:$B$2336,"NA",0,1)</f>
        <v>32.1</v>
      </c>
      <c r="D723" s="10">
        <f>_xlfn.XLOOKUP(A723,'Medical Examinations'!$A$2:$A$2336,'Medical Examinations'!$C$2:$C$2336)</f>
        <v>6.57</v>
      </c>
      <c r="E723" s="1" t="str">
        <f>_xlfn.XLOOKUP(A723,'Medical Examinations'!$A$2:$A$2336,'Medical Examinations'!$D$2:$D$2336)</f>
        <v>Yes</v>
      </c>
      <c r="F723" t="str">
        <f>_xlfn.XLOOKUP(A723,'Medical Examinations'!$A$2:$A$2336,'Medical Examinations'!$E$2:$E$2336)</f>
        <v>No</v>
      </c>
      <c r="G723" t="str">
        <f>_xlfn.XLOOKUP(A723,'Medical Examinations'!$A$2:$A$2336,'Medical Examinations'!$F$2:$F$2336)</f>
        <v>Yes</v>
      </c>
      <c r="H723" s="1">
        <f>_xlfn.XLOOKUP(A723,'Medical Examinations'!$A$2:$A$2336,'Medical Examinations'!$G$2:$G$2336)</f>
        <v>1</v>
      </c>
      <c r="I723" t="str">
        <f>_xlfn.XLOOKUP(A723,'Medical Examinations'!$A$2:$A$2336,'Medical Examinations'!$H$2:$H$2336)</f>
        <v>No</v>
      </c>
      <c r="J723" t="str">
        <f>VLOOKUP(A723,'Medical Examinations'!$A$2:$J$2336,9,FALSE)</f>
        <v>Obesity</v>
      </c>
      <c r="K723" t="str">
        <f>VLOOKUP(A723,'Medical Examinations'!$A$2:$J$2336,10,FALSE)</f>
        <v>Diabetes</v>
      </c>
      <c r="L723" s="51" t="str">
        <f>_xlfn.XLOOKUP(A723,'Hospitalisation Details'!$A$2:$A$2345,'Hospitalisation Details'!$J$2:$J$2345,"")</f>
        <v>8-Jul-1963</v>
      </c>
      <c r="M723" s="12">
        <f>_xlfn.XLOOKUP(A723,'Hospitalisation Details'!$A$2:$A$2344,'Hospitalisation Details'!$F$2:$F$2344," ",0,1)</f>
        <v>14007.22</v>
      </c>
      <c r="N723" t="str">
        <f>_xlfn.XLOOKUP(A723,'Hospitalisation Details'!$A$2:$A$2344,'Hospitalisation Details'!$G$2:$G$2344," ",0,1)</f>
        <v>tier - 2</v>
      </c>
      <c r="O723" t="str">
        <f>_xlfn.XLOOKUP(A723,'Hospitalisation Details'!$A$2:$A$2344,'Hospitalisation Details'!$H$2:$H$2344," ",0,1)</f>
        <v>tier - 3</v>
      </c>
      <c r="P723" t="str">
        <f>_xlfn.XLOOKUP(A723,'Hospitalisation Details'!$A$2:$A$2344,'Hospitalisation Details'!$I$2:$I$2344," ",0,1)</f>
        <v>R1011</v>
      </c>
      <c r="Q723">
        <f>_xlfn.XLOOKUP(A723,'Hospitalisation Details'!$A$2:$A$2344,'Hospitalisation Details'!$K$2:$K$2344," ",0,1)</f>
        <v>59</v>
      </c>
    </row>
    <row r="724" spans="1:17" ht="15.5" x14ac:dyDescent="0.35">
      <c r="A724" s="8" t="s">
        <v>1648</v>
      </c>
      <c r="B724" t="str">
        <f>VLOOKUP(Healthcare!A724,'Customer Names'!A724:E3058,4,FALSE)</f>
        <v>Laura P.</v>
      </c>
      <c r="C724" s="10">
        <f>_xlfn.XLOOKUP(A724,'Medical Examinations'!$A$2:$A$2336,'Medical Examinations'!$B$2:$B$2336,"NA",0,1)</f>
        <v>27.83</v>
      </c>
      <c r="D724" s="10">
        <f>_xlfn.XLOOKUP(A724,'Medical Examinations'!$A$2:$A$2336,'Medical Examinations'!$C$2:$C$2336)</f>
        <v>11.61</v>
      </c>
      <c r="E724" s="1" t="str">
        <f>_xlfn.XLOOKUP(A724,'Medical Examinations'!$A$2:$A$2336,'Medical Examinations'!$D$2:$D$2336)</f>
        <v>Yes</v>
      </c>
      <c r="F724" t="str">
        <f>_xlfn.XLOOKUP(A724,'Medical Examinations'!$A$2:$A$2336,'Medical Examinations'!$E$2:$E$2336)</f>
        <v>No</v>
      </c>
      <c r="G724" t="str">
        <f>_xlfn.XLOOKUP(A724,'Medical Examinations'!$A$2:$A$2336,'Medical Examinations'!$F$2:$F$2336)</f>
        <v>Yes</v>
      </c>
      <c r="H724" s="1">
        <f>_xlfn.XLOOKUP(A724,'Medical Examinations'!$A$2:$A$2336,'Medical Examinations'!$G$2:$G$2336)</f>
        <v>1</v>
      </c>
      <c r="I724" t="str">
        <f>_xlfn.XLOOKUP(A724,'Medical Examinations'!$A$2:$A$2336,'Medical Examinations'!$H$2:$H$2336)</f>
        <v>No</v>
      </c>
      <c r="J724" t="str">
        <f>VLOOKUP(A724,'Medical Examinations'!$A$2:$J$2336,9,FALSE)</f>
        <v>Overweight</v>
      </c>
      <c r="K724" t="str">
        <f>VLOOKUP(A724,'Medical Examinations'!$A$2:$J$2336,10,FALSE)</f>
        <v>Diabetes</v>
      </c>
      <c r="L724" s="51" t="str">
        <f>_xlfn.XLOOKUP(A724,'Hospitalisation Details'!$A$2:$A$2345,'Hospitalisation Details'!$J$2:$J$2345,"")</f>
        <v>6-Jul-1963</v>
      </c>
      <c r="M724" s="12">
        <f>_xlfn.XLOOKUP(A724,'Hospitalisation Details'!$A$2:$A$2344,'Hospitalisation Details'!$F$2:$F$2344," ",0,1)</f>
        <v>14001.29</v>
      </c>
      <c r="N724" t="str">
        <f>_xlfn.XLOOKUP(A724,'Hospitalisation Details'!$A$2:$A$2344,'Hospitalisation Details'!$G$2:$G$2344," ",0,1)</f>
        <v>tier - 2</v>
      </c>
      <c r="O724" t="str">
        <f>_xlfn.XLOOKUP(A724,'Hospitalisation Details'!$A$2:$A$2344,'Hospitalisation Details'!$H$2:$H$2344," ",0,1)</f>
        <v>tier - 2</v>
      </c>
      <c r="P724" t="str">
        <f>_xlfn.XLOOKUP(A724,'Hospitalisation Details'!$A$2:$A$2344,'Hospitalisation Details'!$I$2:$I$2344," ",0,1)</f>
        <v>R1013</v>
      </c>
      <c r="Q724">
        <f>_xlfn.XLOOKUP(A724,'Hospitalisation Details'!$A$2:$A$2344,'Hospitalisation Details'!$K$2:$K$2344," ",0,1)</f>
        <v>59</v>
      </c>
    </row>
    <row r="725" spans="1:17" ht="15.5" x14ac:dyDescent="0.35">
      <c r="A725" s="8" t="s">
        <v>1647</v>
      </c>
      <c r="B725" t="str">
        <f>VLOOKUP(Healthcare!A725,'Customer Names'!A725:E3059,4,FALSE)</f>
        <v>Lisa</v>
      </c>
      <c r="C725" s="10">
        <f>_xlfn.XLOOKUP(A725,'Medical Examinations'!$A$2:$A$2336,'Medical Examinations'!$B$2:$B$2336,"NA",0,1)</f>
        <v>27.72</v>
      </c>
      <c r="D725" s="10">
        <f>_xlfn.XLOOKUP(A725,'Medical Examinations'!$A$2:$A$2336,'Medical Examinations'!$C$2:$C$2336)</f>
        <v>8.16</v>
      </c>
      <c r="E725" s="1" t="str">
        <f>_xlfn.XLOOKUP(A725,'Medical Examinations'!$A$2:$A$2336,'Medical Examinations'!$D$2:$D$2336)</f>
        <v>Yes</v>
      </c>
      <c r="F725" t="str">
        <f>_xlfn.XLOOKUP(A725,'Medical Examinations'!$A$2:$A$2336,'Medical Examinations'!$E$2:$E$2336)</f>
        <v>No</v>
      </c>
      <c r="G725" t="str">
        <f>_xlfn.XLOOKUP(A725,'Medical Examinations'!$A$2:$A$2336,'Medical Examinations'!$F$2:$F$2336)</f>
        <v>Yes</v>
      </c>
      <c r="H725" s="1">
        <f>_xlfn.XLOOKUP(A725,'Medical Examinations'!$A$2:$A$2336,'Medical Examinations'!$G$2:$G$2336)</f>
        <v>1</v>
      </c>
      <c r="I725" t="str">
        <f>_xlfn.XLOOKUP(A725,'Medical Examinations'!$A$2:$A$2336,'Medical Examinations'!$H$2:$H$2336)</f>
        <v>No</v>
      </c>
      <c r="J725" t="str">
        <f>VLOOKUP(A725,'Medical Examinations'!$A$2:$J$2336,9,FALSE)</f>
        <v>Overweight</v>
      </c>
      <c r="K725" t="str">
        <f>VLOOKUP(A725,'Medical Examinations'!$A$2:$J$2336,10,FALSE)</f>
        <v>Diabetes</v>
      </c>
      <c r="L725" s="51" t="str">
        <f>_xlfn.XLOOKUP(A725,'Hospitalisation Details'!$A$2:$A$2345,'Hospitalisation Details'!$J$2:$J$2345,"")</f>
        <v>23-Dec-1963</v>
      </c>
      <c r="M725" s="12">
        <f>_xlfn.XLOOKUP(A725,'Hospitalisation Details'!$A$2:$A$2344,'Hospitalisation Details'!$F$2:$F$2344," ",0,1)</f>
        <v>14001.13</v>
      </c>
      <c r="N725" t="str">
        <f>_xlfn.XLOOKUP(A725,'Hospitalisation Details'!$A$2:$A$2344,'Hospitalisation Details'!$G$2:$G$2344," ",0,1)</f>
        <v>tier - 2</v>
      </c>
      <c r="O725" t="str">
        <f>_xlfn.XLOOKUP(A725,'Hospitalisation Details'!$A$2:$A$2344,'Hospitalisation Details'!$H$2:$H$2344," ",0,1)</f>
        <v>tier - 1</v>
      </c>
      <c r="P725" t="str">
        <f>_xlfn.XLOOKUP(A725,'Hospitalisation Details'!$A$2:$A$2344,'Hospitalisation Details'!$I$2:$I$2344," ",0,1)</f>
        <v>R1013</v>
      </c>
      <c r="Q725">
        <f>_xlfn.XLOOKUP(A725,'Hospitalisation Details'!$A$2:$A$2344,'Hospitalisation Details'!$K$2:$K$2344," ",0,1)</f>
        <v>59</v>
      </c>
    </row>
    <row r="726" spans="1:17" ht="15.5" x14ac:dyDescent="0.35">
      <c r="A726" s="8" t="s">
        <v>1646</v>
      </c>
      <c r="B726" t="str">
        <f>VLOOKUP(Healthcare!A726,'Customer Names'!A726:E3060,4,FALSE)</f>
        <v>William D. Jr.</v>
      </c>
      <c r="C726" s="10">
        <f>_xlfn.XLOOKUP(A726,'Medical Examinations'!$A$2:$A$2336,'Medical Examinations'!$B$2:$B$2336,"NA",0,1)</f>
        <v>36.765000000000001</v>
      </c>
      <c r="D726" s="10">
        <f>_xlfn.XLOOKUP(A726,'Medical Examinations'!$A$2:$A$2336,'Medical Examinations'!$C$2:$C$2336)</f>
        <v>4.4800000000000004</v>
      </c>
      <c r="E726" s="1" t="str">
        <f>_xlfn.XLOOKUP(A726,'Medical Examinations'!$A$2:$A$2336,'Medical Examinations'!$D$2:$D$2336)</f>
        <v>Yes</v>
      </c>
      <c r="F726" t="str">
        <f>_xlfn.XLOOKUP(A726,'Medical Examinations'!$A$2:$A$2336,'Medical Examinations'!$E$2:$E$2336)</f>
        <v>No</v>
      </c>
      <c r="G726" t="str">
        <f>_xlfn.XLOOKUP(A726,'Medical Examinations'!$A$2:$A$2336,'Medical Examinations'!$F$2:$F$2336)</f>
        <v>No</v>
      </c>
      <c r="H726" s="1">
        <f>_xlfn.XLOOKUP(A726,'Medical Examinations'!$A$2:$A$2336,'Medical Examinations'!$G$2:$G$2336)</f>
        <v>2</v>
      </c>
      <c r="I726" t="str">
        <f>_xlfn.XLOOKUP(A726,'Medical Examinations'!$A$2:$A$2336,'Medical Examinations'!$H$2:$H$2336)</f>
        <v>No</v>
      </c>
      <c r="J726" t="str">
        <f>VLOOKUP(A726,'Medical Examinations'!$A$2:$J$2336,9,FALSE)</f>
        <v>Obesity</v>
      </c>
      <c r="K726" t="str">
        <f>VLOOKUP(A726,'Medical Examinations'!$A$2:$J$2336,10,FALSE)</f>
        <v>Normal</v>
      </c>
      <c r="L726" s="51" t="str">
        <f>_xlfn.XLOOKUP(A726,'Hospitalisation Details'!$A$2:$A$2345,'Hospitalisation Details'!$J$2:$J$2345,"")</f>
        <v>6-Sep-1959</v>
      </c>
      <c r="M726" s="12">
        <f>_xlfn.XLOOKUP(A726,'Hospitalisation Details'!$A$2:$A$2344,'Hospitalisation Details'!$F$2:$F$2344," ",0,1)</f>
        <v>13981.85</v>
      </c>
      <c r="N726" t="str">
        <f>_xlfn.XLOOKUP(A726,'Hospitalisation Details'!$A$2:$A$2344,'Hospitalisation Details'!$G$2:$G$2344," ",0,1)</f>
        <v>tier - 2</v>
      </c>
      <c r="O726" t="str">
        <f>_xlfn.XLOOKUP(A726,'Hospitalisation Details'!$A$2:$A$2344,'Hospitalisation Details'!$H$2:$H$2344," ",0,1)</f>
        <v>tier - 1</v>
      </c>
      <c r="P726" t="str">
        <f>_xlfn.XLOOKUP(A726,'Hospitalisation Details'!$A$2:$A$2344,'Hospitalisation Details'!$I$2:$I$2344," ",0,1)</f>
        <v>R1016</v>
      </c>
      <c r="Q726">
        <f>_xlfn.XLOOKUP(A726,'Hospitalisation Details'!$A$2:$A$2344,'Hospitalisation Details'!$K$2:$K$2344," ",0,1)</f>
        <v>63</v>
      </c>
    </row>
    <row r="727" spans="1:17" ht="15.5" x14ac:dyDescent="0.35">
      <c r="A727" s="8" t="s">
        <v>1645</v>
      </c>
      <c r="B727" t="str">
        <f>VLOOKUP(Healthcare!A727,'Customer Names'!A727:E3061,4,FALSE)</f>
        <v>James</v>
      </c>
      <c r="C727" s="10">
        <f>_xlfn.XLOOKUP(A727,'Medical Examinations'!$A$2:$A$2336,'Medical Examinations'!$B$2:$B$2336,"NA",0,1)</f>
        <v>48.36</v>
      </c>
      <c r="D727" s="10">
        <f>_xlfn.XLOOKUP(A727,'Medical Examinations'!$A$2:$A$2336,'Medical Examinations'!$C$2:$C$2336)</f>
        <v>4.08</v>
      </c>
      <c r="E727" s="1" t="str">
        <f>_xlfn.XLOOKUP(A727,'Medical Examinations'!$A$2:$A$2336,'Medical Examinations'!$D$2:$D$2336)</f>
        <v>No</v>
      </c>
      <c r="F727" t="str">
        <f>_xlfn.XLOOKUP(A727,'Medical Examinations'!$A$2:$A$2336,'Medical Examinations'!$E$2:$E$2336)</f>
        <v>No</v>
      </c>
      <c r="G727" t="str">
        <f>_xlfn.XLOOKUP(A727,'Medical Examinations'!$A$2:$A$2336,'Medical Examinations'!$F$2:$F$2336)</f>
        <v>No</v>
      </c>
      <c r="H727" s="1">
        <f>_xlfn.XLOOKUP(A727,'Medical Examinations'!$A$2:$A$2336,'Medical Examinations'!$G$2:$G$2336)</f>
        <v>0</v>
      </c>
      <c r="I727" t="str">
        <f>_xlfn.XLOOKUP(A727,'Medical Examinations'!$A$2:$A$2336,'Medical Examinations'!$H$2:$H$2336)</f>
        <v>No</v>
      </c>
      <c r="J727" t="str">
        <f>VLOOKUP(A727,'Medical Examinations'!$A$2:$J$2336,9,FALSE)</f>
        <v>Obesity</v>
      </c>
      <c r="K727" t="str">
        <f>VLOOKUP(A727,'Medical Examinations'!$A$2:$J$2336,10,FALSE)</f>
        <v>Normal</v>
      </c>
      <c r="L727" s="51" t="str">
        <f>_xlfn.XLOOKUP(A727,'Hospitalisation Details'!$A$2:$A$2345,'Hospitalisation Details'!$J$2:$J$2345,"")</f>
        <v>13-Jul-1990</v>
      </c>
      <c r="M727" s="12">
        <f>_xlfn.XLOOKUP(A727,'Hospitalisation Details'!$A$2:$A$2344,'Hospitalisation Details'!$F$2:$F$2344," ",0,1)</f>
        <v>13979.45</v>
      </c>
      <c r="N727" t="str">
        <f>_xlfn.XLOOKUP(A727,'Hospitalisation Details'!$A$2:$A$2344,'Hospitalisation Details'!$G$2:$G$2344," ",0,1)</f>
        <v>tier - 2</v>
      </c>
      <c r="O727" t="str">
        <f>_xlfn.XLOOKUP(A727,'Hospitalisation Details'!$A$2:$A$2344,'Hospitalisation Details'!$H$2:$H$2344," ",0,1)</f>
        <v>tier - 1</v>
      </c>
      <c r="P727" t="str">
        <f>_xlfn.XLOOKUP(A727,'Hospitalisation Details'!$A$2:$A$2344,'Hospitalisation Details'!$I$2:$I$2344," ",0,1)</f>
        <v>R1023</v>
      </c>
      <c r="Q727">
        <f>_xlfn.XLOOKUP(A727,'Hospitalisation Details'!$A$2:$A$2344,'Hospitalisation Details'!$K$2:$K$2344," ",0,1)</f>
        <v>32</v>
      </c>
    </row>
    <row r="728" spans="1:17" ht="15.5" x14ac:dyDescent="0.35">
      <c r="A728" s="8" t="s">
        <v>1644</v>
      </c>
      <c r="B728" t="str">
        <f>VLOOKUP(Healthcare!A728,'Customer Names'!A728:E3062,4,FALSE)</f>
        <v>John</v>
      </c>
      <c r="C728" s="10">
        <f>_xlfn.XLOOKUP(A728,'Medical Examinations'!$A$2:$A$2336,'Medical Examinations'!$B$2:$B$2336,"NA",0,1)</f>
        <v>31.445</v>
      </c>
      <c r="D728" s="10">
        <f>_xlfn.XLOOKUP(A728,'Medical Examinations'!$A$2:$A$2336,'Medical Examinations'!$C$2:$C$2336)</f>
        <v>4.4000000000000004</v>
      </c>
      <c r="E728" s="1" t="str">
        <f>_xlfn.XLOOKUP(A728,'Medical Examinations'!$A$2:$A$2336,'Medical Examinations'!$D$2:$D$2336)</f>
        <v>Yes</v>
      </c>
      <c r="F728" t="str">
        <f>_xlfn.XLOOKUP(A728,'Medical Examinations'!$A$2:$A$2336,'Medical Examinations'!$E$2:$E$2336)</f>
        <v>No</v>
      </c>
      <c r="G728" t="str">
        <f>_xlfn.XLOOKUP(A728,'Medical Examinations'!$A$2:$A$2336,'Medical Examinations'!$F$2:$F$2336)</f>
        <v>No</v>
      </c>
      <c r="H728" s="1">
        <f>_xlfn.XLOOKUP(A728,'Medical Examinations'!$A$2:$A$2336,'Medical Examinations'!$G$2:$G$2336)</f>
        <v>2</v>
      </c>
      <c r="I728" t="str">
        <f>_xlfn.XLOOKUP(A728,'Medical Examinations'!$A$2:$A$2336,'Medical Examinations'!$H$2:$H$2336)</f>
        <v>No</v>
      </c>
      <c r="J728" t="str">
        <f>VLOOKUP(A728,'Medical Examinations'!$A$2:$J$2336,9,FALSE)</f>
        <v>Obesity</v>
      </c>
      <c r="K728" t="str">
        <f>VLOOKUP(A728,'Medical Examinations'!$A$2:$J$2336,10,FALSE)</f>
        <v>Normal</v>
      </c>
      <c r="L728" s="51" t="str">
        <f>_xlfn.XLOOKUP(A728,'Hospitalisation Details'!$A$2:$A$2345,'Hospitalisation Details'!$J$2:$J$2345,"")</f>
        <v>29-Aug-1959</v>
      </c>
      <c r="M728" s="12">
        <f>_xlfn.XLOOKUP(A728,'Hospitalisation Details'!$A$2:$A$2344,'Hospitalisation Details'!$F$2:$F$2344," ",0,1)</f>
        <v>13974.46</v>
      </c>
      <c r="N728" t="str">
        <f>_xlfn.XLOOKUP(A728,'Hospitalisation Details'!$A$2:$A$2344,'Hospitalisation Details'!$G$2:$G$2344," ",0,1)</f>
        <v>tier - 2</v>
      </c>
      <c r="O728" t="str">
        <f>_xlfn.XLOOKUP(A728,'Hospitalisation Details'!$A$2:$A$2344,'Hospitalisation Details'!$H$2:$H$2344," ",0,1)</f>
        <v>tier - 2</v>
      </c>
      <c r="P728" t="str">
        <f>_xlfn.XLOOKUP(A728,'Hospitalisation Details'!$A$2:$A$2344,'Hospitalisation Details'!$I$2:$I$2344," ",0,1)</f>
        <v>R1019</v>
      </c>
      <c r="Q728">
        <f>_xlfn.XLOOKUP(A728,'Hospitalisation Details'!$A$2:$A$2344,'Hospitalisation Details'!$K$2:$K$2344," ",0,1)</f>
        <v>63</v>
      </c>
    </row>
    <row r="729" spans="1:17" ht="15.5" x14ac:dyDescent="0.35">
      <c r="A729" s="8" t="s">
        <v>1643</v>
      </c>
      <c r="B729" t="str">
        <f>VLOOKUP(Healthcare!A729,'Customer Names'!A729:E3063,4,FALSE)</f>
        <v>Adam S</v>
      </c>
      <c r="C729" s="10">
        <f>_xlfn.XLOOKUP(A729,'Medical Examinations'!$A$2:$A$2336,'Medical Examinations'!$B$2:$B$2336,"NA",0,1)</f>
        <v>27.55</v>
      </c>
      <c r="D729" s="10">
        <f>_xlfn.XLOOKUP(A729,'Medical Examinations'!$A$2:$A$2336,'Medical Examinations'!$C$2:$C$2336)</f>
        <v>9.02</v>
      </c>
      <c r="E729" s="1" t="str">
        <f>_xlfn.XLOOKUP(A729,'Medical Examinations'!$A$2:$A$2336,'Medical Examinations'!$D$2:$D$2336)</f>
        <v>No</v>
      </c>
      <c r="F729" t="str">
        <f>_xlfn.XLOOKUP(A729,'Medical Examinations'!$A$2:$A$2336,'Medical Examinations'!$E$2:$E$2336)</f>
        <v>No</v>
      </c>
      <c r="G729" t="str">
        <f>_xlfn.XLOOKUP(A729,'Medical Examinations'!$A$2:$A$2336,'Medical Examinations'!$F$2:$F$2336)</f>
        <v>No</v>
      </c>
      <c r="H729" s="1">
        <f>_xlfn.XLOOKUP(A729,'Medical Examinations'!$A$2:$A$2336,'Medical Examinations'!$G$2:$G$2336)</f>
        <v>0</v>
      </c>
      <c r="I729" t="str">
        <f>_xlfn.XLOOKUP(A729,'Medical Examinations'!$A$2:$A$2336,'Medical Examinations'!$H$2:$H$2336)</f>
        <v>No</v>
      </c>
      <c r="J729" t="str">
        <f>VLOOKUP(A729,'Medical Examinations'!$A$2:$J$2336,9,FALSE)</f>
        <v>Overweight</v>
      </c>
      <c r="K729" t="str">
        <f>VLOOKUP(A729,'Medical Examinations'!$A$2:$J$2336,10,FALSE)</f>
        <v>Diabetes</v>
      </c>
      <c r="L729" s="51" t="str">
        <f>_xlfn.XLOOKUP(A729,'Hospitalisation Details'!$A$2:$A$2345,'Hospitalisation Details'!$J$2:$J$2345,"")</f>
        <v>18-Jun-1960</v>
      </c>
      <c r="M729" s="12">
        <f>_xlfn.XLOOKUP(A729,'Hospitalisation Details'!$A$2:$A$2344,'Hospitalisation Details'!$F$2:$F$2344," ",0,1)</f>
        <v>13937.67</v>
      </c>
      <c r="N729" t="str">
        <f>_xlfn.XLOOKUP(A729,'Hospitalisation Details'!$A$2:$A$2344,'Hospitalisation Details'!$G$2:$G$2344," ",0,1)</f>
        <v>tier - 2</v>
      </c>
      <c r="O729" t="str">
        <f>_xlfn.XLOOKUP(A729,'Hospitalisation Details'!$A$2:$A$2344,'Hospitalisation Details'!$H$2:$H$2344," ",0,1)</f>
        <v>tier - 1</v>
      </c>
      <c r="P729" t="str">
        <f>_xlfn.XLOOKUP(A729,'Hospitalisation Details'!$A$2:$A$2344,'Hospitalisation Details'!$I$2:$I$2344," ",0,1)</f>
        <v>R1012</v>
      </c>
      <c r="Q729">
        <f>_xlfn.XLOOKUP(A729,'Hospitalisation Details'!$A$2:$A$2344,'Hospitalisation Details'!$K$2:$K$2344," ",0,1)</f>
        <v>62</v>
      </c>
    </row>
    <row r="730" spans="1:17" ht="15.5" x14ac:dyDescent="0.35">
      <c r="A730" s="8" t="s">
        <v>1642</v>
      </c>
      <c r="B730" t="str">
        <f>VLOOKUP(Healthcare!A730,'Customer Names'!A730:E3064,4,FALSE)</f>
        <v>Armando</v>
      </c>
      <c r="C730" s="10">
        <f>_xlfn.XLOOKUP(A730,'Medical Examinations'!$A$2:$A$2336,'Medical Examinations'!$B$2:$B$2336,"NA",0,1)</f>
        <v>33.11</v>
      </c>
      <c r="D730" s="10">
        <f>_xlfn.XLOOKUP(A730,'Medical Examinations'!$A$2:$A$2336,'Medical Examinations'!$C$2:$C$2336)</f>
        <v>8.06</v>
      </c>
      <c r="E730" s="1" t="str">
        <f>_xlfn.XLOOKUP(A730,'Medical Examinations'!$A$2:$A$2336,'Medical Examinations'!$D$2:$D$2336)</f>
        <v>No</v>
      </c>
      <c r="F730" t="str">
        <f>_xlfn.XLOOKUP(A730,'Medical Examinations'!$A$2:$A$2336,'Medical Examinations'!$E$2:$E$2336)</f>
        <v>No</v>
      </c>
      <c r="G730" t="str">
        <f>_xlfn.XLOOKUP(A730,'Medical Examinations'!$A$2:$A$2336,'Medical Examinations'!$F$2:$F$2336)</f>
        <v>No</v>
      </c>
      <c r="H730" s="1">
        <f>_xlfn.XLOOKUP(A730,'Medical Examinations'!$A$2:$A$2336,'Medical Examinations'!$G$2:$G$2336)</f>
        <v>0</v>
      </c>
      <c r="I730" t="str">
        <f>_xlfn.XLOOKUP(A730,'Medical Examinations'!$A$2:$A$2336,'Medical Examinations'!$H$2:$H$2336)</f>
        <v>No</v>
      </c>
      <c r="J730" t="str">
        <f>VLOOKUP(A730,'Medical Examinations'!$A$2:$J$2336,9,FALSE)</f>
        <v>Obesity</v>
      </c>
      <c r="K730" t="str">
        <f>VLOOKUP(A730,'Medical Examinations'!$A$2:$J$2336,10,FALSE)</f>
        <v>Diabetes</v>
      </c>
      <c r="L730" s="51" t="str">
        <f>_xlfn.XLOOKUP(A730,'Hospitalisation Details'!$A$2:$A$2345,'Hospitalisation Details'!$J$2:$J$2345,"")</f>
        <v>27-Jul-1962</v>
      </c>
      <c r="M730" s="12">
        <f>_xlfn.XLOOKUP(A730,'Hospitalisation Details'!$A$2:$A$2344,'Hospitalisation Details'!$F$2:$F$2344," ",0,1)</f>
        <v>13919.82</v>
      </c>
      <c r="N730" t="str">
        <f>_xlfn.XLOOKUP(A730,'Hospitalisation Details'!$A$2:$A$2344,'Hospitalisation Details'!$G$2:$G$2344," ",0,1)</f>
        <v>tier - 2</v>
      </c>
      <c r="O730" t="str">
        <f>_xlfn.XLOOKUP(A730,'Hospitalisation Details'!$A$2:$A$2344,'Hospitalisation Details'!$H$2:$H$2344," ",0,1)</f>
        <v>tier - 2</v>
      </c>
      <c r="P730" t="str">
        <f>_xlfn.XLOOKUP(A730,'Hospitalisation Details'!$A$2:$A$2344,'Hospitalisation Details'!$I$2:$I$2344," ",0,1)</f>
        <v>R1013</v>
      </c>
      <c r="Q730">
        <f>_xlfn.XLOOKUP(A730,'Hospitalisation Details'!$A$2:$A$2344,'Hospitalisation Details'!$K$2:$K$2344," ",0,1)</f>
        <v>60</v>
      </c>
    </row>
    <row r="731" spans="1:17" ht="15.5" x14ac:dyDescent="0.35">
      <c r="A731" s="8" t="s">
        <v>1641</v>
      </c>
      <c r="B731" t="str">
        <f>VLOOKUP(Healthcare!A731,'Customer Names'!A731:E3065,4,FALSE)</f>
        <v>Dana</v>
      </c>
      <c r="C731" s="10">
        <f>_xlfn.XLOOKUP(A731,'Medical Examinations'!$A$2:$A$2336,'Medical Examinations'!$B$2:$B$2336,"NA",0,1)</f>
        <v>36.85</v>
      </c>
      <c r="D731" s="10">
        <f>_xlfn.XLOOKUP(A731,'Medical Examinations'!$A$2:$A$2336,'Medical Examinations'!$C$2:$C$2336)</f>
        <v>6.21</v>
      </c>
      <c r="E731" s="1" t="str">
        <f>_xlfn.XLOOKUP(A731,'Medical Examinations'!$A$2:$A$2336,'Medical Examinations'!$D$2:$D$2336)</f>
        <v>Yes</v>
      </c>
      <c r="F731" t="str">
        <f>_xlfn.XLOOKUP(A731,'Medical Examinations'!$A$2:$A$2336,'Medical Examinations'!$E$2:$E$2336)</f>
        <v>No</v>
      </c>
      <c r="G731" t="str">
        <f>_xlfn.XLOOKUP(A731,'Medical Examinations'!$A$2:$A$2336,'Medical Examinations'!$F$2:$F$2336)</f>
        <v>No</v>
      </c>
      <c r="H731" s="1">
        <f>_xlfn.XLOOKUP(A731,'Medical Examinations'!$A$2:$A$2336,'Medical Examinations'!$G$2:$G$2336)</f>
        <v>2</v>
      </c>
      <c r="I731" t="str">
        <f>_xlfn.XLOOKUP(A731,'Medical Examinations'!$A$2:$A$2336,'Medical Examinations'!$H$2:$H$2336)</f>
        <v>No</v>
      </c>
      <c r="J731" t="str">
        <f>VLOOKUP(A731,'Medical Examinations'!$A$2:$J$2336,9,FALSE)</f>
        <v>Obesity</v>
      </c>
      <c r="K731" t="str">
        <f>VLOOKUP(A731,'Medical Examinations'!$A$2:$J$2336,10,FALSE)</f>
        <v>Prediabetes</v>
      </c>
      <c r="L731" s="51" t="str">
        <f>_xlfn.XLOOKUP(A731,'Hospitalisation Details'!$A$2:$A$2345,'Hospitalisation Details'!$J$2:$J$2345,"")</f>
        <v>7-Jul-1959</v>
      </c>
      <c r="M731" s="12">
        <f>_xlfn.XLOOKUP(A731,'Hospitalisation Details'!$A$2:$A$2344,'Hospitalisation Details'!$F$2:$F$2344," ",0,1)</f>
        <v>13887.97</v>
      </c>
      <c r="N731" t="str">
        <f>_xlfn.XLOOKUP(A731,'Hospitalisation Details'!$A$2:$A$2344,'Hospitalisation Details'!$G$2:$G$2344," ",0,1)</f>
        <v>tier - 2</v>
      </c>
      <c r="O731" t="str">
        <f>_xlfn.XLOOKUP(A731,'Hospitalisation Details'!$A$2:$A$2344,'Hospitalisation Details'!$H$2:$H$2344," ",0,1)</f>
        <v>tier - 2</v>
      </c>
      <c r="P731" t="str">
        <f>_xlfn.XLOOKUP(A731,'Hospitalisation Details'!$A$2:$A$2344,'Hospitalisation Details'!$I$2:$I$2344," ",0,1)</f>
        <v>R1013</v>
      </c>
      <c r="Q731">
        <f>_xlfn.XLOOKUP(A731,'Hospitalisation Details'!$A$2:$A$2344,'Hospitalisation Details'!$K$2:$K$2344," ",0,1)</f>
        <v>63</v>
      </c>
    </row>
    <row r="732" spans="1:17" ht="15.5" x14ac:dyDescent="0.35">
      <c r="A732" s="8" t="s">
        <v>1640</v>
      </c>
      <c r="B732" t="str">
        <f>VLOOKUP(Healthcare!A732,'Customer Names'!A732:E3066,4,FALSE)</f>
        <v>Jennifer L</v>
      </c>
      <c r="C732" s="10">
        <f>_xlfn.XLOOKUP(A732,'Medical Examinations'!$A$2:$A$2336,'Medical Examinations'!$B$2:$B$2336,"NA",0,1)</f>
        <v>36.299999999999997</v>
      </c>
      <c r="D732" s="10">
        <f>_xlfn.XLOOKUP(A732,'Medical Examinations'!$A$2:$A$2336,'Medical Examinations'!$C$2:$C$2336)</f>
        <v>5.79</v>
      </c>
      <c r="E732" s="1" t="str">
        <f>_xlfn.XLOOKUP(A732,'Medical Examinations'!$A$2:$A$2336,'Medical Examinations'!$D$2:$D$2336)</f>
        <v>Yes</v>
      </c>
      <c r="F732" t="str">
        <f>_xlfn.XLOOKUP(A732,'Medical Examinations'!$A$2:$A$2336,'Medical Examinations'!$E$2:$E$2336)</f>
        <v>No</v>
      </c>
      <c r="G732" t="str">
        <f>_xlfn.XLOOKUP(A732,'Medical Examinations'!$A$2:$A$2336,'Medical Examinations'!$F$2:$F$2336)</f>
        <v>No</v>
      </c>
      <c r="H732" s="1">
        <f>_xlfn.XLOOKUP(A732,'Medical Examinations'!$A$2:$A$2336,'Medical Examinations'!$G$2:$G$2336)</f>
        <v>2</v>
      </c>
      <c r="I732" t="str">
        <f>_xlfn.XLOOKUP(A732,'Medical Examinations'!$A$2:$A$2336,'Medical Examinations'!$H$2:$H$2336)</f>
        <v>No</v>
      </c>
      <c r="J732" t="str">
        <f>VLOOKUP(A732,'Medical Examinations'!$A$2:$J$2336,9,FALSE)</f>
        <v>Obesity</v>
      </c>
      <c r="K732" t="str">
        <f>VLOOKUP(A732,'Medical Examinations'!$A$2:$J$2336,10,FALSE)</f>
        <v>Prediabetes</v>
      </c>
      <c r="L732" s="51" t="str">
        <f>_xlfn.XLOOKUP(A732,'Hospitalisation Details'!$A$2:$A$2345,'Hospitalisation Details'!$J$2:$J$2345,"")</f>
        <v>29-Dec-1959</v>
      </c>
      <c r="M732" s="12">
        <f>_xlfn.XLOOKUP(A732,'Hospitalisation Details'!$A$2:$A$2344,'Hospitalisation Details'!$F$2:$F$2344," ",0,1)</f>
        <v>13887.2</v>
      </c>
      <c r="N732" t="str">
        <f>_xlfn.XLOOKUP(A732,'Hospitalisation Details'!$A$2:$A$2344,'Hospitalisation Details'!$G$2:$G$2344," ",0,1)</f>
        <v>tier - 2</v>
      </c>
      <c r="O732" t="str">
        <f>_xlfn.XLOOKUP(A732,'Hospitalisation Details'!$A$2:$A$2344,'Hospitalisation Details'!$H$2:$H$2344," ",0,1)</f>
        <v>tier - 3</v>
      </c>
      <c r="P732" t="str">
        <f>_xlfn.XLOOKUP(A732,'Hospitalisation Details'!$A$2:$A$2344,'Hospitalisation Details'!$I$2:$I$2344," ",0,1)</f>
        <v>R1013</v>
      </c>
      <c r="Q732">
        <f>_xlfn.XLOOKUP(A732,'Hospitalisation Details'!$A$2:$A$2344,'Hospitalisation Details'!$K$2:$K$2344," ",0,1)</f>
        <v>63</v>
      </c>
    </row>
    <row r="733" spans="1:17" ht="15.5" x14ac:dyDescent="0.35">
      <c r="A733" s="8" t="s">
        <v>1639</v>
      </c>
      <c r="B733" t="str">
        <f>VLOOKUP(Healthcare!A733,'Customer Names'!A733:E3067,4,FALSE)</f>
        <v>Benjamin</v>
      </c>
      <c r="C733" s="10">
        <f>_xlfn.XLOOKUP(A733,'Medical Examinations'!$A$2:$A$2336,'Medical Examinations'!$B$2:$B$2336,"NA",0,1)</f>
        <v>45.34</v>
      </c>
      <c r="D733" s="10">
        <f>_xlfn.XLOOKUP(A733,'Medical Examinations'!$A$2:$A$2336,'Medical Examinations'!$C$2:$C$2336)</f>
        <v>5.69</v>
      </c>
      <c r="E733" s="1" t="str">
        <f>_xlfn.XLOOKUP(A733,'Medical Examinations'!$A$2:$A$2336,'Medical Examinations'!$D$2:$D$2336)</f>
        <v>Yes</v>
      </c>
      <c r="F733" t="str">
        <f>_xlfn.XLOOKUP(A733,'Medical Examinations'!$A$2:$A$2336,'Medical Examinations'!$E$2:$E$2336)</f>
        <v>No</v>
      </c>
      <c r="G733" t="str">
        <f>_xlfn.XLOOKUP(A733,'Medical Examinations'!$A$2:$A$2336,'Medical Examinations'!$F$2:$F$2336)</f>
        <v>No</v>
      </c>
      <c r="H733" s="1">
        <f>_xlfn.XLOOKUP(A733,'Medical Examinations'!$A$2:$A$2336,'Medical Examinations'!$G$2:$G$2336)</f>
        <v>0</v>
      </c>
      <c r="I733" t="str">
        <f>_xlfn.XLOOKUP(A733,'Medical Examinations'!$A$2:$A$2336,'Medical Examinations'!$H$2:$H$2336)</f>
        <v>No</v>
      </c>
      <c r="J733" t="str">
        <f>VLOOKUP(A733,'Medical Examinations'!$A$2:$J$2336,9,FALSE)</f>
        <v>Obesity</v>
      </c>
      <c r="K733" t="str">
        <f>VLOOKUP(A733,'Medical Examinations'!$A$2:$J$2336,10,FALSE)</f>
        <v>Normal</v>
      </c>
      <c r="L733" s="51" t="str">
        <f>_xlfn.XLOOKUP(A733,'Hospitalisation Details'!$A$2:$A$2345,'Hospitalisation Details'!$J$2:$J$2345,"")</f>
        <v>25-Sep-1985</v>
      </c>
      <c r="M733" s="12">
        <f>_xlfn.XLOOKUP(A733,'Hospitalisation Details'!$A$2:$A$2344,'Hospitalisation Details'!$F$2:$F$2344," ",0,1)</f>
        <v>13886.4</v>
      </c>
      <c r="N733" t="str">
        <f>_xlfn.XLOOKUP(A733,'Hospitalisation Details'!$A$2:$A$2344,'Hospitalisation Details'!$G$2:$G$2344," ",0,1)</f>
        <v>tier - 2</v>
      </c>
      <c r="O733" t="str">
        <f>_xlfn.XLOOKUP(A733,'Hospitalisation Details'!$A$2:$A$2344,'Hospitalisation Details'!$H$2:$H$2344," ",0,1)</f>
        <v>tier - 2</v>
      </c>
      <c r="P733" t="str">
        <f>_xlfn.XLOOKUP(A733,'Hospitalisation Details'!$A$2:$A$2344,'Hospitalisation Details'!$I$2:$I$2344," ",0,1)</f>
        <v>R1012</v>
      </c>
      <c r="Q733">
        <f>_xlfn.XLOOKUP(A733,'Hospitalisation Details'!$A$2:$A$2344,'Hospitalisation Details'!$K$2:$K$2344," ",0,1)</f>
        <v>37</v>
      </c>
    </row>
    <row r="734" spans="1:17" ht="15.5" x14ac:dyDescent="0.35">
      <c r="A734" s="8" t="s">
        <v>1638</v>
      </c>
      <c r="B734" t="str">
        <f>VLOOKUP(Healthcare!A734,'Customer Names'!A734:E3068,4,FALSE)</f>
        <v>Tanya</v>
      </c>
      <c r="C734" s="10">
        <f>_xlfn.XLOOKUP(A734,'Medical Examinations'!$A$2:$A$2336,'Medical Examinations'!$B$2:$B$2336,"NA",0,1)</f>
        <v>31.8</v>
      </c>
      <c r="D734" s="10">
        <f>_xlfn.XLOOKUP(A734,'Medical Examinations'!$A$2:$A$2336,'Medical Examinations'!$C$2:$C$2336)</f>
        <v>5.36</v>
      </c>
      <c r="E734" s="1" t="str">
        <f>_xlfn.XLOOKUP(A734,'Medical Examinations'!$A$2:$A$2336,'Medical Examinations'!$D$2:$D$2336)</f>
        <v>Yes</v>
      </c>
      <c r="F734" t="str">
        <f>_xlfn.XLOOKUP(A734,'Medical Examinations'!$A$2:$A$2336,'Medical Examinations'!$E$2:$E$2336)</f>
        <v>No</v>
      </c>
      <c r="G734" t="str">
        <f>_xlfn.XLOOKUP(A734,'Medical Examinations'!$A$2:$A$2336,'Medical Examinations'!$F$2:$F$2336)</f>
        <v>No</v>
      </c>
      <c r="H734" s="1">
        <f>_xlfn.XLOOKUP(A734,'Medical Examinations'!$A$2:$A$2336,'Medical Examinations'!$G$2:$G$2336)</f>
        <v>2</v>
      </c>
      <c r="I734" t="str">
        <f>_xlfn.XLOOKUP(A734,'Medical Examinations'!$A$2:$A$2336,'Medical Examinations'!$H$2:$H$2336)</f>
        <v>No</v>
      </c>
      <c r="J734" t="str">
        <f>VLOOKUP(A734,'Medical Examinations'!$A$2:$J$2336,9,FALSE)</f>
        <v>Obesity</v>
      </c>
      <c r="K734" t="str">
        <f>VLOOKUP(A734,'Medical Examinations'!$A$2:$J$2336,10,FALSE)</f>
        <v>Normal</v>
      </c>
      <c r="L734" s="51" t="str">
        <f>_xlfn.XLOOKUP(A734,'Hospitalisation Details'!$A$2:$A$2345,'Hospitalisation Details'!$J$2:$J$2345,"")</f>
        <v>5-Oct-1959</v>
      </c>
      <c r="M734" s="12">
        <f>_xlfn.XLOOKUP(A734,'Hospitalisation Details'!$A$2:$A$2344,'Hospitalisation Details'!$F$2:$F$2344," ",0,1)</f>
        <v>13880.95</v>
      </c>
      <c r="N734" t="str">
        <f>_xlfn.XLOOKUP(A734,'Hospitalisation Details'!$A$2:$A$2344,'Hospitalisation Details'!$G$2:$G$2344," ",0,1)</f>
        <v>tier - 2</v>
      </c>
      <c r="O734" t="str">
        <f>_xlfn.XLOOKUP(A734,'Hospitalisation Details'!$A$2:$A$2344,'Hospitalisation Details'!$H$2:$H$2344," ",0,1)</f>
        <v>tier - 2</v>
      </c>
      <c r="P734" t="str">
        <f>_xlfn.XLOOKUP(A734,'Hospitalisation Details'!$A$2:$A$2344,'Hospitalisation Details'!$I$2:$I$2344," ",0,1)</f>
        <v>R1011</v>
      </c>
      <c r="Q734">
        <f>_xlfn.XLOOKUP(A734,'Hospitalisation Details'!$A$2:$A$2344,'Hospitalisation Details'!$K$2:$K$2344," ",0,1)</f>
        <v>63</v>
      </c>
    </row>
    <row r="735" spans="1:17" ht="15.5" x14ac:dyDescent="0.35">
      <c r="A735" s="8" t="s">
        <v>1637</v>
      </c>
      <c r="B735" t="str">
        <f>VLOOKUP(Healthcare!A735,'Customer Names'!A735:E3069,4,FALSE)</f>
        <v>Tracy</v>
      </c>
      <c r="C735" s="10">
        <f>_xlfn.XLOOKUP(A735,'Medical Examinations'!$A$2:$A$2336,'Medical Examinations'!$B$2:$B$2336,"NA",0,1)</f>
        <v>41.02</v>
      </c>
      <c r="D735" s="10">
        <f>_xlfn.XLOOKUP(A735,'Medical Examinations'!$A$2:$A$2336,'Medical Examinations'!$C$2:$C$2336)</f>
        <v>11.37</v>
      </c>
      <c r="E735" s="1" t="str">
        <f>_xlfn.XLOOKUP(A735,'Medical Examinations'!$A$2:$A$2336,'Medical Examinations'!$D$2:$D$2336)</f>
        <v>No</v>
      </c>
      <c r="F735" t="str">
        <f>_xlfn.XLOOKUP(A735,'Medical Examinations'!$A$2:$A$2336,'Medical Examinations'!$E$2:$E$2336)</f>
        <v>No</v>
      </c>
      <c r="G735" t="str">
        <f>_xlfn.XLOOKUP(A735,'Medical Examinations'!$A$2:$A$2336,'Medical Examinations'!$F$2:$F$2336)</f>
        <v>No</v>
      </c>
      <c r="H735" s="1">
        <f>_xlfn.XLOOKUP(A735,'Medical Examinations'!$A$2:$A$2336,'Medical Examinations'!$G$2:$G$2336)</f>
        <v>0</v>
      </c>
      <c r="I735" t="str">
        <f>_xlfn.XLOOKUP(A735,'Medical Examinations'!$A$2:$A$2336,'Medical Examinations'!$H$2:$H$2336)</f>
        <v>No</v>
      </c>
      <c r="J735" t="str">
        <f>VLOOKUP(A735,'Medical Examinations'!$A$2:$J$2336,9,FALSE)</f>
        <v>Obesity</v>
      </c>
      <c r="K735" t="str">
        <f>VLOOKUP(A735,'Medical Examinations'!$A$2:$J$2336,10,FALSE)</f>
        <v>Diabetes</v>
      </c>
      <c r="L735" s="51" t="str">
        <f>_xlfn.XLOOKUP(A735,'Hospitalisation Details'!$A$2:$A$2345,'Hospitalisation Details'!$J$2:$J$2345,"")</f>
        <v>19-Dec-1978</v>
      </c>
      <c r="M735" s="12">
        <f>_xlfn.XLOOKUP(A735,'Hospitalisation Details'!$A$2:$A$2344,'Hospitalisation Details'!$F$2:$F$2344," ",0,1)</f>
        <v>13874.89</v>
      </c>
      <c r="N735" t="str">
        <f>_xlfn.XLOOKUP(A735,'Hospitalisation Details'!$A$2:$A$2344,'Hospitalisation Details'!$G$2:$G$2344," ",0,1)</f>
        <v>tier - 2</v>
      </c>
      <c r="O735" t="str">
        <f>_xlfn.XLOOKUP(A735,'Hospitalisation Details'!$A$2:$A$2344,'Hospitalisation Details'!$H$2:$H$2344," ",0,1)</f>
        <v>tier - 1</v>
      </c>
      <c r="P735" t="str">
        <f>_xlfn.XLOOKUP(A735,'Hospitalisation Details'!$A$2:$A$2344,'Hospitalisation Details'!$I$2:$I$2344," ",0,1)</f>
        <v>R1012</v>
      </c>
      <c r="Q735">
        <f>_xlfn.XLOOKUP(A735,'Hospitalisation Details'!$A$2:$A$2344,'Hospitalisation Details'!$K$2:$K$2344," ",0,1)</f>
        <v>44</v>
      </c>
    </row>
    <row r="736" spans="1:17" ht="15.5" x14ac:dyDescent="0.35">
      <c r="A736" s="8" t="s">
        <v>1636</v>
      </c>
      <c r="B736" t="str">
        <f>VLOOKUP(Healthcare!A736,'Customer Names'!A736:E3070,4,FALSE)</f>
        <v>Emily S</v>
      </c>
      <c r="C736" s="10">
        <f>_xlfn.XLOOKUP(A736,'Medical Examinations'!$A$2:$A$2336,'Medical Examinations'!$B$2:$B$2336,"NA",0,1)</f>
        <v>32.68</v>
      </c>
      <c r="D736" s="10">
        <f>_xlfn.XLOOKUP(A736,'Medical Examinations'!$A$2:$A$2336,'Medical Examinations'!$C$2:$C$2336)</f>
        <v>11.87</v>
      </c>
      <c r="E736" s="1" t="str">
        <f>_xlfn.XLOOKUP(A736,'Medical Examinations'!$A$2:$A$2336,'Medical Examinations'!$D$2:$D$2336)</f>
        <v>No</v>
      </c>
      <c r="F736" t="str">
        <f>_xlfn.XLOOKUP(A736,'Medical Examinations'!$A$2:$A$2336,'Medical Examinations'!$E$2:$E$2336)</f>
        <v>No</v>
      </c>
      <c r="G736" t="str">
        <f>_xlfn.XLOOKUP(A736,'Medical Examinations'!$A$2:$A$2336,'Medical Examinations'!$F$2:$F$2336)</f>
        <v>No</v>
      </c>
      <c r="H736" s="1">
        <f>_xlfn.XLOOKUP(A736,'Medical Examinations'!$A$2:$A$2336,'Medical Examinations'!$G$2:$G$2336)</f>
        <v>0</v>
      </c>
      <c r="I736" t="str">
        <f>_xlfn.XLOOKUP(A736,'Medical Examinations'!$A$2:$A$2336,'Medical Examinations'!$H$2:$H$2336)</f>
        <v>No</v>
      </c>
      <c r="J736" t="str">
        <f>VLOOKUP(A736,'Medical Examinations'!$A$2:$J$2336,9,FALSE)</f>
        <v>Obesity</v>
      </c>
      <c r="K736" t="str">
        <f>VLOOKUP(A736,'Medical Examinations'!$A$2:$J$2336,10,FALSE)</f>
        <v>Diabetes</v>
      </c>
      <c r="L736" s="51" t="str">
        <f>_xlfn.XLOOKUP(A736,'Hospitalisation Details'!$A$2:$A$2345,'Hospitalisation Details'!$J$2:$J$2345,"")</f>
        <v>21-Jul-1960</v>
      </c>
      <c r="M736" s="12">
        <f>_xlfn.XLOOKUP(A736,'Hospitalisation Details'!$A$2:$A$2344,'Hospitalisation Details'!$F$2:$F$2344," ",0,1)</f>
        <v>13844.8</v>
      </c>
      <c r="N736" t="str">
        <f>_xlfn.XLOOKUP(A736,'Hospitalisation Details'!$A$2:$A$2344,'Hospitalisation Details'!$G$2:$G$2344," ",0,1)</f>
        <v>tier - 2</v>
      </c>
      <c r="O736" t="str">
        <f>_xlfn.XLOOKUP(A736,'Hospitalisation Details'!$A$2:$A$2344,'Hospitalisation Details'!$H$2:$H$2344," ",0,1)</f>
        <v>tier - 2</v>
      </c>
      <c r="P736" t="str">
        <f>_xlfn.XLOOKUP(A736,'Hospitalisation Details'!$A$2:$A$2344,'Hospitalisation Details'!$I$2:$I$2344," ",0,1)</f>
        <v>R1012</v>
      </c>
      <c r="Q736">
        <f>_xlfn.XLOOKUP(A736,'Hospitalisation Details'!$A$2:$A$2344,'Hospitalisation Details'!$K$2:$K$2344," ",0,1)</f>
        <v>62</v>
      </c>
    </row>
    <row r="737" spans="1:17" ht="15.5" x14ac:dyDescent="0.35">
      <c r="A737" s="8" t="s">
        <v>1635</v>
      </c>
      <c r="B737" t="str">
        <f>VLOOKUP(Healthcare!A737,'Customer Names'!A737:E3071,4,FALSE)</f>
        <v>Kelly R</v>
      </c>
      <c r="C737" s="10">
        <f>_xlfn.XLOOKUP(A737,'Medical Examinations'!$A$2:$A$2336,'Medical Examinations'!$B$2:$B$2336,"NA",0,1)</f>
        <v>21.7</v>
      </c>
      <c r="D737" s="10">
        <f>_xlfn.XLOOKUP(A737,'Medical Examinations'!$A$2:$A$2336,'Medical Examinations'!$C$2:$C$2336)</f>
        <v>4.9000000000000004</v>
      </c>
      <c r="E737" s="1" t="str">
        <f>_xlfn.XLOOKUP(A737,'Medical Examinations'!$A$2:$A$2336,'Medical Examinations'!$D$2:$D$2336)</f>
        <v>No</v>
      </c>
      <c r="F737" t="str">
        <f>_xlfn.XLOOKUP(A737,'Medical Examinations'!$A$2:$A$2336,'Medical Examinations'!$E$2:$E$2336)</f>
        <v>No</v>
      </c>
      <c r="G737" t="str">
        <f>_xlfn.XLOOKUP(A737,'Medical Examinations'!$A$2:$A$2336,'Medical Examinations'!$F$2:$F$2336)</f>
        <v>Yes</v>
      </c>
      <c r="H737" s="1">
        <f>_xlfn.XLOOKUP(A737,'Medical Examinations'!$A$2:$A$2336,'Medical Examinations'!$G$2:$G$2336)</f>
        <v>1</v>
      </c>
      <c r="I737" t="str">
        <f>_xlfn.XLOOKUP(A737,'Medical Examinations'!$A$2:$A$2336,'Medical Examinations'!$H$2:$H$2336)</f>
        <v>Yes</v>
      </c>
      <c r="J737" t="str">
        <f>VLOOKUP(A737,'Medical Examinations'!$A$2:$J$2336,9,FALSE)</f>
        <v>Normal Weight</v>
      </c>
      <c r="K737" t="str">
        <f>VLOOKUP(A737,'Medical Examinations'!$A$2:$J$2336,10,FALSE)</f>
        <v>Normal</v>
      </c>
      <c r="L737" s="51" t="str">
        <f>_xlfn.XLOOKUP(A737,'Hospitalisation Details'!$A$2:$A$2345,'Hospitalisation Details'!$J$2:$J$2345,"")</f>
        <v>7-Jun-2003</v>
      </c>
      <c r="M737" s="12">
        <f>_xlfn.XLOOKUP(A737,'Hospitalisation Details'!$A$2:$A$2344,'Hospitalisation Details'!$F$2:$F$2344," ",0,1)</f>
        <v>13844.51</v>
      </c>
      <c r="N737" t="str">
        <f>_xlfn.XLOOKUP(A737,'Hospitalisation Details'!$A$2:$A$2344,'Hospitalisation Details'!$G$2:$G$2344," ",0,1)</f>
        <v>tier - 2</v>
      </c>
      <c r="O737" t="str">
        <f>_xlfn.XLOOKUP(A737,'Hospitalisation Details'!$A$2:$A$2344,'Hospitalisation Details'!$H$2:$H$2344," ",0,1)</f>
        <v>tier - 1</v>
      </c>
      <c r="P737" t="str">
        <f>_xlfn.XLOOKUP(A737,'Hospitalisation Details'!$A$2:$A$2344,'Hospitalisation Details'!$I$2:$I$2344," ",0,1)</f>
        <v>R1011</v>
      </c>
      <c r="Q737">
        <f>_xlfn.XLOOKUP(A737,'Hospitalisation Details'!$A$2:$A$2344,'Hospitalisation Details'!$K$2:$K$2344," ",0,1)</f>
        <v>20</v>
      </c>
    </row>
    <row r="738" spans="1:17" ht="15.5" x14ac:dyDescent="0.35">
      <c r="A738" s="8" t="s">
        <v>1634</v>
      </c>
      <c r="B738" t="str">
        <f>VLOOKUP(Healthcare!A738,'Customer Names'!A738:E3072,4,FALSE)</f>
        <v>Kyle</v>
      </c>
      <c r="C738" s="10">
        <f>_xlfn.XLOOKUP(A738,'Medical Examinations'!$A$2:$A$2336,'Medical Examinations'!$B$2:$B$2336,"NA",0,1)</f>
        <v>40.479999999999997</v>
      </c>
      <c r="D738" s="10">
        <f>_xlfn.XLOOKUP(A738,'Medical Examinations'!$A$2:$A$2336,'Medical Examinations'!$C$2:$C$2336)</f>
        <v>6.7</v>
      </c>
      <c r="E738" s="1" t="str">
        <f>_xlfn.XLOOKUP(A738,'Medical Examinations'!$A$2:$A$2336,'Medical Examinations'!$D$2:$D$2336)</f>
        <v>No</v>
      </c>
      <c r="F738" t="str">
        <f>_xlfn.XLOOKUP(A738,'Medical Examinations'!$A$2:$A$2336,'Medical Examinations'!$E$2:$E$2336)</f>
        <v>No</v>
      </c>
      <c r="G738" t="str">
        <f>_xlfn.XLOOKUP(A738,'Medical Examinations'!$A$2:$A$2336,'Medical Examinations'!$F$2:$F$2336)</f>
        <v>No</v>
      </c>
      <c r="H738" s="1">
        <f>_xlfn.XLOOKUP(A738,'Medical Examinations'!$A$2:$A$2336,'Medical Examinations'!$G$2:$G$2336)</f>
        <v>3</v>
      </c>
      <c r="I738" t="str">
        <f>_xlfn.XLOOKUP(A738,'Medical Examinations'!$A$2:$A$2336,'Medical Examinations'!$H$2:$H$2336)</f>
        <v>No</v>
      </c>
      <c r="J738" t="str">
        <f>VLOOKUP(A738,'Medical Examinations'!$A$2:$J$2336,9,FALSE)</f>
        <v>Obesity</v>
      </c>
      <c r="K738" t="str">
        <f>VLOOKUP(A738,'Medical Examinations'!$A$2:$J$2336,10,FALSE)</f>
        <v>Diabetes</v>
      </c>
      <c r="L738" s="51" t="str">
        <f>_xlfn.XLOOKUP(A738,'Hospitalisation Details'!$A$2:$A$2345,'Hospitalisation Details'!$J$2:$J$2345,"")</f>
        <v>10-Dec-1958</v>
      </c>
      <c r="M738" s="12">
        <f>_xlfn.XLOOKUP(A738,'Hospitalisation Details'!$A$2:$A$2344,'Hospitalisation Details'!$F$2:$F$2344," ",0,1)</f>
        <v>13831.12</v>
      </c>
      <c r="N738" t="str">
        <f>_xlfn.XLOOKUP(A738,'Hospitalisation Details'!$A$2:$A$2344,'Hospitalisation Details'!$G$2:$G$2344," ",0,1)</f>
        <v>tier - 3</v>
      </c>
      <c r="O738" t="str">
        <f>_xlfn.XLOOKUP(A738,'Hospitalisation Details'!$A$2:$A$2344,'Hospitalisation Details'!$H$2:$H$2344," ",0,1)</f>
        <v>tier - 1</v>
      </c>
      <c r="P738" t="str">
        <f>_xlfn.XLOOKUP(A738,'Hospitalisation Details'!$A$2:$A$2344,'Hospitalisation Details'!$I$2:$I$2344," ",0,1)</f>
        <v>R1013</v>
      </c>
      <c r="Q738">
        <f>_xlfn.XLOOKUP(A738,'Hospitalisation Details'!$A$2:$A$2344,'Hospitalisation Details'!$K$2:$K$2344," ",0,1)</f>
        <v>64</v>
      </c>
    </row>
    <row r="739" spans="1:17" ht="15.5" x14ac:dyDescent="0.35">
      <c r="A739" s="8" t="s">
        <v>1633</v>
      </c>
      <c r="B739" t="str">
        <f>VLOOKUP(Healthcare!A739,'Customer Names'!A739:E3073,4,FALSE)</f>
        <v>Bruce A Jr.</v>
      </c>
      <c r="C739" s="10">
        <f>_xlfn.XLOOKUP(A739,'Medical Examinations'!$A$2:$A$2336,'Medical Examinations'!$B$2:$B$2336,"NA",0,1)</f>
        <v>34.5</v>
      </c>
      <c r="D739" s="10">
        <f>_xlfn.XLOOKUP(A739,'Medical Examinations'!$A$2:$A$2336,'Medical Examinations'!$C$2:$C$2336)</f>
        <v>10.3</v>
      </c>
      <c r="E739" s="1" t="str">
        <f>_xlfn.XLOOKUP(A739,'Medical Examinations'!$A$2:$A$2336,'Medical Examinations'!$D$2:$D$2336)</f>
        <v>No</v>
      </c>
      <c r="F739" t="str">
        <f>_xlfn.XLOOKUP(A739,'Medical Examinations'!$A$2:$A$2336,'Medical Examinations'!$E$2:$E$2336)</f>
        <v>No</v>
      </c>
      <c r="G739" t="str">
        <f>_xlfn.XLOOKUP(A739,'Medical Examinations'!$A$2:$A$2336,'Medical Examinations'!$F$2:$F$2336)</f>
        <v>No</v>
      </c>
      <c r="H739" s="1">
        <f>_xlfn.XLOOKUP(A739,'Medical Examinations'!$A$2:$A$2336,'Medical Examinations'!$G$2:$G$2336)</f>
        <v>3</v>
      </c>
      <c r="I739" t="str">
        <f>_xlfn.XLOOKUP(A739,'Medical Examinations'!$A$2:$A$2336,'Medical Examinations'!$H$2:$H$2336)</f>
        <v>No</v>
      </c>
      <c r="J739" t="str">
        <f>VLOOKUP(A739,'Medical Examinations'!$A$2:$J$2336,9,FALSE)</f>
        <v>Obesity</v>
      </c>
      <c r="K739" t="str">
        <f>VLOOKUP(A739,'Medical Examinations'!$A$2:$J$2336,10,FALSE)</f>
        <v>Diabetes</v>
      </c>
      <c r="L739" s="51" t="str">
        <f>_xlfn.XLOOKUP(A739,'Hospitalisation Details'!$A$2:$A$2345,'Hospitalisation Details'!$J$2:$J$2345,"")</f>
        <v>25-Nov-1958</v>
      </c>
      <c r="M739" s="12">
        <f>_xlfn.XLOOKUP(A739,'Hospitalisation Details'!$A$2:$A$2344,'Hospitalisation Details'!$F$2:$F$2344," ",0,1)</f>
        <v>13822.8</v>
      </c>
      <c r="N739" t="str">
        <f>_xlfn.XLOOKUP(A739,'Hospitalisation Details'!$A$2:$A$2344,'Hospitalisation Details'!$G$2:$G$2344," ",0,1)</f>
        <v>tier - 3</v>
      </c>
      <c r="O739" t="str">
        <f>_xlfn.XLOOKUP(A739,'Hospitalisation Details'!$A$2:$A$2344,'Hospitalisation Details'!$H$2:$H$2344," ",0,1)</f>
        <v>tier - 3</v>
      </c>
      <c r="P739" t="str">
        <f>_xlfn.XLOOKUP(A739,'Hospitalisation Details'!$A$2:$A$2344,'Hospitalisation Details'!$I$2:$I$2344," ",0,1)</f>
        <v>R1011</v>
      </c>
      <c r="Q739">
        <f>_xlfn.XLOOKUP(A739,'Hospitalisation Details'!$A$2:$A$2344,'Hospitalisation Details'!$K$2:$K$2344," ",0,1)</f>
        <v>64</v>
      </c>
    </row>
    <row r="740" spans="1:17" ht="15.5" x14ac:dyDescent="0.35">
      <c r="A740" s="8" t="s">
        <v>1632</v>
      </c>
      <c r="B740" t="str">
        <f>VLOOKUP(Healthcare!A740,'Customer Names'!A740:E3074,4,FALSE)</f>
        <v>Cary J</v>
      </c>
      <c r="C740" s="10">
        <f>_xlfn.XLOOKUP(A740,'Medical Examinations'!$A$2:$A$2336,'Medical Examinations'!$B$2:$B$2336,"NA",0,1)</f>
        <v>45.9</v>
      </c>
      <c r="D740" s="10">
        <f>_xlfn.XLOOKUP(A740,'Medical Examinations'!$A$2:$A$2336,'Medical Examinations'!$C$2:$C$2336)</f>
        <v>11.14</v>
      </c>
      <c r="E740" s="1" t="str">
        <f>_xlfn.XLOOKUP(A740,'Medical Examinations'!$A$2:$A$2336,'Medical Examinations'!$D$2:$D$2336)</f>
        <v>Yes</v>
      </c>
      <c r="F740" t="str">
        <f>_xlfn.XLOOKUP(A740,'Medical Examinations'!$A$2:$A$2336,'Medical Examinations'!$E$2:$E$2336)</f>
        <v>No</v>
      </c>
      <c r="G740" t="str">
        <f>_xlfn.XLOOKUP(A740,'Medical Examinations'!$A$2:$A$2336,'Medical Examinations'!$F$2:$F$2336)</f>
        <v>No</v>
      </c>
      <c r="H740" s="1">
        <f>_xlfn.XLOOKUP(A740,'Medical Examinations'!$A$2:$A$2336,'Medical Examinations'!$G$2:$G$2336)</f>
        <v>1</v>
      </c>
      <c r="I740" t="str">
        <f>_xlfn.XLOOKUP(A740,'Medical Examinations'!$A$2:$A$2336,'Medical Examinations'!$H$2:$H$2336)</f>
        <v>No</v>
      </c>
      <c r="J740" t="str">
        <f>VLOOKUP(A740,'Medical Examinations'!$A$2:$J$2336,9,FALSE)</f>
        <v>Obesity</v>
      </c>
      <c r="K740" t="str">
        <f>VLOOKUP(A740,'Medical Examinations'!$A$2:$J$2336,10,FALSE)</f>
        <v>Diabetes</v>
      </c>
      <c r="L740" s="51" t="str">
        <f>_xlfn.XLOOKUP(A740,'Hospitalisation Details'!$A$2:$A$2345,'Hospitalisation Details'!$J$2:$J$2345,"")</f>
        <v>8-Dec-1986</v>
      </c>
      <c r="M740" s="12">
        <f>_xlfn.XLOOKUP(A740,'Hospitalisation Details'!$A$2:$A$2344,'Hospitalisation Details'!$F$2:$F$2344," ",0,1)</f>
        <v>13819.49</v>
      </c>
      <c r="N740" t="str">
        <f>_xlfn.XLOOKUP(A740,'Hospitalisation Details'!$A$2:$A$2344,'Hospitalisation Details'!$G$2:$G$2344," ",0,1)</f>
        <v>tier - 3</v>
      </c>
      <c r="O740" t="str">
        <f>_xlfn.XLOOKUP(A740,'Hospitalisation Details'!$A$2:$A$2344,'Hospitalisation Details'!$H$2:$H$2344," ",0,1)</f>
        <v>tier - 2</v>
      </c>
      <c r="P740" t="str">
        <f>_xlfn.XLOOKUP(A740,'Hospitalisation Details'!$A$2:$A$2344,'Hospitalisation Details'!$I$2:$I$2344," ",0,1)</f>
        <v>R1012</v>
      </c>
      <c r="Q740">
        <f>_xlfn.XLOOKUP(A740,'Hospitalisation Details'!$A$2:$A$2344,'Hospitalisation Details'!$K$2:$K$2344," ",0,1)</f>
        <v>36</v>
      </c>
    </row>
    <row r="741" spans="1:17" ht="15.5" x14ac:dyDescent="0.35">
      <c r="A741" s="8" t="s">
        <v>1631</v>
      </c>
      <c r="B741" t="str">
        <f>VLOOKUP(Healthcare!A741,'Customer Names'!A741:E3075,4,FALSE)</f>
        <v>Jill M</v>
      </c>
      <c r="C741" s="10">
        <f>_xlfn.XLOOKUP(A741,'Medical Examinations'!$A$2:$A$2336,'Medical Examinations'!$B$2:$B$2336,"NA",0,1)</f>
        <v>33.479999999999997</v>
      </c>
      <c r="D741" s="10">
        <f>_xlfn.XLOOKUP(A741,'Medical Examinations'!$A$2:$A$2336,'Medical Examinations'!$C$2:$C$2336)</f>
        <v>4.74</v>
      </c>
      <c r="E741" s="1" t="str">
        <f>_xlfn.XLOOKUP(A741,'Medical Examinations'!$A$2:$A$2336,'Medical Examinations'!$D$2:$D$2336)</f>
        <v>Yes</v>
      </c>
      <c r="F741" t="str">
        <f>_xlfn.XLOOKUP(A741,'Medical Examinations'!$A$2:$A$2336,'Medical Examinations'!$E$2:$E$2336)</f>
        <v>No</v>
      </c>
      <c r="G741" t="str">
        <f>_xlfn.XLOOKUP(A741,'Medical Examinations'!$A$2:$A$2336,'Medical Examinations'!$F$2:$F$2336)</f>
        <v>No</v>
      </c>
      <c r="H741" s="1">
        <f>_xlfn.XLOOKUP(A741,'Medical Examinations'!$A$2:$A$2336,'Medical Examinations'!$G$2:$G$2336)</f>
        <v>2</v>
      </c>
      <c r="I741" t="str">
        <f>_xlfn.XLOOKUP(A741,'Medical Examinations'!$A$2:$A$2336,'Medical Examinations'!$H$2:$H$2336)</f>
        <v>No</v>
      </c>
      <c r="J741" t="str">
        <f>VLOOKUP(A741,'Medical Examinations'!$A$2:$J$2336,9,FALSE)</f>
        <v>Obesity</v>
      </c>
      <c r="K741" t="str">
        <f>VLOOKUP(A741,'Medical Examinations'!$A$2:$J$2336,10,FALSE)</f>
        <v>Normal</v>
      </c>
      <c r="L741" s="51" t="str">
        <f>_xlfn.XLOOKUP(A741,'Hospitalisation Details'!$A$2:$A$2345,'Hospitalisation Details'!$J$2:$J$2345,"")</f>
        <v>10-Nov-1966</v>
      </c>
      <c r="M741" s="12">
        <f>_xlfn.XLOOKUP(A741,'Hospitalisation Details'!$A$2:$A$2344,'Hospitalisation Details'!$F$2:$F$2344," ",0,1)</f>
        <v>13801.61</v>
      </c>
      <c r="N741" t="str">
        <f>_xlfn.XLOOKUP(A741,'Hospitalisation Details'!$A$2:$A$2344,'Hospitalisation Details'!$G$2:$G$2344," ",0,1)</f>
        <v>tier - 3</v>
      </c>
      <c r="O741" t="str">
        <f>_xlfn.XLOOKUP(A741,'Hospitalisation Details'!$A$2:$A$2344,'Hospitalisation Details'!$H$2:$H$2344," ",0,1)</f>
        <v>tier - 3</v>
      </c>
      <c r="P741" t="str">
        <f>_xlfn.XLOOKUP(A741,'Hospitalisation Details'!$A$2:$A$2344,'Hospitalisation Details'!$I$2:$I$2344," ",0,1)</f>
        <v>R1026</v>
      </c>
      <c r="Q741">
        <f>_xlfn.XLOOKUP(A741,'Hospitalisation Details'!$A$2:$A$2344,'Hospitalisation Details'!$K$2:$K$2344," ",0,1)</f>
        <v>56</v>
      </c>
    </row>
    <row r="742" spans="1:17" ht="15.5" x14ac:dyDescent="0.35">
      <c r="A742" s="8" t="s">
        <v>1630</v>
      </c>
      <c r="B742" t="str">
        <f>VLOOKUP(Healthcare!A742,'Customer Names'!A742:E3076,4,FALSE)</f>
        <v>Chris</v>
      </c>
      <c r="C742" s="10">
        <f>_xlfn.XLOOKUP(A742,'Medical Examinations'!$A$2:$A$2336,'Medical Examinations'!$B$2:$B$2336,"NA",0,1)</f>
        <v>28.31</v>
      </c>
      <c r="D742" s="10">
        <f>_xlfn.XLOOKUP(A742,'Medical Examinations'!$A$2:$A$2336,'Medical Examinations'!$C$2:$C$2336)</f>
        <v>5.96</v>
      </c>
      <c r="E742" s="1" t="str">
        <f>_xlfn.XLOOKUP(A742,'Medical Examinations'!$A$2:$A$2336,'Medical Examinations'!$D$2:$D$2336)</f>
        <v>Yes</v>
      </c>
      <c r="F742" t="str">
        <f>_xlfn.XLOOKUP(A742,'Medical Examinations'!$A$2:$A$2336,'Medical Examinations'!$E$2:$E$2336)</f>
        <v>No</v>
      </c>
      <c r="G742" t="str">
        <f>_xlfn.XLOOKUP(A742,'Medical Examinations'!$A$2:$A$2336,'Medical Examinations'!$F$2:$F$2336)</f>
        <v>No</v>
      </c>
      <c r="H742" s="1">
        <f>_xlfn.XLOOKUP(A742,'Medical Examinations'!$A$2:$A$2336,'Medical Examinations'!$G$2:$G$2336)</f>
        <v>2</v>
      </c>
      <c r="I742" t="str">
        <f>_xlfn.XLOOKUP(A742,'Medical Examinations'!$A$2:$A$2336,'Medical Examinations'!$H$2:$H$2336)</f>
        <v>No</v>
      </c>
      <c r="J742" t="str">
        <f>VLOOKUP(A742,'Medical Examinations'!$A$2:$J$2336,9,FALSE)</f>
        <v>Overweight</v>
      </c>
      <c r="K742" t="str">
        <f>VLOOKUP(A742,'Medical Examinations'!$A$2:$J$2336,10,FALSE)</f>
        <v>Prediabetes</v>
      </c>
      <c r="L742" s="51" t="str">
        <f>_xlfn.XLOOKUP(A742,'Hospitalisation Details'!$A$2:$A$2345,'Hospitalisation Details'!$J$2:$J$2345,"")</f>
        <v>6-Aug-1959</v>
      </c>
      <c r="M742" s="12">
        <f>_xlfn.XLOOKUP(A742,'Hospitalisation Details'!$A$2:$A$2344,'Hospitalisation Details'!$F$2:$F$2344," ",0,1)</f>
        <v>13770.1</v>
      </c>
      <c r="N742" t="str">
        <f>_xlfn.XLOOKUP(A742,'Hospitalisation Details'!$A$2:$A$2344,'Hospitalisation Details'!$G$2:$G$2344," ",0,1)</f>
        <v>tier - 3</v>
      </c>
      <c r="O742" t="str">
        <f>_xlfn.XLOOKUP(A742,'Hospitalisation Details'!$A$2:$A$2344,'Hospitalisation Details'!$H$2:$H$2344," ",0,1)</f>
        <v>tier - 1</v>
      </c>
      <c r="P742" t="str">
        <f>_xlfn.XLOOKUP(A742,'Hospitalisation Details'!$A$2:$A$2344,'Hospitalisation Details'!$I$2:$I$2344," ",0,1)</f>
        <v>R1012</v>
      </c>
      <c r="Q742">
        <f>_xlfn.XLOOKUP(A742,'Hospitalisation Details'!$A$2:$A$2344,'Hospitalisation Details'!$K$2:$K$2344," ",0,1)</f>
        <v>63</v>
      </c>
    </row>
    <row r="743" spans="1:17" ht="15.5" x14ac:dyDescent="0.35">
      <c r="A743" s="8" t="s">
        <v>1629</v>
      </c>
      <c r="B743" t="str">
        <f>VLOOKUP(Healthcare!A743,'Customer Names'!A743:E3077,4,FALSE)</f>
        <v>Michael E.</v>
      </c>
      <c r="C743" s="10">
        <f>_xlfn.XLOOKUP(A743,'Medical Examinations'!$A$2:$A$2336,'Medical Examinations'!$B$2:$B$2336,"NA",0,1)</f>
        <v>21.565000000000001</v>
      </c>
      <c r="D743" s="10">
        <f>_xlfn.XLOOKUP(A743,'Medical Examinations'!$A$2:$A$2336,'Medical Examinations'!$C$2:$C$2336)</f>
        <v>4.95</v>
      </c>
      <c r="E743" s="1" t="str">
        <f>_xlfn.XLOOKUP(A743,'Medical Examinations'!$A$2:$A$2336,'Medical Examinations'!$D$2:$D$2336)</f>
        <v>No</v>
      </c>
      <c r="F743" t="str">
        <f>_xlfn.XLOOKUP(A743,'Medical Examinations'!$A$2:$A$2336,'Medical Examinations'!$E$2:$E$2336)</f>
        <v>Yes</v>
      </c>
      <c r="G743" t="str">
        <f>_xlfn.XLOOKUP(A743,'Medical Examinations'!$A$2:$A$2336,'Medical Examinations'!$F$2:$F$2336)</f>
        <v>No</v>
      </c>
      <c r="H743" s="1">
        <f>_xlfn.XLOOKUP(A743,'Medical Examinations'!$A$2:$A$2336,'Medical Examinations'!$G$2:$G$2336)</f>
        <v>1</v>
      </c>
      <c r="I743" t="str">
        <f>_xlfn.XLOOKUP(A743,'Medical Examinations'!$A$2:$A$2336,'Medical Examinations'!$H$2:$H$2336)</f>
        <v>Yes</v>
      </c>
      <c r="J743" t="str">
        <f>VLOOKUP(A743,'Medical Examinations'!$A$2:$J$2336,9,FALSE)</f>
        <v>Normal Weight</v>
      </c>
      <c r="K743" t="str">
        <f>VLOOKUP(A743,'Medical Examinations'!$A$2:$J$2336,10,FALSE)</f>
        <v>Normal</v>
      </c>
      <c r="L743" s="51" t="str">
        <f>_xlfn.XLOOKUP(A743,'Hospitalisation Details'!$A$2:$A$2345,'Hospitalisation Details'!$J$2:$J$2345,"")</f>
        <v>16-Jul-2004</v>
      </c>
      <c r="M743" s="12">
        <f>_xlfn.XLOOKUP(A743,'Hospitalisation Details'!$A$2:$A$2344,'Hospitalisation Details'!$F$2:$F$2344," ",0,1)</f>
        <v>13747.87</v>
      </c>
      <c r="N743" t="str">
        <f>_xlfn.XLOOKUP(A743,'Hospitalisation Details'!$A$2:$A$2344,'Hospitalisation Details'!$G$2:$G$2344," ",0,1)</f>
        <v>tier - 3</v>
      </c>
      <c r="O743" t="str">
        <f>_xlfn.XLOOKUP(A743,'Hospitalisation Details'!$A$2:$A$2344,'Hospitalisation Details'!$H$2:$H$2344," ",0,1)</f>
        <v>tier - 2</v>
      </c>
      <c r="P743" t="str">
        <f>_xlfn.XLOOKUP(A743,'Hospitalisation Details'!$A$2:$A$2344,'Hospitalisation Details'!$I$2:$I$2344," ",0,1)</f>
        <v>R1018</v>
      </c>
      <c r="Q743">
        <f>_xlfn.XLOOKUP(A743,'Hospitalisation Details'!$A$2:$A$2344,'Hospitalisation Details'!$K$2:$K$2344," ",0,1)</f>
        <v>18</v>
      </c>
    </row>
    <row r="744" spans="1:17" ht="15.5" x14ac:dyDescent="0.35">
      <c r="A744" s="8" t="s">
        <v>1628</v>
      </c>
      <c r="B744" t="str">
        <f>VLOOKUP(Healthcare!A744,'Customer Names'!A744:E3078,4,FALSE)</f>
        <v>Lauren</v>
      </c>
      <c r="C744" s="10">
        <f>_xlfn.XLOOKUP(A744,'Medical Examinations'!$A$2:$A$2336,'Medical Examinations'!$B$2:$B$2336,"NA",0,1)</f>
        <v>35.590000000000003</v>
      </c>
      <c r="D744" s="10">
        <f>_xlfn.XLOOKUP(A744,'Medical Examinations'!$A$2:$A$2336,'Medical Examinations'!$C$2:$C$2336)</f>
        <v>5.21</v>
      </c>
      <c r="E744" s="1" t="str">
        <f>_xlfn.XLOOKUP(A744,'Medical Examinations'!$A$2:$A$2336,'Medical Examinations'!$D$2:$D$2336)</f>
        <v>Yes</v>
      </c>
      <c r="F744" t="str">
        <f>_xlfn.XLOOKUP(A744,'Medical Examinations'!$A$2:$A$2336,'Medical Examinations'!$E$2:$E$2336)</f>
        <v>No</v>
      </c>
      <c r="G744" t="str">
        <f>_xlfn.XLOOKUP(A744,'Medical Examinations'!$A$2:$A$2336,'Medical Examinations'!$F$2:$F$2336)</f>
        <v>Yes</v>
      </c>
      <c r="H744" s="1">
        <f>_xlfn.XLOOKUP(A744,'Medical Examinations'!$A$2:$A$2336,'Medical Examinations'!$G$2:$G$2336)</f>
        <v>1</v>
      </c>
      <c r="I744" t="str">
        <f>_xlfn.XLOOKUP(A744,'Medical Examinations'!$A$2:$A$2336,'Medical Examinations'!$H$2:$H$2336)</f>
        <v>No</v>
      </c>
      <c r="J744" t="str">
        <f>VLOOKUP(A744,'Medical Examinations'!$A$2:$J$2336,9,FALSE)</f>
        <v>Obesity</v>
      </c>
      <c r="K744" t="str">
        <f>VLOOKUP(A744,'Medical Examinations'!$A$2:$J$2336,10,FALSE)</f>
        <v>Normal</v>
      </c>
      <c r="L744" s="51" t="str">
        <f>_xlfn.XLOOKUP(A744,'Hospitalisation Details'!$A$2:$A$2345,'Hospitalisation Details'!$J$2:$J$2345,"")</f>
        <v>23-Oct-1969</v>
      </c>
      <c r="M744" s="12">
        <f>_xlfn.XLOOKUP(A744,'Hospitalisation Details'!$A$2:$A$2344,'Hospitalisation Details'!$F$2:$F$2344," ",0,1)</f>
        <v>13746.74</v>
      </c>
      <c r="N744" t="str">
        <f>_xlfn.XLOOKUP(A744,'Hospitalisation Details'!$A$2:$A$2344,'Hospitalisation Details'!$G$2:$G$2344," ",0,1)</f>
        <v>tier - 3</v>
      </c>
      <c r="O744" t="str">
        <f>_xlfn.XLOOKUP(A744,'Hospitalisation Details'!$A$2:$A$2344,'Hospitalisation Details'!$H$2:$H$2344," ",0,1)</f>
        <v>tier - 2</v>
      </c>
      <c r="P744" t="str">
        <f>_xlfn.XLOOKUP(A744,'Hospitalisation Details'!$A$2:$A$2344,'Hospitalisation Details'!$I$2:$I$2344," ",0,1)</f>
        <v>R1026</v>
      </c>
      <c r="Q744">
        <f>_xlfn.XLOOKUP(A744,'Hospitalisation Details'!$A$2:$A$2344,'Hospitalisation Details'!$K$2:$K$2344," ",0,1)</f>
        <v>53</v>
      </c>
    </row>
    <row r="745" spans="1:17" ht="15.5" x14ac:dyDescent="0.35">
      <c r="A745" s="8" t="s">
        <v>1627</v>
      </c>
      <c r="B745" t="str">
        <f>VLOOKUP(Healthcare!A745,'Customer Names'!A745:E3079,4,FALSE)</f>
        <v>Kathryn E</v>
      </c>
      <c r="C745" s="10">
        <f>_xlfn.XLOOKUP(A745,'Medical Examinations'!$A$2:$A$2336,'Medical Examinations'!$B$2:$B$2336,"NA",0,1)</f>
        <v>43.44</v>
      </c>
      <c r="D745" s="10">
        <f>_xlfn.XLOOKUP(A745,'Medical Examinations'!$A$2:$A$2336,'Medical Examinations'!$C$2:$C$2336)</f>
        <v>4.8600000000000003</v>
      </c>
      <c r="E745" s="1" t="str">
        <f>_xlfn.XLOOKUP(A745,'Medical Examinations'!$A$2:$A$2336,'Medical Examinations'!$D$2:$D$2336)</f>
        <v>Yes</v>
      </c>
      <c r="F745" t="str">
        <f>_xlfn.XLOOKUP(A745,'Medical Examinations'!$A$2:$A$2336,'Medical Examinations'!$E$2:$E$2336)</f>
        <v>No</v>
      </c>
      <c r="G745" t="str">
        <f>_xlfn.XLOOKUP(A745,'Medical Examinations'!$A$2:$A$2336,'Medical Examinations'!$F$2:$F$2336)</f>
        <v>No</v>
      </c>
      <c r="H745" s="1">
        <f>_xlfn.XLOOKUP(A745,'Medical Examinations'!$A$2:$A$2336,'Medical Examinations'!$G$2:$G$2336)</f>
        <v>0</v>
      </c>
      <c r="I745" t="str">
        <f>_xlfn.XLOOKUP(A745,'Medical Examinations'!$A$2:$A$2336,'Medical Examinations'!$H$2:$H$2336)</f>
        <v>No</v>
      </c>
      <c r="J745" t="str">
        <f>VLOOKUP(A745,'Medical Examinations'!$A$2:$J$2336,9,FALSE)</f>
        <v>Obesity</v>
      </c>
      <c r="K745" t="str">
        <f>VLOOKUP(A745,'Medical Examinations'!$A$2:$J$2336,10,FALSE)</f>
        <v>Normal</v>
      </c>
      <c r="L745" s="51" t="str">
        <f>_xlfn.XLOOKUP(A745,'Hospitalisation Details'!$A$2:$A$2345,'Hospitalisation Details'!$J$2:$J$2345,"")</f>
        <v>29-Aug-1985</v>
      </c>
      <c r="M745" s="12">
        <f>_xlfn.XLOOKUP(A745,'Hospitalisation Details'!$A$2:$A$2344,'Hospitalisation Details'!$F$2:$F$2344," ",0,1)</f>
        <v>13726.21</v>
      </c>
      <c r="N745" t="str">
        <f>_xlfn.XLOOKUP(A745,'Hospitalisation Details'!$A$2:$A$2344,'Hospitalisation Details'!$G$2:$G$2344," ",0,1)</f>
        <v>tier - 3</v>
      </c>
      <c r="O745" t="str">
        <f>_xlfn.XLOOKUP(A745,'Hospitalisation Details'!$A$2:$A$2344,'Hospitalisation Details'!$H$2:$H$2344," ",0,1)</f>
        <v>tier - 3</v>
      </c>
      <c r="P745" t="str">
        <f>_xlfn.XLOOKUP(A745,'Hospitalisation Details'!$A$2:$A$2344,'Hospitalisation Details'!$I$2:$I$2344," ",0,1)</f>
        <v>R1026</v>
      </c>
      <c r="Q745">
        <f>_xlfn.XLOOKUP(A745,'Hospitalisation Details'!$A$2:$A$2344,'Hospitalisation Details'!$K$2:$K$2344," ",0,1)</f>
        <v>37</v>
      </c>
    </row>
    <row r="746" spans="1:17" ht="15.5" x14ac:dyDescent="0.35">
      <c r="A746" s="8" t="s">
        <v>1626</v>
      </c>
      <c r="B746" t="str">
        <f>VLOOKUP(Healthcare!A746,'Customer Names'!A746:E3080,4,FALSE)</f>
        <v>Polly</v>
      </c>
      <c r="C746" s="10">
        <f>_xlfn.XLOOKUP(A746,'Medical Examinations'!$A$2:$A$2336,'Medical Examinations'!$B$2:$B$2336,"NA",0,1)</f>
        <v>21.754999999999999</v>
      </c>
      <c r="D746" s="10">
        <f>_xlfn.XLOOKUP(A746,'Medical Examinations'!$A$2:$A$2336,'Medical Examinations'!$C$2:$C$2336)</f>
        <v>7.79</v>
      </c>
      <c r="E746" s="1" t="str">
        <f>_xlfn.XLOOKUP(A746,'Medical Examinations'!$A$2:$A$2336,'Medical Examinations'!$D$2:$D$2336)</f>
        <v>Yes</v>
      </c>
      <c r="F746" t="str">
        <f>_xlfn.XLOOKUP(A746,'Medical Examinations'!$A$2:$A$2336,'Medical Examinations'!$E$2:$E$2336)</f>
        <v>No</v>
      </c>
      <c r="G746" t="str">
        <f>_xlfn.XLOOKUP(A746,'Medical Examinations'!$A$2:$A$2336,'Medical Examinations'!$F$2:$F$2336)</f>
        <v>No</v>
      </c>
      <c r="H746" s="1">
        <f>_xlfn.XLOOKUP(A746,'Medical Examinations'!$A$2:$A$2336,'Medical Examinations'!$G$2:$G$2336)</f>
        <v>0</v>
      </c>
      <c r="I746" t="str">
        <f>_xlfn.XLOOKUP(A746,'Medical Examinations'!$A$2:$A$2336,'Medical Examinations'!$H$2:$H$2336)</f>
        <v>No</v>
      </c>
      <c r="J746" t="str">
        <f>VLOOKUP(A746,'Medical Examinations'!$A$2:$J$2336,9,FALSE)</f>
        <v>Normal Weight</v>
      </c>
      <c r="K746" t="str">
        <f>VLOOKUP(A746,'Medical Examinations'!$A$2:$J$2336,10,FALSE)</f>
        <v>Diabetes</v>
      </c>
      <c r="L746" s="51" t="str">
        <f>_xlfn.XLOOKUP(A746,'Hospitalisation Details'!$A$2:$A$2345,'Hospitalisation Details'!$J$2:$J$2345,"")</f>
        <v>2-Aug-1981</v>
      </c>
      <c r="M746" s="12">
        <f>_xlfn.XLOOKUP(A746,'Hospitalisation Details'!$A$2:$A$2344,'Hospitalisation Details'!$F$2:$F$2344," ",0,1)</f>
        <v>13725.47</v>
      </c>
      <c r="N746" t="str">
        <f>_xlfn.XLOOKUP(A746,'Hospitalisation Details'!$A$2:$A$2344,'Hospitalisation Details'!$G$2:$G$2344," ",0,1)</f>
        <v>tier - 3</v>
      </c>
      <c r="O746" t="str">
        <f>_xlfn.XLOOKUP(A746,'Hospitalisation Details'!$A$2:$A$2344,'Hospitalisation Details'!$H$2:$H$2344," ",0,1)</f>
        <v>tier - 2</v>
      </c>
      <c r="P746" t="str">
        <f>_xlfn.XLOOKUP(A746,'Hospitalisation Details'!$A$2:$A$2344,'Hospitalisation Details'!$I$2:$I$2344," ",0,1)</f>
        <v>R1024</v>
      </c>
      <c r="Q746">
        <f>_xlfn.XLOOKUP(A746,'Hospitalisation Details'!$A$2:$A$2344,'Hospitalisation Details'!$K$2:$K$2344," ",0,1)</f>
        <v>41</v>
      </c>
    </row>
    <row r="747" spans="1:17" ht="15.5" x14ac:dyDescent="0.35">
      <c r="A747" s="8" t="s">
        <v>1625</v>
      </c>
      <c r="B747" t="str">
        <f>VLOOKUP(Healthcare!A747,'Customer Names'!A747:E3081,4,FALSE)</f>
        <v>Mark H.</v>
      </c>
      <c r="C747" s="10">
        <f>_xlfn.XLOOKUP(A747,'Medical Examinations'!$A$2:$A$2336,'Medical Examinations'!$B$2:$B$2336,"NA",0,1)</f>
        <v>44.55</v>
      </c>
      <c r="D747" s="10">
        <f>_xlfn.XLOOKUP(A747,'Medical Examinations'!$A$2:$A$2336,'Medical Examinations'!$C$2:$C$2336)</f>
        <v>7.12</v>
      </c>
      <c r="E747" s="1" t="str">
        <f>_xlfn.XLOOKUP(A747,'Medical Examinations'!$A$2:$A$2336,'Medical Examinations'!$D$2:$D$2336)</f>
        <v>Yes</v>
      </c>
      <c r="F747" t="str">
        <f>_xlfn.XLOOKUP(A747,'Medical Examinations'!$A$2:$A$2336,'Medical Examinations'!$E$2:$E$2336)</f>
        <v>No</v>
      </c>
      <c r="G747" t="str">
        <f>_xlfn.XLOOKUP(A747,'Medical Examinations'!$A$2:$A$2336,'Medical Examinations'!$F$2:$F$2336)</f>
        <v>No</v>
      </c>
      <c r="H747" s="1">
        <f>_xlfn.XLOOKUP(A747,'Medical Examinations'!$A$2:$A$2336,'Medical Examinations'!$G$2:$G$2336)</f>
        <v>1</v>
      </c>
      <c r="I747" t="str">
        <f>_xlfn.XLOOKUP(A747,'Medical Examinations'!$A$2:$A$2336,'Medical Examinations'!$H$2:$H$2336)</f>
        <v>No</v>
      </c>
      <c r="J747" t="str">
        <f>VLOOKUP(A747,'Medical Examinations'!$A$2:$J$2336,9,FALSE)</f>
        <v>Obesity</v>
      </c>
      <c r="K747" t="str">
        <f>VLOOKUP(A747,'Medical Examinations'!$A$2:$J$2336,10,FALSE)</f>
        <v>Diabetes</v>
      </c>
      <c r="L747" s="51" t="str">
        <f>_xlfn.XLOOKUP(A747,'Hospitalisation Details'!$A$2:$A$2345,'Hospitalisation Details'!$J$2:$J$2345,"")</f>
        <v>24-Nov-1986</v>
      </c>
      <c r="M747" s="12">
        <f>_xlfn.XLOOKUP(A747,'Hospitalisation Details'!$A$2:$A$2344,'Hospitalisation Details'!$F$2:$F$2344," ",0,1)</f>
        <v>13714.55</v>
      </c>
      <c r="N747" t="str">
        <f>_xlfn.XLOOKUP(A747,'Hospitalisation Details'!$A$2:$A$2344,'Hospitalisation Details'!$G$2:$G$2344," ",0,1)</f>
        <v>tier - 3</v>
      </c>
      <c r="O747" t="str">
        <f>_xlfn.XLOOKUP(A747,'Hospitalisation Details'!$A$2:$A$2344,'Hospitalisation Details'!$H$2:$H$2344," ",0,1)</f>
        <v>tier - 2</v>
      </c>
      <c r="P747" t="str">
        <f>_xlfn.XLOOKUP(A747,'Hospitalisation Details'!$A$2:$A$2344,'Hospitalisation Details'!$I$2:$I$2344," ",0,1)</f>
        <v>R1023</v>
      </c>
      <c r="Q747">
        <f>_xlfn.XLOOKUP(A747,'Hospitalisation Details'!$A$2:$A$2344,'Hospitalisation Details'!$K$2:$K$2344," ",0,1)</f>
        <v>36</v>
      </c>
    </row>
    <row r="748" spans="1:17" ht="15.5" x14ac:dyDescent="0.35">
      <c r="A748" s="8" t="s">
        <v>1624</v>
      </c>
      <c r="B748" t="str">
        <f>VLOOKUP(Healthcare!A748,'Customer Names'!A748:E3082,4,FALSE)</f>
        <v>Jessie M.</v>
      </c>
      <c r="C748" s="10">
        <f>_xlfn.XLOOKUP(A748,'Medical Examinations'!$A$2:$A$2336,'Medical Examinations'!$B$2:$B$2336,"NA",0,1)</f>
        <v>43.32</v>
      </c>
      <c r="D748" s="10">
        <f>_xlfn.XLOOKUP(A748,'Medical Examinations'!$A$2:$A$2336,'Medical Examinations'!$C$2:$C$2336)</f>
        <v>4.67</v>
      </c>
      <c r="E748" s="1" t="str">
        <f>_xlfn.XLOOKUP(A748,'Medical Examinations'!$A$2:$A$2336,'Medical Examinations'!$D$2:$D$2336)</f>
        <v>Yes</v>
      </c>
      <c r="F748" t="str">
        <f>_xlfn.XLOOKUP(A748,'Medical Examinations'!$A$2:$A$2336,'Medical Examinations'!$E$2:$E$2336)</f>
        <v>No</v>
      </c>
      <c r="G748" t="str">
        <f>_xlfn.XLOOKUP(A748,'Medical Examinations'!$A$2:$A$2336,'Medical Examinations'!$F$2:$F$2336)</f>
        <v>No</v>
      </c>
      <c r="H748" s="1">
        <f>_xlfn.XLOOKUP(A748,'Medical Examinations'!$A$2:$A$2336,'Medical Examinations'!$G$2:$G$2336)</f>
        <v>0</v>
      </c>
      <c r="I748" t="str">
        <f>_xlfn.XLOOKUP(A748,'Medical Examinations'!$A$2:$A$2336,'Medical Examinations'!$H$2:$H$2336)</f>
        <v>No</v>
      </c>
      <c r="J748" t="str">
        <f>VLOOKUP(A748,'Medical Examinations'!$A$2:$J$2336,9,FALSE)</f>
        <v>Obesity</v>
      </c>
      <c r="K748" t="str">
        <f>VLOOKUP(A748,'Medical Examinations'!$A$2:$J$2336,10,FALSE)</f>
        <v>Normal</v>
      </c>
      <c r="L748" s="51" t="str">
        <f>_xlfn.XLOOKUP(A748,'Hospitalisation Details'!$A$2:$A$2345,'Hospitalisation Details'!$J$2:$J$2345,"")</f>
        <v>14-Sep-1985</v>
      </c>
      <c r="M748" s="12">
        <f>_xlfn.XLOOKUP(A748,'Hospitalisation Details'!$A$2:$A$2344,'Hospitalisation Details'!$F$2:$F$2344," ",0,1)</f>
        <v>13685.51</v>
      </c>
      <c r="N748" t="str">
        <f>_xlfn.XLOOKUP(A748,'Hospitalisation Details'!$A$2:$A$2344,'Hospitalisation Details'!$G$2:$G$2344," ",0,1)</f>
        <v>tier - 3</v>
      </c>
      <c r="O748" t="str">
        <f>_xlfn.XLOOKUP(A748,'Hospitalisation Details'!$A$2:$A$2344,'Hospitalisation Details'!$H$2:$H$2344," ",0,1)</f>
        <v>tier - 1</v>
      </c>
      <c r="P748" t="str">
        <f>_xlfn.XLOOKUP(A748,'Hospitalisation Details'!$A$2:$A$2344,'Hospitalisation Details'!$I$2:$I$2344," ",0,1)</f>
        <v>R1026</v>
      </c>
      <c r="Q748">
        <f>_xlfn.XLOOKUP(A748,'Hospitalisation Details'!$A$2:$A$2344,'Hospitalisation Details'!$K$2:$K$2344," ",0,1)</f>
        <v>37</v>
      </c>
    </row>
    <row r="749" spans="1:17" ht="15.5" x14ac:dyDescent="0.35">
      <c r="A749" s="8" t="s">
        <v>1623</v>
      </c>
      <c r="B749" t="str">
        <f>VLOOKUP(Healthcare!A749,'Customer Names'!A749:E3083,4,FALSE)</f>
        <v>Chris</v>
      </c>
      <c r="C749" s="10">
        <f>_xlfn.XLOOKUP(A749,'Medical Examinations'!$A$2:$A$2336,'Medical Examinations'!$B$2:$B$2336,"NA",0,1)</f>
        <v>31.23</v>
      </c>
      <c r="D749" s="10">
        <f>_xlfn.XLOOKUP(A749,'Medical Examinations'!$A$2:$A$2336,'Medical Examinations'!$C$2:$C$2336)</f>
        <v>9.1199999999999992</v>
      </c>
      <c r="E749" s="1" t="str">
        <f>_xlfn.XLOOKUP(A749,'Medical Examinations'!$A$2:$A$2336,'Medical Examinations'!$D$2:$D$2336)</f>
        <v>Yes</v>
      </c>
      <c r="F749" t="str">
        <f>_xlfn.XLOOKUP(A749,'Medical Examinations'!$A$2:$A$2336,'Medical Examinations'!$E$2:$E$2336)</f>
        <v>No</v>
      </c>
      <c r="G749" t="str">
        <f>_xlfn.XLOOKUP(A749,'Medical Examinations'!$A$2:$A$2336,'Medical Examinations'!$F$2:$F$2336)</f>
        <v>Yes</v>
      </c>
      <c r="H749" s="1">
        <f>_xlfn.XLOOKUP(A749,'Medical Examinations'!$A$2:$A$2336,'Medical Examinations'!$G$2:$G$2336)</f>
        <v>1</v>
      </c>
      <c r="I749" t="str">
        <f>_xlfn.XLOOKUP(A749,'Medical Examinations'!$A$2:$A$2336,'Medical Examinations'!$H$2:$H$2336)</f>
        <v>No</v>
      </c>
      <c r="J749" t="str">
        <f>VLOOKUP(A749,'Medical Examinations'!$A$2:$J$2336,9,FALSE)</f>
        <v>Obesity</v>
      </c>
      <c r="K749" t="str">
        <f>VLOOKUP(A749,'Medical Examinations'!$A$2:$J$2336,10,FALSE)</f>
        <v>Diabetes</v>
      </c>
      <c r="L749" s="51" t="str">
        <f>_xlfn.XLOOKUP(A749,'Hospitalisation Details'!$A$2:$A$2345,'Hospitalisation Details'!$J$2:$J$2345,"")</f>
        <v>4-Aug-1963</v>
      </c>
      <c r="M749" s="12">
        <f>_xlfn.XLOOKUP(A749,'Hospitalisation Details'!$A$2:$A$2344,'Hospitalisation Details'!$F$2:$F$2344," ",0,1)</f>
        <v>13677.68</v>
      </c>
      <c r="N749" t="str">
        <f>_xlfn.XLOOKUP(A749,'Hospitalisation Details'!$A$2:$A$2344,'Hospitalisation Details'!$G$2:$G$2344," ",0,1)</f>
        <v>tier - 3</v>
      </c>
      <c r="O749" t="str">
        <f>_xlfn.XLOOKUP(A749,'Hospitalisation Details'!$A$2:$A$2344,'Hospitalisation Details'!$H$2:$H$2344," ",0,1)</f>
        <v>tier - 2</v>
      </c>
      <c r="P749" t="str">
        <f>_xlfn.XLOOKUP(A749,'Hospitalisation Details'!$A$2:$A$2344,'Hospitalisation Details'!$I$2:$I$2344," ",0,1)</f>
        <v>R1021</v>
      </c>
      <c r="Q749">
        <f>_xlfn.XLOOKUP(A749,'Hospitalisation Details'!$A$2:$A$2344,'Hospitalisation Details'!$K$2:$K$2344," ",0,1)</f>
        <v>59</v>
      </c>
    </row>
    <row r="750" spans="1:17" ht="15.5" x14ac:dyDescent="0.35">
      <c r="A750" s="8" t="s">
        <v>1622</v>
      </c>
      <c r="B750" t="str">
        <f>VLOOKUP(Healthcare!A750,'Customer Names'!A750:E3084,4,FALSE)</f>
        <v>Daniel</v>
      </c>
      <c r="C750" s="10">
        <f>_xlfn.XLOOKUP(A750,'Medical Examinations'!$A$2:$A$2336,'Medical Examinations'!$B$2:$B$2336,"NA",0,1)</f>
        <v>42.81</v>
      </c>
      <c r="D750" s="10">
        <f>_xlfn.XLOOKUP(A750,'Medical Examinations'!$A$2:$A$2336,'Medical Examinations'!$C$2:$C$2336)</f>
        <v>4.1500000000000004</v>
      </c>
      <c r="E750" s="1" t="str">
        <f>_xlfn.XLOOKUP(A750,'Medical Examinations'!$A$2:$A$2336,'Medical Examinations'!$D$2:$D$2336)</f>
        <v>No</v>
      </c>
      <c r="F750" t="str">
        <f>_xlfn.XLOOKUP(A750,'Medical Examinations'!$A$2:$A$2336,'Medical Examinations'!$E$2:$E$2336)</f>
        <v>No</v>
      </c>
      <c r="G750" t="str">
        <f>_xlfn.XLOOKUP(A750,'Medical Examinations'!$A$2:$A$2336,'Medical Examinations'!$F$2:$F$2336)</f>
        <v>No</v>
      </c>
      <c r="H750" s="1">
        <f>_xlfn.XLOOKUP(A750,'Medical Examinations'!$A$2:$A$2336,'Medical Examinations'!$G$2:$G$2336)</f>
        <v>1</v>
      </c>
      <c r="I750" t="str">
        <f>_xlfn.XLOOKUP(A750,'Medical Examinations'!$A$2:$A$2336,'Medical Examinations'!$H$2:$H$2336)</f>
        <v>No</v>
      </c>
      <c r="J750" t="str">
        <f>VLOOKUP(A750,'Medical Examinations'!$A$2:$J$2336,9,FALSE)</f>
        <v>Obesity</v>
      </c>
      <c r="K750" t="str">
        <f>VLOOKUP(A750,'Medical Examinations'!$A$2:$J$2336,10,FALSE)</f>
        <v>Normal</v>
      </c>
      <c r="L750" s="51" t="str">
        <f>_xlfn.XLOOKUP(A750,'Hospitalisation Details'!$A$2:$A$2345,'Hospitalisation Details'!$J$2:$J$2345,"")</f>
        <v>20-Jul-1984</v>
      </c>
      <c r="M750" s="12">
        <f>_xlfn.XLOOKUP(A750,'Hospitalisation Details'!$A$2:$A$2344,'Hospitalisation Details'!$F$2:$F$2344," ",0,1)</f>
        <v>13638.06</v>
      </c>
      <c r="N750" t="str">
        <f>_xlfn.XLOOKUP(A750,'Hospitalisation Details'!$A$2:$A$2344,'Hospitalisation Details'!$G$2:$G$2344," ",0,1)</f>
        <v>tier - 3</v>
      </c>
      <c r="O750" t="str">
        <f>_xlfn.XLOOKUP(A750,'Hospitalisation Details'!$A$2:$A$2344,'Hospitalisation Details'!$H$2:$H$2344," ",0,1)</f>
        <v>tier - 3</v>
      </c>
      <c r="P750" t="str">
        <f>_xlfn.XLOOKUP(A750,'Hospitalisation Details'!$A$2:$A$2344,'Hospitalisation Details'!$I$2:$I$2344," ",0,1)</f>
        <v>R1023</v>
      </c>
      <c r="Q750">
        <f>_xlfn.XLOOKUP(A750,'Hospitalisation Details'!$A$2:$A$2344,'Hospitalisation Details'!$K$2:$K$2344," ",0,1)</f>
        <v>38</v>
      </c>
    </row>
    <row r="751" spans="1:17" ht="15.5" x14ac:dyDescent="0.35">
      <c r="A751" s="8" t="s">
        <v>1621</v>
      </c>
      <c r="B751" t="str">
        <f>VLOOKUP(Healthcare!A751,'Customer Names'!A751:E3085,4,FALSE)</f>
        <v>Megan</v>
      </c>
      <c r="C751" s="10">
        <f>_xlfn.XLOOKUP(A751,'Medical Examinations'!$A$2:$A$2336,'Medical Examinations'!$B$2:$B$2336,"NA",0,1)</f>
        <v>35.909999999999997</v>
      </c>
      <c r="D751" s="10">
        <f>_xlfn.XLOOKUP(A751,'Medical Examinations'!$A$2:$A$2336,'Medical Examinations'!$C$2:$C$2336)</f>
        <v>6.72</v>
      </c>
      <c r="E751" s="1" t="str">
        <f>_xlfn.XLOOKUP(A751,'Medical Examinations'!$A$2:$A$2336,'Medical Examinations'!$D$2:$D$2336)</f>
        <v>Yes</v>
      </c>
      <c r="F751" t="str">
        <f>_xlfn.XLOOKUP(A751,'Medical Examinations'!$A$2:$A$2336,'Medical Examinations'!$E$2:$E$2336)</f>
        <v>No</v>
      </c>
      <c r="G751" t="str">
        <f>_xlfn.XLOOKUP(A751,'Medical Examinations'!$A$2:$A$2336,'Medical Examinations'!$F$2:$F$2336)</f>
        <v>No</v>
      </c>
      <c r="H751" s="1">
        <f>_xlfn.XLOOKUP(A751,'Medical Examinations'!$A$2:$A$2336,'Medical Examinations'!$G$2:$G$2336)</f>
        <v>2</v>
      </c>
      <c r="I751" t="str">
        <f>_xlfn.XLOOKUP(A751,'Medical Examinations'!$A$2:$A$2336,'Medical Examinations'!$H$2:$H$2336)</f>
        <v>No</v>
      </c>
      <c r="J751" t="str">
        <f>VLOOKUP(A751,'Medical Examinations'!$A$2:$J$2336,9,FALSE)</f>
        <v>Obesity</v>
      </c>
      <c r="K751" t="str">
        <f>VLOOKUP(A751,'Medical Examinations'!$A$2:$J$2336,10,FALSE)</f>
        <v>Diabetes</v>
      </c>
      <c r="L751" s="51" t="str">
        <f>_xlfn.XLOOKUP(A751,'Hospitalisation Details'!$A$2:$A$2345,'Hospitalisation Details'!$J$2:$J$2345,"")</f>
        <v>24-Dec-1961</v>
      </c>
      <c r="M751" s="12">
        <f>_xlfn.XLOOKUP(A751,'Hospitalisation Details'!$A$2:$A$2344,'Hospitalisation Details'!$F$2:$F$2344," ",0,1)</f>
        <v>13635.64</v>
      </c>
      <c r="N751" t="str">
        <f>_xlfn.XLOOKUP(A751,'Hospitalisation Details'!$A$2:$A$2344,'Hospitalisation Details'!$G$2:$G$2344," ",0,1)</f>
        <v>tier - 3</v>
      </c>
      <c r="O751" t="str">
        <f>_xlfn.XLOOKUP(A751,'Hospitalisation Details'!$A$2:$A$2344,'Hospitalisation Details'!$H$2:$H$2344," ",0,1)</f>
        <v>tier - 3</v>
      </c>
      <c r="P751" t="str">
        <f>_xlfn.XLOOKUP(A751,'Hospitalisation Details'!$A$2:$A$2344,'Hospitalisation Details'!$I$2:$I$2344," ",0,1)</f>
        <v>R1024</v>
      </c>
      <c r="Q751">
        <f>_xlfn.XLOOKUP(A751,'Hospitalisation Details'!$A$2:$A$2344,'Hospitalisation Details'!$K$2:$K$2344," ",0,1)</f>
        <v>61</v>
      </c>
    </row>
    <row r="752" spans="1:17" ht="15.5" x14ac:dyDescent="0.35">
      <c r="A752" s="8" t="s">
        <v>1620</v>
      </c>
      <c r="B752" t="str">
        <f>VLOOKUP(Healthcare!A752,'Customer Names'!A752:E3086,4,FALSE)</f>
        <v>Kevin</v>
      </c>
      <c r="C752" s="10">
        <f>_xlfn.XLOOKUP(A752,'Medical Examinations'!$A$2:$A$2336,'Medical Examinations'!$B$2:$B$2336,"NA",0,1)</f>
        <v>36.65</v>
      </c>
      <c r="D752" s="10">
        <f>_xlfn.XLOOKUP(A752,'Medical Examinations'!$A$2:$A$2336,'Medical Examinations'!$C$2:$C$2336)</f>
        <v>5.01</v>
      </c>
      <c r="E752" s="1" t="str">
        <f>_xlfn.XLOOKUP(A752,'Medical Examinations'!$A$2:$A$2336,'Medical Examinations'!$D$2:$D$2336)</f>
        <v>Yes</v>
      </c>
      <c r="F752" t="str">
        <f>_xlfn.XLOOKUP(A752,'Medical Examinations'!$A$2:$A$2336,'Medical Examinations'!$E$2:$E$2336)</f>
        <v>No</v>
      </c>
      <c r="G752" t="str">
        <f>_xlfn.XLOOKUP(A752,'Medical Examinations'!$A$2:$A$2336,'Medical Examinations'!$F$2:$F$2336)</f>
        <v>Yes</v>
      </c>
      <c r="H752" s="1">
        <f>_xlfn.XLOOKUP(A752,'Medical Examinations'!$A$2:$A$2336,'Medical Examinations'!$G$2:$G$2336)</f>
        <v>1</v>
      </c>
      <c r="I752" t="str">
        <f>_xlfn.XLOOKUP(A752,'Medical Examinations'!$A$2:$A$2336,'Medical Examinations'!$H$2:$H$2336)</f>
        <v>No</v>
      </c>
      <c r="J752" t="str">
        <f>VLOOKUP(A752,'Medical Examinations'!$A$2:$J$2336,9,FALSE)</f>
        <v>Obesity</v>
      </c>
      <c r="K752" t="str">
        <f>VLOOKUP(A752,'Medical Examinations'!$A$2:$J$2336,10,FALSE)</f>
        <v>Normal</v>
      </c>
      <c r="L752" s="51" t="str">
        <f>_xlfn.XLOOKUP(A752,'Hospitalisation Details'!$A$2:$A$2345,'Hospitalisation Details'!$J$2:$J$2345,"")</f>
        <v>26-Jul-1969</v>
      </c>
      <c r="M752" s="12">
        <f>_xlfn.XLOOKUP(A752,'Hospitalisation Details'!$A$2:$A$2344,'Hospitalisation Details'!$F$2:$F$2344," ",0,1)</f>
        <v>13622.01</v>
      </c>
      <c r="N752" t="str">
        <f>_xlfn.XLOOKUP(A752,'Hospitalisation Details'!$A$2:$A$2344,'Hospitalisation Details'!$G$2:$G$2344," ",0,1)</f>
        <v>tier - 3</v>
      </c>
      <c r="O752" t="str">
        <f>_xlfn.XLOOKUP(A752,'Hospitalisation Details'!$A$2:$A$2344,'Hospitalisation Details'!$H$2:$H$2344," ",0,1)</f>
        <v>tier - 3</v>
      </c>
      <c r="P752" t="str">
        <f>_xlfn.XLOOKUP(A752,'Hospitalisation Details'!$A$2:$A$2344,'Hospitalisation Details'!$I$2:$I$2344," ",0,1)</f>
        <v>R1012</v>
      </c>
      <c r="Q752">
        <f>_xlfn.XLOOKUP(A752,'Hospitalisation Details'!$A$2:$A$2344,'Hospitalisation Details'!$K$2:$K$2344," ",0,1)</f>
        <v>53</v>
      </c>
    </row>
    <row r="753" spans="1:17" ht="15.5" x14ac:dyDescent="0.35">
      <c r="A753" s="8" t="s">
        <v>1619</v>
      </c>
      <c r="B753" t="str">
        <f>VLOOKUP(Healthcare!A753,'Customer Names'!A753:E3087,4,FALSE)</f>
        <v>Caroline S.</v>
      </c>
      <c r="C753" s="10">
        <f>_xlfn.XLOOKUP(A753,'Medical Examinations'!$A$2:$A$2336,'Medical Examinations'!$B$2:$B$2336,"NA",0,1)</f>
        <v>22.04</v>
      </c>
      <c r="D753" s="10">
        <f>_xlfn.XLOOKUP(A753,'Medical Examinations'!$A$2:$A$2336,'Medical Examinations'!$C$2:$C$2336)</f>
        <v>10.9</v>
      </c>
      <c r="E753" s="1" t="str">
        <f>_xlfn.XLOOKUP(A753,'Medical Examinations'!$A$2:$A$2336,'Medical Examinations'!$D$2:$D$2336)</f>
        <v>Yes</v>
      </c>
      <c r="F753" t="str">
        <f>_xlfn.XLOOKUP(A753,'Medical Examinations'!$A$2:$A$2336,'Medical Examinations'!$E$2:$E$2336)</f>
        <v>No</v>
      </c>
      <c r="G753" t="str">
        <f>_xlfn.XLOOKUP(A753,'Medical Examinations'!$A$2:$A$2336,'Medical Examinations'!$F$2:$F$2336)</f>
        <v>No</v>
      </c>
      <c r="H753" s="1">
        <f>_xlfn.XLOOKUP(A753,'Medical Examinations'!$A$2:$A$2336,'Medical Examinations'!$G$2:$G$2336)</f>
        <v>2</v>
      </c>
      <c r="I753" t="str">
        <f>_xlfn.XLOOKUP(A753,'Medical Examinations'!$A$2:$A$2336,'Medical Examinations'!$H$2:$H$2336)</f>
        <v>No</v>
      </c>
      <c r="J753" t="str">
        <f>VLOOKUP(A753,'Medical Examinations'!$A$2:$J$2336,9,FALSE)</f>
        <v>Normal Weight</v>
      </c>
      <c r="K753" t="str">
        <f>VLOOKUP(A753,'Medical Examinations'!$A$2:$J$2336,10,FALSE)</f>
        <v>Diabetes</v>
      </c>
      <c r="L753" s="51" t="str">
        <f>_xlfn.XLOOKUP(A753,'Hospitalisation Details'!$A$2:$A$2345,'Hospitalisation Details'!$J$2:$J$2345,"")</f>
        <v>18-Nov-1961</v>
      </c>
      <c r="M753" s="12">
        <f>_xlfn.XLOOKUP(A753,'Hospitalisation Details'!$A$2:$A$2344,'Hospitalisation Details'!$F$2:$F$2344," ",0,1)</f>
        <v>13616.36</v>
      </c>
      <c r="N753" t="str">
        <f>_xlfn.XLOOKUP(A753,'Hospitalisation Details'!$A$2:$A$2344,'Hospitalisation Details'!$G$2:$G$2344," ",0,1)</f>
        <v>tier - 3</v>
      </c>
      <c r="O753" t="str">
        <f>_xlfn.XLOOKUP(A753,'Hospitalisation Details'!$A$2:$A$2344,'Hospitalisation Details'!$H$2:$H$2344," ",0,1)</f>
        <v>tier - 3</v>
      </c>
      <c r="P753" t="str">
        <f>_xlfn.XLOOKUP(A753,'Hospitalisation Details'!$A$2:$A$2344,'Hospitalisation Details'!$I$2:$I$2344," ",0,1)</f>
        <v>R1024</v>
      </c>
      <c r="Q753">
        <f>_xlfn.XLOOKUP(A753,'Hospitalisation Details'!$A$2:$A$2344,'Hospitalisation Details'!$K$2:$K$2344," ",0,1)</f>
        <v>61</v>
      </c>
    </row>
    <row r="754" spans="1:17" ht="15.5" x14ac:dyDescent="0.35">
      <c r="A754" s="8" t="s">
        <v>1618</v>
      </c>
      <c r="B754" t="str">
        <f>VLOOKUP(Healthcare!A754,'Customer Names'!A754:E3088,4,FALSE)</f>
        <v>Nuta</v>
      </c>
      <c r="C754" s="10">
        <f>_xlfn.XLOOKUP(A754,'Medical Examinations'!$A$2:$A$2336,'Medical Examinations'!$B$2:$B$2336,"NA",0,1)</f>
        <v>31.824999999999999</v>
      </c>
      <c r="D754" s="10">
        <f>_xlfn.XLOOKUP(A754,'Medical Examinations'!$A$2:$A$2336,'Medical Examinations'!$C$2:$C$2336)</f>
        <v>5.52</v>
      </c>
      <c r="E754" s="1" t="str">
        <f>_xlfn.XLOOKUP(A754,'Medical Examinations'!$A$2:$A$2336,'Medical Examinations'!$D$2:$D$2336)</f>
        <v>Yes</v>
      </c>
      <c r="F754" t="str">
        <f>_xlfn.XLOOKUP(A754,'Medical Examinations'!$A$2:$A$2336,'Medical Examinations'!$E$2:$E$2336)</f>
        <v>No</v>
      </c>
      <c r="G754" t="str">
        <f>_xlfn.XLOOKUP(A754,'Medical Examinations'!$A$2:$A$2336,'Medical Examinations'!$F$2:$F$2336)</f>
        <v>No</v>
      </c>
      <c r="H754" s="1">
        <f>_xlfn.XLOOKUP(A754,'Medical Examinations'!$A$2:$A$2336,'Medical Examinations'!$G$2:$G$2336)</f>
        <v>1</v>
      </c>
      <c r="I754" t="str">
        <f>_xlfn.XLOOKUP(A754,'Medical Examinations'!$A$2:$A$2336,'Medical Examinations'!$H$2:$H$2336)</f>
        <v>No</v>
      </c>
      <c r="J754" t="str">
        <f>VLOOKUP(A754,'Medical Examinations'!$A$2:$J$2336,9,FALSE)</f>
        <v>Obesity</v>
      </c>
      <c r="K754" t="str">
        <f>VLOOKUP(A754,'Medical Examinations'!$A$2:$J$2336,10,FALSE)</f>
        <v>Normal</v>
      </c>
      <c r="L754" s="51" t="str">
        <f>_xlfn.XLOOKUP(A754,'Hospitalisation Details'!$A$2:$A$2345,'Hospitalisation Details'!$J$2:$J$2345,"")</f>
        <v>10-Sep-1964</v>
      </c>
      <c r="M754" s="12">
        <f>_xlfn.XLOOKUP(A754,'Hospitalisation Details'!$A$2:$A$2344,'Hospitalisation Details'!$F$2:$F$2344," ",0,1)</f>
        <v>13607.37</v>
      </c>
      <c r="N754" t="str">
        <f>_xlfn.XLOOKUP(A754,'Hospitalisation Details'!$A$2:$A$2344,'Hospitalisation Details'!$G$2:$G$2344," ",0,1)</f>
        <v>tier - 3</v>
      </c>
      <c r="O754" t="str">
        <f>_xlfn.XLOOKUP(A754,'Hospitalisation Details'!$A$2:$A$2344,'Hospitalisation Details'!$H$2:$H$2344," ",0,1)</f>
        <v>tier - 1</v>
      </c>
      <c r="P754" t="str">
        <f>_xlfn.XLOOKUP(A754,'Hospitalisation Details'!$A$2:$A$2344,'Hospitalisation Details'!$I$2:$I$2344," ",0,1)</f>
        <v>R1024</v>
      </c>
      <c r="Q754">
        <f>_xlfn.XLOOKUP(A754,'Hospitalisation Details'!$A$2:$A$2344,'Hospitalisation Details'!$K$2:$K$2344," ",0,1)</f>
        <v>58</v>
      </c>
    </row>
    <row r="755" spans="1:17" ht="15.5" x14ac:dyDescent="0.35">
      <c r="A755" s="8" t="s">
        <v>1617</v>
      </c>
      <c r="B755" t="str">
        <f>VLOOKUP(Healthcare!A755,'Customer Names'!A755:E3089,4,FALSE)</f>
        <v>Margie</v>
      </c>
      <c r="C755" s="10">
        <f>_xlfn.XLOOKUP(A755,'Medical Examinations'!$A$2:$A$2336,'Medical Examinations'!$B$2:$B$2336,"NA",0,1)</f>
        <v>53.58</v>
      </c>
      <c r="D755" s="10">
        <f>_xlfn.XLOOKUP(A755,'Medical Examinations'!$A$2:$A$2336,'Medical Examinations'!$C$2:$C$2336)</f>
        <v>4.55</v>
      </c>
      <c r="E755" s="1" t="str">
        <f>_xlfn.XLOOKUP(A755,'Medical Examinations'!$A$2:$A$2336,'Medical Examinations'!$D$2:$D$2336)</f>
        <v>No</v>
      </c>
      <c r="F755" t="str">
        <f>_xlfn.XLOOKUP(A755,'Medical Examinations'!$A$2:$A$2336,'Medical Examinations'!$E$2:$E$2336)</f>
        <v>No</v>
      </c>
      <c r="G755" t="str">
        <f>_xlfn.XLOOKUP(A755,'Medical Examinations'!$A$2:$A$2336,'Medical Examinations'!$F$2:$F$2336)</f>
        <v>No</v>
      </c>
      <c r="H755" s="1">
        <f>_xlfn.XLOOKUP(A755,'Medical Examinations'!$A$2:$A$2336,'Medical Examinations'!$G$2:$G$2336)</f>
        <v>1</v>
      </c>
      <c r="I755" t="str">
        <f>_xlfn.XLOOKUP(A755,'Medical Examinations'!$A$2:$A$2336,'Medical Examinations'!$H$2:$H$2336)</f>
        <v>No</v>
      </c>
      <c r="J755" t="str">
        <f>VLOOKUP(A755,'Medical Examinations'!$A$2:$J$2336,9,FALSE)</f>
        <v>Obesity</v>
      </c>
      <c r="K755" t="str">
        <f>VLOOKUP(A755,'Medical Examinations'!$A$2:$J$2336,10,FALSE)</f>
        <v>Normal</v>
      </c>
      <c r="L755" s="51" t="str">
        <f>_xlfn.XLOOKUP(A755,'Hospitalisation Details'!$A$2:$A$2345,'Hospitalisation Details'!$J$2:$J$2345,"")</f>
        <v>14-Aug-1992</v>
      </c>
      <c r="M755" s="12">
        <f>_xlfn.XLOOKUP(A755,'Hospitalisation Details'!$A$2:$A$2344,'Hospitalisation Details'!$F$2:$F$2344," ",0,1)</f>
        <v>13588.17</v>
      </c>
      <c r="N755" t="str">
        <f>_xlfn.XLOOKUP(A755,'Hospitalisation Details'!$A$2:$A$2344,'Hospitalisation Details'!$G$2:$G$2344," ",0,1)</f>
        <v>tier - 3</v>
      </c>
      <c r="O755" t="str">
        <f>_xlfn.XLOOKUP(A755,'Hospitalisation Details'!$A$2:$A$2344,'Hospitalisation Details'!$H$2:$H$2344," ",0,1)</f>
        <v>tier - 1</v>
      </c>
      <c r="P755" t="str">
        <f>_xlfn.XLOOKUP(A755,'Hospitalisation Details'!$A$2:$A$2344,'Hospitalisation Details'!$I$2:$I$2344," ",0,1)</f>
        <v>R1012</v>
      </c>
      <c r="Q755">
        <f>_xlfn.XLOOKUP(A755,'Hospitalisation Details'!$A$2:$A$2344,'Hospitalisation Details'!$K$2:$K$2344," ",0,1)</f>
        <v>30</v>
      </c>
    </row>
    <row r="756" spans="1:17" ht="15.5" x14ac:dyDescent="0.35">
      <c r="A756" s="8" t="s">
        <v>1616</v>
      </c>
      <c r="B756" t="str">
        <f>VLOOKUP(Healthcare!A756,'Customer Names'!A756:E3090,4,FALSE)</f>
        <v>Heidi</v>
      </c>
      <c r="C756" s="10">
        <f>_xlfn.XLOOKUP(A756,'Medical Examinations'!$A$2:$A$2336,'Medical Examinations'!$B$2:$B$2336,"NA",0,1)</f>
        <v>34.299999999999997</v>
      </c>
      <c r="D756" s="10">
        <f>_xlfn.XLOOKUP(A756,'Medical Examinations'!$A$2:$A$2336,'Medical Examinations'!$C$2:$C$2336)</f>
        <v>11.76</v>
      </c>
      <c r="E756" s="1" t="str">
        <f>_xlfn.XLOOKUP(A756,'Medical Examinations'!$A$2:$A$2336,'Medical Examinations'!$D$2:$D$2336)</f>
        <v>No</v>
      </c>
      <c r="F756" t="str">
        <f>_xlfn.XLOOKUP(A756,'Medical Examinations'!$A$2:$A$2336,'Medical Examinations'!$E$2:$E$2336)</f>
        <v>No</v>
      </c>
      <c r="G756" t="str">
        <f>_xlfn.XLOOKUP(A756,'Medical Examinations'!$A$2:$A$2336,'Medical Examinations'!$F$2:$F$2336)</f>
        <v>No</v>
      </c>
      <c r="H756" s="1">
        <f>_xlfn.XLOOKUP(A756,'Medical Examinations'!$A$2:$A$2336,'Medical Examinations'!$G$2:$G$2336)</f>
        <v>0</v>
      </c>
      <c r="I756" t="str">
        <f>_xlfn.XLOOKUP(A756,'Medical Examinations'!$A$2:$A$2336,'Medical Examinations'!$H$2:$H$2336)</f>
        <v>No</v>
      </c>
      <c r="J756" t="str">
        <f>VLOOKUP(A756,'Medical Examinations'!$A$2:$J$2336,9,FALSE)</f>
        <v>Obesity</v>
      </c>
      <c r="K756" t="str">
        <f>VLOOKUP(A756,'Medical Examinations'!$A$2:$J$2336,10,FALSE)</f>
        <v>Diabetes</v>
      </c>
      <c r="L756" s="51" t="str">
        <f>_xlfn.XLOOKUP(A756,'Hospitalisation Details'!$A$2:$A$2345,'Hospitalisation Details'!$J$2:$J$2345,"")</f>
        <v>15-Jul-1968</v>
      </c>
      <c r="M756" s="12">
        <f>_xlfn.XLOOKUP(A756,'Hospitalisation Details'!$A$2:$A$2344,'Hospitalisation Details'!$F$2:$F$2344," ",0,1)</f>
        <v>13566.04</v>
      </c>
      <c r="N756" t="str">
        <f>_xlfn.XLOOKUP(A756,'Hospitalisation Details'!$A$2:$A$2344,'Hospitalisation Details'!$G$2:$G$2344," ",0,1)</f>
        <v>tier - 3</v>
      </c>
      <c r="O756" t="str">
        <f>_xlfn.XLOOKUP(A756,'Hospitalisation Details'!$A$2:$A$2344,'Hospitalisation Details'!$H$2:$H$2344," ",0,1)</f>
        <v>tier - 3</v>
      </c>
      <c r="P756" t="str">
        <f>_xlfn.XLOOKUP(A756,'Hospitalisation Details'!$A$2:$A$2344,'Hospitalisation Details'!$I$2:$I$2344," ",0,1)</f>
        <v>R1026</v>
      </c>
      <c r="Q756">
        <f>_xlfn.XLOOKUP(A756,'Hospitalisation Details'!$A$2:$A$2344,'Hospitalisation Details'!$K$2:$K$2344," ",0,1)</f>
        <v>54</v>
      </c>
    </row>
    <row r="757" spans="1:17" ht="15.5" x14ac:dyDescent="0.35">
      <c r="A757" s="8" t="s">
        <v>1615</v>
      </c>
      <c r="B757" t="str">
        <f>VLOOKUP(Healthcare!A757,'Customer Names'!A757:E3091,4,FALSE)</f>
        <v>Diego J</v>
      </c>
      <c r="C757" s="10">
        <f>_xlfn.XLOOKUP(A757,'Medical Examinations'!$A$2:$A$2336,'Medical Examinations'!$B$2:$B$2336,"NA",0,1)</f>
        <v>32.11</v>
      </c>
      <c r="D757" s="10">
        <f>_xlfn.XLOOKUP(A757,'Medical Examinations'!$A$2:$A$2336,'Medical Examinations'!$C$2:$C$2336)</f>
        <v>7.06</v>
      </c>
      <c r="E757" s="1" t="str">
        <f>_xlfn.XLOOKUP(A757,'Medical Examinations'!$A$2:$A$2336,'Medical Examinations'!$D$2:$D$2336)</f>
        <v>No</v>
      </c>
      <c r="F757" t="str">
        <f>_xlfn.XLOOKUP(A757,'Medical Examinations'!$A$2:$A$2336,'Medical Examinations'!$E$2:$E$2336)</f>
        <v>No</v>
      </c>
      <c r="G757" t="str">
        <f>_xlfn.XLOOKUP(A757,'Medical Examinations'!$A$2:$A$2336,'Medical Examinations'!$F$2:$F$2336)</f>
        <v>No</v>
      </c>
      <c r="H757" s="1">
        <f>_xlfn.XLOOKUP(A757,'Medical Examinations'!$A$2:$A$2336,'Medical Examinations'!$G$2:$G$2336)</f>
        <v>0</v>
      </c>
      <c r="I757" t="str">
        <f>_xlfn.XLOOKUP(A757,'Medical Examinations'!$A$2:$A$2336,'Medical Examinations'!$H$2:$H$2336)</f>
        <v>No</v>
      </c>
      <c r="J757" t="str">
        <f>VLOOKUP(A757,'Medical Examinations'!$A$2:$J$2336,9,FALSE)</f>
        <v>Obesity</v>
      </c>
      <c r="K757" t="str">
        <f>VLOOKUP(A757,'Medical Examinations'!$A$2:$J$2336,10,FALSE)</f>
        <v>Diabetes</v>
      </c>
      <c r="L757" s="51" t="str">
        <f>_xlfn.XLOOKUP(A757,'Hospitalisation Details'!$A$2:$A$2345,'Hospitalisation Details'!$J$2:$J$2345,"")</f>
        <v>11-Jul-1960</v>
      </c>
      <c r="M757" s="12">
        <f>_xlfn.XLOOKUP(A757,'Hospitalisation Details'!$A$2:$A$2344,'Hospitalisation Details'!$F$2:$F$2344," ",0,1)</f>
        <v>13555</v>
      </c>
      <c r="N757" t="str">
        <f>_xlfn.XLOOKUP(A757,'Hospitalisation Details'!$A$2:$A$2344,'Hospitalisation Details'!$G$2:$G$2344," ",0,1)</f>
        <v>tier - 3</v>
      </c>
      <c r="O757" t="str">
        <f>_xlfn.XLOOKUP(A757,'Hospitalisation Details'!$A$2:$A$2344,'Hospitalisation Details'!$H$2:$H$2344," ",0,1)</f>
        <v>tier - 3</v>
      </c>
      <c r="P757" t="str">
        <f>_xlfn.XLOOKUP(A757,'Hospitalisation Details'!$A$2:$A$2344,'Hospitalisation Details'!$I$2:$I$2344," ",0,1)</f>
        <v>R1017</v>
      </c>
      <c r="Q757">
        <f>_xlfn.XLOOKUP(A757,'Hospitalisation Details'!$A$2:$A$2344,'Hospitalisation Details'!$K$2:$K$2344," ",0,1)</f>
        <v>62</v>
      </c>
    </row>
    <row r="758" spans="1:17" ht="15.5" x14ac:dyDescent="0.35">
      <c r="A758" s="8" t="s">
        <v>1614</v>
      </c>
      <c r="B758" t="str">
        <f>VLOOKUP(Healthcare!A758,'Customer Names'!A758:E3092,4,FALSE)</f>
        <v>Enrique M Sr.</v>
      </c>
      <c r="C758" s="10">
        <f>_xlfn.XLOOKUP(A758,'Medical Examinations'!$A$2:$A$2336,'Medical Examinations'!$B$2:$B$2336,"NA",0,1)</f>
        <v>31.78</v>
      </c>
      <c r="D758" s="10">
        <f>_xlfn.XLOOKUP(A758,'Medical Examinations'!$A$2:$A$2336,'Medical Examinations'!$C$2:$C$2336)</f>
        <v>11.35</v>
      </c>
      <c r="E758" s="1" t="str">
        <f>_xlfn.XLOOKUP(A758,'Medical Examinations'!$A$2:$A$2336,'Medical Examinations'!$D$2:$D$2336)</f>
        <v>Yes</v>
      </c>
      <c r="F758" t="str">
        <f>_xlfn.XLOOKUP(A758,'Medical Examinations'!$A$2:$A$2336,'Medical Examinations'!$E$2:$E$2336)</f>
        <v>No</v>
      </c>
      <c r="G758" t="str">
        <f>_xlfn.XLOOKUP(A758,'Medical Examinations'!$A$2:$A$2336,'Medical Examinations'!$F$2:$F$2336)</f>
        <v>Yes</v>
      </c>
      <c r="H758" s="1">
        <f>_xlfn.XLOOKUP(A758,'Medical Examinations'!$A$2:$A$2336,'Medical Examinations'!$G$2:$G$2336)</f>
        <v>1</v>
      </c>
      <c r="I758" t="str">
        <f>_xlfn.XLOOKUP(A758,'Medical Examinations'!$A$2:$A$2336,'Medical Examinations'!$H$2:$H$2336)</f>
        <v>No</v>
      </c>
      <c r="J758" t="str">
        <f>VLOOKUP(A758,'Medical Examinations'!$A$2:$J$2336,9,FALSE)</f>
        <v>Obesity</v>
      </c>
      <c r="K758" t="str">
        <f>VLOOKUP(A758,'Medical Examinations'!$A$2:$J$2336,10,FALSE)</f>
        <v>Diabetes</v>
      </c>
      <c r="L758" s="51" t="str">
        <f>_xlfn.XLOOKUP(A758,'Hospitalisation Details'!$A$2:$A$2345,'Hospitalisation Details'!$J$2:$J$2345,"")</f>
        <v>14-Oct-1963</v>
      </c>
      <c r="M758" s="12">
        <f>_xlfn.XLOOKUP(A758,'Hospitalisation Details'!$A$2:$A$2344,'Hospitalisation Details'!$F$2:$F$2344," ",0,1)</f>
        <v>13511.28</v>
      </c>
      <c r="N758" t="str">
        <f>_xlfn.XLOOKUP(A758,'Hospitalisation Details'!$A$2:$A$2344,'Hospitalisation Details'!$G$2:$G$2344," ",0,1)</f>
        <v>tier - 3</v>
      </c>
      <c r="O758" t="str">
        <f>_xlfn.XLOOKUP(A758,'Hospitalisation Details'!$A$2:$A$2344,'Hospitalisation Details'!$H$2:$H$2344," ",0,1)</f>
        <v>tier - 1</v>
      </c>
      <c r="P758" t="str">
        <f>_xlfn.XLOOKUP(A758,'Hospitalisation Details'!$A$2:$A$2344,'Hospitalisation Details'!$I$2:$I$2344," ",0,1)</f>
        <v>R1012</v>
      </c>
      <c r="Q758">
        <f>_xlfn.XLOOKUP(A758,'Hospitalisation Details'!$A$2:$A$2344,'Hospitalisation Details'!$K$2:$K$2344," ",0,1)</f>
        <v>59</v>
      </c>
    </row>
    <row r="759" spans="1:17" ht="15.5" x14ac:dyDescent="0.35">
      <c r="A759" s="8" t="s">
        <v>1613</v>
      </c>
      <c r="B759" t="str">
        <f>VLOOKUP(Healthcare!A759,'Customer Names'!A759:E3093,4,FALSE)</f>
        <v>Greg</v>
      </c>
      <c r="C759" s="10">
        <f>_xlfn.XLOOKUP(A759,'Medical Examinations'!$A$2:$A$2336,'Medical Examinations'!$B$2:$B$2336,"NA",0,1)</f>
        <v>46.89</v>
      </c>
      <c r="D759" s="10">
        <f>_xlfn.XLOOKUP(A759,'Medical Examinations'!$A$2:$A$2336,'Medical Examinations'!$C$2:$C$2336)</f>
        <v>5.52</v>
      </c>
      <c r="E759" s="1" t="str">
        <f>_xlfn.XLOOKUP(A759,'Medical Examinations'!$A$2:$A$2336,'Medical Examinations'!$D$2:$D$2336)</f>
        <v>No</v>
      </c>
      <c r="F759" t="str">
        <f>_xlfn.XLOOKUP(A759,'Medical Examinations'!$A$2:$A$2336,'Medical Examinations'!$E$2:$E$2336)</f>
        <v>No</v>
      </c>
      <c r="G759" t="str">
        <f>_xlfn.XLOOKUP(A759,'Medical Examinations'!$A$2:$A$2336,'Medical Examinations'!$F$2:$F$2336)</f>
        <v>No</v>
      </c>
      <c r="H759" s="1">
        <f>_xlfn.XLOOKUP(A759,'Medical Examinations'!$A$2:$A$2336,'Medical Examinations'!$G$2:$G$2336)</f>
        <v>0</v>
      </c>
      <c r="I759" t="str">
        <f>_xlfn.XLOOKUP(A759,'Medical Examinations'!$A$2:$A$2336,'Medical Examinations'!$H$2:$H$2336)</f>
        <v>No</v>
      </c>
      <c r="J759" t="str">
        <f>VLOOKUP(A759,'Medical Examinations'!$A$2:$J$2336,9,FALSE)</f>
        <v>Obesity</v>
      </c>
      <c r="K759" t="str">
        <f>VLOOKUP(A759,'Medical Examinations'!$A$2:$J$2336,10,FALSE)</f>
        <v>Normal</v>
      </c>
      <c r="L759" s="51" t="str">
        <f>_xlfn.XLOOKUP(A759,'Hospitalisation Details'!$A$2:$A$2345,'Hospitalisation Details'!$J$2:$J$2345,"")</f>
        <v>30-Aug-1990</v>
      </c>
      <c r="M759" s="12">
        <f>_xlfn.XLOOKUP(A759,'Hospitalisation Details'!$A$2:$A$2344,'Hospitalisation Details'!$F$2:$F$2344," ",0,1)</f>
        <v>13480.83</v>
      </c>
      <c r="N759" t="str">
        <f>_xlfn.XLOOKUP(A759,'Hospitalisation Details'!$A$2:$A$2344,'Hospitalisation Details'!$G$2:$G$2344," ",0,1)</f>
        <v>tier - 3</v>
      </c>
      <c r="O759" t="str">
        <f>_xlfn.XLOOKUP(A759,'Hospitalisation Details'!$A$2:$A$2344,'Hospitalisation Details'!$H$2:$H$2344," ",0,1)</f>
        <v>tier - 2</v>
      </c>
      <c r="P759" t="str">
        <f>_xlfn.XLOOKUP(A759,'Hospitalisation Details'!$A$2:$A$2344,'Hospitalisation Details'!$I$2:$I$2344," ",0,1)</f>
        <v>R1023</v>
      </c>
      <c r="Q759">
        <f>_xlfn.XLOOKUP(A759,'Hospitalisation Details'!$A$2:$A$2344,'Hospitalisation Details'!$K$2:$K$2344," ",0,1)</f>
        <v>32</v>
      </c>
    </row>
    <row r="760" spans="1:17" ht="15.5" x14ac:dyDescent="0.35">
      <c r="A760" s="8" t="s">
        <v>1612</v>
      </c>
      <c r="B760" t="str">
        <f>VLOOKUP(Healthcare!A760,'Customer Names'!A760:E3094,4,FALSE)</f>
        <v>Filip</v>
      </c>
      <c r="C760" s="10">
        <f>_xlfn.XLOOKUP(A760,'Medical Examinations'!$A$2:$A$2336,'Medical Examinations'!$B$2:$B$2336,"NA",0,1)</f>
        <v>39.35</v>
      </c>
      <c r="D760" s="10">
        <f>_xlfn.XLOOKUP(A760,'Medical Examinations'!$A$2:$A$2336,'Medical Examinations'!$C$2:$C$2336)</f>
        <v>7.86</v>
      </c>
      <c r="E760" s="1" t="str">
        <f>_xlfn.XLOOKUP(A760,'Medical Examinations'!$A$2:$A$2336,'Medical Examinations'!$D$2:$D$2336)</f>
        <v>Yes</v>
      </c>
      <c r="F760" t="str">
        <f>_xlfn.XLOOKUP(A760,'Medical Examinations'!$A$2:$A$2336,'Medical Examinations'!$E$2:$E$2336)</f>
        <v>No</v>
      </c>
      <c r="G760" t="str">
        <f>_xlfn.XLOOKUP(A760,'Medical Examinations'!$A$2:$A$2336,'Medical Examinations'!$F$2:$F$2336)</f>
        <v>No</v>
      </c>
      <c r="H760" s="1">
        <f>_xlfn.XLOOKUP(A760,'Medical Examinations'!$A$2:$A$2336,'Medical Examinations'!$G$2:$G$2336)</f>
        <v>1</v>
      </c>
      <c r="I760" t="str">
        <f>_xlfn.XLOOKUP(A760,'Medical Examinations'!$A$2:$A$2336,'Medical Examinations'!$H$2:$H$2336)</f>
        <v>No</v>
      </c>
      <c r="J760" t="str">
        <f>VLOOKUP(A760,'Medical Examinations'!$A$2:$J$2336,9,FALSE)</f>
        <v>Obesity</v>
      </c>
      <c r="K760" t="str">
        <f>VLOOKUP(A760,'Medical Examinations'!$A$2:$J$2336,10,FALSE)</f>
        <v>Diabetes</v>
      </c>
      <c r="L760" s="51" t="str">
        <f>_xlfn.XLOOKUP(A760,'Hospitalisation Details'!$A$2:$A$2345,'Hospitalisation Details'!$J$2:$J$2345,"")</f>
        <v>7-Aug-1975</v>
      </c>
      <c r="M760" s="12">
        <f>_xlfn.XLOOKUP(A760,'Hospitalisation Details'!$A$2:$A$2344,'Hospitalisation Details'!$F$2:$F$2344," ",0,1)</f>
        <v>13472.19</v>
      </c>
      <c r="N760" t="str">
        <f>_xlfn.XLOOKUP(A760,'Hospitalisation Details'!$A$2:$A$2344,'Hospitalisation Details'!$G$2:$G$2344," ",0,1)</f>
        <v>tier - 3</v>
      </c>
      <c r="O760" t="str">
        <f>_xlfn.XLOOKUP(A760,'Hospitalisation Details'!$A$2:$A$2344,'Hospitalisation Details'!$H$2:$H$2344," ",0,1)</f>
        <v>tier - 2</v>
      </c>
      <c r="P760" t="str">
        <f>_xlfn.XLOOKUP(A760,'Hospitalisation Details'!$A$2:$A$2344,'Hospitalisation Details'!$I$2:$I$2344," ",0,1)</f>
        <v>R1012</v>
      </c>
      <c r="Q760">
        <f>_xlfn.XLOOKUP(A760,'Hospitalisation Details'!$A$2:$A$2344,'Hospitalisation Details'!$K$2:$K$2344," ",0,1)</f>
        <v>47</v>
      </c>
    </row>
    <row r="761" spans="1:17" ht="15.5" x14ac:dyDescent="0.35">
      <c r="A761" s="8" t="s">
        <v>1611</v>
      </c>
      <c r="B761" t="str">
        <f>VLOOKUP(Healthcare!A761,'Customer Names'!A761:E3095,4,FALSE)</f>
        <v>Rosemary E.</v>
      </c>
      <c r="C761" s="10">
        <f>_xlfn.XLOOKUP(A761,'Medical Examinations'!$A$2:$A$2336,'Medical Examinations'!$B$2:$B$2336,"NA",0,1)</f>
        <v>39.200000000000003</v>
      </c>
      <c r="D761" s="10">
        <f>_xlfn.XLOOKUP(A761,'Medical Examinations'!$A$2:$A$2336,'Medical Examinations'!$C$2:$C$2336)</f>
        <v>11.38</v>
      </c>
      <c r="E761" s="1" t="str">
        <f>_xlfn.XLOOKUP(A761,'Medical Examinations'!$A$2:$A$2336,'Medical Examinations'!$D$2:$D$2336)</f>
        <v>No</v>
      </c>
      <c r="F761" t="str">
        <f>_xlfn.XLOOKUP(A761,'Medical Examinations'!$A$2:$A$2336,'Medical Examinations'!$E$2:$E$2336)</f>
        <v>No</v>
      </c>
      <c r="G761" t="str">
        <f>_xlfn.XLOOKUP(A761,'Medical Examinations'!$A$2:$A$2336,'Medical Examinations'!$F$2:$F$2336)</f>
        <v>No</v>
      </c>
      <c r="H761" s="1">
        <f>_xlfn.XLOOKUP(A761,'Medical Examinations'!$A$2:$A$2336,'Medical Examinations'!$G$2:$G$2336)</f>
        <v>0</v>
      </c>
      <c r="I761" t="str">
        <f>_xlfn.XLOOKUP(A761,'Medical Examinations'!$A$2:$A$2336,'Medical Examinations'!$H$2:$H$2336)</f>
        <v>No</v>
      </c>
      <c r="J761" t="str">
        <f>VLOOKUP(A761,'Medical Examinations'!$A$2:$J$2336,9,FALSE)</f>
        <v>Obesity</v>
      </c>
      <c r="K761" t="str">
        <f>VLOOKUP(A761,'Medical Examinations'!$A$2:$J$2336,10,FALSE)</f>
        <v>Diabetes</v>
      </c>
      <c r="L761" s="51" t="str">
        <f>_xlfn.XLOOKUP(A761,'Hospitalisation Details'!$A$2:$A$2345,'Hospitalisation Details'!$J$2:$J$2345,"")</f>
        <v>24-Jul-1960</v>
      </c>
      <c r="M761" s="12">
        <f>_xlfn.XLOOKUP(A761,'Hospitalisation Details'!$A$2:$A$2344,'Hospitalisation Details'!$F$2:$F$2344," ",0,1)</f>
        <v>13470.86</v>
      </c>
      <c r="N761" t="str">
        <f>_xlfn.XLOOKUP(A761,'Hospitalisation Details'!$A$2:$A$2344,'Hospitalisation Details'!$G$2:$G$2344," ",0,1)</f>
        <v>tier - 3</v>
      </c>
      <c r="O761" t="str">
        <f>_xlfn.XLOOKUP(A761,'Hospitalisation Details'!$A$2:$A$2344,'Hospitalisation Details'!$H$2:$H$2344," ",0,1)</f>
        <v>tier - 3</v>
      </c>
      <c r="P761" t="str">
        <f>_xlfn.XLOOKUP(A761,'Hospitalisation Details'!$A$2:$A$2344,'Hospitalisation Details'!$I$2:$I$2344," ",0,1)</f>
        <v>R1011</v>
      </c>
      <c r="Q761">
        <f>_xlfn.XLOOKUP(A761,'Hospitalisation Details'!$A$2:$A$2344,'Hospitalisation Details'!$K$2:$K$2344," ",0,1)</f>
        <v>62</v>
      </c>
    </row>
    <row r="762" spans="1:17" ht="15.5" x14ac:dyDescent="0.35">
      <c r="A762" s="8" t="s">
        <v>1610</v>
      </c>
      <c r="B762" t="str">
        <f>VLOOKUP(Healthcare!A762,'Customer Names'!A762:E3096,4,FALSE)</f>
        <v>Lisa</v>
      </c>
      <c r="C762" s="10">
        <f>_xlfn.XLOOKUP(A762,'Medical Examinations'!$A$2:$A$2336,'Medical Examinations'!$B$2:$B$2336,"NA",0,1)</f>
        <v>39.159999999999997</v>
      </c>
      <c r="D762" s="10">
        <f>_xlfn.XLOOKUP(A762,'Medical Examinations'!$A$2:$A$2336,'Medical Examinations'!$C$2:$C$2336)</f>
        <v>10.48</v>
      </c>
      <c r="E762" s="1" t="str">
        <f>_xlfn.XLOOKUP(A762,'Medical Examinations'!$A$2:$A$2336,'Medical Examinations'!$D$2:$D$2336)</f>
        <v>No</v>
      </c>
      <c r="F762" t="str">
        <f>_xlfn.XLOOKUP(A762,'Medical Examinations'!$A$2:$A$2336,'Medical Examinations'!$E$2:$E$2336)</f>
        <v>No</v>
      </c>
      <c r="G762" t="str">
        <f>_xlfn.XLOOKUP(A762,'Medical Examinations'!$A$2:$A$2336,'Medical Examinations'!$F$2:$F$2336)</f>
        <v>No</v>
      </c>
      <c r="H762" s="1">
        <f>_xlfn.XLOOKUP(A762,'Medical Examinations'!$A$2:$A$2336,'Medical Examinations'!$G$2:$G$2336)</f>
        <v>0</v>
      </c>
      <c r="I762" t="str">
        <f>_xlfn.XLOOKUP(A762,'Medical Examinations'!$A$2:$A$2336,'Medical Examinations'!$H$2:$H$2336)</f>
        <v>No</v>
      </c>
      <c r="J762" t="str">
        <f>VLOOKUP(A762,'Medical Examinations'!$A$2:$J$2336,9,FALSE)</f>
        <v>Obesity</v>
      </c>
      <c r="K762" t="str">
        <f>VLOOKUP(A762,'Medical Examinations'!$A$2:$J$2336,10,FALSE)</f>
        <v>Diabetes</v>
      </c>
      <c r="L762" s="51" t="str">
        <f>_xlfn.XLOOKUP(A762,'Hospitalisation Details'!$A$2:$A$2345,'Hospitalisation Details'!$J$2:$J$2345,"")</f>
        <v>28-Jul-1960</v>
      </c>
      <c r="M762" s="12">
        <f>_xlfn.XLOOKUP(A762,'Hospitalisation Details'!$A$2:$A$2344,'Hospitalisation Details'!$F$2:$F$2344," ",0,1)</f>
        <v>13470.8</v>
      </c>
      <c r="N762" t="str">
        <f>_xlfn.XLOOKUP(A762,'Hospitalisation Details'!$A$2:$A$2344,'Hospitalisation Details'!$G$2:$G$2344," ",0,1)</f>
        <v>tier - 3</v>
      </c>
      <c r="O762" t="str">
        <f>_xlfn.XLOOKUP(A762,'Hospitalisation Details'!$A$2:$A$2344,'Hospitalisation Details'!$H$2:$H$2344," ",0,1)</f>
        <v>tier - 2</v>
      </c>
      <c r="P762" t="str">
        <f>_xlfn.XLOOKUP(A762,'Hospitalisation Details'!$A$2:$A$2344,'Hospitalisation Details'!$I$2:$I$2344," ",0,1)</f>
        <v>R1013</v>
      </c>
      <c r="Q762">
        <f>_xlfn.XLOOKUP(A762,'Hospitalisation Details'!$A$2:$A$2344,'Hospitalisation Details'!$K$2:$K$2344," ",0,1)</f>
        <v>62</v>
      </c>
    </row>
    <row r="763" spans="1:17" ht="15.5" x14ac:dyDescent="0.35">
      <c r="A763" s="8" t="s">
        <v>1609</v>
      </c>
      <c r="B763" t="str">
        <f>VLOOKUP(Healthcare!A763,'Customer Names'!A763:E3097,4,FALSE)</f>
        <v>Jason</v>
      </c>
      <c r="C763" s="10">
        <f>_xlfn.XLOOKUP(A763,'Medical Examinations'!$A$2:$A$2336,'Medical Examinations'!$B$2:$B$2336,"NA",0,1)</f>
        <v>44.1</v>
      </c>
      <c r="D763" s="10">
        <f>_xlfn.XLOOKUP(A763,'Medical Examinations'!$A$2:$A$2336,'Medical Examinations'!$C$2:$C$2336)</f>
        <v>5.04</v>
      </c>
      <c r="E763" s="1" t="str">
        <f>_xlfn.XLOOKUP(A763,'Medical Examinations'!$A$2:$A$2336,'Medical Examinations'!$D$2:$D$2336)</f>
        <v>Yes</v>
      </c>
      <c r="F763" t="str">
        <f>_xlfn.XLOOKUP(A763,'Medical Examinations'!$A$2:$A$2336,'Medical Examinations'!$E$2:$E$2336)</f>
        <v>No</v>
      </c>
      <c r="G763" t="str">
        <f>_xlfn.XLOOKUP(A763,'Medical Examinations'!$A$2:$A$2336,'Medical Examinations'!$F$2:$F$2336)</f>
        <v>No</v>
      </c>
      <c r="H763" s="1">
        <f>_xlfn.XLOOKUP(A763,'Medical Examinations'!$A$2:$A$2336,'Medical Examinations'!$G$2:$G$2336)</f>
        <v>0</v>
      </c>
      <c r="I763" t="str">
        <f>_xlfn.XLOOKUP(A763,'Medical Examinations'!$A$2:$A$2336,'Medical Examinations'!$H$2:$H$2336)</f>
        <v>No</v>
      </c>
      <c r="J763" t="str">
        <f>VLOOKUP(A763,'Medical Examinations'!$A$2:$J$2336,9,FALSE)</f>
        <v>Obesity</v>
      </c>
      <c r="K763" t="str">
        <f>VLOOKUP(A763,'Medical Examinations'!$A$2:$J$2336,10,FALSE)</f>
        <v>Normal</v>
      </c>
      <c r="L763" s="51" t="str">
        <f>_xlfn.XLOOKUP(A763,'Hospitalisation Details'!$A$2:$A$2345,'Hospitalisation Details'!$J$2:$J$2345,"")</f>
        <v>19-Aug-1985</v>
      </c>
      <c r="M763" s="12">
        <f>_xlfn.XLOOKUP(A763,'Hospitalisation Details'!$A$2:$A$2344,'Hospitalisation Details'!$F$2:$F$2344," ",0,1)</f>
        <v>13465.8</v>
      </c>
      <c r="N763" t="str">
        <f>_xlfn.XLOOKUP(A763,'Hospitalisation Details'!$A$2:$A$2344,'Hospitalisation Details'!$G$2:$G$2344," ",0,1)</f>
        <v>tier - 3</v>
      </c>
      <c r="O763" t="str">
        <f>_xlfn.XLOOKUP(A763,'Hospitalisation Details'!$A$2:$A$2344,'Hospitalisation Details'!$H$2:$H$2344," ",0,1)</f>
        <v>tier - 1</v>
      </c>
      <c r="P763" t="str">
        <f>_xlfn.XLOOKUP(A763,'Hospitalisation Details'!$A$2:$A$2344,'Hospitalisation Details'!$I$2:$I$2344," ",0,1)</f>
        <v>R1012</v>
      </c>
      <c r="Q763">
        <f>_xlfn.XLOOKUP(A763,'Hospitalisation Details'!$A$2:$A$2344,'Hospitalisation Details'!$K$2:$K$2344," ",0,1)</f>
        <v>37</v>
      </c>
    </row>
    <row r="764" spans="1:17" ht="15.5" x14ac:dyDescent="0.35">
      <c r="A764" s="8" t="s">
        <v>1608</v>
      </c>
      <c r="B764" t="str">
        <f>VLOOKUP(Healthcare!A764,'Customer Names'!A764:E3098,4,FALSE)</f>
        <v>Courtney</v>
      </c>
      <c r="C764" s="10">
        <f>_xlfn.XLOOKUP(A764,'Medical Examinations'!$A$2:$A$2336,'Medical Examinations'!$B$2:$B$2336,"NA",0,1)</f>
        <v>33.200000000000003</v>
      </c>
      <c r="D764" s="10">
        <f>_xlfn.XLOOKUP(A764,'Medical Examinations'!$A$2:$A$2336,'Medical Examinations'!$C$2:$C$2336)</f>
        <v>9.06</v>
      </c>
      <c r="E764" s="1" t="str">
        <f>_xlfn.XLOOKUP(A764,'Medical Examinations'!$A$2:$A$2336,'Medical Examinations'!$D$2:$D$2336)</f>
        <v>No</v>
      </c>
      <c r="F764" t="str">
        <f>_xlfn.XLOOKUP(A764,'Medical Examinations'!$A$2:$A$2336,'Medical Examinations'!$E$2:$E$2336)</f>
        <v>No</v>
      </c>
      <c r="G764" t="str">
        <f>_xlfn.XLOOKUP(A764,'Medical Examinations'!$A$2:$A$2336,'Medical Examinations'!$F$2:$F$2336)</f>
        <v>No</v>
      </c>
      <c r="H764" s="1">
        <f>_xlfn.XLOOKUP(A764,'Medical Examinations'!$A$2:$A$2336,'Medical Examinations'!$G$2:$G$2336)</f>
        <v>0</v>
      </c>
      <c r="I764" t="str">
        <f>_xlfn.XLOOKUP(A764,'Medical Examinations'!$A$2:$A$2336,'Medical Examinations'!$H$2:$H$2336)</f>
        <v>No</v>
      </c>
      <c r="J764" t="str">
        <f>VLOOKUP(A764,'Medical Examinations'!$A$2:$J$2336,9,FALSE)</f>
        <v>Obesity</v>
      </c>
      <c r="K764" t="str">
        <f>VLOOKUP(A764,'Medical Examinations'!$A$2:$J$2336,10,FALSE)</f>
        <v>Diabetes</v>
      </c>
      <c r="L764" s="51" t="str">
        <f>_xlfn.XLOOKUP(A764,'Hospitalisation Details'!$A$2:$A$2345,'Hospitalisation Details'!$J$2:$J$2345,"")</f>
        <v>16-Dec-1960</v>
      </c>
      <c r="M764" s="12">
        <f>_xlfn.XLOOKUP(A764,'Hospitalisation Details'!$A$2:$A$2344,'Hospitalisation Details'!$F$2:$F$2344," ",0,1)</f>
        <v>13462.52</v>
      </c>
      <c r="N764" t="str">
        <f>_xlfn.XLOOKUP(A764,'Hospitalisation Details'!$A$2:$A$2344,'Hospitalisation Details'!$G$2:$G$2344," ",0,1)</f>
        <v>tier - 3</v>
      </c>
      <c r="O764" t="str">
        <f>_xlfn.XLOOKUP(A764,'Hospitalisation Details'!$A$2:$A$2344,'Hospitalisation Details'!$H$2:$H$2344," ",0,1)</f>
        <v>tier - 2</v>
      </c>
      <c r="P764" t="str">
        <f>_xlfn.XLOOKUP(A764,'Hospitalisation Details'!$A$2:$A$2344,'Hospitalisation Details'!$I$2:$I$2344," ",0,1)</f>
        <v>R1011</v>
      </c>
      <c r="Q764">
        <f>_xlfn.XLOOKUP(A764,'Hospitalisation Details'!$A$2:$A$2344,'Hospitalisation Details'!$K$2:$K$2344," ",0,1)</f>
        <v>62</v>
      </c>
    </row>
    <row r="765" spans="1:17" ht="15.5" x14ac:dyDescent="0.35">
      <c r="A765" s="8" t="s">
        <v>1607</v>
      </c>
      <c r="B765" t="str">
        <f>VLOOKUP(Healthcare!A765,'Customer Names'!A765:E3099,4,FALSE)</f>
        <v>Jennifer R.</v>
      </c>
      <c r="C765" s="10">
        <f>_xlfn.XLOOKUP(A765,'Medical Examinations'!$A$2:$A$2336,'Medical Examinations'!$B$2:$B$2336,"NA",0,1)</f>
        <v>29.92</v>
      </c>
      <c r="D765" s="10">
        <f>_xlfn.XLOOKUP(A765,'Medical Examinations'!$A$2:$A$2336,'Medical Examinations'!$C$2:$C$2336)</f>
        <v>11.07</v>
      </c>
      <c r="E765" s="1" t="str">
        <f>_xlfn.XLOOKUP(A765,'Medical Examinations'!$A$2:$A$2336,'Medical Examinations'!$D$2:$D$2336)</f>
        <v>No</v>
      </c>
      <c r="F765" t="str">
        <f>_xlfn.XLOOKUP(A765,'Medical Examinations'!$A$2:$A$2336,'Medical Examinations'!$E$2:$E$2336)</f>
        <v>No</v>
      </c>
      <c r="G765" t="str">
        <f>_xlfn.XLOOKUP(A765,'Medical Examinations'!$A$2:$A$2336,'Medical Examinations'!$F$2:$F$2336)</f>
        <v>No</v>
      </c>
      <c r="H765" s="1">
        <f>_xlfn.XLOOKUP(A765,'Medical Examinations'!$A$2:$A$2336,'Medical Examinations'!$G$2:$G$2336)</f>
        <v>0</v>
      </c>
      <c r="I765" t="str">
        <f>_xlfn.XLOOKUP(A765,'Medical Examinations'!$A$2:$A$2336,'Medical Examinations'!$H$2:$H$2336)</f>
        <v>No</v>
      </c>
      <c r="J765" t="str">
        <f>VLOOKUP(A765,'Medical Examinations'!$A$2:$J$2336,9,FALSE)</f>
        <v>Overweight</v>
      </c>
      <c r="K765" t="str">
        <f>VLOOKUP(A765,'Medical Examinations'!$A$2:$J$2336,10,FALSE)</f>
        <v>Diabetes</v>
      </c>
      <c r="L765" s="51" t="str">
        <f>_xlfn.XLOOKUP(A765,'Hospitalisation Details'!$A$2:$A$2345,'Hospitalisation Details'!$J$2:$J$2345,"")</f>
        <v>11-Jul-1960</v>
      </c>
      <c r="M765" s="12">
        <f>_xlfn.XLOOKUP(A765,'Hospitalisation Details'!$A$2:$A$2344,'Hospitalisation Details'!$F$2:$F$2344," ",0,1)</f>
        <v>13457.96</v>
      </c>
      <c r="N765" t="str">
        <f>_xlfn.XLOOKUP(A765,'Hospitalisation Details'!$A$2:$A$2344,'Hospitalisation Details'!$G$2:$G$2344," ",0,1)</f>
        <v>tier - 3</v>
      </c>
      <c r="O765" t="str">
        <f>_xlfn.XLOOKUP(A765,'Hospitalisation Details'!$A$2:$A$2344,'Hospitalisation Details'!$H$2:$H$2344," ",0,1)</f>
        <v>tier - 1</v>
      </c>
      <c r="P765" t="str">
        <f>_xlfn.XLOOKUP(A765,'Hospitalisation Details'!$A$2:$A$2344,'Hospitalisation Details'!$I$2:$I$2344," ",0,1)</f>
        <v>R1013</v>
      </c>
      <c r="Q765">
        <f>_xlfn.XLOOKUP(A765,'Hospitalisation Details'!$A$2:$A$2344,'Hospitalisation Details'!$K$2:$K$2344," ",0,1)</f>
        <v>62</v>
      </c>
    </row>
    <row r="766" spans="1:17" ht="15.5" x14ac:dyDescent="0.35">
      <c r="A766" s="8" t="s">
        <v>1606</v>
      </c>
      <c r="B766" t="str">
        <f>VLOOKUP(Healthcare!A766,'Customer Names'!A766:E3100,4,FALSE)</f>
        <v>Lauren E</v>
      </c>
      <c r="C766" s="10">
        <f>_xlfn.XLOOKUP(A766,'Medical Examinations'!$A$2:$A$2336,'Medical Examinations'!$B$2:$B$2336,"NA",0,1)</f>
        <v>25</v>
      </c>
      <c r="D766" s="10">
        <f>_xlfn.XLOOKUP(A766,'Medical Examinations'!$A$2:$A$2336,'Medical Examinations'!$C$2:$C$2336)</f>
        <v>10.45</v>
      </c>
      <c r="E766" s="1" t="str">
        <f>_xlfn.XLOOKUP(A766,'Medical Examinations'!$A$2:$A$2336,'Medical Examinations'!$D$2:$D$2336)</f>
        <v>No</v>
      </c>
      <c r="F766" t="str">
        <f>_xlfn.XLOOKUP(A766,'Medical Examinations'!$A$2:$A$2336,'Medical Examinations'!$E$2:$E$2336)</f>
        <v>No</v>
      </c>
      <c r="G766" t="str">
        <f>_xlfn.XLOOKUP(A766,'Medical Examinations'!$A$2:$A$2336,'Medical Examinations'!$F$2:$F$2336)</f>
        <v>No</v>
      </c>
      <c r="H766" s="1">
        <f>_xlfn.XLOOKUP(A766,'Medical Examinations'!$A$2:$A$2336,'Medical Examinations'!$G$2:$G$2336)</f>
        <v>0</v>
      </c>
      <c r="I766" t="str">
        <f>_xlfn.XLOOKUP(A766,'Medical Examinations'!$A$2:$A$2336,'Medical Examinations'!$H$2:$H$2336)</f>
        <v>No</v>
      </c>
      <c r="J766" t="str">
        <f>VLOOKUP(A766,'Medical Examinations'!$A$2:$J$2336,9,FALSE)</f>
        <v>Overweight</v>
      </c>
      <c r="K766" t="str">
        <f>VLOOKUP(A766,'Medical Examinations'!$A$2:$J$2336,10,FALSE)</f>
        <v>Diabetes</v>
      </c>
      <c r="L766" s="51" t="str">
        <f>_xlfn.XLOOKUP(A766,'Hospitalisation Details'!$A$2:$A$2345,'Hospitalisation Details'!$J$2:$J$2345,"")</f>
        <v>13-Aug-1960</v>
      </c>
      <c r="M766" s="12">
        <f>_xlfn.XLOOKUP(A766,'Hospitalisation Details'!$A$2:$A$2344,'Hospitalisation Details'!$F$2:$F$2344," ",0,1)</f>
        <v>13451.12</v>
      </c>
      <c r="N766" t="str">
        <f>_xlfn.XLOOKUP(A766,'Hospitalisation Details'!$A$2:$A$2344,'Hospitalisation Details'!$G$2:$G$2344," ",0,1)</f>
        <v>tier - 3</v>
      </c>
      <c r="O766" t="str">
        <f>_xlfn.XLOOKUP(A766,'Hospitalisation Details'!$A$2:$A$2344,'Hospitalisation Details'!$H$2:$H$2344," ",0,1)</f>
        <v>tier - 1</v>
      </c>
      <c r="P766" t="str">
        <f>_xlfn.XLOOKUP(A766,'Hospitalisation Details'!$A$2:$A$2344,'Hospitalisation Details'!$I$2:$I$2344," ",0,1)</f>
        <v>R1011</v>
      </c>
      <c r="Q766">
        <f>_xlfn.XLOOKUP(A766,'Hospitalisation Details'!$A$2:$A$2344,'Hospitalisation Details'!$K$2:$K$2344," ",0,1)</f>
        <v>62</v>
      </c>
    </row>
    <row r="767" spans="1:17" ht="15.5" x14ac:dyDescent="0.35">
      <c r="A767" s="8" t="s">
        <v>1605</v>
      </c>
      <c r="B767" t="str">
        <f>VLOOKUP(Healthcare!A767,'Customer Names'!A767:E3101,4,FALSE)</f>
        <v>Ashley M.</v>
      </c>
      <c r="C767" s="10">
        <f>_xlfn.XLOOKUP(A767,'Medical Examinations'!$A$2:$A$2336,'Medical Examinations'!$B$2:$B$2336,"NA",0,1)</f>
        <v>38.869999999999997</v>
      </c>
      <c r="D767" s="10">
        <f>_xlfn.XLOOKUP(A767,'Medical Examinations'!$A$2:$A$2336,'Medical Examinations'!$C$2:$C$2336)</f>
        <v>8.6300000000000008</v>
      </c>
      <c r="E767" s="1" t="str">
        <f>_xlfn.XLOOKUP(A767,'Medical Examinations'!$A$2:$A$2336,'Medical Examinations'!$D$2:$D$2336)</f>
        <v>Yes</v>
      </c>
      <c r="F767" t="str">
        <f>_xlfn.XLOOKUP(A767,'Medical Examinations'!$A$2:$A$2336,'Medical Examinations'!$E$2:$E$2336)</f>
        <v>No</v>
      </c>
      <c r="G767" t="str">
        <f>_xlfn.XLOOKUP(A767,'Medical Examinations'!$A$2:$A$2336,'Medical Examinations'!$F$2:$F$2336)</f>
        <v>No</v>
      </c>
      <c r="H767" s="1">
        <f>_xlfn.XLOOKUP(A767,'Medical Examinations'!$A$2:$A$2336,'Medical Examinations'!$G$2:$G$2336)</f>
        <v>1</v>
      </c>
      <c r="I767" t="str">
        <f>_xlfn.XLOOKUP(A767,'Medical Examinations'!$A$2:$A$2336,'Medical Examinations'!$H$2:$H$2336)</f>
        <v>No</v>
      </c>
      <c r="J767" t="str">
        <f>VLOOKUP(A767,'Medical Examinations'!$A$2:$J$2336,9,FALSE)</f>
        <v>Obesity</v>
      </c>
      <c r="K767" t="str">
        <f>VLOOKUP(A767,'Medical Examinations'!$A$2:$J$2336,10,FALSE)</f>
        <v>Diabetes</v>
      </c>
      <c r="L767" s="51" t="str">
        <f>_xlfn.XLOOKUP(A767,'Hospitalisation Details'!$A$2:$A$2345,'Hospitalisation Details'!$J$2:$J$2345,"")</f>
        <v>29-Jun-1975</v>
      </c>
      <c r="M767" s="12">
        <f>_xlfn.XLOOKUP(A767,'Hospitalisation Details'!$A$2:$A$2344,'Hospitalisation Details'!$F$2:$F$2344," ",0,1)</f>
        <v>13440.7</v>
      </c>
      <c r="N767" t="str">
        <f>_xlfn.XLOOKUP(A767,'Hospitalisation Details'!$A$2:$A$2344,'Hospitalisation Details'!$G$2:$G$2344," ",0,1)</f>
        <v>tier - 3</v>
      </c>
      <c r="O767" t="str">
        <f>_xlfn.XLOOKUP(A767,'Hospitalisation Details'!$A$2:$A$2344,'Hospitalisation Details'!$H$2:$H$2344," ",0,1)</f>
        <v>tier - 2</v>
      </c>
      <c r="P767" t="str">
        <f>_xlfn.XLOOKUP(A767,'Hospitalisation Details'!$A$2:$A$2344,'Hospitalisation Details'!$I$2:$I$2344," ",0,1)</f>
        <v>R1012</v>
      </c>
      <c r="Q767">
        <f>_xlfn.XLOOKUP(A767,'Hospitalisation Details'!$A$2:$A$2344,'Hospitalisation Details'!$K$2:$K$2344," ",0,1)</f>
        <v>47</v>
      </c>
    </row>
    <row r="768" spans="1:17" ht="15.5" x14ac:dyDescent="0.35">
      <c r="A768" s="8" t="s">
        <v>1604</v>
      </c>
      <c r="B768" t="str">
        <f>VLOOKUP(Healthcare!A768,'Customer Names'!A768:E3102,4,FALSE)</f>
        <v>Alison R.</v>
      </c>
      <c r="C768" s="10">
        <f>_xlfn.XLOOKUP(A768,'Medical Examinations'!$A$2:$A$2336,'Medical Examinations'!$B$2:$B$2336,"NA",0,1)</f>
        <v>32.299999999999997</v>
      </c>
      <c r="D768" s="10">
        <f>_xlfn.XLOOKUP(A768,'Medical Examinations'!$A$2:$A$2336,'Medical Examinations'!$C$2:$C$2336)</f>
        <v>5.28</v>
      </c>
      <c r="E768" s="1" t="str">
        <f>_xlfn.XLOOKUP(A768,'Medical Examinations'!$A$2:$A$2336,'Medical Examinations'!$D$2:$D$2336)</f>
        <v>Yes</v>
      </c>
      <c r="F768" t="str">
        <f>_xlfn.XLOOKUP(A768,'Medical Examinations'!$A$2:$A$2336,'Medical Examinations'!$E$2:$E$2336)</f>
        <v>No</v>
      </c>
      <c r="G768" t="str">
        <f>_xlfn.XLOOKUP(A768,'Medical Examinations'!$A$2:$A$2336,'Medical Examinations'!$F$2:$F$2336)</f>
        <v>No</v>
      </c>
      <c r="H768" s="1">
        <f>_xlfn.XLOOKUP(A768,'Medical Examinations'!$A$2:$A$2336,'Medical Examinations'!$G$2:$G$2336)</f>
        <v>2</v>
      </c>
      <c r="I768" t="str">
        <f>_xlfn.XLOOKUP(A768,'Medical Examinations'!$A$2:$A$2336,'Medical Examinations'!$H$2:$H$2336)</f>
        <v>No</v>
      </c>
      <c r="J768" t="str">
        <f>VLOOKUP(A768,'Medical Examinations'!$A$2:$J$2336,9,FALSE)</f>
        <v>Obesity</v>
      </c>
      <c r="K768" t="str">
        <f>VLOOKUP(A768,'Medical Examinations'!$A$2:$J$2336,10,FALSE)</f>
        <v>Normal</v>
      </c>
      <c r="L768" s="51" t="str">
        <f>_xlfn.XLOOKUP(A768,'Hospitalisation Details'!$A$2:$A$2345,'Hospitalisation Details'!$J$2:$J$2345,"")</f>
        <v>14-Nov-1966</v>
      </c>
      <c r="M768" s="12">
        <f>_xlfn.XLOOKUP(A768,'Hospitalisation Details'!$A$2:$A$2344,'Hospitalisation Details'!$F$2:$F$2344," ",0,1)</f>
        <v>13430.27</v>
      </c>
      <c r="N768" t="str">
        <f>_xlfn.XLOOKUP(A768,'Hospitalisation Details'!$A$2:$A$2344,'Hospitalisation Details'!$G$2:$G$2344," ",0,1)</f>
        <v>tier - 3</v>
      </c>
      <c r="O768" t="str">
        <f>_xlfn.XLOOKUP(A768,'Hospitalisation Details'!$A$2:$A$2344,'Hospitalisation Details'!$H$2:$H$2344," ",0,1)</f>
        <v>tier - 3</v>
      </c>
      <c r="P768" t="str">
        <f>_xlfn.XLOOKUP(A768,'Hospitalisation Details'!$A$2:$A$2344,'Hospitalisation Details'!$I$2:$I$2344," ",0,1)</f>
        <v>R1024</v>
      </c>
      <c r="Q768">
        <f>_xlfn.XLOOKUP(A768,'Hospitalisation Details'!$A$2:$A$2344,'Hospitalisation Details'!$K$2:$K$2344," ",0,1)</f>
        <v>56</v>
      </c>
    </row>
    <row r="769" spans="1:17" ht="15.5" x14ac:dyDescent="0.35">
      <c r="A769" s="8" t="s">
        <v>1603</v>
      </c>
      <c r="B769" t="str">
        <f>VLOOKUP(Healthcare!A769,'Customer Names'!A769:E3103,4,FALSE)</f>
        <v>Madeleine</v>
      </c>
      <c r="C769" s="10">
        <f>_xlfn.XLOOKUP(A769,'Medical Examinations'!$A$2:$A$2336,'Medical Examinations'!$B$2:$B$2336,"NA",0,1)</f>
        <v>31.16</v>
      </c>
      <c r="D769" s="10">
        <f>_xlfn.XLOOKUP(A769,'Medical Examinations'!$A$2:$A$2336,'Medical Examinations'!$C$2:$C$2336)</f>
        <v>7.49</v>
      </c>
      <c r="E769" s="1" t="str">
        <f>_xlfn.XLOOKUP(A769,'Medical Examinations'!$A$2:$A$2336,'Medical Examinations'!$D$2:$D$2336)</f>
        <v>Yes</v>
      </c>
      <c r="F769" t="str">
        <f>_xlfn.XLOOKUP(A769,'Medical Examinations'!$A$2:$A$2336,'Medical Examinations'!$E$2:$E$2336)</f>
        <v>No</v>
      </c>
      <c r="G769" t="str">
        <f>_xlfn.XLOOKUP(A769,'Medical Examinations'!$A$2:$A$2336,'Medical Examinations'!$F$2:$F$2336)</f>
        <v>No</v>
      </c>
      <c r="H769" s="1">
        <f>_xlfn.XLOOKUP(A769,'Medical Examinations'!$A$2:$A$2336,'Medical Examinations'!$G$2:$G$2336)</f>
        <v>2</v>
      </c>
      <c r="I769" t="str">
        <f>_xlfn.XLOOKUP(A769,'Medical Examinations'!$A$2:$A$2336,'Medical Examinations'!$H$2:$H$2336)</f>
        <v>No</v>
      </c>
      <c r="J769" t="str">
        <f>VLOOKUP(A769,'Medical Examinations'!$A$2:$J$2336,9,FALSE)</f>
        <v>Obesity</v>
      </c>
      <c r="K769" t="str">
        <f>VLOOKUP(A769,'Medical Examinations'!$A$2:$J$2336,10,FALSE)</f>
        <v>Diabetes</v>
      </c>
      <c r="L769" s="51" t="str">
        <f>_xlfn.XLOOKUP(A769,'Hospitalisation Details'!$A$2:$A$2345,'Hospitalisation Details'!$J$2:$J$2345,"")</f>
        <v>3-Nov-1961</v>
      </c>
      <c r="M769" s="12">
        <f>_xlfn.XLOOKUP(A769,'Hospitalisation Details'!$A$2:$A$2344,'Hospitalisation Details'!$F$2:$F$2344," ",0,1)</f>
        <v>13429.04</v>
      </c>
      <c r="N769" t="str">
        <f>_xlfn.XLOOKUP(A769,'Hospitalisation Details'!$A$2:$A$2344,'Hospitalisation Details'!$G$2:$G$2344," ",0,1)</f>
        <v>tier - 3</v>
      </c>
      <c r="O769" t="str">
        <f>_xlfn.XLOOKUP(A769,'Hospitalisation Details'!$A$2:$A$2344,'Hospitalisation Details'!$H$2:$H$2344," ",0,1)</f>
        <v>tier - 3</v>
      </c>
      <c r="P769" t="str">
        <f>_xlfn.XLOOKUP(A769,'Hospitalisation Details'!$A$2:$A$2344,'Hospitalisation Details'!$I$2:$I$2344," ",0,1)</f>
        <v>R1012</v>
      </c>
      <c r="Q769">
        <f>_xlfn.XLOOKUP(A769,'Hospitalisation Details'!$A$2:$A$2344,'Hospitalisation Details'!$K$2:$K$2344," ",0,1)</f>
        <v>61</v>
      </c>
    </row>
    <row r="770" spans="1:17" ht="15.5" x14ac:dyDescent="0.35">
      <c r="A770" s="8" t="s">
        <v>1602</v>
      </c>
      <c r="B770" t="str">
        <f>VLOOKUP(Healthcare!A770,'Customer Names'!A770:E3104,4,FALSE)</f>
        <v>Stacey</v>
      </c>
      <c r="C770" s="10">
        <f>_xlfn.XLOOKUP(A770,'Medical Examinations'!$A$2:$A$2336,'Medical Examinations'!$B$2:$B$2336,"NA",0,1)</f>
        <v>54.59</v>
      </c>
      <c r="D770" s="10">
        <f>_xlfn.XLOOKUP(A770,'Medical Examinations'!$A$2:$A$2336,'Medical Examinations'!$C$2:$C$2336)</f>
        <v>4.2699999999999996</v>
      </c>
      <c r="E770" s="1" t="str">
        <f>_xlfn.XLOOKUP(A770,'Medical Examinations'!$A$2:$A$2336,'Medical Examinations'!$D$2:$D$2336)</f>
        <v>No</v>
      </c>
      <c r="F770" t="str">
        <f>_xlfn.XLOOKUP(A770,'Medical Examinations'!$A$2:$A$2336,'Medical Examinations'!$E$2:$E$2336)</f>
        <v>No</v>
      </c>
      <c r="G770" t="str">
        <f>_xlfn.XLOOKUP(A770,'Medical Examinations'!$A$2:$A$2336,'Medical Examinations'!$F$2:$F$2336)</f>
        <v>No</v>
      </c>
      <c r="H770" s="1">
        <f>_xlfn.XLOOKUP(A770,'Medical Examinations'!$A$2:$A$2336,'Medical Examinations'!$G$2:$G$2336)</f>
        <v>0</v>
      </c>
      <c r="I770" t="str">
        <f>_xlfn.XLOOKUP(A770,'Medical Examinations'!$A$2:$A$2336,'Medical Examinations'!$H$2:$H$2336)</f>
        <v>No</v>
      </c>
      <c r="J770" t="str">
        <f>VLOOKUP(A770,'Medical Examinations'!$A$2:$J$2336,9,FALSE)</f>
        <v>Obesity</v>
      </c>
      <c r="K770" t="str">
        <f>VLOOKUP(A770,'Medical Examinations'!$A$2:$J$2336,10,FALSE)</f>
        <v>Normal</v>
      </c>
      <c r="L770" s="51" t="str">
        <f>_xlfn.XLOOKUP(A770,'Hospitalisation Details'!$A$2:$A$2345,'Hospitalisation Details'!$J$2:$J$2345,"")</f>
        <v>17-Jun-1994</v>
      </c>
      <c r="M770" s="12">
        <f>_xlfn.XLOOKUP(A770,'Hospitalisation Details'!$A$2:$A$2344,'Hospitalisation Details'!$F$2:$F$2344," ",0,1)</f>
        <v>13417.05</v>
      </c>
      <c r="N770" t="str">
        <f>_xlfn.XLOOKUP(A770,'Hospitalisation Details'!$A$2:$A$2344,'Hospitalisation Details'!$G$2:$G$2344," ",0,1)</f>
        <v>tier - 3</v>
      </c>
      <c r="O770" t="str">
        <f>_xlfn.XLOOKUP(A770,'Hospitalisation Details'!$A$2:$A$2344,'Hospitalisation Details'!$H$2:$H$2344," ",0,1)</f>
        <v>tier - 3</v>
      </c>
      <c r="P770" t="str">
        <f>_xlfn.XLOOKUP(A770,'Hospitalisation Details'!$A$2:$A$2344,'Hospitalisation Details'!$I$2:$I$2344," ",0,1)</f>
        <v>R1012</v>
      </c>
      <c r="Q770">
        <f>_xlfn.XLOOKUP(A770,'Hospitalisation Details'!$A$2:$A$2344,'Hospitalisation Details'!$K$2:$K$2344," ",0,1)</f>
        <v>28</v>
      </c>
    </row>
    <row r="771" spans="1:17" ht="15.5" x14ac:dyDescent="0.35">
      <c r="A771" s="8" t="s">
        <v>1601</v>
      </c>
      <c r="B771" t="str">
        <f>VLOOKUP(Healthcare!A771,'Customer Names'!A771:E3105,4,FALSE)</f>
        <v>Kimberly</v>
      </c>
      <c r="C771" s="10">
        <f>_xlfn.XLOOKUP(A771,'Medical Examinations'!$A$2:$A$2336,'Medical Examinations'!$B$2:$B$2336,"NA",0,1)</f>
        <v>21.09</v>
      </c>
      <c r="D771" s="10">
        <f>_xlfn.XLOOKUP(A771,'Medical Examinations'!$A$2:$A$2336,'Medical Examinations'!$C$2:$C$2336)</f>
        <v>9.2200000000000006</v>
      </c>
      <c r="E771" s="1" t="str">
        <f>_xlfn.XLOOKUP(A771,'Medical Examinations'!$A$2:$A$2336,'Medical Examinations'!$D$2:$D$2336)</f>
        <v>Yes</v>
      </c>
      <c r="F771" t="str">
        <f>_xlfn.XLOOKUP(A771,'Medical Examinations'!$A$2:$A$2336,'Medical Examinations'!$E$2:$E$2336)</f>
        <v>No</v>
      </c>
      <c r="G771" t="str">
        <f>_xlfn.XLOOKUP(A771,'Medical Examinations'!$A$2:$A$2336,'Medical Examinations'!$F$2:$F$2336)</f>
        <v>No</v>
      </c>
      <c r="H771" s="1">
        <f>_xlfn.XLOOKUP(A771,'Medical Examinations'!$A$2:$A$2336,'Medical Examinations'!$G$2:$G$2336)</f>
        <v>2</v>
      </c>
      <c r="I771" t="str">
        <f>_xlfn.XLOOKUP(A771,'Medical Examinations'!$A$2:$A$2336,'Medical Examinations'!$H$2:$H$2336)</f>
        <v>No</v>
      </c>
      <c r="J771" t="str">
        <f>VLOOKUP(A771,'Medical Examinations'!$A$2:$J$2336,9,FALSE)</f>
        <v>Normal Weight</v>
      </c>
      <c r="K771" t="str">
        <f>VLOOKUP(A771,'Medical Examinations'!$A$2:$J$2336,10,FALSE)</f>
        <v>Diabetes</v>
      </c>
      <c r="L771" s="51" t="str">
        <f>_xlfn.XLOOKUP(A771,'Hospitalisation Details'!$A$2:$A$2345,'Hospitalisation Details'!$J$2:$J$2345,"")</f>
        <v>22-Jul-1961</v>
      </c>
      <c r="M771" s="12">
        <f>_xlfn.XLOOKUP(A771,'Hospitalisation Details'!$A$2:$A$2344,'Hospitalisation Details'!$F$2:$F$2344," ",0,1)</f>
        <v>13415.04</v>
      </c>
      <c r="N771" t="str">
        <f>_xlfn.XLOOKUP(A771,'Hospitalisation Details'!$A$2:$A$2344,'Hospitalisation Details'!$G$2:$G$2344," ",0,1)</f>
        <v>tier - 3</v>
      </c>
      <c r="O771" t="str">
        <f>_xlfn.XLOOKUP(A771,'Hospitalisation Details'!$A$2:$A$2344,'Hospitalisation Details'!$H$2:$H$2344," ",0,1)</f>
        <v>tier - 2</v>
      </c>
      <c r="P771" t="str">
        <f>_xlfn.XLOOKUP(A771,'Hospitalisation Details'!$A$2:$A$2344,'Hospitalisation Details'!$I$2:$I$2344," ",0,1)</f>
        <v>R1012</v>
      </c>
      <c r="Q771">
        <f>_xlfn.XLOOKUP(A771,'Hospitalisation Details'!$A$2:$A$2344,'Hospitalisation Details'!$K$2:$K$2344," ",0,1)</f>
        <v>61</v>
      </c>
    </row>
    <row r="772" spans="1:17" ht="15.5" x14ac:dyDescent="0.35">
      <c r="A772" s="8" t="s">
        <v>1600</v>
      </c>
      <c r="B772" t="str">
        <f>VLOOKUP(Healthcare!A772,'Customer Names'!A772:E3106,4,FALSE)</f>
        <v>Matthew D</v>
      </c>
      <c r="C772" s="10">
        <f>_xlfn.XLOOKUP(A772,'Medical Examinations'!$A$2:$A$2336,'Medical Examinations'!$B$2:$B$2336,"NA",0,1)</f>
        <v>52.41</v>
      </c>
      <c r="D772" s="10">
        <f>_xlfn.XLOOKUP(A772,'Medical Examinations'!$A$2:$A$2336,'Medical Examinations'!$C$2:$C$2336)</f>
        <v>5.99</v>
      </c>
      <c r="E772" s="1" t="str">
        <f>_xlfn.XLOOKUP(A772,'Medical Examinations'!$A$2:$A$2336,'Medical Examinations'!$D$2:$D$2336)</f>
        <v>No</v>
      </c>
      <c r="F772" t="str">
        <f>_xlfn.XLOOKUP(A772,'Medical Examinations'!$A$2:$A$2336,'Medical Examinations'!$E$2:$E$2336)</f>
        <v>No</v>
      </c>
      <c r="G772" t="str">
        <f>_xlfn.XLOOKUP(A772,'Medical Examinations'!$A$2:$A$2336,'Medical Examinations'!$F$2:$F$2336)</f>
        <v>No</v>
      </c>
      <c r="H772" s="1">
        <f>_xlfn.XLOOKUP(A772,'Medical Examinations'!$A$2:$A$2336,'Medical Examinations'!$G$2:$G$2336)</f>
        <v>1</v>
      </c>
      <c r="I772" t="str">
        <f>_xlfn.XLOOKUP(A772,'Medical Examinations'!$A$2:$A$2336,'Medical Examinations'!$H$2:$H$2336)</f>
        <v>No</v>
      </c>
      <c r="J772" t="str">
        <f>VLOOKUP(A772,'Medical Examinations'!$A$2:$J$2336,9,FALSE)</f>
        <v>Obesity</v>
      </c>
      <c r="K772" t="str">
        <f>VLOOKUP(A772,'Medical Examinations'!$A$2:$J$2336,10,FALSE)</f>
        <v>Prediabetes</v>
      </c>
      <c r="L772" s="51" t="str">
        <f>_xlfn.XLOOKUP(A772,'Hospitalisation Details'!$A$2:$A$2345,'Hospitalisation Details'!$J$2:$J$2345,"")</f>
        <v>19-Dec-1992</v>
      </c>
      <c r="M772" s="12">
        <f>_xlfn.XLOOKUP(A772,'Hospitalisation Details'!$A$2:$A$2344,'Hospitalisation Details'!$F$2:$F$2344," ",0,1)</f>
        <v>13412.97</v>
      </c>
      <c r="N772" t="str">
        <f>_xlfn.XLOOKUP(A772,'Hospitalisation Details'!$A$2:$A$2344,'Hospitalisation Details'!$G$2:$G$2344," ",0,1)</f>
        <v>tier - 3</v>
      </c>
      <c r="O772" t="str">
        <f>_xlfn.XLOOKUP(A772,'Hospitalisation Details'!$A$2:$A$2344,'Hospitalisation Details'!$H$2:$H$2344," ",0,1)</f>
        <v>tier - 3</v>
      </c>
      <c r="P772" t="str">
        <f>_xlfn.XLOOKUP(A772,'Hospitalisation Details'!$A$2:$A$2344,'Hospitalisation Details'!$I$2:$I$2344," ",0,1)</f>
        <v>R1023</v>
      </c>
      <c r="Q772">
        <f>_xlfn.XLOOKUP(A772,'Hospitalisation Details'!$A$2:$A$2344,'Hospitalisation Details'!$K$2:$K$2344," ",0,1)</f>
        <v>30</v>
      </c>
    </row>
    <row r="773" spans="1:17" ht="15.5" x14ac:dyDescent="0.35">
      <c r="A773" s="8" t="s">
        <v>1599</v>
      </c>
      <c r="B773" t="str">
        <f>VLOOKUP(Healthcare!A773,'Customer Names'!A773:E3107,4,FALSE)</f>
        <v>Michael</v>
      </c>
      <c r="C773" s="10">
        <f>_xlfn.XLOOKUP(A773,'Medical Examinations'!$A$2:$A$2336,'Medical Examinations'!$B$2:$B$2336,"NA",0,1)</f>
        <v>41.47</v>
      </c>
      <c r="D773" s="10">
        <f>_xlfn.XLOOKUP(A773,'Medical Examinations'!$A$2:$A$2336,'Medical Examinations'!$C$2:$C$2336)</f>
        <v>5.86</v>
      </c>
      <c r="E773" s="1" t="str">
        <f>_xlfn.XLOOKUP(A773,'Medical Examinations'!$A$2:$A$2336,'Medical Examinations'!$D$2:$D$2336)</f>
        <v>Yes</v>
      </c>
      <c r="F773" t="str">
        <f>_xlfn.XLOOKUP(A773,'Medical Examinations'!$A$2:$A$2336,'Medical Examinations'!$E$2:$E$2336)</f>
        <v>No</v>
      </c>
      <c r="G773" t="str">
        <f>_xlfn.XLOOKUP(A773,'Medical Examinations'!$A$2:$A$2336,'Medical Examinations'!$F$2:$F$2336)</f>
        <v>No</v>
      </c>
      <c r="H773" s="1">
        <f>_xlfn.XLOOKUP(A773,'Medical Examinations'!$A$2:$A$2336,'Medical Examinations'!$G$2:$G$2336)</f>
        <v>2</v>
      </c>
      <c r="I773" t="str">
        <f>_xlfn.XLOOKUP(A773,'Medical Examinations'!$A$2:$A$2336,'Medical Examinations'!$H$2:$H$2336)</f>
        <v>No</v>
      </c>
      <c r="J773" t="str">
        <f>VLOOKUP(A773,'Medical Examinations'!$A$2:$J$2336,9,FALSE)</f>
        <v>Obesity</v>
      </c>
      <c r="K773" t="str">
        <f>VLOOKUP(A773,'Medical Examinations'!$A$2:$J$2336,10,FALSE)</f>
        <v>Prediabetes</v>
      </c>
      <c r="L773" s="51" t="str">
        <f>_xlfn.XLOOKUP(A773,'Hospitalisation Details'!$A$2:$A$2345,'Hospitalisation Details'!$J$2:$J$2345,"")</f>
        <v>20-Dec-1959</v>
      </c>
      <c r="M773" s="12">
        <f>_xlfn.XLOOKUP(A773,'Hospitalisation Details'!$A$2:$A$2344,'Hospitalisation Details'!$F$2:$F$2344," ",0,1)</f>
        <v>13405.39</v>
      </c>
      <c r="N773" t="str">
        <f>_xlfn.XLOOKUP(A773,'Hospitalisation Details'!$A$2:$A$2344,'Hospitalisation Details'!$G$2:$G$2344," ",0,1)</f>
        <v>tier - 3</v>
      </c>
      <c r="O773" t="str">
        <f>_xlfn.XLOOKUP(A773,'Hospitalisation Details'!$A$2:$A$2344,'Hospitalisation Details'!$H$2:$H$2344," ",0,1)</f>
        <v>tier - 3</v>
      </c>
      <c r="P773" t="str">
        <f>_xlfn.XLOOKUP(A773,'Hospitalisation Details'!$A$2:$A$2344,'Hospitalisation Details'!$I$2:$I$2344," ",0,1)</f>
        <v>R1013</v>
      </c>
      <c r="Q773">
        <f>_xlfn.XLOOKUP(A773,'Hospitalisation Details'!$A$2:$A$2344,'Hospitalisation Details'!$K$2:$K$2344," ",0,1)</f>
        <v>63</v>
      </c>
    </row>
    <row r="774" spans="1:17" ht="15.5" x14ac:dyDescent="0.35">
      <c r="A774" s="8" t="s">
        <v>1598</v>
      </c>
      <c r="B774" t="str">
        <f>VLOOKUP(Healthcare!A774,'Customer Names'!A774:E3108,4,FALSE)</f>
        <v>Ben</v>
      </c>
      <c r="C774" s="10">
        <f>_xlfn.XLOOKUP(A774,'Medical Examinations'!$A$2:$A$2336,'Medical Examinations'!$B$2:$B$2336,"NA",0,1)</f>
        <v>33.1</v>
      </c>
      <c r="D774" s="10">
        <f>_xlfn.XLOOKUP(A774,'Medical Examinations'!$A$2:$A$2336,'Medical Examinations'!$C$2:$C$2336)</f>
        <v>5.19</v>
      </c>
      <c r="E774" s="1" t="str">
        <f>_xlfn.XLOOKUP(A774,'Medical Examinations'!$A$2:$A$2336,'Medical Examinations'!$D$2:$D$2336)</f>
        <v>Yes</v>
      </c>
      <c r="F774" t="str">
        <f>_xlfn.XLOOKUP(A774,'Medical Examinations'!$A$2:$A$2336,'Medical Examinations'!$E$2:$E$2336)</f>
        <v>No</v>
      </c>
      <c r="G774" t="str">
        <f>_xlfn.XLOOKUP(A774,'Medical Examinations'!$A$2:$A$2336,'Medical Examinations'!$F$2:$F$2336)</f>
        <v>No</v>
      </c>
      <c r="H774" s="1">
        <f>_xlfn.XLOOKUP(A774,'Medical Examinations'!$A$2:$A$2336,'Medical Examinations'!$G$2:$G$2336)</f>
        <v>2</v>
      </c>
      <c r="I774" t="str">
        <f>_xlfn.XLOOKUP(A774,'Medical Examinations'!$A$2:$A$2336,'Medical Examinations'!$H$2:$H$2336)</f>
        <v>No</v>
      </c>
      <c r="J774" t="str">
        <f>VLOOKUP(A774,'Medical Examinations'!$A$2:$J$2336,9,FALSE)</f>
        <v>Obesity</v>
      </c>
      <c r="K774" t="str">
        <f>VLOOKUP(A774,'Medical Examinations'!$A$2:$J$2336,10,FALSE)</f>
        <v>Normal</v>
      </c>
      <c r="L774" s="51" t="str">
        <f>_xlfn.XLOOKUP(A774,'Hospitalisation Details'!$A$2:$A$2345,'Hospitalisation Details'!$J$2:$J$2345,"")</f>
        <v>25-Nov-1959</v>
      </c>
      <c r="M774" s="12">
        <f>_xlfn.XLOOKUP(A774,'Hospitalisation Details'!$A$2:$A$2344,'Hospitalisation Details'!$F$2:$F$2344," ",0,1)</f>
        <v>13393.76</v>
      </c>
      <c r="N774" t="str">
        <f>_xlfn.XLOOKUP(A774,'Hospitalisation Details'!$A$2:$A$2344,'Hospitalisation Details'!$G$2:$G$2344," ",0,1)</f>
        <v>tier - 3</v>
      </c>
      <c r="O774" t="str">
        <f>_xlfn.XLOOKUP(A774,'Hospitalisation Details'!$A$2:$A$2344,'Hospitalisation Details'!$H$2:$H$2344," ",0,1)</f>
        <v>tier - 1</v>
      </c>
      <c r="P774" t="str">
        <f>_xlfn.XLOOKUP(A774,'Hospitalisation Details'!$A$2:$A$2344,'Hospitalisation Details'!$I$2:$I$2344," ",0,1)</f>
        <v>R1011</v>
      </c>
      <c r="Q774">
        <f>_xlfn.XLOOKUP(A774,'Hospitalisation Details'!$A$2:$A$2344,'Hospitalisation Details'!$K$2:$K$2344," ",0,1)</f>
        <v>63</v>
      </c>
    </row>
    <row r="775" spans="1:17" ht="15.5" x14ac:dyDescent="0.35">
      <c r="A775" s="8" t="s">
        <v>1597</v>
      </c>
      <c r="B775" t="str">
        <f>VLOOKUP(Healthcare!A775,'Customer Names'!A775:E3109,4,FALSE)</f>
        <v>Chris</v>
      </c>
      <c r="C775" s="10">
        <f>_xlfn.XLOOKUP(A775,'Medical Examinations'!$A$2:$A$2336,'Medical Examinations'!$B$2:$B$2336,"NA",0,1)</f>
        <v>30.8</v>
      </c>
      <c r="D775" s="10">
        <f>_xlfn.XLOOKUP(A775,'Medical Examinations'!$A$2:$A$2336,'Medical Examinations'!$C$2:$C$2336)</f>
        <v>4.37</v>
      </c>
      <c r="E775" s="1" t="str">
        <f>_xlfn.XLOOKUP(A775,'Medical Examinations'!$A$2:$A$2336,'Medical Examinations'!$D$2:$D$2336)</f>
        <v>Yes</v>
      </c>
      <c r="F775" t="str">
        <f>_xlfn.XLOOKUP(A775,'Medical Examinations'!$A$2:$A$2336,'Medical Examinations'!$E$2:$E$2336)</f>
        <v>No</v>
      </c>
      <c r="G775" t="str">
        <f>_xlfn.XLOOKUP(A775,'Medical Examinations'!$A$2:$A$2336,'Medical Examinations'!$F$2:$F$2336)</f>
        <v>No</v>
      </c>
      <c r="H775" s="1">
        <f>_xlfn.XLOOKUP(A775,'Medical Examinations'!$A$2:$A$2336,'Medical Examinations'!$G$2:$G$2336)</f>
        <v>2</v>
      </c>
      <c r="I775" t="str">
        <f>_xlfn.XLOOKUP(A775,'Medical Examinations'!$A$2:$A$2336,'Medical Examinations'!$H$2:$H$2336)</f>
        <v>No</v>
      </c>
      <c r="J775" t="str">
        <f>VLOOKUP(A775,'Medical Examinations'!$A$2:$J$2336,9,FALSE)</f>
        <v>Obesity</v>
      </c>
      <c r="K775" t="str">
        <f>VLOOKUP(A775,'Medical Examinations'!$A$2:$J$2336,10,FALSE)</f>
        <v>Normal</v>
      </c>
      <c r="L775" s="51" t="str">
        <f>_xlfn.XLOOKUP(A775,'Hospitalisation Details'!$A$2:$A$2345,'Hospitalisation Details'!$J$2:$J$2345,"")</f>
        <v>9-Dec-1959</v>
      </c>
      <c r="M775" s="12">
        <f>_xlfn.XLOOKUP(A775,'Hospitalisation Details'!$A$2:$A$2344,'Hospitalisation Details'!$F$2:$F$2344," ",0,1)</f>
        <v>13390.56</v>
      </c>
      <c r="N775" t="str">
        <f>_xlfn.XLOOKUP(A775,'Hospitalisation Details'!$A$2:$A$2344,'Hospitalisation Details'!$G$2:$G$2344," ",0,1)</f>
        <v>tier - 3</v>
      </c>
      <c r="O775" t="str">
        <f>_xlfn.XLOOKUP(A775,'Hospitalisation Details'!$A$2:$A$2344,'Hospitalisation Details'!$H$2:$H$2344," ",0,1)</f>
        <v>tier - 3</v>
      </c>
      <c r="P775" t="str">
        <f>_xlfn.XLOOKUP(A775,'Hospitalisation Details'!$A$2:$A$2344,'Hospitalisation Details'!$I$2:$I$2344," ",0,1)</f>
        <v>R1011</v>
      </c>
      <c r="Q775">
        <f>_xlfn.XLOOKUP(A775,'Hospitalisation Details'!$A$2:$A$2344,'Hospitalisation Details'!$K$2:$K$2344," ",0,1)</f>
        <v>63</v>
      </c>
    </row>
    <row r="776" spans="1:17" ht="15.5" x14ac:dyDescent="0.35">
      <c r="A776" s="8" t="s">
        <v>1596</v>
      </c>
      <c r="B776" t="str">
        <f>VLOOKUP(Healthcare!A776,'Customer Names'!A776:E3110,4,FALSE)</f>
        <v>Jeremy J</v>
      </c>
      <c r="C776" s="10">
        <f>_xlfn.XLOOKUP(A776,'Medical Examinations'!$A$2:$A$2336,'Medical Examinations'!$B$2:$B$2336,"NA",0,1)</f>
        <v>42.06</v>
      </c>
      <c r="D776" s="10">
        <f>_xlfn.XLOOKUP(A776,'Medical Examinations'!$A$2:$A$2336,'Medical Examinations'!$C$2:$C$2336)</f>
        <v>5.32</v>
      </c>
      <c r="E776" s="1" t="str">
        <f>_xlfn.XLOOKUP(A776,'Medical Examinations'!$A$2:$A$2336,'Medical Examinations'!$D$2:$D$2336)</f>
        <v>No</v>
      </c>
      <c r="F776" t="str">
        <f>_xlfn.XLOOKUP(A776,'Medical Examinations'!$A$2:$A$2336,'Medical Examinations'!$E$2:$E$2336)</f>
        <v>No</v>
      </c>
      <c r="G776" t="str">
        <f>_xlfn.XLOOKUP(A776,'Medical Examinations'!$A$2:$A$2336,'Medical Examinations'!$F$2:$F$2336)</f>
        <v>No</v>
      </c>
      <c r="H776" s="1">
        <f>_xlfn.XLOOKUP(A776,'Medical Examinations'!$A$2:$A$2336,'Medical Examinations'!$G$2:$G$2336)</f>
        <v>1</v>
      </c>
      <c r="I776" t="str">
        <f>_xlfn.XLOOKUP(A776,'Medical Examinations'!$A$2:$A$2336,'Medical Examinations'!$H$2:$H$2336)</f>
        <v>No</v>
      </c>
      <c r="J776" t="str">
        <f>VLOOKUP(A776,'Medical Examinations'!$A$2:$J$2336,9,FALSE)</f>
        <v>Obesity</v>
      </c>
      <c r="K776" t="str">
        <f>VLOOKUP(A776,'Medical Examinations'!$A$2:$J$2336,10,FALSE)</f>
        <v>Normal</v>
      </c>
      <c r="L776" s="51" t="str">
        <f>_xlfn.XLOOKUP(A776,'Hospitalisation Details'!$A$2:$A$2345,'Hospitalisation Details'!$J$2:$J$2345,"")</f>
        <v>6-Jun-1984</v>
      </c>
      <c r="M776" s="12">
        <f>_xlfn.XLOOKUP(A776,'Hospitalisation Details'!$A$2:$A$2344,'Hospitalisation Details'!$F$2:$F$2344," ",0,1)</f>
        <v>13383.67</v>
      </c>
      <c r="N776" t="str">
        <f>_xlfn.XLOOKUP(A776,'Hospitalisation Details'!$A$2:$A$2344,'Hospitalisation Details'!$G$2:$G$2344," ",0,1)</f>
        <v>tier - 3</v>
      </c>
      <c r="O776" t="str">
        <f>_xlfn.XLOOKUP(A776,'Hospitalisation Details'!$A$2:$A$2344,'Hospitalisation Details'!$H$2:$H$2344," ",0,1)</f>
        <v>tier - 2</v>
      </c>
      <c r="P776" t="str">
        <f>_xlfn.XLOOKUP(A776,'Hospitalisation Details'!$A$2:$A$2344,'Hospitalisation Details'!$I$2:$I$2344," ",0,1)</f>
        <v>R1023</v>
      </c>
      <c r="Q776">
        <f>_xlfn.XLOOKUP(A776,'Hospitalisation Details'!$A$2:$A$2344,'Hospitalisation Details'!$K$2:$K$2344," ",0,1)</f>
        <v>39</v>
      </c>
    </row>
    <row r="777" spans="1:17" ht="15.5" x14ac:dyDescent="0.35">
      <c r="A777" s="8" t="s">
        <v>1595</v>
      </c>
      <c r="B777" t="str">
        <f>VLOOKUP(Healthcare!A777,'Customer Names'!A777:E3111,4,FALSE)</f>
        <v>Amy L.</v>
      </c>
      <c r="C777" s="10">
        <f>_xlfn.XLOOKUP(A777,'Medical Examinations'!$A$2:$A$2336,'Medical Examinations'!$B$2:$B$2336,"NA",0,1)</f>
        <v>39.270000000000003</v>
      </c>
      <c r="D777" s="10">
        <f>_xlfn.XLOOKUP(A777,'Medical Examinations'!$A$2:$A$2336,'Medical Examinations'!$C$2:$C$2336)</f>
        <v>5.64</v>
      </c>
      <c r="E777" s="1" t="str">
        <f>_xlfn.XLOOKUP(A777,'Medical Examinations'!$A$2:$A$2336,'Medical Examinations'!$D$2:$D$2336)</f>
        <v>No</v>
      </c>
      <c r="F777" t="str">
        <f>_xlfn.XLOOKUP(A777,'Medical Examinations'!$A$2:$A$2336,'Medical Examinations'!$E$2:$E$2336)</f>
        <v>No</v>
      </c>
      <c r="G777" t="str">
        <f>_xlfn.XLOOKUP(A777,'Medical Examinations'!$A$2:$A$2336,'Medical Examinations'!$F$2:$F$2336)</f>
        <v>Yes</v>
      </c>
      <c r="H777" s="1">
        <f>_xlfn.XLOOKUP(A777,'Medical Examinations'!$A$2:$A$2336,'Medical Examinations'!$G$2:$G$2336)</f>
        <v>1</v>
      </c>
      <c r="I777" t="str">
        <f>_xlfn.XLOOKUP(A777,'Medical Examinations'!$A$2:$A$2336,'Medical Examinations'!$H$2:$H$2336)</f>
        <v>No</v>
      </c>
      <c r="J777" t="str">
        <f>VLOOKUP(A777,'Medical Examinations'!$A$2:$J$2336,9,FALSE)</f>
        <v>Obesity</v>
      </c>
      <c r="K777" t="str">
        <f>VLOOKUP(A777,'Medical Examinations'!$A$2:$J$2336,10,FALSE)</f>
        <v>Normal</v>
      </c>
      <c r="L777" s="51" t="str">
        <f>_xlfn.XLOOKUP(A777,'Hospitalisation Details'!$A$2:$A$2345,'Hospitalisation Details'!$J$2:$J$2345,"")</f>
        <v>30-Sep-1979</v>
      </c>
      <c r="M777" s="12">
        <f>_xlfn.XLOOKUP(A777,'Hospitalisation Details'!$A$2:$A$2344,'Hospitalisation Details'!$F$2:$F$2344," ",0,1)</f>
        <v>13377.41</v>
      </c>
      <c r="N777" t="str">
        <f>_xlfn.XLOOKUP(A777,'Hospitalisation Details'!$A$2:$A$2344,'Hospitalisation Details'!$G$2:$G$2344," ",0,1)</f>
        <v>tier - 3</v>
      </c>
      <c r="O777" t="str">
        <f>_xlfn.XLOOKUP(A777,'Hospitalisation Details'!$A$2:$A$2344,'Hospitalisation Details'!$H$2:$H$2344," ",0,1)</f>
        <v>tier - 3</v>
      </c>
      <c r="P777" t="str">
        <f>_xlfn.XLOOKUP(A777,'Hospitalisation Details'!$A$2:$A$2344,'Hospitalisation Details'!$I$2:$I$2344," ",0,1)</f>
        <v>R1026</v>
      </c>
      <c r="Q777">
        <f>_xlfn.XLOOKUP(A777,'Hospitalisation Details'!$A$2:$A$2344,'Hospitalisation Details'!$K$2:$K$2344," ",0,1)</f>
        <v>43</v>
      </c>
    </row>
    <row r="778" spans="1:17" ht="15.5" x14ac:dyDescent="0.35">
      <c r="A778" s="8" t="s">
        <v>1594</v>
      </c>
      <c r="B778" t="str">
        <f>VLOOKUP(Healthcare!A778,'Customer Names'!A778:E3112,4,FALSE)</f>
        <v>Karen L.</v>
      </c>
      <c r="C778" s="10">
        <f>_xlfn.XLOOKUP(A778,'Medical Examinations'!$A$2:$A$2336,'Medical Examinations'!$B$2:$B$2336,"NA",0,1)</f>
        <v>30.71</v>
      </c>
      <c r="D778" s="10">
        <f>_xlfn.XLOOKUP(A778,'Medical Examinations'!$A$2:$A$2336,'Medical Examinations'!$C$2:$C$2336)</f>
        <v>5.59</v>
      </c>
      <c r="E778" s="1" t="str">
        <f>_xlfn.XLOOKUP(A778,'Medical Examinations'!$A$2:$A$2336,'Medical Examinations'!$D$2:$D$2336)</f>
        <v>Yes</v>
      </c>
      <c r="F778" t="str">
        <f>_xlfn.XLOOKUP(A778,'Medical Examinations'!$A$2:$A$2336,'Medical Examinations'!$E$2:$E$2336)</f>
        <v>No</v>
      </c>
      <c r="G778" t="str">
        <f>_xlfn.XLOOKUP(A778,'Medical Examinations'!$A$2:$A$2336,'Medical Examinations'!$F$2:$F$2336)</f>
        <v>No</v>
      </c>
      <c r="H778" s="1">
        <f>_xlfn.XLOOKUP(A778,'Medical Examinations'!$A$2:$A$2336,'Medical Examinations'!$G$2:$G$2336)</f>
        <v>1</v>
      </c>
      <c r="I778" t="str">
        <f>_xlfn.XLOOKUP(A778,'Medical Examinations'!$A$2:$A$2336,'Medical Examinations'!$H$2:$H$2336)</f>
        <v>No</v>
      </c>
      <c r="J778" t="str">
        <f>VLOOKUP(A778,'Medical Examinations'!$A$2:$J$2336,9,FALSE)</f>
        <v>Obesity</v>
      </c>
      <c r="K778" t="str">
        <f>VLOOKUP(A778,'Medical Examinations'!$A$2:$J$2336,10,FALSE)</f>
        <v>Normal</v>
      </c>
      <c r="L778" s="51" t="str">
        <f>_xlfn.XLOOKUP(A778,'Hospitalisation Details'!$A$2:$A$2345,'Hospitalisation Details'!$J$2:$J$2345,"")</f>
        <v>24-Sep-1964</v>
      </c>
      <c r="M778" s="12">
        <f>_xlfn.XLOOKUP(A778,'Hospitalisation Details'!$A$2:$A$2344,'Hospitalisation Details'!$F$2:$F$2344," ",0,1)</f>
        <v>13375.76</v>
      </c>
      <c r="N778" t="str">
        <f>_xlfn.XLOOKUP(A778,'Hospitalisation Details'!$A$2:$A$2344,'Hospitalisation Details'!$G$2:$G$2344," ",0,1)</f>
        <v>tier - 3</v>
      </c>
      <c r="O778" t="str">
        <f>_xlfn.XLOOKUP(A778,'Hospitalisation Details'!$A$2:$A$2344,'Hospitalisation Details'!$H$2:$H$2344," ",0,1)</f>
        <v>tier - 2</v>
      </c>
      <c r="P778" t="str">
        <f>_xlfn.XLOOKUP(A778,'Hospitalisation Details'!$A$2:$A$2344,'Hospitalisation Details'!$I$2:$I$2344," ",0,1)</f>
        <v>R1025</v>
      </c>
      <c r="Q778">
        <f>_xlfn.XLOOKUP(A778,'Hospitalisation Details'!$A$2:$A$2344,'Hospitalisation Details'!$K$2:$K$2344," ",0,1)</f>
        <v>58</v>
      </c>
    </row>
    <row r="779" spans="1:17" ht="15.5" x14ac:dyDescent="0.35">
      <c r="A779" s="8" t="s">
        <v>1593</v>
      </c>
      <c r="B779" t="str">
        <f>VLOOKUP(Healthcare!A779,'Customer Names'!A779:E3113,4,FALSE)</f>
        <v>Tennille</v>
      </c>
      <c r="C779" s="10">
        <f>_xlfn.XLOOKUP(A779,'Medical Examinations'!$A$2:$A$2336,'Medical Examinations'!$B$2:$B$2336,"NA",0,1)</f>
        <v>47.19</v>
      </c>
      <c r="D779" s="10">
        <f>_xlfn.XLOOKUP(A779,'Medical Examinations'!$A$2:$A$2336,'Medical Examinations'!$C$2:$C$2336)</f>
        <v>5.29</v>
      </c>
      <c r="E779" s="1" t="str">
        <f>_xlfn.XLOOKUP(A779,'Medical Examinations'!$A$2:$A$2336,'Medical Examinations'!$D$2:$D$2336)</f>
        <v>No</v>
      </c>
      <c r="F779" t="str">
        <f>_xlfn.XLOOKUP(A779,'Medical Examinations'!$A$2:$A$2336,'Medical Examinations'!$E$2:$E$2336)</f>
        <v>No</v>
      </c>
      <c r="G779" t="str">
        <f>_xlfn.XLOOKUP(A779,'Medical Examinations'!$A$2:$A$2336,'Medical Examinations'!$F$2:$F$2336)</f>
        <v>No</v>
      </c>
      <c r="H779" s="1">
        <f>_xlfn.XLOOKUP(A779,'Medical Examinations'!$A$2:$A$2336,'Medical Examinations'!$G$2:$G$2336)</f>
        <v>0</v>
      </c>
      <c r="I779" t="str">
        <f>_xlfn.XLOOKUP(A779,'Medical Examinations'!$A$2:$A$2336,'Medical Examinations'!$H$2:$H$2336)</f>
        <v>No</v>
      </c>
      <c r="J779" t="str">
        <f>VLOOKUP(A779,'Medical Examinations'!$A$2:$J$2336,9,FALSE)</f>
        <v>Obesity</v>
      </c>
      <c r="K779" t="str">
        <f>VLOOKUP(A779,'Medical Examinations'!$A$2:$J$2336,10,FALSE)</f>
        <v>Normal</v>
      </c>
      <c r="L779" s="51" t="str">
        <f>_xlfn.XLOOKUP(A779,'Hospitalisation Details'!$A$2:$A$2345,'Hospitalisation Details'!$J$2:$J$2345,"")</f>
        <v>2-Oct-1990</v>
      </c>
      <c r="M779" s="12">
        <f>_xlfn.XLOOKUP(A779,'Hospitalisation Details'!$A$2:$A$2344,'Hospitalisation Details'!$F$2:$F$2344," ",0,1)</f>
        <v>13360.94</v>
      </c>
      <c r="N779" t="str">
        <f>_xlfn.XLOOKUP(A779,'Hospitalisation Details'!$A$2:$A$2344,'Hospitalisation Details'!$G$2:$G$2344," ",0,1)</f>
        <v>tier - 3</v>
      </c>
      <c r="O779" t="str">
        <f>_xlfn.XLOOKUP(A779,'Hospitalisation Details'!$A$2:$A$2344,'Hospitalisation Details'!$H$2:$H$2344," ",0,1)</f>
        <v>tier - 1</v>
      </c>
      <c r="P779" t="str">
        <f>_xlfn.XLOOKUP(A779,'Hospitalisation Details'!$A$2:$A$2344,'Hospitalisation Details'!$I$2:$I$2344," ",0,1)</f>
        <v>R1012</v>
      </c>
      <c r="Q779">
        <f>_xlfn.XLOOKUP(A779,'Hospitalisation Details'!$A$2:$A$2344,'Hospitalisation Details'!$K$2:$K$2344," ",0,1)</f>
        <v>32</v>
      </c>
    </row>
    <row r="780" spans="1:17" ht="15.5" x14ac:dyDescent="0.35">
      <c r="A780" s="8" t="s">
        <v>1592</v>
      </c>
      <c r="B780" t="str">
        <f>VLOOKUP(Healthcare!A780,'Customer Names'!A780:E3114,4,FALSE)</f>
        <v>Matt</v>
      </c>
      <c r="C780" s="10">
        <f>_xlfn.XLOOKUP(A780,'Medical Examinations'!$A$2:$A$2336,'Medical Examinations'!$B$2:$B$2336,"NA",0,1)</f>
        <v>30.02</v>
      </c>
      <c r="D780" s="10">
        <f>_xlfn.XLOOKUP(A780,'Medical Examinations'!$A$2:$A$2336,'Medical Examinations'!$C$2:$C$2336)</f>
        <v>6.65</v>
      </c>
      <c r="E780" s="1" t="str">
        <f>_xlfn.XLOOKUP(A780,'Medical Examinations'!$A$2:$A$2336,'Medical Examinations'!$D$2:$D$2336)</f>
        <v>No</v>
      </c>
      <c r="F780" t="str">
        <f>_xlfn.XLOOKUP(A780,'Medical Examinations'!$A$2:$A$2336,'Medical Examinations'!$E$2:$E$2336)</f>
        <v>No</v>
      </c>
      <c r="G780" t="str">
        <f>_xlfn.XLOOKUP(A780,'Medical Examinations'!$A$2:$A$2336,'Medical Examinations'!$F$2:$F$2336)</f>
        <v>No</v>
      </c>
      <c r="H780" s="1">
        <f>_xlfn.XLOOKUP(A780,'Medical Examinations'!$A$2:$A$2336,'Medical Examinations'!$G$2:$G$2336)</f>
        <v>0</v>
      </c>
      <c r="I780" t="str">
        <f>_xlfn.XLOOKUP(A780,'Medical Examinations'!$A$2:$A$2336,'Medical Examinations'!$H$2:$H$2336)</f>
        <v>No</v>
      </c>
      <c r="J780" t="str">
        <f>VLOOKUP(A780,'Medical Examinations'!$A$2:$J$2336,9,FALSE)</f>
        <v>Obesity</v>
      </c>
      <c r="K780" t="str">
        <f>VLOOKUP(A780,'Medical Examinations'!$A$2:$J$2336,10,FALSE)</f>
        <v>Diabetes</v>
      </c>
      <c r="L780" s="51" t="str">
        <f>_xlfn.XLOOKUP(A780,'Hospitalisation Details'!$A$2:$A$2345,'Hospitalisation Details'!$J$2:$J$2345,"")</f>
        <v>11-Nov-1960</v>
      </c>
      <c r="M780" s="12">
        <f>_xlfn.XLOOKUP(A780,'Hospitalisation Details'!$A$2:$A$2344,'Hospitalisation Details'!$F$2:$F$2344," ",0,1)</f>
        <v>13352.1</v>
      </c>
      <c r="N780" t="str">
        <f>_xlfn.XLOOKUP(A780,'Hospitalisation Details'!$A$2:$A$2344,'Hospitalisation Details'!$G$2:$G$2344," ",0,1)</f>
        <v>tier - 3</v>
      </c>
      <c r="O780" t="str">
        <f>_xlfn.XLOOKUP(A780,'Hospitalisation Details'!$A$2:$A$2344,'Hospitalisation Details'!$H$2:$H$2344," ",0,1)</f>
        <v>tier - 1</v>
      </c>
      <c r="P780" t="str">
        <f>_xlfn.XLOOKUP(A780,'Hospitalisation Details'!$A$2:$A$2344,'Hospitalisation Details'!$I$2:$I$2344," ",0,1)</f>
        <v>R1012</v>
      </c>
      <c r="Q780">
        <f>_xlfn.XLOOKUP(A780,'Hospitalisation Details'!$A$2:$A$2344,'Hospitalisation Details'!$K$2:$K$2344," ",0,1)</f>
        <v>62</v>
      </c>
    </row>
    <row r="781" spans="1:17" ht="15.5" x14ac:dyDescent="0.35">
      <c r="A781" s="8" t="s">
        <v>1591</v>
      </c>
      <c r="B781" t="str">
        <f>VLOOKUP(Healthcare!A781,'Customer Names'!A781:E3115,4,FALSE)</f>
        <v>Emily</v>
      </c>
      <c r="C781" s="10">
        <f>_xlfn.XLOOKUP(A781,'Medical Examinations'!$A$2:$A$2336,'Medical Examinations'!$B$2:$B$2336,"NA",0,1)</f>
        <v>37.909999999999997</v>
      </c>
      <c r="D781" s="10">
        <f>_xlfn.XLOOKUP(A781,'Medical Examinations'!$A$2:$A$2336,'Medical Examinations'!$C$2:$C$2336)</f>
        <v>5.68</v>
      </c>
      <c r="E781" s="1" t="str">
        <f>_xlfn.XLOOKUP(A781,'Medical Examinations'!$A$2:$A$2336,'Medical Examinations'!$D$2:$D$2336)</f>
        <v>Yes</v>
      </c>
      <c r="F781" t="str">
        <f>_xlfn.XLOOKUP(A781,'Medical Examinations'!$A$2:$A$2336,'Medical Examinations'!$E$2:$E$2336)</f>
        <v>No</v>
      </c>
      <c r="G781" t="str">
        <f>_xlfn.XLOOKUP(A781,'Medical Examinations'!$A$2:$A$2336,'Medical Examinations'!$F$2:$F$2336)</f>
        <v>No</v>
      </c>
      <c r="H781" s="1">
        <f>_xlfn.XLOOKUP(A781,'Medical Examinations'!$A$2:$A$2336,'Medical Examinations'!$G$2:$G$2336)</f>
        <v>0</v>
      </c>
      <c r="I781" t="str">
        <f>_xlfn.XLOOKUP(A781,'Medical Examinations'!$A$2:$A$2336,'Medical Examinations'!$H$2:$H$2336)</f>
        <v>No</v>
      </c>
      <c r="J781" t="str">
        <f>VLOOKUP(A781,'Medical Examinations'!$A$2:$J$2336,9,FALSE)</f>
        <v>Obesity</v>
      </c>
      <c r="K781" t="str">
        <f>VLOOKUP(A781,'Medical Examinations'!$A$2:$J$2336,10,FALSE)</f>
        <v>Normal</v>
      </c>
      <c r="L781" s="51" t="str">
        <f>_xlfn.XLOOKUP(A781,'Hospitalisation Details'!$A$2:$A$2345,'Hospitalisation Details'!$J$2:$J$2345,"")</f>
        <v>23-Aug-1976</v>
      </c>
      <c r="M781" s="12">
        <f>_xlfn.XLOOKUP(A781,'Hospitalisation Details'!$A$2:$A$2344,'Hospitalisation Details'!$F$2:$F$2344," ",0,1)</f>
        <v>13333.71</v>
      </c>
      <c r="N781" t="str">
        <f>_xlfn.XLOOKUP(A781,'Hospitalisation Details'!$A$2:$A$2344,'Hospitalisation Details'!$G$2:$G$2344," ",0,1)</f>
        <v>tier - 3</v>
      </c>
      <c r="O781" t="str">
        <f>_xlfn.XLOOKUP(A781,'Hospitalisation Details'!$A$2:$A$2344,'Hospitalisation Details'!$H$2:$H$2344," ",0,1)</f>
        <v>tier - 2</v>
      </c>
      <c r="P781" t="str">
        <f>_xlfn.XLOOKUP(A781,'Hospitalisation Details'!$A$2:$A$2344,'Hospitalisation Details'!$I$2:$I$2344," ",0,1)</f>
        <v>R1012</v>
      </c>
      <c r="Q781">
        <f>_xlfn.XLOOKUP(A781,'Hospitalisation Details'!$A$2:$A$2344,'Hospitalisation Details'!$K$2:$K$2344," ",0,1)</f>
        <v>46</v>
      </c>
    </row>
    <row r="782" spans="1:17" ht="15.5" x14ac:dyDescent="0.35">
      <c r="A782" s="8" t="s">
        <v>1590</v>
      </c>
      <c r="B782" t="str">
        <f>VLOOKUP(Healthcare!A782,'Customer Names'!A782:E3116,4,FALSE)</f>
        <v>Justin E</v>
      </c>
      <c r="C782" s="10">
        <f>_xlfn.XLOOKUP(A782,'Medical Examinations'!$A$2:$A$2336,'Medical Examinations'!$B$2:$B$2336,"NA",0,1)</f>
        <v>54.61</v>
      </c>
      <c r="D782" s="10">
        <f>_xlfn.XLOOKUP(A782,'Medical Examinations'!$A$2:$A$2336,'Medical Examinations'!$C$2:$C$2336)</f>
        <v>4.49</v>
      </c>
      <c r="E782" s="1" t="str">
        <f>_xlfn.XLOOKUP(A782,'Medical Examinations'!$A$2:$A$2336,'Medical Examinations'!$D$2:$D$2336)</f>
        <v>No</v>
      </c>
      <c r="F782" t="str">
        <f>_xlfn.XLOOKUP(A782,'Medical Examinations'!$A$2:$A$2336,'Medical Examinations'!$E$2:$E$2336)</f>
        <v>No</v>
      </c>
      <c r="G782" t="str">
        <f>_xlfn.XLOOKUP(A782,'Medical Examinations'!$A$2:$A$2336,'Medical Examinations'!$F$2:$F$2336)</f>
        <v>No</v>
      </c>
      <c r="H782" s="1">
        <f>_xlfn.XLOOKUP(A782,'Medical Examinations'!$A$2:$A$2336,'Medical Examinations'!$G$2:$G$2336)</f>
        <v>0</v>
      </c>
      <c r="I782" t="str">
        <f>_xlfn.XLOOKUP(A782,'Medical Examinations'!$A$2:$A$2336,'Medical Examinations'!$H$2:$H$2336)</f>
        <v>No</v>
      </c>
      <c r="J782" t="str">
        <f>VLOOKUP(A782,'Medical Examinations'!$A$2:$J$2336,9,FALSE)</f>
        <v>Obesity</v>
      </c>
      <c r="K782" t="str">
        <f>VLOOKUP(A782,'Medical Examinations'!$A$2:$J$2336,10,FALSE)</f>
        <v>Normal</v>
      </c>
      <c r="L782" s="51" t="str">
        <f>_xlfn.XLOOKUP(A782,'Hospitalisation Details'!$A$2:$A$2345,'Hospitalisation Details'!$J$2:$J$2345,"")</f>
        <v>1-Jul-1994</v>
      </c>
      <c r="M782" s="12">
        <f>_xlfn.XLOOKUP(A782,'Hospitalisation Details'!$A$2:$A$2344,'Hospitalisation Details'!$F$2:$F$2344," ",0,1)</f>
        <v>13292.52</v>
      </c>
      <c r="N782" t="str">
        <f>_xlfn.XLOOKUP(A782,'Hospitalisation Details'!$A$2:$A$2344,'Hospitalisation Details'!$G$2:$G$2344," ",0,1)</f>
        <v>tier - 3</v>
      </c>
      <c r="O782" t="str">
        <f>_xlfn.XLOOKUP(A782,'Hospitalisation Details'!$A$2:$A$2344,'Hospitalisation Details'!$H$2:$H$2344," ",0,1)</f>
        <v>tier - 3</v>
      </c>
      <c r="P782" t="str">
        <f>_xlfn.XLOOKUP(A782,'Hospitalisation Details'!$A$2:$A$2344,'Hospitalisation Details'!$I$2:$I$2344," ",0,1)</f>
        <v>R1012</v>
      </c>
      <c r="Q782">
        <f>_xlfn.XLOOKUP(A782,'Hospitalisation Details'!$A$2:$A$2344,'Hospitalisation Details'!$K$2:$K$2344," ",0,1)</f>
        <v>28</v>
      </c>
    </row>
    <row r="783" spans="1:17" ht="15.5" x14ac:dyDescent="0.35">
      <c r="A783" s="8" t="s">
        <v>1589</v>
      </c>
      <c r="B783" t="str">
        <f>VLOOKUP(Healthcare!A783,'Customer Names'!A783:E3117,4,FALSE)</f>
        <v>Shalane</v>
      </c>
      <c r="C783" s="10">
        <f>_xlfn.XLOOKUP(A783,'Medical Examinations'!$A$2:$A$2336,'Medical Examinations'!$B$2:$B$2336,"NA",0,1)</f>
        <v>36.005000000000003</v>
      </c>
      <c r="D783" s="10">
        <f>_xlfn.XLOOKUP(A783,'Medical Examinations'!$A$2:$A$2336,'Medical Examinations'!$C$2:$C$2336)</f>
        <v>6.9</v>
      </c>
      <c r="E783" s="1" t="str">
        <f>_xlfn.XLOOKUP(A783,'Medical Examinations'!$A$2:$A$2336,'Medical Examinations'!$D$2:$D$2336)</f>
        <v>No</v>
      </c>
      <c r="F783" t="str">
        <f>_xlfn.XLOOKUP(A783,'Medical Examinations'!$A$2:$A$2336,'Medical Examinations'!$E$2:$E$2336)</f>
        <v>No</v>
      </c>
      <c r="G783" t="str">
        <f>_xlfn.XLOOKUP(A783,'Medical Examinations'!$A$2:$A$2336,'Medical Examinations'!$F$2:$F$2336)</f>
        <v>No</v>
      </c>
      <c r="H783" s="1">
        <f>_xlfn.XLOOKUP(A783,'Medical Examinations'!$A$2:$A$2336,'Medical Examinations'!$G$2:$G$2336)</f>
        <v>0</v>
      </c>
      <c r="I783" t="str">
        <f>_xlfn.XLOOKUP(A783,'Medical Examinations'!$A$2:$A$2336,'Medical Examinations'!$H$2:$H$2336)</f>
        <v>No</v>
      </c>
      <c r="J783" t="str">
        <f>VLOOKUP(A783,'Medical Examinations'!$A$2:$J$2336,9,FALSE)</f>
        <v>Obesity</v>
      </c>
      <c r="K783" t="str">
        <f>VLOOKUP(A783,'Medical Examinations'!$A$2:$J$2336,10,FALSE)</f>
        <v>Diabetes</v>
      </c>
      <c r="L783" s="51" t="str">
        <f>_xlfn.XLOOKUP(A783,'Hospitalisation Details'!$A$2:$A$2345,'Hospitalisation Details'!$J$2:$J$2345,"")</f>
        <v>11-Oct-1962</v>
      </c>
      <c r="M783" s="12">
        <f>_xlfn.XLOOKUP(A783,'Hospitalisation Details'!$A$2:$A$2344,'Hospitalisation Details'!$F$2:$F$2344," ",0,1)</f>
        <v>13228.85</v>
      </c>
      <c r="N783" t="str">
        <f>_xlfn.XLOOKUP(A783,'Hospitalisation Details'!$A$2:$A$2344,'Hospitalisation Details'!$G$2:$G$2344," ",0,1)</f>
        <v>tier - 3</v>
      </c>
      <c r="O783" t="str">
        <f>_xlfn.XLOOKUP(A783,'Hospitalisation Details'!$A$2:$A$2344,'Hospitalisation Details'!$H$2:$H$2344," ",0,1)</f>
        <v>tier - 3</v>
      </c>
      <c r="P783" t="str">
        <f>_xlfn.XLOOKUP(A783,'Hospitalisation Details'!$A$2:$A$2344,'Hospitalisation Details'!$I$2:$I$2344," ",0,1)</f>
        <v>R1023</v>
      </c>
      <c r="Q783">
        <f>_xlfn.XLOOKUP(A783,'Hospitalisation Details'!$A$2:$A$2344,'Hospitalisation Details'!$K$2:$K$2344," ",0,1)</f>
        <v>60</v>
      </c>
    </row>
    <row r="784" spans="1:17" ht="15.5" x14ac:dyDescent="0.35">
      <c r="A784" s="8" t="s">
        <v>1588</v>
      </c>
      <c r="B784" t="str">
        <f>VLOOKUP(Healthcare!A784,'Customer Names'!A784:E3118,4,FALSE)</f>
        <v>Jessica N.</v>
      </c>
      <c r="C784" s="10">
        <f>_xlfn.XLOOKUP(A784,'Medical Examinations'!$A$2:$A$2336,'Medical Examinations'!$B$2:$B$2336,"NA",0,1)</f>
        <v>28.7</v>
      </c>
      <c r="D784" s="10">
        <f>_xlfn.XLOOKUP(A784,'Medical Examinations'!$A$2:$A$2336,'Medical Examinations'!$C$2:$C$2336)</f>
        <v>11.52</v>
      </c>
      <c r="E784" s="1" t="str">
        <f>_xlfn.XLOOKUP(A784,'Medical Examinations'!$A$2:$A$2336,'Medical Examinations'!$D$2:$D$2336)</f>
        <v>No</v>
      </c>
      <c r="F784" t="str">
        <f>_xlfn.XLOOKUP(A784,'Medical Examinations'!$A$2:$A$2336,'Medical Examinations'!$E$2:$E$2336)</f>
        <v>No</v>
      </c>
      <c r="G784" t="str">
        <f>_xlfn.XLOOKUP(A784,'Medical Examinations'!$A$2:$A$2336,'Medical Examinations'!$F$2:$F$2336)</f>
        <v>No</v>
      </c>
      <c r="H784" s="1">
        <f>_xlfn.XLOOKUP(A784,'Medical Examinations'!$A$2:$A$2336,'Medical Examinations'!$G$2:$G$2336)</f>
        <v>0</v>
      </c>
      <c r="I784" t="str">
        <f>_xlfn.XLOOKUP(A784,'Medical Examinations'!$A$2:$A$2336,'Medical Examinations'!$H$2:$H$2336)</f>
        <v>No</v>
      </c>
      <c r="J784" t="str">
        <f>VLOOKUP(A784,'Medical Examinations'!$A$2:$J$2336,9,FALSE)</f>
        <v>Overweight</v>
      </c>
      <c r="K784" t="str">
        <f>VLOOKUP(A784,'Medical Examinations'!$A$2:$J$2336,10,FALSE)</f>
        <v>Diabetes</v>
      </c>
      <c r="L784" s="51" t="str">
        <f>_xlfn.XLOOKUP(A784,'Hospitalisation Details'!$A$2:$A$2345,'Hospitalisation Details'!$J$2:$J$2345,"")</f>
        <v>24-Nov-1962</v>
      </c>
      <c r="M784" s="12">
        <f>_xlfn.XLOOKUP(A784,'Hospitalisation Details'!$A$2:$A$2344,'Hospitalisation Details'!$F$2:$F$2344," ",0,1)</f>
        <v>13224.69</v>
      </c>
      <c r="N784" t="str">
        <f>_xlfn.XLOOKUP(A784,'Hospitalisation Details'!$A$2:$A$2344,'Hospitalisation Details'!$G$2:$G$2344," ",0,1)</f>
        <v>tier - 3</v>
      </c>
      <c r="O784" t="str">
        <f>_xlfn.XLOOKUP(A784,'Hospitalisation Details'!$A$2:$A$2344,'Hospitalisation Details'!$H$2:$H$2344," ",0,1)</f>
        <v>tier - 2</v>
      </c>
      <c r="P784" t="str">
        <f>_xlfn.XLOOKUP(A784,'Hospitalisation Details'!$A$2:$A$2344,'Hospitalisation Details'!$I$2:$I$2344," ",0,1)</f>
        <v>R1011</v>
      </c>
      <c r="Q784">
        <f>_xlfn.XLOOKUP(A784,'Hospitalisation Details'!$A$2:$A$2344,'Hospitalisation Details'!$K$2:$K$2344," ",0,1)</f>
        <v>60</v>
      </c>
    </row>
    <row r="785" spans="1:17" ht="15.5" x14ac:dyDescent="0.35">
      <c r="A785" s="8" t="s">
        <v>1587</v>
      </c>
      <c r="B785" t="str">
        <f>VLOOKUP(Healthcare!A785,'Customer Names'!A785:E3119,4,FALSE)</f>
        <v>Melanie</v>
      </c>
      <c r="C785" s="10">
        <f>_xlfn.XLOOKUP(A785,'Medical Examinations'!$A$2:$A$2336,'Medical Examinations'!$B$2:$B$2336,"NA",0,1)</f>
        <v>34.295000000000002</v>
      </c>
      <c r="D785" s="10">
        <f>_xlfn.XLOOKUP(A785,'Medical Examinations'!$A$2:$A$2336,'Medical Examinations'!$C$2:$C$2336)</f>
        <v>11.24</v>
      </c>
      <c r="E785" s="1" t="str">
        <f>_xlfn.XLOOKUP(A785,'Medical Examinations'!$A$2:$A$2336,'Medical Examinations'!$D$2:$D$2336)</f>
        <v>No</v>
      </c>
      <c r="F785" t="str">
        <f>_xlfn.XLOOKUP(A785,'Medical Examinations'!$A$2:$A$2336,'Medical Examinations'!$E$2:$E$2336)</f>
        <v>No</v>
      </c>
      <c r="G785" t="str">
        <f>_xlfn.XLOOKUP(A785,'Medical Examinations'!$A$2:$A$2336,'Medical Examinations'!$F$2:$F$2336)</f>
        <v>No</v>
      </c>
      <c r="H785" s="1">
        <f>_xlfn.XLOOKUP(A785,'Medical Examinations'!$A$2:$A$2336,'Medical Examinations'!$G$2:$G$2336)</f>
        <v>0</v>
      </c>
      <c r="I785" t="str">
        <f>_xlfn.XLOOKUP(A785,'Medical Examinations'!$A$2:$A$2336,'Medical Examinations'!$H$2:$H$2336)</f>
        <v>No</v>
      </c>
      <c r="J785" t="str">
        <f>VLOOKUP(A785,'Medical Examinations'!$A$2:$J$2336,9,FALSE)</f>
        <v>Obesity</v>
      </c>
      <c r="K785" t="str">
        <f>VLOOKUP(A785,'Medical Examinations'!$A$2:$J$2336,10,FALSE)</f>
        <v>Diabetes</v>
      </c>
      <c r="L785" s="51" t="str">
        <f>_xlfn.XLOOKUP(A785,'Hospitalisation Details'!$A$2:$A$2345,'Hospitalisation Details'!$J$2:$J$2345,"")</f>
        <v>13-Nov-1965</v>
      </c>
      <c r="M785" s="12">
        <f>_xlfn.XLOOKUP(A785,'Hospitalisation Details'!$A$2:$A$2344,'Hospitalisation Details'!$F$2:$F$2344," ",0,1)</f>
        <v>13224.06</v>
      </c>
      <c r="N785" t="str">
        <f>_xlfn.XLOOKUP(A785,'Hospitalisation Details'!$A$2:$A$2344,'Hospitalisation Details'!$G$2:$G$2344," ",0,1)</f>
        <v>tier - 3</v>
      </c>
      <c r="O785" t="str">
        <f>_xlfn.XLOOKUP(A785,'Hospitalisation Details'!$A$2:$A$2344,'Hospitalisation Details'!$H$2:$H$2344," ",0,1)</f>
        <v>tier - 3</v>
      </c>
      <c r="P785" t="str">
        <f>_xlfn.XLOOKUP(A785,'Hospitalisation Details'!$A$2:$A$2344,'Hospitalisation Details'!$I$2:$I$2344," ",0,1)</f>
        <v>R1024</v>
      </c>
      <c r="Q785">
        <f>_xlfn.XLOOKUP(A785,'Hospitalisation Details'!$A$2:$A$2344,'Hospitalisation Details'!$K$2:$K$2344," ",0,1)</f>
        <v>57</v>
      </c>
    </row>
    <row r="786" spans="1:17" ht="15.5" x14ac:dyDescent="0.35">
      <c r="A786" s="8" t="s">
        <v>1586</v>
      </c>
      <c r="B786" t="str">
        <f>VLOOKUP(Healthcare!A786,'Customer Names'!A786:E3120,4,FALSE)</f>
        <v>Ruth Angelica</v>
      </c>
      <c r="C786" s="10">
        <f>_xlfn.XLOOKUP(A786,'Medical Examinations'!$A$2:$A$2336,'Medical Examinations'!$B$2:$B$2336,"NA",0,1)</f>
        <v>27.55</v>
      </c>
      <c r="D786" s="10">
        <f>_xlfn.XLOOKUP(A786,'Medical Examinations'!$A$2:$A$2336,'Medical Examinations'!$C$2:$C$2336)</f>
        <v>10.98</v>
      </c>
      <c r="E786" s="1" t="str">
        <f>_xlfn.XLOOKUP(A786,'Medical Examinations'!$A$2:$A$2336,'Medical Examinations'!$D$2:$D$2336)</f>
        <v>No</v>
      </c>
      <c r="F786" t="str">
        <f>_xlfn.XLOOKUP(A786,'Medical Examinations'!$A$2:$A$2336,'Medical Examinations'!$E$2:$E$2336)</f>
        <v>No</v>
      </c>
      <c r="G786" t="str">
        <f>_xlfn.XLOOKUP(A786,'Medical Examinations'!$A$2:$A$2336,'Medical Examinations'!$F$2:$F$2336)</f>
        <v>No</v>
      </c>
      <c r="H786" s="1">
        <f>_xlfn.XLOOKUP(A786,'Medical Examinations'!$A$2:$A$2336,'Medical Examinations'!$G$2:$G$2336)</f>
        <v>0</v>
      </c>
      <c r="I786" t="str">
        <f>_xlfn.XLOOKUP(A786,'Medical Examinations'!$A$2:$A$2336,'Medical Examinations'!$H$2:$H$2336)</f>
        <v>No</v>
      </c>
      <c r="J786" t="str">
        <f>VLOOKUP(A786,'Medical Examinations'!$A$2:$J$2336,9,FALSE)</f>
        <v>Overweight</v>
      </c>
      <c r="K786" t="str">
        <f>VLOOKUP(A786,'Medical Examinations'!$A$2:$J$2336,10,FALSE)</f>
        <v>Diabetes</v>
      </c>
      <c r="L786" s="51" t="str">
        <f>_xlfn.XLOOKUP(A786,'Hospitalisation Details'!$A$2:$A$2345,'Hospitalisation Details'!$J$2:$J$2345,"")</f>
        <v>7-Dec-1962</v>
      </c>
      <c r="M786" s="12">
        <f>_xlfn.XLOOKUP(A786,'Hospitalisation Details'!$A$2:$A$2344,'Hospitalisation Details'!$F$2:$F$2344," ",0,1)</f>
        <v>13217.09</v>
      </c>
      <c r="N786" t="str">
        <f>_xlfn.XLOOKUP(A786,'Hospitalisation Details'!$A$2:$A$2344,'Hospitalisation Details'!$G$2:$G$2344," ",0,1)</f>
        <v>tier - 3</v>
      </c>
      <c r="O786" t="str">
        <f>_xlfn.XLOOKUP(A786,'Hospitalisation Details'!$A$2:$A$2344,'Hospitalisation Details'!$H$2:$H$2344," ",0,1)</f>
        <v>tier - 1</v>
      </c>
      <c r="P786" t="str">
        <f>_xlfn.XLOOKUP(A786,'Hospitalisation Details'!$A$2:$A$2344,'Hospitalisation Details'!$I$2:$I$2344," ",0,1)</f>
        <v>R1024</v>
      </c>
      <c r="Q786">
        <f>_xlfn.XLOOKUP(A786,'Hospitalisation Details'!$A$2:$A$2344,'Hospitalisation Details'!$K$2:$K$2344," ",0,1)</f>
        <v>60</v>
      </c>
    </row>
    <row r="787" spans="1:17" ht="15.5" x14ac:dyDescent="0.35">
      <c r="A787" s="8" t="s">
        <v>1585</v>
      </c>
      <c r="B787" t="str">
        <f>VLOOKUP(Healthcare!A787,'Customer Names'!A787:E3121,4,FALSE)</f>
        <v>Una M</v>
      </c>
      <c r="C787" s="10">
        <f>_xlfn.XLOOKUP(A787,'Medical Examinations'!$A$2:$A$2336,'Medical Examinations'!$B$2:$B$2336,"NA",0,1)</f>
        <v>40.700000000000003</v>
      </c>
      <c r="D787" s="10">
        <f>_xlfn.XLOOKUP(A787,'Medical Examinations'!$A$2:$A$2336,'Medical Examinations'!$C$2:$C$2336)</f>
        <v>5.42</v>
      </c>
      <c r="E787" s="1" t="str">
        <f>_xlfn.XLOOKUP(A787,'Medical Examinations'!$A$2:$A$2336,'Medical Examinations'!$D$2:$D$2336)</f>
        <v>No</v>
      </c>
      <c r="F787" t="str">
        <f>_xlfn.XLOOKUP(A787,'Medical Examinations'!$A$2:$A$2336,'Medical Examinations'!$E$2:$E$2336)</f>
        <v>No</v>
      </c>
      <c r="G787" t="str">
        <f>_xlfn.XLOOKUP(A787,'Medical Examinations'!$A$2:$A$2336,'Medical Examinations'!$F$2:$F$2336)</f>
        <v>No</v>
      </c>
      <c r="H787" s="1">
        <f>_xlfn.XLOOKUP(A787,'Medical Examinations'!$A$2:$A$2336,'Medical Examinations'!$G$2:$G$2336)</f>
        <v>0</v>
      </c>
      <c r="I787" t="str">
        <f>_xlfn.XLOOKUP(A787,'Medical Examinations'!$A$2:$A$2336,'Medical Examinations'!$H$2:$H$2336)</f>
        <v>No</v>
      </c>
      <c r="J787" t="str">
        <f>VLOOKUP(A787,'Medical Examinations'!$A$2:$J$2336,9,FALSE)</f>
        <v>Obesity</v>
      </c>
      <c r="K787" t="str">
        <f>VLOOKUP(A787,'Medical Examinations'!$A$2:$J$2336,10,FALSE)</f>
        <v>Normal</v>
      </c>
      <c r="L787" s="51" t="str">
        <f>_xlfn.XLOOKUP(A787,'Hospitalisation Details'!$A$2:$A$2345,'Hospitalisation Details'!$J$2:$J$2345,"")</f>
        <v>15-Oct-1982</v>
      </c>
      <c r="M787" s="12">
        <f>_xlfn.XLOOKUP(A787,'Hospitalisation Details'!$A$2:$A$2344,'Hospitalisation Details'!$F$2:$F$2344," ",0,1)</f>
        <v>13214.43</v>
      </c>
      <c r="N787" t="str">
        <f>_xlfn.XLOOKUP(A787,'Hospitalisation Details'!$A$2:$A$2344,'Hospitalisation Details'!$G$2:$G$2344," ",0,1)</f>
        <v>tier - 3</v>
      </c>
      <c r="O787" t="str">
        <f>_xlfn.XLOOKUP(A787,'Hospitalisation Details'!$A$2:$A$2344,'Hospitalisation Details'!$H$2:$H$2344," ",0,1)</f>
        <v>tier - 2</v>
      </c>
      <c r="P787" t="str">
        <f>_xlfn.XLOOKUP(A787,'Hospitalisation Details'!$A$2:$A$2344,'Hospitalisation Details'!$I$2:$I$2344," ",0,1)</f>
        <v>R1012</v>
      </c>
      <c r="Q787">
        <f>_xlfn.XLOOKUP(A787,'Hospitalisation Details'!$A$2:$A$2344,'Hospitalisation Details'!$K$2:$K$2344," ",0,1)</f>
        <v>40</v>
      </c>
    </row>
    <row r="788" spans="1:17" ht="15.5" x14ac:dyDescent="0.35">
      <c r="A788" s="8" t="s">
        <v>1584</v>
      </c>
      <c r="B788" t="str">
        <f>VLOOKUP(Healthcare!A788,'Customer Names'!A788:E3122,4,FALSE)</f>
        <v>Taralyn</v>
      </c>
      <c r="C788" s="10">
        <f>_xlfn.XLOOKUP(A788,'Medical Examinations'!$A$2:$A$2336,'Medical Examinations'!$B$2:$B$2336,"NA",0,1)</f>
        <v>18.335000000000001</v>
      </c>
      <c r="D788" s="10">
        <f>_xlfn.XLOOKUP(A788,'Medical Examinations'!$A$2:$A$2336,'Medical Examinations'!$C$2:$C$2336)</f>
        <v>10.97</v>
      </c>
      <c r="E788" s="1" t="str">
        <f>_xlfn.XLOOKUP(A788,'Medical Examinations'!$A$2:$A$2336,'Medical Examinations'!$D$2:$D$2336)</f>
        <v>No</v>
      </c>
      <c r="F788" t="str">
        <f>_xlfn.XLOOKUP(A788,'Medical Examinations'!$A$2:$A$2336,'Medical Examinations'!$E$2:$E$2336)</f>
        <v>No</v>
      </c>
      <c r="G788" t="str">
        <f>_xlfn.XLOOKUP(A788,'Medical Examinations'!$A$2:$A$2336,'Medical Examinations'!$F$2:$F$2336)</f>
        <v>No</v>
      </c>
      <c r="H788" s="1">
        <f>_xlfn.XLOOKUP(A788,'Medical Examinations'!$A$2:$A$2336,'Medical Examinations'!$G$2:$G$2336)</f>
        <v>0</v>
      </c>
      <c r="I788" t="str">
        <f>_xlfn.XLOOKUP(A788,'Medical Examinations'!$A$2:$A$2336,'Medical Examinations'!$H$2:$H$2336)</f>
        <v>No</v>
      </c>
      <c r="J788" t="str">
        <f>VLOOKUP(A788,'Medical Examinations'!$A$2:$J$2336,9,FALSE)</f>
        <v>Underweight</v>
      </c>
      <c r="K788" t="str">
        <f>VLOOKUP(A788,'Medical Examinations'!$A$2:$J$2336,10,FALSE)</f>
        <v>Diabetes</v>
      </c>
      <c r="L788" s="51" t="str">
        <f>_xlfn.XLOOKUP(A788,'Hospitalisation Details'!$A$2:$A$2345,'Hospitalisation Details'!$J$2:$J$2345,"")</f>
        <v>5-Aug-1962</v>
      </c>
      <c r="M788" s="12">
        <f>_xlfn.XLOOKUP(A788,'Hospitalisation Details'!$A$2:$A$2344,'Hospitalisation Details'!$F$2:$F$2344," ",0,1)</f>
        <v>13204.29</v>
      </c>
      <c r="N788" t="str">
        <f>_xlfn.XLOOKUP(A788,'Hospitalisation Details'!$A$2:$A$2344,'Hospitalisation Details'!$G$2:$G$2344," ",0,1)</f>
        <v>tier - 3</v>
      </c>
      <c r="O788" t="str">
        <f>_xlfn.XLOOKUP(A788,'Hospitalisation Details'!$A$2:$A$2344,'Hospitalisation Details'!$H$2:$H$2344," ",0,1)</f>
        <v>tier - 1</v>
      </c>
      <c r="P788" t="str">
        <f>_xlfn.XLOOKUP(A788,'Hospitalisation Details'!$A$2:$A$2344,'Hospitalisation Details'!$I$2:$I$2344," ",0,1)</f>
        <v>R1024</v>
      </c>
      <c r="Q788">
        <f>_xlfn.XLOOKUP(A788,'Hospitalisation Details'!$A$2:$A$2344,'Hospitalisation Details'!$K$2:$K$2344," ",0,1)</f>
        <v>60</v>
      </c>
    </row>
    <row r="789" spans="1:17" ht="15.5" x14ac:dyDescent="0.35">
      <c r="A789" s="8" t="s">
        <v>1583</v>
      </c>
      <c r="B789" t="str">
        <f>VLOOKUP(Healthcare!A789,'Customer Names'!A789:E3123,4,FALSE)</f>
        <v>James A</v>
      </c>
      <c r="C789" s="10">
        <f>_xlfn.XLOOKUP(A789,'Medical Examinations'!$A$2:$A$2336,'Medical Examinations'!$B$2:$B$2336,"NA",0,1)</f>
        <v>33.914999999999999</v>
      </c>
      <c r="D789" s="10">
        <f>_xlfn.XLOOKUP(A789,'Medical Examinations'!$A$2:$A$2336,'Medical Examinations'!$C$2:$C$2336)</f>
        <v>9.56</v>
      </c>
      <c r="E789" s="1" t="str">
        <f>_xlfn.XLOOKUP(A789,'Medical Examinations'!$A$2:$A$2336,'Medical Examinations'!$D$2:$D$2336)</f>
        <v>Yes</v>
      </c>
      <c r="F789" t="str">
        <f>_xlfn.XLOOKUP(A789,'Medical Examinations'!$A$2:$A$2336,'Medical Examinations'!$E$2:$E$2336)</f>
        <v>No</v>
      </c>
      <c r="G789" t="str">
        <f>_xlfn.XLOOKUP(A789,'Medical Examinations'!$A$2:$A$2336,'Medical Examinations'!$F$2:$F$2336)</f>
        <v>No</v>
      </c>
      <c r="H789" s="1">
        <f>_xlfn.XLOOKUP(A789,'Medical Examinations'!$A$2:$A$2336,'Medical Examinations'!$G$2:$G$2336)</f>
        <v>2</v>
      </c>
      <c r="I789" t="str">
        <f>_xlfn.XLOOKUP(A789,'Medical Examinations'!$A$2:$A$2336,'Medical Examinations'!$H$2:$H$2336)</f>
        <v>No</v>
      </c>
      <c r="J789" t="str">
        <f>VLOOKUP(A789,'Medical Examinations'!$A$2:$J$2336,9,FALSE)</f>
        <v>Obesity</v>
      </c>
      <c r="K789" t="str">
        <f>VLOOKUP(A789,'Medical Examinations'!$A$2:$J$2336,10,FALSE)</f>
        <v>Diabetes</v>
      </c>
      <c r="L789" s="51" t="str">
        <f>_xlfn.XLOOKUP(A789,'Hospitalisation Details'!$A$2:$A$2345,'Hospitalisation Details'!$J$2:$J$2345,"")</f>
        <v>6-Dec-1961</v>
      </c>
      <c r="M789" s="12">
        <f>_xlfn.XLOOKUP(A789,'Hospitalisation Details'!$A$2:$A$2344,'Hospitalisation Details'!$F$2:$F$2344," ",0,1)</f>
        <v>13143.86</v>
      </c>
      <c r="N789" t="str">
        <f>_xlfn.XLOOKUP(A789,'Hospitalisation Details'!$A$2:$A$2344,'Hospitalisation Details'!$G$2:$G$2344," ",0,1)</f>
        <v>tier - 3</v>
      </c>
      <c r="O789" t="str">
        <f>_xlfn.XLOOKUP(A789,'Hospitalisation Details'!$A$2:$A$2344,'Hospitalisation Details'!$H$2:$H$2344," ",0,1)</f>
        <v>tier - 2</v>
      </c>
      <c r="P789" t="str">
        <f>_xlfn.XLOOKUP(A789,'Hospitalisation Details'!$A$2:$A$2344,'Hospitalisation Details'!$I$2:$I$2344," ",0,1)</f>
        <v>R1016</v>
      </c>
      <c r="Q789">
        <f>_xlfn.XLOOKUP(A789,'Hospitalisation Details'!$A$2:$A$2344,'Hospitalisation Details'!$K$2:$K$2344," ",0,1)</f>
        <v>61</v>
      </c>
    </row>
    <row r="790" spans="1:17" ht="15.5" x14ac:dyDescent="0.35">
      <c r="A790" s="8" t="s">
        <v>1582</v>
      </c>
      <c r="B790" t="str">
        <f>VLOOKUP(Healthcare!A790,'Customer Names'!A790:E3124,4,FALSE)</f>
        <v>Ning</v>
      </c>
      <c r="C790" s="10">
        <f>_xlfn.XLOOKUP(A790,'Medical Examinations'!$A$2:$A$2336,'Medical Examinations'!$B$2:$B$2336,"NA",0,1)</f>
        <v>33.534999999999997</v>
      </c>
      <c r="D790" s="10">
        <f>_xlfn.XLOOKUP(A790,'Medical Examinations'!$A$2:$A$2336,'Medical Examinations'!$C$2:$C$2336)</f>
        <v>9.4</v>
      </c>
      <c r="E790" s="1" t="str">
        <f>_xlfn.XLOOKUP(A790,'Medical Examinations'!$A$2:$A$2336,'Medical Examinations'!$D$2:$D$2336)</f>
        <v>Yes</v>
      </c>
      <c r="F790" t="str">
        <f>_xlfn.XLOOKUP(A790,'Medical Examinations'!$A$2:$A$2336,'Medical Examinations'!$E$2:$E$2336)</f>
        <v>No</v>
      </c>
      <c r="G790" t="str">
        <f>_xlfn.XLOOKUP(A790,'Medical Examinations'!$A$2:$A$2336,'Medical Examinations'!$F$2:$F$2336)</f>
        <v>No</v>
      </c>
      <c r="H790" s="1">
        <f>_xlfn.XLOOKUP(A790,'Medical Examinations'!$A$2:$A$2336,'Medical Examinations'!$G$2:$G$2336)</f>
        <v>2</v>
      </c>
      <c r="I790" t="str">
        <f>_xlfn.XLOOKUP(A790,'Medical Examinations'!$A$2:$A$2336,'Medical Examinations'!$H$2:$H$2336)</f>
        <v>No</v>
      </c>
      <c r="J790" t="str">
        <f>VLOOKUP(A790,'Medical Examinations'!$A$2:$J$2336,9,FALSE)</f>
        <v>Obesity</v>
      </c>
      <c r="K790" t="str">
        <f>VLOOKUP(A790,'Medical Examinations'!$A$2:$J$2336,10,FALSE)</f>
        <v>Diabetes</v>
      </c>
      <c r="L790" s="51" t="str">
        <f>_xlfn.XLOOKUP(A790,'Hospitalisation Details'!$A$2:$A$2345,'Hospitalisation Details'!$J$2:$J$2345,"")</f>
        <v>6-Dec-1961</v>
      </c>
      <c r="M790" s="12">
        <f>_xlfn.XLOOKUP(A790,'Hospitalisation Details'!$A$2:$A$2344,'Hospitalisation Details'!$F$2:$F$2344," ",0,1)</f>
        <v>13143.34</v>
      </c>
      <c r="N790" t="str">
        <f>_xlfn.XLOOKUP(A790,'Hospitalisation Details'!$A$2:$A$2344,'Hospitalisation Details'!$G$2:$G$2344," ",0,1)</f>
        <v>tier - 3</v>
      </c>
      <c r="O790" t="str">
        <f>_xlfn.XLOOKUP(A790,'Hospitalisation Details'!$A$2:$A$2344,'Hospitalisation Details'!$H$2:$H$2344," ",0,1)</f>
        <v>tier - 2</v>
      </c>
      <c r="P790" t="str">
        <f>_xlfn.XLOOKUP(A790,'Hospitalisation Details'!$A$2:$A$2344,'Hospitalisation Details'!$I$2:$I$2344," ",0,1)</f>
        <v>R1020</v>
      </c>
      <c r="Q790">
        <f>_xlfn.XLOOKUP(A790,'Hospitalisation Details'!$A$2:$A$2344,'Hospitalisation Details'!$K$2:$K$2344," ",0,1)</f>
        <v>61</v>
      </c>
    </row>
    <row r="791" spans="1:17" ht="15.5" x14ac:dyDescent="0.35">
      <c r="A791" s="8" t="s">
        <v>1581</v>
      </c>
      <c r="B791" t="str">
        <f>VLOOKUP(Healthcare!A791,'Customer Names'!A791:E3125,4,FALSE)</f>
        <v>Joel</v>
      </c>
      <c r="C791" s="10">
        <f>_xlfn.XLOOKUP(A791,'Medical Examinations'!$A$2:$A$2336,'Medical Examinations'!$B$2:$B$2336,"NA",0,1)</f>
        <v>23.655000000000001</v>
      </c>
      <c r="D791" s="10">
        <f>_xlfn.XLOOKUP(A791,'Medical Examinations'!$A$2:$A$2336,'Medical Examinations'!$C$2:$C$2336)</f>
        <v>8.48</v>
      </c>
      <c r="E791" s="1" t="str">
        <f>_xlfn.XLOOKUP(A791,'Medical Examinations'!$A$2:$A$2336,'Medical Examinations'!$D$2:$D$2336)</f>
        <v>Yes</v>
      </c>
      <c r="F791" t="str">
        <f>_xlfn.XLOOKUP(A791,'Medical Examinations'!$A$2:$A$2336,'Medical Examinations'!$E$2:$E$2336)</f>
        <v>No</v>
      </c>
      <c r="G791" t="str">
        <f>_xlfn.XLOOKUP(A791,'Medical Examinations'!$A$2:$A$2336,'Medical Examinations'!$F$2:$F$2336)</f>
        <v>No</v>
      </c>
      <c r="H791" s="1">
        <f>_xlfn.XLOOKUP(A791,'Medical Examinations'!$A$2:$A$2336,'Medical Examinations'!$G$2:$G$2336)</f>
        <v>2</v>
      </c>
      <c r="I791" t="str">
        <f>_xlfn.XLOOKUP(A791,'Medical Examinations'!$A$2:$A$2336,'Medical Examinations'!$H$2:$H$2336)</f>
        <v>No</v>
      </c>
      <c r="J791" t="str">
        <f>VLOOKUP(A791,'Medical Examinations'!$A$2:$J$2336,9,FALSE)</f>
        <v>Normal Weight</v>
      </c>
      <c r="K791" t="str">
        <f>VLOOKUP(A791,'Medical Examinations'!$A$2:$J$2336,10,FALSE)</f>
        <v>Diabetes</v>
      </c>
      <c r="L791" s="51" t="str">
        <f>_xlfn.XLOOKUP(A791,'Hospitalisation Details'!$A$2:$A$2345,'Hospitalisation Details'!$J$2:$J$2345,"")</f>
        <v>7-Sep-1961</v>
      </c>
      <c r="M791" s="12">
        <f>_xlfn.XLOOKUP(A791,'Hospitalisation Details'!$A$2:$A$2344,'Hospitalisation Details'!$F$2:$F$2344," ",0,1)</f>
        <v>13129.6</v>
      </c>
      <c r="N791" t="str">
        <f>_xlfn.XLOOKUP(A791,'Hospitalisation Details'!$A$2:$A$2344,'Hospitalisation Details'!$G$2:$G$2344," ",0,1)</f>
        <v>tier - 3</v>
      </c>
      <c r="O791" t="str">
        <f>_xlfn.XLOOKUP(A791,'Hospitalisation Details'!$A$2:$A$2344,'Hospitalisation Details'!$H$2:$H$2344," ",0,1)</f>
        <v>tier - 2</v>
      </c>
      <c r="P791" t="str">
        <f>_xlfn.XLOOKUP(A791,'Hospitalisation Details'!$A$2:$A$2344,'Hospitalisation Details'!$I$2:$I$2344," ",0,1)</f>
        <v>R1017</v>
      </c>
      <c r="Q791">
        <f>_xlfn.XLOOKUP(A791,'Hospitalisation Details'!$A$2:$A$2344,'Hospitalisation Details'!$K$2:$K$2344," ",0,1)</f>
        <v>61</v>
      </c>
    </row>
    <row r="792" spans="1:17" ht="15.5" x14ac:dyDescent="0.35">
      <c r="A792" s="8" t="s">
        <v>1580</v>
      </c>
      <c r="B792" t="str">
        <f>VLOOKUP(Healthcare!A792,'Customer Names'!A792:E3126,4,FALSE)</f>
        <v>Pamela J.</v>
      </c>
      <c r="C792" s="10">
        <f>_xlfn.XLOOKUP(A792,'Medical Examinations'!$A$2:$A$2336,'Medical Examinations'!$B$2:$B$2336,"NA",0,1)</f>
        <v>28</v>
      </c>
      <c r="D792" s="10">
        <f>_xlfn.XLOOKUP(A792,'Medical Examinations'!$A$2:$A$2336,'Medical Examinations'!$C$2:$C$2336)</f>
        <v>5.57</v>
      </c>
      <c r="E792" s="1" t="str">
        <f>_xlfn.XLOOKUP(A792,'Medical Examinations'!$A$2:$A$2336,'Medical Examinations'!$D$2:$D$2336)</f>
        <v>No</v>
      </c>
      <c r="F792" t="str">
        <f>_xlfn.XLOOKUP(A792,'Medical Examinations'!$A$2:$A$2336,'Medical Examinations'!$E$2:$E$2336)</f>
        <v>No</v>
      </c>
      <c r="G792" t="str">
        <f>_xlfn.XLOOKUP(A792,'Medical Examinations'!$A$2:$A$2336,'Medical Examinations'!$F$2:$F$2336)</f>
        <v>No</v>
      </c>
      <c r="H792" s="1">
        <f>_xlfn.XLOOKUP(A792,'Medical Examinations'!$A$2:$A$2336,'Medical Examinations'!$G$2:$G$2336)</f>
        <v>0</v>
      </c>
      <c r="I792" t="str">
        <f>_xlfn.XLOOKUP(A792,'Medical Examinations'!$A$2:$A$2336,'Medical Examinations'!$H$2:$H$2336)</f>
        <v>No</v>
      </c>
      <c r="J792" t="str">
        <f>VLOOKUP(A792,'Medical Examinations'!$A$2:$J$2336,9,FALSE)</f>
        <v>Overweight</v>
      </c>
      <c r="K792" t="str">
        <f>VLOOKUP(A792,'Medical Examinations'!$A$2:$J$2336,10,FALSE)</f>
        <v>Normal</v>
      </c>
      <c r="L792" s="51" t="str">
        <f>_xlfn.XLOOKUP(A792,'Hospitalisation Details'!$A$2:$A$2345,'Hospitalisation Details'!$J$2:$J$2345,"")</f>
        <v>16-Aug-1999</v>
      </c>
      <c r="M792" s="12">
        <f>_xlfn.XLOOKUP(A792,'Hospitalisation Details'!$A$2:$A$2344,'Hospitalisation Details'!$F$2:$F$2344," ",0,1)</f>
        <v>13126.68</v>
      </c>
      <c r="N792" t="str">
        <f>_xlfn.XLOOKUP(A792,'Hospitalisation Details'!$A$2:$A$2344,'Hospitalisation Details'!$G$2:$G$2344," ",0,1)</f>
        <v>tier - 3</v>
      </c>
      <c r="O792" t="str">
        <f>_xlfn.XLOOKUP(A792,'Hospitalisation Details'!$A$2:$A$2344,'Hospitalisation Details'!$H$2:$H$2344," ",0,1)</f>
        <v>tier - 3</v>
      </c>
      <c r="P792" t="str">
        <f>_xlfn.XLOOKUP(A792,'Hospitalisation Details'!$A$2:$A$2344,'Hospitalisation Details'!$I$2:$I$2344," ",0,1)</f>
        <v>R1011</v>
      </c>
      <c r="Q792">
        <f>_xlfn.XLOOKUP(A792,'Hospitalisation Details'!$A$2:$A$2344,'Hospitalisation Details'!$K$2:$K$2344," ",0,1)</f>
        <v>23</v>
      </c>
    </row>
    <row r="793" spans="1:17" ht="15.5" x14ac:dyDescent="0.35">
      <c r="A793" s="8" t="s">
        <v>1579</v>
      </c>
      <c r="B793" t="str">
        <f>VLOOKUP(Healthcare!A793,'Customer Names'!A793:E3127,4,FALSE)</f>
        <v>Brittney</v>
      </c>
      <c r="C793" s="10">
        <f>_xlfn.XLOOKUP(A793,'Medical Examinations'!$A$2:$A$2336,'Medical Examinations'!$B$2:$B$2336,"NA",0,1)</f>
        <v>30.23</v>
      </c>
      <c r="D793" s="10">
        <f>_xlfn.XLOOKUP(A793,'Medical Examinations'!$A$2:$A$2336,'Medical Examinations'!$C$2:$C$2336)</f>
        <v>6.94</v>
      </c>
      <c r="E793" s="1" t="str">
        <f>_xlfn.XLOOKUP(A793,'Medical Examinations'!$A$2:$A$2336,'Medical Examinations'!$D$2:$D$2336)</f>
        <v>Yes</v>
      </c>
      <c r="F793" t="str">
        <f>_xlfn.XLOOKUP(A793,'Medical Examinations'!$A$2:$A$2336,'Medical Examinations'!$E$2:$E$2336)</f>
        <v>No</v>
      </c>
      <c r="G793" t="str">
        <f>_xlfn.XLOOKUP(A793,'Medical Examinations'!$A$2:$A$2336,'Medical Examinations'!$F$2:$F$2336)</f>
        <v>Yes</v>
      </c>
      <c r="H793" s="1">
        <f>_xlfn.XLOOKUP(A793,'Medical Examinations'!$A$2:$A$2336,'Medical Examinations'!$G$2:$G$2336)</f>
        <v>1</v>
      </c>
      <c r="I793" t="str">
        <f>_xlfn.XLOOKUP(A793,'Medical Examinations'!$A$2:$A$2336,'Medical Examinations'!$H$2:$H$2336)</f>
        <v>No</v>
      </c>
      <c r="J793" t="str">
        <f>VLOOKUP(A793,'Medical Examinations'!$A$2:$J$2336,9,FALSE)</f>
        <v>Obesity</v>
      </c>
      <c r="K793" t="str">
        <f>VLOOKUP(A793,'Medical Examinations'!$A$2:$J$2336,10,FALSE)</f>
        <v>Diabetes</v>
      </c>
      <c r="L793" s="51" t="str">
        <f>_xlfn.XLOOKUP(A793,'Hospitalisation Details'!$A$2:$A$2345,'Hospitalisation Details'!$J$2:$J$2345,"")</f>
        <v>14-Sep-1963</v>
      </c>
      <c r="M793" s="12">
        <f>_xlfn.XLOOKUP(A793,'Hospitalisation Details'!$A$2:$A$2344,'Hospitalisation Details'!$F$2:$F$2344," ",0,1)</f>
        <v>13116.84</v>
      </c>
      <c r="N793" t="str">
        <f>_xlfn.XLOOKUP(A793,'Hospitalisation Details'!$A$2:$A$2344,'Hospitalisation Details'!$G$2:$G$2344," ",0,1)</f>
        <v>tier - 3</v>
      </c>
      <c r="O793" t="str">
        <f>_xlfn.XLOOKUP(A793,'Hospitalisation Details'!$A$2:$A$2344,'Hospitalisation Details'!$H$2:$H$2344," ",0,1)</f>
        <v>tier - 1</v>
      </c>
      <c r="P793" t="str">
        <f>_xlfn.XLOOKUP(A793,'Hospitalisation Details'!$A$2:$A$2344,'Hospitalisation Details'!$I$2:$I$2344," ",0,1)</f>
        <v>R1012</v>
      </c>
      <c r="Q793">
        <f>_xlfn.XLOOKUP(A793,'Hospitalisation Details'!$A$2:$A$2344,'Hospitalisation Details'!$K$2:$K$2344," ",0,1)</f>
        <v>59</v>
      </c>
    </row>
    <row r="794" spans="1:17" ht="15.5" x14ac:dyDescent="0.35">
      <c r="A794" s="8" t="s">
        <v>1578</v>
      </c>
      <c r="B794" t="str">
        <f>VLOOKUP(Healthcare!A794,'Customer Names'!A794:E3128,4,FALSE)</f>
        <v>Sheila</v>
      </c>
      <c r="C794" s="10">
        <f>_xlfn.XLOOKUP(A794,'Medical Examinations'!$A$2:$A$2336,'Medical Examinations'!$B$2:$B$2336,"NA",0,1)</f>
        <v>51.14</v>
      </c>
      <c r="D794" s="10">
        <f>_xlfn.XLOOKUP(A794,'Medical Examinations'!$A$2:$A$2336,'Medical Examinations'!$C$2:$C$2336)</f>
        <v>4.05</v>
      </c>
      <c r="E794" s="1" t="str">
        <f>_xlfn.XLOOKUP(A794,'Medical Examinations'!$A$2:$A$2336,'Medical Examinations'!$D$2:$D$2336)</f>
        <v>No</v>
      </c>
      <c r="F794" t="str">
        <f>_xlfn.XLOOKUP(A794,'Medical Examinations'!$A$2:$A$2336,'Medical Examinations'!$E$2:$E$2336)</f>
        <v>No</v>
      </c>
      <c r="G794" t="str">
        <f>_xlfn.XLOOKUP(A794,'Medical Examinations'!$A$2:$A$2336,'Medical Examinations'!$F$2:$F$2336)</f>
        <v>No</v>
      </c>
      <c r="H794" s="1">
        <f>_xlfn.XLOOKUP(A794,'Medical Examinations'!$A$2:$A$2336,'Medical Examinations'!$G$2:$G$2336)</f>
        <v>1</v>
      </c>
      <c r="I794" t="str">
        <f>_xlfn.XLOOKUP(A794,'Medical Examinations'!$A$2:$A$2336,'Medical Examinations'!$H$2:$H$2336)</f>
        <v>No</v>
      </c>
      <c r="J794" t="str">
        <f>VLOOKUP(A794,'Medical Examinations'!$A$2:$J$2336,9,FALSE)</f>
        <v>Obesity</v>
      </c>
      <c r="K794" t="str">
        <f>VLOOKUP(A794,'Medical Examinations'!$A$2:$J$2336,10,FALSE)</f>
        <v>Normal</v>
      </c>
      <c r="L794" s="51" t="str">
        <f>_xlfn.XLOOKUP(A794,'Hospitalisation Details'!$A$2:$A$2345,'Hospitalisation Details'!$J$2:$J$2345,"")</f>
        <v>12-Aug-1992</v>
      </c>
      <c r="M794" s="12">
        <f>_xlfn.XLOOKUP(A794,'Hospitalisation Details'!$A$2:$A$2344,'Hospitalisation Details'!$F$2:$F$2344," ",0,1)</f>
        <v>13113.51</v>
      </c>
      <c r="N794" t="str">
        <f>_xlfn.XLOOKUP(A794,'Hospitalisation Details'!$A$2:$A$2344,'Hospitalisation Details'!$G$2:$G$2344," ",0,1)</f>
        <v>tier - 3</v>
      </c>
      <c r="O794" t="str">
        <f>_xlfn.XLOOKUP(A794,'Hospitalisation Details'!$A$2:$A$2344,'Hospitalisation Details'!$H$2:$H$2344," ",0,1)</f>
        <v>tier - 2</v>
      </c>
      <c r="P794" t="str">
        <f>_xlfn.XLOOKUP(A794,'Hospitalisation Details'!$A$2:$A$2344,'Hospitalisation Details'!$I$2:$I$2344," ",0,1)</f>
        <v>R1026</v>
      </c>
      <c r="Q794">
        <f>_xlfn.XLOOKUP(A794,'Hospitalisation Details'!$A$2:$A$2344,'Hospitalisation Details'!$K$2:$K$2344," ",0,1)</f>
        <v>30</v>
      </c>
    </row>
    <row r="795" spans="1:17" ht="15.5" x14ac:dyDescent="0.35">
      <c r="A795" s="8" t="s">
        <v>1577</v>
      </c>
      <c r="B795" t="str">
        <f>VLOOKUP(Healthcare!A795,'Customer Names'!A795:E3129,4,FALSE)</f>
        <v>Koji</v>
      </c>
      <c r="C795" s="10">
        <f>_xlfn.XLOOKUP(A795,'Medical Examinations'!$A$2:$A$2336,'Medical Examinations'!$B$2:$B$2336,"NA",0,1)</f>
        <v>24.32</v>
      </c>
      <c r="D795" s="10">
        <f>_xlfn.XLOOKUP(A795,'Medical Examinations'!$A$2:$A$2336,'Medical Examinations'!$C$2:$C$2336)</f>
        <v>10.220000000000001</v>
      </c>
      <c r="E795" s="1" t="str">
        <f>_xlfn.XLOOKUP(A795,'Medical Examinations'!$A$2:$A$2336,'Medical Examinations'!$D$2:$D$2336)</f>
        <v>No</v>
      </c>
      <c r="F795" t="str">
        <f>_xlfn.XLOOKUP(A795,'Medical Examinations'!$A$2:$A$2336,'Medical Examinations'!$E$2:$E$2336)</f>
        <v>No</v>
      </c>
      <c r="G795" t="str">
        <f>_xlfn.XLOOKUP(A795,'Medical Examinations'!$A$2:$A$2336,'Medical Examinations'!$F$2:$F$2336)</f>
        <v>No</v>
      </c>
      <c r="H795" s="1">
        <f>_xlfn.XLOOKUP(A795,'Medical Examinations'!$A$2:$A$2336,'Medical Examinations'!$G$2:$G$2336)</f>
        <v>0</v>
      </c>
      <c r="I795" t="str">
        <f>_xlfn.XLOOKUP(A795,'Medical Examinations'!$A$2:$A$2336,'Medical Examinations'!$H$2:$H$2336)</f>
        <v>No</v>
      </c>
      <c r="J795" t="str">
        <f>VLOOKUP(A795,'Medical Examinations'!$A$2:$J$2336,9,FALSE)</f>
        <v>Normal Weight</v>
      </c>
      <c r="K795" t="str">
        <f>VLOOKUP(A795,'Medical Examinations'!$A$2:$J$2336,10,FALSE)</f>
        <v>Diabetes</v>
      </c>
      <c r="L795" s="51" t="str">
        <f>_xlfn.XLOOKUP(A795,'Hospitalisation Details'!$A$2:$A$2345,'Hospitalisation Details'!$J$2:$J$2345,"")</f>
        <v>2-Aug-1962</v>
      </c>
      <c r="M795" s="12">
        <f>_xlfn.XLOOKUP(A795,'Hospitalisation Details'!$A$2:$A$2344,'Hospitalisation Details'!$F$2:$F$2344," ",0,1)</f>
        <v>13112.6</v>
      </c>
      <c r="N795" t="str">
        <f>_xlfn.XLOOKUP(A795,'Hospitalisation Details'!$A$2:$A$2344,'Hospitalisation Details'!$G$2:$G$2344," ",0,1)</f>
        <v>tier - 3</v>
      </c>
      <c r="O795" t="str">
        <f>_xlfn.XLOOKUP(A795,'Hospitalisation Details'!$A$2:$A$2344,'Hospitalisation Details'!$H$2:$H$2344," ",0,1)</f>
        <v>tier - 3</v>
      </c>
      <c r="P795" t="str">
        <f>_xlfn.XLOOKUP(A795,'Hospitalisation Details'!$A$2:$A$2344,'Hospitalisation Details'!$I$2:$I$2344," ",0,1)</f>
        <v>R1012</v>
      </c>
      <c r="Q795">
        <f>_xlfn.XLOOKUP(A795,'Hospitalisation Details'!$A$2:$A$2344,'Hospitalisation Details'!$K$2:$K$2344," ",0,1)</f>
        <v>60</v>
      </c>
    </row>
    <row r="796" spans="1:17" ht="15.5" x14ac:dyDescent="0.35">
      <c r="A796" s="8" t="s">
        <v>1576</v>
      </c>
      <c r="B796" t="str">
        <f>VLOOKUP(Healthcare!A796,'Customer Names'!A796:E3130,4,FALSE)</f>
        <v>Sarah</v>
      </c>
      <c r="C796" s="10">
        <f>_xlfn.XLOOKUP(A796,'Medical Examinations'!$A$2:$A$2336,'Medical Examinations'!$B$2:$B$2336,"NA",0,1)</f>
        <v>38.06</v>
      </c>
      <c r="D796" s="10">
        <f>_xlfn.XLOOKUP(A796,'Medical Examinations'!$A$2:$A$2336,'Medical Examinations'!$C$2:$C$2336)</f>
        <v>9.24</v>
      </c>
      <c r="E796" s="1" t="str">
        <f>_xlfn.XLOOKUP(A796,'Medical Examinations'!$A$2:$A$2336,'Medical Examinations'!$D$2:$D$2336)</f>
        <v>No</v>
      </c>
      <c r="F796" t="str">
        <f>_xlfn.XLOOKUP(A796,'Medical Examinations'!$A$2:$A$2336,'Medical Examinations'!$E$2:$E$2336)</f>
        <v>No</v>
      </c>
      <c r="G796" t="str">
        <f>_xlfn.XLOOKUP(A796,'Medical Examinations'!$A$2:$A$2336,'Medical Examinations'!$F$2:$F$2336)</f>
        <v>No</v>
      </c>
      <c r="H796" s="1">
        <f>_xlfn.XLOOKUP(A796,'Medical Examinations'!$A$2:$A$2336,'Medical Examinations'!$G$2:$G$2336)</f>
        <v>0</v>
      </c>
      <c r="I796" t="str">
        <f>_xlfn.XLOOKUP(A796,'Medical Examinations'!$A$2:$A$2336,'Medical Examinations'!$H$2:$H$2336)</f>
        <v>No</v>
      </c>
      <c r="J796" t="str">
        <f>VLOOKUP(A796,'Medical Examinations'!$A$2:$J$2336,9,FALSE)</f>
        <v>Obesity</v>
      </c>
      <c r="K796" t="str">
        <f>VLOOKUP(A796,'Medical Examinations'!$A$2:$J$2336,10,FALSE)</f>
        <v>Diabetes</v>
      </c>
      <c r="L796" s="51" t="str">
        <f>_xlfn.XLOOKUP(A796,'Hospitalisation Details'!$A$2:$A$2345,'Hospitalisation Details'!$J$2:$J$2345,"")</f>
        <v>30-Oct-1971</v>
      </c>
      <c r="M796" s="12">
        <f>_xlfn.XLOOKUP(A796,'Hospitalisation Details'!$A$2:$A$2344,'Hospitalisation Details'!$F$2:$F$2344," ",0,1)</f>
        <v>13110.79</v>
      </c>
      <c r="N796" t="str">
        <f>_xlfn.XLOOKUP(A796,'Hospitalisation Details'!$A$2:$A$2344,'Hospitalisation Details'!$G$2:$G$2344," ",0,1)</f>
        <v>tier - 3</v>
      </c>
      <c r="O796" t="str">
        <f>_xlfn.XLOOKUP(A796,'Hospitalisation Details'!$A$2:$A$2344,'Hospitalisation Details'!$H$2:$H$2344," ",0,1)</f>
        <v>tier - 2</v>
      </c>
      <c r="P796" t="str">
        <f>_xlfn.XLOOKUP(A796,'Hospitalisation Details'!$A$2:$A$2344,'Hospitalisation Details'!$I$2:$I$2344," ",0,1)</f>
        <v>R1011</v>
      </c>
      <c r="Q796">
        <f>_xlfn.XLOOKUP(A796,'Hospitalisation Details'!$A$2:$A$2344,'Hospitalisation Details'!$K$2:$K$2344," ",0,1)</f>
        <v>51</v>
      </c>
    </row>
    <row r="797" spans="1:17" ht="15.5" x14ac:dyDescent="0.35">
      <c r="A797" s="8" t="s">
        <v>1575</v>
      </c>
      <c r="B797" t="str">
        <f>VLOOKUP(Healthcare!A797,'Customer Names'!A797:E3131,4,FALSE)</f>
        <v>Colleen M</v>
      </c>
      <c r="C797" s="10">
        <f>_xlfn.XLOOKUP(A797,'Medical Examinations'!$A$2:$A$2336,'Medical Examinations'!$B$2:$B$2336,"NA",0,1)</f>
        <v>37.700000000000003</v>
      </c>
      <c r="D797" s="10">
        <f>_xlfn.XLOOKUP(A797,'Medical Examinations'!$A$2:$A$2336,'Medical Examinations'!$C$2:$C$2336)</f>
        <v>8.6</v>
      </c>
      <c r="E797" s="1" t="str">
        <f>_xlfn.XLOOKUP(A797,'Medical Examinations'!$A$2:$A$2336,'Medical Examinations'!$D$2:$D$2336)</f>
        <v>No</v>
      </c>
      <c r="F797" t="str">
        <f>_xlfn.XLOOKUP(A797,'Medical Examinations'!$A$2:$A$2336,'Medical Examinations'!$E$2:$E$2336)</f>
        <v>No</v>
      </c>
      <c r="G797" t="str">
        <f>_xlfn.XLOOKUP(A797,'Medical Examinations'!$A$2:$A$2336,'Medical Examinations'!$F$2:$F$2336)</f>
        <v>No</v>
      </c>
      <c r="H797" s="1">
        <f>_xlfn.XLOOKUP(A797,'Medical Examinations'!$A$2:$A$2336,'Medical Examinations'!$G$2:$G$2336)</f>
        <v>0</v>
      </c>
      <c r="I797" t="str">
        <f>_xlfn.XLOOKUP(A797,'Medical Examinations'!$A$2:$A$2336,'Medical Examinations'!$H$2:$H$2336)</f>
        <v>No</v>
      </c>
      <c r="J797" t="str">
        <f>VLOOKUP(A797,'Medical Examinations'!$A$2:$J$2336,9,FALSE)</f>
        <v>Obesity</v>
      </c>
      <c r="K797" t="str">
        <f>VLOOKUP(A797,'Medical Examinations'!$A$2:$J$2336,10,FALSE)</f>
        <v>Diabetes</v>
      </c>
      <c r="L797" s="51" t="str">
        <f>_xlfn.XLOOKUP(A797,'Hospitalisation Details'!$A$2:$A$2345,'Hospitalisation Details'!$J$2:$J$2345,"")</f>
        <v>17-Jul-1978</v>
      </c>
      <c r="M797" s="12">
        <f>_xlfn.XLOOKUP(A797,'Hospitalisation Details'!$A$2:$A$2344,'Hospitalisation Details'!$F$2:$F$2344," ",0,1)</f>
        <v>13101.74</v>
      </c>
      <c r="N797" t="str">
        <f>_xlfn.XLOOKUP(A797,'Hospitalisation Details'!$A$2:$A$2344,'Hospitalisation Details'!$G$2:$G$2344," ",0,1)</f>
        <v>tier - 3</v>
      </c>
      <c r="O797" t="str">
        <f>_xlfn.XLOOKUP(A797,'Hospitalisation Details'!$A$2:$A$2344,'Hospitalisation Details'!$H$2:$H$2344," ",0,1)</f>
        <v>tier - 2</v>
      </c>
      <c r="P797" t="str">
        <f>_xlfn.XLOOKUP(A797,'Hospitalisation Details'!$A$2:$A$2344,'Hospitalisation Details'!$I$2:$I$2344," ",0,1)</f>
        <v>R1026</v>
      </c>
      <c r="Q797">
        <f>_xlfn.XLOOKUP(A797,'Hospitalisation Details'!$A$2:$A$2344,'Hospitalisation Details'!$K$2:$K$2344," ",0,1)</f>
        <v>44</v>
      </c>
    </row>
    <row r="798" spans="1:17" ht="15.5" x14ac:dyDescent="0.35">
      <c r="A798" s="8" t="s">
        <v>1574</v>
      </c>
      <c r="B798" t="str">
        <f>VLOOKUP(Healthcare!A798,'Customer Names'!A798:E3132,4,FALSE)</f>
        <v>Deedra G.</v>
      </c>
      <c r="C798" s="10">
        <f>_xlfn.XLOOKUP(A798,'Medical Examinations'!$A$2:$A$2336,'Medical Examinations'!$B$2:$B$2336,"NA",0,1)</f>
        <v>44</v>
      </c>
      <c r="D798" s="10">
        <f>_xlfn.XLOOKUP(A798,'Medical Examinations'!$A$2:$A$2336,'Medical Examinations'!$C$2:$C$2336)</f>
        <v>9.32</v>
      </c>
      <c r="E798" s="1" t="str">
        <f>_xlfn.XLOOKUP(A798,'Medical Examinations'!$A$2:$A$2336,'Medical Examinations'!$D$2:$D$2336)</f>
        <v>Yes</v>
      </c>
      <c r="F798" t="str">
        <f>_xlfn.XLOOKUP(A798,'Medical Examinations'!$A$2:$A$2336,'Medical Examinations'!$E$2:$E$2336)</f>
        <v>No</v>
      </c>
      <c r="G798" t="str">
        <f>_xlfn.XLOOKUP(A798,'Medical Examinations'!$A$2:$A$2336,'Medical Examinations'!$F$2:$F$2336)</f>
        <v>No</v>
      </c>
      <c r="H798" s="1">
        <f>_xlfn.XLOOKUP(A798,'Medical Examinations'!$A$2:$A$2336,'Medical Examinations'!$G$2:$G$2336)</f>
        <v>2</v>
      </c>
      <c r="I798" t="str">
        <f>_xlfn.XLOOKUP(A798,'Medical Examinations'!$A$2:$A$2336,'Medical Examinations'!$H$2:$H$2336)</f>
        <v>No</v>
      </c>
      <c r="J798" t="str">
        <f>VLOOKUP(A798,'Medical Examinations'!$A$2:$J$2336,9,FALSE)</f>
        <v>Obesity</v>
      </c>
      <c r="K798" t="str">
        <f>VLOOKUP(A798,'Medical Examinations'!$A$2:$J$2336,10,FALSE)</f>
        <v>Diabetes</v>
      </c>
      <c r="L798" s="51" t="str">
        <f>_xlfn.XLOOKUP(A798,'Hospitalisation Details'!$A$2:$A$2345,'Hospitalisation Details'!$J$2:$J$2345,"")</f>
        <v>6-Nov-1961</v>
      </c>
      <c r="M798" s="12">
        <f>_xlfn.XLOOKUP(A798,'Hospitalisation Details'!$A$2:$A$2344,'Hospitalisation Details'!$F$2:$F$2344," ",0,1)</f>
        <v>13063.88</v>
      </c>
      <c r="N798" t="str">
        <f>_xlfn.XLOOKUP(A798,'Hospitalisation Details'!$A$2:$A$2344,'Hospitalisation Details'!$G$2:$G$2344," ",0,1)</f>
        <v>tier - 3</v>
      </c>
      <c r="O798" t="str">
        <f>_xlfn.XLOOKUP(A798,'Hospitalisation Details'!$A$2:$A$2344,'Hospitalisation Details'!$H$2:$H$2344," ",0,1)</f>
        <v>tier - 2</v>
      </c>
      <c r="P798" t="str">
        <f>_xlfn.XLOOKUP(A798,'Hospitalisation Details'!$A$2:$A$2344,'Hospitalisation Details'!$I$2:$I$2344," ",0,1)</f>
        <v>R1011</v>
      </c>
      <c r="Q798">
        <f>_xlfn.XLOOKUP(A798,'Hospitalisation Details'!$A$2:$A$2344,'Hospitalisation Details'!$K$2:$K$2344," ",0,1)</f>
        <v>61</v>
      </c>
    </row>
    <row r="799" spans="1:17" ht="15.5" x14ac:dyDescent="0.35">
      <c r="A799" s="8" t="s">
        <v>1573</v>
      </c>
      <c r="B799" t="str">
        <f>VLOOKUP(Healthcare!A799,'Customer Names'!A799:E3133,4,FALSE)</f>
        <v>Kulwinder</v>
      </c>
      <c r="C799" s="10">
        <f>_xlfn.XLOOKUP(A799,'Medical Examinations'!$A$2:$A$2336,'Medical Examinations'!$B$2:$B$2336,"NA",0,1)</f>
        <v>41.45</v>
      </c>
      <c r="D799" s="10">
        <f>_xlfn.XLOOKUP(A799,'Medical Examinations'!$A$2:$A$2336,'Medical Examinations'!$C$2:$C$2336)</f>
        <v>6.12</v>
      </c>
      <c r="E799" s="1" t="str">
        <f>_xlfn.XLOOKUP(A799,'Medical Examinations'!$A$2:$A$2336,'Medical Examinations'!$D$2:$D$2336)</f>
        <v>Yes</v>
      </c>
      <c r="F799" t="str">
        <f>_xlfn.XLOOKUP(A799,'Medical Examinations'!$A$2:$A$2336,'Medical Examinations'!$E$2:$E$2336)</f>
        <v>No</v>
      </c>
      <c r="G799" t="str">
        <f>_xlfn.XLOOKUP(A799,'Medical Examinations'!$A$2:$A$2336,'Medical Examinations'!$F$2:$F$2336)</f>
        <v>No</v>
      </c>
      <c r="H799" s="1">
        <f>_xlfn.XLOOKUP(A799,'Medical Examinations'!$A$2:$A$2336,'Medical Examinations'!$G$2:$G$2336)</f>
        <v>0</v>
      </c>
      <c r="I799" t="str">
        <f>_xlfn.XLOOKUP(A799,'Medical Examinations'!$A$2:$A$2336,'Medical Examinations'!$H$2:$H$2336)</f>
        <v>No</v>
      </c>
      <c r="J799" t="str">
        <f>VLOOKUP(A799,'Medical Examinations'!$A$2:$J$2336,9,FALSE)</f>
        <v>Obesity</v>
      </c>
      <c r="K799" t="str">
        <f>VLOOKUP(A799,'Medical Examinations'!$A$2:$J$2336,10,FALSE)</f>
        <v>Prediabetes</v>
      </c>
      <c r="L799" s="51" t="str">
        <f>_xlfn.XLOOKUP(A799,'Hospitalisation Details'!$A$2:$A$2345,'Hospitalisation Details'!$J$2:$J$2345,"")</f>
        <v>26-Oct-1985</v>
      </c>
      <c r="M799" s="12">
        <f>_xlfn.XLOOKUP(A799,'Hospitalisation Details'!$A$2:$A$2344,'Hospitalisation Details'!$F$2:$F$2344," ",0,1)</f>
        <v>13051.22</v>
      </c>
      <c r="N799" t="str">
        <f>_xlfn.XLOOKUP(A799,'Hospitalisation Details'!$A$2:$A$2344,'Hospitalisation Details'!$G$2:$G$2344," ",0,1)</f>
        <v>tier - 3</v>
      </c>
      <c r="O799" t="str">
        <f>_xlfn.XLOOKUP(A799,'Hospitalisation Details'!$A$2:$A$2344,'Hospitalisation Details'!$H$2:$H$2344," ",0,1)</f>
        <v>tier - 1</v>
      </c>
      <c r="P799" t="str">
        <f>_xlfn.XLOOKUP(A799,'Hospitalisation Details'!$A$2:$A$2344,'Hospitalisation Details'!$I$2:$I$2344," ",0,1)</f>
        <v>R1026</v>
      </c>
      <c r="Q799">
        <f>_xlfn.XLOOKUP(A799,'Hospitalisation Details'!$A$2:$A$2344,'Hospitalisation Details'!$K$2:$K$2344," ",0,1)</f>
        <v>37</v>
      </c>
    </row>
    <row r="800" spans="1:17" ht="15.5" x14ac:dyDescent="0.35">
      <c r="A800" s="8" t="s">
        <v>1572</v>
      </c>
      <c r="B800" t="str">
        <f>VLOOKUP(Healthcare!A800,'Customer Names'!A800:E3134,4,FALSE)</f>
        <v>Ann M.</v>
      </c>
      <c r="C800" s="10">
        <f>_xlfn.XLOOKUP(A800,'Medical Examinations'!$A$2:$A$2336,'Medical Examinations'!$B$2:$B$2336,"NA",0,1)</f>
        <v>25.364999999999998</v>
      </c>
      <c r="D800" s="10">
        <f>_xlfn.XLOOKUP(A800,'Medical Examinations'!$A$2:$A$2336,'Medical Examinations'!$C$2:$C$2336)</f>
        <v>9.19</v>
      </c>
      <c r="E800" s="1" t="str">
        <f>_xlfn.XLOOKUP(A800,'Medical Examinations'!$A$2:$A$2336,'Medical Examinations'!$D$2:$D$2336)</f>
        <v>Yes</v>
      </c>
      <c r="F800" t="str">
        <f>_xlfn.XLOOKUP(A800,'Medical Examinations'!$A$2:$A$2336,'Medical Examinations'!$E$2:$E$2336)</f>
        <v>No</v>
      </c>
      <c r="G800" t="str">
        <f>_xlfn.XLOOKUP(A800,'Medical Examinations'!$A$2:$A$2336,'Medical Examinations'!$F$2:$F$2336)</f>
        <v>No</v>
      </c>
      <c r="H800" s="1">
        <f>_xlfn.XLOOKUP(A800,'Medical Examinations'!$A$2:$A$2336,'Medical Examinations'!$G$2:$G$2336)</f>
        <v>0</v>
      </c>
      <c r="I800" t="str">
        <f>_xlfn.XLOOKUP(A800,'Medical Examinations'!$A$2:$A$2336,'Medical Examinations'!$H$2:$H$2336)</f>
        <v>No</v>
      </c>
      <c r="J800" t="str">
        <f>VLOOKUP(A800,'Medical Examinations'!$A$2:$J$2336,9,FALSE)</f>
        <v>Overweight</v>
      </c>
      <c r="K800" t="str">
        <f>VLOOKUP(A800,'Medical Examinations'!$A$2:$J$2336,10,FALSE)</f>
        <v>Diabetes</v>
      </c>
      <c r="L800" s="51" t="str">
        <f>_xlfn.XLOOKUP(A800,'Hospitalisation Details'!$A$2:$A$2345,'Hospitalisation Details'!$J$2:$J$2345,"")</f>
        <v>6-Aug-1967</v>
      </c>
      <c r="M800" s="12">
        <f>_xlfn.XLOOKUP(A800,'Hospitalisation Details'!$A$2:$A$2344,'Hospitalisation Details'!$F$2:$F$2344," ",0,1)</f>
        <v>13047.33</v>
      </c>
      <c r="N800" t="str">
        <f>_xlfn.XLOOKUP(A800,'Hospitalisation Details'!$A$2:$A$2344,'Hospitalisation Details'!$G$2:$G$2344," ",0,1)</f>
        <v>tier - 3</v>
      </c>
      <c r="O800" t="str">
        <f>_xlfn.XLOOKUP(A800,'Hospitalisation Details'!$A$2:$A$2344,'Hospitalisation Details'!$H$2:$H$2344," ",0,1)</f>
        <v>tier - 3</v>
      </c>
      <c r="P800" t="str">
        <f>_xlfn.XLOOKUP(A800,'Hospitalisation Details'!$A$2:$A$2344,'Hospitalisation Details'!$I$2:$I$2344," ",0,1)</f>
        <v>R1024</v>
      </c>
      <c r="Q800">
        <f>_xlfn.XLOOKUP(A800,'Hospitalisation Details'!$A$2:$A$2344,'Hospitalisation Details'!$K$2:$K$2344," ",0,1)</f>
        <v>55</v>
      </c>
    </row>
    <row r="801" spans="1:17" ht="15.5" x14ac:dyDescent="0.35">
      <c r="A801" s="8" t="s">
        <v>1571</v>
      </c>
      <c r="B801" t="str">
        <f>VLOOKUP(Healthcare!A801,'Customer Names'!A801:E3135,4,FALSE)</f>
        <v>Sarah E</v>
      </c>
      <c r="C801" s="10">
        <f>_xlfn.XLOOKUP(A801,'Medical Examinations'!$A$2:$A$2336,'Medical Examinations'!$B$2:$B$2336,"NA",0,1)</f>
        <v>34.56</v>
      </c>
      <c r="D801" s="10">
        <f>_xlfn.XLOOKUP(A801,'Medical Examinations'!$A$2:$A$2336,'Medical Examinations'!$C$2:$C$2336)</f>
        <v>5.84</v>
      </c>
      <c r="E801" s="1" t="str">
        <f>_xlfn.XLOOKUP(A801,'Medical Examinations'!$A$2:$A$2336,'Medical Examinations'!$D$2:$D$2336)</f>
        <v>Yes</v>
      </c>
      <c r="F801" t="str">
        <f>_xlfn.XLOOKUP(A801,'Medical Examinations'!$A$2:$A$2336,'Medical Examinations'!$E$2:$E$2336)</f>
        <v>No</v>
      </c>
      <c r="G801" t="str">
        <f>_xlfn.XLOOKUP(A801,'Medical Examinations'!$A$2:$A$2336,'Medical Examinations'!$F$2:$F$2336)</f>
        <v>Yes</v>
      </c>
      <c r="H801" s="1">
        <f>_xlfn.XLOOKUP(A801,'Medical Examinations'!$A$2:$A$2336,'Medical Examinations'!$G$2:$G$2336)</f>
        <v>1</v>
      </c>
      <c r="I801" t="str">
        <f>_xlfn.XLOOKUP(A801,'Medical Examinations'!$A$2:$A$2336,'Medical Examinations'!$H$2:$H$2336)</f>
        <v>No</v>
      </c>
      <c r="J801" t="str">
        <f>VLOOKUP(A801,'Medical Examinations'!$A$2:$J$2336,9,FALSE)</f>
        <v>Obesity</v>
      </c>
      <c r="K801" t="str">
        <f>VLOOKUP(A801,'Medical Examinations'!$A$2:$J$2336,10,FALSE)</f>
        <v>Prediabetes</v>
      </c>
      <c r="L801" s="51" t="str">
        <f>_xlfn.XLOOKUP(A801,'Hospitalisation Details'!$A$2:$A$2345,'Hospitalisation Details'!$J$2:$J$2345,"")</f>
        <v>23-Sep-1969</v>
      </c>
      <c r="M801" s="12">
        <f>_xlfn.XLOOKUP(A801,'Hospitalisation Details'!$A$2:$A$2344,'Hospitalisation Details'!$F$2:$F$2344," ",0,1)</f>
        <v>13044.41</v>
      </c>
      <c r="N801" t="str">
        <f>_xlfn.XLOOKUP(A801,'Hospitalisation Details'!$A$2:$A$2344,'Hospitalisation Details'!$G$2:$G$2344," ",0,1)</f>
        <v>tier - 3</v>
      </c>
      <c r="O801" t="str">
        <f>_xlfn.XLOOKUP(A801,'Hospitalisation Details'!$A$2:$A$2344,'Hospitalisation Details'!$H$2:$H$2344," ",0,1)</f>
        <v>tier - 1</v>
      </c>
      <c r="P801" t="str">
        <f>_xlfn.XLOOKUP(A801,'Hospitalisation Details'!$A$2:$A$2344,'Hospitalisation Details'!$I$2:$I$2344," ",0,1)</f>
        <v>R1012</v>
      </c>
      <c r="Q801">
        <f>_xlfn.XLOOKUP(A801,'Hospitalisation Details'!$A$2:$A$2344,'Hospitalisation Details'!$K$2:$K$2344," ",0,1)</f>
        <v>53</v>
      </c>
    </row>
    <row r="802" spans="1:17" ht="15.5" x14ac:dyDescent="0.35">
      <c r="A802" s="8" t="s">
        <v>1570</v>
      </c>
      <c r="B802" t="str">
        <f>VLOOKUP(Healthcare!A802,'Customer Names'!A802:E3136,4,FALSE)</f>
        <v>Apryl J.</v>
      </c>
      <c r="C802" s="10">
        <f>_xlfn.XLOOKUP(A802,'Medical Examinations'!$A$2:$A$2336,'Medical Examinations'!$B$2:$B$2336,"NA",0,1)</f>
        <v>28.2</v>
      </c>
      <c r="D802" s="10">
        <f>_xlfn.XLOOKUP(A802,'Medical Examinations'!$A$2:$A$2336,'Medical Examinations'!$C$2:$C$2336)</f>
        <v>7.19</v>
      </c>
      <c r="E802" s="1" t="str">
        <f>_xlfn.XLOOKUP(A802,'Medical Examinations'!$A$2:$A$2336,'Medical Examinations'!$D$2:$D$2336)</f>
        <v>Yes</v>
      </c>
      <c r="F802" t="str">
        <f>_xlfn.XLOOKUP(A802,'Medical Examinations'!$A$2:$A$2336,'Medical Examinations'!$E$2:$E$2336)</f>
        <v>No</v>
      </c>
      <c r="G802" t="str">
        <f>_xlfn.XLOOKUP(A802,'Medical Examinations'!$A$2:$A$2336,'Medical Examinations'!$F$2:$F$2336)</f>
        <v>No</v>
      </c>
      <c r="H802" s="1">
        <f>_xlfn.XLOOKUP(A802,'Medical Examinations'!$A$2:$A$2336,'Medical Examinations'!$G$2:$G$2336)</f>
        <v>2</v>
      </c>
      <c r="I802" t="str">
        <f>_xlfn.XLOOKUP(A802,'Medical Examinations'!$A$2:$A$2336,'Medical Examinations'!$H$2:$H$2336)</f>
        <v>No</v>
      </c>
      <c r="J802" t="str">
        <f>VLOOKUP(A802,'Medical Examinations'!$A$2:$J$2336,9,FALSE)</f>
        <v>Overweight</v>
      </c>
      <c r="K802" t="str">
        <f>VLOOKUP(A802,'Medical Examinations'!$A$2:$J$2336,10,FALSE)</f>
        <v>Diabetes</v>
      </c>
      <c r="L802" s="51" t="str">
        <f>_xlfn.XLOOKUP(A802,'Hospitalisation Details'!$A$2:$A$2345,'Hospitalisation Details'!$J$2:$J$2345,"")</f>
        <v>9-Nov-1961</v>
      </c>
      <c r="M802" s="12">
        <f>_xlfn.XLOOKUP(A802,'Hospitalisation Details'!$A$2:$A$2344,'Hospitalisation Details'!$F$2:$F$2344," ",0,1)</f>
        <v>13041.92</v>
      </c>
      <c r="N802" t="str">
        <f>_xlfn.XLOOKUP(A802,'Hospitalisation Details'!$A$2:$A$2344,'Hospitalisation Details'!$G$2:$G$2344," ",0,1)</f>
        <v>tier - 3</v>
      </c>
      <c r="O802" t="str">
        <f>_xlfn.XLOOKUP(A802,'Hospitalisation Details'!$A$2:$A$2344,'Hospitalisation Details'!$H$2:$H$2344," ",0,1)</f>
        <v>tier - 1</v>
      </c>
      <c r="P802" t="str">
        <f>_xlfn.XLOOKUP(A802,'Hospitalisation Details'!$A$2:$A$2344,'Hospitalisation Details'!$I$2:$I$2344," ",0,1)</f>
        <v>R1011</v>
      </c>
      <c r="Q802">
        <f>_xlfn.XLOOKUP(A802,'Hospitalisation Details'!$A$2:$A$2344,'Hospitalisation Details'!$K$2:$K$2344," ",0,1)</f>
        <v>61</v>
      </c>
    </row>
    <row r="803" spans="1:17" ht="15.5" x14ac:dyDescent="0.35">
      <c r="A803" s="8" t="s">
        <v>1569</v>
      </c>
      <c r="B803" t="str">
        <f>VLOOKUP(Healthcare!A803,'Customer Names'!A803:E3137,4,FALSE)</f>
        <v>Ilana</v>
      </c>
      <c r="C803" s="10">
        <f>_xlfn.XLOOKUP(A803,'Medical Examinations'!$A$2:$A$2336,'Medical Examinations'!$B$2:$B$2336,"NA",0,1)</f>
        <v>30.43</v>
      </c>
      <c r="D803" s="10">
        <f>_xlfn.XLOOKUP(A803,'Medical Examinations'!$A$2:$A$2336,'Medical Examinations'!$C$2:$C$2336)</f>
        <v>9.39</v>
      </c>
      <c r="E803" s="1" t="str">
        <f>_xlfn.XLOOKUP(A803,'Medical Examinations'!$A$2:$A$2336,'Medical Examinations'!$D$2:$D$2336)</f>
        <v>No</v>
      </c>
      <c r="F803" t="str">
        <f>_xlfn.XLOOKUP(A803,'Medical Examinations'!$A$2:$A$2336,'Medical Examinations'!$E$2:$E$2336)</f>
        <v>No</v>
      </c>
      <c r="G803" t="str">
        <f>_xlfn.XLOOKUP(A803,'Medical Examinations'!$A$2:$A$2336,'Medical Examinations'!$F$2:$F$2336)</f>
        <v>No</v>
      </c>
      <c r="H803" s="1">
        <f>_xlfn.XLOOKUP(A803,'Medical Examinations'!$A$2:$A$2336,'Medical Examinations'!$G$2:$G$2336)</f>
        <v>0</v>
      </c>
      <c r="I803" t="str">
        <f>_xlfn.XLOOKUP(A803,'Medical Examinations'!$A$2:$A$2336,'Medical Examinations'!$H$2:$H$2336)</f>
        <v>No</v>
      </c>
      <c r="J803" t="str">
        <f>VLOOKUP(A803,'Medical Examinations'!$A$2:$J$2336,9,FALSE)</f>
        <v>Obesity</v>
      </c>
      <c r="K803" t="str">
        <f>VLOOKUP(A803,'Medical Examinations'!$A$2:$J$2336,10,FALSE)</f>
        <v>Diabetes</v>
      </c>
      <c r="L803" s="51" t="str">
        <f>_xlfn.XLOOKUP(A803,'Hospitalisation Details'!$A$2:$A$2345,'Hospitalisation Details'!$J$2:$J$2345,"")</f>
        <v>4-Nov-1965</v>
      </c>
      <c r="M803" s="12">
        <f>_xlfn.XLOOKUP(A803,'Hospitalisation Details'!$A$2:$A$2344,'Hospitalisation Details'!$F$2:$F$2344," ",0,1)</f>
        <v>13023.93</v>
      </c>
      <c r="N803" t="str">
        <f>_xlfn.XLOOKUP(A803,'Hospitalisation Details'!$A$2:$A$2344,'Hospitalisation Details'!$G$2:$G$2344," ",0,1)</f>
        <v>tier - 3</v>
      </c>
      <c r="O803" t="str">
        <f>_xlfn.XLOOKUP(A803,'Hospitalisation Details'!$A$2:$A$2344,'Hospitalisation Details'!$H$2:$H$2344," ",0,1)</f>
        <v>tier - 2</v>
      </c>
      <c r="P803" t="str">
        <f>_xlfn.XLOOKUP(A803,'Hospitalisation Details'!$A$2:$A$2344,'Hospitalisation Details'!$I$2:$I$2344," ",0,1)</f>
        <v>R1025</v>
      </c>
      <c r="Q803">
        <f>_xlfn.XLOOKUP(A803,'Hospitalisation Details'!$A$2:$A$2344,'Hospitalisation Details'!$K$2:$K$2344," ",0,1)</f>
        <v>57</v>
      </c>
    </row>
    <row r="804" spans="1:17" ht="15.5" x14ac:dyDescent="0.35">
      <c r="A804" s="8" t="s">
        <v>1568</v>
      </c>
      <c r="B804" t="str">
        <f>VLOOKUP(Healthcare!A804,'Customer Names'!A804:E3138,4,FALSE)</f>
        <v>Katherine</v>
      </c>
      <c r="C804" s="10">
        <f>_xlfn.XLOOKUP(A804,'Medical Examinations'!$A$2:$A$2336,'Medical Examinations'!$B$2:$B$2336,"NA",0,1)</f>
        <v>32.395000000000003</v>
      </c>
      <c r="D804" s="10">
        <f>_xlfn.XLOOKUP(A804,'Medical Examinations'!$A$2:$A$2336,'Medical Examinations'!$C$2:$C$2336)</f>
        <v>4.2699999999999996</v>
      </c>
      <c r="E804" s="1" t="str">
        <f>_xlfn.XLOOKUP(A804,'Medical Examinations'!$A$2:$A$2336,'Medical Examinations'!$D$2:$D$2336)</f>
        <v>Yes</v>
      </c>
      <c r="F804" t="str">
        <f>_xlfn.XLOOKUP(A804,'Medical Examinations'!$A$2:$A$2336,'Medical Examinations'!$E$2:$E$2336)</f>
        <v>No</v>
      </c>
      <c r="G804" t="str">
        <f>_xlfn.XLOOKUP(A804,'Medical Examinations'!$A$2:$A$2336,'Medical Examinations'!$F$2:$F$2336)</f>
        <v>No</v>
      </c>
      <c r="H804" s="1">
        <f>_xlfn.XLOOKUP(A804,'Medical Examinations'!$A$2:$A$2336,'Medical Examinations'!$G$2:$G$2336)</f>
        <v>1</v>
      </c>
      <c r="I804" t="str">
        <f>_xlfn.XLOOKUP(A804,'Medical Examinations'!$A$2:$A$2336,'Medical Examinations'!$H$2:$H$2336)</f>
        <v>No</v>
      </c>
      <c r="J804" t="str">
        <f>VLOOKUP(A804,'Medical Examinations'!$A$2:$J$2336,9,FALSE)</f>
        <v>Obesity</v>
      </c>
      <c r="K804" t="str">
        <f>VLOOKUP(A804,'Medical Examinations'!$A$2:$J$2336,10,FALSE)</f>
        <v>Normal</v>
      </c>
      <c r="L804" s="51" t="str">
        <f>_xlfn.XLOOKUP(A804,'Hospitalisation Details'!$A$2:$A$2345,'Hospitalisation Details'!$J$2:$J$2345,"")</f>
        <v>23-Sep-1964</v>
      </c>
      <c r="M804" s="12">
        <f>_xlfn.XLOOKUP(A804,'Hospitalisation Details'!$A$2:$A$2344,'Hospitalisation Details'!$F$2:$F$2344," ",0,1)</f>
        <v>13019.16</v>
      </c>
      <c r="N804" t="str">
        <f>_xlfn.XLOOKUP(A804,'Hospitalisation Details'!$A$2:$A$2344,'Hospitalisation Details'!$G$2:$G$2344," ",0,1)</f>
        <v>tier - 3</v>
      </c>
      <c r="O804" t="str">
        <f>_xlfn.XLOOKUP(A804,'Hospitalisation Details'!$A$2:$A$2344,'Hospitalisation Details'!$H$2:$H$2344," ",0,1)</f>
        <v>tier - 1</v>
      </c>
      <c r="P804" t="str">
        <f>_xlfn.XLOOKUP(A804,'Hospitalisation Details'!$A$2:$A$2344,'Hospitalisation Details'!$I$2:$I$2344," ",0,1)</f>
        <v>R1024</v>
      </c>
      <c r="Q804">
        <f>_xlfn.XLOOKUP(A804,'Hospitalisation Details'!$A$2:$A$2344,'Hospitalisation Details'!$K$2:$K$2344," ",0,1)</f>
        <v>58</v>
      </c>
    </row>
    <row r="805" spans="1:17" ht="15.5" x14ac:dyDescent="0.35">
      <c r="A805" s="8" t="s">
        <v>1567</v>
      </c>
      <c r="B805" t="str">
        <f>VLOOKUP(Healthcare!A805,'Customer Names'!A805:E3139,4,FALSE)</f>
        <v>Katherine</v>
      </c>
      <c r="C805" s="10">
        <f>_xlfn.XLOOKUP(A805,'Medical Examinations'!$A$2:$A$2336,'Medical Examinations'!$B$2:$B$2336,"NA",0,1)</f>
        <v>24.035</v>
      </c>
      <c r="D805" s="10">
        <f>_xlfn.XLOOKUP(A805,'Medical Examinations'!$A$2:$A$2336,'Medical Examinations'!$C$2:$C$2336)</f>
        <v>11.71</v>
      </c>
      <c r="E805" s="1" t="str">
        <f>_xlfn.XLOOKUP(A805,'Medical Examinations'!$A$2:$A$2336,'Medical Examinations'!$D$2:$D$2336)</f>
        <v>No</v>
      </c>
      <c r="F805" t="str">
        <f>_xlfn.XLOOKUP(A805,'Medical Examinations'!$A$2:$A$2336,'Medical Examinations'!$E$2:$E$2336)</f>
        <v>No</v>
      </c>
      <c r="G805" t="str">
        <f>_xlfn.XLOOKUP(A805,'Medical Examinations'!$A$2:$A$2336,'Medical Examinations'!$F$2:$F$2336)</f>
        <v>No</v>
      </c>
      <c r="H805" s="1">
        <f>_xlfn.XLOOKUP(A805,'Medical Examinations'!$A$2:$A$2336,'Medical Examinations'!$G$2:$G$2336)</f>
        <v>0</v>
      </c>
      <c r="I805" t="str">
        <f>_xlfn.XLOOKUP(A805,'Medical Examinations'!$A$2:$A$2336,'Medical Examinations'!$H$2:$H$2336)</f>
        <v>No</v>
      </c>
      <c r="J805" t="str">
        <f>VLOOKUP(A805,'Medical Examinations'!$A$2:$J$2336,9,FALSE)</f>
        <v>Normal Weight</v>
      </c>
      <c r="K805" t="str">
        <f>VLOOKUP(A805,'Medical Examinations'!$A$2:$J$2336,10,FALSE)</f>
        <v>Diabetes</v>
      </c>
      <c r="L805" s="51" t="str">
        <f>_xlfn.XLOOKUP(A805,'Hospitalisation Details'!$A$2:$A$2345,'Hospitalisation Details'!$J$2:$J$2345,"")</f>
        <v>20-Jul-1962</v>
      </c>
      <c r="M805" s="12">
        <f>_xlfn.XLOOKUP(A805,'Hospitalisation Details'!$A$2:$A$2344,'Hospitalisation Details'!$F$2:$F$2344," ",0,1)</f>
        <v>13012.21</v>
      </c>
      <c r="N805" t="str">
        <f>_xlfn.XLOOKUP(A805,'Hospitalisation Details'!$A$2:$A$2344,'Hospitalisation Details'!$G$2:$G$2344," ",0,1)</f>
        <v>tier - 3</v>
      </c>
      <c r="O805" t="str">
        <f>_xlfn.XLOOKUP(A805,'Hospitalisation Details'!$A$2:$A$2344,'Hospitalisation Details'!$H$2:$H$2344," ",0,1)</f>
        <v>tier - 1</v>
      </c>
      <c r="P805" t="str">
        <f>_xlfn.XLOOKUP(A805,'Hospitalisation Details'!$A$2:$A$2344,'Hospitalisation Details'!$I$2:$I$2344," ",0,1)</f>
        <v>R1012</v>
      </c>
      <c r="Q805">
        <f>_xlfn.XLOOKUP(A805,'Hospitalisation Details'!$A$2:$A$2344,'Hospitalisation Details'!$K$2:$K$2344," ",0,1)</f>
        <v>60</v>
      </c>
    </row>
    <row r="806" spans="1:17" ht="15.5" x14ac:dyDescent="0.35">
      <c r="A806" s="8" t="s">
        <v>1566</v>
      </c>
      <c r="B806" t="str">
        <f>VLOOKUP(Healthcare!A806,'Customer Names'!A806:E3140,4,FALSE)</f>
        <v>Karl</v>
      </c>
      <c r="C806" s="10">
        <f>_xlfn.XLOOKUP(A806,'Medical Examinations'!$A$2:$A$2336,'Medical Examinations'!$B$2:$B$2336,"NA",0,1)</f>
        <v>37.119999999999997</v>
      </c>
      <c r="D806" s="10">
        <f>_xlfn.XLOOKUP(A806,'Medical Examinations'!$A$2:$A$2336,'Medical Examinations'!$C$2:$C$2336)</f>
        <v>5.29</v>
      </c>
      <c r="E806" s="1" t="str">
        <f>_xlfn.XLOOKUP(A806,'Medical Examinations'!$A$2:$A$2336,'Medical Examinations'!$D$2:$D$2336)</f>
        <v>No</v>
      </c>
      <c r="F806" t="str">
        <f>_xlfn.XLOOKUP(A806,'Medical Examinations'!$A$2:$A$2336,'Medical Examinations'!$E$2:$E$2336)</f>
        <v>No</v>
      </c>
      <c r="G806" t="str">
        <f>_xlfn.XLOOKUP(A806,'Medical Examinations'!$A$2:$A$2336,'Medical Examinations'!$F$2:$F$2336)</f>
        <v>No</v>
      </c>
      <c r="H806" s="1">
        <f>_xlfn.XLOOKUP(A806,'Medical Examinations'!$A$2:$A$2336,'Medical Examinations'!$G$2:$G$2336)</f>
        <v>2</v>
      </c>
      <c r="I806" t="str">
        <f>_xlfn.XLOOKUP(A806,'Medical Examinations'!$A$2:$A$2336,'Medical Examinations'!$H$2:$H$2336)</f>
        <v>No</v>
      </c>
      <c r="J806" t="str">
        <f>VLOOKUP(A806,'Medical Examinations'!$A$2:$J$2336,9,FALSE)</f>
        <v>Obesity</v>
      </c>
      <c r="K806" t="str">
        <f>VLOOKUP(A806,'Medical Examinations'!$A$2:$J$2336,10,FALSE)</f>
        <v>Normal</v>
      </c>
      <c r="L806" s="51" t="str">
        <f>_xlfn.XLOOKUP(A806,'Hospitalisation Details'!$A$2:$A$2345,'Hospitalisation Details'!$J$2:$J$2345,"")</f>
        <v>27-Sep-1972</v>
      </c>
      <c r="M806" s="12">
        <f>_xlfn.XLOOKUP(A806,'Hospitalisation Details'!$A$2:$A$2344,'Hospitalisation Details'!$F$2:$F$2344," ",0,1)</f>
        <v>13010.86</v>
      </c>
      <c r="N806" t="str">
        <f>_xlfn.XLOOKUP(A806,'Hospitalisation Details'!$A$2:$A$2344,'Hospitalisation Details'!$G$2:$G$2344," ",0,1)</f>
        <v>tier - 3</v>
      </c>
      <c r="O806" t="str">
        <f>_xlfn.XLOOKUP(A806,'Hospitalisation Details'!$A$2:$A$2344,'Hospitalisation Details'!$H$2:$H$2344," ",0,1)</f>
        <v>tier - 2</v>
      </c>
      <c r="P806" t="str">
        <f>_xlfn.XLOOKUP(A806,'Hospitalisation Details'!$A$2:$A$2344,'Hospitalisation Details'!$I$2:$I$2344," ",0,1)</f>
        <v>R1012</v>
      </c>
      <c r="Q806">
        <f>_xlfn.XLOOKUP(A806,'Hospitalisation Details'!$A$2:$A$2344,'Hospitalisation Details'!$K$2:$K$2344," ",0,1)</f>
        <v>50</v>
      </c>
    </row>
    <row r="807" spans="1:17" ht="15.5" x14ac:dyDescent="0.35">
      <c r="A807" s="8" t="s">
        <v>1565</v>
      </c>
      <c r="B807" t="str">
        <f>VLOOKUP(Healthcare!A807,'Customer Names'!A807:E3141,4,FALSE)</f>
        <v>Stephen</v>
      </c>
      <c r="C807" s="10">
        <f>_xlfn.XLOOKUP(A807,'Medical Examinations'!$A$2:$A$2336,'Medical Examinations'!$B$2:$B$2336,"NA",0,1)</f>
        <v>34.840000000000003</v>
      </c>
      <c r="D807" s="10">
        <f>_xlfn.XLOOKUP(A807,'Medical Examinations'!$A$2:$A$2336,'Medical Examinations'!$C$2:$C$2336)</f>
        <v>6</v>
      </c>
      <c r="E807" s="1" t="str">
        <f>_xlfn.XLOOKUP(A807,'Medical Examinations'!$A$2:$A$2336,'Medical Examinations'!$D$2:$D$2336)</f>
        <v>Yes</v>
      </c>
      <c r="F807" t="str">
        <f>_xlfn.XLOOKUP(A807,'Medical Examinations'!$A$2:$A$2336,'Medical Examinations'!$E$2:$E$2336)</f>
        <v>No</v>
      </c>
      <c r="G807" t="str">
        <f>_xlfn.XLOOKUP(A807,'Medical Examinations'!$A$2:$A$2336,'Medical Examinations'!$F$2:$F$2336)</f>
        <v>Yes</v>
      </c>
      <c r="H807" s="1">
        <f>_xlfn.XLOOKUP(A807,'Medical Examinations'!$A$2:$A$2336,'Medical Examinations'!$G$2:$G$2336)</f>
        <v>1</v>
      </c>
      <c r="I807" t="str">
        <f>_xlfn.XLOOKUP(A807,'Medical Examinations'!$A$2:$A$2336,'Medical Examinations'!$H$2:$H$2336)</f>
        <v>No</v>
      </c>
      <c r="J807" t="str">
        <f>VLOOKUP(A807,'Medical Examinations'!$A$2:$J$2336,9,FALSE)</f>
        <v>Obesity</v>
      </c>
      <c r="K807" t="str">
        <f>VLOOKUP(A807,'Medical Examinations'!$A$2:$J$2336,10,FALSE)</f>
        <v>Prediabetes</v>
      </c>
      <c r="L807" s="51" t="str">
        <f>_xlfn.XLOOKUP(A807,'Hospitalisation Details'!$A$2:$A$2345,'Hospitalisation Details'!$J$2:$J$2345,"")</f>
        <v>13-Dec-1969</v>
      </c>
      <c r="M807" s="12">
        <f>_xlfn.XLOOKUP(A807,'Hospitalisation Details'!$A$2:$A$2344,'Hospitalisation Details'!$F$2:$F$2344," ",0,1)</f>
        <v>13008.07</v>
      </c>
      <c r="N807" t="str">
        <f>_xlfn.XLOOKUP(A807,'Hospitalisation Details'!$A$2:$A$2344,'Hospitalisation Details'!$G$2:$G$2344," ",0,1)</f>
        <v>tier - 3</v>
      </c>
      <c r="O807" t="str">
        <f>_xlfn.XLOOKUP(A807,'Hospitalisation Details'!$A$2:$A$2344,'Hospitalisation Details'!$H$2:$H$2344," ",0,1)</f>
        <v>tier - 3</v>
      </c>
      <c r="P807" t="str">
        <f>_xlfn.XLOOKUP(A807,'Hospitalisation Details'!$A$2:$A$2344,'Hospitalisation Details'!$I$2:$I$2344," ",0,1)</f>
        <v>R1012</v>
      </c>
      <c r="Q807">
        <f>_xlfn.XLOOKUP(A807,'Hospitalisation Details'!$A$2:$A$2344,'Hospitalisation Details'!$K$2:$K$2344," ",0,1)</f>
        <v>53</v>
      </c>
    </row>
    <row r="808" spans="1:17" ht="15.5" x14ac:dyDescent="0.35">
      <c r="A808" s="8" t="s">
        <v>1564</v>
      </c>
      <c r="B808" t="str">
        <f>VLOOKUP(Healthcare!A808,'Customer Names'!A808:E3142,4,FALSE)</f>
        <v>Will</v>
      </c>
      <c r="C808" s="10">
        <f>_xlfn.XLOOKUP(A808,'Medical Examinations'!$A$2:$A$2336,'Medical Examinations'!$B$2:$B$2336,"NA",0,1)</f>
        <v>29.53</v>
      </c>
      <c r="D808" s="10">
        <f>_xlfn.XLOOKUP(A808,'Medical Examinations'!$A$2:$A$2336,'Medical Examinations'!$C$2:$C$2336)</f>
        <v>10.64</v>
      </c>
      <c r="E808" s="1" t="str">
        <f>_xlfn.XLOOKUP(A808,'Medical Examinations'!$A$2:$A$2336,'Medical Examinations'!$D$2:$D$2336)</f>
        <v>No</v>
      </c>
      <c r="F808" t="str">
        <f>_xlfn.XLOOKUP(A808,'Medical Examinations'!$A$2:$A$2336,'Medical Examinations'!$E$2:$E$2336)</f>
        <v>No</v>
      </c>
      <c r="G808" t="str">
        <f>_xlfn.XLOOKUP(A808,'Medical Examinations'!$A$2:$A$2336,'Medical Examinations'!$F$2:$F$2336)</f>
        <v>No</v>
      </c>
      <c r="H808" s="1">
        <f>_xlfn.XLOOKUP(A808,'Medical Examinations'!$A$2:$A$2336,'Medical Examinations'!$G$2:$G$2336)</f>
        <v>0</v>
      </c>
      <c r="I808" t="str">
        <f>_xlfn.XLOOKUP(A808,'Medical Examinations'!$A$2:$A$2336,'Medical Examinations'!$H$2:$H$2336)</f>
        <v>No</v>
      </c>
      <c r="J808" t="str">
        <f>VLOOKUP(A808,'Medical Examinations'!$A$2:$J$2336,9,FALSE)</f>
        <v>Overweight</v>
      </c>
      <c r="K808" t="str">
        <f>VLOOKUP(A808,'Medical Examinations'!$A$2:$J$2336,10,FALSE)</f>
        <v>Diabetes</v>
      </c>
      <c r="L808" s="51" t="str">
        <f>_xlfn.XLOOKUP(A808,'Hospitalisation Details'!$A$2:$A$2345,'Hospitalisation Details'!$J$2:$J$2345,"")</f>
        <v>24-Jun-1962</v>
      </c>
      <c r="M808" s="12">
        <f>_xlfn.XLOOKUP(A808,'Hospitalisation Details'!$A$2:$A$2344,'Hospitalisation Details'!$F$2:$F$2344," ",0,1)</f>
        <v>13004.95</v>
      </c>
      <c r="N808" t="str">
        <f>_xlfn.XLOOKUP(A808,'Hospitalisation Details'!$A$2:$A$2344,'Hospitalisation Details'!$G$2:$G$2344," ",0,1)</f>
        <v>tier - 3</v>
      </c>
      <c r="O808" t="str">
        <f>_xlfn.XLOOKUP(A808,'Hospitalisation Details'!$A$2:$A$2344,'Hospitalisation Details'!$H$2:$H$2344," ",0,1)</f>
        <v>tier - 1</v>
      </c>
      <c r="P808" t="str">
        <f>_xlfn.XLOOKUP(A808,'Hospitalisation Details'!$A$2:$A$2344,'Hospitalisation Details'!$I$2:$I$2344," ",0,1)</f>
        <v>R1012</v>
      </c>
      <c r="Q808">
        <f>_xlfn.XLOOKUP(A808,'Hospitalisation Details'!$A$2:$A$2344,'Hospitalisation Details'!$K$2:$K$2344," ",0,1)</f>
        <v>60</v>
      </c>
    </row>
    <row r="809" spans="1:17" ht="15.5" x14ac:dyDescent="0.35">
      <c r="A809" s="8" t="s">
        <v>1563</v>
      </c>
      <c r="B809" t="str">
        <f>VLOOKUP(Healthcare!A809,'Customer Names'!A809:E3143,4,FALSE)</f>
        <v>Bradley D</v>
      </c>
      <c r="C809" s="10">
        <f>_xlfn.XLOOKUP(A809,'Medical Examinations'!$A$2:$A$2336,'Medical Examinations'!$B$2:$B$2336,"NA",0,1)</f>
        <v>42.51</v>
      </c>
      <c r="D809" s="10">
        <f>_xlfn.XLOOKUP(A809,'Medical Examinations'!$A$2:$A$2336,'Medical Examinations'!$C$2:$C$2336)</f>
        <v>8.2100000000000009</v>
      </c>
      <c r="E809" s="1" t="str">
        <f>_xlfn.XLOOKUP(A809,'Medical Examinations'!$A$2:$A$2336,'Medical Examinations'!$D$2:$D$2336)</f>
        <v>Yes</v>
      </c>
      <c r="F809" t="str">
        <f>_xlfn.XLOOKUP(A809,'Medical Examinations'!$A$2:$A$2336,'Medical Examinations'!$E$2:$E$2336)</f>
        <v>No</v>
      </c>
      <c r="G809" t="str">
        <f>_xlfn.XLOOKUP(A809,'Medical Examinations'!$A$2:$A$2336,'Medical Examinations'!$F$2:$F$2336)</f>
        <v>No</v>
      </c>
      <c r="H809" s="1">
        <f>_xlfn.XLOOKUP(A809,'Medical Examinations'!$A$2:$A$2336,'Medical Examinations'!$G$2:$G$2336)</f>
        <v>0</v>
      </c>
      <c r="I809" t="str">
        <f>_xlfn.XLOOKUP(A809,'Medical Examinations'!$A$2:$A$2336,'Medical Examinations'!$H$2:$H$2336)</f>
        <v>No</v>
      </c>
      <c r="J809" t="str">
        <f>VLOOKUP(A809,'Medical Examinations'!$A$2:$J$2336,9,FALSE)</f>
        <v>Obesity</v>
      </c>
      <c r="K809" t="str">
        <f>VLOOKUP(A809,'Medical Examinations'!$A$2:$J$2336,10,FALSE)</f>
        <v>Diabetes</v>
      </c>
      <c r="L809" s="51" t="str">
        <f>_xlfn.XLOOKUP(A809,'Hospitalisation Details'!$A$2:$A$2345,'Hospitalisation Details'!$J$2:$J$2345,"")</f>
        <v>30-Oct-1981</v>
      </c>
      <c r="M809" s="12">
        <f>_xlfn.XLOOKUP(A809,'Hospitalisation Details'!$A$2:$A$2344,'Hospitalisation Details'!$F$2:$F$2344," ",0,1)</f>
        <v>13002.91</v>
      </c>
      <c r="N809" t="str">
        <f>_xlfn.XLOOKUP(A809,'Hospitalisation Details'!$A$2:$A$2344,'Hospitalisation Details'!$G$2:$G$2344," ",0,1)</f>
        <v>tier - 3</v>
      </c>
      <c r="O809" t="str">
        <f>_xlfn.XLOOKUP(A809,'Hospitalisation Details'!$A$2:$A$2344,'Hospitalisation Details'!$H$2:$H$2344," ",0,1)</f>
        <v>tier - 1</v>
      </c>
      <c r="P809" t="str">
        <f>_xlfn.XLOOKUP(A809,'Hospitalisation Details'!$A$2:$A$2344,'Hospitalisation Details'!$I$2:$I$2344," ",0,1)</f>
        <v>R1012</v>
      </c>
      <c r="Q809">
        <f>_xlfn.XLOOKUP(A809,'Hospitalisation Details'!$A$2:$A$2344,'Hospitalisation Details'!$K$2:$K$2344," ",0,1)</f>
        <v>41</v>
      </c>
    </row>
    <row r="810" spans="1:17" ht="15.5" x14ac:dyDescent="0.35">
      <c r="A810" s="8" t="s">
        <v>1562</v>
      </c>
      <c r="B810" t="str">
        <f>VLOOKUP(Healthcare!A810,'Customer Names'!A810:E3144,4,FALSE)</f>
        <v>Amy M</v>
      </c>
      <c r="C810" s="10">
        <f>_xlfn.XLOOKUP(A810,'Medical Examinations'!$A$2:$A$2336,'Medical Examinations'!$B$2:$B$2336,"NA",0,1)</f>
        <v>38.14</v>
      </c>
      <c r="D810" s="10">
        <f>_xlfn.XLOOKUP(A810,'Medical Examinations'!$A$2:$A$2336,'Medical Examinations'!$C$2:$C$2336)</f>
        <v>5.58</v>
      </c>
      <c r="E810" s="1" t="str">
        <f>_xlfn.XLOOKUP(A810,'Medical Examinations'!$A$2:$A$2336,'Medical Examinations'!$D$2:$D$2336)</f>
        <v>No</v>
      </c>
      <c r="F810" t="str">
        <f>_xlfn.XLOOKUP(A810,'Medical Examinations'!$A$2:$A$2336,'Medical Examinations'!$E$2:$E$2336)</f>
        <v>No</v>
      </c>
      <c r="G810" t="str">
        <f>_xlfn.XLOOKUP(A810,'Medical Examinations'!$A$2:$A$2336,'Medical Examinations'!$F$2:$F$2336)</f>
        <v>Yes</v>
      </c>
      <c r="H810" s="1">
        <f>_xlfn.XLOOKUP(A810,'Medical Examinations'!$A$2:$A$2336,'Medical Examinations'!$G$2:$G$2336)</f>
        <v>1</v>
      </c>
      <c r="I810" t="str">
        <f>_xlfn.XLOOKUP(A810,'Medical Examinations'!$A$2:$A$2336,'Medical Examinations'!$H$2:$H$2336)</f>
        <v>No</v>
      </c>
      <c r="J810" t="str">
        <f>VLOOKUP(A810,'Medical Examinations'!$A$2:$J$2336,9,FALSE)</f>
        <v>Obesity</v>
      </c>
      <c r="K810" t="str">
        <f>VLOOKUP(A810,'Medical Examinations'!$A$2:$J$2336,10,FALSE)</f>
        <v>Normal</v>
      </c>
      <c r="L810" s="51" t="str">
        <f>_xlfn.XLOOKUP(A810,'Hospitalisation Details'!$A$2:$A$2345,'Hospitalisation Details'!$J$2:$J$2345,"")</f>
        <v>27-Nov-1979</v>
      </c>
      <c r="M810" s="12">
        <f>_xlfn.XLOOKUP(A810,'Hospitalisation Details'!$A$2:$A$2344,'Hospitalisation Details'!$F$2:$F$2344," ",0,1)</f>
        <v>12994.12</v>
      </c>
      <c r="N810" t="str">
        <f>_xlfn.XLOOKUP(A810,'Hospitalisation Details'!$A$2:$A$2344,'Hospitalisation Details'!$G$2:$G$2344," ",0,1)</f>
        <v>tier - 3</v>
      </c>
      <c r="O810" t="str">
        <f>_xlfn.XLOOKUP(A810,'Hospitalisation Details'!$A$2:$A$2344,'Hospitalisation Details'!$H$2:$H$2344," ",0,1)</f>
        <v>tier - 2</v>
      </c>
      <c r="P810" t="str">
        <f>_xlfn.XLOOKUP(A810,'Hospitalisation Details'!$A$2:$A$2344,'Hospitalisation Details'!$I$2:$I$2344," ",0,1)</f>
        <v>R1026</v>
      </c>
      <c r="Q810">
        <f>_xlfn.XLOOKUP(A810,'Hospitalisation Details'!$A$2:$A$2344,'Hospitalisation Details'!$K$2:$K$2344," ",0,1)</f>
        <v>43</v>
      </c>
    </row>
    <row r="811" spans="1:17" ht="15.5" x14ac:dyDescent="0.35">
      <c r="A811" s="8" t="s">
        <v>1561</v>
      </c>
      <c r="B811" t="str">
        <f>VLOOKUP(Healthcare!A811,'Customer Names'!A811:E3145,4,FALSE)</f>
        <v>Matthew W.</v>
      </c>
      <c r="C811" s="10">
        <f>_xlfn.XLOOKUP(A811,'Medical Examinations'!$A$2:$A$2336,'Medical Examinations'!$B$2:$B$2336,"NA",0,1)</f>
        <v>39.93</v>
      </c>
      <c r="D811" s="10">
        <f>_xlfn.XLOOKUP(A811,'Medical Examinations'!$A$2:$A$2336,'Medical Examinations'!$C$2:$C$2336)</f>
        <v>8.75</v>
      </c>
      <c r="E811" s="1" t="str">
        <f>_xlfn.XLOOKUP(A811,'Medical Examinations'!$A$2:$A$2336,'Medical Examinations'!$D$2:$D$2336)</f>
        <v>No</v>
      </c>
      <c r="F811" t="str">
        <f>_xlfn.XLOOKUP(A811,'Medical Examinations'!$A$2:$A$2336,'Medical Examinations'!$E$2:$E$2336)</f>
        <v>No</v>
      </c>
      <c r="G811" t="str">
        <f>_xlfn.XLOOKUP(A811,'Medical Examinations'!$A$2:$A$2336,'Medical Examinations'!$F$2:$F$2336)</f>
        <v>No</v>
      </c>
      <c r="H811" s="1">
        <f>_xlfn.XLOOKUP(A811,'Medical Examinations'!$A$2:$A$2336,'Medical Examinations'!$G$2:$G$2336)</f>
        <v>0</v>
      </c>
      <c r="I811" t="str">
        <f>_xlfn.XLOOKUP(A811,'Medical Examinations'!$A$2:$A$2336,'Medical Examinations'!$H$2:$H$2336)</f>
        <v>No</v>
      </c>
      <c r="J811" t="str">
        <f>VLOOKUP(A811,'Medical Examinations'!$A$2:$J$2336,9,FALSE)</f>
        <v>Obesity</v>
      </c>
      <c r="K811" t="str">
        <f>VLOOKUP(A811,'Medical Examinations'!$A$2:$J$2336,10,FALSE)</f>
        <v>Diabetes</v>
      </c>
      <c r="L811" s="51" t="str">
        <f>_xlfn.XLOOKUP(A811,'Hospitalisation Details'!$A$2:$A$2345,'Hospitalisation Details'!$J$2:$J$2345,"")</f>
        <v>28-Nov-1960</v>
      </c>
      <c r="M811" s="12">
        <f>_xlfn.XLOOKUP(A811,'Hospitalisation Details'!$A$2:$A$2344,'Hospitalisation Details'!$F$2:$F$2344," ",0,1)</f>
        <v>12982.87</v>
      </c>
      <c r="N811" t="str">
        <f>_xlfn.XLOOKUP(A811,'Hospitalisation Details'!$A$2:$A$2344,'Hospitalisation Details'!$G$2:$G$2344," ",0,1)</f>
        <v>tier - 3</v>
      </c>
      <c r="O811" t="str">
        <f>_xlfn.XLOOKUP(A811,'Hospitalisation Details'!$A$2:$A$2344,'Hospitalisation Details'!$H$2:$H$2344," ",0,1)</f>
        <v>tier - 1</v>
      </c>
      <c r="P811" t="str">
        <f>_xlfn.XLOOKUP(A811,'Hospitalisation Details'!$A$2:$A$2344,'Hospitalisation Details'!$I$2:$I$2344," ",0,1)</f>
        <v>R1013</v>
      </c>
      <c r="Q811">
        <f>_xlfn.XLOOKUP(A811,'Hospitalisation Details'!$A$2:$A$2344,'Hospitalisation Details'!$K$2:$K$2344," ",0,1)</f>
        <v>62</v>
      </c>
    </row>
    <row r="812" spans="1:17" ht="15.5" x14ac:dyDescent="0.35">
      <c r="A812" s="8" t="s">
        <v>1560</v>
      </c>
      <c r="B812" t="str">
        <f>VLOOKUP(Healthcare!A812,'Customer Names'!A812:E3146,4,FALSE)</f>
        <v>Doug</v>
      </c>
      <c r="C812" s="10">
        <f>_xlfn.XLOOKUP(A812,'Medical Examinations'!$A$2:$A$2336,'Medical Examinations'!$B$2:$B$2336,"NA",0,1)</f>
        <v>38.83</v>
      </c>
      <c r="D812" s="10">
        <f>_xlfn.XLOOKUP(A812,'Medical Examinations'!$A$2:$A$2336,'Medical Examinations'!$C$2:$C$2336)</f>
        <v>11.86</v>
      </c>
      <c r="E812" s="1" t="str">
        <f>_xlfn.XLOOKUP(A812,'Medical Examinations'!$A$2:$A$2336,'Medical Examinations'!$D$2:$D$2336)</f>
        <v>No</v>
      </c>
      <c r="F812" t="str">
        <f>_xlfn.XLOOKUP(A812,'Medical Examinations'!$A$2:$A$2336,'Medical Examinations'!$E$2:$E$2336)</f>
        <v>No</v>
      </c>
      <c r="G812" t="str">
        <f>_xlfn.XLOOKUP(A812,'Medical Examinations'!$A$2:$A$2336,'Medical Examinations'!$F$2:$F$2336)</f>
        <v>No</v>
      </c>
      <c r="H812" s="1">
        <f>_xlfn.XLOOKUP(A812,'Medical Examinations'!$A$2:$A$2336,'Medical Examinations'!$G$2:$G$2336)</f>
        <v>0</v>
      </c>
      <c r="I812" t="str">
        <f>_xlfn.XLOOKUP(A812,'Medical Examinations'!$A$2:$A$2336,'Medical Examinations'!$H$2:$H$2336)</f>
        <v>No</v>
      </c>
      <c r="J812" t="str">
        <f>VLOOKUP(A812,'Medical Examinations'!$A$2:$J$2336,9,FALSE)</f>
        <v>Obesity</v>
      </c>
      <c r="K812" t="str">
        <f>VLOOKUP(A812,'Medical Examinations'!$A$2:$J$2336,10,FALSE)</f>
        <v>Diabetes</v>
      </c>
      <c r="L812" s="51" t="str">
        <f>_xlfn.XLOOKUP(A812,'Hospitalisation Details'!$A$2:$A$2345,'Hospitalisation Details'!$J$2:$J$2345,"")</f>
        <v>23-Sep-1960</v>
      </c>
      <c r="M812" s="12">
        <f>_xlfn.XLOOKUP(A812,'Hospitalisation Details'!$A$2:$A$2344,'Hospitalisation Details'!$F$2:$F$2344," ",0,1)</f>
        <v>12981.35</v>
      </c>
      <c r="N812" t="str">
        <f>_xlfn.XLOOKUP(A812,'Hospitalisation Details'!$A$2:$A$2344,'Hospitalisation Details'!$G$2:$G$2344," ",0,1)</f>
        <v>tier - 3</v>
      </c>
      <c r="O812" t="str">
        <f>_xlfn.XLOOKUP(A812,'Hospitalisation Details'!$A$2:$A$2344,'Hospitalisation Details'!$H$2:$H$2344," ",0,1)</f>
        <v>tier - 3</v>
      </c>
      <c r="P812" t="str">
        <f>_xlfn.XLOOKUP(A812,'Hospitalisation Details'!$A$2:$A$2344,'Hospitalisation Details'!$I$2:$I$2344," ",0,1)</f>
        <v>R1013</v>
      </c>
      <c r="Q812">
        <f>_xlfn.XLOOKUP(A812,'Hospitalisation Details'!$A$2:$A$2344,'Hospitalisation Details'!$K$2:$K$2344," ",0,1)</f>
        <v>62</v>
      </c>
    </row>
    <row r="813" spans="1:17" ht="15.5" x14ac:dyDescent="0.35">
      <c r="A813" s="8" t="s">
        <v>1559</v>
      </c>
      <c r="B813" t="str">
        <f>VLOOKUP(Healthcare!A813,'Customer Names'!A813:E3147,4,FALSE)</f>
        <v>Tom</v>
      </c>
      <c r="C813" s="10">
        <f>_xlfn.XLOOKUP(A813,'Medical Examinations'!$A$2:$A$2336,'Medical Examinations'!$B$2:$B$2336,"NA",0,1)</f>
        <v>37.4</v>
      </c>
      <c r="D813" s="10">
        <f>_xlfn.XLOOKUP(A813,'Medical Examinations'!$A$2:$A$2336,'Medical Examinations'!$C$2:$C$2336)</f>
        <v>11.46</v>
      </c>
      <c r="E813" s="1" t="str">
        <f>_xlfn.XLOOKUP(A813,'Medical Examinations'!$A$2:$A$2336,'Medical Examinations'!$D$2:$D$2336)</f>
        <v>No</v>
      </c>
      <c r="F813" t="str">
        <f>_xlfn.XLOOKUP(A813,'Medical Examinations'!$A$2:$A$2336,'Medical Examinations'!$E$2:$E$2336)</f>
        <v>No</v>
      </c>
      <c r="G813" t="str">
        <f>_xlfn.XLOOKUP(A813,'Medical Examinations'!$A$2:$A$2336,'Medical Examinations'!$F$2:$F$2336)</f>
        <v>No</v>
      </c>
      <c r="H813" s="1">
        <f>_xlfn.XLOOKUP(A813,'Medical Examinations'!$A$2:$A$2336,'Medical Examinations'!$G$2:$G$2336)</f>
        <v>0</v>
      </c>
      <c r="I813" t="str">
        <f>_xlfn.XLOOKUP(A813,'Medical Examinations'!$A$2:$A$2336,'Medical Examinations'!$H$2:$H$2336)</f>
        <v>No</v>
      </c>
      <c r="J813" t="str">
        <f>VLOOKUP(A813,'Medical Examinations'!$A$2:$J$2336,9,FALSE)</f>
        <v>Obesity</v>
      </c>
      <c r="K813" t="str">
        <f>VLOOKUP(A813,'Medical Examinations'!$A$2:$J$2336,10,FALSE)</f>
        <v>Diabetes</v>
      </c>
      <c r="L813" s="51" t="str">
        <f>_xlfn.XLOOKUP(A813,'Hospitalisation Details'!$A$2:$A$2345,'Hospitalisation Details'!$J$2:$J$2345,"")</f>
        <v>22-Jun-1960</v>
      </c>
      <c r="M813" s="12">
        <f>_xlfn.XLOOKUP(A813,'Hospitalisation Details'!$A$2:$A$2344,'Hospitalisation Details'!$F$2:$F$2344," ",0,1)</f>
        <v>12979.36</v>
      </c>
      <c r="N813" t="str">
        <f>_xlfn.XLOOKUP(A813,'Hospitalisation Details'!$A$2:$A$2344,'Hospitalisation Details'!$G$2:$G$2344," ",0,1)</f>
        <v>tier - 3</v>
      </c>
      <c r="O813" t="str">
        <f>_xlfn.XLOOKUP(A813,'Hospitalisation Details'!$A$2:$A$2344,'Hospitalisation Details'!$H$2:$H$2344," ",0,1)</f>
        <v>tier - 1</v>
      </c>
      <c r="P813" t="str">
        <f>_xlfn.XLOOKUP(A813,'Hospitalisation Details'!$A$2:$A$2344,'Hospitalisation Details'!$I$2:$I$2344," ",0,1)</f>
        <v>R1011</v>
      </c>
      <c r="Q813">
        <f>_xlfn.XLOOKUP(A813,'Hospitalisation Details'!$A$2:$A$2344,'Hospitalisation Details'!$K$2:$K$2344," ",0,1)</f>
        <v>62</v>
      </c>
    </row>
    <row r="814" spans="1:17" ht="15.5" x14ac:dyDescent="0.35">
      <c r="A814" s="8" t="s">
        <v>1558</v>
      </c>
      <c r="B814" t="str">
        <f>VLOOKUP(Healthcare!A814,'Customer Names'!A814:E3148,4,FALSE)</f>
        <v>Jonathan</v>
      </c>
      <c r="C814" s="10">
        <f>_xlfn.XLOOKUP(A814,'Medical Examinations'!$A$2:$A$2336,'Medical Examinations'!$B$2:$B$2336,"NA",0,1)</f>
        <v>21.4</v>
      </c>
      <c r="D814" s="10">
        <f>_xlfn.XLOOKUP(A814,'Medical Examinations'!$A$2:$A$2336,'Medical Examinations'!$C$2:$C$2336)</f>
        <v>9.0299999999999994</v>
      </c>
      <c r="E814" s="1" t="str">
        <f>_xlfn.XLOOKUP(A814,'Medical Examinations'!$A$2:$A$2336,'Medical Examinations'!$D$2:$D$2336)</f>
        <v>No</v>
      </c>
      <c r="F814" t="str">
        <f>_xlfn.XLOOKUP(A814,'Medical Examinations'!$A$2:$A$2336,'Medical Examinations'!$E$2:$E$2336)</f>
        <v>No</v>
      </c>
      <c r="G814" t="str">
        <f>_xlfn.XLOOKUP(A814,'Medical Examinations'!$A$2:$A$2336,'Medical Examinations'!$F$2:$F$2336)</f>
        <v>No</v>
      </c>
      <c r="H814" s="1">
        <f>_xlfn.XLOOKUP(A814,'Medical Examinations'!$A$2:$A$2336,'Medical Examinations'!$G$2:$G$2336)</f>
        <v>0</v>
      </c>
      <c r="I814" t="str">
        <f>_xlfn.XLOOKUP(A814,'Medical Examinations'!$A$2:$A$2336,'Medical Examinations'!$H$2:$H$2336)</f>
        <v>No</v>
      </c>
      <c r="J814" t="str">
        <f>VLOOKUP(A814,'Medical Examinations'!$A$2:$J$2336,9,FALSE)</f>
        <v>Normal Weight</v>
      </c>
      <c r="K814" t="str">
        <f>VLOOKUP(A814,'Medical Examinations'!$A$2:$J$2336,10,FALSE)</f>
        <v>Diabetes</v>
      </c>
      <c r="L814" s="51" t="str">
        <f>_xlfn.XLOOKUP(A814,'Hospitalisation Details'!$A$2:$A$2345,'Hospitalisation Details'!$J$2:$J$2345,"")</f>
        <v>4-Nov-1960</v>
      </c>
      <c r="M814" s="12">
        <f>_xlfn.XLOOKUP(A814,'Hospitalisation Details'!$A$2:$A$2344,'Hospitalisation Details'!$F$2:$F$2344," ",0,1)</f>
        <v>12957.12</v>
      </c>
      <c r="N814" t="str">
        <f>_xlfn.XLOOKUP(A814,'Hospitalisation Details'!$A$2:$A$2344,'Hospitalisation Details'!$G$2:$G$2344," ",0,1)</f>
        <v>tier - 3</v>
      </c>
      <c r="O814" t="str">
        <f>_xlfn.XLOOKUP(A814,'Hospitalisation Details'!$A$2:$A$2344,'Hospitalisation Details'!$H$2:$H$2344," ",0,1)</f>
        <v>tier - 1</v>
      </c>
      <c r="P814" t="str">
        <f>_xlfn.XLOOKUP(A814,'Hospitalisation Details'!$A$2:$A$2344,'Hospitalisation Details'!$I$2:$I$2344," ",0,1)</f>
        <v>R1011</v>
      </c>
      <c r="Q814">
        <f>_xlfn.XLOOKUP(A814,'Hospitalisation Details'!$A$2:$A$2344,'Hospitalisation Details'!$K$2:$K$2344," ",0,1)</f>
        <v>62</v>
      </c>
    </row>
    <row r="815" spans="1:17" ht="15.5" x14ac:dyDescent="0.35">
      <c r="A815" s="8" t="s">
        <v>1557</v>
      </c>
      <c r="B815" t="str">
        <f>VLOOKUP(Healthcare!A815,'Customer Names'!A815:E3149,4,FALSE)</f>
        <v>Wayne A.</v>
      </c>
      <c r="C815" s="10">
        <f>_xlfn.XLOOKUP(A815,'Medical Examinations'!$A$2:$A$2336,'Medical Examinations'!$B$2:$B$2336,"NA",0,1)</f>
        <v>38.380000000000003</v>
      </c>
      <c r="D815" s="10">
        <f>_xlfn.XLOOKUP(A815,'Medical Examinations'!$A$2:$A$2336,'Medical Examinations'!$C$2:$C$2336)</f>
        <v>8.26</v>
      </c>
      <c r="E815" s="1" t="str">
        <f>_xlfn.XLOOKUP(A815,'Medical Examinations'!$A$2:$A$2336,'Medical Examinations'!$D$2:$D$2336)</f>
        <v>Yes</v>
      </c>
      <c r="F815" t="str">
        <f>_xlfn.XLOOKUP(A815,'Medical Examinations'!$A$2:$A$2336,'Medical Examinations'!$E$2:$E$2336)</f>
        <v>No</v>
      </c>
      <c r="G815" t="str">
        <f>_xlfn.XLOOKUP(A815,'Medical Examinations'!$A$2:$A$2336,'Medical Examinations'!$F$2:$F$2336)</f>
        <v>No</v>
      </c>
      <c r="H815" s="1">
        <f>_xlfn.XLOOKUP(A815,'Medical Examinations'!$A$2:$A$2336,'Medical Examinations'!$G$2:$G$2336)</f>
        <v>2</v>
      </c>
      <c r="I815" t="str">
        <f>_xlfn.XLOOKUP(A815,'Medical Examinations'!$A$2:$A$2336,'Medical Examinations'!$H$2:$H$2336)</f>
        <v>No</v>
      </c>
      <c r="J815" t="str">
        <f>VLOOKUP(A815,'Medical Examinations'!$A$2:$J$2336,9,FALSE)</f>
        <v>Obesity</v>
      </c>
      <c r="K815" t="str">
        <f>VLOOKUP(A815,'Medical Examinations'!$A$2:$J$2336,10,FALSE)</f>
        <v>Diabetes</v>
      </c>
      <c r="L815" s="51" t="str">
        <f>_xlfn.XLOOKUP(A815,'Hospitalisation Details'!$A$2:$A$2345,'Hospitalisation Details'!$J$2:$J$2345,"")</f>
        <v>20-Aug-1961</v>
      </c>
      <c r="M815" s="12">
        <f>_xlfn.XLOOKUP(A815,'Hospitalisation Details'!$A$2:$A$2344,'Hospitalisation Details'!$F$2:$F$2344," ",0,1)</f>
        <v>12950.07</v>
      </c>
      <c r="N815" t="str">
        <f>_xlfn.XLOOKUP(A815,'Hospitalisation Details'!$A$2:$A$2344,'Hospitalisation Details'!$G$2:$G$2344," ",0,1)</f>
        <v>tier - 3</v>
      </c>
      <c r="O815" t="str">
        <f>_xlfn.XLOOKUP(A815,'Hospitalisation Details'!$A$2:$A$2344,'Hospitalisation Details'!$H$2:$H$2344," ",0,1)</f>
        <v>tier - 1</v>
      </c>
      <c r="P815" t="str">
        <f>_xlfn.XLOOKUP(A815,'Hospitalisation Details'!$A$2:$A$2344,'Hospitalisation Details'!$I$2:$I$2344," ",0,1)</f>
        <v>R1012</v>
      </c>
      <c r="Q815">
        <f>_xlfn.XLOOKUP(A815,'Hospitalisation Details'!$A$2:$A$2344,'Hospitalisation Details'!$K$2:$K$2344," ",0,1)</f>
        <v>61</v>
      </c>
    </row>
    <row r="816" spans="1:17" ht="15.5" x14ac:dyDescent="0.35">
      <c r="A816" s="8" t="s">
        <v>1556</v>
      </c>
      <c r="B816" t="str">
        <f>VLOOKUP(Healthcare!A816,'Customer Names'!A816:E3150,4,FALSE)</f>
        <v>Nobuyori</v>
      </c>
      <c r="C816" s="10">
        <f>_xlfn.XLOOKUP(A816,'Medical Examinations'!$A$2:$A$2336,'Medical Examinations'!$B$2:$B$2336,"NA",0,1)</f>
        <v>33.659999999999997</v>
      </c>
      <c r="D816" s="10">
        <f>_xlfn.XLOOKUP(A816,'Medical Examinations'!$A$2:$A$2336,'Medical Examinations'!$C$2:$C$2336)</f>
        <v>5.42</v>
      </c>
      <c r="E816" s="1" t="str">
        <f>_xlfn.XLOOKUP(A816,'Medical Examinations'!$A$2:$A$2336,'Medical Examinations'!$D$2:$D$2336)</f>
        <v>Yes</v>
      </c>
      <c r="F816" t="str">
        <f>_xlfn.XLOOKUP(A816,'Medical Examinations'!$A$2:$A$2336,'Medical Examinations'!$E$2:$E$2336)</f>
        <v>No</v>
      </c>
      <c r="G816" t="str">
        <f>_xlfn.XLOOKUP(A816,'Medical Examinations'!$A$2:$A$2336,'Medical Examinations'!$F$2:$F$2336)</f>
        <v>No</v>
      </c>
      <c r="H816" s="1">
        <f>_xlfn.XLOOKUP(A816,'Medical Examinations'!$A$2:$A$2336,'Medical Examinations'!$G$2:$G$2336)</f>
        <v>2</v>
      </c>
      <c r="I816" t="str">
        <f>_xlfn.XLOOKUP(A816,'Medical Examinations'!$A$2:$A$2336,'Medical Examinations'!$H$2:$H$2336)</f>
        <v>No</v>
      </c>
      <c r="J816" t="str">
        <f>VLOOKUP(A816,'Medical Examinations'!$A$2:$J$2336,9,FALSE)</f>
        <v>Obesity</v>
      </c>
      <c r="K816" t="str">
        <f>VLOOKUP(A816,'Medical Examinations'!$A$2:$J$2336,10,FALSE)</f>
        <v>Normal</v>
      </c>
      <c r="L816" s="51" t="str">
        <f>_xlfn.XLOOKUP(A816,'Hospitalisation Details'!$A$2:$A$2345,'Hospitalisation Details'!$J$2:$J$2345,"")</f>
        <v>22-Dec-1966</v>
      </c>
      <c r="M816" s="12">
        <f>_xlfn.XLOOKUP(A816,'Hospitalisation Details'!$A$2:$A$2344,'Hospitalisation Details'!$F$2:$F$2344," ",0,1)</f>
        <v>12949.16</v>
      </c>
      <c r="N816" t="str">
        <f>_xlfn.XLOOKUP(A816,'Hospitalisation Details'!$A$2:$A$2344,'Hospitalisation Details'!$G$2:$G$2344," ",0,1)</f>
        <v>tier - 3</v>
      </c>
      <c r="O816" t="str">
        <f>_xlfn.XLOOKUP(A816,'Hospitalisation Details'!$A$2:$A$2344,'Hospitalisation Details'!$H$2:$H$2344," ",0,1)</f>
        <v>tier - 3</v>
      </c>
      <c r="P816" t="str">
        <f>_xlfn.XLOOKUP(A816,'Hospitalisation Details'!$A$2:$A$2344,'Hospitalisation Details'!$I$2:$I$2344," ",0,1)</f>
        <v>R1013</v>
      </c>
      <c r="Q816">
        <f>_xlfn.XLOOKUP(A816,'Hospitalisation Details'!$A$2:$A$2344,'Hospitalisation Details'!$K$2:$K$2344," ",0,1)</f>
        <v>56</v>
      </c>
    </row>
    <row r="817" spans="1:17" ht="15.5" x14ac:dyDescent="0.35">
      <c r="A817" s="8" t="s">
        <v>1555</v>
      </c>
      <c r="B817" t="str">
        <f>VLOOKUP(Healthcare!A817,'Customer Names'!A817:E3151,4,FALSE)</f>
        <v>Rich</v>
      </c>
      <c r="C817" s="10">
        <f>_xlfn.XLOOKUP(A817,'Medical Examinations'!$A$2:$A$2336,'Medical Examinations'!$B$2:$B$2336,"NA",0,1)</f>
        <v>31.79</v>
      </c>
      <c r="D817" s="10">
        <f>_xlfn.XLOOKUP(A817,'Medical Examinations'!$A$2:$A$2336,'Medical Examinations'!$C$2:$C$2336)</f>
        <v>11.33</v>
      </c>
      <c r="E817" s="1" t="str">
        <f>_xlfn.XLOOKUP(A817,'Medical Examinations'!$A$2:$A$2336,'Medical Examinations'!$D$2:$D$2336)</f>
        <v>Yes</v>
      </c>
      <c r="F817" t="str">
        <f>_xlfn.XLOOKUP(A817,'Medical Examinations'!$A$2:$A$2336,'Medical Examinations'!$E$2:$E$2336)</f>
        <v>No</v>
      </c>
      <c r="G817" t="str">
        <f>_xlfn.XLOOKUP(A817,'Medical Examinations'!$A$2:$A$2336,'Medical Examinations'!$F$2:$F$2336)</f>
        <v>Yes</v>
      </c>
      <c r="H817" s="1">
        <f>_xlfn.XLOOKUP(A817,'Medical Examinations'!$A$2:$A$2336,'Medical Examinations'!$G$2:$G$2336)</f>
        <v>1</v>
      </c>
      <c r="I817" t="str">
        <f>_xlfn.XLOOKUP(A817,'Medical Examinations'!$A$2:$A$2336,'Medical Examinations'!$H$2:$H$2336)</f>
        <v>No</v>
      </c>
      <c r="J817" t="str">
        <f>VLOOKUP(A817,'Medical Examinations'!$A$2:$J$2336,9,FALSE)</f>
        <v>Obesity</v>
      </c>
      <c r="K817" t="str">
        <f>VLOOKUP(A817,'Medical Examinations'!$A$2:$J$2336,10,FALSE)</f>
        <v>Diabetes</v>
      </c>
      <c r="L817" s="51" t="str">
        <f>_xlfn.XLOOKUP(A817,'Hospitalisation Details'!$A$2:$A$2345,'Hospitalisation Details'!$J$2:$J$2345,"")</f>
        <v>14-Aug-1963</v>
      </c>
      <c r="M817" s="12">
        <f>_xlfn.XLOOKUP(A817,'Hospitalisation Details'!$A$2:$A$2344,'Hospitalisation Details'!$F$2:$F$2344," ",0,1)</f>
        <v>12928.79</v>
      </c>
      <c r="N817" t="str">
        <f>_xlfn.XLOOKUP(A817,'Hospitalisation Details'!$A$2:$A$2344,'Hospitalisation Details'!$G$2:$G$2344," ",0,1)</f>
        <v>tier - 3</v>
      </c>
      <c r="O817" t="str">
        <f>_xlfn.XLOOKUP(A817,'Hospitalisation Details'!$A$2:$A$2344,'Hospitalisation Details'!$H$2:$H$2344," ",0,1)</f>
        <v>tier - 2</v>
      </c>
      <c r="P817" t="str">
        <f>_xlfn.XLOOKUP(A817,'Hospitalisation Details'!$A$2:$A$2344,'Hospitalisation Details'!$I$2:$I$2344," ",0,1)</f>
        <v>R1013</v>
      </c>
      <c r="Q817">
        <f>_xlfn.XLOOKUP(A817,'Hospitalisation Details'!$A$2:$A$2344,'Hospitalisation Details'!$K$2:$K$2344," ",0,1)</f>
        <v>59</v>
      </c>
    </row>
    <row r="818" spans="1:17" ht="15.5" x14ac:dyDescent="0.35">
      <c r="A818" s="8" t="s">
        <v>1554</v>
      </c>
      <c r="B818" t="str">
        <f>VLOOKUP(Healthcare!A818,'Customer Names'!A818:E3152,4,FALSE)</f>
        <v>Marcos S</v>
      </c>
      <c r="C818" s="10">
        <f>_xlfn.XLOOKUP(A818,'Medical Examinations'!$A$2:$A$2336,'Medical Examinations'!$B$2:$B$2336,"NA",0,1)</f>
        <v>29.7</v>
      </c>
      <c r="D818" s="10">
        <f>_xlfn.XLOOKUP(A818,'Medical Examinations'!$A$2:$A$2336,'Medical Examinations'!$C$2:$C$2336)</f>
        <v>7.69</v>
      </c>
      <c r="E818" s="1" t="str">
        <f>_xlfn.XLOOKUP(A818,'Medical Examinations'!$A$2:$A$2336,'Medical Examinations'!$D$2:$D$2336)</f>
        <v>Yes</v>
      </c>
      <c r="F818" t="str">
        <f>_xlfn.XLOOKUP(A818,'Medical Examinations'!$A$2:$A$2336,'Medical Examinations'!$E$2:$E$2336)</f>
        <v>No</v>
      </c>
      <c r="G818" t="str">
        <f>_xlfn.XLOOKUP(A818,'Medical Examinations'!$A$2:$A$2336,'Medical Examinations'!$F$2:$F$2336)</f>
        <v>Yes</v>
      </c>
      <c r="H818" s="1">
        <f>_xlfn.XLOOKUP(A818,'Medical Examinations'!$A$2:$A$2336,'Medical Examinations'!$G$2:$G$2336)</f>
        <v>1</v>
      </c>
      <c r="I818" t="str">
        <f>_xlfn.XLOOKUP(A818,'Medical Examinations'!$A$2:$A$2336,'Medical Examinations'!$H$2:$H$2336)</f>
        <v>No</v>
      </c>
      <c r="J818" t="str">
        <f>VLOOKUP(A818,'Medical Examinations'!$A$2:$J$2336,9,FALSE)</f>
        <v>Overweight</v>
      </c>
      <c r="K818" t="str">
        <f>VLOOKUP(A818,'Medical Examinations'!$A$2:$J$2336,10,FALSE)</f>
        <v>Diabetes</v>
      </c>
      <c r="L818" s="51" t="str">
        <f>_xlfn.XLOOKUP(A818,'Hospitalisation Details'!$A$2:$A$2345,'Hospitalisation Details'!$J$2:$J$2345,"")</f>
        <v>1-Sep-1963</v>
      </c>
      <c r="M818" s="12">
        <f>_xlfn.XLOOKUP(A818,'Hospitalisation Details'!$A$2:$A$2344,'Hospitalisation Details'!$F$2:$F$2344," ",0,1)</f>
        <v>12925.89</v>
      </c>
      <c r="N818" t="str">
        <f>_xlfn.XLOOKUP(A818,'Hospitalisation Details'!$A$2:$A$2344,'Hospitalisation Details'!$G$2:$G$2344," ",0,1)</f>
        <v>tier - 3</v>
      </c>
      <c r="O818" t="str">
        <f>_xlfn.XLOOKUP(A818,'Hospitalisation Details'!$A$2:$A$2344,'Hospitalisation Details'!$H$2:$H$2344," ",0,1)</f>
        <v>tier - 2</v>
      </c>
      <c r="P818" t="str">
        <f>_xlfn.XLOOKUP(A818,'Hospitalisation Details'!$A$2:$A$2344,'Hospitalisation Details'!$I$2:$I$2344," ",0,1)</f>
        <v>R1013</v>
      </c>
      <c r="Q818">
        <f>_xlfn.XLOOKUP(A818,'Hospitalisation Details'!$A$2:$A$2344,'Hospitalisation Details'!$K$2:$K$2344," ",0,1)</f>
        <v>59</v>
      </c>
    </row>
    <row r="819" spans="1:17" ht="15.5" x14ac:dyDescent="0.35">
      <c r="A819" s="8" t="s">
        <v>1553</v>
      </c>
      <c r="B819" t="str">
        <f>VLOOKUP(Healthcare!A819,'Customer Names'!A819:E3153,4,FALSE)</f>
        <v>Dave</v>
      </c>
      <c r="C819" s="10">
        <f>_xlfn.XLOOKUP(A819,'Medical Examinations'!$A$2:$A$2336,'Medical Examinations'!$B$2:$B$2336,"NA",0,1)</f>
        <v>25.46</v>
      </c>
      <c r="D819" s="10">
        <f>_xlfn.XLOOKUP(A819,'Medical Examinations'!$A$2:$A$2336,'Medical Examinations'!$C$2:$C$2336)</f>
        <v>8.77</v>
      </c>
      <c r="E819" s="1" t="str">
        <f>_xlfn.XLOOKUP(A819,'Medical Examinations'!$A$2:$A$2336,'Medical Examinations'!$D$2:$D$2336)</f>
        <v>Yes</v>
      </c>
      <c r="F819" t="str">
        <f>_xlfn.XLOOKUP(A819,'Medical Examinations'!$A$2:$A$2336,'Medical Examinations'!$E$2:$E$2336)</f>
        <v>No</v>
      </c>
      <c r="G819" t="str">
        <f>_xlfn.XLOOKUP(A819,'Medical Examinations'!$A$2:$A$2336,'Medical Examinations'!$F$2:$F$2336)</f>
        <v>Yes</v>
      </c>
      <c r="H819" s="1">
        <f>_xlfn.XLOOKUP(A819,'Medical Examinations'!$A$2:$A$2336,'Medical Examinations'!$G$2:$G$2336)</f>
        <v>1</v>
      </c>
      <c r="I819" t="str">
        <f>_xlfn.XLOOKUP(A819,'Medical Examinations'!$A$2:$A$2336,'Medical Examinations'!$H$2:$H$2336)</f>
        <v>No</v>
      </c>
      <c r="J819" t="str">
        <f>VLOOKUP(A819,'Medical Examinations'!$A$2:$J$2336,9,FALSE)</f>
        <v>Overweight</v>
      </c>
      <c r="K819" t="str">
        <f>VLOOKUP(A819,'Medical Examinations'!$A$2:$J$2336,10,FALSE)</f>
        <v>Diabetes</v>
      </c>
      <c r="L819" s="51" t="str">
        <f>_xlfn.XLOOKUP(A819,'Hospitalisation Details'!$A$2:$A$2345,'Hospitalisation Details'!$J$2:$J$2345,"")</f>
        <v>16-Aug-1963</v>
      </c>
      <c r="M819" s="12">
        <f>_xlfn.XLOOKUP(A819,'Hospitalisation Details'!$A$2:$A$2344,'Hospitalisation Details'!$F$2:$F$2344," ",0,1)</f>
        <v>12913.99</v>
      </c>
      <c r="N819" t="str">
        <f>_xlfn.XLOOKUP(A819,'Hospitalisation Details'!$A$2:$A$2344,'Hospitalisation Details'!$G$2:$G$2344," ",0,1)</f>
        <v>tier - 3</v>
      </c>
      <c r="O819" t="str">
        <f>_xlfn.XLOOKUP(A819,'Hospitalisation Details'!$A$2:$A$2344,'Hospitalisation Details'!$H$2:$H$2344," ",0,1)</f>
        <v>tier - 2</v>
      </c>
      <c r="P819" t="str">
        <f>_xlfn.XLOOKUP(A819,'Hospitalisation Details'!$A$2:$A$2344,'Hospitalisation Details'!$I$2:$I$2344," ",0,1)</f>
        <v>R1016</v>
      </c>
      <c r="Q819">
        <f>_xlfn.XLOOKUP(A819,'Hospitalisation Details'!$A$2:$A$2344,'Hospitalisation Details'!$K$2:$K$2344," ",0,1)</f>
        <v>59</v>
      </c>
    </row>
    <row r="820" spans="1:17" ht="15.5" x14ac:dyDescent="0.35">
      <c r="A820" s="8" t="s">
        <v>1552</v>
      </c>
      <c r="B820" t="str">
        <f>VLOOKUP(Healthcare!A820,'Customer Names'!A820:E3154,4,FALSE)</f>
        <v>Andy</v>
      </c>
      <c r="C820" s="10">
        <f>_xlfn.XLOOKUP(A820,'Medical Examinations'!$A$2:$A$2336,'Medical Examinations'!$B$2:$B$2336,"NA",0,1)</f>
        <v>39.14</v>
      </c>
      <c r="D820" s="10">
        <f>_xlfn.XLOOKUP(A820,'Medical Examinations'!$A$2:$A$2336,'Medical Examinations'!$C$2:$C$2336)</f>
        <v>4.91</v>
      </c>
      <c r="E820" s="1" t="str">
        <f>_xlfn.XLOOKUP(A820,'Medical Examinations'!$A$2:$A$2336,'Medical Examinations'!$D$2:$D$2336)</f>
        <v>No</v>
      </c>
      <c r="F820" t="str">
        <f>_xlfn.XLOOKUP(A820,'Medical Examinations'!$A$2:$A$2336,'Medical Examinations'!$E$2:$E$2336)</f>
        <v>Yes</v>
      </c>
      <c r="G820" t="str">
        <f>_xlfn.XLOOKUP(A820,'Medical Examinations'!$A$2:$A$2336,'Medical Examinations'!$F$2:$F$2336)</f>
        <v>No</v>
      </c>
      <c r="H820" s="1">
        <f>_xlfn.XLOOKUP(A820,'Medical Examinations'!$A$2:$A$2336,'Medical Examinations'!$G$2:$G$2336)</f>
        <v>1</v>
      </c>
      <c r="I820" t="str">
        <f>_xlfn.XLOOKUP(A820,'Medical Examinations'!$A$2:$A$2336,'Medical Examinations'!$H$2:$H$2336)</f>
        <v>No</v>
      </c>
      <c r="J820" t="str">
        <f>VLOOKUP(A820,'Medical Examinations'!$A$2:$J$2336,9,FALSE)</f>
        <v>Obesity</v>
      </c>
      <c r="K820" t="str">
        <f>VLOOKUP(A820,'Medical Examinations'!$A$2:$J$2336,10,FALSE)</f>
        <v>Normal</v>
      </c>
      <c r="L820" s="51" t="str">
        <f>_xlfn.XLOOKUP(A820,'Hospitalisation Details'!$A$2:$A$2345,'Hospitalisation Details'!$J$2:$J$2345,"")</f>
        <v>9-Jul-2004</v>
      </c>
      <c r="M820" s="12">
        <f>_xlfn.XLOOKUP(A820,'Hospitalisation Details'!$A$2:$A$2344,'Hospitalisation Details'!$F$2:$F$2344," ",0,1)</f>
        <v>12890.06</v>
      </c>
      <c r="N820" t="str">
        <f>_xlfn.XLOOKUP(A820,'Hospitalisation Details'!$A$2:$A$2344,'Hospitalisation Details'!$G$2:$G$2344," ",0,1)</f>
        <v>tier - 3</v>
      </c>
      <c r="O820" t="str">
        <f>_xlfn.XLOOKUP(A820,'Hospitalisation Details'!$A$2:$A$2344,'Hospitalisation Details'!$H$2:$H$2344," ",0,1)</f>
        <v>tier - 1</v>
      </c>
      <c r="P820" t="str">
        <f>_xlfn.XLOOKUP(A820,'Hospitalisation Details'!$A$2:$A$2344,'Hospitalisation Details'!$I$2:$I$2344," ",0,1)</f>
        <v>R1019</v>
      </c>
      <c r="Q820">
        <f>_xlfn.XLOOKUP(A820,'Hospitalisation Details'!$A$2:$A$2344,'Hospitalisation Details'!$K$2:$K$2344," ",0,1)</f>
        <v>18</v>
      </c>
    </row>
    <row r="821" spans="1:17" ht="15.5" x14ac:dyDescent="0.35">
      <c r="A821" s="8" t="s">
        <v>1551</v>
      </c>
      <c r="B821" t="str">
        <f>VLOOKUP(Healthcare!A821,'Customer Names'!A821:E3155,4,FALSE)</f>
        <v>Mary</v>
      </c>
      <c r="C821" s="10">
        <f>_xlfn.XLOOKUP(A821,'Medical Examinations'!$A$2:$A$2336,'Medical Examinations'!$B$2:$B$2336,"NA",0,1)</f>
        <v>41.2</v>
      </c>
      <c r="D821" s="10">
        <f>_xlfn.XLOOKUP(A821,'Medical Examinations'!$A$2:$A$2336,'Medical Examinations'!$C$2:$C$2336)</f>
        <v>4.95</v>
      </c>
      <c r="E821" s="1" t="str">
        <f>_xlfn.XLOOKUP(A821,'Medical Examinations'!$A$2:$A$2336,'Medical Examinations'!$D$2:$D$2336)</f>
        <v>No</v>
      </c>
      <c r="F821" t="str">
        <f>_xlfn.XLOOKUP(A821,'Medical Examinations'!$A$2:$A$2336,'Medical Examinations'!$E$2:$E$2336)</f>
        <v>No</v>
      </c>
      <c r="G821" t="str">
        <f>_xlfn.XLOOKUP(A821,'Medical Examinations'!$A$2:$A$2336,'Medical Examinations'!$F$2:$F$2336)</f>
        <v>No</v>
      </c>
      <c r="H821" s="1">
        <f>_xlfn.XLOOKUP(A821,'Medical Examinations'!$A$2:$A$2336,'Medical Examinations'!$G$2:$G$2336)</f>
        <v>1</v>
      </c>
      <c r="I821" t="str">
        <f>_xlfn.XLOOKUP(A821,'Medical Examinations'!$A$2:$A$2336,'Medical Examinations'!$H$2:$H$2336)</f>
        <v>No</v>
      </c>
      <c r="J821" t="str">
        <f>VLOOKUP(A821,'Medical Examinations'!$A$2:$J$2336,9,FALSE)</f>
        <v>Obesity</v>
      </c>
      <c r="K821" t="str">
        <f>VLOOKUP(A821,'Medical Examinations'!$A$2:$J$2336,10,FALSE)</f>
        <v>Normal</v>
      </c>
      <c r="L821" s="51" t="str">
        <f>_xlfn.XLOOKUP(A821,'Hospitalisation Details'!$A$2:$A$2345,'Hospitalisation Details'!$J$2:$J$2345,"")</f>
        <v>6-Aug-1984</v>
      </c>
      <c r="M821" s="12">
        <f>_xlfn.XLOOKUP(A821,'Hospitalisation Details'!$A$2:$A$2344,'Hospitalisation Details'!$F$2:$F$2344," ",0,1)</f>
        <v>12870.31</v>
      </c>
      <c r="N821" t="str">
        <f>_xlfn.XLOOKUP(A821,'Hospitalisation Details'!$A$2:$A$2344,'Hospitalisation Details'!$G$2:$G$2344," ",0,1)</f>
        <v>tier - 3</v>
      </c>
      <c r="O821" t="str">
        <f>_xlfn.XLOOKUP(A821,'Hospitalisation Details'!$A$2:$A$2344,'Hospitalisation Details'!$H$2:$H$2344," ",0,1)</f>
        <v>tier - 3</v>
      </c>
      <c r="P821" t="str">
        <f>_xlfn.XLOOKUP(A821,'Hospitalisation Details'!$A$2:$A$2344,'Hospitalisation Details'!$I$2:$I$2344," ",0,1)</f>
        <v>R1012</v>
      </c>
      <c r="Q821">
        <f>_xlfn.XLOOKUP(A821,'Hospitalisation Details'!$A$2:$A$2344,'Hospitalisation Details'!$K$2:$K$2344," ",0,1)</f>
        <v>38</v>
      </c>
    </row>
    <row r="822" spans="1:17" ht="15.5" x14ac:dyDescent="0.35">
      <c r="A822" s="8" t="s">
        <v>1550</v>
      </c>
      <c r="B822" t="str">
        <f>VLOOKUP(Healthcare!A822,'Customer Names'!A822:E3156,4,FALSE)</f>
        <v>Marcus B</v>
      </c>
      <c r="C822" s="10">
        <f>_xlfn.XLOOKUP(A822,'Medical Examinations'!$A$2:$A$2336,'Medical Examinations'!$B$2:$B$2336,"NA",0,1)</f>
        <v>28.81</v>
      </c>
      <c r="D822" s="10">
        <f>_xlfn.XLOOKUP(A822,'Medical Examinations'!$A$2:$A$2336,'Medical Examinations'!$C$2:$C$2336)</f>
        <v>10.8</v>
      </c>
      <c r="E822" s="1" t="str">
        <f>_xlfn.XLOOKUP(A822,'Medical Examinations'!$A$2:$A$2336,'Medical Examinations'!$D$2:$D$2336)</f>
        <v>Yes</v>
      </c>
      <c r="F822" t="str">
        <f>_xlfn.XLOOKUP(A822,'Medical Examinations'!$A$2:$A$2336,'Medical Examinations'!$E$2:$E$2336)</f>
        <v>No</v>
      </c>
      <c r="G822" t="str">
        <f>_xlfn.XLOOKUP(A822,'Medical Examinations'!$A$2:$A$2336,'Medical Examinations'!$F$2:$F$2336)</f>
        <v>Yes</v>
      </c>
      <c r="H822" s="1">
        <f>_xlfn.XLOOKUP(A822,'Medical Examinations'!$A$2:$A$2336,'Medical Examinations'!$G$2:$G$2336)</f>
        <v>1</v>
      </c>
      <c r="I822" t="str">
        <f>_xlfn.XLOOKUP(A822,'Medical Examinations'!$A$2:$A$2336,'Medical Examinations'!$H$2:$H$2336)</f>
        <v>No</v>
      </c>
      <c r="J822" t="str">
        <f>VLOOKUP(A822,'Medical Examinations'!$A$2:$J$2336,9,FALSE)</f>
        <v>Overweight</v>
      </c>
      <c r="K822" t="str">
        <f>VLOOKUP(A822,'Medical Examinations'!$A$2:$J$2336,10,FALSE)</f>
        <v>Diabetes</v>
      </c>
      <c r="L822" s="51" t="str">
        <f>_xlfn.XLOOKUP(A822,'Hospitalisation Details'!$A$2:$A$2345,'Hospitalisation Details'!$J$2:$J$2345,"")</f>
        <v>27-Sep-1963</v>
      </c>
      <c r="M822" s="12">
        <f>_xlfn.XLOOKUP(A822,'Hospitalisation Details'!$A$2:$A$2344,'Hospitalisation Details'!$F$2:$F$2344," ",0,1)</f>
        <v>12856.84</v>
      </c>
      <c r="N822" t="str">
        <f>_xlfn.XLOOKUP(A822,'Hospitalisation Details'!$A$2:$A$2344,'Hospitalisation Details'!$G$2:$G$2344," ",0,1)</f>
        <v>tier - 3</v>
      </c>
      <c r="O822" t="str">
        <f>_xlfn.XLOOKUP(A822,'Hospitalisation Details'!$A$2:$A$2344,'Hospitalisation Details'!$H$2:$H$2344," ",0,1)</f>
        <v>tier - 3</v>
      </c>
      <c r="P822" t="str">
        <f>_xlfn.XLOOKUP(A822,'Hospitalisation Details'!$A$2:$A$2344,'Hospitalisation Details'!$I$2:$I$2344," ",0,1)</f>
        <v>R1021</v>
      </c>
      <c r="Q822">
        <f>_xlfn.XLOOKUP(A822,'Hospitalisation Details'!$A$2:$A$2344,'Hospitalisation Details'!$K$2:$K$2344," ",0,1)</f>
        <v>59</v>
      </c>
    </row>
    <row r="823" spans="1:17" ht="15.5" x14ac:dyDescent="0.35">
      <c r="A823" s="8" t="s">
        <v>1549</v>
      </c>
      <c r="B823" t="str">
        <f>VLOOKUP(Healthcare!A823,'Customer Names'!A823:E3157,4,FALSE)</f>
        <v>Thomas K.</v>
      </c>
      <c r="C823" s="10">
        <f>_xlfn.XLOOKUP(A823,'Medical Examinations'!$A$2:$A$2336,'Medical Examinations'!$B$2:$B$2336,"NA",0,1)</f>
        <v>37.409999999999997</v>
      </c>
      <c r="D823" s="10">
        <f>_xlfn.XLOOKUP(A823,'Medical Examinations'!$A$2:$A$2336,'Medical Examinations'!$C$2:$C$2336)</f>
        <v>7.21</v>
      </c>
      <c r="E823" s="1" t="str">
        <f>_xlfn.XLOOKUP(A823,'Medical Examinations'!$A$2:$A$2336,'Medical Examinations'!$D$2:$D$2336)</f>
        <v>No</v>
      </c>
      <c r="F823" t="str">
        <f>_xlfn.XLOOKUP(A823,'Medical Examinations'!$A$2:$A$2336,'Medical Examinations'!$E$2:$E$2336)</f>
        <v>No</v>
      </c>
      <c r="G823" t="str">
        <f>_xlfn.XLOOKUP(A823,'Medical Examinations'!$A$2:$A$2336,'Medical Examinations'!$F$2:$F$2336)</f>
        <v>No</v>
      </c>
      <c r="H823" s="1">
        <f>_xlfn.XLOOKUP(A823,'Medical Examinations'!$A$2:$A$2336,'Medical Examinations'!$G$2:$G$2336)</f>
        <v>2</v>
      </c>
      <c r="I823" t="str">
        <f>_xlfn.XLOOKUP(A823,'Medical Examinations'!$A$2:$A$2336,'Medical Examinations'!$H$2:$H$2336)</f>
        <v>No</v>
      </c>
      <c r="J823" t="str">
        <f>VLOOKUP(A823,'Medical Examinations'!$A$2:$J$2336,9,FALSE)</f>
        <v>Obesity</v>
      </c>
      <c r="K823" t="str">
        <f>VLOOKUP(A823,'Medical Examinations'!$A$2:$J$2336,10,FALSE)</f>
        <v>Diabetes</v>
      </c>
      <c r="L823" s="51" t="str">
        <f>_xlfn.XLOOKUP(A823,'Hospitalisation Details'!$A$2:$A$2345,'Hospitalisation Details'!$J$2:$J$2345,"")</f>
        <v>22-Sep-1973</v>
      </c>
      <c r="M823" s="12">
        <f>_xlfn.XLOOKUP(A823,'Hospitalisation Details'!$A$2:$A$2344,'Hospitalisation Details'!$F$2:$F$2344," ",0,1)</f>
        <v>12852.37</v>
      </c>
      <c r="N823" t="str">
        <f>_xlfn.XLOOKUP(A823,'Hospitalisation Details'!$A$2:$A$2344,'Hospitalisation Details'!$G$2:$G$2344," ",0,1)</f>
        <v>tier - 3</v>
      </c>
      <c r="O823" t="str">
        <f>_xlfn.XLOOKUP(A823,'Hospitalisation Details'!$A$2:$A$2344,'Hospitalisation Details'!$H$2:$H$2344," ",0,1)</f>
        <v>tier - 1</v>
      </c>
      <c r="P823" t="str">
        <f>_xlfn.XLOOKUP(A823,'Hospitalisation Details'!$A$2:$A$2344,'Hospitalisation Details'!$I$2:$I$2344," ",0,1)</f>
        <v>R1012</v>
      </c>
      <c r="Q823">
        <f>_xlfn.XLOOKUP(A823,'Hospitalisation Details'!$A$2:$A$2344,'Hospitalisation Details'!$K$2:$K$2344," ",0,1)</f>
        <v>49</v>
      </c>
    </row>
    <row r="824" spans="1:17" ht="15.5" x14ac:dyDescent="0.35">
      <c r="A824" s="8" t="s">
        <v>1548</v>
      </c>
      <c r="B824" t="str">
        <f>VLOOKUP(Healthcare!A824,'Customer Names'!A824:E3158,4,FALSE)</f>
        <v>Robert</v>
      </c>
      <c r="C824" s="10">
        <f>_xlfn.XLOOKUP(A824,'Medical Examinations'!$A$2:$A$2336,'Medical Examinations'!$B$2:$B$2336,"NA",0,1)</f>
        <v>52.54</v>
      </c>
      <c r="D824" s="10">
        <f>_xlfn.XLOOKUP(A824,'Medical Examinations'!$A$2:$A$2336,'Medical Examinations'!$C$2:$C$2336)</f>
        <v>5.12</v>
      </c>
      <c r="E824" s="1" t="str">
        <f>_xlfn.XLOOKUP(A824,'Medical Examinations'!$A$2:$A$2336,'Medical Examinations'!$D$2:$D$2336)</f>
        <v>No</v>
      </c>
      <c r="F824" t="str">
        <f>_xlfn.XLOOKUP(A824,'Medical Examinations'!$A$2:$A$2336,'Medical Examinations'!$E$2:$E$2336)</f>
        <v>No</v>
      </c>
      <c r="G824" t="str">
        <f>_xlfn.XLOOKUP(A824,'Medical Examinations'!$A$2:$A$2336,'Medical Examinations'!$F$2:$F$2336)</f>
        <v>Yes</v>
      </c>
      <c r="H824" s="1">
        <f>_xlfn.XLOOKUP(A824,'Medical Examinations'!$A$2:$A$2336,'Medical Examinations'!$G$2:$G$2336)</f>
        <v>1</v>
      </c>
      <c r="I824" t="str">
        <f>_xlfn.XLOOKUP(A824,'Medical Examinations'!$A$2:$A$2336,'Medical Examinations'!$H$2:$H$2336)</f>
        <v>No</v>
      </c>
      <c r="J824" t="str">
        <f>VLOOKUP(A824,'Medical Examinations'!$A$2:$J$2336,9,FALSE)</f>
        <v>Obesity</v>
      </c>
      <c r="K824" t="str">
        <f>VLOOKUP(A824,'Medical Examinations'!$A$2:$J$2336,10,FALSE)</f>
        <v>Normal</v>
      </c>
      <c r="L824" s="51" t="str">
        <f>_xlfn.XLOOKUP(A824,'Hospitalisation Details'!$A$2:$A$2345,'Hospitalisation Details'!$J$2:$J$2345,"")</f>
        <v>27-Sep-1993</v>
      </c>
      <c r="M824" s="12">
        <f>_xlfn.XLOOKUP(A824,'Hospitalisation Details'!$A$2:$A$2344,'Hospitalisation Details'!$F$2:$F$2344," ",0,1)</f>
        <v>12847.24</v>
      </c>
      <c r="N824" t="str">
        <f>_xlfn.XLOOKUP(A824,'Hospitalisation Details'!$A$2:$A$2344,'Hospitalisation Details'!$G$2:$G$2344," ",0,1)</f>
        <v>tier - 3</v>
      </c>
      <c r="O824" t="str">
        <f>_xlfn.XLOOKUP(A824,'Hospitalisation Details'!$A$2:$A$2344,'Hospitalisation Details'!$H$2:$H$2344," ",0,1)</f>
        <v>tier - 2</v>
      </c>
      <c r="P824" t="str">
        <f>_xlfn.XLOOKUP(A824,'Hospitalisation Details'!$A$2:$A$2344,'Hospitalisation Details'!$I$2:$I$2344," ",0,1)</f>
        <v>R1012</v>
      </c>
      <c r="Q824">
        <f>_xlfn.XLOOKUP(A824,'Hospitalisation Details'!$A$2:$A$2344,'Hospitalisation Details'!$K$2:$K$2344," ",0,1)</f>
        <v>29</v>
      </c>
    </row>
    <row r="825" spans="1:17" ht="15.5" x14ac:dyDescent="0.35">
      <c r="A825" s="8" t="s">
        <v>1547</v>
      </c>
      <c r="B825" t="str">
        <f>VLOOKUP(Healthcare!A825,'Customer Names'!A825:E3159,4,FALSE)</f>
        <v>Geoff</v>
      </c>
      <c r="C825" s="10">
        <f>_xlfn.XLOOKUP(A825,'Medical Examinations'!$A$2:$A$2336,'Medical Examinations'!$B$2:$B$2336,"NA",0,1)</f>
        <v>17.29</v>
      </c>
      <c r="D825" s="10">
        <f>_xlfn.XLOOKUP(A825,'Medical Examinations'!$A$2:$A$2336,'Medical Examinations'!$C$2:$C$2336)</f>
        <v>4.62</v>
      </c>
      <c r="E825" s="1" t="str">
        <f>_xlfn.XLOOKUP(A825,'Medical Examinations'!$A$2:$A$2336,'Medical Examinations'!$D$2:$D$2336)</f>
        <v>No</v>
      </c>
      <c r="F825" t="str">
        <f>_xlfn.XLOOKUP(A825,'Medical Examinations'!$A$2:$A$2336,'Medical Examinations'!$E$2:$E$2336)</f>
        <v>Yes</v>
      </c>
      <c r="G825" t="str">
        <f>_xlfn.XLOOKUP(A825,'Medical Examinations'!$A$2:$A$2336,'Medical Examinations'!$F$2:$F$2336)</f>
        <v>No</v>
      </c>
      <c r="H825" s="1">
        <f>_xlfn.XLOOKUP(A825,'Medical Examinations'!$A$2:$A$2336,'Medical Examinations'!$G$2:$G$2336)</f>
        <v>1</v>
      </c>
      <c r="I825" t="str">
        <f>_xlfn.XLOOKUP(A825,'Medical Examinations'!$A$2:$A$2336,'Medical Examinations'!$H$2:$H$2336)</f>
        <v>Yes</v>
      </c>
      <c r="J825" t="str">
        <f>VLOOKUP(A825,'Medical Examinations'!$A$2:$J$2336,9,FALSE)</f>
        <v>Underweight</v>
      </c>
      <c r="K825" t="str">
        <f>VLOOKUP(A825,'Medical Examinations'!$A$2:$J$2336,10,FALSE)</f>
        <v>Normal</v>
      </c>
      <c r="L825" s="51" t="str">
        <f>_xlfn.XLOOKUP(A825,'Hospitalisation Details'!$A$2:$A$2345,'Hospitalisation Details'!$J$2:$J$2345,"")</f>
        <v>9-Nov-2004</v>
      </c>
      <c r="M825" s="12">
        <f>_xlfn.XLOOKUP(A825,'Hospitalisation Details'!$A$2:$A$2344,'Hospitalisation Details'!$F$2:$F$2344," ",0,1)</f>
        <v>12829.46</v>
      </c>
      <c r="N825" t="str">
        <f>_xlfn.XLOOKUP(A825,'Hospitalisation Details'!$A$2:$A$2344,'Hospitalisation Details'!$G$2:$G$2344," ",0,1)</f>
        <v>tier - 3</v>
      </c>
      <c r="O825" t="str">
        <f>_xlfn.XLOOKUP(A825,'Hospitalisation Details'!$A$2:$A$2344,'Hospitalisation Details'!$H$2:$H$2344," ",0,1)</f>
        <v>tier - 3</v>
      </c>
      <c r="P825" t="str">
        <f>_xlfn.XLOOKUP(A825,'Hospitalisation Details'!$A$2:$A$2344,'Hospitalisation Details'!$I$2:$I$2344," ",0,1)</f>
        <v>R1016</v>
      </c>
      <c r="Q825">
        <f>_xlfn.XLOOKUP(A825,'Hospitalisation Details'!$A$2:$A$2344,'Hospitalisation Details'!$K$2:$K$2344," ",0,1)</f>
        <v>18</v>
      </c>
    </row>
    <row r="826" spans="1:17" ht="15.5" x14ac:dyDescent="0.35">
      <c r="A826" s="8" t="s">
        <v>1546</v>
      </c>
      <c r="B826" t="str">
        <f>VLOOKUP(Healthcare!A826,'Customer Names'!A826:E3160,4,FALSE)</f>
        <v>Chris J.</v>
      </c>
      <c r="C826" s="10">
        <f>_xlfn.XLOOKUP(A826,'Medical Examinations'!$A$2:$A$2336,'Medical Examinations'!$B$2:$B$2336,"NA",0,1)</f>
        <v>31.74</v>
      </c>
      <c r="D826" s="10">
        <f>_xlfn.XLOOKUP(A826,'Medical Examinations'!$A$2:$A$2336,'Medical Examinations'!$C$2:$C$2336)</f>
        <v>7.68</v>
      </c>
      <c r="E826" s="1" t="str">
        <f>_xlfn.XLOOKUP(A826,'Medical Examinations'!$A$2:$A$2336,'Medical Examinations'!$D$2:$D$2336)</f>
        <v>Yes</v>
      </c>
      <c r="F826" t="str">
        <f>_xlfn.XLOOKUP(A826,'Medical Examinations'!$A$2:$A$2336,'Medical Examinations'!$E$2:$E$2336)</f>
        <v>No</v>
      </c>
      <c r="G826" t="str">
        <f>_xlfn.XLOOKUP(A826,'Medical Examinations'!$A$2:$A$2336,'Medical Examinations'!$F$2:$F$2336)</f>
        <v>No</v>
      </c>
      <c r="H826" s="1">
        <f>_xlfn.XLOOKUP(A826,'Medical Examinations'!$A$2:$A$2336,'Medical Examinations'!$G$2:$G$2336)</f>
        <v>0</v>
      </c>
      <c r="I826" t="str">
        <f>_xlfn.XLOOKUP(A826,'Medical Examinations'!$A$2:$A$2336,'Medical Examinations'!$H$2:$H$2336)</f>
        <v>No</v>
      </c>
      <c r="J826" t="str">
        <f>VLOOKUP(A826,'Medical Examinations'!$A$2:$J$2336,9,FALSE)</f>
        <v>Obesity</v>
      </c>
      <c r="K826" t="str">
        <f>VLOOKUP(A826,'Medical Examinations'!$A$2:$J$2336,10,FALSE)</f>
        <v>Diabetes</v>
      </c>
      <c r="L826" s="51" t="str">
        <f>_xlfn.XLOOKUP(A826,'Hospitalisation Details'!$A$2:$A$2345,'Hospitalisation Details'!$J$2:$J$2345,"")</f>
        <v>25-Sep-1967</v>
      </c>
      <c r="M826" s="12">
        <f>_xlfn.XLOOKUP(A826,'Hospitalisation Details'!$A$2:$A$2344,'Hospitalisation Details'!$F$2:$F$2344," ",0,1)</f>
        <v>12823.25</v>
      </c>
      <c r="N826" t="str">
        <f>_xlfn.XLOOKUP(A826,'Hospitalisation Details'!$A$2:$A$2344,'Hospitalisation Details'!$G$2:$G$2344," ",0,1)</f>
        <v>tier - 3</v>
      </c>
      <c r="O826" t="str">
        <f>_xlfn.XLOOKUP(A826,'Hospitalisation Details'!$A$2:$A$2344,'Hospitalisation Details'!$H$2:$H$2344," ",0,1)</f>
        <v>tier - 3</v>
      </c>
      <c r="P826" t="str">
        <f>_xlfn.XLOOKUP(A826,'Hospitalisation Details'!$A$2:$A$2344,'Hospitalisation Details'!$I$2:$I$2344," ",0,1)</f>
        <v>R1021</v>
      </c>
      <c r="Q826">
        <f>_xlfn.XLOOKUP(A826,'Hospitalisation Details'!$A$2:$A$2344,'Hospitalisation Details'!$K$2:$K$2344," ",0,1)</f>
        <v>55</v>
      </c>
    </row>
    <row r="827" spans="1:17" ht="15.5" x14ac:dyDescent="0.35">
      <c r="A827" s="8" t="s">
        <v>1545</v>
      </c>
      <c r="B827" t="str">
        <f>VLOOKUP(Healthcare!A827,'Customer Names'!A827:E3161,4,FALSE)</f>
        <v>Kate A.</v>
      </c>
      <c r="C827" s="10">
        <f>_xlfn.XLOOKUP(A827,'Medical Examinations'!$A$2:$A$2336,'Medical Examinations'!$B$2:$B$2336,"NA",0,1)</f>
        <v>26.504999999999999</v>
      </c>
      <c r="D827" s="10">
        <f>_xlfn.XLOOKUP(A827,'Medical Examinations'!$A$2:$A$2336,'Medical Examinations'!$C$2:$C$2336)</f>
        <v>6.79</v>
      </c>
      <c r="E827" s="1" t="str">
        <f>_xlfn.XLOOKUP(A827,'Medical Examinations'!$A$2:$A$2336,'Medical Examinations'!$D$2:$D$2336)</f>
        <v>Yes</v>
      </c>
      <c r="F827" t="str">
        <f>_xlfn.XLOOKUP(A827,'Medical Examinations'!$A$2:$A$2336,'Medical Examinations'!$E$2:$E$2336)</f>
        <v>No</v>
      </c>
      <c r="G827" t="str">
        <f>_xlfn.XLOOKUP(A827,'Medical Examinations'!$A$2:$A$2336,'Medical Examinations'!$F$2:$F$2336)</f>
        <v>Yes</v>
      </c>
      <c r="H827" s="1">
        <f>_xlfn.XLOOKUP(A827,'Medical Examinations'!$A$2:$A$2336,'Medical Examinations'!$G$2:$G$2336)</f>
        <v>1</v>
      </c>
      <c r="I827" t="str">
        <f>_xlfn.XLOOKUP(A827,'Medical Examinations'!$A$2:$A$2336,'Medical Examinations'!$H$2:$H$2336)</f>
        <v>No</v>
      </c>
      <c r="J827" t="str">
        <f>VLOOKUP(A827,'Medical Examinations'!$A$2:$J$2336,9,FALSE)</f>
        <v>Overweight</v>
      </c>
      <c r="K827" t="str">
        <f>VLOOKUP(A827,'Medical Examinations'!$A$2:$J$2336,10,FALSE)</f>
        <v>Diabetes</v>
      </c>
      <c r="L827" s="51" t="str">
        <f>_xlfn.XLOOKUP(A827,'Hospitalisation Details'!$A$2:$A$2345,'Hospitalisation Details'!$J$2:$J$2345,"")</f>
        <v>20-Jul-1963</v>
      </c>
      <c r="M827" s="12">
        <f>_xlfn.XLOOKUP(A827,'Hospitalisation Details'!$A$2:$A$2344,'Hospitalisation Details'!$F$2:$F$2344," ",0,1)</f>
        <v>12815.44</v>
      </c>
      <c r="N827" t="str">
        <f>_xlfn.XLOOKUP(A827,'Hospitalisation Details'!$A$2:$A$2344,'Hospitalisation Details'!$G$2:$G$2344," ",0,1)</f>
        <v>tier - 3</v>
      </c>
      <c r="O827" t="str">
        <f>_xlfn.XLOOKUP(A827,'Hospitalisation Details'!$A$2:$A$2344,'Hospitalisation Details'!$H$2:$H$2344," ",0,1)</f>
        <v>tier - 3</v>
      </c>
      <c r="P827" t="str">
        <f>_xlfn.XLOOKUP(A827,'Hospitalisation Details'!$A$2:$A$2344,'Hospitalisation Details'!$I$2:$I$2344," ",0,1)</f>
        <v>R1024</v>
      </c>
      <c r="Q827">
        <f>_xlfn.XLOOKUP(A827,'Hospitalisation Details'!$A$2:$A$2344,'Hospitalisation Details'!$K$2:$K$2344," ",0,1)</f>
        <v>59</v>
      </c>
    </row>
    <row r="828" spans="1:17" ht="15.5" x14ac:dyDescent="0.35">
      <c r="A828" s="8" t="s">
        <v>1544</v>
      </c>
      <c r="B828" t="str">
        <f>VLOOKUP(Healthcare!A828,'Customer Names'!A828:E3162,4,FALSE)</f>
        <v>Kelli</v>
      </c>
      <c r="C828" s="10">
        <f>_xlfn.XLOOKUP(A828,'Medical Examinations'!$A$2:$A$2336,'Medical Examinations'!$B$2:$B$2336,"NA",0,1)</f>
        <v>36.479999999999997</v>
      </c>
      <c r="D828" s="10">
        <f>_xlfn.XLOOKUP(A828,'Medical Examinations'!$A$2:$A$2336,'Medical Examinations'!$C$2:$C$2336)</f>
        <v>11.09</v>
      </c>
      <c r="E828" s="1" t="str">
        <f>_xlfn.XLOOKUP(A828,'Medical Examinations'!$A$2:$A$2336,'Medical Examinations'!$D$2:$D$2336)</f>
        <v>No</v>
      </c>
      <c r="F828" t="str">
        <f>_xlfn.XLOOKUP(A828,'Medical Examinations'!$A$2:$A$2336,'Medical Examinations'!$E$2:$E$2336)</f>
        <v>No</v>
      </c>
      <c r="G828" t="str">
        <f>_xlfn.XLOOKUP(A828,'Medical Examinations'!$A$2:$A$2336,'Medical Examinations'!$F$2:$F$2336)</f>
        <v>No</v>
      </c>
      <c r="H828" s="1">
        <f>_xlfn.XLOOKUP(A828,'Medical Examinations'!$A$2:$A$2336,'Medical Examinations'!$G$2:$G$2336)</f>
        <v>0</v>
      </c>
      <c r="I828" t="str">
        <f>_xlfn.XLOOKUP(A828,'Medical Examinations'!$A$2:$A$2336,'Medical Examinations'!$H$2:$H$2336)</f>
        <v>No</v>
      </c>
      <c r="J828" t="str">
        <f>VLOOKUP(A828,'Medical Examinations'!$A$2:$J$2336,9,FALSE)</f>
        <v>Obesity</v>
      </c>
      <c r="K828" t="str">
        <f>VLOOKUP(A828,'Medical Examinations'!$A$2:$J$2336,10,FALSE)</f>
        <v>Diabetes</v>
      </c>
      <c r="L828" s="51" t="str">
        <f>_xlfn.XLOOKUP(A828,'Hospitalisation Details'!$A$2:$A$2345,'Hospitalisation Details'!$J$2:$J$2345,"")</f>
        <v>24-Jul-1978</v>
      </c>
      <c r="M828" s="12">
        <f>_xlfn.XLOOKUP(A828,'Hospitalisation Details'!$A$2:$A$2344,'Hospitalisation Details'!$F$2:$F$2344," ",0,1)</f>
        <v>12797.21</v>
      </c>
      <c r="N828" t="str">
        <f>_xlfn.XLOOKUP(A828,'Hospitalisation Details'!$A$2:$A$2344,'Hospitalisation Details'!$G$2:$G$2344," ",0,1)</f>
        <v>tier - 3</v>
      </c>
      <c r="O828" t="str">
        <f>_xlfn.XLOOKUP(A828,'Hospitalisation Details'!$A$2:$A$2344,'Hospitalisation Details'!$H$2:$H$2344," ",0,1)</f>
        <v>tier - 1</v>
      </c>
      <c r="P828" t="str">
        <f>_xlfn.XLOOKUP(A828,'Hospitalisation Details'!$A$2:$A$2344,'Hospitalisation Details'!$I$2:$I$2344," ",0,1)</f>
        <v>R1024</v>
      </c>
      <c r="Q828">
        <f>_xlfn.XLOOKUP(A828,'Hospitalisation Details'!$A$2:$A$2344,'Hospitalisation Details'!$K$2:$K$2344," ",0,1)</f>
        <v>44</v>
      </c>
    </row>
    <row r="829" spans="1:17" ht="15.5" x14ac:dyDescent="0.35">
      <c r="A829" s="8" t="s">
        <v>1543</v>
      </c>
      <c r="B829" t="str">
        <f>VLOOKUP(Healthcare!A829,'Customer Names'!A829:E3163,4,FALSE)</f>
        <v>Maggie M</v>
      </c>
      <c r="C829" s="10">
        <f>_xlfn.XLOOKUP(A829,'Medical Examinations'!$A$2:$A$2336,'Medical Examinations'!$B$2:$B$2336,"NA",0,1)</f>
        <v>39.159999999999997</v>
      </c>
      <c r="D829" s="10">
        <f>_xlfn.XLOOKUP(A829,'Medical Examinations'!$A$2:$A$2336,'Medical Examinations'!$C$2:$C$2336)</f>
        <v>5.24</v>
      </c>
      <c r="E829" s="1" t="str">
        <f>_xlfn.XLOOKUP(A829,'Medical Examinations'!$A$2:$A$2336,'Medical Examinations'!$D$2:$D$2336)</f>
        <v>Yes</v>
      </c>
      <c r="F829" t="str">
        <f>_xlfn.XLOOKUP(A829,'Medical Examinations'!$A$2:$A$2336,'Medical Examinations'!$E$2:$E$2336)</f>
        <v>No</v>
      </c>
      <c r="G829" t="str">
        <f>_xlfn.XLOOKUP(A829,'Medical Examinations'!$A$2:$A$2336,'Medical Examinations'!$F$2:$F$2336)</f>
        <v>Yes</v>
      </c>
      <c r="H829" s="1">
        <f>_xlfn.XLOOKUP(A829,'Medical Examinations'!$A$2:$A$2336,'Medical Examinations'!$G$2:$G$2336)</f>
        <v>1</v>
      </c>
      <c r="I829" t="str">
        <f>_xlfn.XLOOKUP(A829,'Medical Examinations'!$A$2:$A$2336,'Medical Examinations'!$H$2:$H$2336)</f>
        <v>No</v>
      </c>
      <c r="J829" t="str">
        <f>VLOOKUP(A829,'Medical Examinations'!$A$2:$J$2336,9,FALSE)</f>
        <v>Obesity</v>
      </c>
      <c r="K829" t="str">
        <f>VLOOKUP(A829,'Medical Examinations'!$A$2:$J$2336,10,FALSE)</f>
        <v>Normal</v>
      </c>
      <c r="L829" s="51" t="str">
        <f>_xlfn.XLOOKUP(A829,'Hospitalisation Details'!$A$2:$A$2345,'Hospitalisation Details'!$J$2:$J$2345,"")</f>
        <v>29-Oct-1983</v>
      </c>
      <c r="M829" s="12">
        <f>_xlfn.XLOOKUP(A829,'Hospitalisation Details'!$A$2:$A$2344,'Hospitalisation Details'!$F$2:$F$2344," ",0,1)</f>
        <v>12788.18</v>
      </c>
      <c r="N829" t="str">
        <f>_xlfn.XLOOKUP(A829,'Hospitalisation Details'!$A$2:$A$2344,'Hospitalisation Details'!$G$2:$G$2344," ",0,1)</f>
        <v>tier - 3</v>
      </c>
      <c r="O829" t="str">
        <f>_xlfn.XLOOKUP(A829,'Hospitalisation Details'!$A$2:$A$2344,'Hospitalisation Details'!$H$2:$H$2344," ",0,1)</f>
        <v>tier - 1</v>
      </c>
      <c r="P829" t="str">
        <f>_xlfn.XLOOKUP(A829,'Hospitalisation Details'!$A$2:$A$2344,'Hospitalisation Details'!$I$2:$I$2344," ",0,1)</f>
        <v>R1026</v>
      </c>
      <c r="Q829">
        <f>_xlfn.XLOOKUP(A829,'Hospitalisation Details'!$A$2:$A$2344,'Hospitalisation Details'!$K$2:$K$2344," ",0,1)</f>
        <v>39</v>
      </c>
    </row>
    <row r="830" spans="1:17" ht="15.5" x14ac:dyDescent="0.35">
      <c r="A830" s="8" t="s">
        <v>1542</v>
      </c>
      <c r="B830" t="str">
        <f>VLOOKUP(Healthcare!A830,'Customer Names'!A830:E3164,4,FALSE)</f>
        <v>Michelle L.</v>
      </c>
      <c r="C830" s="10">
        <f>_xlfn.XLOOKUP(A830,'Medical Examinations'!$A$2:$A$2336,'Medical Examinations'!$B$2:$B$2336,"NA",0,1)</f>
        <v>28.22</v>
      </c>
      <c r="D830" s="10">
        <f>_xlfn.XLOOKUP(A830,'Medical Examinations'!$A$2:$A$2336,'Medical Examinations'!$C$2:$C$2336)</f>
        <v>7.51</v>
      </c>
      <c r="E830" s="1" t="str">
        <f>_xlfn.XLOOKUP(A830,'Medical Examinations'!$A$2:$A$2336,'Medical Examinations'!$D$2:$D$2336)</f>
        <v>Yes</v>
      </c>
      <c r="F830" t="str">
        <f>_xlfn.XLOOKUP(A830,'Medical Examinations'!$A$2:$A$2336,'Medical Examinations'!$E$2:$E$2336)</f>
        <v>No</v>
      </c>
      <c r="G830" t="str">
        <f>_xlfn.XLOOKUP(A830,'Medical Examinations'!$A$2:$A$2336,'Medical Examinations'!$F$2:$F$2336)</f>
        <v>Yes</v>
      </c>
      <c r="H830" s="1">
        <f>_xlfn.XLOOKUP(A830,'Medical Examinations'!$A$2:$A$2336,'Medical Examinations'!$G$2:$G$2336)</f>
        <v>1</v>
      </c>
      <c r="I830" t="str">
        <f>_xlfn.XLOOKUP(A830,'Medical Examinations'!$A$2:$A$2336,'Medical Examinations'!$H$2:$H$2336)</f>
        <v>No</v>
      </c>
      <c r="J830" t="str">
        <f>VLOOKUP(A830,'Medical Examinations'!$A$2:$J$2336,9,FALSE)</f>
        <v>Overweight</v>
      </c>
      <c r="K830" t="str">
        <f>VLOOKUP(A830,'Medical Examinations'!$A$2:$J$2336,10,FALSE)</f>
        <v>Diabetes</v>
      </c>
      <c r="L830" s="51" t="str">
        <f>_xlfn.XLOOKUP(A830,'Hospitalisation Details'!$A$2:$A$2345,'Hospitalisation Details'!$J$2:$J$2345,"")</f>
        <v>5-Dec-1963</v>
      </c>
      <c r="M830" s="12">
        <f>_xlfn.XLOOKUP(A830,'Hospitalisation Details'!$A$2:$A$2344,'Hospitalisation Details'!$F$2:$F$2344," ",0,1)</f>
        <v>12788.03</v>
      </c>
      <c r="N830" t="str">
        <f>_xlfn.XLOOKUP(A830,'Hospitalisation Details'!$A$2:$A$2344,'Hospitalisation Details'!$G$2:$G$2344," ",0,1)</f>
        <v>tier - 3</v>
      </c>
      <c r="O830" t="str">
        <f>_xlfn.XLOOKUP(A830,'Hospitalisation Details'!$A$2:$A$2344,'Hospitalisation Details'!$H$2:$H$2344," ",0,1)</f>
        <v>tier - 3</v>
      </c>
      <c r="P830" t="str">
        <f>_xlfn.XLOOKUP(A830,'Hospitalisation Details'!$A$2:$A$2344,'Hospitalisation Details'!$I$2:$I$2344," ",0,1)</f>
        <v>R1025</v>
      </c>
      <c r="Q830">
        <f>_xlfn.XLOOKUP(A830,'Hospitalisation Details'!$A$2:$A$2344,'Hospitalisation Details'!$K$2:$K$2344," ",0,1)</f>
        <v>59</v>
      </c>
    </row>
    <row r="831" spans="1:17" ht="15.5" x14ac:dyDescent="0.35">
      <c r="A831" s="8" t="s">
        <v>1541</v>
      </c>
      <c r="B831" t="str">
        <f>VLOOKUP(Healthcare!A831,'Customer Names'!A831:E3165,4,FALSE)</f>
        <v>Ashley K</v>
      </c>
      <c r="C831" s="10">
        <f>_xlfn.XLOOKUP(A831,'Medical Examinations'!$A$2:$A$2336,'Medical Examinations'!$B$2:$B$2336,"NA",0,1)</f>
        <v>35</v>
      </c>
      <c r="D831" s="10">
        <f>_xlfn.XLOOKUP(A831,'Medical Examinations'!$A$2:$A$2336,'Medical Examinations'!$C$2:$C$2336)</f>
        <v>4.13</v>
      </c>
      <c r="E831" s="1" t="str">
        <f>_xlfn.XLOOKUP(A831,'Medical Examinations'!$A$2:$A$2336,'Medical Examinations'!$D$2:$D$2336)</f>
        <v>No</v>
      </c>
      <c r="F831" t="str">
        <f>_xlfn.XLOOKUP(A831,'Medical Examinations'!$A$2:$A$2336,'Medical Examinations'!$E$2:$E$2336)</f>
        <v>No</v>
      </c>
      <c r="G831" t="str">
        <f>_xlfn.XLOOKUP(A831,'Medical Examinations'!$A$2:$A$2336,'Medical Examinations'!$F$2:$F$2336)</f>
        <v>No</v>
      </c>
      <c r="H831" s="1">
        <f>_xlfn.XLOOKUP(A831,'Medical Examinations'!$A$2:$A$2336,'Medical Examinations'!$G$2:$G$2336)</f>
        <v>2</v>
      </c>
      <c r="I831" t="str">
        <f>_xlfn.XLOOKUP(A831,'Medical Examinations'!$A$2:$A$2336,'Medical Examinations'!$H$2:$H$2336)</f>
        <v>No</v>
      </c>
      <c r="J831" t="str">
        <f>VLOOKUP(A831,'Medical Examinations'!$A$2:$J$2336,9,FALSE)</f>
        <v>Obesity</v>
      </c>
      <c r="K831" t="str">
        <f>VLOOKUP(A831,'Medical Examinations'!$A$2:$J$2336,10,FALSE)</f>
        <v>Normal</v>
      </c>
      <c r="L831" s="51" t="str">
        <f>_xlfn.XLOOKUP(A831,'Hospitalisation Details'!$A$2:$A$2345,'Hospitalisation Details'!$J$2:$J$2345,"")</f>
        <v>7-Oct-1972</v>
      </c>
      <c r="M831" s="12">
        <f>_xlfn.XLOOKUP(A831,'Hospitalisation Details'!$A$2:$A$2344,'Hospitalisation Details'!$F$2:$F$2344," ",0,1)</f>
        <v>12776.05</v>
      </c>
      <c r="N831" t="str">
        <f>_xlfn.XLOOKUP(A831,'Hospitalisation Details'!$A$2:$A$2344,'Hospitalisation Details'!$G$2:$G$2344," ",0,1)</f>
        <v>tier - 3</v>
      </c>
      <c r="O831" t="str">
        <f>_xlfn.XLOOKUP(A831,'Hospitalisation Details'!$A$2:$A$2344,'Hospitalisation Details'!$H$2:$H$2344," ",0,1)</f>
        <v>tier - 3</v>
      </c>
      <c r="P831" t="str">
        <f>_xlfn.XLOOKUP(A831,'Hospitalisation Details'!$A$2:$A$2344,'Hospitalisation Details'!$I$2:$I$2344," ",0,1)</f>
        <v>R1026</v>
      </c>
      <c r="Q831">
        <f>_xlfn.XLOOKUP(A831,'Hospitalisation Details'!$A$2:$A$2344,'Hospitalisation Details'!$K$2:$K$2344," ",0,1)</f>
        <v>50</v>
      </c>
    </row>
    <row r="832" spans="1:17" ht="15.5" x14ac:dyDescent="0.35">
      <c r="A832" s="8" t="s">
        <v>1540</v>
      </c>
      <c r="B832" t="str">
        <f>VLOOKUP(Healthcare!A832,'Customer Names'!A832:E3166,4,FALSE)</f>
        <v>Michael</v>
      </c>
      <c r="C832" s="10">
        <f>_xlfn.XLOOKUP(A832,'Medical Examinations'!$A$2:$A$2336,'Medical Examinations'!$B$2:$B$2336,"NA",0,1)</f>
        <v>36.24</v>
      </c>
      <c r="D832" s="10">
        <f>_xlfn.XLOOKUP(A832,'Medical Examinations'!$A$2:$A$2336,'Medical Examinations'!$C$2:$C$2336)</f>
        <v>8.3800000000000008</v>
      </c>
      <c r="E832" s="1" t="str">
        <f>_xlfn.XLOOKUP(A832,'Medical Examinations'!$A$2:$A$2336,'Medical Examinations'!$D$2:$D$2336)</f>
        <v>Yes</v>
      </c>
      <c r="F832" t="str">
        <f>_xlfn.XLOOKUP(A832,'Medical Examinations'!$A$2:$A$2336,'Medical Examinations'!$E$2:$E$2336)</f>
        <v>No</v>
      </c>
      <c r="G832" t="str">
        <f>_xlfn.XLOOKUP(A832,'Medical Examinations'!$A$2:$A$2336,'Medical Examinations'!$F$2:$F$2336)</f>
        <v>No</v>
      </c>
      <c r="H832" s="1">
        <f>_xlfn.XLOOKUP(A832,'Medical Examinations'!$A$2:$A$2336,'Medical Examinations'!$G$2:$G$2336)</f>
        <v>1</v>
      </c>
      <c r="I832" t="str">
        <f>_xlfn.XLOOKUP(A832,'Medical Examinations'!$A$2:$A$2336,'Medical Examinations'!$H$2:$H$2336)</f>
        <v>No</v>
      </c>
      <c r="J832" t="str">
        <f>VLOOKUP(A832,'Medical Examinations'!$A$2:$J$2336,9,FALSE)</f>
        <v>Obesity</v>
      </c>
      <c r="K832" t="str">
        <f>VLOOKUP(A832,'Medical Examinations'!$A$2:$J$2336,10,FALSE)</f>
        <v>Diabetes</v>
      </c>
      <c r="L832" s="51" t="str">
        <f>_xlfn.XLOOKUP(A832,'Hospitalisation Details'!$A$2:$A$2345,'Hospitalisation Details'!$J$2:$J$2345,"")</f>
        <v>25-Sep-1975</v>
      </c>
      <c r="M832" s="12">
        <f>_xlfn.XLOOKUP(A832,'Hospitalisation Details'!$A$2:$A$2344,'Hospitalisation Details'!$F$2:$F$2344," ",0,1)</f>
        <v>12770.27</v>
      </c>
      <c r="N832" t="str">
        <f>_xlfn.XLOOKUP(A832,'Hospitalisation Details'!$A$2:$A$2344,'Hospitalisation Details'!$G$2:$G$2344," ",0,1)</f>
        <v>tier - 3</v>
      </c>
      <c r="O832" t="str">
        <f>_xlfn.XLOOKUP(A832,'Hospitalisation Details'!$A$2:$A$2344,'Hospitalisation Details'!$H$2:$H$2344," ",0,1)</f>
        <v>tier - 3</v>
      </c>
      <c r="P832" t="str">
        <f>_xlfn.XLOOKUP(A832,'Hospitalisation Details'!$A$2:$A$2344,'Hospitalisation Details'!$I$2:$I$2344," ",0,1)</f>
        <v>R1021</v>
      </c>
      <c r="Q832">
        <f>_xlfn.XLOOKUP(A832,'Hospitalisation Details'!$A$2:$A$2344,'Hospitalisation Details'!$K$2:$K$2344," ",0,1)</f>
        <v>47</v>
      </c>
    </row>
    <row r="833" spans="1:17" ht="15.5" x14ac:dyDescent="0.35">
      <c r="A833" s="8" t="s">
        <v>1539</v>
      </c>
      <c r="B833" t="str">
        <f>VLOOKUP(Healthcare!A833,'Customer Names'!A833:E3167,4,FALSE)</f>
        <v>Ryan K.</v>
      </c>
      <c r="C833" s="10">
        <f>_xlfn.XLOOKUP(A833,'Medical Examinations'!$A$2:$A$2336,'Medical Examinations'!$B$2:$B$2336,"NA",0,1)</f>
        <v>36.954999999999998</v>
      </c>
      <c r="D833" s="10">
        <f>_xlfn.XLOOKUP(A833,'Medical Examinations'!$A$2:$A$2336,'Medical Examinations'!$C$2:$C$2336)</f>
        <v>8.07</v>
      </c>
      <c r="E833" s="1" t="str">
        <f>_xlfn.XLOOKUP(A833,'Medical Examinations'!$A$2:$A$2336,'Medical Examinations'!$D$2:$D$2336)</f>
        <v>No</v>
      </c>
      <c r="F833" t="str">
        <f>_xlfn.XLOOKUP(A833,'Medical Examinations'!$A$2:$A$2336,'Medical Examinations'!$E$2:$E$2336)</f>
        <v>No</v>
      </c>
      <c r="G833" t="str">
        <f>_xlfn.XLOOKUP(A833,'Medical Examinations'!$A$2:$A$2336,'Medical Examinations'!$F$2:$F$2336)</f>
        <v>No</v>
      </c>
      <c r="H833" s="1">
        <f>_xlfn.XLOOKUP(A833,'Medical Examinations'!$A$2:$A$2336,'Medical Examinations'!$G$2:$G$2336)</f>
        <v>0</v>
      </c>
      <c r="I833" t="str">
        <f>_xlfn.XLOOKUP(A833,'Medical Examinations'!$A$2:$A$2336,'Medical Examinations'!$H$2:$H$2336)</f>
        <v>No</v>
      </c>
      <c r="J833" t="str">
        <f>VLOOKUP(A833,'Medical Examinations'!$A$2:$J$2336,9,FALSE)</f>
        <v>Obesity</v>
      </c>
      <c r="K833" t="str">
        <f>VLOOKUP(A833,'Medical Examinations'!$A$2:$J$2336,10,FALSE)</f>
        <v>Diabetes</v>
      </c>
      <c r="L833" s="51" t="str">
        <f>_xlfn.XLOOKUP(A833,'Hospitalisation Details'!$A$2:$A$2345,'Hospitalisation Details'!$J$2:$J$2345,"")</f>
        <v>1-Oct-1962</v>
      </c>
      <c r="M833" s="12">
        <f>_xlfn.XLOOKUP(A833,'Hospitalisation Details'!$A$2:$A$2344,'Hospitalisation Details'!$F$2:$F$2344," ",0,1)</f>
        <v>12741.17</v>
      </c>
      <c r="N833" t="str">
        <f>_xlfn.XLOOKUP(A833,'Hospitalisation Details'!$A$2:$A$2344,'Hospitalisation Details'!$G$2:$G$2344," ",0,1)</f>
        <v>tier - 3</v>
      </c>
      <c r="O833" t="str">
        <f>_xlfn.XLOOKUP(A833,'Hospitalisation Details'!$A$2:$A$2344,'Hospitalisation Details'!$H$2:$H$2344," ",0,1)</f>
        <v>tier - 1</v>
      </c>
      <c r="P833" t="str">
        <f>_xlfn.XLOOKUP(A833,'Hospitalisation Details'!$A$2:$A$2344,'Hospitalisation Details'!$I$2:$I$2344," ",0,1)</f>
        <v>R1017</v>
      </c>
      <c r="Q833">
        <f>_xlfn.XLOOKUP(A833,'Hospitalisation Details'!$A$2:$A$2344,'Hospitalisation Details'!$K$2:$K$2344," ",0,1)</f>
        <v>60</v>
      </c>
    </row>
    <row r="834" spans="1:17" ht="15.5" x14ac:dyDescent="0.35">
      <c r="A834" s="8" t="s">
        <v>1538</v>
      </c>
      <c r="B834" t="str">
        <f>VLOOKUP(Healthcare!A834,'Customer Names'!A834:E3168,4,FALSE)</f>
        <v>Matthew J</v>
      </c>
      <c r="C834" s="10">
        <f>_xlfn.XLOOKUP(A834,'Medical Examinations'!$A$2:$A$2336,'Medical Examinations'!$B$2:$B$2336,"NA",0,1)</f>
        <v>29.64</v>
      </c>
      <c r="D834" s="10">
        <f>_xlfn.XLOOKUP(A834,'Medical Examinations'!$A$2:$A$2336,'Medical Examinations'!$C$2:$C$2336)</f>
        <v>8.9499999999999993</v>
      </c>
      <c r="E834" s="1" t="str">
        <f>_xlfn.XLOOKUP(A834,'Medical Examinations'!$A$2:$A$2336,'Medical Examinations'!$D$2:$D$2336)</f>
        <v>No</v>
      </c>
      <c r="F834" t="str">
        <f>_xlfn.XLOOKUP(A834,'Medical Examinations'!$A$2:$A$2336,'Medical Examinations'!$E$2:$E$2336)</f>
        <v>No</v>
      </c>
      <c r="G834" t="str">
        <f>_xlfn.XLOOKUP(A834,'Medical Examinations'!$A$2:$A$2336,'Medical Examinations'!$F$2:$F$2336)</f>
        <v>No</v>
      </c>
      <c r="H834" s="1">
        <f>_xlfn.XLOOKUP(A834,'Medical Examinations'!$A$2:$A$2336,'Medical Examinations'!$G$2:$G$2336)</f>
        <v>0</v>
      </c>
      <c r="I834" t="str">
        <f>_xlfn.XLOOKUP(A834,'Medical Examinations'!$A$2:$A$2336,'Medical Examinations'!$H$2:$H$2336)</f>
        <v>No</v>
      </c>
      <c r="J834" t="str">
        <f>VLOOKUP(A834,'Medical Examinations'!$A$2:$J$2336,9,FALSE)</f>
        <v>Overweight</v>
      </c>
      <c r="K834" t="str">
        <f>VLOOKUP(A834,'Medical Examinations'!$A$2:$J$2336,10,FALSE)</f>
        <v>Diabetes</v>
      </c>
      <c r="L834" s="51" t="str">
        <f>_xlfn.XLOOKUP(A834,'Hospitalisation Details'!$A$2:$A$2345,'Hospitalisation Details'!$J$2:$J$2345,"")</f>
        <v>2-Sep-1962</v>
      </c>
      <c r="M834" s="12">
        <f>_xlfn.XLOOKUP(A834,'Hospitalisation Details'!$A$2:$A$2344,'Hospitalisation Details'!$F$2:$F$2344," ",0,1)</f>
        <v>12731</v>
      </c>
      <c r="N834" t="str">
        <f>_xlfn.XLOOKUP(A834,'Hospitalisation Details'!$A$2:$A$2344,'Hospitalisation Details'!$G$2:$G$2344," ",0,1)</f>
        <v>tier - 3</v>
      </c>
      <c r="O834" t="str">
        <f>_xlfn.XLOOKUP(A834,'Hospitalisation Details'!$A$2:$A$2344,'Hospitalisation Details'!$H$2:$H$2344," ",0,1)</f>
        <v>tier - 3</v>
      </c>
      <c r="P834" t="str">
        <f>_xlfn.XLOOKUP(A834,'Hospitalisation Details'!$A$2:$A$2344,'Hospitalisation Details'!$I$2:$I$2344," ",0,1)</f>
        <v>R1016</v>
      </c>
      <c r="Q834">
        <f>_xlfn.XLOOKUP(A834,'Hospitalisation Details'!$A$2:$A$2344,'Hospitalisation Details'!$K$2:$K$2344," ",0,1)</f>
        <v>60</v>
      </c>
    </row>
    <row r="835" spans="1:17" ht="15.5" x14ac:dyDescent="0.35">
      <c r="A835" s="8" t="s">
        <v>1537</v>
      </c>
      <c r="B835" t="str">
        <f>VLOOKUP(Healthcare!A835,'Customer Names'!A835:E3169,4,FALSE)</f>
        <v>Karine</v>
      </c>
      <c r="C835" s="10">
        <f>_xlfn.XLOOKUP(A835,'Medical Examinations'!$A$2:$A$2336,'Medical Examinations'!$B$2:$B$2336,"NA",0,1)</f>
        <v>42.74</v>
      </c>
      <c r="D835" s="10">
        <f>_xlfn.XLOOKUP(A835,'Medical Examinations'!$A$2:$A$2336,'Medical Examinations'!$C$2:$C$2336)</f>
        <v>6.31</v>
      </c>
      <c r="E835" s="1" t="str">
        <f>_xlfn.XLOOKUP(A835,'Medical Examinations'!$A$2:$A$2336,'Medical Examinations'!$D$2:$D$2336)</f>
        <v>Yes</v>
      </c>
      <c r="F835" t="str">
        <f>_xlfn.XLOOKUP(A835,'Medical Examinations'!$A$2:$A$2336,'Medical Examinations'!$E$2:$E$2336)</f>
        <v>No</v>
      </c>
      <c r="G835" t="str">
        <f>_xlfn.XLOOKUP(A835,'Medical Examinations'!$A$2:$A$2336,'Medical Examinations'!$F$2:$F$2336)</f>
        <v>No</v>
      </c>
      <c r="H835" s="1">
        <f>_xlfn.XLOOKUP(A835,'Medical Examinations'!$A$2:$A$2336,'Medical Examinations'!$G$2:$G$2336)</f>
        <v>1</v>
      </c>
      <c r="I835" t="str">
        <f>_xlfn.XLOOKUP(A835,'Medical Examinations'!$A$2:$A$2336,'Medical Examinations'!$H$2:$H$2336)</f>
        <v>No</v>
      </c>
      <c r="J835" t="str">
        <f>VLOOKUP(A835,'Medical Examinations'!$A$2:$J$2336,9,FALSE)</f>
        <v>Obesity</v>
      </c>
      <c r="K835" t="str">
        <f>VLOOKUP(A835,'Medical Examinations'!$A$2:$J$2336,10,FALSE)</f>
        <v>Prediabetes</v>
      </c>
      <c r="L835" s="51" t="str">
        <f>_xlfn.XLOOKUP(A835,'Hospitalisation Details'!$A$2:$A$2345,'Hospitalisation Details'!$J$2:$J$2345,"")</f>
        <v>17-Jul-1988</v>
      </c>
      <c r="M835" s="12">
        <f>_xlfn.XLOOKUP(A835,'Hospitalisation Details'!$A$2:$A$2344,'Hospitalisation Details'!$F$2:$F$2344," ",0,1)</f>
        <v>12718.21</v>
      </c>
      <c r="N835" t="str">
        <f>_xlfn.XLOOKUP(A835,'Hospitalisation Details'!$A$2:$A$2344,'Hospitalisation Details'!$G$2:$G$2344," ",0,1)</f>
        <v>tier - 3</v>
      </c>
      <c r="O835" t="str">
        <f>_xlfn.XLOOKUP(A835,'Hospitalisation Details'!$A$2:$A$2344,'Hospitalisation Details'!$H$2:$H$2344," ",0,1)</f>
        <v>tier - 1</v>
      </c>
      <c r="P835" t="str">
        <f>_xlfn.XLOOKUP(A835,'Hospitalisation Details'!$A$2:$A$2344,'Hospitalisation Details'!$I$2:$I$2344," ",0,1)</f>
        <v>R1026</v>
      </c>
      <c r="Q835">
        <f>_xlfn.XLOOKUP(A835,'Hospitalisation Details'!$A$2:$A$2344,'Hospitalisation Details'!$K$2:$K$2344," ",0,1)</f>
        <v>34</v>
      </c>
    </row>
    <row r="836" spans="1:17" ht="15.5" x14ac:dyDescent="0.35">
      <c r="A836" s="8" t="s">
        <v>1536</v>
      </c>
      <c r="B836" t="str">
        <f>VLOOKUP(Healthcare!A836,'Customer Names'!A836:E3170,4,FALSE)</f>
        <v>Antonia G</v>
      </c>
      <c r="C836" s="10">
        <f>_xlfn.XLOOKUP(A836,'Medical Examinations'!$A$2:$A$2336,'Medical Examinations'!$B$2:$B$2336,"NA",0,1)</f>
        <v>36.130000000000003</v>
      </c>
      <c r="D836" s="10">
        <f>_xlfn.XLOOKUP(A836,'Medical Examinations'!$A$2:$A$2336,'Medical Examinations'!$C$2:$C$2336)</f>
        <v>7.19</v>
      </c>
      <c r="E836" s="1" t="str">
        <f>_xlfn.XLOOKUP(A836,'Medical Examinations'!$A$2:$A$2336,'Medical Examinations'!$D$2:$D$2336)</f>
        <v>Yes</v>
      </c>
      <c r="F836" t="str">
        <f>_xlfn.XLOOKUP(A836,'Medical Examinations'!$A$2:$A$2336,'Medical Examinations'!$E$2:$E$2336)</f>
        <v>No</v>
      </c>
      <c r="G836" t="str">
        <f>_xlfn.XLOOKUP(A836,'Medical Examinations'!$A$2:$A$2336,'Medical Examinations'!$F$2:$F$2336)</f>
        <v>No</v>
      </c>
      <c r="H836" s="1">
        <f>_xlfn.XLOOKUP(A836,'Medical Examinations'!$A$2:$A$2336,'Medical Examinations'!$G$2:$G$2336)</f>
        <v>2</v>
      </c>
      <c r="I836" t="str">
        <f>_xlfn.XLOOKUP(A836,'Medical Examinations'!$A$2:$A$2336,'Medical Examinations'!$H$2:$H$2336)</f>
        <v>No</v>
      </c>
      <c r="J836" t="str">
        <f>VLOOKUP(A836,'Medical Examinations'!$A$2:$J$2336,9,FALSE)</f>
        <v>Obesity</v>
      </c>
      <c r="K836" t="str">
        <f>VLOOKUP(A836,'Medical Examinations'!$A$2:$J$2336,10,FALSE)</f>
        <v>Diabetes</v>
      </c>
      <c r="L836" s="51" t="str">
        <f>_xlfn.XLOOKUP(A836,'Hospitalisation Details'!$A$2:$A$2345,'Hospitalisation Details'!$J$2:$J$2345,"")</f>
        <v>8-Jul-1970</v>
      </c>
      <c r="M836" s="12">
        <f>_xlfn.XLOOKUP(A836,'Hospitalisation Details'!$A$2:$A$2344,'Hospitalisation Details'!$F$2:$F$2344," ",0,1)</f>
        <v>12713</v>
      </c>
      <c r="N836" t="str">
        <f>_xlfn.XLOOKUP(A836,'Hospitalisation Details'!$A$2:$A$2344,'Hospitalisation Details'!$G$2:$G$2344," ",0,1)</f>
        <v>tier - 3</v>
      </c>
      <c r="O836" t="str">
        <f>_xlfn.XLOOKUP(A836,'Hospitalisation Details'!$A$2:$A$2344,'Hospitalisation Details'!$H$2:$H$2344," ",0,1)</f>
        <v>tier - 1</v>
      </c>
      <c r="P836" t="str">
        <f>_xlfn.XLOOKUP(A836,'Hospitalisation Details'!$A$2:$A$2344,'Hospitalisation Details'!$I$2:$I$2344," ",0,1)</f>
        <v>R1011</v>
      </c>
      <c r="Q836">
        <f>_xlfn.XLOOKUP(A836,'Hospitalisation Details'!$A$2:$A$2344,'Hospitalisation Details'!$K$2:$K$2344," ",0,1)</f>
        <v>52</v>
      </c>
    </row>
    <row r="837" spans="1:17" ht="15.5" x14ac:dyDescent="0.35">
      <c r="A837" s="8" t="s">
        <v>1535</v>
      </c>
      <c r="B837" t="str">
        <f>VLOOKUP(Healthcare!A837,'Customer Names'!A837:E3171,4,FALSE)</f>
        <v>Casondra L</v>
      </c>
      <c r="C837" s="10">
        <f>_xlfn.XLOOKUP(A837,'Medical Examinations'!$A$2:$A$2336,'Medical Examinations'!$B$2:$B$2336,"NA",0,1)</f>
        <v>31.55</v>
      </c>
      <c r="D837" s="10">
        <f>_xlfn.XLOOKUP(A837,'Medical Examinations'!$A$2:$A$2336,'Medical Examinations'!$C$2:$C$2336)</f>
        <v>6.11</v>
      </c>
      <c r="E837" s="1" t="str">
        <f>_xlfn.XLOOKUP(A837,'Medical Examinations'!$A$2:$A$2336,'Medical Examinations'!$D$2:$D$2336)</f>
        <v>Yes</v>
      </c>
      <c r="F837" t="str">
        <f>_xlfn.XLOOKUP(A837,'Medical Examinations'!$A$2:$A$2336,'Medical Examinations'!$E$2:$E$2336)</f>
        <v>No</v>
      </c>
      <c r="G837" t="str">
        <f>_xlfn.XLOOKUP(A837,'Medical Examinations'!$A$2:$A$2336,'Medical Examinations'!$F$2:$F$2336)</f>
        <v>No</v>
      </c>
      <c r="H837" s="1">
        <f>_xlfn.XLOOKUP(A837,'Medical Examinations'!$A$2:$A$2336,'Medical Examinations'!$G$2:$G$2336)</f>
        <v>1</v>
      </c>
      <c r="I837" t="str">
        <f>_xlfn.XLOOKUP(A837,'Medical Examinations'!$A$2:$A$2336,'Medical Examinations'!$H$2:$H$2336)</f>
        <v>No</v>
      </c>
      <c r="J837" t="str">
        <f>VLOOKUP(A837,'Medical Examinations'!$A$2:$J$2336,9,FALSE)</f>
        <v>Obesity</v>
      </c>
      <c r="K837" t="str">
        <f>VLOOKUP(A837,'Medical Examinations'!$A$2:$J$2336,10,FALSE)</f>
        <v>Prediabetes</v>
      </c>
      <c r="L837" s="51" t="str">
        <f>_xlfn.XLOOKUP(A837,'Hospitalisation Details'!$A$2:$A$2345,'Hospitalisation Details'!$J$2:$J$2345,"")</f>
        <v>28-Nov-1964</v>
      </c>
      <c r="M837" s="12">
        <f>_xlfn.XLOOKUP(A837,'Hospitalisation Details'!$A$2:$A$2344,'Hospitalisation Details'!$F$2:$F$2344," ",0,1)</f>
        <v>12700.63</v>
      </c>
      <c r="N837" t="str">
        <f>_xlfn.XLOOKUP(A837,'Hospitalisation Details'!$A$2:$A$2344,'Hospitalisation Details'!$G$2:$G$2344," ",0,1)</f>
        <v>tier - 3</v>
      </c>
      <c r="O837" t="str">
        <f>_xlfn.XLOOKUP(A837,'Hospitalisation Details'!$A$2:$A$2344,'Hospitalisation Details'!$H$2:$H$2344," ",0,1)</f>
        <v>tier - 3</v>
      </c>
      <c r="P837" t="str">
        <f>_xlfn.XLOOKUP(A837,'Hospitalisation Details'!$A$2:$A$2344,'Hospitalisation Details'!$I$2:$I$2344," ",0,1)</f>
        <v>R1011</v>
      </c>
      <c r="Q837">
        <f>_xlfn.XLOOKUP(A837,'Hospitalisation Details'!$A$2:$A$2344,'Hospitalisation Details'!$K$2:$K$2344," ",0,1)</f>
        <v>58</v>
      </c>
    </row>
    <row r="838" spans="1:17" ht="15.5" x14ac:dyDescent="0.35">
      <c r="A838" s="8" t="s">
        <v>1534</v>
      </c>
      <c r="B838" t="str">
        <f>VLOOKUP(Healthcare!A838,'Customer Names'!A838:E3172,4,FALSE)</f>
        <v>Wendy</v>
      </c>
      <c r="C838" s="10">
        <f>_xlfn.XLOOKUP(A838,'Medical Examinations'!$A$2:$A$2336,'Medical Examinations'!$B$2:$B$2336,"NA",0,1)</f>
        <v>52.75</v>
      </c>
      <c r="D838" s="10">
        <f>_xlfn.XLOOKUP(A838,'Medical Examinations'!$A$2:$A$2336,'Medical Examinations'!$C$2:$C$2336)</f>
        <v>6.02</v>
      </c>
      <c r="E838" s="1" t="str">
        <f>_xlfn.XLOOKUP(A838,'Medical Examinations'!$A$2:$A$2336,'Medical Examinations'!$D$2:$D$2336)</f>
        <v>No</v>
      </c>
      <c r="F838" t="str">
        <f>_xlfn.XLOOKUP(A838,'Medical Examinations'!$A$2:$A$2336,'Medical Examinations'!$E$2:$E$2336)</f>
        <v>No</v>
      </c>
      <c r="G838" t="str">
        <f>_xlfn.XLOOKUP(A838,'Medical Examinations'!$A$2:$A$2336,'Medical Examinations'!$F$2:$F$2336)</f>
        <v>No</v>
      </c>
      <c r="H838" s="1">
        <f>_xlfn.XLOOKUP(A838,'Medical Examinations'!$A$2:$A$2336,'Medical Examinations'!$G$2:$G$2336)</f>
        <v>1</v>
      </c>
      <c r="I838" t="str">
        <f>_xlfn.XLOOKUP(A838,'Medical Examinations'!$A$2:$A$2336,'Medical Examinations'!$H$2:$H$2336)</f>
        <v>No</v>
      </c>
      <c r="J838" t="str">
        <f>VLOOKUP(A838,'Medical Examinations'!$A$2:$J$2336,9,FALSE)</f>
        <v>Obesity</v>
      </c>
      <c r="K838" t="str">
        <f>VLOOKUP(A838,'Medical Examinations'!$A$2:$J$2336,10,FALSE)</f>
        <v>Prediabetes</v>
      </c>
      <c r="L838" s="51" t="str">
        <f>_xlfn.XLOOKUP(A838,'Hospitalisation Details'!$A$2:$A$2345,'Hospitalisation Details'!$J$2:$J$2345,"")</f>
        <v>7-Jul-1992</v>
      </c>
      <c r="M838" s="12">
        <f>_xlfn.XLOOKUP(A838,'Hospitalisation Details'!$A$2:$A$2344,'Hospitalisation Details'!$F$2:$F$2344," ",0,1)</f>
        <v>12699.56</v>
      </c>
      <c r="N838" t="str">
        <f>_xlfn.XLOOKUP(A838,'Hospitalisation Details'!$A$2:$A$2344,'Hospitalisation Details'!$G$2:$G$2344," ",0,1)</f>
        <v>tier - 3</v>
      </c>
      <c r="O838" t="str">
        <f>_xlfn.XLOOKUP(A838,'Hospitalisation Details'!$A$2:$A$2344,'Hospitalisation Details'!$H$2:$H$2344," ",0,1)</f>
        <v>tier - 2</v>
      </c>
      <c r="P838" t="str">
        <f>_xlfn.XLOOKUP(A838,'Hospitalisation Details'!$A$2:$A$2344,'Hospitalisation Details'!$I$2:$I$2344," ",0,1)</f>
        <v>R1011</v>
      </c>
      <c r="Q838">
        <f>_xlfn.XLOOKUP(A838,'Hospitalisation Details'!$A$2:$A$2344,'Hospitalisation Details'!$K$2:$K$2344," ",0,1)</f>
        <v>30</v>
      </c>
    </row>
    <row r="839" spans="1:17" ht="15.5" x14ac:dyDescent="0.35">
      <c r="A839" s="8" t="s">
        <v>1533</v>
      </c>
      <c r="B839" t="str">
        <f>VLOOKUP(Healthcare!A839,'Customer Names'!A839:E3173,4,FALSE)</f>
        <v>Eric D</v>
      </c>
      <c r="C839" s="10">
        <f>_xlfn.XLOOKUP(A839,'Medical Examinations'!$A$2:$A$2336,'Medical Examinations'!$B$2:$B$2336,"NA",0,1)</f>
        <v>36.67</v>
      </c>
      <c r="D839" s="10">
        <f>_xlfn.XLOOKUP(A839,'Medical Examinations'!$A$2:$A$2336,'Medical Examinations'!$C$2:$C$2336)</f>
        <v>11.86</v>
      </c>
      <c r="E839" s="1" t="str">
        <f>_xlfn.XLOOKUP(A839,'Medical Examinations'!$A$2:$A$2336,'Medical Examinations'!$D$2:$D$2336)</f>
        <v>No</v>
      </c>
      <c r="F839" t="str">
        <f>_xlfn.XLOOKUP(A839,'Medical Examinations'!$A$2:$A$2336,'Medical Examinations'!$E$2:$E$2336)</f>
        <v>No</v>
      </c>
      <c r="G839" t="str">
        <f>_xlfn.XLOOKUP(A839,'Medical Examinations'!$A$2:$A$2336,'Medical Examinations'!$F$2:$F$2336)</f>
        <v>No</v>
      </c>
      <c r="H839" s="1">
        <f>_xlfn.XLOOKUP(A839,'Medical Examinations'!$A$2:$A$2336,'Medical Examinations'!$G$2:$G$2336)</f>
        <v>0</v>
      </c>
      <c r="I839" t="str">
        <f>_xlfn.XLOOKUP(A839,'Medical Examinations'!$A$2:$A$2336,'Medical Examinations'!$H$2:$H$2336)</f>
        <v>No</v>
      </c>
      <c r="J839" t="str">
        <f>VLOOKUP(A839,'Medical Examinations'!$A$2:$J$2336,9,FALSE)</f>
        <v>Obesity</v>
      </c>
      <c r="K839" t="str">
        <f>VLOOKUP(A839,'Medical Examinations'!$A$2:$J$2336,10,FALSE)</f>
        <v>Diabetes</v>
      </c>
      <c r="L839" s="51" t="str">
        <f>_xlfn.XLOOKUP(A839,'Hospitalisation Details'!$A$2:$A$2345,'Hospitalisation Details'!$J$2:$J$2345,"")</f>
        <v>24-Sep-1974</v>
      </c>
      <c r="M839" s="12">
        <f>_xlfn.XLOOKUP(A839,'Hospitalisation Details'!$A$2:$A$2344,'Hospitalisation Details'!$F$2:$F$2344," ",0,1)</f>
        <v>12697.48</v>
      </c>
      <c r="N839" t="str">
        <f>_xlfn.XLOOKUP(A839,'Hospitalisation Details'!$A$2:$A$2344,'Hospitalisation Details'!$G$2:$G$2344," ",0,1)</f>
        <v>tier - 3</v>
      </c>
      <c r="O839" t="str">
        <f>_xlfn.XLOOKUP(A839,'Hospitalisation Details'!$A$2:$A$2344,'Hospitalisation Details'!$H$2:$H$2344," ",0,1)</f>
        <v>tier - 3</v>
      </c>
      <c r="P839" t="str">
        <f>_xlfn.XLOOKUP(A839,'Hospitalisation Details'!$A$2:$A$2344,'Hospitalisation Details'!$I$2:$I$2344," ",0,1)</f>
        <v>R1021</v>
      </c>
      <c r="Q839">
        <f>_xlfn.XLOOKUP(A839,'Hospitalisation Details'!$A$2:$A$2344,'Hospitalisation Details'!$K$2:$K$2344," ",0,1)</f>
        <v>48</v>
      </c>
    </row>
    <row r="840" spans="1:17" ht="15.5" x14ac:dyDescent="0.35">
      <c r="A840" s="8" t="s">
        <v>1532</v>
      </c>
      <c r="B840" t="str">
        <f>VLOOKUP(Healthcare!A840,'Customer Names'!A840:E3174,4,FALSE)</f>
        <v>Elizabeth</v>
      </c>
      <c r="C840" s="10">
        <f>_xlfn.XLOOKUP(A840,'Medical Examinations'!$A$2:$A$2336,'Medical Examinations'!$B$2:$B$2336,"NA",0,1)</f>
        <v>38.06</v>
      </c>
      <c r="D840" s="10">
        <f>_xlfn.XLOOKUP(A840,'Medical Examinations'!$A$2:$A$2336,'Medical Examinations'!$C$2:$C$2336)</f>
        <v>8.25</v>
      </c>
      <c r="E840" s="1" t="str">
        <f>_xlfn.XLOOKUP(A840,'Medical Examinations'!$A$2:$A$2336,'Medical Examinations'!$D$2:$D$2336)</f>
        <v>No</v>
      </c>
      <c r="F840" t="str">
        <f>_xlfn.XLOOKUP(A840,'Medical Examinations'!$A$2:$A$2336,'Medical Examinations'!$E$2:$E$2336)</f>
        <v>No</v>
      </c>
      <c r="G840" t="str">
        <f>_xlfn.XLOOKUP(A840,'Medical Examinations'!$A$2:$A$2336,'Medical Examinations'!$F$2:$F$2336)</f>
        <v>No</v>
      </c>
      <c r="H840" s="1">
        <f>_xlfn.XLOOKUP(A840,'Medical Examinations'!$A$2:$A$2336,'Medical Examinations'!$G$2:$G$2336)</f>
        <v>0</v>
      </c>
      <c r="I840" t="str">
        <f>_xlfn.XLOOKUP(A840,'Medical Examinations'!$A$2:$A$2336,'Medical Examinations'!$H$2:$H$2336)</f>
        <v>No</v>
      </c>
      <c r="J840" t="str">
        <f>VLOOKUP(A840,'Medical Examinations'!$A$2:$J$2336,9,FALSE)</f>
        <v>Obesity</v>
      </c>
      <c r="K840" t="str">
        <f>VLOOKUP(A840,'Medical Examinations'!$A$2:$J$2336,10,FALSE)</f>
        <v>Diabetes</v>
      </c>
      <c r="L840" s="51" t="str">
        <f>_xlfn.XLOOKUP(A840,'Hospitalisation Details'!$A$2:$A$2345,'Hospitalisation Details'!$J$2:$J$2345,"")</f>
        <v>27-Aug-1962</v>
      </c>
      <c r="M840" s="12">
        <f>_xlfn.XLOOKUP(A840,'Hospitalisation Details'!$A$2:$A$2344,'Hospitalisation Details'!$F$2:$F$2344," ",0,1)</f>
        <v>12648.7</v>
      </c>
      <c r="N840" t="str">
        <f>_xlfn.XLOOKUP(A840,'Hospitalisation Details'!$A$2:$A$2344,'Hospitalisation Details'!$G$2:$G$2344," ",0,1)</f>
        <v>tier - 3</v>
      </c>
      <c r="O840" t="str">
        <f>_xlfn.XLOOKUP(A840,'Hospitalisation Details'!$A$2:$A$2344,'Hospitalisation Details'!$H$2:$H$2344," ",0,1)</f>
        <v>tier - 2</v>
      </c>
      <c r="P840" t="str">
        <f>_xlfn.XLOOKUP(A840,'Hospitalisation Details'!$A$2:$A$2344,'Hospitalisation Details'!$I$2:$I$2344," ",0,1)</f>
        <v>R1013</v>
      </c>
      <c r="Q840">
        <f>_xlfn.XLOOKUP(A840,'Hospitalisation Details'!$A$2:$A$2344,'Hospitalisation Details'!$K$2:$K$2344," ",0,1)</f>
        <v>60</v>
      </c>
    </row>
    <row r="841" spans="1:17" ht="15.5" x14ac:dyDescent="0.35">
      <c r="A841" s="8" t="s">
        <v>1531</v>
      </c>
      <c r="B841" t="str">
        <f>VLOOKUP(Healthcare!A841,'Customer Names'!A841:E3175,4,FALSE)</f>
        <v>Laura F</v>
      </c>
      <c r="C841" s="10">
        <f>_xlfn.XLOOKUP(A841,'Medical Examinations'!$A$2:$A$2336,'Medical Examinations'!$B$2:$B$2336,"NA",0,1)</f>
        <v>38</v>
      </c>
      <c r="D841" s="10">
        <f>_xlfn.XLOOKUP(A841,'Medical Examinations'!$A$2:$A$2336,'Medical Examinations'!$C$2:$C$2336)</f>
        <v>8.1300000000000008</v>
      </c>
      <c r="E841" s="1" t="str">
        <f>_xlfn.XLOOKUP(A841,'Medical Examinations'!$A$2:$A$2336,'Medical Examinations'!$D$2:$D$2336)</f>
        <v>No</v>
      </c>
      <c r="F841" t="str">
        <f>_xlfn.XLOOKUP(A841,'Medical Examinations'!$A$2:$A$2336,'Medical Examinations'!$E$2:$E$2336)</f>
        <v>No</v>
      </c>
      <c r="G841" t="str">
        <f>_xlfn.XLOOKUP(A841,'Medical Examinations'!$A$2:$A$2336,'Medical Examinations'!$F$2:$F$2336)</f>
        <v>No</v>
      </c>
      <c r="H841" s="1">
        <f>_xlfn.XLOOKUP(A841,'Medical Examinations'!$A$2:$A$2336,'Medical Examinations'!$G$2:$G$2336)</f>
        <v>0</v>
      </c>
      <c r="I841" t="str">
        <f>_xlfn.XLOOKUP(A841,'Medical Examinations'!$A$2:$A$2336,'Medical Examinations'!$H$2:$H$2336)</f>
        <v>No</v>
      </c>
      <c r="J841" t="str">
        <f>VLOOKUP(A841,'Medical Examinations'!$A$2:$J$2336,9,FALSE)</f>
        <v>Obesity</v>
      </c>
      <c r="K841" t="str">
        <f>VLOOKUP(A841,'Medical Examinations'!$A$2:$J$2336,10,FALSE)</f>
        <v>Diabetes</v>
      </c>
      <c r="L841" s="51" t="str">
        <f>_xlfn.XLOOKUP(A841,'Hospitalisation Details'!$A$2:$A$2345,'Hospitalisation Details'!$J$2:$J$2345,"")</f>
        <v>14-Sep-1965</v>
      </c>
      <c r="M841" s="12">
        <f>_xlfn.XLOOKUP(A841,'Hospitalisation Details'!$A$2:$A$2344,'Hospitalisation Details'!$F$2:$F$2344," ",0,1)</f>
        <v>12646.21</v>
      </c>
      <c r="N841" t="str">
        <f>_xlfn.XLOOKUP(A841,'Hospitalisation Details'!$A$2:$A$2344,'Hospitalisation Details'!$G$2:$G$2344," ",0,1)</f>
        <v>tier - 3</v>
      </c>
      <c r="O841" t="str">
        <f>_xlfn.XLOOKUP(A841,'Hospitalisation Details'!$A$2:$A$2344,'Hospitalisation Details'!$H$2:$H$2344," ",0,1)</f>
        <v>tier - 2</v>
      </c>
      <c r="P841" t="str">
        <f>_xlfn.XLOOKUP(A841,'Hospitalisation Details'!$A$2:$A$2344,'Hospitalisation Details'!$I$2:$I$2344," ",0,1)</f>
        <v>R1011</v>
      </c>
      <c r="Q841">
        <f>_xlfn.XLOOKUP(A841,'Hospitalisation Details'!$A$2:$A$2344,'Hospitalisation Details'!$K$2:$K$2344," ",0,1)</f>
        <v>57</v>
      </c>
    </row>
    <row r="842" spans="1:17" ht="15.5" x14ac:dyDescent="0.35">
      <c r="A842" s="8" t="s">
        <v>1530</v>
      </c>
      <c r="B842" t="str">
        <f>VLOOKUP(Healthcare!A842,'Customer Names'!A842:E3176,4,FALSE)</f>
        <v>Amelia F.</v>
      </c>
      <c r="C842" s="10">
        <f>_xlfn.XLOOKUP(A842,'Medical Examinations'!$A$2:$A$2336,'Medical Examinations'!$B$2:$B$2336,"NA",0,1)</f>
        <v>35.1</v>
      </c>
      <c r="D842" s="10">
        <f>_xlfn.XLOOKUP(A842,'Medical Examinations'!$A$2:$A$2336,'Medical Examinations'!$C$2:$C$2336)</f>
        <v>10.1</v>
      </c>
      <c r="E842" s="1" t="str">
        <f>_xlfn.XLOOKUP(A842,'Medical Examinations'!$A$2:$A$2336,'Medical Examinations'!$D$2:$D$2336)</f>
        <v>No</v>
      </c>
      <c r="F842" t="str">
        <f>_xlfn.XLOOKUP(A842,'Medical Examinations'!$A$2:$A$2336,'Medical Examinations'!$E$2:$E$2336)</f>
        <v>No</v>
      </c>
      <c r="G842" t="str">
        <f>_xlfn.XLOOKUP(A842,'Medical Examinations'!$A$2:$A$2336,'Medical Examinations'!$F$2:$F$2336)</f>
        <v>No</v>
      </c>
      <c r="H842" s="1">
        <f>_xlfn.XLOOKUP(A842,'Medical Examinations'!$A$2:$A$2336,'Medical Examinations'!$G$2:$G$2336)</f>
        <v>0</v>
      </c>
      <c r="I842" t="str">
        <f>_xlfn.XLOOKUP(A842,'Medical Examinations'!$A$2:$A$2336,'Medical Examinations'!$H$2:$H$2336)</f>
        <v>No</v>
      </c>
      <c r="J842" t="str">
        <f>VLOOKUP(A842,'Medical Examinations'!$A$2:$J$2336,9,FALSE)</f>
        <v>Obesity</v>
      </c>
      <c r="K842" t="str">
        <f>VLOOKUP(A842,'Medical Examinations'!$A$2:$J$2336,10,FALSE)</f>
        <v>Diabetes</v>
      </c>
      <c r="L842" s="51" t="str">
        <f>_xlfn.XLOOKUP(A842,'Hospitalisation Details'!$A$2:$A$2345,'Hospitalisation Details'!$J$2:$J$2345,"")</f>
        <v>11-Jul-1962</v>
      </c>
      <c r="M842" s="12">
        <f>_xlfn.XLOOKUP(A842,'Hospitalisation Details'!$A$2:$A$2344,'Hospitalisation Details'!$F$2:$F$2344," ",0,1)</f>
        <v>12644.59</v>
      </c>
      <c r="N842" t="str">
        <f>_xlfn.XLOOKUP(A842,'Hospitalisation Details'!$A$2:$A$2344,'Hospitalisation Details'!$G$2:$G$2344," ",0,1)</f>
        <v>tier - 3</v>
      </c>
      <c r="O842" t="str">
        <f>_xlfn.XLOOKUP(A842,'Hospitalisation Details'!$A$2:$A$2344,'Hospitalisation Details'!$H$2:$H$2344," ",0,1)</f>
        <v>tier - 2</v>
      </c>
      <c r="P842" t="str">
        <f>_xlfn.XLOOKUP(A842,'Hospitalisation Details'!$A$2:$A$2344,'Hospitalisation Details'!$I$2:$I$2344," ",0,1)</f>
        <v>R1011</v>
      </c>
      <c r="Q842">
        <f>_xlfn.XLOOKUP(A842,'Hospitalisation Details'!$A$2:$A$2344,'Hospitalisation Details'!$K$2:$K$2344," ",0,1)</f>
        <v>60</v>
      </c>
    </row>
    <row r="843" spans="1:17" ht="15.5" x14ac:dyDescent="0.35">
      <c r="A843" s="8" t="s">
        <v>1529</v>
      </c>
      <c r="B843" t="str">
        <f>VLOOKUP(Healthcare!A843,'Customer Names'!A843:E3177,4,FALSE)</f>
        <v>Amy L.</v>
      </c>
      <c r="C843" s="10">
        <f>_xlfn.XLOOKUP(A843,'Medical Examinations'!$A$2:$A$2336,'Medical Examinations'!$B$2:$B$2336,"NA",0,1)</f>
        <v>33.82</v>
      </c>
      <c r="D843" s="10">
        <f>_xlfn.XLOOKUP(A843,'Medical Examinations'!$A$2:$A$2336,'Medical Examinations'!$C$2:$C$2336)</f>
        <v>5.89</v>
      </c>
      <c r="E843" s="1" t="str">
        <f>_xlfn.XLOOKUP(A843,'Medical Examinations'!$A$2:$A$2336,'Medical Examinations'!$D$2:$D$2336)</f>
        <v>Yes</v>
      </c>
      <c r="F843" t="str">
        <f>_xlfn.XLOOKUP(A843,'Medical Examinations'!$A$2:$A$2336,'Medical Examinations'!$E$2:$E$2336)</f>
        <v>No</v>
      </c>
      <c r="G843" t="str">
        <f>_xlfn.XLOOKUP(A843,'Medical Examinations'!$A$2:$A$2336,'Medical Examinations'!$F$2:$F$2336)</f>
        <v>No</v>
      </c>
      <c r="H843" s="1">
        <f>_xlfn.XLOOKUP(A843,'Medical Examinations'!$A$2:$A$2336,'Medical Examinations'!$G$2:$G$2336)</f>
        <v>2</v>
      </c>
      <c r="I843" t="str">
        <f>_xlfn.XLOOKUP(A843,'Medical Examinations'!$A$2:$A$2336,'Medical Examinations'!$H$2:$H$2336)</f>
        <v>No</v>
      </c>
      <c r="J843" t="str">
        <f>VLOOKUP(A843,'Medical Examinations'!$A$2:$J$2336,9,FALSE)</f>
        <v>Obesity</v>
      </c>
      <c r="K843" t="str">
        <f>VLOOKUP(A843,'Medical Examinations'!$A$2:$J$2336,10,FALSE)</f>
        <v>Prediabetes</v>
      </c>
      <c r="L843" s="51" t="str">
        <f>_xlfn.XLOOKUP(A843,'Hospitalisation Details'!$A$2:$A$2345,'Hospitalisation Details'!$J$2:$J$2345,"")</f>
        <v>17-Dec-1966</v>
      </c>
      <c r="M843" s="12">
        <f>_xlfn.XLOOKUP(A843,'Hospitalisation Details'!$A$2:$A$2344,'Hospitalisation Details'!$F$2:$F$2344," ",0,1)</f>
        <v>12643.38</v>
      </c>
      <c r="N843" t="str">
        <f>_xlfn.XLOOKUP(A843,'Hospitalisation Details'!$A$2:$A$2344,'Hospitalisation Details'!$G$2:$G$2344," ",0,1)</f>
        <v>tier - 3</v>
      </c>
      <c r="O843" t="str">
        <f>_xlfn.XLOOKUP(A843,'Hospitalisation Details'!$A$2:$A$2344,'Hospitalisation Details'!$H$2:$H$2344," ",0,1)</f>
        <v>tier - 1</v>
      </c>
      <c r="P843" t="str">
        <f>_xlfn.XLOOKUP(A843,'Hospitalisation Details'!$A$2:$A$2344,'Hospitalisation Details'!$I$2:$I$2344," ",0,1)</f>
        <v>R1012</v>
      </c>
      <c r="Q843">
        <f>_xlfn.XLOOKUP(A843,'Hospitalisation Details'!$A$2:$A$2344,'Hospitalisation Details'!$K$2:$K$2344," ",0,1)</f>
        <v>56</v>
      </c>
    </row>
    <row r="844" spans="1:17" ht="15.5" x14ac:dyDescent="0.35">
      <c r="A844" s="8" t="s">
        <v>1528</v>
      </c>
      <c r="B844" t="str">
        <f>VLOOKUP(Healthcare!A844,'Customer Names'!A844:E3178,4,FALSE)</f>
        <v>Katie J</v>
      </c>
      <c r="C844" s="10">
        <f>_xlfn.XLOOKUP(A844,'Medical Examinations'!$A$2:$A$2336,'Medical Examinations'!$B$2:$B$2336,"NA",0,1)</f>
        <v>37.43</v>
      </c>
      <c r="D844" s="10">
        <f>_xlfn.XLOOKUP(A844,'Medical Examinations'!$A$2:$A$2336,'Medical Examinations'!$C$2:$C$2336)</f>
        <v>4.97</v>
      </c>
      <c r="E844" s="1" t="str">
        <f>_xlfn.XLOOKUP(A844,'Medical Examinations'!$A$2:$A$2336,'Medical Examinations'!$D$2:$D$2336)</f>
        <v>No</v>
      </c>
      <c r="F844" t="str">
        <f>_xlfn.XLOOKUP(A844,'Medical Examinations'!$A$2:$A$2336,'Medical Examinations'!$E$2:$E$2336)</f>
        <v>No</v>
      </c>
      <c r="G844" t="str">
        <f>_xlfn.XLOOKUP(A844,'Medical Examinations'!$A$2:$A$2336,'Medical Examinations'!$F$2:$F$2336)</f>
        <v>No</v>
      </c>
      <c r="H844" s="1">
        <f>_xlfn.XLOOKUP(A844,'Medical Examinations'!$A$2:$A$2336,'Medical Examinations'!$G$2:$G$2336)</f>
        <v>2</v>
      </c>
      <c r="I844" t="str">
        <f>_xlfn.XLOOKUP(A844,'Medical Examinations'!$A$2:$A$2336,'Medical Examinations'!$H$2:$H$2336)</f>
        <v>No</v>
      </c>
      <c r="J844" t="str">
        <f>VLOOKUP(A844,'Medical Examinations'!$A$2:$J$2336,9,FALSE)</f>
        <v>Obesity</v>
      </c>
      <c r="K844" t="str">
        <f>VLOOKUP(A844,'Medical Examinations'!$A$2:$J$2336,10,FALSE)</f>
        <v>Normal</v>
      </c>
      <c r="L844" s="51" t="str">
        <f>_xlfn.XLOOKUP(A844,'Hospitalisation Details'!$A$2:$A$2345,'Hospitalisation Details'!$J$2:$J$2345,"")</f>
        <v>5-Sep-1972</v>
      </c>
      <c r="M844" s="12">
        <f>_xlfn.XLOOKUP(A844,'Hospitalisation Details'!$A$2:$A$2344,'Hospitalisation Details'!$F$2:$F$2344," ",0,1)</f>
        <v>12640.24</v>
      </c>
      <c r="N844" t="str">
        <f>_xlfn.XLOOKUP(A844,'Hospitalisation Details'!$A$2:$A$2344,'Hospitalisation Details'!$G$2:$G$2344," ",0,1)</f>
        <v>tier - 3</v>
      </c>
      <c r="O844" t="str">
        <f>_xlfn.XLOOKUP(A844,'Hospitalisation Details'!$A$2:$A$2344,'Hospitalisation Details'!$H$2:$H$2344," ",0,1)</f>
        <v>tier - 1</v>
      </c>
      <c r="P844" t="str">
        <f>_xlfn.XLOOKUP(A844,'Hospitalisation Details'!$A$2:$A$2344,'Hospitalisation Details'!$I$2:$I$2344," ",0,1)</f>
        <v>R1011</v>
      </c>
      <c r="Q844">
        <f>_xlfn.XLOOKUP(A844,'Hospitalisation Details'!$A$2:$A$2344,'Hospitalisation Details'!$K$2:$K$2344," ",0,1)</f>
        <v>50</v>
      </c>
    </row>
    <row r="845" spans="1:17" ht="15.5" x14ac:dyDescent="0.35">
      <c r="A845" s="8" t="s">
        <v>1527</v>
      </c>
      <c r="B845" t="str">
        <f>VLOOKUP(Healthcare!A845,'Customer Names'!A845:E3179,4,FALSE)</f>
        <v>Laura E.</v>
      </c>
      <c r="C845" s="10">
        <f>_xlfn.XLOOKUP(A845,'Medical Examinations'!$A$2:$A$2336,'Medical Examinations'!$B$2:$B$2336,"NA",0,1)</f>
        <v>30.5</v>
      </c>
      <c r="D845" s="10">
        <f>_xlfn.XLOOKUP(A845,'Medical Examinations'!$A$2:$A$2336,'Medical Examinations'!$C$2:$C$2336)</f>
        <v>9.9</v>
      </c>
      <c r="E845" s="1" t="str">
        <f>_xlfn.XLOOKUP(A845,'Medical Examinations'!$A$2:$A$2336,'Medical Examinations'!$D$2:$D$2336)</f>
        <v>No</v>
      </c>
      <c r="F845" t="str">
        <f>_xlfn.XLOOKUP(A845,'Medical Examinations'!$A$2:$A$2336,'Medical Examinations'!$E$2:$E$2336)</f>
        <v>No</v>
      </c>
      <c r="G845" t="str">
        <f>_xlfn.XLOOKUP(A845,'Medical Examinations'!$A$2:$A$2336,'Medical Examinations'!$F$2:$F$2336)</f>
        <v>No</v>
      </c>
      <c r="H845" s="1">
        <f>_xlfn.XLOOKUP(A845,'Medical Examinations'!$A$2:$A$2336,'Medical Examinations'!$G$2:$G$2336)</f>
        <v>0</v>
      </c>
      <c r="I845" t="str">
        <f>_xlfn.XLOOKUP(A845,'Medical Examinations'!$A$2:$A$2336,'Medical Examinations'!$H$2:$H$2336)</f>
        <v>No</v>
      </c>
      <c r="J845" t="str">
        <f>VLOOKUP(A845,'Medical Examinations'!$A$2:$J$2336,9,FALSE)</f>
        <v>Obesity</v>
      </c>
      <c r="K845" t="str">
        <f>VLOOKUP(A845,'Medical Examinations'!$A$2:$J$2336,10,FALSE)</f>
        <v>Diabetes</v>
      </c>
      <c r="L845" s="51" t="str">
        <f>_xlfn.XLOOKUP(A845,'Hospitalisation Details'!$A$2:$A$2345,'Hospitalisation Details'!$J$2:$J$2345,"")</f>
        <v>22-Jul-1962</v>
      </c>
      <c r="M845" s="12">
        <f>_xlfn.XLOOKUP(A845,'Hospitalisation Details'!$A$2:$A$2344,'Hospitalisation Details'!$F$2:$F$2344," ",0,1)</f>
        <v>12638.2</v>
      </c>
      <c r="N845" t="str">
        <f>_xlfn.XLOOKUP(A845,'Hospitalisation Details'!$A$2:$A$2344,'Hospitalisation Details'!$G$2:$G$2344," ",0,1)</f>
        <v>tier - 3</v>
      </c>
      <c r="O845" t="str">
        <f>_xlfn.XLOOKUP(A845,'Hospitalisation Details'!$A$2:$A$2344,'Hospitalisation Details'!$H$2:$H$2344," ",0,1)</f>
        <v>tier - 1</v>
      </c>
      <c r="P845" t="str">
        <f>_xlfn.XLOOKUP(A845,'Hospitalisation Details'!$A$2:$A$2344,'Hospitalisation Details'!$I$2:$I$2344," ",0,1)</f>
        <v>R1011</v>
      </c>
      <c r="Q845">
        <f>_xlfn.XLOOKUP(A845,'Hospitalisation Details'!$A$2:$A$2344,'Hospitalisation Details'!$K$2:$K$2344," ",0,1)</f>
        <v>60</v>
      </c>
    </row>
    <row r="846" spans="1:17" ht="15.5" x14ac:dyDescent="0.35">
      <c r="A846" s="8" t="s">
        <v>1526</v>
      </c>
      <c r="B846" t="str">
        <f>VLOOKUP(Healthcare!A846,'Customer Names'!A846:E3180,4,FALSE)</f>
        <v>Mayumi</v>
      </c>
      <c r="C846" s="10">
        <f>_xlfn.XLOOKUP(A846,'Medical Examinations'!$A$2:$A$2336,'Medical Examinations'!$B$2:$B$2336,"NA",0,1)</f>
        <v>24.53</v>
      </c>
      <c r="D846" s="10">
        <f>_xlfn.XLOOKUP(A846,'Medical Examinations'!$A$2:$A$2336,'Medical Examinations'!$C$2:$C$2336)</f>
        <v>9.0500000000000007</v>
      </c>
      <c r="E846" s="1" t="str">
        <f>_xlfn.XLOOKUP(A846,'Medical Examinations'!$A$2:$A$2336,'Medical Examinations'!$D$2:$D$2336)</f>
        <v>No</v>
      </c>
      <c r="F846" t="str">
        <f>_xlfn.XLOOKUP(A846,'Medical Examinations'!$A$2:$A$2336,'Medical Examinations'!$E$2:$E$2336)</f>
        <v>No</v>
      </c>
      <c r="G846" t="str">
        <f>_xlfn.XLOOKUP(A846,'Medical Examinations'!$A$2:$A$2336,'Medical Examinations'!$F$2:$F$2336)</f>
        <v>No</v>
      </c>
      <c r="H846" s="1">
        <f>_xlfn.XLOOKUP(A846,'Medical Examinations'!$A$2:$A$2336,'Medical Examinations'!$G$2:$G$2336)</f>
        <v>0</v>
      </c>
      <c r="I846" t="str">
        <f>_xlfn.XLOOKUP(A846,'Medical Examinations'!$A$2:$A$2336,'Medical Examinations'!$H$2:$H$2336)</f>
        <v>No</v>
      </c>
      <c r="J846" t="str">
        <f>VLOOKUP(A846,'Medical Examinations'!$A$2:$J$2336,9,FALSE)</f>
        <v>Normal Weight</v>
      </c>
      <c r="K846" t="str">
        <f>VLOOKUP(A846,'Medical Examinations'!$A$2:$J$2336,10,FALSE)</f>
        <v>Diabetes</v>
      </c>
      <c r="L846" s="51" t="str">
        <f>_xlfn.XLOOKUP(A846,'Hospitalisation Details'!$A$2:$A$2345,'Hospitalisation Details'!$J$2:$J$2345,"")</f>
        <v>22-Nov-1962</v>
      </c>
      <c r="M846" s="12">
        <f>_xlfn.XLOOKUP(A846,'Hospitalisation Details'!$A$2:$A$2344,'Hospitalisation Details'!$F$2:$F$2344," ",0,1)</f>
        <v>12629.9</v>
      </c>
      <c r="N846" t="str">
        <f>_xlfn.XLOOKUP(A846,'Hospitalisation Details'!$A$2:$A$2344,'Hospitalisation Details'!$G$2:$G$2344," ",0,1)</f>
        <v>tier - 3</v>
      </c>
      <c r="O846" t="str">
        <f>_xlfn.XLOOKUP(A846,'Hospitalisation Details'!$A$2:$A$2344,'Hospitalisation Details'!$H$2:$H$2344," ",0,1)</f>
        <v>tier - 3</v>
      </c>
      <c r="P846" t="str">
        <f>_xlfn.XLOOKUP(A846,'Hospitalisation Details'!$A$2:$A$2344,'Hospitalisation Details'!$I$2:$I$2344," ",0,1)</f>
        <v>R1013</v>
      </c>
      <c r="Q846">
        <f>_xlfn.XLOOKUP(A846,'Hospitalisation Details'!$A$2:$A$2344,'Hospitalisation Details'!$K$2:$K$2344," ",0,1)</f>
        <v>60</v>
      </c>
    </row>
    <row r="847" spans="1:17" ht="15.5" x14ac:dyDescent="0.35">
      <c r="A847" s="8" t="s">
        <v>1525</v>
      </c>
      <c r="B847" t="str">
        <f>VLOOKUP(Healthcare!A847,'Customer Names'!A847:E3181,4,FALSE)</f>
        <v>Vanessa</v>
      </c>
      <c r="C847" s="10">
        <f>_xlfn.XLOOKUP(A847,'Medical Examinations'!$A$2:$A$2336,'Medical Examinations'!$B$2:$B$2336,"NA",0,1)</f>
        <v>25.74</v>
      </c>
      <c r="D847" s="10">
        <f>_xlfn.XLOOKUP(A847,'Medical Examinations'!$A$2:$A$2336,'Medical Examinations'!$C$2:$C$2336)</f>
        <v>10.93</v>
      </c>
      <c r="E847" s="1" t="str">
        <f>_xlfn.XLOOKUP(A847,'Medical Examinations'!$A$2:$A$2336,'Medical Examinations'!$D$2:$D$2336)</f>
        <v>No</v>
      </c>
      <c r="F847" t="str">
        <f>_xlfn.XLOOKUP(A847,'Medical Examinations'!$A$2:$A$2336,'Medical Examinations'!$E$2:$E$2336)</f>
        <v>No</v>
      </c>
      <c r="G847" t="str">
        <f>_xlfn.XLOOKUP(A847,'Medical Examinations'!$A$2:$A$2336,'Medical Examinations'!$F$2:$F$2336)</f>
        <v>No</v>
      </c>
      <c r="H847" s="1">
        <f>_xlfn.XLOOKUP(A847,'Medical Examinations'!$A$2:$A$2336,'Medical Examinations'!$G$2:$G$2336)</f>
        <v>0</v>
      </c>
      <c r="I847" t="str">
        <f>_xlfn.XLOOKUP(A847,'Medical Examinations'!$A$2:$A$2336,'Medical Examinations'!$H$2:$H$2336)</f>
        <v>No</v>
      </c>
      <c r="J847" t="str">
        <f>VLOOKUP(A847,'Medical Examinations'!$A$2:$J$2336,9,FALSE)</f>
        <v>Overweight</v>
      </c>
      <c r="K847" t="str">
        <f>VLOOKUP(A847,'Medical Examinations'!$A$2:$J$2336,10,FALSE)</f>
        <v>Diabetes</v>
      </c>
      <c r="L847" s="51" t="str">
        <f>_xlfn.XLOOKUP(A847,'Hospitalisation Details'!$A$2:$A$2345,'Hospitalisation Details'!$J$2:$J$2345,"")</f>
        <v>4-Oct-1965</v>
      </c>
      <c r="M847" s="12">
        <f>_xlfn.XLOOKUP(A847,'Hospitalisation Details'!$A$2:$A$2344,'Hospitalisation Details'!$F$2:$F$2344," ",0,1)</f>
        <v>12629.17</v>
      </c>
      <c r="N847" t="str">
        <f>_xlfn.XLOOKUP(A847,'Hospitalisation Details'!$A$2:$A$2344,'Hospitalisation Details'!$G$2:$G$2344," ",0,1)</f>
        <v>tier - 3</v>
      </c>
      <c r="O847" t="str">
        <f>_xlfn.XLOOKUP(A847,'Hospitalisation Details'!$A$2:$A$2344,'Hospitalisation Details'!$H$2:$H$2344," ",0,1)</f>
        <v>tier - 1</v>
      </c>
      <c r="P847" t="str">
        <f>_xlfn.XLOOKUP(A847,'Hospitalisation Details'!$A$2:$A$2344,'Hospitalisation Details'!$I$2:$I$2344," ",0,1)</f>
        <v>R1013</v>
      </c>
      <c r="Q847">
        <f>_xlfn.XLOOKUP(A847,'Hospitalisation Details'!$A$2:$A$2344,'Hospitalisation Details'!$K$2:$K$2344," ",0,1)</f>
        <v>57</v>
      </c>
    </row>
    <row r="848" spans="1:17" ht="15.5" x14ac:dyDescent="0.35">
      <c r="A848" s="8" t="s">
        <v>1524</v>
      </c>
      <c r="B848" t="str">
        <f>VLOOKUP(Healthcare!A848,'Customer Names'!A848:E3182,4,FALSE)</f>
        <v>Natali N</v>
      </c>
      <c r="C848" s="10">
        <f>_xlfn.XLOOKUP(A848,'Medical Examinations'!$A$2:$A$2336,'Medical Examinations'!$B$2:$B$2336,"NA",0,1)</f>
        <v>34.08</v>
      </c>
      <c r="D848" s="10">
        <f>_xlfn.XLOOKUP(A848,'Medical Examinations'!$A$2:$A$2336,'Medical Examinations'!$C$2:$C$2336)</f>
        <v>7.58</v>
      </c>
      <c r="E848" s="1" t="str">
        <f>_xlfn.XLOOKUP(A848,'Medical Examinations'!$A$2:$A$2336,'Medical Examinations'!$D$2:$D$2336)</f>
        <v>Yes</v>
      </c>
      <c r="F848" t="str">
        <f>_xlfn.XLOOKUP(A848,'Medical Examinations'!$A$2:$A$2336,'Medical Examinations'!$E$2:$E$2336)</f>
        <v>No</v>
      </c>
      <c r="G848" t="str">
        <f>_xlfn.XLOOKUP(A848,'Medical Examinations'!$A$2:$A$2336,'Medical Examinations'!$F$2:$F$2336)</f>
        <v>No</v>
      </c>
      <c r="H848" s="1">
        <f>_xlfn.XLOOKUP(A848,'Medical Examinations'!$A$2:$A$2336,'Medical Examinations'!$G$2:$G$2336)</f>
        <v>2</v>
      </c>
      <c r="I848" t="str">
        <f>_xlfn.XLOOKUP(A848,'Medical Examinations'!$A$2:$A$2336,'Medical Examinations'!$H$2:$H$2336)</f>
        <v>No</v>
      </c>
      <c r="J848" t="str">
        <f>VLOOKUP(A848,'Medical Examinations'!$A$2:$J$2336,9,FALSE)</f>
        <v>Obesity</v>
      </c>
      <c r="K848" t="str">
        <f>VLOOKUP(A848,'Medical Examinations'!$A$2:$J$2336,10,FALSE)</f>
        <v>Diabetes</v>
      </c>
      <c r="L848" s="51" t="str">
        <f>_xlfn.XLOOKUP(A848,'Hospitalisation Details'!$A$2:$A$2345,'Hospitalisation Details'!$J$2:$J$2345,"")</f>
        <v>28-Dec-1970</v>
      </c>
      <c r="M848" s="12">
        <f>_xlfn.XLOOKUP(A848,'Hospitalisation Details'!$A$2:$A$2344,'Hospitalisation Details'!$F$2:$F$2344," ",0,1)</f>
        <v>12624.74</v>
      </c>
      <c r="N848" t="str">
        <f>_xlfn.XLOOKUP(A848,'Hospitalisation Details'!$A$2:$A$2344,'Hospitalisation Details'!$G$2:$G$2344," ",0,1)</f>
        <v>tier - 3</v>
      </c>
      <c r="O848" t="str">
        <f>_xlfn.XLOOKUP(A848,'Hospitalisation Details'!$A$2:$A$2344,'Hospitalisation Details'!$H$2:$H$2344," ",0,1)</f>
        <v>tier - 1</v>
      </c>
      <c r="P848" t="str">
        <f>_xlfn.XLOOKUP(A848,'Hospitalisation Details'!$A$2:$A$2344,'Hospitalisation Details'!$I$2:$I$2344," ",0,1)</f>
        <v>R1012</v>
      </c>
      <c r="Q848">
        <f>_xlfn.XLOOKUP(A848,'Hospitalisation Details'!$A$2:$A$2344,'Hospitalisation Details'!$K$2:$K$2344," ",0,1)</f>
        <v>52</v>
      </c>
    </row>
    <row r="849" spans="1:17" ht="15.5" x14ac:dyDescent="0.35">
      <c r="A849" s="8" t="s">
        <v>1523</v>
      </c>
      <c r="B849" t="str">
        <f>VLOOKUP(Healthcare!A849,'Customer Names'!A849:E3183,4,FALSE)</f>
        <v>Beth</v>
      </c>
      <c r="C849" s="10">
        <f>_xlfn.XLOOKUP(A849,'Medical Examinations'!$A$2:$A$2336,'Medical Examinations'!$B$2:$B$2336,"NA",0,1)</f>
        <v>31.35</v>
      </c>
      <c r="D849" s="10">
        <f>_xlfn.XLOOKUP(A849,'Medical Examinations'!$A$2:$A$2336,'Medical Examinations'!$C$2:$C$2336)</f>
        <v>11</v>
      </c>
      <c r="E849" s="1" t="str">
        <f>_xlfn.XLOOKUP(A849,'Medical Examinations'!$A$2:$A$2336,'Medical Examinations'!$D$2:$D$2336)</f>
        <v>Yes</v>
      </c>
      <c r="F849" t="str">
        <f>_xlfn.XLOOKUP(A849,'Medical Examinations'!$A$2:$A$2336,'Medical Examinations'!$E$2:$E$2336)</f>
        <v>No</v>
      </c>
      <c r="G849" t="str">
        <f>_xlfn.XLOOKUP(A849,'Medical Examinations'!$A$2:$A$2336,'Medical Examinations'!$F$2:$F$2336)</f>
        <v>Yes</v>
      </c>
      <c r="H849" s="1">
        <f>_xlfn.XLOOKUP(A849,'Medical Examinations'!$A$2:$A$2336,'Medical Examinations'!$G$2:$G$2336)</f>
        <v>1</v>
      </c>
      <c r="I849" t="str">
        <f>_xlfn.XLOOKUP(A849,'Medical Examinations'!$A$2:$A$2336,'Medical Examinations'!$H$2:$H$2336)</f>
        <v>No</v>
      </c>
      <c r="J849" t="str">
        <f>VLOOKUP(A849,'Medical Examinations'!$A$2:$J$2336,9,FALSE)</f>
        <v>Obesity</v>
      </c>
      <c r="K849" t="str">
        <f>VLOOKUP(A849,'Medical Examinations'!$A$2:$J$2336,10,FALSE)</f>
        <v>Diabetes</v>
      </c>
      <c r="L849" s="51" t="str">
        <f>_xlfn.XLOOKUP(A849,'Hospitalisation Details'!$A$2:$A$2345,'Hospitalisation Details'!$J$2:$J$2345,"")</f>
        <v>19-Aug-1963</v>
      </c>
      <c r="M849" s="12">
        <f>_xlfn.XLOOKUP(A849,'Hospitalisation Details'!$A$2:$A$2344,'Hospitalisation Details'!$F$2:$F$2344," ",0,1)</f>
        <v>12622.18</v>
      </c>
      <c r="N849" t="str">
        <f>_xlfn.XLOOKUP(A849,'Hospitalisation Details'!$A$2:$A$2344,'Hospitalisation Details'!$G$2:$G$2344," ",0,1)</f>
        <v>tier - 3</v>
      </c>
      <c r="O849" t="str">
        <f>_xlfn.XLOOKUP(A849,'Hospitalisation Details'!$A$2:$A$2344,'Hospitalisation Details'!$H$2:$H$2344," ",0,1)</f>
        <v>tier - 1</v>
      </c>
      <c r="P849" t="str">
        <f>_xlfn.XLOOKUP(A849,'Hospitalisation Details'!$A$2:$A$2344,'Hospitalisation Details'!$I$2:$I$2344," ",0,1)</f>
        <v>R1012</v>
      </c>
      <c r="Q849">
        <f>_xlfn.XLOOKUP(A849,'Hospitalisation Details'!$A$2:$A$2344,'Hospitalisation Details'!$K$2:$K$2344," ",0,1)</f>
        <v>59</v>
      </c>
    </row>
    <row r="850" spans="1:17" ht="15.5" x14ac:dyDescent="0.35">
      <c r="A850" s="8" t="s">
        <v>1522</v>
      </c>
      <c r="B850" t="str">
        <f>VLOOKUP(Healthcare!A850,'Customer Names'!A850:E3184,4,FALSE)</f>
        <v>Alex</v>
      </c>
      <c r="C850" s="10">
        <f>_xlfn.XLOOKUP(A850,'Medical Examinations'!$A$2:$A$2336,'Medical Examinations'!$B$2:$B$2336,"NA",0,1)</f>
        <v>26.79</v>
      </c>
      <c r="D850" s="10">
        <f>_xlfn.XLOOKUP(A850,'Medical Examinations'!$A$2:$A$2336,'Medical Examinations'!$C$2:$C$2336)</f>
        <v>5.0599999999999996</v>
      </c>
      <c r="E850" s="1" t="str">
        <f>_xlfn.XLOOKUP(A850,'Medical Examinations'!$A$2:$A$2336,'Medical Examinations'!$D$2:$D$2336)</f>
        <v>No</v>
      </c>
      <c r="F850" t="str">
        <f>_xlfn.XLOOKUP(A850,'Medical Examinations'!$A$2:$A$2336,'Medical Examinations'!$E$2:$E$2336)</f>
        <v>No</v>
      </c>
      <c r="G850" t="str">
        <f>_xlfn.XLOOKUP(A850,'Medical Examinations'!$A$2:$A$2336,'Medical Examinations'!$F$2:$F$2336)</f>
        <v>No</v>
      </c>
      <c r="H850" s="1">
        <f>_xlfn.XLOOKUP(A850,'Medical Examinations'!$A$2:$A$2336,'Medical Examinations'!$G$2:$G$2336)</f>
        <v>1</v>
      </c>
      <c r="I850" t="str">
        <f>_xlfn.XLOOKUP(A850,'Medical Examinations'!$A$2:$A$2336,'Medical Examinations'!$H$2:$H$2336)</f>
        <v>No</v>
      </c>
      <c r="J850" t="str">
        <f>VLOOKUP(A850,'Medical Examinations'!$A$2:$J$2336,9,FALSE)</f>
        <v>Overweight</v>
      </c>
      <c r="K850" t="str">
        <f>VLOOKUP(A850,'Medical Examinations'!$A$2:$J$2336,10,FALSE)</f>
        <v>Normal</v>
      </c>
      <c r="L850" s="51" t="str">
        <f>_xlfn.XLOOKUP(A850,'Hospitalisation Details'!$A$2:$A$2345,'Hospitalisation Details'!$J$2:$J$2345,"")</f>
        <v>18-Nov-1998</v>
      </c>
      <c r="M850" s="12">
        <f>_xlfn.XLOOKUP(A850,'Hospitalisation Details'!$A$2:$A$2344,'Hospitalisation Details'!$F$2:$F$2344," ",0,1)</f>
        <v>12609.89</v>
      </c>
      <c r="N850" t="str">
        <f>_xlfn.XLOOKUP(A850,'Hospitalisation Details'!$A$2:$A$2344,'Hospitalisation Details'!$G$2:$G$2344," ",0,1)</f>
        <v>tier - 3</v>
      </c>
      <c r="O850" t="str">
        <f>_xlfn.XLOOKUP(A850,'Hospitalisation Details'!$A$2:$A$2344,'Hospitalisation Details'!$H$2:$H$2344," ",0,1)</f>
        <v>tier - 3</v>
      </c>
      <c r="P850" t="str">
        <f>_xlfn.XLOOKUP(A850,'Hospitalisation Details'!$A$2:$A$2344,'Hospitalisation Details'!$I$2:$I$2344," ",0,1)</f>
        <v>R1012</v>
      </c>
      <c r="Q850">
        <f>_xlfn.XLOOKUP(A850,'Hospitalisation Details'!$A$2:$A$2344,'Hospitalisation Details'!$K$2:$K$2344," ",0,1)</f>
        <v>24</v>
      </c>
    </row>
    <row r="851" spans="1:17" ht="15.5" x14ac:dyDescent="0.35">
      <c r="A851" s="8" t="s">
        <v>1521</v>
      </c>
      <c r="B851" t="str">
        <f>VLOOKUP(Healthcare!A851,'Customer Names'!A851:E3185,4,FALSE)</f>
        <v>Spencer</v>
      </c>
      <c r="C851" s="10">
        <f>_xlfn.XLOOKUP(A851,'Medical Examinations'!$A$2:$A$2336,'Medical Examinations'!$B$2:$B$2336,"NA",0,1)</f>
        <v>42.78</v>
      </c>
      <c r="D851" s="10">
        <f>_xlfn.XLOOKUP(A851,'Medical Examinations'!$A$2:$A$2336,'Medical Examinations'!$C$2:$C$2336)</f>
        <v>6.11</v>
      </c>
      <c r="E851" s="1" t="str">
        <f>_xlfn.XLOOKUP(A851,'Medical Examinations'!$A$2:$A$2336,'Medical Examinations'!$D$2:$D$2336)</f>
        <v>Yes</v>
      </c>
      <c r="F851" t="str">
        <f>_xlfn.XLOOKUP(A851,'Medical Examinations'!$A$2:$A$2336,'Medical Examinations'!$E$2:$E$2336)</f>
        <v>No</v>
      </c>
      <c r="G851" t="str">
        <f>_xlfn.XLOOKUP(A851,'Medical Examinations'!$A$2:$A$2336,'Medical Examinations'!$F$2:$F$2336)</f>
        <v>No</v>
      </c>
      <c r="H851" s="1">
        <f>_xlfn.XLOOKUP(A851,'Medical Examinations'!$A$2:$A$2336,'Medical Examinations'!$G$2:$G$2336)</f>
        <v>1</v>
      </c>
      <c r="I851" t="str">
        <f>_xlfn.XLOOKUP(A851,'Medical Examinations'!$A$2:$A$2336,'Medical Examinations'!$H$2:$H$2336)</f>
        <v>No</v>
      </c>
      <c r="J851" t="str">
        <f>VLOOKUP(A851,'Medical Examinations'!$A$2:$J$2336,9,FALSE)</f>
        <v>Obesity</v>
      </c>
      <c r="K851" t="str">
        <f>VLOOKUP(A851,'Medical Examinations'!$A$2:$J$2336,10,FALSE)</f>
        <v>Prediabetes</v>
      </c>
      <c r="L851" s="51" t="str">
        <f>_xlfn.XLOOKUP(A851,'Hospitalisation Details'!$A$2:$A$2345,'Hospitalisation Details'!$J$2:$J$2345,"")</f>
        <v>11-Aug-1988</v>
      </c>
      <c r="M851" s="12">
        <f>_xlfn.XLOOKUP(A851,'Hospitalisation Details'!$A$2:$A$2344,'Hospitalisation Details'!$F$2:$F$2344," ",0,1)</f>
        <v>12600.46</v>
      </c>
      <c r="N851" t="str">
        <f>_xlfn.XLOOKUP(A851,'Hospitalisation Details'!$A$2:$A$2344,'Hospitalisation Details'!$G$2:$G$2344," ",0,1)</f>
        <v>tier - 3</v>
      </c>
      <c r="O851" t="str">
        <f>_xlfn.XLOOKUP(A851,'Hospitalisation Details'!$A$2:$A$2344,'Hospitalisation Details'!$H$2:$H$2344," ",0,1)</f>
        <v>tier - 1</v>
      </c>
      <c r="P851" t="str">
        <f>_xlfn.XLOOKUP(A851,'Hospitalisation Details'!$A$2:$A$2344,'Hospitalisation Details'!$I$2:$I$2344," ",0,1)</f>
        <v>R1023</v>
      </c>
      <c r="Q851">
        <f>_xlfn.XLOOKUP(A851,'Hospitalisation Details'!$A$2:$A$2344,'Hospitalisation Details'!$K$2:$K$2344," ",0,1)</f>
        <v>34</v>
      </c>
    </row>
    <row r="852" spans="1:17" ht="15.5" x14ac:dyDescent="0.35">
      <c r="A852" s="8" t="s">
        <v>1520</v>
      </c>
      <c r="B852" t="str">
        <f>VLOOKUP(Healthcare!A852,'Customer Names'!A852:E3186,4,FALSE)</f>
        <v>Andee W.</v>
      </c>
      <c r="C852" s="10">
        <f>_xlfn.XLOOKUP(A852,'Medical Examinations'!$A$2:$A$2336,'Medical Examinations'!$B$2:$B$2336,"NA",0,1)</f>
        <v>46.75</v>
      </c>
      <c r="D852" s="10">
        <f>_xlfn.XLOOKUP(A852,'Medical Examinations'!$A$2:$A$2336,'Medical Examinations'!$C$2:$C$2336)</f>
        <v>6.66</v>
      </c>
      <c r="E852" s="1" t="str">
        <f>_xlfn.XLOOKUP(A852,'Medical Examinations'!$A$2:$A$2336,'Medical Examinations'!$D$2:$D$2336)</f>
        <v>Yes</v>
      </c>
      <c r="F852" t="str">
        <f>_xlfn.XLOOKUP(A852,'Medical Examinations'!$A$2:$A$2336,'Medical Examinations'!$E$2:$E$2336)</f>
        <v>No</v>
      </c>
      <c r="G852" t="str">
        <f>_xlfn.XLOOKUP(A852,'Medical Examinations'!$A$2:$A$2336,'Medical Examinations'!$F$2:$F$2336)</f>
        <v>No</v>
      </c>
      <c r="H852" s="1">
        <f>_xlfn.XLOOKUP(A852,'Medical Examinations'!$A$2:$A$2336,'Medical Examinations'!$G$2:$G$2336)</f>
        <v>2</v>
      </c>
      <c r="I852" t="str">
        <f>_xlfn.XLOOKUP(A852,'Medical Examinations'!$A$2:$A$2336,'Medical Examinations'!$H$2:$H$2336)</f>
        <v>No</v>
      </c>
      <c r="J852" t="str">
        <f>VLOOKUP(A852,'Medical Examinations'!$A$2:$J$2336,9,FALSE)</f>
        <v>Obesity</v>
      </c>
      <c r="K852" t="str">
        <f>VLOOKUP(A852,'Medical Examinations'!$A$2:$J$2336,10,FALSE)</f>
        <v>Diabetes</v>
      </c>
      <c r="L852" s="51" t="str">
        <f>_xlfn.XLOOKUP(A852,'Hospitalisation Details'!$A$2:$A$2345,'Hospitalisation Details'!$J$2:$J$2345,"")</f>
        <v>18-Jun-1970</v>
      </c>
      <c r="M852" s="12">
        <f>_xlfn.XLOOKUP(A852,'Hospitalisation Details'!$A$2:$A$2344,'Hospitalisation Details'!$F$2:$F$2344," ",0,1)</f>
        <v>12592.53</v>
      </c>
      <c r="N852" t="str">
        <f>_xlfn.XLOOKUP(A852,'Hospitalisation Details'!$A$2:$A$2344,'Hospitalisation Details'!$G$2:$G$2344," ",0,1)</f>
        <v>tier - 3</v>
      </c>
      <c r="O852" t="str">
        <f>_xlfn.XLOOKUP(A852,'Hospitalisation Details'!$A$2:$A$2344,'Hospitalisation Details'!$H$2:$H$2344," ",0,1)</f>
        <v>tier - 2</v>
      </c>
      <c r="P852" t="str">
        <f>_xlfn.XLOOKUP(A852,'Hospitalisation Details'!$A$2:$A$2344,'Hospitalisation Details'!$I$2:$I$2344," ",0,1)</f>
        <v>R1013</v>
      </c>
      <c r="Q852">
        <f>_xlfn.XLOOKUP(A852,'Hospitalisation Details'!$A$2:$A$2344,'Hospitalisation Details'!$K$2:$K$2344," ",0,1)</f>
        <v>52</v>
      </c>
    </row>
    <row r="853" spans="1:17" ht="15.5" x14ac:dyDescent="0.35">
      <c r="A853" s="8" t="s">
        <v>1519</v>
      </c>
      <c r="B853" t="str">
        <f>VLOOKUP(Healthcare!A853,'Customer Names'!A853:E3187,4,FALSE)</f>
        <v>Amy</v>
      </c>
      <c r="C853" s="10">
        <f>_xlfn.XLOOKUP(A853,'Medical Examinations'!$A$2:$A$2336,'Medical Examinations'!$B$2:$B$2336,"NA",0,1)</f>
        <v>32.15</v>
      </c>
      <c r="D853" s="10">
        <f>_xlfn.XLOOKUP(A853,'Medical Examinations'!$A$2:$A$2336,'Medical Examinations'!$C$2:$C$2336)</f>
        <v>4.0199999999999996</v>
      </c>
      <c r="E853" s="1" t="str">
        <f>_xlfn.XLOOKUP(A853,'Medical Examinations'!$A$2:$A$2336,'Medical Examinations'!$D$2:$D$2336)</f>
        <v>Yes</v>
      </c>
      <c r="F853" t="str">
        <f>_xlfn.XLOOKUP(A853,'Medical Examinations'!$A$2:$A$2336,'Medical Examinations'!$E$2:$E$2336)</f>
        <v>No</v>
      </c>
      <c r="G853" t="str">
        <f>_xlfn.XLOOKUP(A853,'Medical Examinations'!$A$2:$A$2336,'Medical Examinations'!$F$2:$F$2336)</f>
        <v>Yes</v>
      </c>
      <c r="H853" s="1">
        <f>_xlfn.XLOOKUP(A853,'Medical Examinations'!$A$2:$A$2336,'Medical Examinations'!$G$2:$G$2336)</f>
        <v>1</v>
      </c>
      <c r="I853" t="str">
        <f>_xlfn.XLOOKUP(A853,'Medical Examinations'!$A$2:$A$2336,'Medical Examinations'!$H$2:$H$2336)</f>
        <v>No</v>
      </c>
      <c r="J853" t="str">
        <f>VLOOKUP(A853,'Medical Examinations'!$A$2:$J$2336,9,FALSE)</f>
        <v>Obesity</v>
      </c>
      <c r="K853" t="str">
        <f>VLOOKUP(A853,'Medical Examinations'!$A$2:$J$2336,10,FALSE)</f>
        <v>Normal</v>
      </c>
      <c r="L853" s="51" t="str">
        <f>_xlfn.XLOOKUP(A853,'Hospitalisation Details'!$A$2:$A$2345,'Hospitalisation Details'!$J$2:$J$2345,"")</f>
        <v>26-Nov-1969</v>
      </c>
      <c r="M853" s="12">
        <f>_xlfn.XLOOKUP(A853,'Hospitalisation Details'!$A$2:$A$2344,'Hospitalisation Details'!$F$2:$F$2344," ",0,1)</f>
        <v>12579.92</v>
      </c>
      <c r="N853" t="str">
        <f>_xlfn.XLOOKUP(A853,'Hospitalisation Details'!$A$2:$A$2344,'Hospitalisation Details'!$G$2:$G$2344," ",0,1)</f>
        <v>tier - 3</v>
      </c>
      <c r="O853" t="str">
        <f>_xlfn.XLOOKUP(A853,'Hospitalisation Details'!$A$2:$A$2344,'Hospitalisation Details'!$H$2:$H$2344," ",0,1)</f>
        <v>tier - 1</v>
      </c>
      <c r="P853" t="str">
        <f>_xlfn.XLOOKUP(A853,'Hospitalisation Details'!$A$2:$A$2344,'Hospitalisation Details'!$I$2:$I$2344," ",0,1)</f>
        <v>R1025</v>
      </c>
      <c r="Q853">
        <f>_xlfn.XLOOKUP(A853,'Hospitalisation Details'!$A$2:$A$2344,'Hospitalisation Details'!$K$2:$K$2344," ",0,1)</f>
        <v>53</v>
      </c>
    </row>
    <row r="854" spans="1:17" ht="15.5" x14ac:dyDescent="0.35">
      <c r="A854" s="8" t="s">
        <v>1518</v>
      </c>
      <c r="B854" t="str">
        <f>VLOOKUP(Healthcare!A854,'Customer Names'!A854:E3188,4,FALSE)</f>
        <v>Joshua</v>
      </c>
      <c r="C854" s="10">
        <f>_xlfn.XLOOKUP(A854,'Medical Examinations'!$A$2:$A$2336,'Medical Examinations'!$B$2:$B$2336,"NA",0,1)</f>
        <v>43.4</v>
      </c>
      <c r="D854" s="10">
        <f>_xlfn.XLOOKUP(A854,'Medical Examinations'!$A$2:$A$2336,'Medical Examinations'!$C$2:$C$2336)</f>
        <v>8.81</v>
      </c>
      <c r="E854" s="1" t="str">
        <f>_xlfn.XLOOKUP(A854,'Medical Examinations'!$A$2:$A$2336,'Medical Examinations'!$D$2:$D$2336)</f>
        <v>Yes</v>
      </c>
      <c r="F854" t="str">
        <f>_xlfn.XLOOKUP(A854,'Medical Examinations'!$A$2:$A$2336,'Medical Examinations'!$E$2:$E$2336)</f>
        <v>No</v>
      </c>
      <c r="G854" t="str">
        <f>_xlfn.XLOOKUP(A854,'Medical Examinations'!$A$2:$A$2336,'Medical Examinations'!$F$2:$F$2336)</f>
        <v>No</v>
      </c>
      <c r="H854" s="1">
        <f>_xlfn.XLOOKUP(A854,'Medical Examinations'!$A$2:$A$2336,'Medical Examinations'!$G$2:$G$2336)</f>
        <v>2</v>
      </c>
      <c r="I854" t="str">
        <f>_xlfn.XLOOKUP(A854,'Medical Examinations'!$A$2:$A$2336,'Medical Examinations'!$H$2:$H$2336)</f>
        <v>No</v>
      </c>
      <c r="J854" t="str">
        <f>VLOOKUP(A854,'Medical Examinations'!$A$2:$J$2336,9,FALSE)</f>
        <v>Obesity</v>
      </c>
      <c r="K854" t="str">
        <f>VLOOKUP(A854,'Medical Examinations'!$A$2:$J$2336,10,FALSE)</f>
        <v>Diabetes</v>
      </c>
      <c r="L854" s="51" t="str">
        <f>_xlfn.XLOOKUP(A854,'Hospitalisation Details'!$A$2:$A$2345,'Hospitalisation Details'!$J$2:$J$2345,"")</f>
        <v>28-Nov-1961</v>
      </c>
      <c r="M854" s="12">
        <f>_xlfn.XLOOKUP(A854,'Hospitalisation Details'!$A$2:$A$2344,'Hospitalisation Details'!$F$2:$F$2344," ",0,1)</f>
        <v>12574.05</v>
      </c>
      <c r="N854" t="str">
        <f>_xlfn.XLOOKUP(A854,'Hospitalisation Details'!$A$2:$A$2344,'Hospitalisation Details'!$G$2:$G$2344," ",0,1)</f>
        <v>tier - 3</v>
      </c>
      <c r="O854" t="str">
        <f>_xlfn.XLOOKUP(A854,'Hospitalisation Details'!$A$2:$A$2344,'Hospitalisation Details'!$H$2:$H$2344," ",0,1)</f>
        <v>tier - 1</v>
      </c>
      <c r="P854" t="str">
        <f>_xlfn.XLOOKUP(A854,'Hospitalisation Details'!$A$2:$A$2344,'Hospitalisation Details'!$I$2:$I$2344," ",0,1)</f>
        <v>R1011</v>
      </c>
      <c r="Q854">
        <f>_xlfn.XLOOKUP(A854,'Hospitalisation Details'!$A$2:$A$2344,'Hospitalisation Details'!$K$2:$K$2344," ",0,1)</f>
        <v>61</v>
      </c>
    </row>
    <row r="855" spans="1:17" ht="15.5" x14ac:dyDescent="0.35">
      <c r="A855" s="8" t="s">
        <v>1517</v>
      </c>
      <c r="B855" t="str">
        <f>VLOOKUP(Healthcare!A855,'Customer Names'!A855:E3189,4,FALSE)</f>
        <v>C Fred</v>
      </c>
      <c r="C855" s="10">
        <f>_xlfn.XLOOKUP(A855,'Medical Examinations'!$A$2:$A$2336,'Medical Examinations'!$B$2:$B$2336,"NA",0,1)</f>
        <v>31.57</v>
      </c>
      <c r="D855" s="10">
        <f>_xlfn.XLOOKUP(A855,'Medical Examinations'!$A$2:$A$2336,'Medical Examinations'!$C$2:$C$2336)</f>
        <v>7.92</v>
      </c>
      <c r="E855" s="1" t="str">
        <f>_xlfn.XLOOKUP(A855,'Medical Examinations'!$A$2:$A$2336,'Medical Examinations'!$D$2:$D$2336)</f>
        <v>Yes</v>
      </c>
      <c r="F855" t="str">
        <f>_xlfn.XLOOKUP(A855,'Medical Examinations'!$A$2:$A$2336,'Medical Examinations'!$E$2:$E$2336)</f>
        <v>No</v>
      </c>
      <c r="G855" t="str">
        <f>_xlfn.XLOOKUP(A855,'Medical Examinations'!$A$2:$A$2336,'Medical Examinations'!$F$2:$F$2336)</f>
        <v>No</v>
      </c>
      <c r="H855" s="1">
        <f>_xlfn.XLOOKUP(A855,'Medical Examinations'!$A$2:$A$2336,'Medical Examinations'!$G$2:$G$2336)</f>
        <v>2</v>
      </c>
      <c r="I855" t="str">
        <f>_xlfn.XLOOKUP(A855,'Medical Examinations'!$A$2:$A$2336,'Medical Examinations'!$H$2:$H$2336)</f>
        <v>No</v>
      </c>
      <c r="J855" t="str">
        <f>VLOOKUP(A855,'Medical Examinations'!$A$2:$J$2336,9,FALSE)</f>
        <v>Obesity</v>
      </c>
      <c r="K855" t="str">
        <f>VLOOKUP(A855,'Medical Examinations'!$A$2:$J$2336,10,FALSE)</f>
        <v>Diabetes</v>
      </c>
      <c r="L855" s="51" t="str">
        <f>_xlfn.XLOOKUP(A855,'Hospitalisation Details'!$A$2:$A$2345,'Hospitalisation Details'!$J$2:$J$2345,"")</f>
        <v>28-Nov-1961</v>
      </c>
      <c r="M855" s="12">
        <f>_xlfn.XLOOKUP(A855,'Hospitalisation Details'!$A$2:$A$2344,'Hospitalisation Details'!$F$2:$F$2344," ",0,1)</f>
        <v>12557.61</v>
      </c>
      <c r="N855" t="str">
        <f>_xlfn.XLOOKUP(A855,'Hospitalisation Details'!$A$2:$A$2344,'Hospitalisation Details'!$G$2:$G$2344," ",0,1)</f>
        <v>tier - 3</v>
      </c>
      <c r="O855" t="str">
        <f>_xlfn.XLOOKUP(A855,'Hospitalisation Details'!$A$2:$A$2344,'Hospitalisation Details'!$H$2:$H$2344," ",0,1)</f>
        <v>tier - 3</v>
      </c>
      <c r="P855" t="str">
        <f>_xlfn.XLOOKUP(A855,'Hospitalisation Details'!$A$2:$A$2344,'Hospitalisation Details'!$I$2:$I$2344," ",0,1)</f>
        <v>R1013</v>
      </c>
      <c r="Q855">
        <f>_xlfn.XLOOKUP(A855,'Hospitalisation Details'!$A$2:$A$2344,'Hospitalisation Details'!$K$2:$K$2344," ",0,1)</f>
        <v>61</v>
      </c>
    </row>
    <row r="856" spans="1:17" ht="15.5" x14ac:dyDescent="0.35">
      <c r="A856" s="8" t="s">
        <v>1516</v>
      </c>
      <c r="B856" t="str">
        <f>VLOOKUP(Healthcare!A856,'Customer Names'!A856:E3190,4,FALSE)</f>
        <v>Jeremy</v>
      </c>
      <c r="C856" s="10">
        <f>_xlfn.XLOOKUP(A856,'Medical Examinations'!$A$2:$A$2336,'Medical Examinations'!$B$2:$B$2336,"NA",0,1)</f>
        <v>24.32</v>
      </c>
      <c r="D856" s="10">
        <f>_xlfn.XLOOKUP(A856,'Medical Examinations'!$A$2:$A$2336,'Medical Examinations'!$C$2:$C$2336)</f>
        <v>7.48</v>
      </c>
      <c r="E856" s="1" t="str">
        <f>_xlfn.XLOOKUP(A856,'Medical Examinations'!$A$2:$A$2336,'Medical Examinations'!$D$2:$D$2336)</f>
        <v>No</v>
      </c>
      <c r="F856" t="str">
        <f>_xlfn.XLOOKUP(A856,'Medical Examinations'!$A$2:$A$2336,'Medical Examinations'!$E$2:$E$2336)</f>
        <v>No</v>
      </c>
      <c r="G856" t="str">
        <f>_xlfn.XLOOKUP(A856,'Medical Examinations'!$A$2:$A$2336,'Medical Examinations'!$F$2:$F$2336)</f>
        <v>No</v>
      </c>
      <c r="H856" s="1">
        <f>_xlfn.XLOOKUP(A856,'Medical Examinations'!$A$2:$A$2336,'Medical Examinations'!$G$2:$G$2336)</f>
        <v>0</v>
      </c>
      <c r="I856" t="str">
        <f>_xlfn.XLOOKUP(A856,'Medical Examinations'!$A$2:$A$2336,'Medical Examinations'!$H$2:$H$2336)</f>
        <v>No</v>
      </c>
      <c r="J856" t="str">
        <f>VLOOKUP(A856,'Medical Examinations'!$A$2:$J$2336,9,FALSE)</f>
        <v>Normal Weight</v>
      </c>
      <c r="K856" t="str">
        <f>VLOOKUP(A856,'Medical Examinations'!$A$2:$J$2336,10,FALSE)</f>
        <v>Diabetes</v>
      </c>
      <c r="L856" s="51" t="str">
        <f>_xlfn.XLOOKUP(A856,'Hospitalisation Details'!$A$2:$A$2345,'Hospitalisation Details'!$J$2:$J$2345,"")</f>
        <v>16-Oct-1962</v>
      </c>
      <c r="M856" s="12">
        <f>_xlfn.XLOOKUP(A856,'Hospitalisation Details'!$A$2:$A$2344,'Hospitalisation Details'!$F$2:$F$2344," ",0,1)</f>
        <v>12523.6</v>
      </c>
      <c r="N856" t="str">
        <f>_xlfn.XLOOKUP(A856,'Hospitalisation Details'!$A$2:$A$2344,'Hospitalisation Details'!$G$2:$G$2344," ",0,1)</f>
        <v>tier - 3</v>
      </c>
      <c r="O856" t="str">
        <f>_xlfn.XLOOKUP(A856,'Hospitalisation Details'!$A$2:$A$2344,'Hospitalisation Details'!$H$2:$H$2344," ",0,1)</f>
        <v>tier - 3</v>
      </c>
      <c r="P856" t="str">
        <f>_xlfn.XLOOKUP(A856,'Hospitalisation Details'!$A$2:$A$2344,'Hospitalisation Details'!$I$2:$I$2344," ",0,1)</f>
        <v>R1012</v>
      </c>
      <c r="Q856">
        <f>_xlfn.XLOOKUP(A856,'Hospitalisation Details'!$A$2:$A$2344,'Hospitalisation Details'!$K$2:$K$2344," ",0,1)</f>
        <v>60</v>
      </c>
    </row>
    <row r="857" spans="1:17" ht="15.5" x14ac:dyDescent="0.35">
      <c r="A857" s="8" t="s">
        <v>1515</v>
      </c>
      <c r="B857" t="str">
        <f>VLOOKUP(Healthcare!A857,'Customer Names'!A857:E3191,4,FALSE)</f>
        <v>Patrick Sr.</v>
      </c>
      <c r="C857" s="10">
        <f>_xlfn.XLOOKUP(A857,'Medical Examinations'!$A$2:$A$2336,'Medical Examinations'!$B$2:$B$2336,"NA",0,1)</f>
        <v>31.07</v>
      </c>
      <c r="D857" s="10">
        <f>_xlfn.XLOOKUP(A857,'Medical Examinations'!$A$2:$A$2336,'Medical Examinations'!$C$2:$C$2336)</f>
        <v>4.62</v>
      </c>
      <c r="E857" s="1" t="str">
        <f>_xlfn.XLOOKUP(A857,'Medical Examinations'!$A$2:$A$2336,'Medical Examinations'!$D$2:$D$2336)</f>
        <v>Yes</v>
      </c>
      <c r="F857" t="str">
        <f>_xlfn.XLOOKUP(A857,'Medical Examinations'!$A$2:$A$2336,'Medical Examinations'!$E$2:$E$2336)</f>
        <v>No</v>
      </c>
      <c r="G857" t="str">
        <f>_xlfn.XLOOKUP(A857,'Medical Examinations'!$A$2:$A$2336,'Medical Examinations'!$F$2:$F$2336)</f>
        <v>No</v>
      </c>
      <c r="H857" s="1">
        <f>_xlfn.XLOOKUP(A857,'Medical Examinations'!$A$2:$A$2336,'Medical Examinations'!$G$2:$G$2336)</f>
        <v>2</v>
      </c>
      <c r="I857" t="str">
        <f>_xlfn.XLOOKUP(A857,'Medical Examinations'!$A$2:$A$2336,'Medical Examinations'!$H$2:$H$2336)</f>
        <v>No</v>
      </c>
      <c r="J857" t="str">
        <f>VLOOKUP(A857,'Medical Examinations'!$A$2:$J$2336,9,FALSE)</f>
        <v>Obesity</v>
      </c>
      <c r="K857" t="str">
        <f>VLOOKUP(A857,'Medical Examinations'!$A$2:$J$2336,10,FALSE)</f>
        <v>Normal</v>
      </c>
      <c r="L857" s="51" t="str">
        <f>_xlfn.XLOOKUP(A857,'Hospitalisation Details'!$A$2:$A$2345,'Hospitalisation Details'!$J$2:$J$2345,"")</f>
        <v>12-Jul-1966</v>
      </c>
      <c r="M857" s="12">
        <f>_xlfn.XLOOKUP(A857,'Hospitalisation Details'!$A$2:$A$2344,'Hospitalisation Details'!$F$2:$F$2344," ",0,1)</f>
        <v>12499.88</v>
      </c>
      <c r="N857" t="str">
        <f>_xlfn.XLOOKUP(A857,'Hospitalisation Details'!$A$2:$A$2344,'Hospitalisation Details'!$G$2:$G$2344," ",0,1)</f>
        <v>tier - 3</v>
      </c>
      <c r="O857" t="str">
        <f>_xlfn.XLOOKUP(A857,'Hospitalisation Details'!$A$2:$A$2344,'Hospitalisation Details'!$H$2:$H$2344," ",0,1)</f>
        <v>tier - 2</v>
      </c>
      <c r="P857" t="str">
        <f>_xlfn.XLOOKUP(A857,'Hospitalisation Details'!$A$2:$A$2344,'Hospitalisation Details'!$I$2:$I$2344," ",0,1)</f>
        <v>R1012</v>
      </c>
      <c r="Q857">
        <f>_xlfn.XLOOKUP(A857,'Hospitalisation Details'!$A$2:$A$2344,'Hospitalisation Details'!$K$2:$K$2344," ",0,1)</f>
        <v>56</v>
      </c>
    </row>
    <row r="858" spans="1:17" ht="15.5" x14ac:dyDescent="0.35">
      <c r="A858" s="8" t="s">
        <v>1514</v>
      </c>
      <c r="B858" t="str">
        <f>VLOOKUP(Healthcare!A858,'Customer Names'!A858:E3192,4,FALSE)</f>
        <v>Kelly M.</v>
      </c>
      <c r="C858" s="10">
        <f>_xlfn.XLOOKUP(A858,'Medical Examinations'!$A$2:$A$2336,'Medical Examinations'!$B$2:$B$2336,"NA",0,1)</f>
        <v>35.814999999999998</v>
      </c>
      <c r="D858" s="10">
        <f>_xlfn.XLOOKUP(A858,'Medical Examinations'!$A$2:$A$2336,'Medical Examinations'!$C$2:$C$2336)</f>
        <v>8.4700000000000006</v>
      </c>
      <c r="E858" s="1" t="str">
        <f>_xlfn.XLOOKUP(A858,'Medical Examinations'!$A$2:$A$2336,'Medical Examinations'!$D$2:$D$2336)</f>
        <v>No</v>
      </c>
      <c r="F858" t="str">
        <f>_xlfn.XLOOKUP(A858,'Medical Examinations'!$A$2:$A$2336,'Medical Examinations'!$E$2:$E$2336)</f>
        <v>No</v>
      </c>
      <c r="G858" t="str">
        <f>_xlfn.XLOOKUP(A858,'Medical Examinations'!$A$2:$A$2336,'Medical Examinations'!$F$2:$F$2336)</f>
        <v>No</v>
      </c>
      <c r="H858" s="1">
        <f>_xlfn.XLOOKUP(A858,'Medical Examinations'!$A$2:$A$2336,'Medical Examinations'!$G$2:$G$2336)</f>
        <v>0</v>
      </c>
      <c r="I858" t="str">
        <f>_xlfn.XLOOKUP(A858,'Medical Examinations'!$A$2:$A$2336,'Medical Examinations'!$H$2:$H$2336)</f>
        <v>No</v>
      </c>
      <c r="J858" t="str">
        <f>VLOOKUP(A858,'Medical Examinations'!$A$2:$J$2336,9,FALSE)</f>
        <v>Obesity</v>
      </c>
      <c r="K858" t="str">
        <f>VLOOKUP(A858,'Medical Examinations'!$A$2:$J$2336,10,FALSE)</f>
        <v>Diabetes</v>
      </c>
      <c r="L858" s="51" t="str">
        <f>_xlfn.XLOOKUP(A858,'Hospitalisation Details'!$A$2:$A$2345,'Hospitalisation Details'!$J$2:$J$2345,"")</f>
        <v>3-Dec-1968</v>
      </c>
      <c r="M858" s="12">
        <f>_xlfn.XLOOKUP(A858,'Hospitalisation Details'!$A$2:$A$2344,'Hospitalisation Details'!$F$2:$F$2344," ",0,1)</f>
        <v>12495.29</v>
      </c>
      <c r="N858" t="str">
        <f>_xlfn.XLOOKUP(A858,'Hospitalisation Details'!$A$2:$A$2344,'Hospitalisation Details'!$G$2:$G$2344," ",0,1)</f>
        <v>tier - 3</v>
      </c>
      <c r="O858" t="str">
        <f>_xlfn.XLOOKUP(A858,'Hospitalisation Details'!$A$2:$A$2344,'Hospitalisation Details'!$H$2:$H$2344," ",0,1)</f>
        <v>tier - 3</v>
      </c>
      <c r="P858" t="str">
        <f>_xlfn.XLOOKUP(A858,'Hospitalisation Details'!$A$2:$A$2344,'Hospitalisation Details'!$I$2:$I$2344," ",0,1)</f>
        <v>R1012</v>
      </c>
      <c r="Q858">
        <f>_xlfn.XLOOKUP(A858,'Hospitalisation Details'!$A$2:$A$2344,'Hospitalisation Details'!$K$2:$K$2344," ",0,1)</f>
        <v>54</v>
      </c>
    </row>
    <row r="859" spans="1:17" ht="15.5" x14ac:dyDescent="0.35">
      <c r="A859" s="8" t="s">
        <v>1513</v>
      </c>
      <c r="B859" t="str">
        <f>VLOOKUP(Healthcare!A859,'Customer Names'!A859:E3193,4,FALSE)</f>
        <v>Katherine</v>
      </c>
      <c r="C859" s="10">
        <f>_xlfn.XLOOKUP(A859,'Medical Examinations'!$A$2:$A$2336,'Medical Examinations'!$B$2:$B$2336,"NA",0,1)</f>
        <v>40.81</v>
      </c>
      <c r="D859" s="10">
        <f>_xlfn.XLOOKUP(A859,'Medical Examinations'!$A$2:$A$2336,'Medical Examinations'!$C$2:$C$2336)</f>
        <v>10.58</v>
      </c>
      <c r="E859" s="1" t="str">
        <f>_xlfn.XLOOKUP(A859,'Medical Examinations'!$A$2:$A$2336,'Medical Examinations'!$D$2:$D$2336)</f>
        <v>Yes</v>
      </c>
      <c r="F859" t="str">
        <f>_xlfn.XLOOKUP(A859,'Medical Examinations'!$A$2:$A$2336,'Medical Examinations'!$E$2:$E$2336)</f>
        <v>No</v>
      </c>
      <c r="G859" t="str">
        <f>_xlfn.XLOOKUP(A859,'Medical Examinations'!$A$2:$A$2336,'Medical Examinations'!$F$2:$F$2336)</f>
        <v>No</v>
      </c>
      <c r="H859" s="1">
        <f>_xlfn.XLOOKUP(A859,'Medical Examinations'!$A$2:$A$2336,'Medical Examinations'!$G$2:$G$2336)</f>
        <v>0</v>
      </c>
      <c r="I859" t="str">
        <f>_xlfn.XLOOKUP(A859,'Medical Examinations'!$A$2:$A$2336,'Medical Examinations'!$H$2:$H$2336)</f>
        <v>No</v>
      </c>
      <c r="J859" t="str">
        <f>VLOOKUP(A859,'Medical Examinations'!$A$2:$J$2336,9,FALSE)</f>
        <v>Obesity</v>
      </c>
      <c r="K859" t="str">
        <f>VLOOKUP(A859,'Medical Examinations'!$A$2:$J$2336,10,FALSE)</f>
        <v>Diabetes</v>
      </c>
      <c r="L859" s="51" t="str">
        <f>_xlfn.XLOOKUP(A859,'Hospitalisation Details'!$A$2:$A$2345,'Hospitalisation Details'!$J$2:$J$2345,"")</f>
        <v>1-Sep-1967</v>
      </c>
      <c r="M859" s="12">
        <f>_xlfn.XLOOKUP(A859,'Hospitalisation Details'!$A$2:$A$2344,'Hospitalisation Details'!$F$2:$F$2344," ",0,1)</f>
        <v>12485.8</v>
      </c>
      <c r="N859" t="str">
        <f>_xlfn.XLOOKUP(A859,'Hospitalisation Details'!$A$2:$A$2344,'Hospitalisation Details'!$G$2:$G$2344," ",0,1)</f>
        <v>tier - 3</v>
      </c>
      <c r="O859" t="str">
        <f>_xlfn.XLOOKUP(A859,'Hospitalisation Details'!$A$2:$A$2344,'Hospitalisation Details'!$H$2:$H$2344," ",0,1)</f>
        <v>tier - 3</v>
      </c>
      <c r="P859" t="str">
        <f>_xlfn.XLOOKUP(A859,'Hospitalisation Details'!$A$2:$A$2344,'Hospitalisation Details'!$I$2:$I$2344," ",0,1)</f>
        <v>R1013</v>
      </c>
      <c r="Q859">
        <f>_xlfn.XLOOKUP(A859,'Hospitalisation Details'!$A$2:$A$2344,'Hospitalisation Details'!$K$2:$K$2344," ",0,1)</f>
        <v>55</v>
      </c>
    </row>
    <row r="860" spans="1:17" ht="15.5" x14ac:dyDescent="0.35">
      <c r="A860" s="8" t="s">
        <v>1512</v>
      </c>
      <c r="B860" t="str">
        <f>VLOOKUP(Healthcare!A860,'Customer Names'!A860:E3194,4,FALSE)</f>
        <v>Keila L</v>
      </c>
      <c r="C860" s="10">
        <f>_xlfn.XLOOKUP(A860,'Medical Examinations'!$A$2:$A$2336,'Medical Examinations'!$B$2:$B$2336,"NA",0,1)</f>
        <v>24.605</v>
      </c>
      <c r="D860" s="10">
        <f>_xlfn.XLOOKUP(A860,'Medical Examinations'!$A$2:$A$2336,'Medical Examinations'!$C$2:$C$2336)</f>
        <v>7.48</v>
      </c>
      <c r="E860" s="1" t="str">
        <f>_xlfn.XLOOKUP(A860,'Medical Examinations'!$A$2:$A$2336,'Medical Examinations'!$D$2:$D$2336)</f>
        <v>No</v>
      </c>
      <c r="F860" t="str">
        <f>_xlfn.XLOOKUP(A860,'Medical Examinations'!$A$2:$A$2336,'Medical Examinations'!$E$2:$E$2336)</f>
        <v>No</v>
      </c>
      <c r="G860" t="str">
        <f>_xlfn.XLOOKUP(A860,'Medical Examinations'!$A$2:$A$2336,'Medical Examinations'!$F$2:$F$2336)</f>
        <v>No</v>
      </c>
      <c r="H860" s="1">
        <f>_xlfn.XLOOKUP(A860,'Medical Examinations'!$A$2:$A$2336,'Medical Examinations'!$G$2:$G$2336)</f>
        <v>0</v>
      </c>
      <c r="I860" t="str">
        <f>_xlfn.XLOOKUP(A860,'Medical Examinations'!$A$2:$A$2336,'Medical Examinations'!$H$2:$H$2336)</f>
        <v>No</v>
      </c>
      <c r="J860" t="str">
        <f>VLOOKUP(A860,'Medical Examinations'!$A$2:$J$2336,9,FALSE)</f>
        <v>Normal Weight</v>
      </c>
      <c r="K860" t="str">
        <f>VLOOKUP(A860,'Medical Examinations'!$A$2:$J$2336,10,FALSE)</f>
        <v>Diabetes</v>
      </c>
      <c r="L860" s="51" t="str">
        <f>_xlfn.XLOOKUP(A860,'Hospitalisation Details'!$A$2:$A$2345,'Hospitalisation Details'!$J$2:$J$2345,"")</f>
        <v>12-Nov-1968</v>
      </c>
      <c r="M860" s="12">
        <f>_xlfn.XLOOKUP(A860,'Hospitalisation Details'!$A$2:$A$2344,'Hospitalisation Details'!$F$2:$F$2344," ",0,1)</f>
        <v>12479.71</v>
      </c>
      <c r="N860" t="str">
        <f>_xlfn.XLOOKUP(A860,'Hospitalisation Details'!$A$2:$A$2344,'Hospitalisation Details'!$G$2:$G$2344," ",0,1)</f>
        <v>tier - 3</v>
      </c>
      <c r="O860" t="str">
        <f>_xlfn.XLOOKUP(A860,'Hospitalisation Details'!$A$2:$A$2344,'Hospitalisation Details'!$H$2:$H$2344," ",0,1)</f>
        <v>tier - 3</v>
      </c>
      <c r="P860" t="str">
        <f>_xlfn.XLOOKUP(A860,'Hospitalisation Details'!$A$2:$A$2344,'Hospitalisation Details'!$I$2:$I$2344," ",0,1)</f>
        <v>R1012</v>
      </c>
      <c r="Q860">
        <f>_xlfn.XLOOKUP(A860,'Hospitalisation Details'!$A$2:$A$2344,'Hospitalisation Details'!$K$2:$K$2344," ",0,1)</f>
        <v>54</v>
      </c>
    </row>
    <row r="861" spans="1:17" ht="15.5" x14ac:dyDescent="0.35">
      <c r="A861" s="8" t="s">
        <v>1511</v>
      </c>
      <c r="B861" t="str">
        <f>VLOOKUP(Healthcare!A861,'Customer Names'!A861:E3195,4,FALSE)</f>
        <v>Zanae E</v>
      </c>
      <c r="C861" s="10">
        <f>_xlfn.XLOOKUP(A861,'Medical Examinations'!$A$2:$A$2336,'Medical Examinations'!$B$2:$B$2336,"NA",0,1)</f>
        <v>21.47</v>
      </c>
      <c r="D861" s="10">
        <f>_xlfn.XLOOKUP(A861,'Medical Examinations'!$A$2:$A$2336,'Medical Examinations'!$C$2:$C$2336)</f>
        <v>7.82</v>
      </c>
      <c r="E861" s="1" t="str">
        <f>_xlfn.XLOOKUP(A861,'Medical Examinations'!$A$2:$A$2336,'Medical Examinations'!$D$2:$D$2336)</f>
        <v>No</v>
      </c>
      <c r="F861" t="str">
        <f>_xlfn.XLOOKUP(A861,'Medical Examinations'!$A$2:$A$2336,'Medical Examinations'!$E$2:$E$2336)</f>
        <v>No</v>
      </c>
      <c r="G861" t="str">
        <f>_xlfn.XLOOKUP(A861,'Medical Examinations'!$A$2:$A$2336,'Medical Examinations'!$F$2:$F$2336)</f>
        <v>No</v>
      </c>
      <c r="H861" s="1">
        <f>_xlfn.XLOOKUP(A861,'Medical Examinations'!$A$2:$A$2336,'Medical Examinations'!$G$2:$G$2336)</f>
        <v>0</v>
      </c>
      <c r="I861" t="str">
        <f>_xlfn.XLOOKUP(A861,'Medical Examinations'!$A$2:$A$2336,'Medical Examinations'!$H$2:$H$2336)</f>
        <v>No</v>
      </c>
      <c r="J861" t="str">
        <f>VLOOKUP(A861,'Medical Examinations'!$A$2:$J$2336,9,FALSE)</f>
        <v>Normal Weight</v>
      </c>
      <c r="K861" t="str">
        <f>VLOOKUP(A861,'Medical Examinations'!$A$2:$J$2336,10,FALSE)</f>
        <v>Diabetes</v>
      </c>
      <c r="L861" s="51" t="str">
        <f>_xlfn.XLOOKUP(A861,'Hospitalisation Details'!$A$2:$A$2345,'Hospitalisation Details'!$J$2:$J$2345,"")</f>
        <v>26-Nov-1968</v>
      </c>
      <c r="M861" s="12">
        <f>_xlfn.XLOOKUP(A861,'Hospitalisation Details'!$A$2:$A$2344,'Hospitalisation Details'!$F$2:$F$2344," ",0,1)</f>
        <v>12475.35</v>
      </c>
      <c r="N861" t="str">
        <f>_xlfn.XLOOKUP(A861,'Hospitalisation Details'!$A$2:$A$2344,'Hospitalisation Details'!$G$2:$G$2344," ",0,1)</f>
        <v>tier - 3</v>
      </c>
      <c r="O861" t="str">
        <f>_xlfn.XLOOKUP(A861,'Hospitalisation Details'!$A$2:$A$2344,'Hospitalisation Details'!$H$2:$H$2344," ",0,1)</f>
        <v>tier - 1</v>
      </c>
      <c r="P861" t="str">
        <f>_xlfn.XLOOKUP(A861,'Hospitalisation Details'!$A$2:$A$2344,'Hospitalisation Details'!$I$2:$I$2344," ",0,1)</f>
        <v>R1012</v>
      </c>
      <c r="Q861">
        <f>_xlfn.XLOOKUP(A861,'Hospitalisation Details'!$A$2:$A$2344,'Hospitalisation Details'!$K$2:$K$2344," ",0,1)</f>
        <v>54</v>
      </c>
    </row>
    <row r="862" spans="1:17" ht="15.5" x14ac:dyDescent="0.35">
      <c r="A862" s="8" t="s">
        <v>1510</v>
      </c>
      <c r="B862" t="str">
        <f>VLOOKUP(Healthcare!A862,'Customer Names'!A862:E3196,4,FALSE)</f>
        <v>Alex</v>
      </c>
      <c r="C862" s="10">
        <f>_xlfn.XLOOKUP(A862,'Medical Examinations'!$A$2:$A$2336,'Medical Examinations'!$B$2:$B$2336,"NA",0,1)</f>
        <v>52.89</v>
      </c>
      <c r="D862" s="10">
        <f>_xlfn.XLOOKUP(A862,'Medical Examinations'!$A$2:$A$2336,'Medical Examinations'!$C$2:$C$2336)</f>
        <v>4.96</v>
      </c>
      <c r="E862" s="1" t="str">
        <f>_xlfn.XLOOKUP(A862,'Medical Examinations'!$A$2:$A$2336,'Medical Examinations'!$D$2:$D$2336)</f>
        <v>Yes</v>
      </c>
      <c r="F862" t="str">
        <f>_xlfn.XLOOKUP(A862,'Medical Examinations'!$A$2:$A$2336,'Medical Examinations'!$E$2:$E$2336)</f>
        <v>No</v>
      </c>
      <c r="G862" t="str">
        <f>_xlfn.XLOOKUP(A862,'Medical Examinations'!$A$2:$A$2336,'Medical Examinations'!$F$2:$F$2336)</f>
        <v>No</v>
      </c>
      <c r="H862" s="1">
        <f>_xlfn.XLOOKUP(A862,'Medical Examinations'!$A$2:$A$2336,'Medical Examinations'!$G$2:$G$2336)</f>
        <v>1</v>
      </c>
      <c r="I862" t="str">
        <f>_xlfn.XLOOKUP(A862,'Medical Examinations'!$A$2:$A$2336,'Medical Examinations'!$H$2:$H$2336)</f>
        <v>No</v>
      </c>
      <c r="J862" t="str">
        <f>VLOOKUP(A862,'Medical Examinations'!$A$2:$J$2336,9,FALSE)</f>
        <v>Obesity</v>
      </c>
      <c r="K862" t="str">
        <f>VLOOKUP(A862,'Medical Examinations'!$A$2:$J$2336,10,FALSE)</f>
        <v>Normal</v>
      </c>
      <c r="L862" s="51" t="str">
        <f>_xlfn.XLOOKUP(A862,'Hospitalisation Details'!$A$2:$A$2345,'Hospitalisation Details'!$J$2:$J$2345,"")</f>
        <v>9-Aug-1995</v>
      </c>
      <c r="M862" s="12">
        <f>_xlfn.XLOOKUP(A862,'Hospitalisation Details'!$A$2:$A$2344,'Hospitalisation Details'!$F$2:$F$2344," ",0,1)</f>
        <v>12452.25</v>
      </c>
      <c r="N862" t="str">
        <f>_xlfn.XLOOKUP(A862,'Hospitalisation Details'!$A$2:$A$2344,'Hospitalisation Details'!$G$2:$G$2344," ",0,1)</f>
        <v>tier - 3</v>
      </c>
      <c r="O862" t="str">
        <f>_xlfn.XLOOKUP(A862,'Hospitalisation Details'!$A$2:$A$2344,'Hospitalisation Details'!$H$2:$H$2344," ",0,1)</f>
        <v>tier - 3</v>
      </c>
      <c r="P862" t="str">
        <f>_xlfn.XLOOKUP(A862,'Hospitalisation Details'!$A$2:$A$2344,'Hospitalisation Details'!$I$2:$I$2344," ",0,1)</f>
        <v>R1012</v>
      </c>
      <c r="Q862">
        <f>_xlfn.XLOOKUP(A862,'Hospitalisation Details'!$A$2:$A$2344,'Hospitalisation Details'!$K$2:$K$2344," ",0,1)</f>
        <v>27</v>
      </c>
    </row>
    <row r="863" spans="1:17" ht="15.5" x14ac:dyDescent="0.35">
      <c r="A863" s="8" t="s">
        <v>1509</v>
      </c>
      <c r="B863" t="str">
        <f>VLOOKUP(Healthcare!A863,'Customer Names'!A863:E3197,4,FALSE)</f>
        <v>Kathryn</v>
      </c>
      <c r="C863" s="10">
        <f>_xlfn.XLOOKUP(A863,'Medical Examinations'!$A$2:$A$2336,'Medical Examinations'!$B$2:$B$2336,"NA",0,1)</f>
        <v>32.965000000000003</v>
      </c>
      <c r="D863" s="10">
        <f>_xlfn.XLOOKUP(A863,'Medical Examinations'!$A$2:$A$2336,'Medical Examinations'!$C$2:$C$2336)</f>
        <v>6.15</v>
      </c>
      <c r="E863" s="1" t="str">
        <f>_xlfn.XLOOKUP(A863,'Medical Examinations'!$A$2:$A$2336,'Medical Examinations'!$D$2:$D$2336)</f>
        <v>Yes</v>
      </c>
      <c r="F863" t="str">
        <f>_xlfn.XLOOKUP(A863,'Medical Examinations'!$A$2:$A$2336,'Medical Examinations'!$E$2:$E$2336)</f>
        <v>No</v>
      </c>
      <c r="G863" t="str">
        <f>_xlfn.XLOOKUP(A863,'Medical Examinations'!$A$2:$A$2336,'Medical Examinations'!$F$2:$F$2336)</f>
        <v>No</v>
      </c>
      <c r="H863" s="1">
        <f>_xlfn.XLOOKUP(A863,'Medical Examinations'!$A$2:$A$2336,'Medical Examinations'!$G$2:$G$2336)</f>
        <v>1</v>
      </c>
      <c r="I863" t="str">
        <f>_xlfn.XLOOKUP(A863,'Medical Examinations'!$A$2:$A$2336,'Medical Examinations'!$H$2:$H$2336)</f>
        <v>No</v>
      </c>
      <c r="J863" t="str">
        <f>VLOOKUP(A863,'Medical Examinations'!$A$2:$J$2336,9,FALSE)</f>
        <v>Obesity</v>
      </c>
      <c r="K863" t="str">
        <f>VLOOKUP(A863,'Medical Examinations'!$A$2:$J$2336,10,FALSE)</f>
        <v>Prediabetes</v>
      </c>
      <c r="L863" s="51" t="str">
        <f>_xlfn.XLOOKUP(A863,'Hospitalisation Details'!$A$2:$A$2345,'Hospitalisation Details'!$J$2:$J$2345,"")</f>
        <v>4-Aug-1964</v>
      </c>
      <c r="M863" s="12">
        <f>_xlfn.XLOOKUP(A863,'Hospitalisation Details'!$A$2:$A$2344,'Hospitalisation Details'!$F$2:$F$2344," ",0,1)</f>
        <v>12430.95</v>
      </c>
      <c r="N863" t="str">
        <f>_xlfn.XLOOKUP(A863,'Hospitalisation Details'!$A$2:$A$2344,'Hospitalisation Details'!$G$2:$G$2344," ",0,1)</f>
        <v>tier - 3</v>
      </c>
      <c r="O863" t="str">
        <f>_xlfn.XLOOKUP(A863,'Hospitalisation Details'!$A$2:$A$2344,'Hospitalisation Details'!$H$2:$H$2344," ",0,1)</f>
        <v>tier - 3</v>
      </c>
      <c r="P863" t="str">
        <f>_xlfn.XLOOKUP(A863,'Hospitalisation Details'!$A$2:$A$2344,'Hospitalisation Details'!$I$2:$I$2344," ",0,1)</f>
        <v>R1024</v>
      </c>
      <c r="Q863">
        <f>_xlfn.XLOOKUP(A863,'Hospitalisation Details'!$A$2:$A$2344,'Hospitalisation Details'!$K$2:$K$2344," ",0,1)</f>
        <v>58</v>
      </c>
    </row>
    <row r="864" spans="1:17" ht="15.5" x14ac:dyDescent="0.35">
      <c r="A864" s="8" t="s">
        <v>1508</v>
      </c>
      <c r="B864" t="str">
        <f>VLOOKUP(Healthcare!A864,'Customer Names'!A864:E3198,4,FALSE)</f>
        <v>Jason L.</v>
      </c>
      <c r="C864" s="10">
        <f>_xlfn.XLOOKUP(A864,'Medical Examinations'!$A$2:$A$2336,'Medical Examinations'!$B$2:$B$2336,"NA",0,1)</f>
        <v>36.799999999999997</v>
      </c>
      <c r="D864" s="10">
        <f>_xlfn.XLOOKUP(A864,'Medical Examinations'!$A$2:$A$2336,'Medical Examinations'!$C$2:$C$2336)</f>
        <v>4.62</v>
      </c>
      <c r="E864" s="1" t="str">
        <f>_xlfn.XLOOKUP(A864,'Medical Examinations'!$A$2:$A$2336,'Medical Examinations'!$D$2:$D$2336)</f>
        <v>No</v>
      </c>
      <c r="F864" t="str">
        <f>_xlfn.XLOOKUP(A864,'Medical Examinations'!$A$2:$A$2336,'Medical Examinations'!$E$2:$E$2336)</f>
        <v>No</v>
      </c>
      <c r="G864" t="str">
        <f>_xlfn.XLOOKUP(A864,'Medical Examinations'!$A$2:$A$2336,'Medical Examinations'!$F$2:$F$2336)</f>
        <v>Yes</v>
      </c>
      <c r="H864" s="1">
        <f>_xlfn.XLOOKUP(A864,'Medical Examinations'!$A$2:$A$2336,'Medical Examinations'!$G$2:$G$2336)</f>
        <v>1</v>
      </c>
      <c r="I864" t="str">
        <f>_xlfn.XLOOKUP(A864,'Medical Examinations'!$A$2:$A$2336,'Medical Examinations'!$H$2:$H$2336)</f>
        <v>No</v>
      </c>
      <c r="J864" t="str">
        <f>VLOOKUP(A864,'Medical Examinations'!$A$2:$J$2336,9,FALSE)</f>
        <v>Obesity</v>
      </c>
      <c r="K864" t="str">
        <f>VLOOKUP(A864,'Medical Examinations'!$A$2:$J$2336,10,FALSE)</f>
        <v>Normal</v>
      </c>
      <c r="L864" s="51" t="str">
        <f>_xlfn.XLOOKUP(A864,'Hospitalisation Details'!$A$2:$A$2345,'Hospitalisation Details'!$J$2:$J$2345,"")</f>
        <v>14-Jul-1979</v>
      </c>
      <c r="M864" s="12">
        <f>_xlfn.XLOOKUP(A864,'Hospitalisation Details'!$A$2:$A$2344,'Hospitalisation Details'!$F$2:$F$2344," ",0,1)</f>
        <v>12408.29</v>
      </c>
      <c r="N864" t="str">
        <f>_xlfn.XLOOKUP(A864,'Hospitalisation Details'!$A$2:$A$2344,'Hospitalisation Details'!$G$2:$G$2344," ",0,1)</f>
        <v>tier - 3</v>
      </c>
      <c r="O864" t="str">
        <f>_xlfn.XLOOKUP(A864,'Hospitalisation Details'!$A$2:$A$2344,'Hospitalisation Details'!$H$2:$H$2344," ",0,1)</f>
        <v>tier - 1</v>
      </c>
      <c r="P864" t="str">
        <f>_xlfn.XLOOKUP(A864,'Hospitalisation Details'!$A$2:$A$2344,'Hospitalisation Details'!$I$2:$I$2344," ",0,1)</f>
        <v>R1022</v>
      </c>
      <c r="Q864">
        <f>_xlfn.XLOOKUP(A864,'Hospitalisation Details'!$A$2:$A$2344,'Hospitalisation Details'!$K$2:$K$2344," ",0,1)</f>
        <v>43</v>
      </c>
    </row>
    <row r="865" spans="1:17" ht="15.5" x14ac:dyDescent="0.35">
      <c r="A865" s="8" t="s">
        <v>1507</v>
      </c>
      <c r="B865" t="str">
        <f>VLOOKUP(Healthcare!A865,'Customer Names'!A865:E3199,4,FALSE)</f>
        <v>Benjamin J.</v>
      </c>
      <c r="C865" s="10">
        <f>_xlfn.XLOOKUP(A865,'Medical Examinations'!$A$2:$A$2336,'Medical Examinations'!$B$2:$B$2336,"NA",0,1)</f>
        <v>34.299999999999997</v>
      </c>
      <c r="D865" s="10">
        <f>_xlfn.XLOOKUP(A865,'Medical Examinations'!$A$2:$A$2336,'Medical Examinations'!$C$2:$C$2336)</f>
        <v>4.87</v>
      </c>
      <c r="E865" s="1" t="str">
        <f>_xlfn.XLOOKUP(A865,'Medical Examinations'!$A$2:$A$2336,'Medical Examinations'!$D$2:$D$2336)</f>
        <v>No</v>
      </c>
      <c r="F865" t="str">
        <f>_xlfn.XLOOKUP(A865,'Medical Examinations'!$A$2:$A$2336,'Medical Examinations'!$E$2:$E$2336)</f>
        <v>No</v>
      </c>
      <c r="G865" t="str">
        <f>_xlfn.XLOOKUP(A865,'Medical Examinations'!$A$2:$A$2336,'Medical Examinations'!$F$2:$F$2336)</f>
        <v>No</v>
      </c>
      <c r="H865" s="1">
        <f>_xlfn.XLOOKUP(A865,'Medical Examinations'!$A$2:$A$2336,'Medical Examinations'!$G$2:$G$2336)</f>
        <v>2</v>
      </c>
      <c r="I865" t="str">
        <f>_xlfn.XLOOKUP(A865,'Medical Examinations'!$A$2:$A$2336,'Medical Examinations'!$H$2:$H$2336)</f>
        <v>No</v>
      </c>
      <c r="J865" t="str">
        <f>VLOOKUP(A865,'Medical Examinations'!$A$2:$J$2336,9,FALSE)</f>
        <v>Obesity</v>
      </c>
      <c r="K865" t="str">
        <f>VLOOKUP(A865,'Medical Examinations'!$A$2:$J$2336,10,FALSE)</f>
        <v>Normal</v>
      </c>
      <c r="L865" s="51" t="str">
        <f>_xlfn.XLOOKUP(A865,'Hospitalisation Details'!$A$2:$A$2345,'Hospitalisation Details'!$J$2:$J$2345,"")</f>
        <v>21-Aug-1972</v>
      </c>
      <c r="M865" s="12">
        <f>_xlfn.XLOOKUP(A865,'Hospitalisation Details'!$A$2:$A$2344,'Hospitalisation Details'!$F$2:$F$2344," ",0,1)</f>
        <v>12407.3</v>
      </c>
      <c r="N865" t="str">
        <f>_xlfn.XLOOKUP(A865,'Hospitalisation Details'!$A$2:$A$2344,'Hospitalisation Details'!$G$2:$G$2344," ",0,1)</f>
        <v>tier - 3</v>
      </c>
      <c r="O865" t="str">
        <f>_xlfn.XLOOKUP(A865,'Hospitalisation Details'!$A$2:$A$2344,'Hospitalisation Details'!$H$2:$H$2344," ",0,1)</f>
        <v>tier - 2</v>
      </c>
      <c r="P865" t="str">
        <f>_xlfn.XLOOKUP(A865,'Hospitalisation Details'!$A$2:$A$2344,'Hospitalisation Details'!$I$2:$I$2344," ",0,1)</f>
        <v>R1021</v>
      </c>
      <c r="Q865">
        <f>_xlfn.XLOOKUP(A865,'Hospitalisation Details'!$A$2:$A$2344,'Hospitalisation Details'!$K$2:$K$2344," ",0,1)</f>
        <v>50</v>
      </c>
    </row>
    <row r="866" spans="1:17" ht="15.5" x14ac:dyDescent="0.35">
      <c r="A866" s="8" t="s">
        <v>1506</v>
      </c>
      <c r="B866" t="str">
        <f>VLOOKUP(Healthcare!A866,'Customer Names'!A866:E3200,4,FALSE)</f>
        <v>Steven M.</v>
      </c>
      <c r="C866" s="10">
        <f>_xlfn.XLOOKUP(A866,'Medical Examinations'!$A$2:$A$2336,'Medical Examinations'!$B$2:$B$2336,"NA",0,1)</f>
        <v>35.244999999999997</v>
      </c>
      <c r="D866" s="10">
        <f>_xlfn.XLOOKUP(A866,'Medical Examinations'!$A$2:$A$2336,'Medical Examinations'!$C$2:$C$2336)</f>
        <v>4.63</v>
      </c>
      <c r="E866" s="1" t="str">
        <f>_xlfn.XLOOKUP(A866,'Medical Examinations'!$A$2:$A$2336,'Medical Examinations'!$D$2:$D$2336)</f>
        <v>No</v>
      </c>
      <c r="F866" t="str">
        <f>_xlfn.XLOOKUP(A866,'Medical Examinations'!$A$2:$A$2336,'Medical Examinations'!$E$2:$E$2336)</f>
        <v>No</v>
      </c>
      <c r="G866" t="str">
        <f>_xlfn.XLOOKUP(A866,'Medical Examinations'!$A$2:$A$2336,'Medical Examinations'!$F$2:$F$2336)</f>
        <v>No</v>
      </c>
      <c r="H866" s="1">
        <f>_xlfn.XLOOKUP(A866,'Medical Examinations'!$A$2:$A$2336,'Medical Examinations'!$G$2:$G$2336)</f>
        <v>0</v>
      </c>
      <c r="I866" t="str">
        <f>_xlfn.XLOOKUP(A866,'Medical Examinations'!$A$2:$A$2336,'Medical Examinations'!$H$2:$H$2336)</f>
        <v>No</v>
      </c>
      <c r="J866" t="str">
        <f>VLOOKUP(A866,'Medical Examinations'!$A$2:$J$2336,9,FALSE)</f>
        <v>Obesity</v>
      </c>
      <c r="K866" t="str">
        <f>VLOOKUP(A866,'Medical Examinations'!$A$2:$J$2336,10,FALSE)</f>
        <v>Normal</v>
      </c>
      <c r="L866" s="51" t="str">
        <f>_xlfn.XLOOKUP(A866,'Hospitalisation Details'!$A$2:$A$2345,'Hospitalisation Details'!$J$2:$J$2345,"")</f>
        <v>29-Dec-1989</v>
      </c>
      <c r="M866" s="12">
        <f>_xlfn.XLOOKUP(A866,'Hospitalisation Details'!$A$2:$A$2344,'Hospitalisation Details'!$F$2:$F$2344," ",0,1)</f>
        <v>12404.88</v>
      </c>
      <c r="N866" t="str">
        <f>_xlfn.XLOOKUP(A866,'Hospitalisation Details'!$A$2:$A$2344,'Hospitalisation Details'!$G$2:$G$2344," ",0,1)</f>
        <v>tier - 3</v>
      </c>
      <c r="O866" t="str">
        <f>_xlfn.XLOOKUP(A866,'Hospitalisation Details'!$A$2:$A$2344,'Hospitalisation Details'!$H$2:$H$2344," ",0,1)</f>
        <v>tier - 3</v>
      </c>
      <c r="P866" t="str">
        <f>_xlfn.XLOOKUP(A866,'Hospitalisation Details'!$A$2:$A$2344,'Hospitalisation Details'!$I$2:$I$2344," ",0,1)</f>
        <v>R1016</v>
      </c>
      <c r="Q866">
        <f>_xlfn.XLOOKUP(A866,'Hospitalisation Details'!$A$2:$A$2344,'Hospitalisation Details'!$K$2:$K$2344," ",0,1)</f>
        <v>33</v>
      </c>
    </row>
    <row r="867" spans="1:17" ht="15.5" x14ac:dyDescent="0.35">
      <c r="A867" s="8" t="s">
        <v>1505</v>
      </c>
      <c r="B867" t="str">
        <f>VLOOKUP(Healthcare!A867,'Customer Names'!A867:E3201,4,FALSE)</f>
        <v>Erika</v>
      </c>
      <c r="C867" s="10">
        <f>_xlfn.XLOOKUP(A867,'Medical Examinations'!$A$2:$A$2336,'Medical Examinations'!$B$2:$B$2336,"NA",0,1)</f>
        <v>26.23</v>
      </c>
      <c r="D867" s="10">
        <f>_xlfn.XLOOKUP(A867,'Medical Examinations'!$A$2:$A$2336,'Medical Examinations'!$C$2:$C$2336)</f>
        <v>11.93</v>
      </c>
      <c r="E867" s="1" t="str">
        <f>_xlfn.XLOOKUP(A867,'Medical Examinations'!$A$2:$A$2336,'Medical Examinations'!$D$2:$D$2336)</f>
        <v>No</v>
      </c>
      <c r="F867" t="str">
        <f>_xlfn.XLOOKUP(A867,'Medical Examinations'!$A$2:$A$2336,'Medical Examinations'!$E$2:$E$2336)</f>
        <v>No</v>
      </c>
      <c r="G867" t="str">
        <f>_xlfn.XLOOKUP(A867,'Medical Examinations'!$A$2:$A$2336,'Medical Examinations'!$F$2:$F$2336)</f>
        <v>No</v>
      </c>
      <c r="H867" s="1">
        <f>_xlfn.XLOOKUP(A867,'Medical Examinations'!$A$2:$A$2336,'Medical Examinations'!$G$2:$G$2336)</f>
        <v>0</v>
      </c>
      <c r="I867" t="str">
        <f>_xlfn.XLOOKUP(A867,'Medical Examinations'!$A$2:$A$2336,'Medical Examinations'!$H$2:$H$2336)</f>
        <v>No</v>
      </c>
      <c r="J867" t="str">
        <f>VLOOKUP(A867,'Medical Examinations'!$A$2:$J$2336,9,FALSE)</f>
        <v>Overweight</v>
      </c>
      <c r="K867" t="str">
        <f>VLOOKUP(A867,'Medical Examinations'!$A$2:$J$2336,10,FALSE)</f>
        <v>Diabetes</v>
      </c>
      <c r="L867" s="51" t="str">
        <f>_xlfn.XLOOKUP(A867,'Hospitalisation Details'!$A$2:$A$2345,'Hospitalisation Details'!$J$2:$J$2345,"")</f>
        <v>26-Sep-1962</v>
      </c>
      <c r="M867" s="12">
        <f>_xlfn.XLOOKUP(A867,'Hospitalisation Details'!$A$2:$A$2344,'Hospitalisation Details'!$F$2:$F$2344," ",0,1)</f>
        <v>12369.89</v>
      </c>
      <c r="N867" t="str">
        <f>_xlfn.XLOOKUP(A867,'Hospitalisation Details'!$A$2:$A$2344,'Hospitalisation Details'!$G$2:$G$2344," ",0,1)</f>
        <v>tier - 3</v>
      </c>
      <c r="O867" t="str">
        <f>_xlfn.XLOOKUP(A867,'Hospitalisation Details'!$A$2:$A$2344,'Hospitalisation Details'!$H$2:$H$2344," ",0,1)</f>
        <v>tier - 2</v>
      </c>
      <c r="P867" t="str">
        <f>_xlfn.XLOOKUP(A867,'Hospitalisation Details'!$A$2:$A$2344,'Hospitalisation Details'!$I$2:$I$2344," ",0,1)</f>
        <v>R1024</v>
      </c>
      <c r="Q867">
        <f>_xlfn.XLOOKUP(A867,'Hospitalisation Details'!$A$2:$A$2344,'Hospitalisation Details'!$K$2:$K$2344," ",0,1)</f>
        <v>60</v>
      </c>
    </row>
    <row r="868" spans="1:17" ht="15.5" x14ac:dyDescent="0.35">
      <c r="A868" s="8" t="s">
        <v>1504</v>
      </c>
      <c r="B868" t="str">
        <f>VLOOKUP(Healthcare!A868,'Customer Names'!A868:E3202,4,FALSE)</f>
        <v>Chad</v>
      </c>
      <c r="C868" s="10">
        <f>_xlfn.XLOOKUP(A868,'Medical Examinations'!$A$2:$A$2336,'Medical Examinations'!$B$2:$B$2336,"NA",0,1)</f>
        <v>36.1</v>
      </c>
      <c r="D868" s="10">
        <f>_xlfn.XLOOKUP(A868,'Medical Examinations'!$A$2:$A$2336,'Medical Examinations'!$C$2:$C$2336)</f>
        <v>5.65</v>
      </c>
      <c r="E868" s="1" t="str">
        <f>_xlfn.XLOOKUP(A868,'Medical Examinations'!$A$2:$A$2336,'Medical Examinations'!$D$2:$D$2336)</f>
        <v>Yes</v>
      </c>
      <c r="F868" t="str">
        <f>_xlfn.XLOOKUP(A868,'Medical Examinations'!$A$2:$A$2336,'Medical Examinations'!$E$2:$E$2336)</f>
        <v>No</v>
      </c>
      <c r="G868" t="str">
        <f>_xlfn.XLOOKUP(A868,'Medical Examinations'!$A$2:$A$2336,'Medical Examinations'!$F$2:$F$2336)</f>
        <v>No</v>
      </c>
      <c r="H868" s="1">
        <f>_xlfn.XLOOKUP(A868,'Medical Examinations'!$A$2:$A$2336,'Medical Examinations'!$G$2:$G$2336)</f>
        <v>2</v>
      </c>
      <c r="I868" t="str">
        <f>_xlfn.XLOOKUP(A868,'Medical Examinations'!$A$2:$A$2336,'Medical Examinations'!$H$2:$H$2336)</f>
        <v>No</v>
      </c>
      <c r="J868" t="str">
        <f>VLOOKUP(A868,'Medical Examinations'!$A$2:$J$2336,9,FALSE)</f>
        <v>Obesity</v>
      </c>
      <c r="K868" t="str">
        <f>VLOOKUP(A868,'Medical Examinations'!$A$2:$J$2336,10,FALSE)</f>
        <v>Normal</v>
      </c>
      <c r="L868" s="51" t="str">
        <f>_xlfn.XLOOKUP(A868,'Hospitalisation Details'!$A$2:$A$2345,'Hospitalisation Details'!$J$2:$J$2345,"")</f>
        <v>29-Dec-1966</v>
      </c>
      <c r="M868" s="12">
        <f>_xlfn.XLOOKUP(A868,'Hospitalisation Details'!$A$2:$A$2344,'Hospitalisation Details'!$F$2:$F$2344," ",0,1)</f>
        <v>12363.55</v>
      </c>
      <c r="N868" t="str">
        <f>_xlfn.XLOOKUP(A868,'Hospitalisation Details'!$A$2:$A$2344,'Hospitalisation Details'!$G$2:$G$2344," ",0,1)</f>
        <v>tier - 3</v>
      </c>
      <c r="O868" t="str">
        <f>_xlfn.XLOOKUP(A868,'Hospitalisation Details'!$A$2:$A$2344,'Hospitalisation Details'!$H$2:$H$2344," ",0,1)</f>
        <v>tier - 3</v>
      </c>
      <c r="P868" t="str">
        <f>_xlfn.XLOOKUP(A868,'Hospitalisation Details'!$A$2:$A$2344,'Hospitalisation Details'!$I$2:$I$2344," ",0,1)</f>
        <v>R1011</v>
      </c>
      <c r="Q868">
        <f>_xlfn.XLOOKUP(A868,'Hospitalisation Details'!$A$2:$A$2344,'Hospitalisation Details'!$K$2:$K$2344," ",0,1)</f>
        <v>56</v>
      </c>
    </row>
    <row r="869" spans="1:17" ht="15.5" x14ac:dyDescent="0.35">
      <c r="A869" s="8" t="s">
        <v>1503</v>
      </c>
      <c r="B869" t="str">
        <f>VLOOKUP(Healthcare!A869,'Customer Names'!A869:E3203,4,FALSE)</f>
        <v>Mark</v>
      </c>
      <c r="C869" s="10">
        <f>_xlfn.XLOOKUP(A869,'Medical Examinations'!$A$2:$A$2336,'Medical Examinations'!$B$2:$B$2336,"NA",0,1)</f>
        <v>37.1</v>
      </c>
      <c r="D869" s="10">
        <f>_xlfn.XLOOKUP(A869,'Medical Examinations'!$A$2:$A$2336,'Medical Examinations'!$C$2:$C$2336)</f>
        <v>11.21</v>
      </c>
      <c r="E869" s="1" t="str">
        <f>_xlfn.XLOOKUP(A869,'Medical Examinations'!$A$2:$A$2336,'Medical Examinations'!$D$2:$D$2336)</f>
        <v>Yes</v>
      </c>
      <c r="F869" t="str">
        <f>_xlfn.XLOOKUP(A869,'Medical Examinations'!$A$2:$A$2336,'Medical Examinations'!$E$2:$E$2336)</f>
        <v>No</v>
      </c>
      <c r="G869" t="str">
        <f>_xlfn.XLOOKUP(A869,'Medical Examinations'!$A$2:$A$2336,'Medical Examinations'!$F$2:$F$2336)</f>
        <v>Yes</v>
      </c>
      <c r="H869" s="1">
        <f>_xlfn.XLOOKUP(A869,'Medical Examinations'!$A$2:$A$2336,'Medical Examinations'!$G$2:$G$2336)</f>
        <v>1</v>
      </c>
      <c r="I869" t="str">
        <f>_xlfn.XLOOKUP(A869,'Medical Examinations'!$A$2:$A$2336,'Medical Examinations'!$H$2:$H$2336)</f>
        <v>No</v>
      </c>
      <c r="J869" t="str">
        <f>VLOOKUP(A869,'Medical Examinations'!$A$2:$J$2336,9,FALSE)</f>
        <v>Obesity</v>
      </c>
      <c r="K869" t="str">
        <f>VLOOKUP(A869,'Medical Examinations'!$A$2:$J$2336,10,FALSE)</f>
        <v>Diabetes</v>
      </c>
      <c r="L869" s="51" t="str">
        <f>_xlfn.XLOOKUP(A869,'Hospitalisation Details'!$A$2:$A$2345,'Hospitalisation Details'!$J$2:$J$2345,"")</f>
        <v>22-Sep-1963</v>
      </c>
      <c r="M869" s="12">
        <f>_xlfn.XLOOKUP(A869,'Hospitalisation Details'!$A$2:$A$2344,'Hospitalisation Details'!$F$2:$F$2344," ",0,1)</f>
        <v>12347.17</v>
      </c>
      <c r="N869" t="str">
        <f>_xlfn.XLOOKUP(A869,'Hospitalisation Details'!$A$2:$A$2344,'Hospitalisation Details'!$G$2:$G$2344," ",0,1)</f>
        <v>tier - 3</v>
      </c>
      <c r="O869" t="str">
        <f>_xlfn.XLOOKUP(A869,'Hospitalisation Details'!$A$2:$A$2344,'Hospitalisation Details'!$H$2:$H$2344," ",0,1)</f>
        <v>tier - 3</v>
      </c>
      <c r="P869" t="str">
        <f>_xlfn.XLOOKUP(A869,'Hospitalisation Details'!$A$2:$A$2344,'Hospitalisation Details'!$I$2:$I$2344," ",0,1)</f>
        <v>R1011</v>
      </c>
      <c r="Q869">
        <f>_xlfn.XLOOKUP(A869,'Hospitalisation Details'!$A$2:$A$2344,'Hospitalisation Details'!$K$2:$K$2344," ",0,1)</f>
        <v>59</v>
      </c>
    </row>
    <row r="870" spans="1:17" ht="15.5" x14ac:dyDescent="0.35">
      <c r="A870" s="8" t="s">
        <v>1502</v>
      </c>
      <c r="B870" t="str">
        <f>VLOOKUP(Healthcare!A870,'Customer Names'!A870:E3204,4,FALSE)</f>
        <v>David</v>
      </c>
      <c r="C870" s="10">
        <f>_xlfn.XLOOKUP(A870,'Medical Examinations'!$A$2:$A$2336,'Medical Examinations'!$B$2:$B$2336,"NA",0,1)</f>
        <v>27.5</v>
      </c>
      <c r="D870" s="10">
        <f>_xlfn.XLOOKUP(A870,'Medical Examinations'!$A$2:$A$2336,'Medical Examinations'!$C$2:$C$2336)</f>
        <v>10.62</v>
      </c>
      <c r="E870" s="1" t="str">
        <f>_xlfn.XLOOKUP(A870,'Medical Examinations'!$A$2:$A$2336,'Medical Examinations'!$D$2:$D$2336)</f>
        <v>Yes</v>
      </c>
      <c r="F870" t="str">
        <f>_xlfn.XLOOKUP(A870,'Medical Examinations'!$A$2:$A$2336,'Medical Examinations'!$E$2:$E$2336)</f>
        <v>No</v>
      </c>
      <c r="G870" t="str">
        <f>_xlfn.XLOOKUP(A870,'Medical Examinations'!$A$2:$A$2336,'Medical Examinations'!$F$2:$F$2336)</f>
        <v>Yes</v>
      </c>
      <c r="H870" s="1">
        <f>_xlfn.XLOOKUP(A870,'Medical Examinations'!$A$2:$A$2336,'Medical Examinations'!$G$2:$G$2336)</f>
        <v>1</v>
      </c>
      <c r="I870" t="str">
        <f>_xlfn.XLOOKUP(A870,'Medical Examinations'!$A$2:$A$2336,'Medical Examinations'!$H$2:$H$2336)</f>
        <v>No</v>
      </c>
      <c r="J870" t="str">
        <f>VLOOKUP(A870,'Medical Examinations'!$A$2:$J$2336,9,FALSE)</f>
        <v>Overweight</v>
      </c>
      <c r="K870" t="str">
        <f>VLOOKUP(A870,'Medical Examinations'!$A$2:$J$2336,10,FALSE)</f>
        <v>Diabetes</v>
      </c>
      <c r="L870" s="51" t="str">
        <f>_xlfn.XLOOKUP(A870,'Hospitalisation Details'!$A$2:$A$2345,'Hospitalisation Details'!$J$2:$J$2345,"")</f>
        <v>2-Aug-1963</v>
      </c>
      <c r="M870" s="12">
        <f>_xlfn.XLOOKUP(A870,'Hospitalisation Details'!$A$2:$A$2344,'Hospitalisation Details'!$F$2:$F$2344," ",0,1)</f>
        <v>12333.83</v>
      </c>
      <c r="N870" t="str">
        <f>_xlfn.XLOOKUP(A870,'Hospitalisation Details'!$A$2:$A$2344,'Hospitalisation Details'!$G$2:$G$2344," ",0,1)</f>
        <v>tier - 3</v>
      </c>
      <c r="O870" t="str">
        <f>_xlfn.XLOOKUP(A870,'Hospitalisation Details'!$A$2:$A$2344,'Hospitalisation Details'!$H$2:$H$2344," ",0,1)</f>
        <v>tier - 2</v>
      </c>
      <c r="P870" t="str">
        <f>_xlfn.XLOOKUP(A870,'Hospitalisation Details'!$A$2:$A$2344,'Hospitalisation Details'!$I$2:$I$2344," ",0,1)</f>
        <v>R1011</v>
      </c>
      <c r="Q870">
        <f>_xlfn.XLOOKUP(A870,'Hospitalisation Details'!$A$2:$A$2344,'Hospitalisation Details'!$K$2:$K$2344," ",0,1)</f>
        <v>59</v>
      </c>
    </row>
    <row r="871" spans="1:17" ht="15.5" x14ac:dyDescent="0.35">
      <c r="A871" s="8" t="s">
        <v>1501</v>
      </c>
      <c r="B871" t="str">
        <f>VLOOKUP(Healthcare!A871,'Customer Names'!A871:E3205,4,FALSE)</f>
        <v>Matthew R</v>
      </c>
      <c r="C871" s="10">
        <f>_xlfn.XLOOKUP(A871,'Medical Examinations'!$A$2:$A$2336,'Medical Examinations'!$B$2:$B$2336,"NA",0,1)</f>
        <v>24.7</v>
      </c>
      <c r="D871" s="10">
        <f>_xlfn.XLOOKUP(A871,'Medical Examinations'!$A$2:$A$2336,'Medical Examinations'!$C$2:$C$2336)</f>
        <v>10.7</v>
      </c>
      <c r="E871" s="1" t="str">
        <f>_xlfn.XLOOKUP(A871,'Medical Examinations'!$A$2:$A$2336,'Medical Examinations'!$D$2:$D$2336)</f>
        <v>Yes</v>
      </c>
      <c r="F871" t="str">
        <f>_xlfn.XLOOKUP(A871,'Medical Examinations'!$A$2:$A$2336,'Medical Examinations'!$E$2:$E$2336)</f>
        <v>No</v>
      </c>
      <c r="G871" t="str">
        <f>_xlfn.XLOOKUP(A871,'Medical Examinations'!$A$2:$A$2336,'Medical Examinations'!$F$2:$F$2336)</f>
        <v>Yes</v>
      </c>
      <c r="H871" s="1">
        <f>_xlfn.XLOOKUP(A871,'Medical Examinations'!$A$2:$A$2336,'Medical Examinations'!$G$2:$G$2336)</f>
        <v>1</v>
      </c>
      <c r="I871" t="str">
        <f>_xlfn.XLOOKUP(A871,'Medical Examinations'!$A$2:$A$2336,'Medical Examinations'!$H$2:$H$2336)</f>
        <v>No</v>
      </c>
      <c r="J871" t="str">
        <f>VLOOKUP(A871,'Medical Examinations'!$A$2:$J$2336,9,FALSE)</f>
        <v>Normal Weight</v>
      </c>
      <c r="K871" t="str">
        <f>VLOOKUP(A871,'Medical Examinations'!$A$2:$J$2336,10,FALSE)</f>
        <v>Diabetes</v>
      </c>
      <c r="L871" s="51" t="str">
        <f>_xlfn.XLOOKUP(A871,'Hospitalisation Details'!$A$2:$A$2345,'Hospitalisation Details'!$J$2:$J$2345,"")</f>
        <v>29-Aug-1963</v>
      </c>
      <c r="M871" s="12">
        <f>_xlfn.XLOOKUP(A871,'Hospitalisation Details'!$A$2:$A$2344,'Hospitalisation Details'!$F$2:$F$2344," ",0,1)</f>
        <v>12323.94</v>
      </c>
      <c r="N871" t="str">
        <f>_xlfn.XLOOKUP(A871,'Hospitalisation Details'!$A$2:$A$2344,'Hospitalisation Details'!$G$2:$G$2344," ",0,1)</f>
        <v>tier - 3</v>
      </c>
      <c r="O871" t="str">
        <f>_xlfn.XLOOKUP(A871,'Hospitalisation Details'!$A$2:$A$2344,'Hospitalisation Details'!$H$2:$H$2344," ",0,1)</f>
        <v>tier - 3</v>
      </c>
      <c r="P871" t="str">
        <f>_xlfn.XLOOKUP(A871,'Hospitalisation Details'!$A$2:$A$2344,'Hospitalisation Details'!$I$2:$I$2344," ",0,1)</f>
        <v>R1017</v>
      </c>
      <c r="Q871">
        <f>_xlfn.XLOOKUP(A871,'Hospitalisation Details'!$A$2:$A$2344,'Hospitalisation Details'!$K$2:$K$2344," ",0,1)</f>
        <v>59</v>
      </c>
    </row>
    <row r="872" spans="1:17" ht="15.5" x14ac:dyDescent="0.35">
      <c r="A872" s="8" t="s">
        <v>1500</v>
      </c>
      <c r="B872" t="str">
        <f>VLOOKUP(Healthcare!A872,'Customer Names'!A872:E3206,4,FALSE)</f>
        <v>Orla</v>
      </c>
      <c r="C872" s="10">
        <f>_xlfn.XLOOKUP(A872,'Medical Examinations'!$A$2:$A$2336,'Medical Examinations'!$B$2:$B$2336,"NA",0,1)</f>
        <v>26.78</v>
      </c>
      <c r="D872" s="10">
        <f>_xlfn.XLOOKUP(A872,'Medical Examinations'!$A$2:$A$2336,'Medical Examinations'!$C$2:$C$2336)</f>
        <v>10.02</v>
      </c>
      <c r="E872" s="1" t="str">
        <f>_xlfn.XLOOKUP(A872,'Medical Examinations'!$A$2:$A$2336,'Medical Examinations'!$D$2:$D$2336)</f>
        <v>Yes</v>
      </c>
      <c r="F872" t="str">
        <f>_xlfn.XLOOKUP(A872,'Medical Examinations'!$A$2:$A$2336,'Medical Examinations'!$E$2:$E$2336)</f>
        <v>No</v>
      </c>
      <c r="G872" t="str">
        <f>_xlfn.XLOOKUP(A872,'Medical Examinations'!$A$2:$A$2336,'Medical Examinations'!$F$2:$F$2336)</f>
        <v>Yes</v>
      </c>
      <c r="H872" s="1">
        <f>_xlfn.XLOOKUP(A872,'Medical Examinations'!$A$2:$A$2336,'Medical Examinations'!$G$2:$G$2336)</f>
        <v>1</v>
      </c>
      <c r="I872" t="str">
        <f>_xlfn.XLOOKUP(A872,'Medical Examinations'!$A$2:$A$2336,'Medical Examinations'!$H$2:$H$2336)</f>
        <v>No</v>
      </c>
      <c r="J872" t="str">
        <f>VLOOKUP(A872,'Medical Examinations'!$A$2:$J$2336,9,FALSE)</f>
        <v>Overweight</v>
      </c>
      <c r="K872" t="str">
        <f>VLOOKUP(A872,'Medical Examinations'!$A$2:$J$2336,10,FALSE)</f>
        <v>Diabetes</v>
      </c>
      <c r="L872" s="51" t="str">
        <f>_xlfn.XLOOKUP(A872,'Hospitalisation Details'!$A$2:$A$2345,'Hospitalisation Details'!$J$2:$J$2345,"")</f>
        <v>28-Oct-1963</v>
      </c>
      <c r="M872" s="12">
        <f>_xlfn.XLOOKUP(A872,'Hospitalisation Details'!$A$2:$A$2344,'Hospitalisation Details'!$F$2:$F$2344," ",0,1)</f>
        <v>12299.59</v>
      </c>
      <c r="N872" t="str">
        <f>_xlfn.XLOOKUP(A872,'Hospitalisation Details'!$A$2:$A$2344,'Hospitalisation Details'!$G$2:$G$2344," ",0,1)</f>
        <v>tier - 3</v>
      </c>
      <c r="O872" t="str">
        <f>_xlfn.XLOOKUP(A872,'Hospitalisation Details'!$A$2:$A$2344,'Hospitalisation Details'!$H$2:$H$2344," ",0,1)</f>
        <v>tier - 1</v>
      </c>
      <c r="P872" t="str">
        <f>_xlfn.XLOOKUP(A872,'Hospitalisation Details'!$A$2:$A$2344,'Hospitalisation Details'!$I$2:$I$2344," ",0,1)</f>
        <v>R1025</v>
      </c>
      <c r="Q872">
        <f>_xlfn.XLOOKUP(A872,'Hospitalisation Details'!$A$2:$A$2344,'Hospitalisation Details'!$K$2:$K$2344," ",0,1)</f>
        <v>59</v>
      </c>
    </row>
    <row r="873" spans="1:17" ht="15.5" x14ac:dyDescent="0.35">
      <c r="A873" s="8" t="s">
        <v>1499</v>
      </c>
      <c r="B873" t="str">
        <f>VLOOKUP(Healthcare!A873,'Customer Names'!A873:E3207,4,FALSE)</f>
        <v>Shaista S</v>
      </c>
      <c r="C873" s="10">
        <f>_xlfn.XLOOKUP(A873,'Medical Examinations'!$A$2:$A$2336,'Medical Examinations'!$B$2:$B$2336,"NA",0,1)</f>
        <v>45.8</v>
      </c>
      <c r="D873" s="10">
        <f>_xlfn.XLOOKUP(A873,'Medical Examinations'!$A$2:$A$2336,'Medical Examinations'!$C$2:$C$2336)</f>
        <v>4.8499999999999996</v>
      </c>
      <c r="E873" s="1" t="str">
        <f>_xlfn.XLOOKUP(A873,'Medical Examinations'!$A$2:$A$2336,'Medical Examinations'!$D$2:$D$2336)</f>
        <v>No</v>
      </c>
      <c r="F873" t="str">
        <f>_xlfn.XLOOKUP(A873,'Medical Examinations'!$A$2:$A$2336,'Medical Examinations'!$E$2:$E$2336)</f>
        <v>No</v>
      </c>
      <c r="G873" t="str">
        <f>_xlfn.XLOOKUP(A873,'Medical Examinations'!$A$2:$A$2336,'Medical Examinations'!$F$2:$F$2336)</f>
        <v>No</v>
      </c>
      <c r="H873" s="1">
        <f>_xlfn.XLOOKUP(A873,'Medical Examinations'!$A$2:$A$2336,'Medical Examinations'!$G$2:$G$2336)</f>
        <v>0</v>
      </c>
      <c r="I873" t="str">
        <f>_xlfn.XLOOKUP(A873,'Medical Examinations'!$A$2:$A$2336,'Medical Examinations'!$H$2:$H$2336)</f>
        <v>No</v>
      </c>
      <c r="J873" t="str">
        <f>VLOOKUP(A873,'Medical Examinations'!$A$2:$J$2336,9,FALSE)</f>
        <v>Obesity</v>
      </c>
      <c r="K873" t="str">
        <f>VLOOKUP(A873,'Medical Examinations'!$A$2:$J$2336,10,FALSE)</f>
        <v>Normal</v>
      </c>
      <c r="L873" s="51" t="str">
        <f>_xlfn.XLOOKUP(A873,'Hospitalisation Details'!$A$2:$A$2345,'Hospitalisation Details'!$J$2:$J$2345,"")</f>
        <v>29-Oct-1990</v>
      </c>
      <c r="M873" s="12">
        <f>_xlfn.XLOOKUP(A873,'Hospitalisation Details'!$A$2:$A$2344,'Hospitalisation Details'!$F$2:$F$2344," ",0,1)</f>
        <v>12282.38</v>
      </c>
      <c r="N873" t="str">
        <f>_xlfn.XLOOKUP(A873,'Hospitalisation Details'!$A$2:$A$2344,'Hospitalisation Details'!$G$2:$G$2344," ",0,1)</f>
        <v>tier - 3</v>
      </c>
      <c r="O873" t="str">
        <f>_xlfn.XLOOKUP(A873,'Hospitalisation Details'!$A$2:$A$2344,'Hospitalisation Details'!$H$2:$H$2344," ",0,1)</f>
        <v>tier - 1</v>
      </c>
      <c r="P873" t="str">
        <f>_xlfn.XLOOKUP(A873,'Hospitalisation Details'!$A$2:$A$2344,'Hospitalisation Details'!$I$2:$I$2344," ",0,1)</f>
        <v>R1011</v>
      </c>
      <c r="Q873">
        <f>_xlfn.XLOOKUP(A873,'Hospitalisation Details'!$A$2:$A$2344,'Hospitalisation Details'!$K$2:$K$2344," ",0,1)</f>
        <v>32</v>
      </c>
    </row>
    <row r="874" spans="1:17" ht="15.5" x14ac:dyDescent="0.35">
      <c r="A874" s="8" t="s">
        <v>1498</v>
      </c>
      <c r="B874" t="str">
        <f>VLOOKUP(Healthcare!A874,'Customer Names'!A874:E3208,4,FALSE)</f>
        <v>Emily</v>
      </c>
      <c r="C874" s="10">
        <f>_xlfn.XLOOKUP(A874,'Medical Examinations'!$A$2:$A$2336,'Medical Examinations'!$B$2:$B$2336,"NA",0,1)</f>
        <v>29</v>
      </c>
      <c r="D874" s="10">
        <f>_xlfn.XLOOKUP(A874,'Medical Examinations'!$A$2:$A$2336,'Medical Examinations'!$C$2:$C$2336)</f>
        <v>4.3899999999999997</v>
      </c>
      <c r="E874" s="1" t="str">
        <f>_xlfn.XLOOKUP(A874,'Medical Examinations'!$A$2:$A$2336,'Medical Examinations'!$D$2:$D$2336)</f>
        <v>Yes</v>
      </c>
      <c r="F874" t="str">
        <f>_xlfn.XLOOKUP(A874,'Medical Examinations'!$A$2:$A$2336,'Medical Examinations'!$E$2:$E$2336)</f>
        <v>No</v>
      </c>
      <c r="G874" t="str">
        <f>_xlfn.XLOOKUP(A874,'Medical Examinations'!$A$2:$A$2336,'Medical Examinations'!$F$2:$F$2336)</f>
        <v>No</v>
      </c>
      <c r="H874" s="1">
        <f>_xlfn.XLOOKUP(A874,'Medical Examinations'!$A$2:$A$2336,'Medical Examinations'!$G$2:$G$2336)</f>
        <v>2</v>
      </c>
      <c r="I874" t="str">
        <f>_xlfn.XLOOKUP(A874,'Medical Examinations'!$A$2:$A$2336,'Medical Examinations'!$H$2:$H$2336)</f>
        <v>No</v>
      </c>
      <c r="J874" t="str">
        <f>VLOOKUP(A874,'Medical Examinations'!$A$2:$J$2336,9,FALSE)</f>
        <v>Overweight</v>
      </c>
      <c r="K874" t="str">
        <f>VLOOKUP(A874,'Medical Examinations'!$A$2:$J$2336,10,FALSE)</f>
        <v>Normal</v>
      </c>
      <c r="L874" s="51" t="str">
        <f>_xlfn.XLOOKUP(A874,'Hospitalisation Details'!$A$2:$A$2345,'Hospitalisation Details'!$J$2:$J$2345,"")</f>
        <v>16-Nov-1966</v>
      </c>
      <c r="M874" s="12">
        <f>_xlfn.XLOOKUP(A874,'Hospitalisation Details'!$A$2:$A$2344,'Hospitalisation Details'!$F$2:$F$2344," ",0,1)</f>
        <v>12282.03</v>
      </c>
      <c r="N874" t="str">
        <f>_xlfn.XLOOKUP(A874,'Hospitalisation Details'!$A$2:$A$2344,'Hospitalisation Details'!$G$2:$G$2344," ",0,1)</f>
        <v>tier - 3</v>
      </c>
      <c r="O874" t="str">
        <f>_xlfn.XLOOKUP(A874,'Hospitalisation Details'!$A$2:$A$2344,'Hospitalisation Details'!$H$2:$H$2344," ",0,1)</f>
        <v>tier - 1</v>
      </c>
      <c r="P874" t="str">
        <f>_xlfn.XLOOKUP(A874,'Hospitalisation Details'!$A$2:$A$2344,'Hospitalisation Details'!$I$2:$I$2344," ",0,1)</f>
        <v>R1025</v>
      </c>
      <c r="Q874">
        <f>_xlfn.XLOOKUP(A874,'Hospitalisation Details'!$A$2:$A$2344,'Hospitalisation Details'!$K$2:$K$2344," ",0,1)</f>
        <v>56</v>
      </c>
    </row>
    <row r="875" spans="1:17" ht="15.5" x14ac:dyDescent="0.35">
      <c r="A875" s="8" t="s">
        <v>1497</v>
      </c>
      <c r="B875" t="str">
        <f>VLOOKUP(Healthcare!A875,'Customer Names'!A875:E3209,4,FALSE)</f>
        <v>Julie A.</v>
      </c>
      <c r="C875" s="10">
        <f>_xlfn.XLOOKUP(A875,'Medical Examinations'!$A$2:$A$2336,'Medical Examinations'!$B$2:$B$2336,"NA",0,1)</f>
        <v>33.534999999999997</v>
      </c>
      <c r="D875" s="10">
        <f>_xlfn.XLOOKUP(A875,'Medical Examinations'!$A$2:$A$2336,'Medical Examinations'!$C$2:$C$2336)</f>
        <v>8.24</v>
      </c>
      <c r="E875" s="1" t="str">
        <f>_xlfn.XLOOKUP(A875,'Medical Examinations'!$A$2:$A$2336,'Medical Examinations'!$D$2:$D$2336)</f>
        <v>Yes</v>
      </c>
      <c r="F875" t="str">
        <f>_xlfn.XLOOKUP(A875,'Medical Examinations'!$A$2:$A$2336,'Medical Examinations'!$E$2:$E$2336)</f>
        <v>No</v>
      </c>
      <c r="G875" t="str">
        <f>_xlfn.XLOOKUP(A875,'Medical Examinations'!$A$2:$A$2336,'Medical Examinations'!$F$2:$F$2336)</f>
        <v>No</v>
      </c>
      <c r="H875" s="1">
        <f>_xlfn.XLOOKUP(A875,'Medical Examinations'!$A$2:$A$2336,'Medical Examinations'!$G$2:$G$2336)</f>
        <v>0</v>
      </c>
      <c r="I875" t="str">
        <f>_xlfn.XLOOKUP(A875,'Medical Examinations'!$A$2:$A$2336,'Medical Examinations'!$H$2:$H$2336)</f>
        <v>No</v>
      </c>
      <c r="J875" t="str">
        <f>VLOOKUP(A875,'Medical Examinations'!$A$2:$J$2336,9,FALSE)</f>
        <v>Obesity</v>
      </c>
      <c r="K875" t="str">
        <f>VLOOKUP(A875,'Medical Examinations'!$A$2:$J$2336,10,FALSE)</f>
        <v>Diabetes</v>
      </c>
      <c r="L875" s="51" t="str">
        <f>_xlfn.XLOOKUP(A875,'Hospitalisation Details'!$A$2:$A$2345,'Hospitalisation Details'!$J$2:$J$2345,"")</f>
        <v>28-Aug-1967</v>
      </c>
      <c r="M875" s="12">
        <f>_xlfn.XLOOKUP(A875,'Hospitalisation Details'!$A$2:$A$2344,'Hospitalisation Details'!$F$2:$F$2344," ",0,1)</f>
        <v>12269.69</v>
      </c>
      <c r="N875" t="str">
        <f>_xlfn.XLOOKUP(A875,'Hospitalisation Details'!$A$2:$A$2344,'Hospitalisation Details'!$G$2:$G$2344," ",0,1)</f>
        <v>tier - 3</v>
      </c>
      <c r="O875" t="str">
        <f>_xlfn.XLOOKUP(A875,'Hospitalisation Details'!$A$2:$A$2344,'Hospitalisation Details'!$H$2:$H$2344," ",0,1)</f>
        <v>tier - 2</v>
      </c>
      <c r="P875" t="str">
        <f>_xlfn.XLOOKUP(A875,'Hospitalisation Details'!$A$2:$A$2344,'Hospitalisation Details'!$I$2:$I$2344," ",0,1)</f>
        <v>R1012</v>
      </c>
      <c r="Q875">
        <f>_xlfn.XLOOKUP(A875,'Hospitalisation Details'!$A$2:$A$2344,'Hospitalisation Details'!$K$2:$K$2344," ",0,1)</f>
        <v>55</v>
      </c>
    </row>
    <row r="876" spans="1:17" ht="15.5" x14ac:dyDescent="0.35">
      <c r="A876" s="8" t="s">
        <v>1496</v>
      </c>
      <c r="B876" t="str">
        <f>VLOOKUP(Healthcare!A876,'Customer Names'!A876:E3210,4,FALSE)</f>
        <v>Megumi</v>
      </c>
      <c r="C876" s="10">
        <f>_xlfn.XLOOKUP(A876,'Medical Examinations'!$A$2:$A$2336,'Medical Examinations'!$B$2:$B$2336,"NA",0,1)</f>
        <v>32.774999999999999</v>
      </c>
      <c r="D876" s="10">
        <f>_xlfn.XLOOKUP(A876,'Medical Examinations'!$A$2:$A$2336,'Medical Examinations'!$C$2:$C$2336)</f>
        <v>9.77</v>
      </c>
      <c r="E876" s="1" t="str">
        <f>_xlfn.XLOOKUP(A876,'Medical Examinations'!$A$2:$A$2336,'Medical Examinations'!$D$2:$D$2336)</f>
        <v>Yes</v>
      </c>
      <c r="F876" t="str">
        <f>_xlfn.XLOOKUP(A876,'Medical Examinations'!$A$2:$A$2336,'Medical Examinations'!$E$2:$E$2336)</f>
        <v>No</v>
      </c>
      <c r="G876" t="str">
        <f>_xlfn.XLOOKUP(A876,'Medical Examinations'!$A$2:$A$2336,'Medical Examinations'!$F$2:$F$2336)</f>
        <v>No</v>
      </c>
      <c r="H876" s="1">
        <f>_xlfn.XLOOKUP(A876,'Medical Examinations'!$A$2:$A$2336,'Medical Examinations'!$G$2:$G$2336)</f>
        <v>0</v>
      </c>
      <c r="I876" t="str">
        <f>_xlfn.XLOOKUP(A876,'Medical Examinations'!$A$2:$A$2336,'Medical Examinations'!$H$2:$H$2336)</f>
        <v>No</v>
      </c>
      <c r="J876" t="str">
        <f>VLOOKUP(A876,'Medical Examinations'!$A$2:$J$2336,9,FALSE)</f>
        <v>Obesity</v>
      </c>
      <c r="K876" t="str">
        <f>VLOOKUP(A876,'Medical Examinations'!$A$2:$J$2336,10,FALSE)</f>
        <v>Diabetes</v>
      </c>
      <c r="L876" s="51" t="str">
        <f>_xlfn.XLOOKUP(A876,'Hospitalisation Details'!$A$2:$A$2345,'Hospitalisation Details'!$J$2:$J$2345,"")</f>
        <v>30-Dec-1967</v>
      </c>
      <c r="M876" s="12">
        <f>_xlfn.XLOOKUP(A876,'Hospitalisation Details'!$A$2:$A$2344,'Hospitalisation Details'!$F$2:$F$2344," ",0,1)</f>
        <v>12268.63</v>
      </c>
      <c r="N876" t="str">
        <f>_xlfn.XLOOKUP(A876,'Hospitalisation Details'!$A$2:$A$2344,'Hospitalisation Details'!$G$2:$G$2344," ",0,1)</f>
        <v>tier - 3</v>
      </c>
      <c r="O876" t="str">
        <f>_xlfn.XLOOKUP(A876,'Hospitalisation Details'!$A$2:$A$2344,'Hospitalisation Details'!$H$2:$H$2344," ",0,1)</f>
        <v>tier - 1</v>
      </c>
      <c r="P876" t="str">
        <f>_xlfn.XLOOKUP(A876,'Hospitalisation Details'!$A$2:$A$2344,'Hospitalisation Details'!$I$2:$I$2344," ",0,1)</f>
        <v>R1012</v>
      </c>
      <c r="Q876">
        <f>_xlfn.XLOOKUP(A876,'Hospitalisation Details'!$A$2:$A$2344,'Hospitalisation Details'!$K$2:$K$2344," ",0,1)</f>
        <v>55</v>
      </c>
    </row>
    <row r="877" spans="1:17" ht="15.5" x14ac:dyDescent="0.35">
      <c r="A877" s="8" t="s">
        <v>1495</v>
      </c>
      <c r="B877" t="str">
        <f>VLOOKUP(Healthcare!A877,'Customer Names'!A877:E3211,4,FALSE)</f>
        <v>Skylar</v>
      </c>
      <c r="C877" s="10">
        <f>_xlfn.XLOOKUP(A877,'Medical Examinations'!$A$2:$A$2336,'Medical Examinations'!$B$2:$B$2336,"NA",0,1)</f>
        <v>37.51</v>
      </c>
      <c r="D877" s="10">
        <f>_xlfn.XLOOKUP(A877,'Medical Examinations'!$A$2:$A$2336,'Medical Examinations'!$C$2:$C$2336)</f>
        <v>5.5</v>
      </c>
      <c r="E877" s="1" t="str">
        <f>_xlfn.XLOOKUP(A877,'Medical Examinations'!$A$2:$A$2336,'Medical Examinations'!$D$2:$D$2336)</f>
        <v>Yes</v>
      </c>
      <c r="F877" t="str">
        <f>_xlfn.XLOOKUP(A877,'Medical Examinations'!$A$2:$A$2336,'Medical Examinations'!$E$2:$E$2336)</f>
        <v>No</v>
      </c>
      <c r="G877" t="str">
        <f>_xlfn.XLOOKUP(A877,'Medical Examinations'!$A$2:$A$2336,'Medical Examinations'!$F$2:$F$2336)</f>
        <v>No</v>
      </c>
      <c r="H877" s="1">
        <f>_xlfn.XLOOKUP(A877,'Medical Examinations'!$A$2:$A$2336,'Medical Examinations'!$G$2:$G$2336)</f>
        <v>2</v>
      </c>
      <c r="I877" t="str">
        <f>_xlfn.XLOOKUP(A877,'Medical Examinations'!$A$2:$A$2336,'Medical Examinations'!$H$2:$H$2336)</f>
        <v>No</v>
      </c>
      <c r="J877" t="str">
        <f>VLOOKUP(A877,'Medical Examinations'!$A$2:$J$2336,9,FALSE)</f>
        <v>Obesity</v>
      </c>
      <c r="K877" t="str">
        <f>VLOOKUP(A877,'Medical Examinations'!$A$2:$J$2336,10,FALSE)</f>
        <v>Normal</v>
      </c>
      <c r="L877" s="51" t="str">
        <f>_xlfn.XLOOKUP(A877,'Hospitalisation Details'!$A$2:$A$2345,'Hospitalisation Details'!$J$2:$J$2345,"")</f>
        <v>6-Dec-1966</v>
      </c>
      <c r="M877" s="12">
        <f>_xlfn.XLOOKUP(A877,'Hospitalisation Details'!$A$2:$A$2344,'Hospitalisation Details'!$F$2:$F$2344," ",0,1)</f>
        <v>12265.51</v>
      </c>
      <c r="N877" t="str">
        <f>_xlfn.XLOOKUP(A877,'Hospitalisation Details'!$A$2:$A$2344,'Hospitalisation Details'!$G$2:$G$2344," ",0,1)</f>
        <v>tier - 3</v>
      </c>
      <c r="O877" t="str">
        <f>_xlfn.XLOOKUP(A877,'Hospitalisation Details'!$A$2:$A$2344,'Hospitalisation Details'!$H$2:$H$2344," ",0,1)</f>
        <v>tier - 3</v>
      </c>
      <c r="P877" t="str">
        <f>_xlfn.XLOOKUP(A877,'Hospitalisation Details'!$A$2:$A$2344,'Hospitalisation Details'!$I$2:$I$2344," ",0,1)</f>
        <v>R1013</v>
      </c>
      <c r="Q877">
        <f>_xlfn.XLOOKUP(A877,'Hospitalisation Details'!$A$2:$A$2344,'Hospitalisation Details'!$K$2:$K$2344," ",0,1)</f>
        <v>56</v>
      </c>
    </row>
    <row r="878" spans="1:17" ht="15.5" x14ac:dyDescent="0.35">
      <c r="A878" s="8" t="s">
        <v>1494</v>
      </c>
      <c r="B878" t="str">
        <f>VLOOKUP(Healthcare!A878,'Customer Names'!A878:E3212,4,FALSE)</f>
        <v>Victoria</v>
      </c>
      <c r="C878" s="10">
        <f>_xlfn.XLOOKUP(A878,'Medical Examinations'!$A$2:$A$2336,'Medical Examinations'!$B$2:$B$2336,"NA",0,1)</f>
        <v>39.86</v>
      </c>
      <c r="D878" s="10">
        <f>_xlfn.XLOOKUP(A878,'Medical Examinations'!$A$2:$A$2336,'Medical Examinations'!$C$2:$C$2336)</f>
        <v>11.84</v>
      </c>
      <c r="E878" s="1" t="str">
        <f>_xlfn.XLOOKUP(A878,'Medical Examinations'!$A$2:$A$2336,'Medical Examinations'!$D$2:$D$2336)</f>
        <v>Yes</v>
      </c>
      <c r="F878" t="str">
        <f>_xlfn.XLOOKUP(A878,'Medical Examinations'!$A$2:$A$2336,'Medical Examinations'!$E$2:$E$2336)</f>
        <v>No</v>
      </c>
      <c r="G878" t="str">
        <f>_xlfn.XLOOKUP(A878,'Medical Examinations'!$A$2:$A$2336,'Medical Examinations'!$F$2:$F$2336)</f>
        <v>No</v>
      </c>
      <c r="H878" s="1">
        <f>_xlfn.XLOOKUP(A878,'Medical Examinations'!$A$2:$A$2336,'Medical Examinations'!$G$2:$G$2336)</f>
        <v>1</v>
      </c>
      <c r="I878" t="str">
        <f>_xlfn.XLOOKUP(A878,'Medical Examinations'!$A$2:$A$2336,'Medical Examinations'!$H$2:$H$2336)</f>
        <v>No</v>
      </c>
      <c r="J878" t="str">
        <f>VLOOKUP(A878,'Medical Examinations'!$A$2:$J$2336,9,FALSE)</f>
        <v>Obesity</v>
      </c>
      <c r="K878" t="str">
        <f>VLOOKUP(A878,'Medical Examinations'!$A$2:$J$2336,10,FALSE)</f>
        <v>Diabetes</v>
      </c>
      <c r="L878" s="51" t="str">
        <f>_xlfn.XLOOKUP(A878,'Hospitalisation Details'!$A$2:$A$2345,'Hospitalisation Details'!$J$2:$J$2345,"")</f>
        <v>13-Aug-1986</v>
      </c>
      <c r="M878" s="12">
        <f>_xlfn.XLOOKUP(A878,'Hospitalisation Details'!$A$2:$A$2344,'Hospitalisation Details'!$F$2:$F$2344," ",0,1)</f>
        <v>12255.04</v>
      </c>
      <c r="N878" t="str">
        <f>_xlfn.XLOOKUP(A878,'Hospitalisation Details'!$A$2:$A$2344,'Hospitalisation Details'!$G$2:$G$2344," ",0,1)</f>
        <v>tier - 3</v>
      </c>
      <c r="O878" t="str">
        <f>_xlfn.XLOOKUP(A878,'Hospitalisation Details'!$A$2:$A$2344,'Hospitalisation Details'!$H$2:$H$2344," ",0,1)</f>
        <v>tier - 2</v>
      </c>
      <c r="P878" t="str">
        <f>_xlfn.XLOOKUP(A878,'Hospitalisation Details'!$A$2:$A$2344,'Hospitalisation Details'!$I$2:$I$2344," ",0,1)</f>
        <v>R1026</v>
      </c>
      <c r="Q878">
        <f>_xlfn.XLOOKUP(A878,'Hospitalisation Details'!$A$2:$A$2344,'Hospitalisation Details'!$K$2:$K$2344," ",0,1)</f>
        <v>36</v>
      </c>
    </row>
    <row r="879" spans="1:17" ht="15.5" x14ac:dyDescent="0.35">
      <c r="A879" s="8" t="s">
        <v>1493</v>
      </c>
      <c r="B879" t="str">
        <f>VLOOKUP(Healthcare!A879,'Customer Names'!A879:E3213,4,FALSE)</f>
        <v>Amanda L</v>
      </c>
      <c r="C879" s="10">
        <f>_xlfn.XLOOKUP(A879,'Medical Examinations'!$A$2:$A$2336,'Medical Examinations'!$B$2:$B$2336,"NA",0,1)</f>
        <v>42.13</v>
      </c>
      <c r="D879" s="10">
        <f>_xlfn.XLOOKUP(A879,'Medical Examinations'!$A$2:$A$2336,'Medical Examinations'!$C$2:$C$2336)</f>
        <v>4.66</v>
      </c>
      <c r="E879" s="1" t="str">
        <f>_xlfn.XLOOKUP(A879,'Medical Examinations'!$A$2:$A$2336,'Medical Examinations'!$D$2:$D$2336)</f>
        <v>No</v>
      </c>
      <c r="F879" t="str">
        <f>_xlfn.XLOOKUP(A879,'Medical Examinations'!$A$2:$A$2336,'Medical Examinations'!$E$2:$E$2336)</f>
        <v>No</v>
      </c>
      <c r="G879" t="str">
        <f>_xlfn.XLOOKUP(A879,'Medical Examinations'!$A$2:$A$2336,'Medical Examinations'!$F$2:$F$2336)</f>
        <v>No</v>
      </c>
      <c r="H879" s="1">
        <f>_xlfn.XLOOKUP(A879,'Medical Examinations'!$A$2:$A$2336,'Medical Examinations'!$G$2:$G$2336)</f>
        <v>0</v>
      </c>
      <c r="I879" t="str">
        <f>_xlfn.XLOOKUP(A879,'Medical Examinations'!$A$2:$A$2336,'Medical Examinations'!$H$2:$H$2336)</f>
        <v>No</v>
      </c>
      <c r="J879" t="str">
        <f>VLOOKUP(A879,'Medical Examinations'!$A$2:$J$2336,9,FALSE)</f>
        <v>Obesity</v>
      </c>
      <c r="K879" t="str">
        <f>VLOOKUP(A879,'Medical Examinations'!$A$2:$J$2336,10,FALSE)</f>
        <v>Normal</v>
      </c>
      <c r="L879" s="51" t="str">
        <f>_xlfn.XLOOKUP(A879,'Hospitalisation Details'!$A$2:$A$2345,'Hospitalisation Details'!$J$2:$J$2345,"")</f>
        <v>23-Nov-1989</v>
      </c>
      <c r="M879" s="12">
        <f>_xlfn.XLOOKUP(A879,'Hospitalisation Details'!$A$2:$A$2344,'Hospitalisation Details'!$F$2:$F$2344," ",0,1)</f>
        <v>12254.44</v>
      </c>
      <c r="N879" t="str">
        <f>_xlfn.XLOOKUP(A879,'Hospitalisation Details'!$A$2:$A$2344,'Hospitalisation Details'!$G$2:$G$2344," ",0,1)</f>
        <v>tier - 3</v>
      </c>
      <c r="O879" t="str">
        <f>_xlfn.XLOOKUP(A879,'Hospitalisation Details'!$A$2:$A$2344,'Hospitalisation Details'!$H$2:$H$2344," ",0,1)</f>
        <v>tier - 3</v>
      </c>
      <c r="P879" t="str">
        <f>_xlfn.XLOOKUP(A879,'Hospitalisation Details'!$A$2:$A$2344,'Hospitalisation Details'!$I$2:$I$2344," ",0,1)</f>
        <v>R1026</v>
      </c>
      <c r="Q879">
        <f>_xlfn.XLOOKUP(A879,'Hospitalisation Details'!$A$2:$A$2344,'Hospitalisation Details'!$K$2:$K$2344," ",0,1)</f>
        <v>33</v>
      </c>
    </row>
    <row r="880" spans="1:17" ht="15.5" x14ac:dyDescent="0.35">
      <c r="A880" s="8" t="s">
        <v>1492</v>
      </c>
      <c r="B880" t="str">
        <f>VLOOKUP(Healthcare!A880,'Customer Names'!A880:E3214,4,FALSE)</f>
        <v>Renee</v>
      </c>
      <c r="C880" s="10">
        <f>_xlfn.XLOOKUP(A880,'Medical Examinations'!$A$2:$A$2336,'Medical Examinations'!$B$2:$B$2336,"NA",0,1)</f>
        <v>35.99</v>
      </c>
      <c r="D880" s="10">
        <f>_xlfn.XLOOKUP(A880,'Medical Examinations'!$A$2:$A$2336,'Medical Examinations'!$C$2:$C$2336)</f>
        <v>11.11</v>
      </c>
      <c r="E880" s="1" t="str">
        <f>_xlfn.XLOOKUP(A880,'Medical Examinations'!$A$2:$A$2336,'Medical Examinations'!$D$2:$D$2336)</f>
        <v>No</v>
      </c>
      <c r="F880" t="str">
        <f>_xlfn.XLOOKUP(A880,'Medical Examinations'!$A$2:$A$2336,'Medical Examinations'!$E$2:$E$2336)</f>
        <v>No</v>
      </c>
      <c r="G880" t="str">
        <f>_xlfn.XLOOKUP(A880,'Medical Examinations'!$A$2:$A$2336,'Medical Examinations'!$F$2:$F$2336)</f>
        <v>No</v>
      </c>
      <c r="H880" s="1">
        <f>_xlfn.XLOOKUP(A880,'Medical Examinations'!$A$2:$A$2336,'Medical Examinations'!$G$2:$G$2336)</f>
        <v>0</v>
      </c>
      <c r="I880" t="str">
        <f>_xlfn.XLOOKUP(A880,'Medical Examinations'!$A$2:$A$2336,'Medical Examinations'!$H$2:$H$2336)</f>
        <v>No</v>
      </c>
      <c r="J880" t="str">
        <f>VLOOKUP(A880,'Medical Examinations'!$A$2:$J$2336,9,FALSE)</f>
        <v>Obesity</v>
      </c>
      <c r="K880" t="str">
        <f>VLOOKUP(A880,'Medical Examinations'!$A$2:$J$2336,10,FALSE)</f>
        <v>Diabetes</v>
      </c>
      <c r="L880" s="51" t="str">
        <f>_xlfn.XLOOKUP(A880,'Hospitalisation Details'!$A$2:$A$2345,'Hospitalisation Details'!$J$2:$J$2345,"")</f>
        <v>23-Jun-1974</v>
      </c>
      <c r="M880" s="12">
        <f>_xlfn.XLOOKUP(A880,'Hospitalisation Details'!$A$2:$A$2344,'Hospitalisation Details'!$F$2:$F$2344," ",0,1)</f>
        <v>12245.17</v>
      </c>
      <c r="N880" t="str">
        <f>_xlfn.XLOOKUP(A880,'Hospitalisation Details'!$A$2:$A$2344,'Hospitalisation Details'!$G$2:$G$2344," ",0,1)</f>
        <v>tier - 3</v>
      </c>
      <c r="O880" t="str">
        <f>_xlfn.XLOOKUP(A880,'Hospitalisation Details'!$A$2:$A$2344,'Hospitalisation Details'!$H$2:$H$2344," ",0,1)</f>
        <v>tier - 1</v>
      </c>
      <c r="P880" t="str">
        <f>_xlfn.XLOOKUP(A880,'Hospitalisation Details'!$A$2:$A$2344,'Hospitalisation Details'!$I$2:$I$2344," ",0,1)</f>
        <v>R1012</v>
      </c>
      <c r="Q880">
        <f>_xlfn.XLOOKUP(A880,'Hospitalisation Details'!$A$2:$A$2344,'Hospitalisation Details'!$K$2:$K$2344," ",0,1)</f>
        <v>48</v>
      </c>
    </row>
    <row r="881" spans="1:17" ht="15.5" x14ac:dyDescent="0.35">
      <c r="A881" s="8" t="s">
        <v>1491</v>
      </c>
      <c r="B881" t="str">
        <f>VLOOKUP(Healthcare!A881,'Customer Names'!A881:E3215,4,FALSE)</f>
        <v>Nellie A.</v>
      </c>
      <c r="C881" s="10">
        <f>_xlfn.XLOOKUP(A881,'Medical Examinations'!$A$2:$A$2336,'Medical Examinations'!$B$2:$B$2336,"NA",0,1)</f>
        <v>35.200000000000003</v>
      </c>
      <c r="D881" s="10">
        <f>_xlfn.XLOOKUP(A881,'Medical Examinations'!$A$2:$A$2336,'Medical Examinations'!$C$2:$C$2336)</f>
        <v>7.72</v>
      </c>
      <c r="E881" s="1" t="str">
        <f>_xlfn.XLOOKUP(A881,'Medical Examinations'!$A$2:$A$2336,'Medical Examinations'!$D$2:$D$2336)</f>
        <v>Yes</v>
      </c>
      <c r="F881" t="str">
        <f>_xlfn.XLOOKUP(A881,'Medical Examinations'!$A$2:$A$2336,'Medical Examinations'!$E$2:$E$2336)</f>
        <v>No</v>
      </c>
      <c r="G881" t="str">
        <f>_xlfn.XLOOKUP(A881,'Medical Examinations'!$A$2:$A$2336,'Medical Examinations'!$F$2:$F$2336)</f>
        <v>Yes</v>
      </c>
      <c r="H881" s="1">
        <f>_xlfn.XLOOKUP(A881,'Medical Examinations'!$A$2:$A$2336,'Medical Examinations'!$G$2:$G$2336)</f>
        <v>1</v>
      </c>
      <c r="I881" t="str">
        <f>_xlfn.XLOOKUP(A881,'Medical Examinations'!$A$2:$A$2336,'Medical Examinations'!$H$2:$H$2336)</f>
        <v>No</v>
      </c>
      <c r="J881" t="str">
        <f>VLOOKUP(A881,'Medical Examinations'!$A$2:$J$2336,9,FALSE)</f>
        <v>Obesity</v>
      </c>
      <c r="K881" t="str">
        <f>VLOOKUP(A881,'Medical Examinations'!$A$2:$J$2336,10,FALSE)</f>
        <v>Diabetes</v>
      </c>
      <c r="L881" s="51" t="str">
        <f>_xlfn.XLOOKUP(A881,'Hospitalisation Details'!$A$2:$A$2345,'Hospitalisation Details'!$J$2:$J$2345,"")</f>
        <v>17-Jul-1963</v>
      </c>
      <c r="M881" s="12">
        <f>_xlfn.XLOOKUP(A881,'Hospitalisation Details'!$A$2:$A$2344,'Hospitalisation Details'!$F$2:$F$2344," ",0,1)</f>
        <v>12244.53</v>
      </c>
      <c r="N881" t="str">
        <f>_xlfn.XLOOKUP(A881,'Hospitalisation Details'!$A$2:$A$2344,'Hospitalisation Details'!$G$2:$G$2344," ",0,1)</f>
        <v>tier - 3</v>
      </c>
      <c r="O881" t="str">
        <f>_xlfn.XLOOKUP(A881,'Hospitalisation Details'!$A$2:$A$2344,'Hospitalisation Details'!$H$2:$H$2344," ",0,1)</f>
        <v>tier - 1</v>
      </c>
      <c r="P881" t="str">
        <f>_xlfn.XLOOKUP(A881,'Hospitalisation Details'!$A$2:$A$2344,'Hospitalisation Details'!$I$2:$I$2344," ",0,1)</f>
        <v>R1013</v>
      </c>
      <c r="Q881">
        <f>_xlfn.XLOOKUP(A881,'Hospitalisation Details'!$A$2:$A$2344,'Hospitalisation Details'!$K$2:$K$2344," ",0,1)</f>
        <v>59</v>
      </c>
    </row>
    <row r="882" spans="1:17" ht="15.5" x14ac:dyDescent="0.35">
      <c r="A882" s="8" t="s">
        <v>1490</v>
      </c>
      <c r="B882" t="str">
        <f>VLOOKUP(Healthcare!A882,'Customer Names'!A882:E3216,4,FALSE)</f>
        <v>Tamara</v>
      </c>
      <c r="C882" s="10">
        <f>_xlfn.XLOOKUP(A882,'Medical Examinations'!$A$2:$A$2336,'Medical Examinations'!$B$2:$B$2336,"NA",0,1)</f>
        <v>29.91</v>
      </c>
      <c r="D882" s="10">
        <f>_xlfn.XLOOKUP(A882,'Medical Examinations'!$A$2:$A$2336,'Medical Examinations'!$C$2:$C$2336)</f>
        <v>5.55</v>
      </c>
      <c r="E882" s="1" t="str">
        <f>_xlfn.XLOOKUP(A882,'Medical Examinations'!$A$2:$A$2336,'Medical Examinations'!$D$2:$D$2336)</f>
        <v>Yes</v>
      </c>
      <c r="F882" t="str">
        <f>_xlfn.XLOOKUP(A882,'Medical Examinations'!$A$2:$A$2336,'Medical Examinations'!$E$2:$E$2336)</f>
        <v>No</v>
      </c>
      <c r="G882" t="str">
        <f>_xlfn.XLOOKUP(A882,'Medical Examinations'!$A$2:$A$2336,'Medical Examinations'!$F$2:$F$2336)</f>
        <v>No</v>
      </c>
      <c r="H882" s="1">
        <f>_xlfn.XLOOKUP(A882,'Medical Examinations'!$A$2:$A$2336,'Medical Examinations'!$G$2:$G$2336)</f>
        <v>2</v>
      </c>
      <c r="I882" t="str">
        <f>_xlfn.XLOOKUP(A882,'Medical Examinations'!$A$2:$A$2336,'Medical Examinations'!$H$2:$H$2336)</f>
        <v>No</v>
      </c>
      <c r="J882" t="str">
        <f>VLOOKUP(A882,'Medical Examinations'!$A$2:$J$2336,9,FALSE)</f>
        <v>Overweight</v>
      </c>
      <c r="K882" t="str">
        <f>VLOOKUP(A882,'Medical Examinations'!$A$2:$J$2336,10,FALSE)</f>
        <v>Normal</v>
      </c>
      <c r="L882" s="51" t="str">
        <f>_xlfn.XLOOKUP(A882,'Hospitalisation Details'!$A$2:$A$2345,'Hospitalisation Details'!$J$2:$J$2345,"")</f>
        <v>29-Jul-1966</v>
      </c>
      <c r="M882" s="12">
        <f>_xlfn.XLOOKUP(A882,'Hospitalisation Details'!$A$2:$A$2344,'Hospitalisation Details'!$F$2:$F$2344," ",0,1)</f>
        <v>12237.73</v>
      </c>
      <c r="N882" t="str">
        <f>_xlfn.XLOOKUP(A882,'Hospitalisation Details'!$A$2:$A$2344,'Hospitalisation Details'!$G$2:$G$2344," ",0,1)</f>
        <v>tier - 3</v>
      </c>
      <c r="O882" t="str">
        <f>_xlfn.XLOOKUP(A882,'Hospitalisation Details'!$A$2:$A$2344,'Hospitalisation Details'!$H$2:$H$2344," ",0,1)</f>
        <v>tier - 3</v>
      </c>
      <c r="P882" t="str">
        <f>_xlfn.XLOOKUP(A882,'Hospitalisation Details'!$A$2:$A$2344,'Hospitalisation Details'!$I$2:$I$2344," ",0,1)</f>
        <v>R1012</v>
      </c>
      <c r="Q882">
        <f>_xlfn.XLOOKUP(A882,'Hospitalisation Details'!$A$2:$A$2344,'Hospitalisation Details'!$K$2:$K$2344," ",0,1)</f>
        <v>56</v>
      </c>
    </row>
    <row r="883" spans="1:17" ht="15.5" x14ac:dyDescent="0.35">
      <c r="A883" s="8" t="s">
        <v>1489</v>
      </c>
      <c r="B883" t="str">
        <f>VLOOKUP(Healthcare!A883,'Customer Names'!A883:E3217,4,FALSE)</f>
        <v>Joan</v>
      </c>
      <c r="C883" s="10">
        <f>_xlfn.XLOOKUP(A883,'Medical Examinations'!$A$2:$A$2336,'Medical Examinations'!$B$2:$B$2336,"NA",0,1)</f>
        <v>36.479999999999997</v>
      </c>
      <c r="D883" s="10">
        <f>_xlfn.XLOOKUP(A883,'Medical Examinations'!$A$2:$A$2336,'Medical Examinations'!$C$2:$C$2336)</f>
        <v>5.05</v>
      </c>
      <c r="E883" s="1" t="str">
        <f>_xlfn.XLOOKUP(A883,'Medical Examinations'!$A$2:$A$2336,'Medical Examinations'!$D$2:$D$2336)</f>
        <v>Yes</v>
      </c>
      <c r="F883" t="str">
        <f>_xlfn.XLOOKUP(A883,'Medical Examinations'!$A$2:$A$2336,'Medical Examinations'!$E$2:$E$2336)</f>
        <v>No</v>
      </c>
      <c r="G883" t="str">
        <f>_xlfn.XLOOKUP(A883,'Medical Examinations'!$A$2:$A$2336,'Medical Examinations'!$F$2:$F$2336)</f>
        <v>No</v>
      </c>
      <c r="H883" s="1">
        <f>_xlfn.XLOOKUP(A883,'Medical Examinations'!$A$2:$A$2336,'Medical Examinations'!$G$2:$G$2336)</f>
        <v>1</v>
      </c>
      <c r="I883" t="str">
        <f>_xlfn.XLOOKUP(A883,'Medical Examinations'!$A$2:$A$2336,'Medical Examinations'!$H$2:$H$2336)</f>
        <v>No</v>
      </c>
      <c r="J883" t="str">
        <f>VLOOKUP(A883,'Medical Examinations'!$A$2:$J$2336,9,FALSE)</f>
        <v>Obesity</v>
      </c>
      <c r="K883" t="str">
        <f>VLOOKUP(A883,'Medical Examinations'!$A$2:$J$2336,10,FALSE)</f>
        <v>Normal</v>
      </c>
      <c r="L883" s="51" t="str">
        <f>_xlfn.XLOOKUP(A883,'Hospitalisation Details'!$A$2:$A$2345,'Hospitalisation Details'!$J$2:$J$2345,"")</f>
        <v>15-Oct-1964</v>
      </c>
      <c r="M883" s="12">
        <f>_xlfn.XLOOKUP(A883,'Hospitalisation Details'!$A$2:$A$2344,'Hospitalisation Details'!$F$2:$F$2344," ",0,1)</f>
        <v>12235.84</v>
      </c>
      <c r="N883" t="str">
        <f>_xlfn.XLOOKUP(A883,'Hospitalisation Details'!$A$2:$A$2344,'Hospitalisation Details'!$G$2:$G$2344," ",0,1)</f>
        <v>tier - 3</v>
      </c>
      <c r="O883" t="str">
        <f>_xlfn.XLOOKUP(A883,'Hospitalisation Details'!$A$2:$A$2344,'Hospitalisation Details'!$H$2:$H$2344," ",0,1)</f>
        <v>tier - 3</v>
      </c>
      <c r="P883" t="str">
        <f>_xlfn.XLOOKUP(A883,'Hospitalisation Details'!$A$2:$A$2344,'Hospitalisation Details'!$I$2:$I$2344," ",0,1)</f>
        <v>R1012</v>
      </c>
      <c r="Q883">
        <f>_xlfn.XLOOKUP(A883,'Hospitalisation Details'!$A$2:$A$2344,'Hospitalisation Details'!$K$2:$K$2344," ",0,1)</f>
        <v>58</v>
      </c>
    </row>
    <row r="884" spans="1:17" ht="15.5" x14ac:dyDescent="0.35">
      <c r="A884" s="8" t="s">
        <v>1488</v>
      </c>
      <c r="B884" t="str">
        <f>VLOOKUP(Healthcare!A884,'Customer Names'!A884:E3218,4,FALSE)</f>
        <v>Aimee J.</v>
      </c>
      <c r="C884" s="10">
        <f>_xlfn.XLOOKUP(A884,'Medical Examinations'!$A$2:$A$2336,'Medical Examinations'!$B$2:$B$2336,"NA",0,1)</f>
        <v>27.5</v>
      </c>
      <c r="D884" s="10">
        <f>_xlfn.XLOOKUP(A884,'Medical Examinations'!$A$2:$A$2336,'Medical Examinations'!$C$2:$C$2336)</f>
        <v>8.69</v>
      </c>
      <c r="E884" s="1" t="str">
        <f>_xlfn.XLOOKUP(A884,'Medical Examinations'!$A$2:$A$2336,'Medical Examinations'!$D$2:$D$2336)</f>
        <v>Yes</v>
      </c>
      <c r="F884" t="str">
        <f>_xlfn.XLOOKUP(A884,'Medical Examinations'!$A$2:$A$2336,'Medical Examinations'!$E$2:$E$2336)</f>
        <v>No</v>
      </c>
      <c r="G884" t="str">
        <f>_xlfn.XLOOKUP(A884,'Medical Examinations'!$A$2:$A$2336,'Medical Examinations'!$F$2:$F$2336)</f>
        <v>Yes</v>
      </c>
      <c r="H884" s="1">
        <f>_xlfn.XLOOKUP(A884,'Medical Examinations'!$A$2:$A$2336,'Medical Examinations'!$G$2:$G$2336)</f>
        <v>1</v>
      </c>
      <c r="I884" t="str">
        <f>_xlfn.XLOOKUP(A884,'Medical Examinations'!$A$2:$A$2336,'Medical Examinations'!$H$2:$H$2336)</f>
        <v>No</v>
      </c>
      <c r="J884" t="str">
        <f>VLOOKUP(A884,'Medical Examinations'!$A$2:$J$2336,9,FALSE)</f>
        <v>Overweight</v>
      </c>
      <c r="K884" t="str">
        <f>VLOOKUP(A884,'Medical Examinations'!$A$2:$J$2336,10,FALSE)</f>
        <v>Diabetes</v>
      </c>
      <c r="L884" s="51" t="str">
        <f>_xlfn.XLOOKUP(A884,'Hospitalisation Details'!$A$2:$A$2345,'Hospitalisation Details'!$J$2:$J$2345,"")</f>
        <v>19-Jul-1963</v>
      </c>
      <c r="M884" s="12">
        <f>_xlfn.XLOOKUP(A884,'Hospitalisation Details'!$A$2:$A$2344,'Hospitalisation Details'!$F$2:$F$2344," ",0,1)</f>
        <v>12233.83</v>
      </c>
      <c r="N884" t="str">
        <f>_xlfn.XLOOKUP(A884,'Hospitalisation Details'!$A$2:$A$2344,'Hospitalisation Details'!$G$2:$G$2344," ",0,1)</f>
        <v>tier - 3</v>
      </c>
      <c r="O884" t="str">
        <f>_xlfn.XLOOKUP(A884,'Hospitalisation Details'!$A$2:$A$2344,'Hospitalisation Details'!$H$2:$H$2344," ",0,1)</f>
        <v>tier - 1</v>
      </c>
      <c r="P884" t="str">
        <f>_xlfn.XLOOKUP(A884,'Hospitalisation Details'!$A$2:$A$2344,'Hospitalisation Details'!$I$2:$I$2344," ",0,1)</f>
        <v>R1011</v>
      </c>
      <c r="Q884">
        <f>_xlfn.XLOOKUP(A884,'Hospitalisation Details'!$A$2:$A$2344,'Hospitalisation Details'!$K$2:$K$2344," ",0,1)</f>
        <v>59</v>
      </c>
    </row>
    <row r="885" spans="1:17" ht="15.5" x14ac:dyDescent="0.35">
      <c r="A885" s="8" t="s">
        <v>1487</v>
      </c>
      <c r="B885" t="str">
        <f>VLOOKUP(Healthcare!A885,'Customer Names'!A885:E3219,4,FALSE)</f>
        <v>Suzanne</v>
      </c>
      <c r="C885" s="10">
        <f>_xlfn.XLOOKUP(A885,'Medical Examinations'!$A$2:$A$2336,'Medical Examinations'!$B$2:$B$2336,"NA",0,1)</f>
        <v>33.44</v>
      </c>
      <c r="D885" s="10">
        <f>_xlfn.XLOOKUP(A885,'Medical Examinations'!$A$2:$A$2336,'Medical Examinations'!$C$2:$C$2336)</f>
        <v>5.9</v>
      </c>
      <c r="E885" s="1" t="str">
        <f>_xlfn.XLOOKUP(A885,'Medical Examinations'!$A$2:$A$2336,'Medical Examinations'!$D$2:$D$2336)</f>
        <v>Yes</v>
      </c>
      <c r="F885" t="str">
        <f>_xlfn.XLOOKUP(A885,'Medical Examinations'!$A$2:$A$2336,'Medical Examinations'!$E$2:$E$2336)</f>
        <v>No</v>
      </c>
      <c r="G885" t="str">
        <f>_xlfn.XLOOKUP(A885,'Medical Examinations'!$A$2:$A$2336,'Medical Examinations'!$F$2:$F$2336)</f>
        <v>No</v>
      </c>
      <c r="H885" s="1">
        <f>_xlfn.XLOOKUP(A885,'Medical Examinations'!$A$2:$A$2336,'Medical Examinations'!$G$2:$G$2336)</f>
        <v>1</v>
      </c>
      <c r="I885" t="str">
        <f>_xlfn.XLOOKUP(A885,'Medical Examinations'!$A$2:$A$2336,'Medical Examinations'!$H$2:$H$2336)</f>
        <v>No</v>
      </c>
      <c r="J885" t="str">
        <f>VLOOKUP(A885,'Medical Examinations'!$A$2:$J$2336,9,FALSE)</f>
        <v>Obesity</v>
      </c>
      <c r="K885" t="str">
        <f>VLOOKUP(A885,'Medical Examinations'!$A$2:$J$2336,10,FALSE)</f>
        <v>Prediabetes</v>
      </c>
      <c r="L885" s="51" t="str">
        <f>_xlfn.XLOOKUP(A885,'Hospitalisation Details'!$A$2:$A$2345,'Hospitalisation Details'!$J$2:$J$2345,"")</f>
        <v>24-Jun-1964</v>
      </c>
      <c r="M885" s="12">
        <f>_xlfn.XLOOKUP(A885,'Hospitalisation Details'!$A$2:$A$2344,'Hospitalisation Details'!$F$2:$F$2344," ",0,1)</f>
        <v>12231.61</v>
      </c>
      <c r="N885" t="str">
        <f>_xlfn.XLOOKUP(A885,'Hospitalisation Details'!$A$2:$A$2344,'Hospitalisation Details'!$G$2:$G$2344," ",0,1)</f>
        <v>tier - 3</v>
      </c>
      <c r="O885" t="str">
        <f>_xlfn.XLOOKUP(A885,'Hospitalisation Details'!$A$2:$A$2344,'Hospitalisation Details'!$H$2:$H$2344," ",0,1)</f>
        <v>tier - 3</v>
      </c>
      <c r="P885" t="str">
        <f>_xlfn.XLOOKUP(A885,'Hospitalisation Details'!$A$2:$A$2344,'Hospitalisation Details'!$I$2:$I$2344," ",0,1)</f>
        <v>R1012</v>
      </c>
      <c r="Q885">
        <f>_xlfn.XLOOKUP(A885,'Hospitalisation Details'!$A$2:$A$2344,'Hospitalisation Details'!$K$2:$K$2344," ",0,1)</f>
        <v>58</v>
      </c>
    </row>
    <row r="886" spans="1:17" ht="15.5" x14ac:dyDescent="0.35">
      <c r="A886" s="8" t="s">
        <v>1486</v>
      </c>
      <c r="B886" t="str">
        <f>VLOOKUP(Healthcare!A886,'Customer Names'!A886:E3220,4,FALSE)</f>
        <v>Kristin A.</v>
      </c>
      <c r="C886" s="10">
        <f>_xlfn.XLOOKUP(A886,'Medical Examinations'!$A$2:$A$2336,'Medical Examinations'!$B$2:$B$2336,"NA",0,1)</f>
        <v>28.215</v>
      </c>
      <c r="D886" s="10">
        <f>_xlfn.XLOOKUP(A886,'Medical Examinations'!$A$2:$A$2336,'Medical Examinations'!$C$2:$C$2336)</f>
        <v>6.29</v>
      </c>
      <c r="E886" s="1" t="str">
        <f>_xlfn.XLOOKUP(A886,'Medical Examinations'!$A$2:$A$2336,'Medical Examinations'!$D$2:$D$2336)</f>
        <v>Yes</v>
      </c>
      <c r="F886" t="str">
        <f>_xlfn.XLOOKUP(A886,'Medical Examinations'!$A$2:$A$2336,'Medical Examinations'!$E$2:$E$2336)</f>
        <v>No</v>
      </c>
      <c r="G886" t="str">
        <f>_xlfn.XLOOKUP(A886,'Medical Examinations'!$A$2:$A$2336,'Medical Examinations'!$F$2:$F$2336)</f>
        <v>No</v>
      </c>
      <c r="H886" s="1">
        <f>_xlfn.XLOOKUP(A886,'Medical Examinations'!$A$2:$A$2336,'Medical Examinations'!$G$2:$G$2336)</f>
        <v>1</v>
      </c>
      <c r="I886" t="str">
        <f>_xlfn.XLOOKUP(A886,'Medical Examinations'!$A$2:$A$2336,'Medical Examinations'!$H$2:$H$2336)</f>
        <v>No</v>
      </c>
      <c r="J886" t="str">
        <f>VLOOKUP(A886,'Medical Examinations'!$A$2:$J$2336,9,FALSE)</f>
        <v>Overweight</v>
      </c>
      <c r="K886" t="str">
        <f>VLOOKUP(A886,'Medical Examinations'!$A$2:$J$2336,10,FALSE)</f>
        <v>Prediabetes</v>
      </c>
      <c r="L886" s="51" t="str">
        <f>_xlfn.XLOOKUP(A886,'Hospitalisation Details'!$A$2:$A$2345,'Hospitalisation Details'!$J$2:$J$2345,"")</f>
        <v>2-Jul-1964</v>
      </c>
      <c r="M886" s="12">
        <f>_xlfn.XLOOKUP(A886,'Hospitalisation Details'!$A$2:$A$2344,'Hospitalisation Details'!$F$2:$F$2344," ",0,1)</f>
        <v>12224.35</v>
      </c>
      <c r="N886" t="str">
        <f>_xlfn.XLOOKUP(A886,'Hospitalisation Details'!$A$2:$A$2344,'Hospitalisation Details'!$G$2:$G$2344," ",0,1)</f>
        <v>tier - 3</v>
      </c>
      <c r="O886" t="str">
        <f>_xlfn.XLOOKUP(A886,'Hospitalisation Details'!$A$2:$A$2344,'Hospitalisation Details'!$H$2:$H$2344," ",0,1)</f>
        <v>tier - 1</v>
      </c>
      <c r="P886" t="str">
        <f>_xlfn.XLOOKUP(A886,'Hospitalisation Details'!$A$2:$A$2344,'Hospitalisation Details'!$I$2:$I$2344," ",0,1)</f>
        <v>R1012</v>
      </c>
      <c r="Q886">
        <f>_xlfn.XLOOKUP(A886,'Hospitalisation Details'!$A$2:$A$2344,'Hospitalisation Details'!$K$2:$K$2344," ",0,1)</f>
        <v>58</v>
      </c>
    </row>
    <row r="887" spans="1:17" ht="15.5" x14ac:dyDescent="0.35">
      <c r="A887" s="8" t="s">
        <v>1485</v>
      </c>
      <c r="B887" t="str">
        <f>VLOOKUP(Healthcare!A887,'Customer Names'!A887:E3221,4,FALSE)</f>
        <v>Bronwyn</v>
      </c>
      <c r="C887" s="10">
        <f>_xlfn.XLOOKUP(A887,'Medical Examinations'!$A$2:$A$2336,'Medical Examinations'!$B$2:$B$2336,"NA",0,1)</f>
        <v>27.17</v>
      </c>
      <c r="D887" s="10">
        <f>_xlfn.XLOOKUP(A887,'Medical Examinations'!$A$2:$A$2336,'Medical Examinations'!$C$2:$C$2336)</f>
        <v>5.84</v>
      </c>
      <c r="E887" s="1" t="str">
        <f>_xlfn.XLOOKUP(A887,'Medical Examinations'!$A$2:$A$2336,'Medical Examinations'!$D$2:$D$2336)</f>
        <v>Yes</v>
      </c>
      <c r="F887" t="str">
        <f>_xlfn.XLOOKUP(A887,'Medical Examinations'!$A$2:$A$2336,'Medical Examinations'!$E$2:$E$2336)</f>
        <v>No</v>
      </c>
      <c r="G887" t="str">
        <f>_xlfn.XLOOKUP(A887,'Medical Examinations'!$A$2:$A$2336,'Medical Examinations'!$F$2:$F$2336)</f>
        <v>No</v>
      </c>
      <c r="H887" s="1">
        <f>_xlfn.XLOOKUP(A887,'Medical Examinations'!$A$2:$A$2336,'Medical Examinations'!$G$2:$G$2336)</f>
        <v>1</v>
      </c>
      <c r="I887" t="str">
        <f>_xlfn.XLOOKUP(A887,'Medical Examinations'!$A$2:$A$2336,'Medical Examinations'!$H$2:$H$2336)</f>
        <v>No</v>
      </c>
      <c r="J887" t="str">
        <f>VLOOKUP(A887,'Medical Examinations'!$A$2:$J$2336,9,FALSE)</f>
        <v>Overweight</v>
      </c>
      <c r="K887" t="str">
        <f>VLOOKUP(A887,'Medical Examinations'!$A$2:$J$2336,10,FALSE)</f>
        <v>Prediabetes</v>
      </c>
      <c r="L887" s="51" t="str">
        <f>_xlfn.XLOOKUP(A887,'Hospitalisation Details'!$A$2:$A$2345,'Hospitalisation Details'!$J$2:$J$2345,"")</f>
        <v>20-Jul-1964</v>
      </c>
      <c r="M887" s="12">
        <f>_xlfn.XLOOKUP(A887,'Hospitalisation Details'!$A$2:$A$2344,'Hospitalisation Details'!$F$2:$F$2344," ",0,1)</f>
        <v>12222.9</v>
      </c>
      <c r="N887" t="str">
        <f>_xlfn.XLOOKUP(A887,'Hospitalisation Details'!$A$2:$A$2344,'Hospitalisation Details'!$G$2:$G$2344," ",0,1)</f>
        <v>tier - 3</v>
      </c>
      <c r="O887" t="str">
        <f>_xlfn.XLOOKUP(A887,'Hospitalisation Details'!$A$2:$A$2344,'Hospitalisation Details'!$H$2:$H$2344," ",0,1)</f>
        <v>tier - 2</v>
      </c>
      <c r="P887" t="str">
        <f>_xlfn.XLOOKUP(A887,'Hospitalisation Details'!$A$2:$A$2344,'Hospitalisation Details'!$I$2:$I$2344," ",0,1)</f>
        <v>R1012</v>
      </c>
      <c r="Q887">
        <f>_xlfn.XLOOKUP(A887,'Hospitalisation Details'!$A$2:$A$2344,'Hospitalisation Details'!$K$2:$K$2344," ",0,1)</f>
        <v>58</v>
      </c>
    </row>
    <row r="888" spans="1:17" ht="15.5" x14ac:dyDescent="0.35">
      <c r="A888" s="8" t="s">
        <v>1484</v>
      </c>
      <c r="B888" t="str">
        <f>VLOOKUP(Healthcare!A888,'Customer Names'!A888:E3222,4,FALSE)</f>
        <v>Taylor J</v>
      </c>
      <c r="C888" s="10">
        <f>_xlfn.XLOOKUP(A888,'Medical Examinations'!$A$2:$A$2336,'Medical Examinations'!$B$2:$B$2336,"NA",0,1)</f>
        <v>35.380000000000003</v>
      </c>
      <c r="D888" s="10">
        <f>_xlfn.XLOOKUP(A888,'Medical Examinations'!$A$2:$A$2336,'Medical Examinations'!$C$2:$C$2336)</f>
        <v>6.12</v>
      </c>
      <c r="E888" s="1" t="str">
        <f>_xlfn.XLOOKUP(A888,'Medical Examinations'!$A$2:$A$2336,'Medical Examinations'!$D$2:$D$2336)</f>
        <v>No</v>
      </c>
      <c r="F888" t="str">
        <f>_xlfn.XLOOKUP(A888,'Medical Examinations'!$A$2:$A$2336,'Medical Examinations'!$E$2:$E$2336)</f>
        <v>No</v>
      </c>
      <c r="G888" t="str">
        <f>_xlfn.XLOOKUP(A888,'Medical Examinations'!$A$2:$A$2336,'Medical Examinations'!$F$2:$F$2336)</f>
        <v>No</v>
      </c>
      <c r="H888" s="1">
        <f>_xlfn.XLOOKUP(A888,'Medical Examinations'!$A$2:$A$2336,'Medical Examinations'!$G$2:$G$2336)</f>
        <v>0</v>
      </c>
      <c r="I888" t="str">
        <f>_xlfn.XLOOKUP(A888,'Medical Examinations'!$A$2:$A$2336,'Medical Examinations'!$H$2:$H$2336)</f>
        <v>No</v>
      </c>
      <c r="J888" t="str">
        <f>VLOOKUP(A888,'Medical Examinations'!$A$2:$J$2336,9,FALSE)</f>
        <v>Obesity</v>
      </c>
      <c r="K888" t="str">
        <f>VLOOKUP(A888,'Medical Examinations'!$A$2:$J$2336,10,FALSE)</f>
        <v>Prediabetes</v>
      </c>
      <c r="L888" s="51" t="str">
        <f>_xlfn.XLOOKUP(A888,'Hospitalisation Details'!$A$2:$A$2345,'Hospitalisation Details'!$J$2:$J$2345,"")</f>
        <v>14-Aug-1977</v>
      </c>
      <c r="M888" s="12">
        <f>_xlfn.XLOOKUP(A888,'Hospitalisation Details'!$A$2:$A$2344,'Hospitalisation Details'!$F$2:$F$2344," ",0,1)</f>
        <v>12218.7</v>
      </c>
      <c r="N888" t="str">
        <f>_xlfn.XLOOKUP(A888,'Hospitalisation Details'!$A$2:$A$2344,'Hospitalisation Details'!$G$2:$G$2344," ",0,1)</f>
        <v>tier - 3</v>
      </c>
      <c r="O888" t="str">
        <f>_xlfn.XLOOKUP(A888,'Hospitalisation Details'!$A$2:$A$2344,'Hospitalisation Details'!$H$2:$H$2344," ",0,1)</f>
        <v>tier - 1</v>
      </c>
      <c r="P888" t="str">
        <f>_xlfn.XLOOKUP(A888,'Hospitalisation Details'!$A$2:$A$2344,'Hospitalisation Details'!$I$2:$I$2344," ",0,1)</f>
        <v>R1012</v>
      </c>
      <c r="Q888">
        <f>_xlfn.XLOOKUP(A888,'Hospitalisation Details'!$A$2:$A$2344,'Hospitalisation Details'!$K$2:$K$2344," ",0,1)</f>
        <v>45</v>
      </c>
    </row>
    <row r="889" spans="1:17" ht="15.5" x14ac:dyDescent="0.35">
      <c r="A889" s="8" t="s">
        <v>1483</v>
      </c>
      <c r="B889" t="str">
        <f>VLOOKUP(Healthcare!A889,'Customer Names'!A889:E3223,4,FALSE)</f>
        <v>Kimberly M.</v>
      </c>
      <c r="C889" s="10">
        <f>_xlfn.XLOOKUP(A889,'Medical Examinations'!$A$2:$A$2336,'Medical Examinations'!$B$2:$B$2336,"NA",0,1)</f>
        <v>43.48</v>
      </c>
      <c r="D889" s="10">
        <f>_xlfn.XLOOKUP(A889,'Medical Examinations'!$A$2:$A$2336,'Medical Examinations'!$C$2:$C$2336)</f>
        <v>6.24</v>
      </c>
      <c r="E889" s="1" t="str">
        <f>_xlfn.XLOOKUP(A889,'Medical Examinations'!$A$2:$A$2336,'Medical Examinations'!$D$2:$D$2336)</f>
        <v>No</v>
      </c>
      <c r="F889" t="str">
        <f>_xlfn.XLOOKUP(A889,'Medical Examinations'!$A$2:$A$2336,'Medical Examinations'!$E$2:$E$2336)</f>
        <v>No</v>
      </c>
      <c r="G889" t="str">
        <f>_xlfn.XLOOKUP(A889,'Medical Examinations'!$A$2:$A$2336,'Medical Examinations'!$F$2:$F$2336)</f>
        <v>No</v>
      </c>
      <c r="H889" s="1">
        <f>_xlfn.XLOOKUP(A889,'Medical Examinations'!$A$2:$A$2336,'Medical Examinations'!$G$2:$G$2336)</f>
        <v>0</v>
      </c>
      <c r="I889" t="str">
        <f>_xlfn.XLOOKUP(A889,'Medical Examinations'!$A$2:$A$2336,'Medical Examinations'!$H$2:$H$2336)</f>
        <v>No</v>
      </c>
      <c r="J889" t="str">
        <f>VLOOKUP(A889,'Medical Examinations'!$A$2:$J$2336,9,FALSE)</f>
        <v>Obesity</v>
      </c>
      <c r="K889" t="str">
        <f>VLOOKUP(A889,'Medical Examinations'!$A$2:$J$2336,10,FALSE)</f>
        <v>Prediabetes</v>
      </c>
      <c r="L889" s="51" t="str">
        <f>_xlfn.XLOOKUP(A889,'Hospitalisation Details'!$A$2:$A$2345,'Hospitalisation Details'!$J$2:$J$2345,"")</f>
        <v>29-Aug-1991</v>
      </c>
      <c r="M889" s="12">
        <f>_xlfn.XLOOKUP(A889,'Hospitalisation Details'!$A$2:$A$2344,'Hospitalisation Details'!$F$2:$F$2344," ",0,1)</f>
        <v>12198.64</v>
      </c>
      <c r="N889" t="str">
        <f>_xlfn.XLOOKUP(A889,'Hospitalisation Details'!$A$2:$A$2344,'Hospitalisation Details'!$G$2:$G$2344," ",0,1)</f>
        <v>tier - 3</v>
      </c>
      <c r="O889" t="str">
        <f>_xlfn.XLOOKUP(A889,'Hospitalisation Details'!$A$2:$A$2344,'Hospitalisation Details'!$H$2:$H$2344," ",0,1)</f>
        <v>tier - 3</v>
      </c>
      <c r="P889" t="str">
        <f>_xlfn.XLOOKUP(A889,'Hospitalisation Details'!$A$2:$A$2344,'Hospitalisation Details'!$I$2:$I$2344," ",0,1)</f>
        <v>R1026</v>
      </c>
      <c r="Q889">
        <f>_xlfn.XLOOKUP(A889,'Hospitalisation Details'!$A$2:$A$2344,'Hospitalisation Details'!$K$2:$K$2344," ",0,1)</f>
        <v>31</v>
      </c>
    </row>
    <row r="890" spans="1:17" ht="15.5" x14ac:dyDescent="0.35">
      <c r="A890" s="8" t="s">
        <v>1482</v>
      </c>
      <c r="B890" t="str">
        <f>VLOOKUP(Healthcare!A890,'Customer Names'!A890:E3224,4,FALSE)</f>
        <v>Joshua E.</v>
      </c>
      <c r="C890" s="10">
        <f>_xlfn.XLOOKUP(A890,'Medical Examinations'!$A$2:$A$2336,'Medical Examinations'!$B$2:$B$2336,"NA",0,1)</f>
        <v>41.73</v>
      </c>
      <c r="D890" s="10">
        <f>_xlfn.XLOOKUP(A890,'Medical Examinations'!$A$2:$A$2336,'Medical Examinations'!$C$2:$C$2336)</f>
        <v>6.25</v>
      </c>
      <c r="E890" s="1" t="str">
        <f>_xlfn.XLOOKUP(A890,'Medical Examinations'!$A$2:$A$2336,'Medical Examinations'!$D$2:$D$2336)</f>
        <v>No</v>
      </c>
      <c r="F890" t="str">
        <f>_xlfn.XLOOKUP(A890,'Medical Examinations'!$A$2:$A$2336,'Medical Examinations'!$E$2:$E$2336)</f>
        <v>No</v>
      </c>
      <c r="G890" t="str">
        <f>_xlfn.XLOOKUP(A890,'Medical Examinations'!$A$2:$A$2336,'Medical Examinations'!$F$2:$F$2336)</f>
        <v>No</v>
      </c>
      <c r="H890" s="1">
        <f>_xlfn.XLOOKUP(A890,'Medical Examinations'!$A$2:$A$2336,'Medical Examinations'!$G$2:$G$2336)</f>
        <v>1</v>
      </c>
      <c r="I890" t="str">
        <f>_xlfn.XLOOKUP(A890,'Medical Examinations'!$A$2:$A$2336,'Medical Examinations'!$H$2:$H$2336)</f>
        <v>No</v>
      </c>
      <c r="J890" t="str">
        <f>VLOOKUP(A890,'Medical Examinations'!$A$2:$J$2336,9,FALSE)</f>
        <v>Obesity</v>
      </c>
      <c r="K890" t="str">
        <f>VLOOKUP(A890,'Medical Examinations'!$A$2:$J$2336,10,FALSE)</f>
        <v>Prediabetes</v>
      </c>
      <c r="L890" s="51" t="str">
        <f>_xlfn.XLOOKUP(A890,'Hospitalisation Details'!$A$2:$A$2345,'Hospitalisation Details'!$J$2:$J$2345,"")</f>
        <v>5-Oct-1987</v>
      </c>
      <c r="M890" s="12">
        <f>_xlfn.XLOOKUP(A890,'Hospitalisation Details'!$A$2:$A$2344,'Hospitalisation Details'!$F$2:$F$2344," ",0,1)</f>
        <v>12148.2</v>
      </c>
      <c r="N890" t="str">
        <f>_xlfn.XLOOKUP(A890,'Hospitalisation Details'!$A$2:$A$2344,'Hospitalisation Details'!$G$2:$G$2344," ",0,1)</f>
        <v>tier - 3</v>
      </c>
      <c r="O890" t="str">
        <f>_xlfn.XLOOKUP(A890,'Hospitalisation Details'!$A$2:$A$2344,'Hospitalisation Details'!$H$2:$H$2344," ",0,1)</f>
        <v>tier - 3</v>
      </c>
      <c r="P890" t="str">
        <f>_xlfn.XLOOKUP(A890,'Hospitalisation Details'!$A$2:$A$2344,'Hospitalisation Details'!$I$2:$I$2344," ",0,1)</f>
        <v>R1012</v>
      </c>
      <c r="Q890">
        <f>_xlfn.XLOOKUP(A890,'Hospitalisation Details'!$A$2:$A$2344,'Hospitalisation Details'!$K$2:$K$2344," ",0,1)</f>
        <v>35</v>
      </c>
    </row>
    <row r="891" spans="1:17" ht="15.5" x14ac:dyDescent="0.35">
      <c r="A891" s="8" t="s">
        <v>1481</v>
      </c>
      <c r="B891" t="str">
        <f>VLOOKUP(Healthcare!A891,'Customer Names'!A891:E3225,4,FALSE)</f>
        <v>Jeffrey</v>
      </c>
      <c r="C891" s="10">
        <f>_xlfn.XLOOKUP(A891,'Medical Examinations'!$A$2:$A$2336,'Medical Examinations'!$B$2:$B$2336,"NA",0,1)</f>
        <v>28.9</v>
      </c>
      <c r="D891" s="10">
        <f>_xlfn.XLOOKUP(A891,'Medical Examinations'!$A$2:$A$2336,'Medical Examinations'!$C$2:$C$2336)</f>
        <v>11.96</v>
      </c>
      <c r="E891" s="1" t="str">
        <f>_xlfn.XLOOKUP(A891,'Medical Examinations'!$A$2:$A$2336,'Medical Examinations'!$D$2:$D$2336)</f>
        <v>No</v>
      </c>
      <c r="F891" t="str">
        <f>_xlfn.XLOOKUP(A891,'Medical Examinations'!$A$2:$A$2336,'Medical Examinations'!$E$2:$E$2336)</f>
        <v>No</v>
      </c>
      <c r="G891" t="str">
        <f>_xlfn.XLOOKUP(A891,'Medical Examinations'!$A$2:$A$2336,'Medical Examinations'!$F$2:$F$2336)</f>
        <v>No</v>
      </c>
      <c r="H891" s="1">
        <f>_xlfn.XLOOKUP(A891,'Medical Examinations'!$A$2:$A$2336,'Medical Examinations'!$G$2:$G$2336)</f>
        <v>0</v>
      </c>
      <c r="I891" t="str">
        <f>_xlfn.XLOOKUP(A891,'Medical Examinations'!$A$2:$A$2336,'Medical Examinations'!$H$2:$H$2336)</f>
        <v>No</v>
      </c>
      <c r="J891" t="str">
        <f>VLOOKUP(A891,'Medical Examinations'!$A$2:$J$2336,9,FALSE)</f>
        <v>Overweight</v>
      </c>
      <c r="K891" t="str">
        <f>VLOOKUP(A891,'Medical Examinations'!$A$2:$J$2336,10,FALSE)</f>
        <v>Diabetes</v>
      </c>
      <c r="L891" s="51" t="str">
        <f>_xlfn.XLOOKUP(A891,'Hospitalisation Details'!$A$2:$A$2345,'Hospitalisation Details'!$J$2:$J$2345,"")</f>
        <v>15-Sep-1962</v>
      </c>
      <c r="M891" s="12">
        <f>_xlfn.XLOOKUP(A891,'Hospitalisation Details'!$A$2:$A$2344,'Hospitalisation Details'!$F$2:$F$2344," ",0,1)</f>
        <v>12146.97</v>
      </c>
      <c r="N891" t="str">
        <f>_xlfn.XLOOKUP(A891,'Hospitalisation Details'!$A$2:$A$2344,'Hospitalisation Details'!$G$2:$G$2344," ",0,1)</f>
        <v>tier - 3</v>
      </c>
      <c r="O891" t="str">
        <f>_xlfn.XLOOKUP(A891,'Hospitalisation Details'!$A$2:$A$2344,'Hospitalisation Details'!$H$2:$H$2344," ",0,1)</f>
        <v>tier - 3</v>
      </c>
      <c r="P891" t="str">
        <f>_xlfn.XLOOKUP(A891,'Hospitalisation Details'!$A$2:$A$2344,'Hospitalisation Details'!$I$2:$I$2344," ",0,1)</f>
        <v>R1011</v>
      </c>
      <c r="Q891">
        <f>_xlfn.XLOOKUP(A891,'Hospitalisation Details'!$A$2:$A$2344,'Hospitalisation Details'!$K$2:$K$2344," ",0,1)</f>
        <v>60</v>
      </c>
    </row>
    <row r="892" spans="1:17" ht="15.5" x14ac:dyDescent="0.35">
      <c r="A892" s="8" t="s">
        <v>1480</v>
      </c>
      <c r="B892" t="str">
        <f>VLOOKUP(Healthcare!A892,'Customer Names'!A892:E3226,4,FALSE)</f>
        <v>Andrew R</v>
      </c>
      <c r="C892" s="10">
        <f>_xlfn.XLOOKUP(A892,'Medical Examinations'!$A$2:$A$2336,'Medical Examinations'!$B$2:$B$2336,"NA",0,1)</f>
        <v>25.74</v>
      </c>
      <c r="D892" s="10">
        <f>_xlfn.XLOOKUP(A892,'Medical Examinations'!$A$2:$A$2336,'Medical Examinations'!$C$2:$C$2336)</f>
        <v>7.69</v>
      </c>
      <c r="E892" s="1" t="str">
        <f>_xlfn.XLOOKUP(A892,'Medical Examinations'!$A$2:$A$2336,'Medical Examinations'!$D$2:$D$2336)</f>
        <v>No</v>
      </c>
      <c r="F892" t="str">
        <f>_xlfn.XLOOKUP(A892,'Medical Examinations'!$A$2:$A$2336,'Medical Examinations'!$E$2:$E$2336)</f>
        <v>No</v>
      </c>
      <c r="G892" t="str">
        <f>_xlfn.XLOOKUP(A892,'Medical Examinations'!$A$2:$A$2336,'Medical Examinations'!$F$2:$F$2336)</f>
        <v>No</v>
      </c>
      <c r="H892" s="1">
        <f>_xlfn.XLOOKUP(A892,'Medical Examinations'!$A$2:$A$2336,'Medical Examinations'!$G$2:$G$2336)</f>
        <v>0</v>
      </c>
      <c r="I892" t="str">
        <f>_xlfn.XLOOKUP(A892,'Medical Examinations'!$A$2:$A$2336,'Medical Examinations'!$H$2:$H$2336)</f>
        <v>No</v>
      </c>
      <c r="J892" t="str">
        <f>VLOOKUP(A892,'Medical Examinations'!$A$2:$J$2336,9,FALSE)</f>
        <v>Overweight</v>
      </c>
      <c r="K892" t="str">
        <f>VLOOKUP(A892,'Medical Examinations'!$A$2:$J$2336,10,FALSE)</f>
        <v>Diabetes</v>
      </c>
      <c r="L892" s="51" t="str">
        <f>_xlfn.XLOOKUP(A892,'Hospitalisation Details'!$A$2:$A$2345,'Hospitalisation Details'!$J$2:$J$2345,"")</f>
        <v>4-Nov-1962</v>
      </c>
      <c r="M892" s="12">
        <f>_xlfn.XLOOKUP(A892,'Hospitalisation Details'!$A$2:$A$2344,'Hospitalisation Details'!$F$2:$F$2344," ",0,1)</f>
        <v>12142.58</v>
      </c>
      <c r="N892" t="str">
        <f>_xlfn.XLOOKUP(A892,'Hospitalisation Details'!$A$2:$A$2344,'Hospitalisation Details'!$G$2:$G$2344," ",0,1)</f>
        <v>tier - 3</v>
      </c>
      <c r="O892" t="str">
        <f>_xlfn.XLOOKUP(A892,'Hospitalisation Details'!$A$2:$A$2344,'Hospitalisation Details'!$H$2:$H$2344," ",0,1)</f>
        <v>tier - 2</v>
      </c>
      <c r="P892" t="str">
        <f>_xlfn.XLOOKUP(A892,'Hospitalisation Details'!$A$2:$A$2344,'Hospitalisation Details'!$I$2:$I$2344," ",0,1)</f>
        <v>R1013</v>
      </c>
      <c r="Q892">
        <f>_xlfn.XLOOKUP(A892,'Hospitalisation Details'!$A$2:$A$2344,'Hospitalisation Details'!$K$2:$K$2344," ",0,1)</f>
        <v>60</v>
      </c>
    </row>
    <row r="893" spans="1:17" ht="15.5" x14ac:dyDescent="0.35">
      <c r="A893" s="8" t="s">
        <v>1479</v>
      </c>
      <c r="B893" t="str">
        <f>VLOOKUP(Healthcare!A893,'Customer Names'!A893:E3227,4,FALSE)</f>
        <v>Francisco J. Sr.</v>
      </c>
      <c r="C893" s="10">
        <f>_xlfn.XLOOKUP(A893,'Medical Examinations'!$A$2:$A$2336,'Medical Examinations'!$B$2:$B$2336,"NA",0,1)</f>
        <v>36.06</v>
      </c>
      <c r="D893" s="10">
        <f>_xlfn.XLOOKUP(A893,'Medical Examinations'!$A$2:$A$2336,'Medical Examinations'!$C$2:$C$2336)</f>
        <v>8.83</v>
      </c>
      <c r="E893" s="1" t="str">
        <f>_xlfn.XLOOKUP(A893,'Medical Examinations'!$A$2:$A$2336,'Medical Examinations'!$D$2:$D$2336)</f>
        <v>No</v>
      </c>
      <c r="F893" t="str">
        <f>_xlfn.XLOOKUP(A893,'Medical Examinations'!$A$2:$A$2336,'Medical Examinations'!$E$2:$E$2336)</f>
        <v>No</v>
      </c>
      <c r="G893" t="str">
        <f>_xlfn.XLOOKUP(A893,'Medical Examinations'!$A$2:$A$2336,'Medical Examinations'!$F$2:$F$2336)</f>
        <v>No</v>
      </c>
      <c r="H893" s="1">
        <f>_xlfn.XLOOKUP(A893,'Medical Examinations'!$A$2:$A$2336,'Medical Examinations'!$G$2:$G$2336)</f>
        <v>0</v>
      </c>
      <c r="I893" t="str">
        <f>_xlfn.XLOOKUP(A893,'Medical Examinations'!$A$2:$A$2336,'Medical Examinations'!$H$2:$H$2336)</f>
        <v>No</v>
      </c>
      <c r="J893" t="str">
        <f>VLOOKUP(A893,'Medical Examinations'!$A$2:$J$2336,9,FALSE)</f>
        <v>Obesity</v>
      </c>
      <c r="K893" t="str">
        <f>VLOOKUP(A893,'Medical Examinations'!$A$2:$J$2336,10,FALSE)</f>
        <v>Diabetes</v>
      </c>
      <c r="L893" s="51" t="str">
        <f>_xlfn.XLOOKUP(A893,'Hospitalisation Details'!$A$2:$A$2345,'Hospitalisation Details'!$J$2:$J$2345,"")</f>
        <v>16-Sep-1974</v>
      </c>
      <c r="M893" s="12">
        <f>_xlfn.XLOOKUP(A893,'Hospitalisation Details'!$A$2:$A$2344,'Hospitalisation Details'!$F$2:$F$2344," ",0,1)</f>
        <v>12137.6</v>
      </c>
      <c r="N893" t="str">
        <f>_xlfn.XLOOKUP(A893,'Hospitalisation Details'!$A$2:$A$2344,'Hospitalisation Details'!$G$2:$G$2344," ",0,1)</f>
        <v>tier - 3</v>
      </c>
      <c r="O893" t="str">
        <f>_xlfn.XLOOKUP(A893,'Hospitalisation Details'!$A$2:$A$2344,'Hospitalisation Details'!$H$2:$H$2344," ",0,1)</f>
        <v>tier - 3</v>
      </c>
      <c r="P893" t="str">
        <f>_xlfn.XLOOKUP(A893,'Hospitalisation Details'!$A$2:$A$2344,'Hospitalisation Details'!$I$2:$I$2344," ",0,1)</f>
        <v>R1012</v>
      </c>
      <c r="Q893">
        <f>_xlfn.XLOOKUP(A893,'Hospitalisation Details'!$A$2:$A$2344,'Hospitalisation Details'!$K$2:$K$2344," ",0,1)</f>
        <v>48</v>
      </c>
    </row>
    <row r="894" spans="1:17" ht="15.5" x14ac:dyDescent="0.35">
      <c r="A894" s="8" t="s">
        <v>1478</v>
      </c>
      <c r="B894" t="str">
        <f>VLOOKUP(Healthcare!A894,'Customer Names'!A894:E3228,4,FALSE)</f>
        <v>Rhonda</v>
      </c>
      <c r="C894" s="10">
        <f>_xlfn.XLOOKUP(A894,'Medical Examinations'!$A$2:$A$2336,'Medical Examinations'!$B$2:$B$2336,"NA",0,1)</f>
        <v>43.28</v>
      </c>
      <c r="D894" s="10">
        <f>_xlfn.XLOOKUP(A894,'Medical Examinations'!$A$2:$A$2336,'Medical Examinations'!$C$2:$C$2336)</f>
        <v>4.41</v>
      </c>
      <c r="E894" s="1" t="str">
        <f>_xlfn.XLOOKUP(A894,'Medical Examinations'!$A$2:$A$2336,'Medical Examinations'!$D$2:$D$2336)</f>
        <v>No</v>
      </c>
      <c r="F894" t="str">
        <f>_xlfn.XLOOKUP(A894,'Medical Examinations'!$A$2:$A$2336,'Medical Examinations'!$E$2:$E$2336)</f>
        <v>No</v>
      </c>
      <c r="G894" t="str">
        <f>_xlfn.XLOOKUP(A894,'Medical Examinations'!$A$2:$A$2336,'Medical Examinations'!$F$2:$F$2336)</f>
        <v>No</v>
      </c>
      <c r="H894" s="1">
        <f>_xlfn.XLOOKUP(A894,'Medical Examinations'!$A$2:$A$2336,'Medical Examinations'!$G$2:$G$2336)</f>
        <v>0</v>
      </c>
      <c r="I894" t="str">
        <f>_xlfn.XLOOKUP(A894,'Medical Examinations'!$A$2:$A$2336,'Medical Examinations'!$H$2:$H$2336)</f>
        <v>No</v>
      </c>
      <c r="J894" t="str">
        <f>VLOOKUP(A894,'Medical Examinations'!$A$2:$J$2336,9,FALSE)</f>
        <v>Obesity</v>
      </c>
      <c r="K894" t="str">
        <f>VLOOKUP(A894,'Medical Examinations'!$A$2:$J$2336,10,FALSE)</f>
        <v>Normal</v>
      </c>
      <c r="L894" s="51" t="str">
        <f>_xlfn.XLOOKUP(A894,'Hospitalisation Details'!$A$2:$A$2345,'Hospitalisation Details'!$J$2:$J$2345,"")</f>
        <v>6-Nov-1991</v>
      </c>
      <c r="M894" s="12">
        <f>_xlfn.XLOOKUP(A894,'Hospitalisation Details'!$A$2:$A$2344,'Hospitalisation Details'!$F$2:$F$2344," ",0,1)</f>
        <v>12130.8</v>
      </c>
      <c r="N894" t="str">
        <f>_xlfn.XLOOKUP(A894,'Hospitalisation Details'!$A$2:$A$2344,'Hospitalisation Details'!$G$2:$G$2344," ",0,1)</f>
        <v>tier - 3</v>
      </c>
      <c r="O894" t="str">
        <f>_xlfn.XLOOKUP(A894,'Hospitalisation Details'!$A$2:$A$2344,'Hospitalisation Details'!$H$2:$H$2344," ",0,1)</f>
        <v>tier - 3</v>
      </c>
      <c r="P894" t="str">
        <f>_xlfn.XLOOKUP(A894,'Hospitalisation Details'!$A$2:$A$2344,'Hospitalisation Details'!$I$2:$I$2344," ",0,1)</f>
        <v>R1026</v>
      </c>
      <c r="Q894">
        <f>_xlfn.XLOOKUP(A894,'Hospitalisation Details'!$A$2:$A$2344,'Hospitalisation Details'!$K$2:$K$2344," ",0,1)</f>
        <v>31</v>
      </c>
    </row>
    <row r="895" spans="1:17" ht="15.5" x14ac:dyDescent="0.35">
      <c r="A895" s="8" t="s">
        <v>1477</v>
      </c>
      <c r="B895" t="str">
        <f>VLOOKUP(Healthcare!A895,'Customer Names'!A895:E3229,4,FALSE)</f>
        <v>John</v>
      </c>
      <c r="C895" s="10">
        <f>_xlfn.XLOOKUP(A895,'Medical Examinations'!$A$2:$A$2336,'Medical Examinations'!$B$2:$B$2336,"NA",0,1)</f>
        <v>28.785</v>
      </c>
      <c r="D895" s="10">
        <f>_xlfn.XLOOKUP(A895,'Medical Examinations'!$A$2:$A$2336,'Medical Examinations'!$C$2:$C$2336)</f>
        <v>9.1</v>
      </c>
      <c r="E895" s="1" t="str">
        <f>_xlfn.XLOOKUP(A895,'Medical Examinations'!$A$2:$A$2336,'Medical Examinations'!$D$2:$D$2336)</f>
        <v>Yes</v>
      </c>
      <c r="F895" t="str">
        <f>_xlfn.XLOOKUP(A895,'Medical Examinations'!$A$2:$A$2336,'Medical Examinations'!$E$2:$E$2336)</f>
        <v>No</v>
      </c>
      <c r="G895" t="str">
        <f>_xlfn.XLOOKUP(A895,'Medical Examinations'!$A$2:$A$2336,'Medical Examinations'!$F$2:$F$2336)</f>
        <v>Yes</v>
      </c>
      <c r="H895" s="1">
        <f>_xlfn.XLOOKUP(A895,'Medical Examinations'!$A$2:$A$2336,'Medical Examinations'!$G$2:$G$2336)</f>
        <v>1</v>
      </c>
      <c r="I895" t="str">
        <f>_xlfn.XLOOKUP(A895,'Medical Examinations'!$A$2:$A$2336,'Medical Examinations'!$H$2:$H$2336)</f>
        <v>No</v>
      </c>
      <c r="J895" t="str">
        <f>VLOOKUP(A895,'Medical Examinations'!$A$2:$J$2336,9,FALSE)</f>
        <v>Overweight</v>
      </c>
      <c r="K895" t="str">
        <f>VLOOKUP(A895,'Medical Examinations'!$A$2:$J$2336,10,FALSE)</f>
        <v>Diabetes</v>
      </c>
      <c r="L895" s="51" t="str">
        <f>_xlfn.XLOOKUP(A895,'Hospitalisation Details'!$A$2:$A$2345,'Hospitalisation Details'!$J$2:$J$2345,"")</f>
        <v>4-Jun-1963</v>
      </c>
      <c r="M895" s="12">
        <f>_xlfn.XLOOKUP(A895,'Hospitalisation Details'!$A$2:$A$2344,'Hospitalisation Details'!$F$2:$F$2344," ",0,1)</f>
        <v>12129.61</v>
      </c>
      <c r="N895" t="str">
        <f>_xlfn.XLOOKUP(A895,'Hospitalisation Details'!$A$2:$A$2344,'Hospitalisation Details'!$G$2:$G$2344," ",0,1)</f>
        <v>tier - 3</v>
      </c>
      <c r="O895" t="str">
        <f>_xlfn.XLOOKUP(A895,'Hospitalisation Details'!$A$2:$A$2344,'Hospitalisation Details'!$H$2:$H$2344," ",0,1)</f>
        <v>tier - 1</v>
      </c>
      <c r="P895" t="str">
        <f>_xlfn.XLOOKUP(A895,'Hospitalisation Details'!$A$2:$A$2344,'Hospitalisation Details'!$I$2:$I$2344," ",0,1)</f>
        <v>R1012</v>
      </c>
      <c r="Q895">
        <f>_xlfn.XLOOKUP(A895,'Hospitalisation Details'!$A$2:$A$2344,'Hospitalisation Details'!$K$2:$K$2344," ",0,1)</f>
        <v>60</v>
      </c>
    </row>
    <row r="896" spans="1:17" ht="15.5" x14ac:dyDescent="0.35">
      <c r="A896" s="8" t="s">
        <v>1476</v>
      </c>
      <c r="B896" t="str">
        <f>VLOOKUP(Healthcare!A896,'Customer Names'!A896:E3230,4,FALSE)</f>
        <v>Miles J.</v>
      </c>
      <c r="C896" s="10">
        <f>_xlfn.XLOOKUP(A896,'Medical Examinations'!$A$2:$A$2336,'Medical Examinations'!$B$2:$B$2336,"NA",0,1)</f>
        <v>25.46</v>
      </c>
      <c r="D896" s="10">
        <f>_xlfn.XLOOKUP(A896,'Medical Examinations'!$A$2:$A$2336,'Medical Examinations'!$C$2:$C$2336)</f>
        <v>11.52</v>
      </c>
      <c r="E896" s="1" t="str">
        <f>_xlfn.XLOOKUP(A896,'Medical Examinations'!$A$2:$A$2336,'Medical Examinations'!$D$2:$D$2336)</f>
        <v>Yes</v>
      </c>
      <c r="F896" t="str">
        <f>_xlfn.XLOOKUP(A896,'Medical Examinations'!$A$2:$A$2336,'Medical Examinations'!$E$2:$E$2336)</f>
        <v>No</v>
      </c>
      <c r="G896" t="str">
        <f>_xlfn.XLOOKUP(A896,'Medical Examinations'!$A$2:$A$2336,'Medical Examinations'!$F$2:$F$2336)</f>
        <v>Yes</v>
      </c>
      <c r="H896" s="1">
        <f>_xlfn.XLOOKUP(A896,'Medical Examinations'!$A$2:$A$2336,'Medical Examinations'!$G$2:$G$2336)</f>
        <v>1</v>
      </c>
      <c r="I896" t="str">
        <f>_xlfn.XLOOKUP(A896,'Medical Examinations'!$A$2:$A$2336,'Medical Examinations'!$H$2:$H$2336)</f>
        <v>No</v>
      </c>
      <c r="J896" t="str">
        <f>VLOOKUP(A896,'Medical Examinations'!$A$2:$J$2336,9,FALSE)</f>
        <v>Overweight</v>
      </c>
      <c r="K896" t="str">
        <f>VLOOKUP(A896,'Medical Examinations'!$A$2:$J$2336,10,FALSE)</f>
        <v>Diabetes</v>
      </c>
      <c r="L896" s="51" t="str">
        <f>_xlfn.XLOOKUP(A896,'Hospitalisation Details'!$A$2:$A$2345,'Hospitalisation Details'!$J$2:$J$2345,"")</f>
        <v>20-Jul-1963</v>
      </c>
      <c r="M896" s="12">
        <f>_xlfn.XLOOKUP(A896,'Hospitalisation Details'!$A$2:$A$2344,'Hospitalisation Details'!$F$2:$F$2344," ",0,1)</f>
        <v>12124.99</v>
      </c>
      <c r="N896" t="str">
        <f>_xlfn.XLOOKUP(A896,'Hospitalisation Details'!$A$2:$A$2344,'Hospitalisation Details'!$G$2:$G$2344," ",0,1)</f>
        <v>tier - 3</v>
      </c>
      <c r="O896" t="str">
        <f>_xlfn.XLOOKUP(A896,'Hospitalisation Details'!$A$2:$A$2344,'Hospitalisation Details'!$H$2:$H$2344," ",0,1)</f>
        <v>tier - 1</v>
      </c>
      <c r="P896" t="str">
        <f>_xlfn.XLOOKUP(A896,'Hospitalisation Details'!$A$2:$A$2344,'Hospitalisation Details'!$I$2:$I$2344," ",0,1)</f>
        <v>R1012</v>
      </c>
      <c r="Q896">
        <f>_xlfn.XLOOKUP(A896,'Hospitalisation Details'!$A$2:$A$2344,'Hospitalisation Details'!$K$2:$K$2344," ",0,1)</f>
        <v>59</v>
      </c>
    </row>
    <row r="897" spans="1:17" ht="15.5" x14ac:dyDescent="0.35">
      <c r="A897" s="8" t="s">
        <v>1475</v>
      </c>
      <c r="B897" t="str">
        <f>VLOOKUP(Healthcare!A897,'Customer Names'!A897:E3231,4,FALSE)</f>
        <v>Justyna I.</v>
      </c>
      <c r="C897" s="10">
        <f>_xlfn.XLOOKUP(A897,'Medical Examinations'!$A$2:$A$2336,'Medical Examinations'!$B$2:$B$2336,"NA",0,1)</f>
        <v>30.8</v>
      </c>
      <c r="D897" s="10">
        <f>_xlfn.XLOOKUP(A897,'Medical Examinations'!$A$2:$A$2336,'Medical Examinations'!$C$2:$C$2336)</f>
        <v>10.95</v>
      </c>
      <c r="E897" s="1" t="str">
        <f>_xlfn.XLOOKUP(A897,'Medical Examinations'!$A$2:$A$2336,'Medical Examinations'!$D$2:$D$2336)</f>
        <v>No</v>
      </c>
      <c r="F897" t="str">
        <f>_xlfn.XLOOKUP(A897,'Medical Examinations'!$A$2:$A$2336,'Medical Examinations'!$E$2:$E$2336)</f>
        <v>No</v>
      </c>
      <c r="G897" t="str">
        <f>_xlfn.XLOOKUP(A897,'Medical Examinations'!$A$2:$A$2336,'Medical Examinations'!$F$2:$F$2336)</f>
        <v>No</v>
      </c>
      <c r="H897" s="1">
        <f>_xlfn.XLOOKUP(A897,'Medical Examinations'!$A$2:$A$2336,'Medical Examinations'!$G$2:$G$2336)</f>
        <v>0</v>
      </c>
      <c r="I897" t="str">
        <f>_xlfn.XLOOKUP(A897,'Medical Examinations'!$A$2:$A$2336,'Medical Examinations'!$H$2:$H$2336)</f>
        <v>No</v>
      </c>
      <c r="J897" t="str">
        <f>VLOOKUP(A897,'Medical Examinations'!$A$2:$J$2336,9,FALSE)</f>
        <v>Obesity</v>
      </c>
      <c r="K897" t="str">
        <f>VLOOKUP(A897,'Medical Examinations'!$A$2:$J$2336,10,FALSE)</f>
        <v>Diabetes</v>
      </c>
      <c r="L897" s="51" t="str">
        <f>_xlfn.XLOOKUP(A897,'Hospitalisation Details'!$A$2:$A$2345,'Hospitalisation Details'!$J$2:$J$2345,"")</f>
        <v>25-Oct-1968</v>
      </c>
      <c r="M897" s="12">
        <f>_xlfn.XLOOKUP(A897,'Hospitalisation Details'!$A$2:$A$2344,'Hospitalisation Details'!$F$2:$F$2344," ",0,1)</f>
        <v>12105.32</v>
      </c>
      <c r="N897" t="str">
        <f>_xlfn.XLOOKUP(A897,'Hospitalisation Details'!$A$2:$A$2344,'Hospitalisation Details'!$G$2:$G$2344," ",0,1)</f>
        <v>tier - 3</v>
      </c>
      <c r="O897" t="str">
        <f>_xlfn.XLOOKUP(A897,'Hospitalisation Details'!$A$2:$A$2344,'Hospitalisation Details'!$H$2:$H$2344," ",0,1)</f>
        <v>tier - 3</v>
      </c>
      <c r="P897" t="str">
        <f>_xlfn.XLOOKUP(A897,'Hospitalisation Details'!$A$2:$A$2344,'Hospitalisation Details'!$I$2:$I$2344," ",0,1)</f>
        <v>R1011</v>
      </c>
      <c r="Q897">
        <f>_xlfn.XLOOKUP(A897,'Hospitalisation Details'!$A$2:$A$2344,'Hospitalisation Details'!$K$2:$K$2344," ",0,1)</f>
        <v>54</v>
      </c>
    </row>
    <row r="898" spans="1:17" ht="15.5" x14ac:dyDescent="0.35">
      <c r="A898" s="8" t="s">
        <v>1474</v>
      </c>
      <c r="B898" t="str">
        <f>VLOOKUP(Healthcare!A898,'Customer Names'!A898:E3232,4,FALSE)</f>
        <v>Lucille</v>
      </c>
      <c r="C898" s="10">
        <f>_xlfn.XLOOKUP(A898,'Medical Examinations'!$A$2:$A$2336,'Medical Examinations'!$B$2:$B$2336,"NA",0,1)</f>
        <v>28.88</v>
      </c>
      <c r="D898" s="10">
        <f>_xlfn.XLOOKUP(A898,'Medical Examinations'!$A$2:$A$2336,'Medical Examinations'!$C$2:$C$2336)</f>
        <v>11.5</v>
      </c>
      <c r="E898" s="1" t="str">
        <f>_xlfn.XLOOKUP(A898,'Medical Examinations'!$A$2:$A$2336,'Medical Examinations'!$D$2:$D$2336)</f>
        <v>No</v>
      </c>
      <c r="F898" t="str">
        <f>_xlfn.XLOOKUP(A898,'Medical Examinations'!$A$2:$A$2336,'Medical Examinations'!$E$2:$E$2336)</f>
        <v>No</v>
      </c>
      <c r="G898" t="str">
        <f>_xlfn.XLOOKUP(A898,'Medical Examinations'!$A$2:$A$2336,'Medical Examinations'!$F$2:$F$2336)</f>
        <v>No</v>
      </c>
      <c r="H898" s="1">
        <f>_xlfn.XLOOKUP(A898,'Medical Examinations'!$A$2:$A$2336,'Medical Examinations'!$G$2:$G$2336)</f>
        <v>0</v>
      </c>
      <c r="I898" t="str">
        <f>_xlfn.XLOOKUP(A898,'Medical Examinations'!$A$2:$A$2336,'Medical Examinations'!$H$2:$H$2336)</f>
        <v>No</v>
      </c>
      <c r="J898" t="str">
        <f>VLOOKUP(A898,'Medical Examinations'!$A$2:$J$2336,9,FALSE)</f>
        <v>Overweight</v>
      </c>
      <c r="K898" t="str">
        <f>VLOOKUP(A898,'Medical Examinations'!$A$2:$J$2336,10,FALSE)</f>
        <v>Diabetes</v>
      </c>
      <c r="L898" s="51" t="str">
        <f>_xlfn.XLOOKUP(A898,'Hospitalisation Details'!$A$2:$A$2345,'Hospitalisation Details'!$J$2:$J$2345,"")</f>
        <v>9-Dec-1968</v>
      </c>
      <c r="M898" s="12">
        <f>_xlfn.XLOOKUP(A898,'Hospitalisation Details'!$A$2:$A$2344,'Hospitalisation Details'!$F$2:$F$2344," ",0,1)</f>
        <v>12096.65</v>
      </c>
      <c r="N898" t="str">
        <f>_xlfn.XLOOKUP(A898,'Hospitalisation Details'!$A$2:$A$2344,'Hospitalisation Details'!$G$2:$G$2344," ",0,1)</f>
        <v>tier - 3</v>
      </c>
      <c r="O898" t="str">
        <f>_xlfn.XLOOKUP(A898,'Hospitalisation Details'!$A$2:$A$2344,'Hospitalisation Details'!$H$2:$H$2344," ",0,1)</f>
        <v>tier - 1</v>
      </c>
      <c r="P898" t="str">
        <f>_xlfn.XLOOKUP(A898,'Hospitalisation Details'!$A$2:$A$2344,'Hospitalisation Details'!$I$2:$I$2344," ",0,1)</f>
        <v>R1024</v>
      </c>
      <c r="Q898">
        <f>_xlfn.XLOOKUP(A898,'Hospitalisation Details'!$A$2:$A$2344,'Hospitalisation Details'!$K$2:$K$2344," ",0,1)</f>
        <v>54</v>
      </c>
    </row>
    <row r="899" spans="1:17" ht="15.5" x14ac:dyDescent="0.35">
      <c r="A899" s="8" t="s">
        <v>1473</v>
      </c>
      <c r="B899" t="str">
        <f>VLOOKUP(Healthcare!A899,'Customer Names'!A899:E3233,4,FALSE)</f>
        <v>April</v>
      </c>
      <c r="C899" s="10">
        <f>_xlfn.XLOOKUP(A899,'Medical Examinations'!$A$2:$A$2336,'Medical Examinations'!$B$2:$B$2336,"NA",0,1)</f>
        <v>23</v>
      </c>
      <c r="D899" s="10">
        <f>_xlfn.XLOOKUP(A899,'Medical Examinations'!$A$2:$A$2336,'Medical Examinations'!$C$2:$C$2336)</f>
        <v>9.8800000000000008</v>
      </c>
      <c r="E899" s="1" t="str">
        <f>_xlfn.XLOOKUP(A899,'Medical Examinations'!$A$2:$A$2336,'Medical Examinations'!$D$2:$D$2336)</f>
        <v>No</v>
      </c>
      <c r="F899" t="str">
        <f>_xlfn.XLOOKUP(A899,'Medical Examinations'!$A$2:$A$2336,'Medical Examinations'!$E$2:$E$2336)</f>
        <v>No</v>
      </c>
      <c r="G899" t="str">
        <f>_xlfn.XLOOKUP(A899,'Medical Examinations'!$A$2:$A$2336,'Medical Examinations'!$F$2:$F$2336)</f>
        <v>No</v>
      </c>
      <c r="H899" s="1">
        <f>_xlfn.XLOOKUP(A899,'Medical Examinations'!$A$2:$A$2336,'Medical Examinations'!$G$2:$G$2336)</f>
        <v>0</v>
      </c>
      <c r="I899" t="str">
        <f>_xlfn.XLOOKUP(A899,'Medical Examinations'!$A$2:$A$2336,'Medical Examinations'!$H$2:$H$2336)</f>
        <v>No</v>
      </c>
      <c r="J899" t="str">
        <f>VLOOKUP(A899,'Medical Examinations'!$A$2:$J$2336,9,FALSE)</f>
        <v>Normal Weight</v>
      </c>
      <c r="K899" t="str">
        <f>VLOOKUP(A899,'Medical Examinations'!$A$2:$J$2336,10,FALSE)</f>
        <v>Diabetes</v>
      </c>
      <c r="L899" s="51" t="str">
        <f>_xlfn.XLOOKUP(A899,'Hospitalisation Details'!$A$2:$A$2345,'Hospitalisation Details'!$J$2:$J$2345,"")</f>
        <v>21-Jun-1968</v>
      </c>
      <c r="M899" s="12">
        <f>_xlfn.XLOOKUP(A899,'Hospitalisation Details'!$A$2:$A$2344,'Hospitalisation Details'!$F$2:$F$2344," ",0,1)</f>
        <v>12094.48</v>
      </c>
      <c r="N899" t="str">
        <f>_xlfn.XLOOKUP(A899,'Hospitalisation Details'!$A$2:$A$2344,'Hospitalisation Details'!$G$2:$G$2344," ",0,1)</f>
        <v>tier - 3</v>
      </c>
      <c r="O899" t="str">
        <f>_xlfn.XLOOKUP(A899,'Hospitalisation Details'!$A$2:$A$2344,'Hospitalisation Details'!$H$2:$H$2344," ",0,1)</f>
        <v>tier - 3</v>
      </c>
      <c r="P899" t="str">
        <f>_xlfn.XLOOKUP(A899,'Hospitalisation Details'!$A$2:$A$2344,'Hospitalisation Details'!$I$2:$I$2344," ",0,1)</f>
        <v>R1011</v>
      </c>
      <c r="Q899">
        <f>_xlfn.XLOOKUP(A899,'Hospitalisation Details'!$A$2:$A$2344,'Hospitalisation Details'!$K$2:$K$2344," ",0,1)</f>
        <v>54</v>
      </c>
    </row>
    <row r="900" spans="1:17" ht="15.5" x14ac:dyDescent="0.35">
      <c r="A900" s="8" t="s">
        <v>1472</v>
      </c>
      <c r="B900" t="str">
        <f>VLOOKUP(Healthcare!A900,'Customer Names'!A900:E3234,4,FALSE)</f>
        <v>Robert</v>
      </c>
      <c r="C900" s="10">
        <f>_xlfn.XLOOKUP(A900,'Medical Examinations'!$A$2:$A$2336,'Medical Examinations'!$B$2:$B$2336,"NA",0,1)</f>
        <v>38.25</v>
      </c>
      <c r="D900" s="10">
        <f>_xlfn.XLOOKUP(A900,'Medical Examinations'!$A$2:$A$2336,'Medical Examinations'!$C$2:$C$2336)</f>
        <v>6.2</v>
      </c>
      <c r="E900" s="1" t="str">
        <f>_xlfn.XLOOKUP(A900,'Medical Examinations'!$A$2:$A$2336,'Medical Examinations'!$D$2:$D$2336)</f>
        <v>No</v>
      </c>
      <c r="F900" t="str">
        <f>_xlfn.XLOOKUP(A900,'Medical Examinations'!$A$2:$A$2336,'Medical Examinations'!$E$2:$E$2336)</f>
        <v>No</v>
      </c>
      <c r="G900" t="str">
        <f>_xlfn.XLOOKUP(A900,'Medical Examinations'!$A$2:$A$2336,'Medical Examinations'!$F$2:$F$2336)</f>
        <v>No</v>
      </c>
      <c r="H900" s="1">
        <f>_xlfn.XLOOKUP(A900,'Medical Examinations'!$A$2:$A$2336,'Medical Examinations'!$G$2:$G$2336)</f>
        <v>1</v>
      </c>
      <c r="I900" t="str">
        <f>_xlfn.XLOOKUP(A900,'Medical Examinations'!$A$2:$A$2336,'Medical Examinations'!$H$2:$H$2336)</f>
        <v>No</v>
      </c>
      <c r="J900" t="str">
        <f>VLOOKUP(A900,'Medical Examinations'!$A$2:$J$2336,9,FALSE)</f>
        <v>Obesity</v>
      </c>
      <c r="K900" t="str">
        <f>VLOOKUP(A900,'Medical Examinations'!$A$2:$J$2336,10,FALSE)</f>
        <v>Prediabetes</v>
      </c>
      <c r="L900" s="51" t="str">
        <f>_xlfn.XLOOKUP(A900,'Hospitalisation Details'!$A$2:$A$2345,'Hospitalisation Details'!$J$2:$J$2345,"")</f>
        <v>2-Sep-1984</v>
      </c>
      <c r="M900" s="12">
        <f>_xlfn.XLOOKUP(A900,'Hospitalisation Details'!$A$2:$A$2344,'Hospitalisation Details'!$F$2:$F$2344," ",0,1)</f>
        <v>12091.34</v>
      </c>
      <c r="N900" t="str">
        <f>_xlfn.XLOOKUP(A900,'Hospitalisation Details'!$A$2:$A$2344,'Hospitalisation Details'!$G$2:$G$2344," ",0,1)</f>
        <v>tier - 3</v>
      </c>
      <c r="O900" t="str">
        <f>_xlfn.XLOOKUP(A900,'Hospitalisation Details'!$A$2:$A$2344,'Hospitalisation Details'!$H$2:$H$2344," ",0,1)</f>
        <v>tier - 2</v>
      </c>
      <c r="P900" t="str">
        <f>_xlfn.XLOOKUP(A900,'Hospitalisation Details'!$A$2:$A$2344,'Hospitalisation Details'!$I$2:$I$2344," ",0,1)</f>
        <v>R1022</v>
      </c>
      <c r="Q900">
        <f>_xlfn.XLOOKUP(A900,'Hospitalisation Details'!$A$2:$A$2344,'Hospitalisation Details'!$K$2:$K$2344," ",0,1)</f>
        <v>38</v>
      </c>
    </row>
    <row r="901" spans="1:17" ht="15.5" x14ac:dyDescent="0.35">
      <c r="A901" s="8" t="s">
        <v>1471</v>
      </c>
      <c r="B901" t="str">
        <f>VLOOKUP(Healthcare!A901,'Customer Names'!A901:E3235,4,FALSE)</f>
        <v>Alyssa</v>
      </c>
      <c r="C901" s="10">
        <f>_xlfn.XLOOKUP(A901,'Medical Examinations'!$A$2:$A$2336,'Medical Examinations'!$B$2:$B$2336,"NA",0,1)</f>
        <v>39.25</v>
      </c>
      <c r="D901" s="10">
        <f>_xlfn.XLOOKUP(A901,'Medical Examinations'!$A$2:$A$2336,'Medical Examinations'!$C$2:$C$2336)</f>
        <v>8.41</v>
      </c>
      <c r="E901" s="1" t="str">
        <f>_xlfn.XLOOKUP(A901,'Medical Examinations'!$A$2:$A$2336,'Medical Examinations'!$D$2:$D$2336)</f>
        <v>Yes</v>
      </c>
      <c r="F901" t="str">
        <f>_xlfn.XLOOKUP(A901,'Medical Examinations'!$A$2:$A$2336,'Medical Examinations'!$E$2:$E$2336)</f>
        <v>No</v>
      </c>
      <c r="G901" t="str">
        <f>_xlfn.XLOOKUP(A901,'Medical Examinations'!$A$2:$A$2336,'Medical Examinations'!$F$2:$F$2336)</f>
        <v>No</v>
      </c>
      <c r="H901" s="1">
        <f>_xlfn.XLOOKUP(A901,'Medical Examinations'!$A$2:$A$2336,'Medical Examinations'!$G$2:$G$2336)</f>
        <v>1</v>
      </c>
      <c r="I901" t="str">
        <f>_xlfn.XLOOKUP(A901,'Medical Examinations'!$A$2:$A$2336,'Medical Examinations'!$H$2:$H$2336)</f>
        <v>No</v>
      </c>
      <c r="J901" t="str">
        <f>VLOOKUP(A901,'Medical Examinations'!$A$2:$J$2336,9,FALSE)</f>
        <v>Obesity</v>
      </c>
      <c r="K901" t="str">
        <f>VLOOKUP(A901,'Medical Examinations'!$A$2:$J$2336,10,FALSE)</f>
        <v>Diabetes</v>
      </c>
      <c r="L901" s="51" t="str">
        <f>_xlfn.XLOOKUP(A901,'Hospitalisation Details'!$A$2:$A$2345,'Hospitalisation Details'!$J$2:$J$2345,"")</f>
        <v>7-Sep-1986</v>
      </c>
      <c r="M901" s="12">
        <f>_xlfn.XLOOKUP(A901,'Hospitalisation Details'!$A$2:$A$2344,'Hospitalisation Details'!$F$2:$F$2344," ",0,1)</f>
        <v>12048.13</v>
      </c>
      <c r="N901" t="str">
        <f>_xlfn.XLOOKUP(A901,'Hospitalisation Details'!$A$2:$A$2344,'Hospitalisation Details'!$G$2:$G$2344," ",0,1)</f>
        <v>tier - 3</v>
      </c>
      <c r="O901" t="str">
        <f>_xlfn.XLOOKUP(A901,'Hospitalisation Details'!$A$2:$A$2344,'Hospitalisation Details'!$H$2:$H$2344," ",0,1)</f>
        <v>tier - 2</v>
      </c>
      <c r="P901" t="str">
        <f>_xlfn.XLOOKUP(A901,'Hospitalisation Details'!$A$2:$A$2344,'Hospitalisation Details'!$I$2:$I$2344," ",0,1)</f>
        <v>R1026</v>
      </c>
      <c r="Q901">
        <f>_xlfn.XLOOKUP(A901,'Hospitalisation Details'!$A$2:$A$2344,'Hospitalisation Details'!$K$2:$K$2344," ",0,1)</f>
        <v>36</v>
      </c>
    </row>
    <row r="902" spans="1:17" ht="15.5" x14ac:dyDescent="0.35">
      <c r="A902" s="8" t="s">
        <v>1470</v>
      </c>
      <c r="B902" t="str">
        <f>VLOOKUP(Healthcare!A902,'Customer Names'!A902:E3236,4,FALSE)</f>
        <v>Jessica E.</v>
      </c>
      <c r="C902" s="10">
        <f>_xlfn.XLOOKUP(A902,'Medical Examinations'!$A$2:$A$2336,'Medical Examinations'!$B$2:$B$2336,"NA",0,1)</f>
        <v>26.6</v>
      </c>
      <c r="D902" s="10">
        <f>_xlfn.XLOOKUP(A902,'Medical Examinations'!$A$2:$A$2336,'Medical Examinations'!$C$2:$C$2336)</f>
        <v>5.07</v>
      </c>
      <c r="E902" s="1" t="str">
        <f>_xlfn.XLOOKUP(A902,'Medical Examinations'!$A$2:$A$2336,'Medical Examinations'!$D$2:$D$2336)</f>
        <v>Yes</v>
      </c>
      <c r="F902" t="str">
        <f>_xlfn.XLOOKUP(A902,'Medical Examinations'!$A$2:$A$2336,'Medical Examinations'!$E$2:$E$2336)</f>
        <v>No</v>
      </c>
      <c r="G902" t="str">
        <f>_xlfn.XLOOKUP(A902,'Medical Examinations'!$A$2:$A$2336,'Medical Examinations'!$F$2:$F$2336)</f>
        <v>No</v>
      </c>
      <c r="H902" s="1">
        <f>_xlfn.XLOOKUP(A902,'Medical Examinations'!$A$2:$A$2336,'Medical Examinations'!$G$2:$G$2336)</f>
        <v>2</v>
      </c>
      <c r="I902" t="str">
        <f>_xlfn.XLOOKUP(A902,'Medical Examinations'!$A$2:$A$2336,'Medical Examinations'!$H$2:$H$2336)</f>
        <v>No</v>
      </c>
      <c r="J902" t="str">
        <f>VLOOKUP(A902,'Medical Examinations'!$A$2:$J$2336,9,FALSE)</f>
        <v>Overweight</v>
      </c>
      <c r="K902" t="str">
        <f>VLOOKUP(A902,'Medical Examinations'!$A$2:$J$2336,10,FALSE)</f>
        <v>Normal</v>
      </c>
      <c r="L902" s="51" t="str">
        <f>_xlfn.XLOOKUP(A902,'Hospitalisation Details'!$A$2:$A$2345,'Hospitalisation Details'!$J$2:$J$2345,"")</f>
        <v>24-Nov-1966</v>
      </c>
      <c r="M902" s="12">
        <f>_xlfn.XLOOKUP(A902,'Hospitalisation Details'!$A$2:$A$2344,'Hospitalisation Details'!$F$2:$F$2344," ",0,1)</f>
        <v>12044.34</v>
      </c>
      <c r="N902" t="str">
        <f>_xlfn.XLOOKUP(A902,'Hospitalisation Details'!$A$2:$A$2344,'Hospitalisation Details'!$G$2:$G$2344," ",0,1)</f>
        <v>tier - 3</v>
      </c>
      <c r="O902" t="str">
        <f>_xlfn.XLOOKUP(A902,'Hospitalisation Details'!$A$2:$A$2344,'Hospitalisation Details'!$H$2:$H$2344," ",0,1)</f>
        <v>tier - 1</v>
      </c>
      <c r="P902" t="str">
        <f>_xlfn.XLOOKUP(A902,'Hospitalisation Details'!$A$2:$A$2344,'Hospitalisation Details'!$I$2:$I$2344," ",0,1)</f>
        <v>R1012</v>
      </c>
      <c r="Q902">
        <f>_xlfn.XLOOKUP(A902,'Hospitalisation Details'!$A$2:$A$2344,'Hospitalisation Details'!$K$2:$K$2344," ",0,1)</f>
        <v>56</v>
      </c>
    </row>
    <row r="903" spans="1:17" ht="15.5" x14ac:dyDescent="0.35">
      <c r="A903" s="8" t="s">
        <v>1469</v>
      </c>
      <c r="B903" t="str">
        <f>VLOOKUP(Healthcare!A903,'Customer Names'!A903:E3237,4,FALSE)</f>
        <v>Patrick J.</v>
      </c>
      <c r="C903" s="10">
        <f>_xlfn.XLOOKUP(A903,'Medical Examinations'!$A$2:$A$2336,'Medical Examinations'!$B$2:$B$2336,"NA",0,1)</f>
        <v>35.700000000000003</v>
      </c>
      <c r="D903" s="10">
        <f>_xlfn.XLOOKUP(A903,'Medical Examinations'!$A$2:$A$2336,'Medical Examinations'!$C$2:$C$2336)</f>
        <v>4.0599999999999996</v>
      </c>
      <c r="E903" s="1" t="str">
        <f>_xlfn.XLOOKUP(A903,'Medical Examinations'!$A$2:$A$2336,'Medical Examinations'!$D$2:$D$2336)</f>
        <v>No</v>
      </c>
      <c r="F903" t="str">
        <f>_xlfn.XLOOKUP(A903,'Medical Examinations'!$A$2:$A$2336,'Medical Examinations'!$E$2:$E$2336)</f>
        <v>No</v>
      </c>
      <c r="G903" t="str">
        <f>_xlfn.XLOOKUP(A903,'Medical Examinations'!$A$2:$A$2336,'Medical Examinations'!$F$2:$F$2336)</f>
        <v>Yes</v>
      </c>
      <c r="H903" s="1">
        <f>_xlfn.XLOOKUP(A903,'Medical Examinations'!$A$2:$A$2336,'Medical Examinations'!$G$2:$G$2336)</f>
        <v>1</v>
      </c>
      <c r="I903" t="str">
        <f>_xlfn.XLOOKUP(A903,'Medical Examinations'!$A$2:$A$2336,'Medical Examinations'!$H$2:$H$2336)</f>
        <v>No</v>
      </c>
      <c r="J903" t="str">
        <f>VLOOKUP(A903,'Medical Examinations'!$A$2:$J$2336,9,FALSE)</f>
        <v>Obesity</v>
      </c>
      <c r="K903" t="str">
        <f>VLOOKUP(A903,'Medical Examinations'!$A$2:$J$2336,10,FALSE)</f>
        <v>Normal</v>
      </c>
      <c r="L903" s="51" t="str">
        <f>_xlfn.XLOOKUP(A903,'Hospitalisation Details'!$A$2:$A$2345,'Hospitalisation Details'!$J$2:$J$2345,"")</f>
        <v>16-Oct-1979</v>
      </c>
      <c r="M903" s="12">
        <f>_xlfn.XLOOKUP(A903,'Hospitalisation Details'!$A$2:$A$2344,'Hospitalisation Details'!$F$2:$F$2344," ",0,1)</f>
        <v>12035.18</v>
      </c>
      <c r="N903" t="str">
        <f>_xlfn.XLOOKUP(A903,'Hospitalisation Details'!$A$2:$A$2344,'Hospitalisation Details'!$G$2:$G$2344," ",0,1)</f>
        <v>tier - 3</v>
      </c>
      <c r="O903" t="str">
        <f>_xlfn.XLOOKUP(A903,'Hospitalisation Details'!$A$2:$A$2344,'Hospitalisation Details'!$H$2:$H$2344," ",0,1)</f>
        <v>tier - 3</v>
      </c>
      <c r="P903" t="str">
        <f>_xlfn.XLOOKUP(A903,'Hospitalisation Details'!$A$2:$A$2344,'Hospitalisation Details'!$I$2:$I$2344," ",0,1)</f>
        <v>R1021</v>
      </c>
      <c r="Q903">
        <f>_xlfn.XLOOKUP(A903,'Hospitalisation Details'!$A$2:$A$2344,'Hospitalisation Details'!$K$2:$K$2344," ",0,1)</f>
        <v>43</v>
      </c>
    </row>
    <row r="904" spans="1:17" ht="15.5" x14ac:dyDescent="0.35">
      <c r="A904" s="8" t="s">
        <v>1468</v>
      </c>
      <c r="B904" t="str">
        <f>VLOOKUP(Healthcare!A904,'Customer Names'!A904:E3238,4,FALSE)</f>
        <v>Emilie</v>
      </c>
      <c r="C904" s="10">
        <f>_xlfn.XLOOKUP(A904,'Medical Examinations'!$A$2:$A$2336,'Medical Examinations'!$B$2:$B$2336,"NA",0,1)</f>
        <v>20.100000000000001</v>
      </c>
      <c r="D904" s="10">
        <f>_xlfn.XLOOKUP(A904,'Medical Examinations'!$A$2:$A$2336,'Medical Examinations'!$C$2:$C$2336)</f>
        <v>10.52</v>
      </c>
      <c r="E904" s="1" t="str">
        <f>_xlfn.XLOOKUP(A904,'Medical Examinations'!$A$2:$A$2336,'Medical Examinations'!$D$2:$D$2336)</f>
        <v>No</v>
      </c>
      <c r="F904" t="str">
        <f>_xlfn.XLOOKUP(A904,'Medical Examinations'!$A$2:$A$2336,'Medical Examinations'!$E$2:$E$2336)</f>
        <v>No</v>
      </c>
      <c r="G904" t="str">
        <f>_xlfn.XLOOKUP(A904,'Medical Examinations'!$A$2:$A$2336,'Medical Examinations'!$F$2:$F$2336)</f>
        <v>No</v>
      </c>
      <c r="H904" s="1">
        <f>_xlfn.XLOOKUP(A904,'Medical Examinations'!$A$2:$A$2336,'Medical Examinations'!$G$2:$G$2336)</f>
        <v>0</v>
      </c>
      <c r="I904" t="str">
        <f>_xlfn.XLOOKUP(A904,'Medical Examinations'!$A$2:$A$2336,'Medical Examinations'!$H$2:$H$2336)</f>
        <v>No</v>
      </c>
      <c r="J904" t="str">
        <f>VLOOKUP(A904,'Medical Examinations'!$A$2:$J$2336,9,FALSE)</f>
        <v>Normal Weight</v>
      </c>
      <c r="K904" t="str">
        <f>VLOOKUP(A904,'Medical Examinations'!$A$2:$J$2336,10,FALSE)</f>
        <v>Diabetes</v>
      </c>
      <c r="L904" s="51" t="str">
        <f>_xlfn.XLOOKUP(A904,'Hospitalisation Details'!$A$2:$A$2345,'Hospitalisation Details'!$J$2:$J$2345,"")</f>
        <v>29-Oct-1965</v>
      </c>
      <c r="M904" s="12">
        <f>_xlfn.XLOOKUP(A904,'Hospitalisation Details'!$A$2:$A$2344,'Hospitalisation Details'!$F$2:$F$2344," ",0,1)</f>
        <v>12032.33</v>
      </c>
      <c r="N904" t="str">
        <f>_xlfn.XLOOKUP(A904,'Hospitalisation Details'!$A$2:$A$2344,'Hospitalisation Details'!$G$2:$G$2344," ",0,1)</f>
        <v>tier - 3</v>
      </c>
      <c r="O904" t="str">
        <f>_xlfn.XLOOKUP(A904,'Hospitalisation Details'!$A$2:$A$2344,'Hospitalisation Details'!$H$2:$H$2344," ",0,1)</f>
        <v>tier - 1</v>
      </c>
      <c r="P904" t="str">
        <f>_xlfn.XLOOKUP(A904,'Hospitalisation Details'!$A$2:$A$2344,'Hospitalisation Details'!$I$2:$I$2344," ",0,1)</f>
        <v>R1011</v>
      </c>
      <c r="Q904">
        <f>_xlfn.XLOOKUP(A904,'Hospitalisation Details'!$A$2:$A$2344,'Hospitalisation Details'!$K$2:$K$2344," ",0,1)</f>
        <v>57</v>
      </c>
    </row>
    <row r="905" spans="1:17" ht="15.5" x14ac:dyDescent="0.35">
      <c r="A905" s="8" t="s">
        <v>1467</v>
      </c>
      <c r="B905" t="str">
        <f>VLOOKUP(Healthcare!A905,'Customer Names'!A905:E3239,4,FALSE)</f>
        <v>Caitlin B.</v>
      </c>
      <c r="C905" s="10">
        <f>_xlfn.XLOOKUP(A905,'Medical Examinations'!$A$2:$A$2336,'Medical Examinations'!$B$2:$B$2336,"NA",0,1)</f>
        <v>22.23</v>
      </c>
      <c r="D905" s="10">
        <f>_xlfn.XLOOKUP(A905,'Medical Examinations'!$A$2:$A$2336,'Medical Examinations'!$C$2:$C$2336)</f>
        <v>9.65</v>
      </c>
      <c r="E905" s="1" t="str">
        <f>_xlfn.XLOOKUP(A905,'Medical Examinations'!$A$2:$A$2336,'Medical Examinations'!$D$2:$D$2336)</f>
        <v>No</v>
      </c>
      <c r="F905" t="str">
        <f>_xlfn.XLOOKUP(A905,'Medical Examinations'!$A$2:$A$2336,'Medical Examinations'!$E$2:$E$2336)</f>
        <v>No</v>
      </c>
      <c r="G905" t="str">
        <f>_xlfn.XLOOKUP(A905,'Medical Examinations'!$A$2:$A$2336,'Medical Examinations'!$F$2:$F$2336)</f>
        <v>No</v>
      </c>
      <c r="H905" s="1">
        <f>_xlfn.XLOOKUP(A905,'Medical Examinations'!$A$2:$A$2336,'Medical Examinations'!$G$2:$G$2336)</f>
        <v>0</v>
      </c>
      <c r="I905" t="str">
        <f>_xlfn.XLOOKUP(A905,'Medical Examinations'!$A$2:$A$2336,'Medical Examinations'!$H$2:$H$2336)</f>
        <v>No</v>
      </c>
      <c r="J905" t="str">
        <f>VLOOKUP(A905,'Medical Examinations'!$A$2:$J$2336,9,FALSE)</f>
        <v>Normal Weight</v>
      </c>
      <c r="K905" t="str">
        <f>VLOOKUP(A905,'Medical Examinations'!$A$2:$J$2336,10,FALSE)</f>
        <v>Diabetes</v>
      </c>
      <c r="L905" s="51" t="str">
        <f>_xlfn.XLOOKUP(A905,'Hospitalisation Details'!$A$2:$A$2345,'Hospitalisation Details'!$J$2:$J$2345,"")</f>
        <v>9-Jun-1965</v>
      </c>
      <c r="M905" s="12">
        <f>_xlfn.XLOOKUP(A905,'Hospitalisation Details'!$A$2:$A$2344,'Hospitalisation Details'!$F$2:$F$2344," ",0,1)</f>
        <v>12029.29</v>
      </c>
      <c r="N905" t="str">
        <f>_xlfn.XLOOKUP(A905,'Hospitalisation Details'!$A$2:$A$2344,'Hospitalisation Details'!$G$2:$G$2344," ",0,1)</f>
        <v>tier - 3</v>
      </c>
      <c r="O905" t="str">
        <f>_xlfn.XLOOKUP(A905,'Hospitalisation Details'!$A$2:$A$2344,'Hospitalisation Details'!$H$2:$H$2344," ",0,1)</f>
        <v>tier - 2</v>
      </c>
      <c r="P905" t="str">
        <f>_xlfn.XLOOKUP(A905,'Hospitalisation Details'!$A$2:$A$2344,'Hospitalisation Details'!$I$2:$I$2344," ",0,1)</f>
        <v>R1024</v>
      </c>
      <c r="Q905">
        <f>_xlfn.XLOOKUP(A905,'Hospitalisation Details'!$A$2:$A$2344,'Hospitalisation Details'!$K$2:$K$2344," ",0,1)</f>
        <v>57</v>
      </c>
    </row>
    <row r="906" spans="1:17" ht="15.5" x14ac:dyDescent="0.35">
      <c r="A906" s="8" t="s">
        <v>1466</v>
      </c>
      <c r="B906" t="str">
        <f>VLOOKUP(Healthcare!A906,'Customer Names'!A906:E3240,4,FALSE)</f>
        <v>Joseph W</v>
      </c>
      <c r="C906" s="10">
        <f>_xlfn.XLOOKUP(A906,'Medical Examinations'!$A$2:$A$2336,'Medical Examinations'!$B$2:$B$2336,"NA",0,1)</f>
        <v>36.47</v>
      </c>
      <c r="D906" s="10">
        <f>_xlfn.XLOOKUP(A906,'Medical Examinations'!$A$2:$A$2336,'Medical Examinations'!$C$2:$C$2336)</f>
        <v>6.21</v>
      </c>
      <c r="E906" s="1" t="str">
        <f>_xlfn.XLOOKUP(A906,'Medical Examinations'!$A$2:$A$2336,'Medical Examinations'!$D$2:$D$2336)</f>
        <v>No</v>
      </c>
      <c r="F906" t="str">
        <f>_xlfn.XLOOKUP(A906,'Medical Examinations'!$A$2:$A$2336,'Medical Examinations'!$E$2:$E$2336)</f>
        <v>No</v>
      </c>
      <c r="G906" t="str">
        <f>_xlfn.XLOOKUP(A906,'Medical Examinations'!$A$2:$A$2336,'Medical Examinations'!$F$2:$F$2336)</f>
        <v>No</v>
      </c>
      <c r="H906" s="1">
        <f>_xlfn.XLOOKUP(A906,'Medical Examinations'!$A$2:$A$2336,'Medical Examinations'!$G$2:$G$2336)</f>
        <v>0</v>
      </c>
      <c r="I906" t="str">
        <f>_xlfn.XLOOKUP(A906,'Medical Examinations'!$A$2:$A$2336,'Medical Examinations'!$H$2:$H$2336)</f>
        <v>No</v>
      </c>
      <c r="J906" t="str">
        <f>VLOOKUP(A906,'Medical Examinations'!$A$2:$J$2336,9,FALSE)</f>
        <v>Obesity</v>
      </c>
      <c r="K906" t="str">
        <f>VLOOKUP(A906,'Medical Examinations'!$A$2:$J$2336,10,FALSE)</f>
        <v>Prediabetes</v>
      </c>
      <c r="L906" s="51" t="str">
        <f>_xlfn.XLOOKUP(A906,'Hospitalisation Details'!$A$2:$A$2345,'Hospitalisation Details'!$J$2:$J$2345,"")</f>
        <v>17-Oct-1982</v>
      </c>
      <c r="M906" s="12">
        <f>_xlfn.XLOOKUP(A906,'Hospitalisation Details'!$A$2:$A$2344,'Hospitalisation Details'!$F$2:$F$2344," ",0,1)</f>
        <v>12001.29</v>
      </c>
      <c r="N906" t="str">
        <f>_xlfn.XLOOKUP(A906,'Hospitalisation Details'!$A$2:$A$2344,'Hospitalisation Details'!$G$2:$G$2344," ",0,1)</f>
        <v>tier - 3</v>
      </c>
      <c r="O906" t="str">
        <f>_xlfn.XLOOKUP(A906,'Hospitalisation Details'!$A$2:$A$2344,'Hospitalisation Details'!$H$2:$H$2344," ",0,1)</f>
        <v>tier - 3</v>
      </c>
      <c r="P906" t="str">
        <f>_xlfn.XLOOKUP(A906,'Hospitalisation Details'!$A$2:$A$2344,'Hospitalisation Details'!$I$2:$I$2344," ",0,1)</f>
        <v>R1021</v>
      </c>
      <c r="Q906">
        <f>_xlfn.XLOOKUP(A906,'Hospitalisation Details'!$A$2:$A$2344,'Hospitalisation Details'!$K$2:$K$2344," ",0,1)</f>
        <v>40</v>
      </c>
    </row>
    <row r="907" spans="1:17" ht="15.5" x14ac:dyDescent="0.35">
      <c r="A907" s="8" t="s">
        <v>1465</v>
      </c>
      <c r="B907" t="str">
        <f>VLOOKUP(Healthcare!A907,'Customer Names'!A907:E3241,4,FALSE)</f>
        <v>Wendy</v>
      </c>
      <c r="C907" s="10">
        <f>_xlfn.XLOOKUP(A907,'Medical Examinations'!$A$2:$A$2336,'Medical Examinations'!$B$2:$B$2336,"NA",0,1)</f>
        <v>49.64</v>
      </c>
      <c r="D907" s="10">
        <f>_xlfn.XLOOKUP(A907,'Medical Examinations'!$A$2:$A$2336,'Medical Examinations'!$C$2:$C$2336)</f>
        <v>4.76</v>
      </c>
      <c r="E907" s="1" t="str">
        <f>_xlfn.XLOOKUP(A907,'Medical Examinations'!$A$2:$A$2336,'Medical Examinations'!$D$2:$D$2336)</f>
        <v>No</v>
      </c>
      <c r="F907" t="str">
        <f>_xlfn.XLOOKUP(A907,'Medical Examinations'!$A$2:$A$2336,'Medical Examinations'!$E$2:$E$2336)</f>
        <v>No</v>
      </c>
      <c r="G907" t="str">
        <f>_xlfn.XLOOKUP(A907,'Medical Examinations'!$A$2:$A$2336,'Medical Examinations'!$F$2:$F$2336)</f>
        <v>Yes</v>
      </c>
      <c r="H907" s="1">
        <f>_xlfn.XLOOKUP(A907,'Medical Examinations'!$A$2:$A$2336,'Medical Examinations'!$G$2:$G$2336)</f>
        <v>1</v>
      </c>
      <c r="I907" t="str">
        <f>_xlfn.XLOOKUP(A907,'Medical Examinations'!$A$2:$A$2336,'Medical Examinations'!$H$2:$H$2336)</f>
        <v>No</v>
      </c>
      <c r="J907" t="str">
        <f>VLOOKUP(A907,'Medical Examinations'!$A$2:$J$2336,9,FALSE)</f>
        <v>Obesity</v>
      </c>
      <c r="K907" t="str">
        <f>VLOOKUP(A907,'Medical Examinations'!$A$2:$J$2336,10,FALSE)</f>
        <v>Normal</v>
      </c>
      <c r="L907" s="51" t="str">
        <f>_xlfn.XLOOKUP(A907,'Hospitalisation Details'!$A$2:$A$2345,'Hospitalisation Details'!$J$2:$J$2345,"")</f>
        <v>12-Dec-1993</v>
      </c>
      <c r="M907" s="12">
        <f>_xlfn.XLOOKUP(A907,'Hospitalisation Details'!$A$2:$A$2344,'Hospitalisation Details'!$F$2:$F$2344," ",0,1)</f>
        <v>11994.89</v>
      </c>
      <c r="N907" t="str">
        <f>_xlfn.XLOOKUP(A907,'Hospitalisation Details'!$A$2:$A$2344,'Hospitalisation Details'!$G$2:$G$2344," ",0,1)</f>
        <v>tier - 3</v>
      </c>
      <c r="O907" t="str">
        <f>_xlfn.XLOOKUP(A907,'Hospitalisation Details'!$A$2:$A$2344,'Hospitalisation Details'!$H$2:$H$2344," ",0,1)</f>
        <v>tier - 2</v>
      </c>
      <c r="P907" t="str">
        <f>_xlfn.XLOOKUP(A907,'Hospitalisation Details'!$A$2:$A$2344,'Hospitalisation Details'!$I$2:$I$2344," ",0,1)</f>
        <v>R1012</v>
      </c>
      <c r="Q907">
        <f>_xlfn.XLOOKUP(A907,'Hospitalisation Details'!$A$2:$A$2344,'Hospitalisation Details'!$K$2:$K$2344," ",0,1)</f>
        <v>29</v>
      </c>
    </row>
    <row r="908" spans="1:17" ht="15.5" x14ac:dyDescent="0.35">
      <c r="A908" s="8" t="s">
        <v>1464</v>
      </c>
      <c r="B908" t="str">
        <f>VLOOKUP(Healthcare!A908,'Customer Names'!A908:E3242,4,FALSE)</f>
        <v>Leah L.</v>
      </c>
      <c r="C908" s="10">
        <f>_xlfn.XLOOKUP(A908,'Medical Examinations'!$A$2:$A$2336,'Medical Examinations'!$B$2:$B$2336,"NA",0,1)</f>
        <v>36.799999999999997</v>
      </c>
      <c r="D908" s="10">
        <f>_xlfn.XLOOKUP(A908,'Medical Examinations'!$A$2:$A$2336,'Medical Examinations'!$C$2:$C$2336)</f>
        <v>5.73</v>
      </c>
      <c r="E908" s="1" t="str">
        <f>_xlfn.XLOOKUP(A908,'Medical Examinations'!$A$2:$A$2336,'Medical Examinations'!$D$2:$D$2336)</f>
        <v>Yes</v>
      </c>
      <c r="F908" t="str">
        <f>_xlfn.XLOOKUP(A908,'Medical Examinations'!$A$2:$A$2336,'Medical Examinations'!$E$2:$E$2336)</f>
        <v>No</v>
      </c>
      <c r="G908" t="str">
        <f>_xlfn.XLOOKUP(A908,'Medical Examinations'!$A$2:$A$2336,'Medical Examinations'!$F$2:$F$2336)</f>
        <v>Yes</v>
      </c>
      <c r="H908" s="1">
        <f>_xlfn.XLOOKUP(A908,'Medical Examinations'!$A$2:$A$2336,'Medical Examinations'!$G$2:$G$2336)</f>
        <v>1</v>
      </c>
      <c r="I908" t="str">
        <f>_xlfn.XLOOKUP(A908,'Medical Examinations'!$A$2:$A$2336,'Medical Examinations'!$H$2:$H$2336)</f>
        <v>No</v>
      </c>
      <c r="J908" t="str">
        <f>VLOOKUP(A908,'Medical Examinations'!$A$2:$J$2336,9,FALSE)</f>
        <v>Obesity</v>
      </c>
      <c r="K908" t="str">
        <f>VLOOKUP(A908,'Medical Examinations'!$A$2:$J$2336,10,FALSE)</f>
        <v>Prediabetes</v>
      </c>
      <c r="L908" s="51" t="str">
        <f>_xlfn.XLOOKUP(A908,'Hospitalisation Details'!$A$2:$A$2345,'Hospitalisation Details'!$J$2:$J$2345,"")</f>
        <v>4-Jul-1983</v>
      </c>
      <c r="M908" s="12">
        <f>_xlfn.XLOOKUP(A908,'Hospitalisation Details'!$A$2:$A$2344,'Hospitalisation Details'!$F$2:$F$2344," ",0,1)</f>
        <v>11987.68</v>
      </c>
      <c r="N908" t="str">
        <f>_xlfn.XLOOKUP(A908,'Hospitalisation Details'!$A$2:$A$2344,'Hospitalisation Details'!$G$2:$G$2344," ",0,1)</f>
        <v>tier - 3</v>
      </c>
      <c r="O908" t="str">
        <f>_xlfn.XLOOKUP(A908,'Hospitalisation Details'!$A$2:$A$2344,'Hospitalisation Details'!$H$2:$H$2344," ",0,1)</f>
        <v>tier - 2</v>
      </c>
      <c r="P908" t="str">
        <f>_xlfn.XLOOKUP(A908,'Hospitalisation Details'!$A$2:$A$2344,'Hospitalisation Details'!$I$2:$I$2344," ",0,1)</f>
        <v>R1026</v>
      </c>
      <c r="Q908">
        <f>_xlfn.XLOOKUP(A908,'Hospitalisation Details'!$A$2:$A$2344,'Hospitalisation Details'!$K$2:$K$2344," ",0,1)</f>
        <v>39</v>
      </c>
    </row>
    <row r="909" spans="1:17" ht="15.5" x14ac:dyDescent="0.35">
      <c r="A909" s="8" t="s">
        <v>1463</v>
      </c>
      <c r="B909" t="str">
        <f>VLOOKUP(Healthcare!A909,'Customer Names'!A909:E3243,4,FALSE)</f>
        <v>Wayne L.</v>
      </c>
      <c r="C909" s="10">
        <f>_xlfn.XLOOKUP(A909,'Medical Examinations'!$A$2:$A$2336,'Medical Examinations'!$B$2:$B$2336,"NA",0,1)</f>
        <v>33.880000000000003</v>
      </c>
      <c r="D909" s="10">
        <f>_xlfn.XLOOKUP(A909,'Medical Examinations'!$A$2:$A$2336,'Medical Examinations'!$C$2:$C$2336)</f>
        <v>10.78</v>
      </c>
      <c r="E909" s="1" t="str">
        <f>_xlfn.XLOOKUP(A909,'Medical Examinations'!$A$2:$A$2336,'Medical Examinations'!$D$2:$D$2336)</f>
        <v>Yes</v>
      </c>
      <c r="F909" t="str">
        <f>_xlfn.XLOOKUP(A909,'Medical Examinations'!$A$2:$A$2336,'Medical Examinations'!$E$2:$E$2336)</f>
        <v>No</v>
      </c>
      <c r="G909" t="str">
        <f>_xlfn.XLOOKUP(A909,'Medical Examinations'!$A$2:$A$2336,'Medical Examinations'!$F$2:$F$2336)</f>
        <v>No</v>
      </c>
      <c r="H909" s="1">
        <f>_xlfn.XLOOKUP(A909,'Medical Examinations'!$A$2:$A$2336,'Medical Examinations'!$G$2:$G$2336)</f>
        <v>0</v>
      </c>
      <c r="I909" t="str">
        <f>_xlfn.XLOOKUP(A909,'Medical Examinations'!$A$2:$A$2336,'Medical Examinations'!$H$2:$H$2336)</f>
        <v>No</v>
      </c>
      <c r="J909" t="str">
        <f>VLOOKUP(A909,'Medical Examinations'!$A$2:$J$2336,9,FALSE)</f>
        <v>Obesity</v>
      </c>
      <c r="K909" t="str">
        <f>VLOOKUP(A909,'Medical Examinations'!$A$2:$J$2336,10,FALSE)</f>
        <v>Diabetes</v>
      </c>
      <c r="L909" s="51" t="str">
        <f>_xlfn.XLOOKUP(A909,'Hospitalisation Details'!$A$2:$A$2345,'Hospitalisation Details'!$J$2:$J$2345,"")</f>
        <v>22-Dec-1967</v>
      </c>
      <c r="M909" s="12">
        <f>_xlfn.XLOOKUP(A909,'Hospitalisation Details'!$A$2:$A$2344,'Hospitalisation Details'!$F$2:$F$2344," ",0,1)</f>
        <v>11987.17</v>
      </c>
      <c r="N909" t="str">
        <f>_xlfn.XLOOKUP(A909,'Hospitalisation Details'!$A$2:$A$2344,'Hospitalisation Details'!$G$2:$G$2344," ",0,1)</f>
        <v>tier - 3</v>
      </c>
      <c r="O909" t="str">
        <f>_xlfn.XLOOKUP(A909,'Hospitalisation Details'!$A$2:$A$2344,'Hospitalisation Details'!$H$2:$H$2344," ",0,1)</f>
        <v>tier - 3</v>
      </c>
      <c r="P909" t="str">
        <f>_xlfn.XLOOKUP(A909,'Hospitalisation Details'!$A$2:$A$2344,'Hospitalisation Details'!$I$2:$I$2344," ",0,1)</f>
        <v>R1013</v>
      </c>
      <c r="Q909">
        <f>_xlfn.XLOOKUP(A909,'Hospitalisation Details'!$A$2:$A$2344,'Hospitalisation Details'!$K$2:$K$2344," ",0,1)</f>
        <v>55</v>
      </c>
    </row>
    <row r="910" spans="1:17" ht="15.5" x14ac:dyDescent="0.35">
      <c r="A910" s="8" t="s">
        <v>1462</v>
      </c>
      <c r="B910" t="str">
        <f>VLOOKUP(Healthcare!A910,'Customer Names'!A910:E3244,4,FALSE)</f>
        <v>Jason M.</v>
      </c>
      <c r="C910" s="10">
        <f>_xlfn.XLOOKUP(A910,'Medical Examinations'!$A$2:$A$2336,'Medical Examinations'!$B$2:$B$2336,"NA",0,1)</f>
        <v>32.01</v>
      </c>
      <c r="D910" s="10">
        <f>_xlfn.XLOOKUP(A910,'Medical Examinations'!$A$2:$A$2336,'Medical Examinations'!$C$2:$C$2336)</f>
        <v>5.08</v>
      </c>
      <c r="E910" s="1" t="str">
        <f>_xlfn.XLOOKUP(A910,'Medical Examinations'!$A$2:$A$2336,'Medical Examinations'!$D$2:$D$2336)</f>
        <v>Yes</v>
      </c>
      <c r="F910" t="str">
        <f>_xlfn.XLOOKUP(A910,'Medical Examinations'!$A$2:$A$2336,'Medical Examinations'!$E$2:$E$2336)</f>
        <v>No</v>
      </c>
      <c r="G910" t="str">
        <f>_xlfn.XLOOKUP(A910,'Medical Examinations'!$A$2:$A$2336,'Medical Examinations'!$F$2:$F$2336)</f>
        <v>No</v>
      </c>
      <c r="H910" s="1">
        <f>_xlfn.XLOOKUP(A910,'Medical Examinations'!$A$2:$A$2336,'Medical Examinations'!$G$2:$G$2336)</f>
        <v>1</v>
      </c>
      <c r="I910" t="str">
        <f>_xlfn.XLOOKUP(A910,'Medical Examinations'!$A$2:$A$2336,'Medical Examinations'!$H$2:$H$2336)</f>
        <v>No</v>
      </c>
      <c r="J910" t="str">
        <f>VLOOKUP(A910,'Medical Examinations'!$A$2:$J$2336,9,FALSE)</f>
        <v>Obesity</v>
      </c>
      <c r="K910" t="str">
        <f>VLOOKUP(A910,'Medical Examinations'!$A$2:$J$2336,10,FALSE)</f>
        <v>Normal</v>
      </c>
      <c r="L910" s="51" t="str">
        <f>_xlfn.XLOOKUP(A910,'Hospitalisation Details'!$A$2:$A$2345,'Hospitalisation Details'!$J$2:$J$2345,"")</f>
        <v>29-Sep-1964</v>
      </c>
      <c r="M910" s="12">
        <f>_xlfn.XLOOKUP(A910,'Hospitalisation Details'!$A$2:$A$2344,'Hospitalisation Details'!$F$2:$F$2344," ",0,1)</f>
        <v>11946.63</v>
      </c>
      <c r="N910" t="str">
        <f>_xlfn.XLOOKUP(A910,'Hospitalisation Details'!$A$2:$A$2344,'Hospitalisation Details'!$G$2:$G$2344," ",0,1)</f>
        <v>tier - 3</v>
      </c>
      <c r="O910" t="str">
        <f>_xlfn.XLOOKUP(A910,'Hospitalisation Details'!$A$2:$A$2344,'Hospitalisation Details'!$H$2:$H$2344," ",0,1)</f>
        <v>tier - 2</v>
      </c>
      <c r="P910" t="str">
        <f>_xlfn.XLOOKUP(A910,'Hospitalisation Details'!$A$2:$A$2344,'Hospitalisation Details'!$I$2:$I$2344," ",0,1)</f>
        <v>R1013</v>
      </c>
      <c r="Q910">
        <f>_xlfn.XLOOKUP(A910,'Hospitalisation Details'!$A$2:$A$2344,'Hospitalisation Details'!$K$2:$K$2344," ",0,1)</f>
        <v>58</v>
      </c>
    </row>
    <row r="911" spans="1:17" ht="15.5" x14ac:dyDescent="0.35">
      <c r="A911" s="8" t="s">
        <v>1461</v>
      </c>
      <c r="B911" t="str">
        <f>VLOOKUP(Healthcare!A911,'Customer Names'!A911:E3245,4,FALSE)</f>
        <v>Floris</v>
      </c>
      <c r="C911" s="10">
        <f>_xlfn.XLOOKUP(A911,'Medical Examinations'!$A$2:$A$2336,'Medical Examinations'!$B$2:$B$2336,"NA",0,1)</f>
        <v>33.630000000000003</v>
      </c>
      <c r="D911" s="10">
        <f>_xlfn.XLOOKUP(A911,'Medical Examinations'!$A$2:$A$2336,'Medical Examinations'!$C$2:$C$2336)</f>
        <v>11.39</v>
      </c>
      <c r="E911" s="1" t="str">
        <f>_xlfn.XLOOKUP(A911,'Medical Examinations'!$A$2:$A$2336,'Medical Examinations'!$D$2:$D$2336)</f>
        <v>No</v>
      </c>
      <c r="F911" t="str">
        <f>_xlfn.XLOOKUP(A911,'Medical Examinations'!$A$2:$A$2336,'Medical Examinations'!$E$2:$E$2336)</f>
        <v>No</v>
      </c>
      <c r="G911" t="str">
        <f>_xlfn.XLOOKUP(A911,'Medical Examinations'!$A$2:$A$2336,'Medical Examinations'!$F$2:$F$2336)</f>
        <v>No</v>
      </c>
      <c r="H911" s="1">
        <f>_xlfn.XLOOKUP(A911,'Medical Examinations'!$A$2:$A$2336,'Medical Examinations'!$G$2:$G$2336)</f>
        <v>0</v>
      </c>
      <c r="I911" t="str">
        <f>_xlfn.XLOOKUP(A911,'Medical Examinations'!$A$2:$A$2336,'Medical Examinations'!$H$2:$H$2336)</f>
        <v>No</v>
      </c>
      <c r="J911" t="str">
        <f>VLOOKUP(A911,'Medical Examinations'!$A$2:$J$2336,9,FALSE)</f>
        <v>Obesity</v>
      </c>
      <c r="K911" t="str">
        <f>VLOOKUP(A911,'Medical Examinations'!$A$2:$J$2336,10,FALSE)</f>
        <v>Diabetes</v>
      </c>
      <c r="L911" s="51" t="str">
        <f>_xlfn.XLOOKUP(A911,'Hospitalisation Details'!$A$2:$A$2345,'Hospitalisation Details'!$J$2:$J$2345,"")</f>
        <v>1-Nov-1965</v>
      </c>
      <c r="M911" s="12">
        <f>_xlfn.XLOOKUP(A911,'Hospitalisation Details'!$A$2:$A$2344,'Hospitalisation Details'!$F$2:$F$2344," ",0,1)</f>
        <v>11945.13</v>
      </c>
      <c r="N911" t="str">
        <f>_xlfn.XLOOKUP(A911,'Hospitalisation Details'!$A$2:$A$2344,'Hospitalisation Details'!$G$2:$G$2344," ",0,1)</f>
        <v>tier - 3</v>
      </c>
      <c r="O911" t="str">
        <f>_xlfn.XLOOKUP(A911,'Hospitalisation Details'!$A$2:$A$2344,'Hospitalisation Details'!$H$2:$H$2344," ",0,1)</f>
        <v>tier - 2</v>
      </c>
      <c r="P911" t="str">
        <f>_xlfn.XLOOKUP(A911,'Hospitalisation Details'!$A$2:$A$2344,'Hospitalisation Details'!$I$2:$I$2344," ",0,1)</f>
        <v>R1012</v>
      </c>
      <c r="Q911">
        <f>_xlfn.XLOOKUP(A911,'Hospitalisation Details'!$A$2:$A$2344,'Hospitalisation Details'!$K$2:$K$2344," ",0,1)</f>
        <v>57</v>
      </c>
    </row>
    <row r="912" spans="1:17" ht="15.5" x14ac:dyDescent="0.35">
      <c r="A912" s="8" t="s">
        <v>1460</v>
      </c>
      <c r="B912" t="str">
        <f>VLOOKUP(Healthcare!A912,'Customer Names'!A912:E3246,4,FALSE)</f>
        <v>Marc</v>
      </c>
      <c r="C912" s="10">
        <f>_xlfn.XLOOKUP(A912,'Medical Examinations'!$A$2:$A$2336,'Medical Examinations'!$B$2:$B$2336,"NA",0,1)</f>
        <v>34.865000000000002</v>
      </c>
      <c r="D912" s="10">
        <f>_xlfn.XLOOKUP(A912,'Medical Examinations'!$A$2:$A$2336,'Medical Examinations'!$C$2:$C$2336)</f>
        <v>5.35</v>
      </c>
      <c r="E912" s="1" t="str">
        <f>_xlfn.XLOOKUP(A912,'Medical Examinations'!$A$2:$A$2336,'Medical Examinations'!$D$2:$D$2336)</f>
        <v>Yes</v>
      </c>
      <c r="F912" t="str">
        <f>_xlfn.XLOOKUP(A912,'Medical Examinations'!$A$2:$A$2336,'Medical Examinations'!$E$2:$E$2336)</f>
        <v>No</v>
      </c>
      <c r="G912" t="str">
        <f>_xlfn.XLOOKUP(A912,'Medical Examinations'!$A$2:$A$2336,'Medical Examinations'!$F$2:$F$2336)</f>
        <v>No</v>
      </c>
      <c r="H912" s="1">
        <f>_xlfn.XLOOKUP(A912,'Medical Examinations'!$A$2:$A$2336,'Medical Examinations'!$G$2:$G$2336)</f>
        <v>1</v>
      </c>
      <c r="I912" t="str">
        <f>_xlfn.XLOOKUP(A912,'Medical Examinations'!$A$2:$A$2336,'Medical Examinations'!$H$2:$H$2336)</f>
        <v>No</v>
      </c>
      <c r="J912" t="str">
        <f>VLOOKUP(A912,'Medical Examinations'!$A$2:$J$2336,9,FALSE)</f>
        <v>Obesity</v>
      </c>
      <c r="K912" t="str">
        <f>VLOOKUP(A912,'Medical Examinations'!$A$2:$J$2336,10,FALSE)</f>
        <v>Normal</v>
      </c>
      <c r="L912" s="51" t="str">
        <f>_xlfn.XLOOKUP(A912,'Hospitalisation Details'!$A$2:$A$2345,'Hospitalisation Details'!$J$2:$J$2345,"")</f>
        <v>25-Dec-1964</v>
      </c>
      <c r="M912" s="12">
        <f>_xlfn.XLOOKUP(A912,'Hospitalisation Details'!$A$2:$A$2344,'Hospitalisation Details'!$F$2:$F$2344," ",0,1)</f>
        <v>11944.59</v>
      </c>
      <c r="N912" t="str">
        <f>_xlfn.XLOOKUP(A912,'Hospitalisation Details'!$A$2:$A$2344,'Hospitalisation Details'!$G$2:$G$2344," ",0,1)</f>
        <v>tier - 3</v>
      </c>
      <c r="O912" t="str">
        <f>_xlfn.XLOOKUP(A912,'Hospitalisation Details'!$A$2:$A$2344,'Hospitalisation Details'!$H$2:$H$2344," ",0,1)</f>
        <v>tier - 2</v>
      </c>
      <c r="P912" t="str">
        <f>_xlfn.XLOOKUP(A912,'Hospitalisation Details'!$A$2:$A$2344,'Hospitalisation Details'!$I$2:$I$2344," ",0,1)</f>
        <v>R1016</v>
      </c>
      <c r="Q912">
        <f>_xlfn.XLOOKUP(A912,'Hospitalisation Details'!$A$2:$A$2344,'Hospitalisation Details'!$K$2:$K$2344," ",0,1)</f>
        <v>58</v>
      </c>
    </row>
    <row r="913" spans="1:17" ht="15.5" x14ac:dyDescent="0.35">
      <c r="A913" s="8" t="s">
        <v>1459</v>
      </c>
      <c r="B913" t="str">
        <f>VLOOKUP(Healthcare!A913,'Customer Names'!A913:E3247,4,FALSE)</f>
        <v>Christopher</v>
      </c>
      <c r="C913" s="10">
        <f>_xlfn.XLOOKUP(A913,'Medical Examinations'!$A$2:$A$2336,'Medical Examinations'!$B$2:$B$2336,"NA",0,1)</f>
        <v>43.11</v>
      </c>
      <c r="D913" s="10">
        <f>_xlfn.XLOOKUP(A913,'Medical Examinations'!$A$2:$A$2336,'Medical Examinations'!$C$2:$C$2336)</f>
        <v>5.6</v>
      </c>
      <c r="E913" s="1" t="str">
        <f>_xlfn.XLOOKUP(A913,'Medical Examinations'!$A$2:$A$2336,'Medical Examinations'!$D$2:$D$2336)</f>
        <v>No</v>
      </c>
      <c r="F913" t="str">
        <f>_xlfn.XLOOKUP(A913,'Medical Examinations'!$A$2:$A$2336,'Medical Examinations'!$E$2:$E$2336)</f>
        <v>No</v>
      </c>
      <c r="G913" t="str">
        <f>_xlfn.XLOOKUP(A913,'Medical Examinations'!$A$2:$A$2336,'Medical Examinations'!$F$2:$F$2336)</f>
        <v>No</v>
      </c>
      <c r="H913" s="1">
        <f>_xlfn.XLOOKUP(A913,'Medical Examinations'!$A$2:$A$2336,'Medical Examinations'!$G$2:$G$2336)</f>
        <v>0</v>
      </c>
      <c r="I913" t="str">
        <f>_xlfn.XLOOKUP(A913,'Medical Examinations'!$A$2:$A$2336,'Medical Examinations'!$H$2:$H$2336)</f>
        <v>No</v>
      </c>
      <c r="J913" t="str">
        <f>VLOOKUP(A913,'Medical Examinations'!$A$2:$J$2336,9,FALSE)</f>
        <v>Obesity</v>
      </c>
      <c r="K913" t="str">
        <f>VLOOKUP(A913,'Medical Examinations'!$A$2:$J$2336,10,FALSE)</f>
        <v>Normal</v>
      </c>
      <c r="L913" s="51" t="str">
        <f>_xlfn.XLOOKUP(A913,'Hospitalisation Details'!$A$2:$A$2345,'Hospitalisation Details'!$J$2:$J$2345,"")</f>
        <v>19-Oct-1991</v>
      </c>
      <c r="M913" s="12">
        <f>_xlfn.XLOOKUP(A913,'Hospitalisation Details'!$A$2:$A$2344,'Hospitalisation Details'!$F$2:$F$2344," ",0,1)</f>
        <v>11941.83</v>
      </c>
      <c r="N913" t="str">
        <f>_xlfn.XLOOKUP(A913,'Hospitalisation Details'!$A$2:$A$2344,'Hospitalisation Details'!$G$2:$G$2344," ",0,1)</f>
        <v>tier - 3</v>
      </c>
      <c r="O913" t="str">
        <f>_xlfn.XLOOKUP(A913,'Hospitalisation Details'!$A$2:$A$2344,'Hospitalisation Details'!$H$2:$H$2344," ",0,1)</f>
        <v>tier - 1</v>
      </c>
      <c r="P913" t="str">
        <f>_xlfn.XLOOKUP(A913,'Hospitalisation Details'!$A$2:$A$2344,'Hospitalisation Details'!$I$2:$I$2344," ",0,1)</f>
        <v>R1023</v>
      </c>
      <c r="Q913">
        <f>_xlfn.XLOOKUP(A913,'Hospitalisation Details'!$A$2:$A$2344,'Hospitalisation Details'!$K$2:$K$2344," ",0,1)</f>
        <v>31</v>
      </c>
    </row>
    <row r="914" spans="1:17" ht="15.5" x14ac:dyDescent="0.35">
      <c r="A914" s="8" t="s">
        <v>1458</v>
      </c>
      <c r="B914" t="str">
        <f>VLOOKUP(Healthcare!A914,'Customer Names'!A914:E3248,4,FALSE)</f>
        <v>Kevin</v>
      </c>
      <c r="C914" s="10">
        <f>_xlfn.XLOOKUP(A914,'Medical Examinations'!$A$2:$A$2336,'Medical Examinations'!$B$2:$B$2336,"NA",0,1)</f>
        <v>30.305</v>
      </c>
      <c r="D914" s="10">
        <f>_xlfn.XLOOKUP(A914,'Medical Examinations'!$A$2:$A$2336,'Medical Examinations'!$C$2:$C$2336)</f>
        <v>4.2699999999999996</v>
      </c>
      <c r="E914" s="1" t="str">
        <f>_xlfn.XLOOKUP(A914,'Medical Examinations'!$A$2:$A$2336,'Medical Examinations'!$D$2:$D$2336)</f>
        <v>Yes</v>
      </c>
      <c r="F914" t="str">
        <f>_xlfn.XLOOKUP(A914,'Medical Examinations'!$A$2:$A$2336,'Medical Examinations'!$E$2:$E$2336)</f>
        <v>No</v>
      </c>
      <c r="G914" t="str">
        <f>_xlfn.XLOOKUP(A914,'Medical Examinations'!$A$2:$A$2336,'Medical Examinations'!$F$2:$F$2336)</f>
        <v>No</v>
      </c>
      <c r="H914" s="1">
        <f>_xlfn.XLOOKUP(A914,'Medical Examinations'!$A$2:$A$2336,'Medical Examinations'!$G$2:$G$2336)</f>
        <v>1</v>
      </c>
      <c r="I914" t="str">
        <f>_xlfn.XLOOKUP(A914,'Medical Examinations'!$A$2:$A$2336,'Medical Examinations'!$H$2:$H$2336)</f>
        <v>No</v>
      </c>
      <c r="J914" t="str">
        <f>VLOOKUP(A914,'Medical Examinations'!$A$2:$J$2336,9,FALSE)</f>
        <v>Obesity</v>
      </c>
      <c r="K914" t="str">
        <f>VLOOKUP(A914,'Medical Examinations'!$A$2:$J$2336,10,FALSE)</f>
        <v>Normal</v>
      </c>
      <c r="L914" s="51" t="str">
        <f>_xlfn.XLOOKUP(A914,'Hospitalisation Details'!$A$2:$A$2345,'Hospitalisation Details'!$J$2:$J$2345,"")</f>
        <v>2-Aug-1964</v>
      </c>
      <c r="M914" s="12">
        <f>_xlfn.XLOOKUP(A914,'Hospitalisation Details'!$A$2:$A$2344,'Hospitalisation Details'!$F$2:$F$2344," ",0,1)</f>
        <v>11938.26</v>
      </c>
      <c r="N914" t="str">
        <f>_xlfn.XLOOKUP(A914,'Hospitalisation Details'!$A$2:$A$2344,'Hospitalisation Details'!$G$2:$G$2344," ",0,1)</f>
        <v>tier - 3</v>
      </c>
      <c r="O914" t="str">
        <f>_xlfn.XLOOKUP(A914,'Hospitalisation Details'!$A$2:$A$2344,'Hospitalisation Details'!$H$2:$H$2344," ",0,1)</f>
        <v>tier - 3</v>
      </c>
      <c r="P914" t="str">
        <f>_xlfn.XLOOKUP(A914,'Hospitalisation Details'!$A$2:$A$2344,'Hospitalisation Details'!$I$2:$I$2344," ",0,1)</f>
        <v>R1019</v>
      </c>
      <c r="Q914">
        <f>_xlfn.XLOOKUP(A914,'Hospitalisation Details'!$A$2:$A$2344,'Hospitalisation Details'!$K$2:$K$2344," ",0,1)</f>
        <v>58</v>
      </c>
    </row>
    <row r="915" spans="1:17" ht="15.5" x14ac:dyDescent="0.35">
      <c r="A915" s="8" t="s">
        <v>1457</v>
      </c>
      <c r="B915" t="str">
        <f>VLOOKUP(Healthcare!A915,'Customer Names'!A915:E3249,4,FALSE)</f>
        <v>Aharon N</v>
      </c>
      <c r="C915" s="10">
        <f>_xlfn.XLOOKUP(A915,'Medical Examinations'!$A$2:$A$2336,'Medical Examinations'!$B$2:$B$2336,"NA",0,1)</f>
        <v>25.175000000000001</v>
      </c>
      <c r="D915" s="10">
        <f>_xlfn.XLOOKUP(A915,'Medical Examinations'!$A$2:$A$2336,'Medical Examinations'!$C$2:$C$2336)</f>
        <v>5.57</v>
      </c>
      <c r="E915" s="1" t="str">
        <f>_xlfn.XLOOKUP(A915,'Medical Examinations'!$A$2:$A$2336,'Medical Examinations'!$D$2:$D$2336)</f>
        <v>Yes</v>
      </c>
      <c r="F915" t="str">
        <f>_xlfn.XLOOKUP(A915,'Medical Examinations'!$A$2:$A$2336,'Medical Examinations'!$E$2:$E$2336)</f>
        <v>No</v>
      </c>
      <c r="G915" t="str">
        <f>_xlfn.XLOOKUP(A915,'Medical Examinations'!$A$2:$A$2336,'Medical Examinations'!$F$2:$F$2336)</f>
        <v>No</v>
      </c>
      <c r="H915" s="1">
        <f>_xlfn.XLOOKUP(A915,'Medical Examinations'!$A$2:$A$2336,'Medical Examinations'!$G$2:$G$2336)</f>
        <v>1</v>
      </c>
      <c r="I915" t="str">
        <f>_xlfn.XLOOKUP(A915,'Medical Examinations'!$A$2:$A$2336,'Medical Examinations'!$H$2:$H$2336)</f>
        <v>No</v>
      </c>
      <c r="J915" t="str">
        <f>VLOOKUP(A915,'Medical Examinations'!$A$2:$J$2336,9,FALSE)</f>
        <v>Overweight</v>
      </c>
      <c r="K915" t="str">
        <f>VLOOKUP(A915,'Medical Examinations'!$A$2:$J$2336,10,FALSE)</f>
        <v>Normal</v>
      </c>
      <c r="L915" s="51" t="str">
        <f>_xlfn.XLOOKUP(A915,'Hospitalisation Details'!$A$2:$A$2345,'Hospitalisation Details'!$J$2:$J$2345,"")</f>
        <v>20-Dec-1964</v>
      </c>
      <c r="M915" s="12">
        <f>_xlfn.XLOOKUP(A915,'Hospitalisation Details'!$A$2:$A$2344,'Hospitalisation Details'!$F$2:$F$2344," ",0,1)</f>
        <v>11931.13</v>
      </c>
      <c r="N915" t="str">
        <f>_xlfn.XLOOKUP(A915,'Hospitalisation Details'!$A$2:$A$2344,'Hospitalisation Details'!$G$2:$G$2344," ",0,1)</f>
        <v>tier - 3</v>
      </c>
      <c r="O915" t="str">
        <f>_xlfn.XLOOKUP(A915,'Hospitalisation Details'!$A$2:$A$2344,'Hospitalisation Details'!$H$2:$H$2344," ",0,1)</f>
        <v>tier - 1</v>
      </c>
      <c r="P915" t="str">
        <f>_xlfn.XLOOKUP(A915,'Hospitalisation Details'!$A$2:$A$2344,'Hospitalisation Details'!$I$2:$I$2344," ",0,1)</f>
        <v>R1019</v>
      </c>
      <c r="Q915">
        <f>_xlfn.XLOOKUP(A915,'Hospitalisation Details'!$A$2:$A$2344,'Hospitalisation Details'!$K$2:$K$2344," ",0,1)</f>
        <v>58</v>
      </c>
    </row>
    <row r="916" spans="1:17" ht="15.5" x14ac:dyDescent="0.35">
      <c r="A916" s="8" t="s">
        <v>1456</v>
      </c>
      <c r="B916" t="str">
        <f>VLOOKUP(Healthcare!A916,'Customer Names'!A916:E3250,4,FALSE)</f>
        <v>Lawrence D.</v>
      </c>
      <c r="C916" s="10">
        <f>_xlfn.XLOOKUP(A916,'Medical Examinations'!$A$2:$A$2336,'Medical Examinations'!$B$2:$B$2336,"NA",0,1)</f>
        <v>26.8</v>
      </c>
      <c r="D916" s="10">
        <f>_xlfn.XLOOKUP(A916,'Medical Examinations'!$A$2:$A$2336,'Medical Examinations'!$C$2:$C$2336)</f>
        <v>5.68</v>
      </c>
      <c r="E916" s="1" t="str">
        <f>_xlfn.XLOOKUP(A916,'Medical Examinations'!$A$2:$A$2336,'Medical Examinations'!$D$2:$D$2336)</f>
        <v>Yes</v>
      </c>
      <c r="F916" t="str">
        <f>_xlfn.XLOOKUP(A916,'Medical Examinations'!$A$2:$A$2336,'Medical Examinations'!$E$2:$E$2336)</f>
        <v>No</v>
      </c>
      <c r="G916" t="str">
        <f>_xlfn.XLOOKUP(A916,'Medical Examinations'!$A$2:$A$2336,'Medical Examinations'!$F$2:$F$2336)</f>
        <v>No</v>
      </c>
      <c r="H916" s="1">
        <f>_xlfn.XLOOKUP(A916,'Medical Examinations'!$A$2:$A$2336,'Medical Examinations'!$G$2:$G$2336)</f>
        <v>1</v>
      </c>
      <c r="I916" t="str">
        <f>_xlfn.XLOOKUP(A916,'Medical Examinations'!$A$2:$A$2336,'Medical Examinations'!$H$2:$H$2336)</f>
        <v>No</v>
      </c>
      <c r="J916" t="str">
        <f>VLOOKUP(A916,'Medical Examinations'!$A$2:$J$2336,9,FALSE)</f>
        <v>Overweight</v>
      </c>
      <c r="K916" t="str">
        <f>VLOOKUP(A916,'Medical Examinations'!$A$2:$J$2336,10,FALSE)</f>
        <v>Normal</v>
      </c>
      <c r="L916" s="51" t="str">
        <f>_xlfn.XLOOKUP(A916,'Hospitalisation Details'!$A$2:$A$2345,'Hospitalisation Details'!$J$2:$J$2345,"")</f>
        <v>19-Nov-1964</v>
      </c>
      <c r="M916" s="12">
        <f>_xlfn.XLOOKUP(A916,'Hospitalisation Details'!$A$2:$A$2344,'Hospitalisation Details'!$F$2:$F$2344," ",0,1)</f>
        <v>11918.2</v>
      </c>
      <c r="N916" t="str">
        <f>_xlfn.XLOOKUP(A916,'Hospitalisation Details'!$A$2:$A$2344,'Hospitalisation Details'!$G$2:$G$2344," ",0,1)</f>
        <v>tier - 3</v>
      </c>
      <c r="O916" t="str">
        <f>_xlfn.XLOOKUP(A916,'Hospitalisation Details'!$A$2:$A$2344,'Hospitalisation Details'!$H$2:$H$2344," ",0,1)</f>
        <v>tier - 1</v>
      </c>
      <c r="P916" t="str">
        <f>_xlfn.XLOOKUP(A916,'Hospitalisation Details'!$A$2:$A$2344,'Hospitalisation Details'!$I$2:$I$2344," ",0,1)</f>
        <v>R1021</v>
      </c>
      <c r="Q916">
        <f>_xlfn.XLOOKUP(A916,'Hospitalisation Details'!$A$2:$A$2344,'Hospitalisation Details'!$K$2:$K$2344," ",0,1)</f>
        <v>58</v>
      </c>
    </row>
    <row r="917" spans="1:17" ht="15.5" x14ac:dyDescent="0.35">
      <c r="A917" s="8" t="s">
        <v>1455</v>
      </c>
      <c r="B917" t="str">
        <f>VLOOKUP(Healthcare!A917,'Customer Names'!A917:E3251,4,FALSE)</f>
        <v>Malcolm</v>
      </c>
      <c r="C917" s="10">
        <f>_xlfn.XLOOKUP(A917,'Medical Examinations'!$A$2:$A$2336,'Medical Examinations'!$B$2:$B$2336,"NA",0,1)</f>
        <v>21.78</v>
      </c>
      <c r="D917" s="10">
        <f>_xlfn.XLOOKUP(A917,'Medical Examinations'!$A$2:$A$2336,'Medical Examinations'!$C$2:$C$2336)</f>
        <v>5.3</v>
      </c>
      <c r="E917" s="1" t="str">
        <f>_xlfn.XLOOKUP(A917,'Medical Examinations'!$A$2:$A$2336,'Medical Examinations'!$D$2:$D$2336)</f>
        <v>No</v>
      </c>
      <c r="F917" t="str">
        <f>_xlfn.XLOOKUP(A917,'Medical Examinations'!$A$2:$A$2336,'Medical Examinations'!$E$2:$E$2336)</f>
        <v>Yes</v>
      </c>
      <c r="G917" t="str">
        <f>_xlfn.XLOOKUP(A917,'Medical Examinations'!$A$2:$A$2336,'Medical Examinations'!$F$2:$F$2336)</f>
        <v>No</v>
      </c>
      <c r="H917" s="1">
        <f>_xlfn.XLOOKUP(A917,'Medical Examinations'!$A$2:$A$2336,'Medical Examinations'!$G$2:$G$2336)</f>
        <v>1</v>
      </c>
      <c r="I917" t="str">
        <f>_xlfn.XLOOKUP(A917,'Medical Examinations'!$A$2:$A$2336,'Medical Examinations'!$H$2:$H$2336)</f>
        <v>No</v>
      </c>
      <c r="J917" t="str">
        <f>VLOOKUP(A917,'Medical Examinations'!$A$2:$J$2336,9,FALSE)</f>
        <v>Normal Weight</v>
      </c>
      <c r="K917" t="str">
        <f>VLOOKUP(A917,'Medical Examinations'!$A$2:$J$2336,10,FALSE)</f>
        <v>Normal</v>
      </c>
      <c r="L917" s="51" t="str">
        <f>_xlfn.XLOOKUP(A917,'Hospitalisation Details'!$A$2:$A$2345,'Hospitalisation Details'!$J$2:$J$2345,"")</f>
        <v>2-Jun-2004</v>
      </c>
      <c r="M917" s="12">
        <f>_xlfn.XLOOKUP(A917,'Hospitalisation Details'!$A$2:$A$2344,'Hospitalisation Details'!$F$2:$F$2344," ",0,1)</f>
        <v>11884.05</v>
      </c>
      <c r="N917" t="str">
        <f>_xlfn.XLOOKUP(A917,'Hospitalisation Details'!$A$2:$A$2344,'Hospitalisation Details'!$G$2:$G$2344," ",0,1)</f>
        <v>tier - 3</v>
      </c>
      <c r="O917" t="str">
        <f>_xlfn.XLOOKUP(A917,'Hospitalisation Details'!$A$2:$A$2344,'Hospitalisation Details'!$H$2:$H$2344," ",0,1)</f>
        <v>tier - 3</v>
      </c>
      <c r="P917" t="str">
        <f>_xlfn.XLOOKUP(A917,'Hospitalisation Details'!$A$2:$A$2344,'Hospitalisation Details'!$I$2:$I$2344," ",0,1)</f>
        <v>R1013</v>
      </c>
      <c r="Q917">
        <f>_xlfn.XLOOKUP(A917,'Hospitalisation Details'!$A$2:$A$2344,'Hospitalisation Details'!$K$2:$K$2344," ",0,1)</f>
        <v>19</v>
      </c>
    </row>
    <row r="918" spans="1:17" ht="15.5" x14ac:dyDescent="0.35">
      <c r="A918" s="8" t="s">
        <v>1454</v>
      </c>
      <c r="B918" t="str">
        <f>VLOOKUP(Healthcare!A918,'Customer Names'!A918:E3252,4,FALSE)</f>
        <v>Anna E.</v>
      </c>
      <c r="C918" s="10">
        <f>_xlfn.XLOOKUP(A918,'Medical Examinations'!$A$2:$A$2336,'Medical Examinations'!$B$2:$B$2336,"NA",0,1)</f>
        <v>30.14</v>
      </c>
      <c r="D918" s="10">
        <f>_xlfn.XLOOKUP(A918,'Medical Examinations'!$A$2:$A$2336,'Medical Examinations'!$C$2:$C$2336)</f>
        <v>9.4499999999999993</v>
      </c>
      <c r="E918" s="1" t="str">
        <f>_xlfn.XLOOKUP(A918,'Medical Examinations'!$A$2:$A$2336,'Medical Examinations'!$D$2:$D$2336)</f>
        <v>Yes</v>
      </c>
      <c r="F918" t="str">
        <f>_xlfn.XLOOKUP(A918,'Medical Examinations'!$A$2:$A$2336,'Medical Examinations'!$E$2:$E$2336)</f>
        <v>No</v>
      </c>
      <c r="G918" t="str">
        <f>_xlfn.XLOOKUP(A918,'Medical Examinations'!$A$2:$A$2336,'Medical Examinations'!$F$2:$F$2336)</f>
        <v>No</v>
      </c>
      <c r="H918" s="1">
        <f>_xlfn.XLOOKUP(A918,'Medical Examinations'!$A$2:$A$2336,'Medical Examinations'!$G$2:$G$2336)</f>
        <v>0</v>
      </c>
      <c r="I918" t="str">
        <f>_xlfn.XLOOKUP(A918,'Medical Examinations'!$A$2:$A$2336,'Medical Examinations'!$H$2:$H$2336)</f>
        <v>No</v>
      </c>
      <c r="J918" t="str">
        <f>VLOOKUP(A918,'Medical Examinations'!$A$2:$J$2336,9,FALSE)</f>
        <v>Obesity</v>
      </c>
      <c r="K918" t="str">
        <f>VLOOKUP(A918,'Medical Examinations'!$A$2:$J$2336,10,FALSE)</f>
        <v>Diabetes</v>
      </c>
      <c r="L918" s="51" t="str">
        <f>_xlfn.XLOOKUP(A918,'Hospitalisation Details'!$A$2:$A$2345,'Hospitalisation Details'!$J$2:$J$2345,"")</f>
        <v>29-Oct-1967</v>
      </c>
      <c r="M918" s="12">
        <f>_xlfn.XLOOKUP(A918,'Hospitalisation Details'!$A$2:$A$2344,'Hospitalisation Details'!$F$2:$F$2344," ",0,1)</f>
        <v>11881.97</v>
      </c>
      <c r="N918" t="str">
        <f>_xlfn.XLOOKUP(A918,'Hospitalisation Details'!$A$2:$A$2344,'Hospitalisation Details'!$G$2:$G$2344," ",0,1)</f>
        <v>tier - 3</v>
      </c>
      <c r="O918" t="str">
        <f>_xlfn.XLOOKUP(A918,'Hospitalisation Details'!$A$2:$A$2344,'Hospitalisation Details'!$H$2:$H$2344," ",0,1)</f>
        <v>tier - 1</v>
      </c>
      <c r="P918" t="str">
        <f>_xlfn.XLOOKUP(A918,'Hospitalisation Details'!$A$2:$A$2344,'Hospitalisation Details'!$I$2:$I$2344," ",0,1)</f>
        <v>R1013</v>
      </c>
      <c r="Q918">
        <f>_xlfn.XLOOKUP(A918,'Hospitalisation Details'!$A$2:$A$2344,'Hospitalisation Details'!$K$2:$K$2344," ",0,1)</f>
        <v>55</v>
      </c>
    </row>
    <row r="919" spans="1:17" ht="15.5" x14ac:dyDescent="0.35">
      <c r="A919" s="8" t="s">
        <v>1453</v>
      </c>
      <c r="B919" t="str">
        <f>VLOOKUP(Healthcare!A919,'Customer Names'!A919:E3253,4,FALSE)</f>
        <v>Jenny</v>
      </c>
      <c r="C919" s="10">
        <f>_xlfn.XLOOKUP(A919,'Medical Examinations'!$A$2:$A$2336,'Medical Examinations'!$B$2:$B$2336,"NA",0,1)</f>
        <v>29.7</v>
      </c>
      <c r="D919" s="10">
        <f>_xlfn.XLOOKUP(A919,'Medical Examinations'!$A$2:$A$2336,'Medical Examinations'!$C$2:$C$2336)</f>
        <v>6.79</v>
      </c>
      <c r="E919" s="1" t="str">
        <f>_xlfn.XLOOKUP(A919,'Medical Examinations'!$A$2:$A$2336,'Medical Examinations'!$D$2:$D$2336)</f>
        <v>Yes</v>
      </c>
      <c r="F919" t="str">
        <f>_xlfn.XLOOKUP(A919,'Medical Examinations'!$A$2:$A$2336,'Medical Examinations'!$E$2:$E$2336)</f>
        <v>No</v>
      </c>
      <c r="G919" t="str">
        <f>_xlfn.XLOOKUP(A919,'Medical Examinations'!$A$2:$A$2336,'Medical Examinations'!$F$2:$F$2336)</f>
        <v>No</v>
      </c>
      <c r="H919" s="1">
        <f>_xlfn.XLOOKUP(A919,'Medical Examinations'!$A$2:$A$2336,'Medical Examinations'!$G$2:$G$2336)</f>
        <v>0</v>
      </c>
      <c r="I919" t="str">
        <f>_xlfn.XLOOKUP(A919,'Medical Examinations'!$A$2:$A$2336,'Medical Examinations'!$H$2:$H$2336)</f>
        <v>No</v>
      </c>
      <c r="J919" t="str">
        <f>VLOOKUP(A919,'Medical Examinations'!$A$2:$J$2336,9,FALSE)</f>
        <v>Overweight</v>
      </c>
      <c r="K919" t="str">
        <f>VLOOKUP(A919,'Medical Examinations'!$A$2:$J$2336,10,FALSE)</f>
        <v>Diabetes</v>
      </c>
      <c r="L919" s="51" t="str">
        <f>_xlfn.XLOOKUP(A919,'Hospitalisation Details'!$A$2:$A$2345,'Hospitalisation Details'!$J$2:$J$2345,"")</f>
        <v>14-Jul-1967</v>
      </c>
      <c r="M919" s="12">
        <f>_xlfn.XLOOKUP(A919,'Hospitalisation Details'!$A$2:$A$2344,'Hospitalisation Details'!$F$2:$F$2344," ",0,1)</f>
        <v>11881.36</v>
      </c>
      <c r="N919" t="str">
        <f>_xlfn.XLOOKUP(A919,'Hospitalisation Details'!$A$2:$A$2344,'Hospitalisation Details'!$G$2:$G$2344," ",0,1)</f>
        <v>tier - 3</v>
      </c>
      <c r="O919" t="str">
        <f>_xlfn.XLOOKUP(A919,'Hospitalisation Details'!$A$2:$A$2344,'Hospitalisation Details'!$H$2:$H$2344," ",0,1)</f>
        <v>tier - 2</v>
      </c>
      <c r="P919" t="str">
        <f>_xlfn.XLOOKUP(A919,'Hospitalisation Details'!$A$2:$A$2344,'Hospitalisation Details'!$I$2:$I$2344," ",0,1)</f>
        <v>R1011</v>
      </c>
      <c r="Q919">
        <f>_xlfn.XLOOKUP(A919,'Hospitalisation Details'!$A$2:$A$2344,'Hospitalisation Details'!$K$2:$K$2344," ",0,1)</f>
        <v>55</v>
      </c>
    </row>
    <row r="920" spans="1:17" ht="15.5" x14ac:dyDescent="0.35">
      <c r="A920" s="8" t="s">
        <v>1452</v>
      </c>
      <c r="B920" t="str">
        <f>VLOOKUP(Healthcare!A920,'Customer Names'!A920:E3254,4,FALSE)</f>
        <v>Melissa L</v>
      </c>
      <c r="C920" s="10">
        <f>_xlfn.XLOOKUP(A920,'Medical Examinations'!$A$2:$A$2336,'Medical Examinations'!$B$2:$B$2336,"NA",0,1)</f>
        <v>32.395000000000003</v>
      </c>
      <c r="D920" s="10">
        <f>_xlfn.XLOOKUP(A920,'Medical Examinations'!$A$2:$A$2336,'Medical Examinations'!$C$2:$C$2336)</f>
        <v>11.1</v>
      </c>
      <c r="E920" s="1" t="str">
        <f>_xlfn.XLOOKUP(A920,'Medical Examinations'!$A$2:$A$2336,'Medical Examinations'!$D$2:$D$2336)</f>
        <v>Yes</v>
      </c>
      <c r="F920" t="str">
        <f>_xlfn.XLOOKUP(A920,'Medical Examinations'!$A$2:$A$2336,'Medical Examinations'!$E$2:$E$2336)</f>
        <v>No</v>
      </c>
      <c r="G920" t="str">
        <f>_xlfn.XLOOKUP(A920,'Medical Examinations'!$A$2:$A$2336,'Medical Examinations'!$F$2:$F$2336)</f>
        <v>No</v>
      </c>
      <c r="H920" s="1">
        <f>_xlfn.XLOOKUP(A920,'Medical Examinations'!$A$2:$A$2336,'Medical Examinations'!$G$2:$G$2336)</f>
        <v>0</v>
      </c>
      <c r="I920" t="str">
        <f>_xlfn.XLOOKUP(A920,'Medical Examinations'!$A$2:$A$2336,'Medical Examinations'!$H$2:$H$2336)</f>
        <v>No</v>
      </c>
      <c r="J920" t="str">
        <f>VLOOKUP(A920,'Medical Examinations'!$A$2:$J$2336,9,FALSE)</f>
        <v>Obesity</v>
      </c>
      <c r="K920" t="str">
        <f>VLOOKUP(A920,'Medical Examinations'!$A$2:$J$2336,10,FALSE)</f>
        <v>Diabetes</v>
      </c>
      <c r="L920" s="51" t="str">
        <f>_xlfn.XLOOKUP(A920,'Hospitalisation Details'!$A$2:$A$2345,'Hospitalisation Details'!$J$2:$J$2345,"")</f>
        <v>24-Aug-1967</v>
      </c>
      <c r="M920" s="12">
        <f>_xlfn.XLOOKUP(A920,'Hospitalisation Details'!$A$2:$A$2344,'Hospitalisation Details'!$F$2:$F$2344," ",0,1)</f>
        <v>11879.1</v>
      </c>
      <c r="N920" t="str">
        <f>_xlfn.XLOOKUP(A920,'Hospitalisation Details'!$A$2:$A$2344,'Hospitalisation Details'!$G$2:$G$2344," ",0,1)</f>
        <v>tier - 3</v>
      </c>
      <c r="O920" t="str">
        <f>_xlfn.XLOOKUP(A920,'Hospitalisation Details'!$A$2:$A$2344,'Hospitalisation Details'!$H$2:$H$2344," ",0,1)</f>
        <v>tier - 3</v>
      </c>
      <c r="P920" t="str">
        <f>_xlfn.XLOOKUP(A920,'Hospitalisation Details'!$A$2:$A$2344,'Hospitalisation Details'!$I$2:$I$2344," ",0,1)</f>
        <v>R1024</v>
      </c>
      <c r="Q920">
        <f>_xlfn.XLOOKUP(A920,'Hospitalisation Details'!$A$2:$A$2344,'Hospitalisation Details'!$K$2:$K$2344," ",0,1)</f>
        <v>55</v>
      </c>
    </row>
    <row r="921" spans="1:17" ht="15.5" x14ac:dyDescent="0.35">
      <c r="A921" s="8" t="s">
        <v>1451</v>
      </c>
      <c r="B921" t="str">
        <f>VLOOKUP(Healthcare!A921,'Customer Names'!A921:E3255,4,FALSE)</f>
        <v>Chia J.</v>
      </c>
      <c r="C921" s="10">
        <f>_xlfn.XLOOKUP(A921,'Medical Examinations'!$A$2:$A$2336,'Medical Examinations'!$B$2:$B$2336,"NA",0,1)</f>
        <v>36.64</v>
      </c>
      <c r="D921" s="10">
        <f>_xlfn.XLOOKUP(A921,'Medical Examinations'!$A$2:$A$2336,'Medical Examinations'!$C$2:$C$2336)</f>
        <v>7.26</v>
      </c>
      <c r="E921" s="1" t="str">
        <f>_xlfn.XLOOKUP(A921,'Medical Examinations'!$A$2:$A$2336,'Medical Examinations'!$D$2:$D$2336)</f>
        <v>No</v>
      </c>
      <c r="F921" t="str">
        <f>_xlfn.XLOOKUP(A921,'Medical Examinations'!$A$2:$A$2336,'Medical Examinations'!$E$2:$E$2336)</f>
        <v>No</v>
      </c>
      <c r="G921" t="str">
        <f>_xlfn.XLOOKUP(A921,'Medical Examinations'!$A$2:$A$2336,'Medical Examinations'!$F$2:$F$2336)</f>
        <v>No</v>
      </c>
      <c r="H921" s="1">
        <f>_xlfn.XLOOKUP(A921,'Medical Examinations'!$A$2:$A$2336,'Medical Examinations'!$G$2:$G$2336)</f>
        <v>0</v>
      </c>
      <c r="I921" t="str">
        <f>_xlfn.XLOOKUP(A921,'Medical Examinations'!$A$2:$A$2336,'Medical Examinations'!$H$2:$H$2336)</f>
        <v>No</v>
      </c>
      <c r="J921" t="str">
        <f>VLOOKUP(A921,'Medical Examinations'!$A$2:$J$2336,9,FALSE)</f>
        <v>Obesity</v>
      </c>
      <c r="K921" t="str">
        <f>VLOOKUP(A921,'Medical Examinations'!$A$2:$J$2336,10,FALSE)</f>
        <v>Diabetes</v>
      </c>
      <c r="L921" s="51" t="str">
        <f>_xlfn.XLOOKUP(A921,'Hospitalisation Details'!$A$2:$A$2345,'Hospitalisation Details'!$J$2:$J$2345,"")</f>
        <v>7-Jul-1974</v>
      </c>
      <c r="M921" s="12">
        <f>_xlfn.XLOOKUP(A921,'Hospitalisation Details'!$A$2:$A$2344,'Hospitalisation Details'!$F$2:$F$2344," ",0,1)</f>
        <v>11858.56</v>
      </c>
      <c r="N921" t="str">
        <f>_xlfn.XLOOKUP(A921,'Hospitalisation Details'!$A$2:$A$2344,'Hospitalisation Details'!$G$2:$G$2344," ",0,1)</f>
        <v>tier - 3</v>
      </c>
      <c r="O921" t="str">
        <f>_xlfn.XLOOKUP(A921,'Hospitalisation Details'!$A$2:$A$2344,'Hospitalisation Details'!$H$2:$H$2344," ",0,1)</f>
        <v>tier - 3</v>
      </c>
      <c r="P921" t="str">
        <f>_xlfn.XLOOKUP(A921,'Hospitalisation Details'!$A$2:$A$2344,'Hospitalisation Details'!$I$2:$I$2344," ",0,1)</f>
        <v>R1011</v>
      </c>
      <c r="Q921">
        <f>_xlfn.XLOOKUP(A921,'Hospitalisation Details'!$A$2:$A$2344,'Hospitalisation Details'!$K$2:$K$2344," ",0,1)</f>
        <v>48</v>
      </c>
    </row>
    <row r="922" spans="1:17" ht="15.5" x14ac:dyDescent="0.35">
      <c r="A922" s="8" t="s">
        <v>1450</v>
      </c>
      <c r="B922" t="str">
        <f>VLOOKUP(Healthcare!A922,'Customer Names'!A922:E3256,4,FALSE)</f>
        <v>Laura A</v>
      </c>
      <c r="C922" s="10">
        <f>_xlfn.XLOOKUP(A922,'Medical Examinations'!$A$2:$A$2336,'Medical Examinations'!$B$2:$B$2336,"NA",0,1)</f>
        <v>39.049999999999997</v>
      </c>
      <c r="D922" s="10">
        <f>_xlfn.XLOOKUP(A922,'Medical Examinations'!$A$2:$A$2336,'Medical Examinations'!$C$2:$C$2336)</f>
        <v>5.27</v>
      </c>
      <c r="E922" s="1" t="str">
        <f>_xlfn.XLOOKUP(A922,'Medical Examinations'!$A$2:$A$2336,'Medical Examinations'!$D$2:$D$2336)</f>
        <v>Yes</v>
      </c>
      <c r="F922" t="str">
        <f>_xlfn.XLOOKUP(A922,'Medical Examinations'!$A$2:$A$2336,'Medical Examinations'!$E$2:$E$2336)</f>
        <v>No</v>
      </c>
      <c r="G922" t="str">
        <f>_xlfn.XLOOKUP(A922,'Medical Examinations'!$A$2:$A$2336,'Medical Examinations'!$F$2:$F$2336)</f>
        <v>No</v>
      </c>
      <c r="H922" s="1">
        <f>_xlfn.XLOOKUP(A922,'Medical Examinations'!$A$2:$A$2336,'Medical Examinations'!$G$2:$G$2336)</f>
        <v>1</v>
      </c>
      <c r="I922" t="str">
        <f>_xlfn.XLOOKUP(A922,'Medical Examinations'!$A$2:$A$2336,'Medical Examinations'!$H$2:$H$2336)</f>
        <v>No</v>
      </c>
      <c r="J922" t="str">
        <f>VLOOKUP(A922,'Medical Examinations'!$A$2:$J$2336,9,FALSE)</f>
        <v>Obesity</v>
      </c>
      <c r="K922" t="str">
        <f>VLOOKUP(A922,'Medical Examinations'!$A$2:$J$2336,10,FALSE)</f>
        <v>Normal</v>
      </c>
      <c r="L922" s="51" t="str">
        <f>_xlfn.XLOOKUP(A922,'Hospitalisation Details'!$A$2:$A$2345,'Hospitalisation Details'!$J$2:$J$2345,"")</f>
        <v>29-Sep-1964</v>
      </c>
      <c r="M922" s="12">
        <f>_xlfn.XLOOKUP(A922,'Hospitalisation Details'!$A$2:$A$2344,'Hospitalisation Details'!$F$2:$F$2344," ",0,1)</f>
        <v>11856.41</v>
      </c>
      <c r="N922" t="str">
        <f>_xlfn.XLOOKUP(A922,'Hospitalisation Details'!$A$2:$A$2344,'Hospitalisation Details'!$G$2:$G$2344," ",0,1)</f>
        <v>tier - 3</v>
      </c>
      <c r="O922" t="str">
        <f>_xlfn.XLOOKUP(A922,'Hospitalisation Details'!$A$2:$A$2344,'Hospitalisation Details'!$H$2:$H$2344," ",0,1)</f>
        <v>tier - 2</v>
      </c>
      <c r="P922" t="str">
        <f>_xlfn.XLOOKUP(A922,'Hospitalisation Details'!$A$2:$A$2344,'Hospitalisation Details'!$I$2:$I$2344," ",0,1)</f>
        <v>R1013</v>
      </c>
      <c r="Q922">
        <f>_xlfn.XLOOKUP(A922,'Hospitalisation Details'!$A$2:$A$2344,'Hospitalisation Details'!$K$2:$K$2344," ",0,1)</f>
        <v>58</v>
      </c>
    </row>
    <row r="923" spans="1:17" ht="15.5" x14ac:dyDescent="0.35">
      <c r="A923" s="8" t="s">
        <v>1449</v>
      </c>
      <c r="B923" t="str">
        <f>VLOOKUP(Healthcare!A923,'Customer Names'!A923:E3257,4,FALSE)</f>
        <v>Aditi</v>
      </c>
      <c r="C923" s="10">
        <f>_xlfn.XLOOKUP(A923,'Medical Examinations'!$A$2:$A$2336,'Medical Examinations'!$B$2:$B$2336,"NA",0,1)</f>
        <v>33.1</v>
      </c>
      <c r="D923" s="10">
        <f>_xlfn.XLOOKUP(A923,'Medical Examinations'!$A$2:$A$2336,'Medical Examinations'!$C$2:$C$2336)</f>
        <v>5.46</v>
      </c>
      <c r="E923" s="1" t="str">
        <f>_xlfn.XLOOKUP(A923,'Medical Examinations'!$A$2:$A$2336,'Medical Examinations'!$D$2:$D$2336)</f>
        <v>Yes</v>
      </c>
      <c r="F923" t="str">
        <f>_xlfn.XLOOKUP(A923,'Medical Examinations'!$A$2:$A$2336,'Medical Examinations'!$E$2:$E$2336)</f>
        <v>No</v>
      </c>
      <c r="G923" t="str">
        <f>_xlfn.XLOOKUP(A923,'Medical Examinations'!$A$2:$A$2336,'Medical Examinations'!$F$2:$F$2336)</f>
        <v>No</v>
      </c>
      <c r="H923" s="1">
        <f>_xlfn.XLOOKUP(A923,'Medical Examinations'!$A$2:$A$2336,'Medical Examinations'!$G$2:$G$2336)</f>
        <v>1</v>
      </c>
      <c r="I923" t="str">
        <f>_xlfn.XLOOKUP(A923,'Medical Examinations'!$A$2:$A$2336,'Medical Examinations'!$H$2:$H$2336)</f>
        <v>No</v>
      </c>
      <c r="J923" t="str">
        <f>VLOOKUP(A923,'Medical Examinations'!$A$2:$J$2336,9,FALSE)</f>
        <v>Obesity</v>
      </c>
      <c r="K923" t="str">
        <f>VLOOKUP(A923,'Medical Examinations'!$A$2:$J$2336,10,FALSE)</f>
        <v>Normal</v>
      </c>
      <c r="L923" s="51" t="str">
        <f>_xlfn.XLOOKUP(A923,'Hospitalisation Details'!$A$2:$A$2345,'Hospitalisation Details'!$J$2:$J$2345,"")</f>
        <v>27-Jun-1964</v>
      </c>
      <c r="M923" s="12">
        <f>_xlfn.XLOOKUP(A923,'Hospitalisation Details'!$A$2:$A$2344,'Hospitalisation Details'!$F$2:$F$2344," ",0,1)</f>
        <v>11848.14</v>
      </c>
      <c r="N923" t="str">
        <f>_xlfn.XLOOKUP(A923,'Hospitalisation Details'!$A$2:$A$2344,'Hospitalisation Details'!$G$2:$G$2344," ",0,1)</f>
        <v>tier - 3</v>
      </c>
      <c r="O923" t="str">
        <f>_xlfn.XLOOKUP(A923,'Hospitalisation Details'!$A$2:$A$2344,'Hospitalisation Details'!$H$2:$H$2344," ",0,1)</f>
        <v>tier - 2</v>
      </c>
      <c r="P923" t="str">
        <f>_xlfn.XLOOKUP(A923,'Hospitalisation Details'!$A$2:$A$2344,'Hospitalisation Details'!$I$2:$I$2344," ",0,1)</f>
        <v>R1011</v>
      </c>
      <c r="Q923">
        <f>_xlfn.XLOOKUP(A923,'Hospitalisation Details'!$A$2:$A$2344,'Hospitalisation Details'!$K$2:$K$2344," ",0,1)</f>
        <v>58</v>
      </c>
    </row>
    <row r="924" spans="1:17" ht="15.5" x14ac:dyDescent="0.35">
      <c r="A924" s="8" t="s">
        <v>1448</v>
      </c>
      <c r="B924" t="str">
        <f>VLOOKUP(Healthcare!A924,'Customer Names'!A924:E3258,4,FALSE)</f>
        <v>Leah A.</v>
      </c>
      <c r="C924" s="10">
        <f>_xlfn.XLOOKUP(A924,'Medical Examinations'!$A$2:$A$2336,'Medical Examinations'!$B$2:$B$2336,"NA",0,1)</f>
        <v>31.824999999999999</v>
      </c>
      <c r="D924" s="10">
        <f>_xlfn.XLOOKUP(A924,'Medical Examinations'!$A$2:$A$2336,'Medical Examinations'!$C$2:$C$2336)</f>
        <v>8.1300000000000008</v>
      </c>
      <c r="E924" s="1" t="str">
        <f>_xlfn.XLOOKUP(A924,'Medical Examinations'!$A$2:$A$2336,'Medical Examinations'!$D$2:$D$2336)</f>
        <v>No</v>
      </c>
      <c r="F924" t="str">
        <f>_xlfn.XLOOKUP(A924,'Medical Examinations'!$A$2:$A$2336,'Medical Examinations'!$E$2:$E$2336)</f>
        <v>No</v>
      </c>
      <c r="G924" t="str">
        <f>_xlfn.XLOOKUP(A924,'Medical Examinations'!$A$2:$A$2336,'Medical Examinations'!$F$2:$F$2336)</f>
        <v>No</v>
      </c>
      <c r="H924" s="1">
        <f>_xlfn.XLOOKUP(A924,'Medical Examinations'!$A$2:$A$2336,'Medical Examinations'!$G$2:$G$2336)</f>
        <v>0</v>
      </c>
      <c r="I924" t="str">
        <f>_xlfn.XLOOKUP(A924,'Medical Examinations'!$A$2:$A$2336,'Medical Examinations'!$H$2:$H$2336)</f>
        <v>No</v>
      </c>
      <c r="J924" t="str">
        <f>VLOOKUP(A924,'Medical Examinations'!$A$2:$J$2336,9,FALSE)</f>
        <v>Obesity</v>
      </c>
      <c r="K924" t="str">
        <f>VLOOKUP(A924,'Medical Examinations'!$A$2:$J$2336,10,FALSE)</f>
        <v>Diabetes</v>
      </c>
      <c r="L924" s="51" t="str">
        <f>_xlfn.XLOOKUP(A924,'Hospitalisation Details'!$A$2:$A$2345,'Hospitalisation Details'!$J$2:$J$2345,"")</f>
        <v>10-Nov-1965</v>
      </c>
      <c r="M924" s="12">
        <f>_xlfn.XLOOKUP(A924,'Hospitalisation Details'!$A$2:$A$2344,'Hospitalisation Details'!$F$2:$F$2344," ",0,1)</f>
        <v>11842.62</v>
      </c>
      <c r="N924" t="str">
        <f>_xlfn.XLOOKUP(A924,'Hospitalisation Details'!$A$2:$A$2344,'Hospitalisation Details'!$G$2:$G$2344," ",0,1)</f>
        <v>tier - 3</v>
      </c>
      <c r="O924" t="str">
        <f>_xlfn.XLOOKUP(A924,'Hospitalisation Details'!$A$2:$A$2344,'Hospitalisation Details'!$H$2:$H$2344," ",0,1)</f>
        <v>tier - 3</v>
      </c>
      <c r="P924" t="str">
        <f>_xlfn.XLOOKUP(A924,'Hospitalisation Details'!$A$2:$A$2344,'Hospitalisation Details'!$I$2:$I$2344," ",0,1)</f>
        <v>R1012</v>
      </c>
      <c r="Q924">
        <f>_xlfn.XLOOKUP(A924,'Hospitalisation Details'!$A$2:$A$2344,'Hospitalisation Details'!$K$2:$K$2344," ",0,1)</f>
        <v>57</v>
      </c>
    </row>
    <row r="925" spans="1:17" ht="15.5" x14ac:dyDescent="0.35">
      <c r="A925" s="8" t="s">
        <v>1447</v>
      </c>
      <c r="B925" t="str">
        <f>VLOOKUP(Healthcare!A925,'Customer Names'!A925:E3259,4,FALSE)</f>
        <v>Marianne</v>
      </c>
      <c r="C925" s="10">
        <f>_xlfn.XLOOKUP(A925,'Medical Examinations'!$A$2:$A$2336,'Medical Examinations'!$B$2:$B$2336,"NA",0,1)</f>
        <v>29</v>
      </c>
      <c r="D925" s="10">
        <f>_xlfn.XLOOKUP(A925,'Medical Examinations'!$A$2:$A$2336,'Medical Examinations'!$C$2:$C$2336)</f>
        <v>4.25</v>
      </c>
      <c r="E925" s="1" t="str">
        <f>_xlfn.XLOOKUP(A925,'Medical Examinations'!$A$2:$A$2336,'Medical Examinations'!$D$2:$D$2336)</f>
        <v>Yes</v>
      </c>
      <c r="F925" t="str">
        <f>_xlfn.XLOOKUP(A925,'Medical Examinations'!$A$2:$A$2336,'Medical Examinations'!$E$2:$E$2336)</f>
        <v>No</v>
      </c>
      <c r="G925" t="str">
        <f>_xlfn.XLOOKUP(A925,'Medical Examinations'!$A$2:$A$2336,'Medical Examinations'!$F$2:$F$2336)</f>
        <v>No</v>
      </c>
      <c r="H925" s="1">
        <f>_xlfn.XLOOKUP(A925,'Medical Examinations'!$A$2:$A$2336,'Medical Examinations'!$G$2:$G$2336)</f>
        <v>1</v>
      </c>
      <c r="I925" t="str">
        <f>_xlfn.XLOOKUP(A925,'Medical Examinations'!$A$2:$A$2336,'Medical Examinations'!$H$2:$H$2336)</f>
        <v>No</v>
      </c>
      <c r="J925" t="str">
        <f>VLOOKUP(A925,'Medical Examinations'!$A$2:$J$2336,9,FALSE)</f>
        <v>Overweight</v>
      </c>
      <c r="K925" t="str">
        <f>VLOOKUP(A925,'Medical Examinations'!$A$2:$J$2336,10,FALSE)</f>
        <v>Normal</v>
      </c>
      <c r="L925" s="51" t="str">
        <f>_xlfn.XLOOKUP(A925,'Hospitalisation Details'!$A$2:$A$2345,'Hospitalisation Details'!$J$2:$J$2345,"")</f>
        <v>11-Jul-1964</v>
      </c>
      <c r="M925" s="12">
        <f>_xlfn.XLOOKUP(A925,'Hospitalisation Details'!$A$2:$A$2344,'Hospitalisation Details'!$F$2:$F$2344," ",0,1)</f>
        <v>11842.44</v>
      </c>
      <c r="N925" t="str">
        <f>_xlfn.XLOOKUP(A925,'Hospitalisation Details'!$A$2:$A$2344,'Hospitalisation Details'!$G$2:$G$2344," ",0,1)</f>
        <v>tier - 3</v>
      </c>
      <c r="O925" t="str">
        <f>_xlfn.XLOOKUP(A925,'Hospitalisation Details'!$A$2:$A$2344,'Hospitalisation Details'!$H$2:$H$2344," ",0,1)</f>
        <v>tier - 2</v>
      </c>
      <c r="P925" t="str">
        <f>_xlfn.XLOOKUP(A925,'Hospitalisation Details'!$A$2:$A$2344,'Hospitalisation Details'!$I$2:$I$2344," ",0,1)</f>
        <v>R1011</v>
      </c>
      <c r="Q925">
        <f>_xlfn.XLOOKUP(A925,'Hospitalisation Details'!$A$2:$A$2344,'Hospitalisation Details'!$K$2:$K$2344," ",0,1)</f>
        <v>58</v>
      </c>
    </row>
    <row r="926" spans="1:17" ht="15.5" x14ac:dyDescent="0.35">
      <c r="A926" s="8" t="s">
        <v>1446</v>
      </c>
      <c r="B926" t="str">
        <f>VLOOKUP(Healthcare!A926,'Customer Names'!A926:E3260,4,FALSE)</f>
        <v>Carla</v>
      </c>
      <c r="C926" s="10">
        <f>_xlfn.XLOOKUP(A926,'Medical Examinations'!$A$2:$A$2336,'Medical Examinations'!$B$2:$B$2336,"NA",0,1)</f>
        <v>30.495000000000001</v>
      </c>
      <c r="D926" s="10">
        <f>_xlfn.XLOOKUP(A926,'Medical Examinations'!$A$2:$A$2336,'Medical Examinations'!$C$2:$C$2336)</f>
        <v>8.68</v>
      </c>
      <c r="E926" s="1" t="str">
        <f>_xlfn.XLOOKUP(A926,'Medical Examinations'!$A$2:$A$2336,'Medical Examinations'!$D$2:$D$2336)</f>
        <v>No</v>
      </c>
      <c r="F926" t="str">
        <f>_xlfn.XLOOKUP(A926,'Medical Examinations'!$A$2:$A$2336,'Medical Examinations'!$E$2:$E$2336)</f>
        <v>No</v>
      </c>
      <c r="G926" t="str">
        <f>_xlfn.XLOOKUP(A926,'Medical Examinations'!$A$2:$A$2336,'Medical Examinations'!$F$2:$F$2336)</f>
        <v>No</v>
      </c>
      <c r="H926" s="1">
        <f>_xlfn.XLOOKUP(A926,'Medical Examinations'!$A$2:$A$2336,'Medical Examinations'!$G$2:$G$2336)</f>
        <v>0</v>
      </c>
      <c r="I926" t="str">
        <f>_xlfn.XLOOKUP(A926,'Medical Examinations'!$A$2:$A$2336,'Medical Examinations'!$H$2:$H$2336)</f>
        <v>No</v>
      </c>
      <c r="J926" t="str">
        <f>VLOOKUP(A926,'Medical Examinations'!$A$2:$J$2336,9,FALSE)</f>
        <v>Obesity</v>
      </c>
      <c r="K926" t="str">
        <f>VLOOKUP(A926,'Medical Examinations'!$A$2:$J$2336,10,FALSE)</f>
        <v>Diabetes</v>
      </c>
      <c r="L926" s="51" t="str">
        <f>_xlfn.XLOOKUP(A926,'Hospitalisation Details'!$A$2:$A$2345,'Hospitalisation Details'!$J$2:$J$2345,"")</f>
        <v>25-Sep-1965</v>
      </c>
      <c r="M926" s="12">
        <f>_xlfn.XLOOKUP(A926,'Hospitalisation Details'!$A$2:$A$2344,'Hospitalisation Details'!$F$2:$F$2344," ",0,1)</f>
        <v>11840.78</v>
      </c>
      <c r="N926" t="str">
        <f>_xlfn.XLOOKUP(A926,'Hospitalisation Details'!$A$2:$A$2344,'Hospitalisation Details'!$G$2:$G$2344," ",0,1)</f>
        <v>tier - 3</v>
      </c>
      <c r="O926" t="str">
        <f>_xlfn.XLOOKUP(A926,'Hospitalisation Details'!$A$2:$A$2344,'Hospitalisation Details'!$H$2:$H$2344," ",0,1)</f>
        <v>tier - 2</v>
      </c>
      <c r="P926" t="str">
        <f>_xlfn.XLOOKUP(A926,'Hospitalisation Details'!$A$2:$A$2344,'Hospitalisation Details'!$I$2:$I$2344," ",0,1)</f>
        <v>R1012</v>
      </c>
      <c r="Q926">
        <f>_xlfn.XLOOKUP(A926,'Hospitalisation Details'!$A$2:$A$2344,'Hospitalisation Details'!$K$2:$K$2344," ",0,1)</f>
        <v>57</v>
      </c>
    </row>
    <row r="927" spans="1:17" ht="15.5" x14ac:dyDescent="0.35">
      <c r="A927" s="8" t="s">
        <v>1445</v>
      </c>
      <c r="B927" t="str">
        <f>VLOOKUP(Healthcare!A927,'Customer Names'!A927:E3261,4,FALSE)</f>
        <v>Oksana</v>
      </c>
      <c r="C927" s="10">
        <f>_xlfn.XLOOKUP(A927,'Medical Examinations'!$A$2:$A$2336,'Medical Examinations'!$B$2:$B$2336,"NA",0,1)</f>
        <v>25.2</v>
      </c>
      <c r="D927" s="10">
        <f>_xlfn.XLOOKUP(A927,'Medical Examinations'!$A$2:$A$2336,'Medical Examinations'!$C$2:$C$2336)</f>
        <v>6.25</v>
      </c>
      <c r="E927" s="1" t="str">
        <f>_xlfn.XLOOKUP(A927,'Medical Examinations'!$A$2:$A$2336,'Medical Examinations'!$D$2:$D$2336)</f>
        <v>Yes</v>
      </c>
      <c r="F927" t="str">
        <f>_xlfn.XLOOKUP(A927,'Medical Examinations'!$A$2:$A$2336,'Medical Examinations'!$E$2:$E$2336)</f>
        <v>No</v>
      </c>
      <c r="G927" t="str">
        <f>_xlfn.XLOOKUP(A927,'Medical Examinations'!$A$2:$A$2336,'Medical Examinations'!$F$2:$F$2336)</f>
        <v>No</v>
      </c>
      <c r="H927" s="1">
        <f>_xlfn.XLOOKUP(A927,'Medical Examinations'!$A$2:$A$2336,'Medical Examinations'!$G$2:$G$2336)</f>
        <v>1</v>
      </c>
      <c r="I927" t="str">
        <f>_xlfn.XLOOKUP(A927,'Medical Examinations'!$A$2:$A$2336,'Medical Examinations'!$H$2:$H$2336)</f>
        <v>No</v>
      </c>
      <c r="J927" t="str">
        <f>VLOOKUP(A927,'Medical Examinations'!$A$2:$J$2336,9,FALSE)</f>
        <v>Overweight</v>
      </c>
      <c r="K927" t="str">
        <f>VLOOKUP(A927,'Medical Examinations'!$A$2:$J$2336,10,FALSE)</f>
        <v>Prediabetes</v>
      </c>
      <c r="L927" s="51" t="str">
        <f>_xlfn.XLOOKUP(A927,'Hospitalisation Details'!$A$2:$A$2345,'Hospitalisation Details'!$J$2:$J$2345,"")</f>
        <v>11-Sep-1964</v>
      </c>
      <c r="M927" s="12">
        <f>_xlfn.XLOOKUP(A927,'Hospitalisation Details'!$A$2:$A$2344,'Hospitalisation Details'!$F$2:$F$2344," ",0,1)</f>
        <v>11837.16</v>
      </c>
      <c r="N927" t="str">
        <f>_xlfn.XLOOKUP(A927,'Hospitalisation Details'!$A$2:$A$2344,'Hospitalisation Details'!$G$2:$G$2344," ",0,1)</f>
        <v>tier - 3</v>
      </c>
      <c r="O927" t="str">
        <f>_xlfn.XLOOKUP(A927,'Hospitalisation Details'!$A$2:$A$2344,'Hospitalisation Details'!$H$2:$H$2344," ",0,1)</f>
        <v>tier - 3</v>
      </c>
      <c r="P927" t="str">
        <f>_xlfn.XLOOKUP(A927,'Hospitalisation Details'!$A$2:$A$2344,'Hospitalisation Details'!$I$2:$I$2344," ",0,1)</f>
        <v>R1011</v>
      </c>
      <c r="Q927">
        <f>_xlfn.XLOOKUP(A927,'Hospitalisation Details'!$A$2:$A$2344,'Hospitalisation Details'!$K$2:$K$2344," ",0,1)</f>
        <v>58</v>
      </c>
    </row>
    <row r="928" spans="1:17" ht="15.5" x14ac:dyDescent="0.35">
      <c r="A928" s="8" t="s">
        <v>1444</v>
      </c>
      <c r="B928" t="str">
        <f>VLOOKUP(Healthcare!A928,'Customer Names'!A928:E3262,4,FALSE)</f>
        <v>Rebecca B.</v>
      </c>
      <c r="C928" s="10">
        <f>_xlfn.XLOOKUP(A928,'Medical Examinations'!$A$2:$A$2336,'Medical Examinations'!$B$2:$B$2336,"NA",0,1)</f>
        <v>22.77</v>
      </c>
      <c r="D928" s="10">
        <f>_xlfn.XLOOKUP(A928,'Medical Examinations'!$A$2:$A$2336,'Medical Examinations'!$C$2:$C$2336)</f>
        <v>4.47</v>
      </c>
      <c r="E928" s="1" t="str">
        <f>_xlfn.XLOOKUP(A928,'Medical Examinations'!$A$2:$A$2336,'Medical Examinations'!$D$2:$D$2336)</f>
        <v>Yes</v>
      </c>
      <c r="F928" t="str">
        <f>_xlfn.XLOOKUP(A928,'Medical Examinations'!$A$2:$A$2336,'Medical Examinations'!$E$2:$E$2336)</f>
        <v>No</v>
      </c>
      <c r="G928" t="str">
        <f>_xlfn.XLOOKUP(A928,'Medical Examinations'!$A$2:$A$2336,'Medical Examinations'!$F$2:$F$2336)</f>
        <v>No</v>
      </c>
      <c r="H928" s="1">
        <f>_xlfn.XLOOKUP(A928,'Medical Examinations'!$A$2:$A$2336,'Medical Examinations'!$G$2:$G$2336)</f>
        <v>1</v>
      </c>
      <c r="I928" t="str">
        <f>_xlfn.XLOOKUP(A928,'Medical Examinations'!$A$2:$A$2336,'Medical Examinations'!$H$2:$H$2336)</f>
        <v>No</v>
      </c>
      <c r="J928" t="str">
        <f>VLOOKUP(A928,'Medical Examinations'!$A$2:$J$2336,9,FALSE)</f>
        <v>Normal Weight</v>
      </c>
      <c r="K928" t="str">
        <f>VLOOKUP(A928,'Medical Examinations'!$A$2:$J$2336,10,FALSE)</f>
        <v>Normal</v>
      </c>
      <c r="L928" s="51" t="str">
        <f>_xlfn.XLOOKUP(A928,'Hospitalisation Details'!$A$2:$A$2345,'Hospitalisation Details'!$J$2:$J$2345,"")</f>
        <v>27-Jun-1964</v>
      </c>
      <c r="M928" s="12">
        <f>_xlfn.XLOOKUP(A928,'Hospitalisation Details'!$A$2:$A$2344,'Hospitalisation Details'!$F$2:$F$2344," ",0,1)</f>
        <v>11833.78</v>
      </c>
      <c r="N928" t="str">
        <f>_xlfn.XLOOKUP(A928,'Hospitalisation Details'!$A$2:$A$2344,'Hospitalisation Details'!$G$2:$G$2344," ",0,1)</f>
        <v>tier - 3</v>
      </c>
      <c r="O928" t="str">
        <f>_xlfn.XLOOKUP(A928,'Hospitalisation Details'!$A$2:$A$2344,'Hospitalisation Details'!$H$2:$H$2344," ",0,1)</f>
        <v>tier - 3</v>
      </c>
      <c r="P928" t="str">
        <f>_xlfn.XLOOKUP(A928,'Hospitalisation Details'!$A$2:$A$2344,'Hospitalisation Details'!$I$2:$I$2344," ",0,1)</f>
        <v>R1013</v>
      </c>
      <c r="Q928">
        <f>_xlfn.XLOOKUP(A928,'Hospitalisation Details'!$A$2:$A$2344,'Hospitalisation Details'!$K$2:$K$2344," ",0,1)</f>
        <v>58</v>
      </c>
    </row>
    <row r="929" spans="1:17" ht="15.5" x14ac:dyDescent="0.35">
      <c r="A929" s="8" t="s">
        <v>1443</v>
      </c>
      <c r="B929" t="str">
        <f>VLOOKUP(Healthcare!A929,'Customer Names'!A929:E3263,4,FALSE)</f>
        <v>Maria A.</v>
      </c>
      <c r="C929" s="10">
        <f>_xlfn.XLOOKUP(A929,'Medical Examinations'!$A$2:$A$2336,'Medical Examinations'!$B$2:$B$2336,"NA",0,1)</f>
        <v>23.18</v>
      </c>
      <c r="D929" s="10">
        <f>_xlfn.XLOOKUP(A929,'Medical Examinations'!$A$2:$A$2336,'Medical Examinations'!$C$2:$C$2336)</f>
        <v>8.31</v>
      </c>
      <c r="E929" s="1" t="str">
        <f>_xlfn.XLOOKUP(A929,'Medical Examinations'!$A$2:$A$2336,'Medical Examinations'!$D$2:$D$2336)</f>
        <v>No</v>
      </c>
      <c r="F929" t="str">
        <f>_xlfn.XLOOKUP(A929,'Medical Examinations'!$A$2:$A$2336,'Medical Examinations'!$E$2:$E$2336)</f>
        <v>No</v>
      </c>
      <c r="G929" t="str">
        <f>_xlfn.XLOOKUP(A929,'Medical Examinations'!$A$2:$A$2336,'Medical Examinations'!$F$2:$F$2336)</f>
        <v>No</v>
      </c>
      <c r="H929" s="1">
        <f>_xlfn.XLOOKUP(A929,'Medical Examinations'!$A$2:$A$2336,'Medical Examinations'!$G$2:$G$2336)</f>
        <v>0</v>
      </c>
      <c r="I929" t="str">
        <f>_xlfn.XLOOKUP(A929,'Medical Examinations'!$A$2:$A$2336,'Medical Examinations'!$H$2:$H$2336)</f>
        <v>No</v>
      </c>
      <c r="J929" t="str">
        <f>VLOOKUP(A929,'Medical Examinations'!$A$2:$J$2336,9,FALSE)</f>
        <v>Normal Weight</v>
      </c>
      <c r="K929" t="str">
        <f>VLOOKUP(A929,'Medical Examinations'!$A$2:$J$2336,10,FALSE)</f>
        <v>Diabetes</v>
      </c>
      <c r="L929" s="51" t="str">
        <f>_xlfn.XLOOKUP(A929,'Hospitalisation Details'!$A$2:$A$2345,'Hospitalisation Details'!$J$2:$J$2345,"")</f>
        <v>3-Oct-1965</v>
      </c>
      <c r="M929" s="12">
        <f>_xlfn.XLOOKUP(A929,'Hospitalisation Details'!$A$2:$A$2344,'Hospitalisation Details'!$F$2:$F$2344," ",0,1)</f>
        <v>11830.61</v>
      </c>
      <c r="N929" t="str">
        <f>_xlfn.XLOOKUP(A929,'Hospitalisation Details'!$A$2:$A$2344,'Hospitalisation Details'!$G$2:$G$2344," ",0,1)</f>
        <v>tier - 3</v>
      </c>
      <c r="O929" t="str">
        <f>_xlfn.XLOOKUP(A929,'Hospitalisation Details'!$A$2:$A$2344,'Hospitalisation Details'!$H$2:$H$2344," ",0,1)</f>
        <v>tier - 1</v>
      </c>
      <c r="P929" t="str">
        <f>_xlfn.XLOOKUP(A929,'Hospitalisation Details'!$A$2:$A$2344,'Hospitalisation Details'!$I$2:$I$2344," ",0,1)</f>
        <v>R1012</v>
      </c>
      <c r="Q929">
        <f>_xlfn.XLOOKUP(A929,'Hospitalisation Details'!$A$2:$A$2344,'Hospitalisation Details'!$K$2:$K$2344," ",0,1)</f>
        <v>57</v>
      </c>
    </row>
    <row r="930" spans="1:17" ht="15.5" x14ac:dyDescent="0.35">
      <c r="A930" s="8" t="s">
        <v>1442</v>
      </c>
      <c r="B930" t="str">
        <f>VLOOKUP(Healthcare!A930,'Customer Names'!A930:E3264,4,FALSE)</f>
        <v>Lisa M</v>
      </c>
      <c r="C930" s="10">
        <f>_xlfn.XLOOKUP(A930,'Medical Examinations'!$A$2:$A$2336,'Medical Examinations'!$B$2:$B$2336,"NA",0,1)</f>
        <v>35.409999999999997</v>
      </c>
      <c r="D930" s="10">
        <f>_xlfn.XLOOKUP(A930,'Medical Examinations'!$A$2:$A$2336,'Medical Examinations'!$C$2:$C$2336)</f>
        <v>5.68</v>
      </c>
      <c r="E930" s="1" t="str">
        <f>_xlfn.XLOOKUP(A930,'Medical Examinations'!$A$2:$A$2336,'Medical Examinations'!$D$2:$D$2336)</f>
        <v>No</v>
      </c>
      <c r="F930" t="str">
        <f>_xlfn.XLOOKUP(A930,'Medical Examinations'!$A$2:$A$2336,'Medical Examinations'!$E$2:$E$2336)</f>
        <v>No</v>
      </c>
      <c r="G930" t="str">
        <f>_xlfn.XLOOKUP(A930,'Medical Examinations'!$A$2:$A$2336,'Medical Examinations'!$F$2:$F$2336)</f>
        <v>No</v>
      </c>
      <c r="H930" s="1">
        <f>_xlfn.XLOOKUP(A930,'Medical Examinations'!$A$2:$A$2336,'Medical Examinations'!$G$2:$G$2336)</f>
        <v>0</v>
      </c>
      <c r="I930" t="str">
        <f>_xlfn.XLOOKUP(A930,'Medical Examinations'!$A$2:$A$2336,'Medical Examinations'!$H$2:$H$2336)</f>
        <v>No</v>
      </c>
      <c r="J930" t="str">
        <f>VLOOKUP(A930,'Medical Examinations'!$A$2:$J$2336,9,FALSE)</f>
        <v>Obesity</v>
      </c>
      <c r="K930" t="str">
        <f>VLOOKUP(A930,'Medical Examinations'!$A$2:$J$2336,10,FALSE)</f>
        <v>Normal</v>
      </c>
      <c r="L930" s="51" t="str">
        <f>_xlfn.XLOOKUP(A930,'Hospitalisation Details'!$A$2:$A$2345,'Hospitalisation Details'!$J$2:$J$2345,"")</f>
        <v>20-Nov-1982</v>
      </c>
      <c r="M930" s="12">
        <f>_xlfn.XLOOKUP(A930,'Hospitalisation Details'!$A$2:$A$2344,'Hospitalisation Details'!$F$2:$F$2344," ",0,1)</f>
        <v>11773.06</v>
      </c>
      <c r="N930" t="str">
        <f>_xlfn.XLOOKUP(A930,'Hospitalisation Details'!$A$2:$A$2344,'Hospitalisation Details'!$G$2:$G$2344," ",0,1)</f>
        <v>tier - 3</v>
      </c>
      <c r="O930" t="str">
        <f>_xlfn.XLOOKUP(A930,'Hospitalisation Details'!$A$2:$A$2344,'Hospitalisation Details'!$H$2:$H$2344," ",0,1)</f>
        <v>tier - 3</v>
      </c>
      <c r="P930" t="str">
        <f>_xlfn.XLOOKUP(A930,'Hospitalisation Details'!$A$2:$A$2344,'Hospitalisation Details'!$I$2:$I$2344," ",0,1)</f>
        <v>R1026</v>
      </c>
      <c r="Q930">
        <f>_xlfn.XLOOKUP(A930,'Hospitalisation Details'!$A$2:$A$2344,'Hospitalisation Details'!$K$2:$K$2344," ",0,1)</f>
        <v>40</v>
      </c>
    </row>
    <row r="931" spans="1:17" ht="15.5" x14ac:dyDescent="0.35">
      <c r="A931" s="8" t="s">
        <v>1441</v>
      </c>
      <c r="B931" t="str">
        <f>VLOOKUP(Healthcare!A931,'Customer Names'!A931:E3265,4,FALSE)</f>
        <v>Steve Jr.</v>
      </c>
      <c r="C931" s="10">
        <f>_xlfn.XLOOKUP(A931,'Medical Examinations'!$A$2:$A$2336,'Medical Examinations'!$B$2:$B$2336,"NA",0,1)</f>
        <v>32.11</v>
      </c>
      <c r="D931" s="10">
        <f>_xlfn.XLOOKUP(A931,'Medical Examinations'!$A$2:$A$2336,'Medical Examinations'!$C$2:$C$2336)</f>
        <v>4.75</v>
      </c>
      <c r="E931" s="1" t="str">
        <f>_xlfn.XLOOKUP(A931,'Medical Examinations'!$A$2:$A$2336,'Medical Examinations'!$D$2:$D$2336)</f>
        <v>Yes</v>
      </c>
      <c r="F931" t="str">
        <f>_xlfn.XLOOKUP(A931,'Medical Examinations'!$A$2:$A$2336,'Medical Examinations'!$E$2:$E$2336)</f>
        <v>No</v>
      </c>
      <c r="G931" t="str">
        <f>_xlfn.XLOOKUP(A931,'Medical Examinations'!$A$2:$A$2336,'Medical Examinations'!$F$2:$F$2336)</f>
        <v>No</v>
      </c>
      <c r="H931" s="1">
        <f>_xlfn.XLOOKUP(A931,'Medical Examinations'!$A$2:$A$2336,'Medical Examinations'!$G$2:$G$2336)</f>
        <v>2</v>
      </c>
      <c r="I931" t="str">
        <f>_xlfn.XLOOKUP(A931,'Medical Examinations'!$A$2:$A$2336,'Medical Examinations'!$H$2:$H$2336)</f>
        <v>No</v>
      </c>
      <c r="J931" t="str">
        <f>VLOOKUP(A931,'Medical Examinations'!$A$2:$J$2336,9,FALSE)</f>
        <v>Obesity</v>
      </c>
      <c r="K931" t="str">
        <f>VLOOKUP(A931,'Medical Examinations'!$A$2:$J$2336,10,FALSE)</f>
        <v>Normal</v>
      </c>
      <c r="L931" s="51" t="str">
        <f>_xlfn.XLOOKUP(A931,'Hospitalisation Details'!$A$2:$A$2345,'Hospitalisation Details'!$J$2:$J$2345,"")</f>
        <v>25-Jul-1966</v>
      </c>
      <c r="M931" s="12">
        <f>_xlfn.XLOOKUP(A931,'Hospitalisation Details'!$A$2:$A$2344,'Hospitalisation Details'!$F$2:$F$2344," ",0,1)</f>
        <v>11763</v>
      </c>
      <c r="N931" t="str">
        <f>_xlfn.XLOOKUP(A931,'Hospitalisation Details'!$A$2:$A$2344,'Hospitalisation Details'!$G$2:$G$2344," ",0,1)</f>
        <v>tier - 3</v>
      </c>
      <c r="O931" t="str">
        <f>_xlfn.XLOOKUP(A931,'Hospitalisation Details'!$A$2:$A$2344,'Hospitalisation Details'!$H$2:$H$2344," ",0,1)</f>
        <v>tier - 3</v>
      </c>
      <c r="P931" t="str">
        <f>_xlfn.XLOOKUP(A931,'Hospitalisation Details'!$A$2:$A$2344,'Hospitalisation Details'!$I$2:$I$2344," ",0,1)</f>
        <v>R1016</v>
      </c>
      <c r="Q931">
        <f>_xlfn.XLOOKUP(A931,'Hospitalisation Details'!$A$2:$A$2344,'Hospitalisation Details'!$K$2:$K$2344," ",0,1)</f>
        <v>56</v>
      </c>
    </row>
    <row r="932" spans="1:17" ht="15.5" x14ac:dyDescent="0.35">
      <c r="A932" s="8" t="s">
        <v>1440</v>
      </c>
      <c r="B932" t="str">
        <f>VLOOKUP(Healthcare!A932,'Customer Names'!A932:E3266,4,FALSE)</f>
        <v>Tiffany</v>
      </c>
      <c r="C932" s="10">
        <f>_xlfn.XLOOKUP(A932,'Medical Examinations'!$A$2:$A$2336,'Medical Examinations'!$B$2:$B$2336,"NA",0,1)</f>
        <v>34.479999999999997</v>
      </c>
      <c r="D932" s="10">
        <f>_xlfn.XLOOKUP(A932,'Medical Examinations'!$A$2:$A$2336,'Medical Examinations'!$C$2:$C$2336)</f>
        <v>6.31</v>
      </c>
      <c r="E932" s="1" t="str">
        <f>_xlfn.XLOOKUP(A932,'Medical Examinations'!$A$2:$A$2336,'Medical Examinations'!$D$2:$D$2336)</f>
        <v>No</v>
      </c>
      <c r="F932" t="str">
        <f>_xlfn.XLOOKUP(A932,'Medical Examinations'!$A$2:$A$2336,'Medical Examinations'!$E$2:$E$2336)</f>
        <v>No</v>
      </c>
      <c r="G932" t="str">
        <f>_xlfn.XLOOKUP(A932,'Medical Examinations'!$A$2:$A$2336,'Medical Examinations'!$F$2:$F$2336)</f>
        <v>Yes</v>
      </c>
      <c r="H932" s="1">
        <f>_xlfn.XLOOKUP(A932,'Medical Examinations'!$A$2:$A$2336,'Medical Examinations'!$G$2:$G$2336)</f>
        <v>1</v>
      </c>
      <c r="I932" t="str">
        <f>_xlfn.XLOOKUP(A932,'Medical Examinations'!$A$2:$A$2336,'Medical Examinations'!$H$2:$H$2336)</f>
        <v>No</v>
      </c>
      <c r="J932" t="str">
        <f>VLOOKUP(A932,'Medical Examinations'!$A$2:$J$2336,9,FALSE)</f>
        <v>Obesity</v>
      </c>
      <c r="K932" t="str">
        <f>VLOOKUP(A932,'Medical Examinations'!$A$2:$J$2336,10,FALSE)</f>
        <v>Prediabetes</v>
      </c>
      <c r="L932" s="51" t="str">
        <f>_xlfn.XLOOKUP(A932,'Hospitalisation Details'!$A$2:$A$2345,'Hospitalisation Details'!$J$2:$J$2345,"")</f>
        <v>6-Nov-1979</v>
      </c>
      <c r="M932" s="12">
        <f>_xlfn.XLOOKUP(A932,'Hospitalisation Details'!$A$2:$A$2344,'Hospitalisation Details'!$F$2:$F$2344," ",0,1)</f>
        <v>11752.68</v>
      </c>
      <c r="N932" t="str">
        <f>_xlfn.XLOOKUP(A932,'Hospitalisation Details'!$A$2:$A$2344,'Hospitalisation Details'!$G$2:$G$2344," ",0,1)</f>
        <v>tier - 3</v>
      </c>
      <c r="O932" t="str">
        <f>_xlfn.XLOOKUP(A932,'Hospitalisation Details'!$A$2:$A$2344,'Hospitalisation Details'!$H$2:$H$2344," ",0,1)</f>
        <v>tier - 1</v>
      </c>
      <c r="P932" t="str">
        <f>_xlfn.XLOOKUP(A932,'Hospitalisation Details'!$A$2:$A$2344,'Hospitalisation Details'!$I$2:$I$2344," ",0,1)</f>
        <v>R1026</v>
      </c>
      <c r="Q932">
        <f>_xlfn.XLOOKUP(A932,'Hospitalisation Details'!$A$2:$A$2344,'Hospitalisation Details'!$K$2:$K$2344," ",0,1)</f>
        <v>43</v>
      </c>
    </row>
    <row r="933" spans="1:17" ht="15.5" x14ac:dyDescent="0.35">
      <c r="A933" s="8" t="s">
        <v>1439</v>
      </c>
      <c r="B933" t="str">
        <f>VLOOKUP(Healthcare!A933,'Customer Names'!A933:E3267,4,FALSE)</f>
        <v>Greg</v>
      </c>
      <c r="C933" s="10">
        <f>_xlfn.XLOOKUP(A933,'Medical Examinations'!$A$2:$A$2336,'Medical Examinations'!$B$2:$B$2336,"NA",0,1)</f>
        <v>34.39</v>
      </c>
      <c r="D933" s="10">
        <f>_xlfn.XLOOKUP(A933,'Medical Examinations'!$A$2:$A$2336,'Medical Examinations'!$C$2:$C$2336)</f>
        <v>6.28</v>
      </c>
      <c r="E933" s="1" t="str">
        <f>_xlfn.XLOOKUP(A933,'Medical Examinations'!$A$2:$A$2336,'Medical Examinations'!$D$2:$D$2336)</f>
        <v>Yes</v>
      </c>
      <c r="F933" t="str">
        <f>_xlfn.XLOOKUP(A933,'Medical Examinations'!$A$2:$A$2336,'Medical Examinations'!$E$2:$E$2336)</f>
        <v>No</v>
      </c>
      <c r="G933" t="str">
        <f>_xlfn.XLOOKUP(A933,'Medical Examinations'!$A$2:$A$2336,'Medical Examinations'!$F$2:$F$2336)</f>
        <v>No</v>
      </c>
      <c r="H933" s="1">
        <f>_xlfn.XLOOKUP(A933,'Medical Examinations'!$A$2:$A$2336,'Medical Examinations'!$G$2:$G$2336)</f>
        <v>1</v>
      </c>
      <c r="I933" t="str">
        <f>_xlfn.XLOOKUP(A933,'Medical Examinations'!$A$2:$A$2336,'Medical Examinations'!$H$2:$H$2336)</f>
        <v>No</v>
      </c>
      <c r="J933" t="str">
        <f>VLOOKUP(A933,'Medical Examinations'!$A$2:$J$2336,9,FALSE)</f>
        <v>Obesity</v>
      </c>
      <c r="K933" t="str">
        <f>VLOOKUP(A933,'Medical Examinations'!$A$2:$J$2336,10,FALSE)</f>
        <v>Prediabetes</v>
      </c>
      <c r="L933" s="51" t="str">
        <f>_xlfn.XLOOKUP(A933,'Hospitalisation Details'!$A$2:$A$2345,'Hospitalisation Details'!$J$2:$J$2345,"")</f>
        <v>2-Dec-1964</v>
      </c>
      <c r="M933" s="12">
        <f>_xlfn.XLOOKUP(A933,'Hospitalisation Details'!$A$2:$A$2344,'Hospitalisation Details'!$F$2:$F$2344," ",0,1)</f>
        <v>11743.93</v>
      </c>
      <c r="N933" t="str">
        <f>_xlfn.XLOOKUP(A933,'Hospitalisation Details'!$A$2:$A$2344,'Hospitalisation Details'!$G$2:$G$2344," ",0,1)</f>
        <v>tier - 3</v>
      </c>
      <c r="O933" t="str">
        <f>_xlfn.XLOOKUP(A933,'Hospitalisation Details'!$A$2:$A$2344,'Hospitalisation Details'!$H$2:$H$2344," ",0,1)</f>
        <v>tier - 1</v>
      </c>
      <c r="P933" t="str">
        <f>_xlfn.XLOOKUP(A933,'Hospitalisation Details'!$A$2:$A$2344,'Hospitalisation Details'!$I$2:$I$2344," ",0,1)</f>
        <v>R1012</v>
      </c>
      <c r="Q933">
        <f>_xlfn.XLOOKUP(A933,'Hospitalisation Details'!$A$2:$A$2344,'Hospitalisation Details'!$K$2:$K$2344," ",0,1)</f>
        <v>58</v>
      </c>
    </row>
    <row r="934" spans="1:17" ht="15.5" x14ac:dyDescent="0.35">
      <c r="A934" s="8" t="s">
        <v>1438</v>
      </c>
      <c r="B934" t="str">
        <f>VLOOKUP(Healthcare!A934,'Customer Names'!A934:E3268,4,FALSE)</f>
        <v>Dale</v>
      </c>
      <c r="C934" s="10">
        <f>_xlfn.XLOOKUP(A934,'Medical Examinations'!$A$2:$A$2336,'Medical Examinations'!$B$2:$B$2336,"NA",0,1)</f>
        <v>26.4</v>
      </c>
      <c r="D934" s="10">
        <f>_xlfn.XLOOKUP(A934,'Medical Examinations'!$A$2:$A$2336,'Medical Examinations'!$C$2:$C$2336)</f>
        <v>9.2899999999999991</v>
      </c>
      <c r="E934" s="1" t="str">
        <f>_xlfn.XLOOKUP(A934,'Medical Examinations'!$A$2:$A$2336,'Medical Examinations'!$D$2:$D$2336)</f>
        <v>Yes</v>
      </c>
      <c r="F934" t="str">
        <f>_xlfn.XLOOKUP(A934,'Medical Examinations'!$A$2:$A$2336,'Medical Examinations'!$E$2:$E$2336)</f>
        <v>No</v>
      </c>
      <c r="G934" t="str">
        <f>_xlfn.XLOOKUP(A934,'Medical Examinations'!$A$2:$A$2336,'Medical Examinations'!$F$2:$F$2336)</f>
        <v>Yes</v>
      </c>
      <c r="H934" s="1">
        <f>_xlfn.XLOOKUP(A934,'Medical Examinations'!$A$2:$A$2336,'Medical Examinations'!$G$2:$G$2336)</f>
        <v>1</v>
      </c>
      <c r="I934" t="str">
        <f>_xlfn.XLOOKUP(A934,'Medical Examinations'!$A$2:$A$2336,'Medical Examinations'!$H$2:$H$2336)</f>
        <v>No</v>
      </c>
      <c r="J934" t="str">
        <f>VLOOKUP(A934,'Medical Examinations'!$A$2:$J$2336,9,FALSE)</f>
        <v>Overweight</v>
      </c>
      <c r="K934" t="str">
        <f>VLOOKUP(A934,'Medical Examinations'!$A$2:$J$2336,10,FALSE)</f>
        <v>Diabetes</v>
      </c>
      <c r="L934" s="51" t="str">
        <f>_xlfn.XLOOKUP(A934,'Hospitalisation Details'!$A$2:$A$2345,'Hospitalisation Details'!$J$2:$J$2345,"")</f>
        <v>9-Jun-1963</v>
      </c>
      <c r="M934" s="12">
        <f>_xlfn.XLOOKUP(A934,'Hospitalisation Details'!$A$2:$A$2344,'Hospitalisation Details'!$F$2:$F$2344," ",0,1)</f>
        <v>11743.3</v>
      </c>
      <c r="N934" t="str">
        <f>_xlfn.XLOOKUP(A934,'Hospitalisation Details'!$A$2:$A$2344,'Hospitalisation Details'!$G$2:$G$2344," ",0,1)</f>
        <v>tier - 3</v>
      </c>
      <c r="O934" t="str">
        <f>_xlfn.XLOOKUP(A934,'Hospitalisation Details'!$A$2:$A$2344,'Hospitalisation Details'!$H$2:$H$2344," ",0,1)</f>
        <v>tier - 3</v>
      </c>
      <c r="P934" t="str">
        <f>_xlfn.XLOOKUP(A934,'Hospitalisation Details'!$A$2:$A$2344,'Hospitalisation Details'!$I$2:$I$2344," ",0,1)</f>
        <v>R1013</v>
      </c>
      <c r="Q934">
        <f>_xlfn.XLOOKUP(A934,'Hospitalisation Details'!$A$2:$A$2344,'Hospitalisation Details'!$K$2:$K$2344," ",0,1)</f>
        <v>59</v>
      </c>
    </row>
    <row r="935" spans="1:17" ht="15.5" x14ac:dyDescent="0.35">
      <c r="A935" s="8" t="s">
        <v>1437</v>
      </c>
      <c r="B935" t="str">
        <f>VLOOKUP(Healthcare!A935,'Customer Names'!A935:E3269,4,FALSE)</f>
        <v>Brittany A.</v>
      </c>
      <c r="C935" s="10">
        <f>_xlfn.XLOOKUP(A935,'Medical Examinations'!$A$2:$A$2336,'Medical Examinations'!$B$2:$B$2336,"NA",0,1)</f>
        <v>28.1</v>
      </c>
      <c r="D935" s="10">
        <f>_xlfn.XLOOKUP(A935,'Medical Examinations'!$A$2:$A$2336,'Medical Examinations'!$C$2:$C$2336)</f>
        <v>5.79</v>
      </c>
      <c r="E935" s="1" t="str">
        <f>_xlfn.XLOOKUP(A935,'Medical Examinations'!$A$2:$A$2336,'Medical Examinations'!$D$2:$D$2336)</f>
        <v>Yes</v>
      </c>
      <c r="F935" t="str">
        <f>_xlfn.XLOOKUP(A935,'Medical Examinations'!$A$2:$A$2336,'Medical Examinations'!$E$2:$E$2336)</f>
        <v>No</v>
      </c>
      <c r="G935" t="str">
        <f>_xlfn.XLOOKUP(A935,'Medical Examinations'!$A$2:$A$2336,'Medical Examinations'!$F$2:$F$2336)</f>
        <v>Yes</v>
      </c>
      <c r="H935" s="1">
        <f>_xlfn.XLOOKUP(A935,'Medical Examinations'!$A$2:$A$2336,'Medical Examinations'!$G$2:$G$2336)</f>
        <v>1</v>
      </c>
      <c r="I935" t="str">
        <f>_xlfn.XLOOKUP(A935,'Medical Examinations'!$A$2:$A$2336,'Medical Examinations'!$H$2:$H$2336)</f>
        <v>No</v>
      </c>
      <c r="J935" t="str">
        <f>VLOOKUP(A935,'Medical Examinations'!$A$2:$J$2336,9,FALSE)</f>
        <v>Overweight</v>
      </c>
      <c r="K935" t="str">
        <f>VLOOKUP(A935,'Medical Examinations'!$A$2:$J$2336,10,FALSE)</f>
        <v>Prediabetes</v>
      </c>
      <c r="L935" s="51" t="str">
        <f>_xlfn.XLOOKUP(A935,'Hospitalisation Details'!$A$2:$A$2345,'Hospitalisation Details'!$J$2:$J$2345,"")</f>
        <v>12-Nov-1969</v>
      </c>
      <c r="M935" s="12">
        <f>_xlfn.XLOOKUP(A935,'Hospitalisation Details'!$A$2:$A$2344,'Hospitalisation Details'!$F$2:$F$2344," ",0,1)</f>
        <v>11741.73</v>
      </c>
      <c r="N935" t="str">
        <f>_xlfn.XLOOKUP(A935,'Hospitalisation Details'!$A$2:$A$2344,'Hospitalisation Details'!$G$2:$G$2344," ",0,1)</f>
        <v>tier - 3</v>
      </c>
      <c r="O935" t="str">
        <f>_xlfn.XLOOKUP(A935,'Hospitalisation Details'!$A$2:$A$2344,'Hospitalisation Details'!$H$2:$H$2344," ",0,1)</f>
        <v>tier - 1</v>
      </c>
      <c r="P935" t="str">
        <f>_xlfn.XLOOKUP(A935,'Hospitalisation Details'!$A$2:$A$2344,'Hospitalisation Details'!$I$2:$I$2344," ",0,1)</f>
        <v>R1011</v>
      </c>
      <c r="Q935">
        <f>_xlfn.XLOOKUP(A935,'Hospitalisation Details'!$A$2:$A$2344,'Hospitalisation Details'!$K$2:$K$2344," ",0,1)</f>
        <v>53</v>
      </c>
    </row>
    <row r="936" spans="1:17" ht="15.5" x14ac:dyDescent="0.35">
      <c r="A936" s="8" t="s">
        <v>1436</v>
      </c>
      <c r="B936" t="str">
        <f>VLOOKUP(Healthcare!A936,'Customer Names'!A936:E3270,4,FALSE)</f>
        <v>Robert S</v>
      </c>
      <c r="C936" s="10">
        <f>_xlfn.XLOOKUP(A936,'Medical Examinations'!$A$2:$A$2336,'Medical Examinations'!$B$2:$B$2336,"NA",0,1)</f>
        <v>27</v>
      </c>
      <c r="D936" s="10">
        <f>_xlfn.XLOOKUP(A936,'Medical Examinations'!$A$2:$A$2336,'Medical Examinations'!$C$2:$C$2336)</f>
        <v>4.54</v>
      </c>
      <c r="E936" s="1" t="str">
        <f>_xlfn.XLOOKUP(A936,'Medical Examinations'!$A$2:$A$2336,'Medical Examinations'!$D$2:$D$2336)</f>
        <v>Yes</v>
      </c>
      <c r="F936" t="str">
        <f>_xlfn.XLOOKUP(A936,'Medical Examinations'!$A$2:$A$2336,'Medical Examinations'!$E$2:$E$2336)</f>
        <v>No</v>
      </c>
      <c r="G936" t="str">
        <f>_xlfn.XLOOKUP(A936,'Medical Examinations'!$A$2:$A$2336,'Medical Examinations'!$F$2:$F$2336)</f>
        <v>No</v>
      </c>
      <c r="H936" s="1">
        <f>_xlfn.XLOOKUP(A936,'Medical Examinations'!$A$2:$A$2336,'Medical Examinations'!$G$2:$G$2336)</f>
        <v>1</v>
      </c>
      <c r="I936" t="str">
        <f>_xlfn.XLOOKUP(A936,'Medical Examinations'!$A$2:$A$2336,'Medical Examinations'!$H$2:$H$2336)</f>
        <v>No</v>
      </c>
      <c r="J936" t="str">
        <f>VLOOKUP(A936,'Medical Examinations'!$A$2:$J$2336,9,FALSE)</f>
        <v>Overweight</v>
      </c>
      <c r="K936" t="str">
        <f>VLOOKUP(A936,'Medical Examinations'!$A$2:$J$2336,10,FALSE)</f>
        <v>Normal</v>
      </c>
      <c r="L936" s="51" t="str">
        <f>_xlfn.XLOOKUP(A936,'Hospitalisation Details'!$A$2:$A$2345,'Hospitalisation Details'!$J$2:$J$2345,"")</f>
        <v>5-Sep-1988</v>
      </c>
      <c r="M936" s="12">
        <f>_xlfn.XLOOKUP(A936,'Hospitalisation Details'!$A$2:$A$2344,'Hospitalisation Details'!$F$2:$F$2344," ",0,1)</f>
        <v>11737.85</v>
      </c>
      <c r="N936" t="str">
        <f>_xlfn.XLOOKUP(A936,'Hospitalisation Details'!$A$2:$A$2344,'Hospitalisation Details'!$G$2:$G$2344," ",0,1)</f>
        <v>tier - 3</v>
      </c>
      <c r="O936" t="str">
        <f>_xlfn.XLOOKUP(A936,'Hospitalisation Details'!$A$2:$A$2344,'Hospitalisation Details'!$H$2:$H$2344," ",0,1)</f>
        <v>tier - 1</v>
      </c>
      <c r="P936" t="str">
        <f>_xlfn.XLOOKUP(A936,'Hospitalisation Details'!$A$2:$A$2344,'Hospitalisation Details'!$I$2:$I$2344," ",0,1)</f>
        <v>R1011</v>
      </c>
      <c r="Q936">
        <f>_xlfn.XLOOKUP(A936,'Hospitalisation Details'!$A$2:$A$2344,'Hospitalisation Details'!$K$2:$K$2344," ",0,1)</f>
        <v>34</v>
      </c>
    </row>
    <row r="937" spans="1:17" ht="15.5" x14ac:dyDescent="0.35">
      <c r="A937" s="8" t="s">
        <v>1435</v>
      </c>
      <c r="B937" t="str">
        <f>VLOOKUP(Healthcare!A937,'Customer Names'!A937:E3271,4,FALSE)</f>
        <v>Cameron</v>
      </c>
      <c r="C937" s="10">
        <f>_xlfn.XLOOKUP(A937,'Medical Examinations'!$A$2:$A$2336,'Medical Examinations'!$B$2:$B$2336,"NA",0,1)</f>
        <v>28.594999999999999</v>
      </c>
      <c r="D937" s="10">
        <f>_xlfn.XLOOKUP(A937,'Medical Examinations'!$A$2:$A$2336,'Medical Examinations'!$C$2:$C$2336)</f>
        <v>4.68</v>
      </c>
      <c r="E937" s="1" t="str">
        <f>_xlfn.XLOOKUP(A937,'Medical Examinations'!$A$2:$A$2336,'Medical Examinations'!$D$2:$D$2336)</f>
        <v>Yes</v>
      </c>
      <c r="F937" t="str">
        <f>_xlfn.XLOOKUP(A937,'Medical Examinations'!$A$2:$A$2336,'Medical Examinations'!$E$2:$E$2336)</f>
        <v>No</v>
      </c>
      <c r="G937" t="str">
        <f>_xlfn.XLOOKUP(A937,'Medical Examinations'!$A$2:$A$2336,'Medical Examinations'!$F$2:$F$2336)</f>
        <v>No</v>
      </c>
      <c r="H937" s="1">
        <f>_xlfn.XLOOKUP(A937,'Medical Examinations'!$A$2:$A$2336,'Medical Examinations'!$G$2:$G$2336)</f>
        <v>1</v>
      </c>
      <c r="I937" t="str">
        <f>_xlfn.XLOOKUP(A937,'Medical Examinations'!$A$2:$A$2336,'Medical Examinations'!$H$2:$H$2336)</f>
        <v>No</v>
      </c>
      <c r="J937" t="str">
        <f>VLOOKUP(A937,'Medical Examinations'!$A$2:$J$2336,9,FALSE)</f>
        <v>Overweight</v>
      </c>
      <c r="K937" t="str">
        <f>VLOOKUP(A937,'Medical Examinations'!$A$2:$J$2336,10,FALSE)</f>
        <v>Normal</v>
      </c>
      <c r="L937" s="51" t="str">
        <f>_xlfn.XLOOKUP(A937,'Hospitalisation Details'!$A$2:$A$2345,'Hospitalisation Details'!$J$2:$J$2345,"")</f>
        <v>9-Nov-1964</v>
      </c>
      <c r="M937" s="12">
        <f>_xlfn.XLOOKUP(A937,'Hospitalisation Details'!$A$2:$A$2344,'Hospitalisation Details'!$F$2:$F$2344," ",0,1)</f>
        <v>11735.88</v>
      </c>
      <c r="N937" t="str">
        <f>_xlfn.XLOOKUP(A937,'Hospitalisation Details'!$A$2:$A$2344,'Hospitalisation Details'!$G$2:$G$2344," ",0,1)</f>
        <v>tier - 3</v>
      </c>
      <c r="O937" t="str">
        <f>_xlfn.XLOOKUP(A937,'Hospitalisation Details'!$A$2:$A$2344,'Hospitalisation Details'!$H$2:$H$2344," ",0,1)</f>
        <v>tier - 1</v>
      </c>
      <c r="P937" t="str">
        <f>_xlfn.XLOOKUP(A937,'Hospitalisation Details'!$A$2:$A$2344,'Hospitalisation Details'!$I$2:$I$2344," ",0,1)</f>
        <v>R1012</v>
      </c>
      <c r="Q937">
        <f>_xlfn.XLOOKUP(A937,'Hospitalisation Details'!$A$2:$A$2344,'Hospitalisation Details'!$K$2:$K$2344," ",0,1)</f>
        <v>58</v>
      </c>
    </row>
    <row r="938" spans="1:17" ht="15.5" x14ac:dyDescent="0.35">
      <c r="A938" s="8" t="s">
        <v>1434</v>
      </c>
      <c r="B938" t="str">
        <f>VLOOKUP(Healthcare!A938,'Customer Names'!A938:E3272,4,FALSE)</f>
        <v>Ulrike</v>
      </c>
      <c r="C938" s="10">
        <f>_xlfn.XLOOKUP(A938,'Medical Examinations'!$A$2:$A$2336,'Medical Examinations'!$B$2:$B$2336,"NA",0,1)</f>
        <v>36.799999999999997</v>
      </c>
      <c r="D938" s="10">
        <f>_xlfn.XLOOKUP(A938,'Medical Examinations'!$A$2:$A$2336,'Medical Examinations'!$C$2:$C$2336)</f>
        <v>5.88</v>
      </c>
      <c r="E938" s="1" t="str">
        <f>_xlfn.XLOOKUP(A938,'Medical Examinations'!$A$2:$A$2336,'Medical Examinations'!$D$2:$D$2336)</f>
        <v>No</v>
      </c>
      <c r="F938" t="str">
        <f>_xlfn.XLOOKUP(A938,'Medical Examinations'!$A$2:$A$2336,'Medical Examinations'!$E$2:$E$2336)</f>
        <v>No</v>
      </c>
      <c r="G938" t="str">
        <f>_xlfn.XLOOKUP(A938,'Medical Examinations'!$A$2:$A$2336,'Medical Examinations'!$F$2:$F$2336)</f>
        <v>No</v>
      </c>
      <c r="H938" s="1">
        <f>_xlfn.XLOOKUP(A938,'Medical Examinations'!$A$2:$A$2336,'Medical Examinations'!$G$2:$G$2336)</f>
        <v>1</v>
      </c>
      <c r="I938" t="str">
        <f>_xlfn.XLOOKUP(A938,'Medical Examinations'!$A$2:$A$2336,'Medical Examinations'!$H$2:$H$2336)</f>
        <v>No</v>
      </c>
      <c r="J938" t="str">
        <f>VLOOKUP(A938,'Medical Examinations'!$A$2:$J$2336,9,FALSE)</f>
        <v>Obesity</v>
      </c>
      <c r="K938" t="str">
        <f>VLOOKUP(A938,'Medical Examinations'!$A$2:$J$2336,10,FALSE)</f>
        <v>Prediabetes</v>
      </c>
      <c r="L938" s="51" t="str">
        <f>_xlfn.XLOOKUP(A938,'Hospitalisation Details'!$A$2:$A$2345,'Hospitalisation Details'!$J$2:$J$2345,"")</f>
        <v>26-Nov-1984</v>
      </c>
      <c r="M938" s="12">
        <f>_xlfn.XLOOKUP(A938,'Hospitalisation Details'!$A$2:$A$2344,'Hospitalisation Details'!$F$2:$F$2344," ",0,1)</f>
        <v>11730.82</v>
      </c>
      <c r="N938" t="str">
        <f>_xlfn.XLOOKUP(A938,'Hospitalisation Details'!$A$2:$A$2344,'Hospitalisation Details'!$G$2:$G$2344," ",0,1)</f>
        <v>tier - 3</v>
      </c>
      <c r="O938" t="str">
        <f>_xlfn.XLOOKUP(A938,'Hospitalisation Details'!$A$2:$A$2344,'Hospitalisation Details'!$H$2:$H$2344," ",0,1)</f>
        <v>tier - 3</v>
      </c>
      <c r="P938" t="str">
        <f>_xlfn.XLOOKUP(A938,'Hospitalisation Details'!$A$2:$A$2344,'Hospitalisation Details'!$I$2:$I$2344," ",0,1)</f>
        <v>R1026</v>
      </c>
      <c r="Q938">
        <f>_xlfn.XLOOKUP(A938,'Hospitalisation Details'!$A$2:$A$2344,'Hospitalisation Details'!$K$2:$K$2344," ",0,1)</f>
        <v>38</v>
      </c>
    </row>
    <row r="939" spans="1:17" ht="15.5" x14ac:dyDescent="0.35">
      <c r="A939" s="8" t="s">
        <v>1433</v>
      </c>
      <c r="B939" t="str">
        <f>VLOOKUP(Healthcare!A939,'Customer Names'!A939:E3273,4,FALSE)</f>
        <v>Katlyn A.</v>
      </c>
      <c r="C939" s="10">
        <f>_xlfn.XLOOKUP(A939,'Medical Examinations'!$A$2:$A$2336,'Medical Examinations'!$B$2:$B$2336,"NA",0,1)</f>
        <v>23.75</v>
      </c>
      <c r="D939" s="10">
        <f>_xlfn.XLOOKUP(A939,'Medical Examinations'!$A$2:$A$2336,'Medical Examinations'!$C$2:$C$2336)</f>
        <v>5.42</v>
      </c>
      <c r="E939" s="1" t="str">
        <f>_xlfn.XLOOKUP(A939,'Medical Examinations'!$A$2:$A$2336,'Medical Examinations'!$D$2:$D$2336)</f>
        <v>Yes</v>
      </c>
      <c r="F939" t="str">
        <f>_xlfn.XLOOKUP(A939,'Medical Examinations'!$A$2:$A$2336,'Medical Examinations'!$E$2:$E$2336)</f>
        <v>No</v>
      </c>
      <c r="G939" t="str">
        <f>_xlfn.XLOOKUP(A939,'Medical Examinations'!$A$2:$A$2336,'Medical Examinations'!$F$2:$F$2336)</f>
        <v>Yes</v>
      </c>
      <c r="H939" s="1">
        <f>_xlfn.XLOOKUP(A939,'Medical Examinations'!$A$2:$A$2336,'Medical Examinations'!$G$2:$G$2336)</f>
        <v>1</v>
      </c>
      <c r="I939" t="str">
        <f>_xlfn.XLOOKUP(A939,'Medical Examinations'!$A$2:$A$2336,'Medical Examinations'!$H$2:$H$2336)</f>
        <v>No</v>
      </c>
      <c r="J939" t="str">
        <f>VLOOKUP(A939,'Medical Examinations'!$A$2:$J$2336,9,FALSE)</f>
        <v>Normal Weight</v>
      </c>
      <c r="K939" t="str">
        <f>VLOOKUP(A939,'Medical Examinations'!$A$2:$J$2336,10,FALSE)</f>
        <v>Normal</v>
      </c>
      <c r="L939" s="51" t="str">
        <f>_xlfn.XLOOKUP(A939,'Hospitalisation Details'!$A$2:$A$2345,'Hospitalisation Details'!$J$2:$J$2345,"")</f>
        <v>12-Oct-1969</v>
      </c>
      <c r="M939" s="12">
        <f>_xlfn.XLOOKUP(A939,'Hospitalisation Details'!$A$2:$A$2344,'Hospitalisation Details'!$F$2:$F$2344," ",0,1)</f>
        <v>11729.68</v>
      </c>
      <c r="N939" t="str">
        <f>_xlfn.XLOOKUP(A939,'Hospitalisation Details'!$A$2:$A$2344,'Hospitalisation Details'!$G$2:$G$2344," ",0,1)</f>
        <v>tier - 3</v>
      </c>
      <c r="O939" t="str">
        <f>_xlfn.XLOOKUP(A939,'Hospitalisation Details'!$A$2:$A$2344,'Hospitalisation Details'!$H$2:$H$2344," ",0,1)</f>
        <v>tier - 1</v>
      </c>
      <c r="P939" t="str">
        <f>_xlfn.XLOOKUP(A939,'Hospitalisation Details'!$A$2:$A$2344,'Hospitalisation Details'!$I$2:$I$2344," ",0,1)</f>
        <v>R1024</v>
      </c>
      <c r="Q939">
        <f>_xlfn.XLOOKUP(A939,'Hospitalisation Details'!$A$2:$A$2344,'Hospitalisation Details'!$K$2:$K$2344," ",0,1)</f>
        <v>53</v>
      </c>
    </row>
    <row r="940" spans="1:17" ht="15.5" x14ac:dyDescent="0.35">
      <c r="A940" s="8" t="s">
        <v>1432</v>
      </c>
      <c r="B940" t="str">
        <f>VLOOKUP(Healthcare!A940,'Customer Names'!A940:E3274,4,FALSE)</f>
        <v>Morgan B.</v>
      </c>
      <c r="C940" s="10">
        <f>_xlfn.XLOOKUP(A940,'Medical Examinations'!$A$2:$A$2336,'Medical Examinations'!$B$2:$B$2336,"NA",0,1)</f>
        <v>35.619999999999997</v>
      </c>
      <c r="D940" s="10">
        <f>_xlfn.XLOOKUP(A940,'Medical Examinations'!$A$2:$A$2336,'Medical Examinations'!$C$2:$C$2336)</f>
        <v>4.16</v>
      </c>
      <c r="E940" s="1" t="str">
        <f>_xlfn.XLOOKUP(A940,'Medical Examinations'!$A$2:$A$2336,'Medical Examinations'!$D$2:$D$2336)</f>
        <v>No</v>
      </c>
      <c r="F940" t="str">
        <f>_xlfn.XLOOKUP(A940,'Medical Examinations'!$A$2:$A$2336,'Medical Examinations'!$E$2:$E$2336)</f>
        <v>No</v>
      </c>
      <c r="G940" t="str">
        <f>_xlfn.XLOOKUP(A940,'Medical Examinations'!$A$2:$A$2336,'Medical Examinations'!$F$2:$F$2336)</f>
        <v>No</v>
      </c>
      <c r="H940" s="1">
        <f>_xlfn.XLOOKUP(A940,'Medical Examinations'!$A$2:$A$2336,'Medical Examinations'!$G$2:$G$2336)</f>
        <v>0</v>
      </c>
      <c r="I940" t="str">
        <f>_xlfn.XLOOKUP(A940,'Medical Examinations'!$A$2:$A$2336,'Medical Examinations'!$H$2:$H$2336)</f>
        <v>No</v>
      </c>
      <c r="J940" t="str">
        <f>VLOOKUP(A940,'Medical Examinations'!$A$2:$J$2336,9,FALSE)</f>
        <v>Obesity</v>
      </c>
      <c r="K940" t="str">
        <f>VLOOKUP(A940,'Medical Examinations'!$A$2:$J$2336,10,FALSE)</f>
        <v>Normal</v>
      </c>
      <c r="L940" s="51" t="str">
        <f>_xlfn.XLOOKUP(A940,'Hospitalisation Details'!$A$2:$A$2345,'Hospitalisation Details'!$J$2:$J$2345,"")</f>
        <v>21-Oct-1982</v>
      </c>
      <c r="M940" s="12">
        <f>_xlfn.XLOOKUP(A940,'Hospitalisation Details'!$A$2:$A$2344,'Hospitalisation Details'!$F$2:$F$2344," ",0,1)</f>
        <v>11712.97</v>
      </c>
      <c r="N940" t="str">
        <f>_xlfn.XLOOKUP(A940,'Hospitalisation Details'!$A$2:$A$2344,'Hospitalisation Details'!$G$2:$G$2344," ",0,1)</f>
        <v>tier - 3</v>
      </c>
      <c r="O940" t="str">
        <f>_xlfn.XLOOKUP(A940,'Hospitalisation Details'!$A$2:$A$2344,'Hospitalisation Details'!$H$2:$H$2344," ",0,1)</f>
        <v>tier - 2</v>
      </c>
      <c r="P940" t="str">
        <f>_xlfn.XLOOKUP(A940,'Hospitalisation Details'!$A$2:$A$2344,'Hospitalisation Details'!$I$2:$I$2344," ",0,1)</f>
        <v>R1021</v>
      </c>
      <c r="Q940">
        <f>_xlfn.XLOOKUP(A940,'Hospitalisation Details'!$A$2:$A$2344,'Hospitalisation Details'!$K$2:$K$2344," ",0,1)</f>
        <v>40</v>
      </c>
    </row>
    <row r="941" spans="1:17" ht="15.5" x14ac:dyDescent="0.35">
      <c r="A941" s="8" t="s">
        <v>1431</v>
      </c>
      <c r="B941" t="str">
        <f>VLOOKUP(Healthcare!A941,'Customer Names'!A941:E3275,4,FALSE)</f>
        <v>Peter</v>
      </c>
      <c r="C941" s="10">
        <f>_xlfn.XLOOKUP(A941,'Medical Examinations'!$A$2:$A$2336,'Medical Examinations'!$B$2:$B$2336,"NA",0,1)</f>
        <v>30.69</v>
      </c>
      <c r="D941" s="10">
        <f>_xlfn.XLOOKUP(A941,'Medical Examinations'!$A$2:$A$2336,'Medical Examinations'!$C$2:$C$2336)</f>
        <v>7.05</v>
      </c>
      <c r="E941" s="1" t="str">
        <f>_xlfn.XLOOKUP(A941,'Medical Examinations'!$A$2:$A$2336,'Medical Examinations'!$D$2:$D$2336)</f>
        <v>Yes</v>
      </c>
      <c r="F941" t="str">
        <f>_xlfn.XLOOKUP(A941,'Medical Examinations'!$A$2:$A$2336,'Medical Examinations'!$E$2:$E$2336)</f>
        <v>No</v>
      </c>
      <c r="G941" t="str">
        <f>_xlfn.XLOOKUP(A941,'Medical Examinations'!$A$2:$A$2336,'Medical Examinations'!$F$2:$F$2336)</f>
        <v>No</v>
      </c>
      <c r="H941" s="1">
        <f>_xlfn.XLOOKUP(A941,'Medical Examinations'!$A$2:$A$2336,'Medical Examinations'!$G$2:$G$2336)</f>
        <v>2</v>
      </c>
      <c r="I941" t="str">
        <f>_xlfn.XLOOKUP(A941,'Medical Examinations'!$A$2:$A$2336,'Medical Examinations'!$H$2:$H$2336)</f>
        <v>No</v>
      </c>
      <c r="J941" t="str">
        <f>VLOOKUP(A941,'Medical Examinations'!$A$2:$J$2336,9,FALSE)</f>
        <v>Obesity</v>
      </c>
      <c r="K941" t="str">
        <f>VLOOKUP(A941,'Medical Examinations'!$A$2:$J$2336,10,FALSE)</f>
        <v>Diabetes</v>
      </c>
      <c r="L941" s="51" t="str">
        <f>_xlfn.XLOOKUP(A941,'Hospitalisation Details'!$A$2:$A$2345,'Hospitalisation Details'!$J$2:$J$2345,"")</f>
        <v>1-Dec-1970</v>
      </c>
      <c r="M941" s="12">
        <f>_xlfn.XLOOKUP(A941,'Hospitalisation Details'!$A$2:$A$2344,'Hospitalisation Details'!$F$2:$F$2344," ",0,1)</f>
        <v>11696.52</v>
      </c>
      <c r="N941" t="str">
        <f>_xlfn.XLOOKUP(A941,'Hospitalisation Details'!$A$2:$A$2344,'Hospitalisation Details'!$G$2:$G$2344," ",0,1)</f>
        <v>tier - 3</v>
      </c>
      <c r="O941" t="str">
        <f>_xlfn.XLOOKUP(A941,'Hospitalisation Details'!$A$2:$A$2344,'Hospitalisation Details'!$H$2:$H$2344," ",0,1)</f>
        <v>tier - 1</v>
      </c>
      <c r="P941" t="str">
        <f>_xlfn.XLOOKUP(A941,'Hospitalisation Details'!$A$2:$A$2344,'Hospitalisation Details'!$I$2:$I$2344," ",0,1)</f>
        <v>R1021</v>
      </c>
      <c r="Q941">
        <f>_xlfn.XLOOKUP(A941,'Hospitalisation Details'!$A$2:$A$2344,'Hospitalisation Details'!$K$2:$K$2344," ",0,1)</f>
        <v>52</v>
      </c>
    </row>
    <row r="942" spans="1:17" ht="15.5" x14ac:dyDescent="0.35">
      <c r="A942" s="8" t="s">
        <v>1430</v>
      </c>
      <c r="B942" t="str">
        <f>VLOOKUP(Healthcare!A942,'Customer Names'!A942:E3276,4,FALSE)</f>
        <v>Chandler</v>
      </c>
      <c r="C942" s="10">
        <f>_xlfn.XLOOKUP(A942,'Medical Examinations'!$A$2:$A$2336,'Medical Examinations'!$B$2:$B$2336,"NA",0,1)</f>
        <v>35.799999999999997</v>
      </c>
      <c r="D942" s="10">
        <f>_xlfn.XLOOKUP(A942,'Medical Examinations'!$A$2:$A$2336,'Medical Examinations'!$C$2:$C$2336)</f>
        <v>5.63</v>
      </c>
      <c r="E942" s="1" t="str">
        <f>_xlfn.XLOOKUP(A942,'Medical Examinations'!$A$2:$A$2336,'Medical Examinations'!$D$2:$D$2336)</f>
        <v>Yes</v>
      </c>
      <c r="F942" t="str">
        <f>_xlfn.XLOOKUP(A942,'Medical Examinations'!$A$2:$A$2336,'Medical Examinations'!$E$2:$E$2336)</f>
        <v>No</v>
      </c>
      <c r="G942" t="str">
        <f>_xlfn.XLOOKUP(A942,'Medical Examinations'!$A$2:$A$2336,'Medical Examinations'!$F$2:$F$2336)</f>
        <v>No</v>
      </c>
      <c r="H942" s="1">
        <f>_xlfn.XLOOKUP(A942,'Medical Examinations'!$A$2:$A$2336,'Medical Examinations'!$G$2:$G$2336)</f>
        <v>2</v>
      </c>
      <c r="I942" t="str">
        <f>_xlfn.XLOOKUP(A942,'Medical Examinations'!$A$2:$A$2336,'Medical Examinations'!$H$2:$H$2336)</f>
        <v>No</v>
      </c>
      <c r="J942" t="str">
        <f>VLOOKUP(A942,'Medical Examinations'!$A$2:$J$2336,9,FALSE)</f>
        <v>Obesity</v>
      </c>
      <c r="K942" t="str">
        <f>VLOOKUP(A942,'Medical Examinations'!$A$2:$J$2336,10,FALSE)</f>
        <v>Normal</v>
      </c>
      <c r="L942" s="51" t="str">
        <f>_xlfn.XLOOKUP(A942,'Hospitalisation Details'!$A$2:$A$2345,'Hospitalisation Details'!$J$2:$J$2345,"")</f>
        <v>9-Nov-1966</v>
      </c>
      <c r="M942" s="12">
        <f>_xlfn.XLOOKUP(A942,'Hospitalisation Details'!$A$2:$A$2344,'Hospitalisation Details'!$F$2:$F$2344," ",0,1)</f>
        <v>11674.13</v>
      </c>
      <c r="N942" t="str">
        <f>_xlfn.XLOOKUP(A942,'Hospitalisation Details'!$A$2:$A$2344,'Hospitalisation Details'!$G$2:$G$2344," ",0,1)</f>
        <v>tier - 3</v>
      </c>
      <c r="O942" t="str">
        <f>_xlfn.XLOOKUP(A942,'Hospitalisation Details'!$A$2:$A$2344,'Hospitalisation Details'!$H$2:$H$2344," ",0,1)</f>
        <v>tier - 1</v>
      </c>
      <c r="P942" t="str">
        <f>_xlfn.XLOOKUP(A942,'Hospitalisation Details'!$A$2:$A$2344,'Hospitalisation Details'!$I$2:$I$2344," ",0,1)</f>
        <v>R1011</v>
      </c>
      <c r="Q942">
        <f>_xlfn.XLOOKUP(A942,'Hospitalisation Details'!$A$2:$A$2344,'Hospitalisation Details'!$K$2:$K$2344," ",0,1)</f>
        <v>56</v>
      </c>
    </row>
    <row r="943" spans="1:17" ht="15.5" x14ac:dyDescent="0.35">
      <c r="A943" s="8" t="s">
        <v>1429</v>
      </c>
      <c r="B943" t="str">
        <f>VLOOKUP(Healthcare!A943,'Customer Names'!A943:E3277,4,FALSE)</f>
        <v>Silvana M.</v>
      </c>
      <c r="C943" s="10">
        <f>_xlfn.XLOOKUP(A943,'Medical Examinations'!$A$2:$A$2336,'Medical Examinations'!$B$2:$B$2336,"NA",0,1)</f>
        <v>28.785</v>
      </c>
      <c r="D943" s="10">
        <f>_xlfn.XLOOKUP(A943,'Medical Examinations'!$A$2:$A$2336,'Medical Examinations'!$C$2:$C$2336)</f>
        <v>4.24</v>
      </c>
      <c r="E943" s="1" t="str">
        <f>_xlfn.XLOOKUP(A943,'Medical Examinations'!$A$2:$A$2336,'Medical Examinations'!$D$2:$D$2336)</f>
        <v>Yes</v>
      </c>
      <c r="F943" t="str">
        <f>_xlfn.XLOOKUP(A943,'Medical Examinations'!$A$2:$A$2336,'Medical Examinations'!$E$2:$E$2336)</f>
        <v>No</v>
      </c>
      <c r="G943" t="str">
        <f>_xlfn.XLOOKUP(A943,'Medical Examinations'!$A$2:$A$2336,'Medical Examinations'!$F$2:$F$2336)</f>
        <v>No</v>
      </c>
      <c r="H943" s="1">
        <f>_xlfn.XLOOKUP(A943,'Medical Examinations'!$A$2:$A$2336,'Medical Examinations'!$G$2:$G$2336)</f>
        <v>2</v>
      </c>
      <c r="I943" t="str">
        <f>_xlfn.XLOOKUP(A943,'Medical Examinations'!$A$2:$A$2336,'Medical Examinations'!$H$2:$H$2336)</f>
        <v>No</v>
      </c>
      <c r="J943" t="str">
        <f>VLOOKUP(A943,'Medical Examinations'!$A$2:$J$2336,9,FALSE)</f>
        <v>Overweight</v>
      </c>
      <c r="K943" t="str">
        <f>VLOOKUP(A943,'Medical Examinations'!$A$2:$J$2336,10,FALSE)</f>
        <v>Normal</v>
      </c>
      <c r="L943" s="51" t="str">
        <f>_xlfn.XLOOKUP(A943,'Hospitalisation Details'!$A$2:$A$2345,'Hospitalisation Details'!$J$2:$J$2345,"")</f>
        <v>23-Aug-1966</v>
      </c>
      <c r="M943" s="12">
        <f>_xlfn.XLOOKUP(A943,'Hospitalisation Details'!$A$2:$A$2344,'Hospitalisation Details'!$F$2:$F$2344," ",0,1)</f>
        <v>11658.38</v>
      </c>
      <c r="N943" t="str">
        <f>_xlfn.XLOOKUP(A943,'Hospitalisation Details'!$A$2:$A$2344,'Hospitalisation Details'!$G$2:$G$2344," ",0,1)</f>
        <v>tier - 3</v>
      </c>
      <c r="O943" t="str">
        <f>_xlfn.XLOOKUP(A943,'Hospitalisation Details'!$A$2:$A$2344,'Hospitalisation Details'!$H$2:$H$2344," ",0,1)</f>
        <v>tier - 3</v>
      </c>
      <c r="P943" t="str">
        <f>_xlfn.XLOOKUP(A943,'Hospitalisation Details'!$A$2:$A$2344,'Hospitalisation Details'!$I$2:$I$2344," ",0,1)</f>
        <v>R1024</v>
      </c>
      <c r="Q943">
        <f>_xlfn.XLOOKUP(A943,'Hospitalisation Details'!$A$2:$A$2344,'Hospitalisation Details'!$K$2:$K$2344," ",0,1)</f>
        <v>56</v>
      </c>
    </row>
    <row r="944" spans="1:17" ht="15.5" x14ac:dyDescent="0.35">
      <c r="A944" s="8" t="s">
        <v>1428</v>
      </c>
      <c r="B944" t="str">
        <f>VLOOKUP(Healthcare!A944,'Customer Names'!A944:E3278,4,FALSE)</f>
        <v>Natty</v>
      </c>
      <c r="C944" s="10">
        <f>_xlfn.XLOOKUP(A944,'Medical Examinations'!$A$2:$A$2336,'Medical Examinations'!$B$2:$B$2336,"NA",0,1)</f>
        <v>28.594999999999999</v>
      </c>
      <c r="D944" s="10">
        <f>_xlfn.XLOOKUP(A944,'Medical Examinations'!$A$2:$A$2336,'Medical Examinations'!$C$2:$C$2336)</f>
        <v>4.96</v>
      </c>
      <c r="E944" s="1" t="str">
        <f>_xlfn.XLOOKUP(A944,'Medical Examinations'!$A$2:$A$2336,'Medical Examinations'!$D$2:$D$2336)</f>
        <v>Yes</v>
      </c>
      <c r="F944" t="str">
        <f>_xlfn.XLOOKUP(A944,'Medical Examinations'!$A$2:$A$2336,'Medical Examinations'!$E$2:$E$2336)</f>
        <v>No</v>
      </c>
      <c r="G944" t="str">
        <f>_xlfn.XLOOKUP(A944,'Medical Examinations'!$A$2:$A$2336,'Medical Examinations'!$F$2:$F$2336)</f>
        <v>No</v>
      </c>
      <c r="H944" s="1">
        <f>_xlfn.XLOOKUP(A944,'Medical Examinations'!$A$2:$A$2336,'Medical Examinations'!$G$2:$G$2336)</f>
        <v>2</v>
      </c>
      <c r="I944" t="str">
        <f>_xlfn.XLOOKUP(A944,'Medical Examinations'!$A$2:$A$2336,'Medical Examinations'!$H$2:$H$2336)</f>
        <v>No</v>
      </c>
      <c r="J944" t="str">
        <f>VLOOKUP(A944,'Medical Examinations'!$A$2:$J$2336,9,FALSE)</f>
        <v>Overweight</v>
      </c>
      <c r="K944" t="str">
        <f>VLOOKUP(A944,'Medical Examinations'!$A$2:$J$2336,10,FALSE)</f>
        <v>Normal</v>
      </c>
      <c r="L944" s="51" t="str">
        <f>_xlfn.XLOOKUP(A944,'Hospitalisation Details'!$A$2:$A$2345,'Hospitalisation Details'!$J$2:$J$2345,"")</f>
        <v>6-Jul-1966</v>
      </c>
      <c r="M944" s="12">
        <f>_xlfn.XLOOKUP(A944,'Hospitalisation Details'!$A$2:$A$2344,'Hospitalisation Details'!$F$2:$F$2344," ",0,1)</f>
        <v>11658.12</v>
      </c>
      <c r="N944" t="str">
        <f>_xlfn.XLOOKUP(A944,'Hospitalisation Details'!$A$2:$A$2344,'Hospitalisation Details'!$G$2:$G$2344," ",0,1)</f>
        <v>tier - 3</v>
      </c>
      <c r="O944" t="str">
        <f>_xlfn.XLOOKUP(A944,'Hospitalisation Details'!$A$2:$A$2344,'Hospitalisation Details'!$H$2:$H$2344," ",0,1)</f>
        <v>tier - 1</v>
      </c>
      <c r="P944" t="str">
        <f>_xlfn.XLOOKUP(A944,'Hospitalisation Details'!$A$2:$A$2344,'Hospitalisation Details'!$I$2:$I$2344," ",0,1)</f>
        <v>R1024</v>
      </c>
      <c r="Q944">
        <f>_xlfn.XLOOKUP(A944,'Hospitalisation Details'!$A$2:$A$2344,'Hospitalisation Details'!$K$2:$K$2344," ",0,1)</f>
        <v>56</v>
      </c>
    </row>
    <row r="945" spans="1:17" ht="15.5" x14ac:dyDescent="0.35">
      <c r="A945" s="8" t="s">
        <v>1427</v>
      </c>
      <c r="B945" t="str">
        <f>VLOOKUP(Healthcare!A945,'Customer Names'!A945:E3279,4,FALSE)</f>
        <v>Nicholas T</v>
      </c>
      <c r="C945" s="10">
        <f>_xlfn.XLOOKUP(A945,'Medical Examinations'!$A$2:$A$2336,'Medical Examinations'!$B$2:$B$2336,"NA",0,1)</f>
        <v>48.75</v>
      </c>
      <c r="D945" s="10">
        <f>_xlfn.XLOOKUP(A945,'Medical Examinations'!$A$2:$A$2336,'Medical Examinations'!$C$2:$C$2336)</f>
        <v>4.34</v>
      </c>
      <c r="E945" s="1" t="str">
        <f>_xlfn.XLOOKUP(A945,'Medical Examinations'!$A$2:$A$2336,'Medical Examinations'!$D$2:$D$2336)</f>
        <v>No</v>
      </c>
      <c r="F945" t="str">
        <f>_xlfn.XLOOKUP(A945,'Medical Examinations'!$A$2:$A$2336,'Medical Examinations'!$E$2:$E$2336)</f>
        <v>No</v>
      </c>
      <c r="G945" t="str">
        <f>_xlfn.XLOOKUP(A945,'Medical Examinations'!$A$2:$A$2336,'Medical Examinations'!$F$2:$F$2336)</f>
        <v>No</v>
      </c>
      <c r="H945" s="1">
        <f>_xlfn.XLOOKUP(A945,'Medical Examinations'!$A$2:$A$2336,'Medical Examinations'!$G$2:$G$2336)</f>
        <v>0</v>
      </c>
      <c r="I945" t="str">
        <f>_xlfn.XLOOKUP(A945,'Medical Examinations'!$A$2:$A$2336,'Medical Examinations'!$H$2:$H$2336)</f>
        <v>No</v>
      </c>
      <c r="J945" t="str">
        <f>VLOOKUP(A945,'Medical Examinations'!$A$2:$J$2336,9,FALSE)</f>
        <v>Obesity</v>
      </c>
      <c r="K945" t="str">
        <f>VLOOKUP(A945,'Medical Examinations'!$A$2:$J$2336,10,FALSE)</f>
        <v>Normal</v>
      </c>
      <c r="L945" s="51" t="str">
        <f>_xlfn.XLOOKUP(A945,'Hospitalisation Details'!$A$2:$A$2345,'Hospitalisation Details'!$J$2:$J$2345,"")</f>
        <v>20-Jul-1994</v>
      </c>
      <c r="M945" s="12">
        <f>_xlfn.XLOOKUP(A945,'Hospitalisation Details'!$A$2:$A$2344,'Hospitalisation Details'!$F$2:$F$2344," ",0,1)</f>
        <v>11657.81</v>
      </c>
      <c r="N945" t="str">
        <f>_xlfn.XLOOKUP(A945,'Hospitalisation Details'!$A$2:$A$2344,'Hospitalisation Details'!$G$2:$G$2344," ",0,1)</f>
        <v>tier - 3</v>
      </c>
      <c r="O945" t="str">
        <f>_xlfn.XLOOKUP(A945,'Hospitalisation Details'!$A$2:$A$2344,'Hospitalisation Details'!$H$2:$H$2344," ",0,1)</f>
        <v>tier - 2</v>
      </c>
      <c r="P945" t="str">
        <f>_xlfn.XLOOKUP(A945,'Hospitalisation Details'!$A$2:$A$2344,'Hospitalisation Details'!$I$2:$I$2344," ",0,1)</f>
        <v>R1023</v>
      </c>
      <c r="Q945">
        <f>_xlfn.XLOOKUP(A945,'Hospitalisation Details'!$A$2:$A$2344,'Hospitalisation Details'!$K$2:$K$2344," ",0,1)</f>
        <v>28</v>
      </c>
    </row>
    <row r="946" spans="1:17" ht="15.5" x14ac:dyDescent="0.35">
      <c r="A946" s="8" t="s">
        <v>1426</v>
      </c>
      <c r="B946" t="str">
        <f>VLOOKUP(Healthcare!A946,'Customer Names'!A946:E3280,4,FALSE)</f>
        <v>Rebecca</v>
      </c>
      <c r="C946" s="10">
        <f>_xlfn.XLOOKUP(A946,'Medical Examinations'!$A$2:$A$2336,'Medical Examinations'!$B$2:$B$2336,"NA",0,1)</f>
        <v>28.31</v>
      </c>
      <c r="D946" s="10">
        <f>_xlfn.XLOOKUP(A946,'Medical Examinations'!$A$2:$A$2336,'Medical Examinations'!$C$2:$C$2336)</f>
        <v>5.43</v>
      </c>
      <c r="E946" s="1" t="str">
        <f>_xlfn.XLOOKUP(A946,'Medical Examinations'!$A$2:$A$2336,'Medical Examinations'!$D$2:$D$2336)</f>
        <v>Yes</v>
      </c>
      <c r="F946" t="str">
        <f>_xlfn.XLOOKUP(A946,'Medical Examinations'!$A$2:$A$2336,'Medical Examinations'!$E$2:$E$2336)</f>
        <v>No</v>
      </c>
      <c r="G946" t="str">
        <f>_xlfn.XLOOKUP(A946,'Medical Examinations'!$A$2:$A$2336,'Medical Examinations'!$F$2:$F$2336)</f>
        <v>No</v>
      </c>
      <c r="H946" s="1">
        <f>_xlfn.XLOOKUP(A946,'Medical Examinations'!$A$2:$A$2336,'Medical Examinations'!$G$2:$G$2336)</f>
        <v>2</v>
      </c>
      <c r="I946" t="str">
        <f>_xlfn.XLOOKUP(A946,'Medical Examinations'!$A$2:$A$2336,'Medical Examinations'!$H$2:$H$2336)</f>
        <v>No</v>
      </c>
      <c r="J946" t="str">
        <f>VLOOKUP(A946,'Medical Examinations'!$A$2:$J$2336,9,FALSE)</f>
        <v>Overweight</v>
      </c>
      <c r="K946" t="str">
        <f>VLOOKUP(A946,'Medical Examinations'!$A$2:$J$2336,10,FALSE)</f>
        <v>Normal</v>
      </c>
      <c r="L946" s="51" t="str">
        <f>_xlfn.XLOOKUP(A946,'Hospitalisation Details'!$A$2:$A$2345,'Hospitalisation Details'!$J$2:$J$2345,"")</f>
        <v>4-Oct-1966</v>
      </c>
      <c r="M946" s="12">
        <f>_xlfn.XLOOKUP(A946,'Hospitalisation Details'!$A$2:$A$2344,'Hospitalisation Details'!$F$2:$F$2344," ",0,1)</f>
        <v>11657.72</v>
      </c>
      <c r="N946" t="str">
        <f>_xlfn.XLOOKUP(A946,'Hospitalisation Details'!$A$2:$A$2344,'Hospitalisation Details'!$G$2:$G$2344," ",0,1)</f>
        <v>tier - 3</v>
      </c>
      <c r="O946" t="str">
        <f>_xlfn.XLOOKUP(A946,'Hospitalisation Details'!$A$2:$A$2344,'Hospitalisation Details'!$H$2:$H$2344," ",0,1)</f>
        <v>tier - 2</v>
      </c>
      <c r="P946" t="str">
        <f>_xlfn.XLOOKUP(A946,'Hospitalisation Details'!$A$2:$A$2344,'Hospitalisation Details'!$I$2:$I$2344," ",0,1)</f>
        <v>R1024</v>
      </c>
      <c r="Q946">
        <f>_xlfn.XLOOKUP(A946,'Hospitalisation Details'!$A$2:$A$2344,'Hospitalisation Details'!$K$2:$K$2344," ",0,1)</f>
        <v>56</v>
      </c>
    </row>
    <row r="947" spans="1:17" ht="15.5" x14ac:dyDescent="0.35">
      <c r="A947" s="8" t="s">
        <v>1425</v>
      </c>
      <c r="B947" t="str">
        <f>VLOOKUP(Healthcare!A947,'Customer Names'!A947:E3281,4,FALSE)</f>
        <v>John</v>
      </c>
      <c r="C947" s="10">
        <f>_xlfn.XLOOKUP(A947,'Medical Examinations'!$A$2:$A$2336,'Medical Examinations'!$B$2:$B$2336,"NA",0,1)</f>
        <v>38.39</v>
      </c>
      <c r="D947" s="10">
        <f>_xlfn.XLOOKUP(A947,'Medical Examinations'!$A$2:$A$2336,'Medical Examinations'!$C$2:$C$2336)</f>
        <v>8.33</v>
      </c>
      <c r="E947" s="1" t="str">
        <f>_xlfn.XLOOKUP(A947,'Medical Examinations'!$A$2:$A$2336,'Medical Examinations'!$D$2:$D$2336)</f>
        <v>Yes</v>
      </c>
      <c r="F947" t="str">
        <f>_xlfn.XLOOKUP(A947,'Medical Examinations'!$A$2:$A$2336,'Medical Examinations'!$E$2:$E$2336)</f>
        <v>No</v>
      </c>
      <c r="G947" t="str">
        <f>_xlfn.XLOOKUP(A947,'Medical Examinations'!$A$2:$A$2336,'Medical Examinations'!$F$2:$F$2336)</f>
        <v>No</v>
      </c>
      <c r="H947" s="1">
        <f>_xlfn.XLOOKUP(A947,'Medical Examinations'!$A$2:$A$2336,'Medical Examinations'!$G$2:$G$2336)</f>
        <v>1</v>
      </c>
      <c r="I947" t="str">
        <f>_xlfn.XLOOKUP(A947,'Medical Examinations'!$A$2:$A$2336,'Medical Examinations'!$H$2:$H$2336)</f>
        <v>No</v>
      </c>
      <c r="J947" t="str">
        <f>VLOOKUP(A947,'Medical Examinations'!$A$2:$J$2336,9,FALSE)</f>
        <v>Obesity</v>
      </c>
      <c r="K947" t="str">
        <f>VLOOKUP(A947,'Medical Examinations'!$A$2:$J$2336,10,FALSE)</f>
        <v>Diabetes</v>
      </c>
      <c r="L947" s="51" t="str">
        <f>_xlfn.XLOOKUP(A947,'Hospitalisation Details'!$A$2:$A$2345,'Hospitalisation Details'!$J$2:$J$2345,"")</f>
        <v>17-Jul-1986</v>
      </c>
      <c r="M947" s="12">
        <f>_xlfn.XLOOKUP(A947,'Hospitalisation Details'!$A$2:$A$2344,'Hospitalisation Details'!$F$2:$F$2344," ",0,1)</f>
        <v>11625.11</v>
      </c>
      <c r="N947" t="str">
        <f>_xlfn.XLOOKUP(A947,'Hospitalisation Details'!$A$2:$A$2344,'Hospitalisation Details'!$G$2:$G$2344," ",0,1)</f>
        <v>tier - 3</v>
      </c>
      <c r="O947" t="str">
        <f>_xlfn.XLOOKUP(A947,'Hospitalisation Details'!$A$2:$A$2344,'Hospitalisation Details'!$H$2:$H$2344," ",0,1)</f>
        <v>tier - 3</v>
      </c>
      <c r="P947" t="str">
        <f>_xlfn.XLOOKUP(A947,'Hospitalisation Details'!$A$2:$A$2344,'Hospitalisation Details'!$I$2:$I$2344," ",0,1)</f>
        <v>R1022</v>
      </c>
      <c r="Q947">
        <f>_xlfn.XLOOKUP(A947,'Hospitalisation Details'!$A$2:$A$2344,'Hospitalisation Details'!$K$2:$K$2344," ",0,1)</f>
        <v>36</v>
      </c>
    </row>
    <row r="948" spans="1:17" ht="15.5" x14ac:dyDescent="0.35">
      <c r="A948" s="8" t="s">
        <v>1424</v>
      </c>
      <c r="B948" t="str">
        <f>VLOOKUP(Healthcare!A948,'Customer Names'!A948:E3282,4,FALSE)</f>
        <v>Antony G</v>
      </c>
      <c r="C948" s="10">
        <f>_xlfn.XLOOKUP(A948,'Medical Examinations'!$A$2:$A$2336,'Medical Examinations'!$B$2:$B$2336,"NA",0,1)</f>
        <v>25.87</v>
      </c>
      <c r="D948" s="10">
        <f>_xlfn.XLOOKUP(A948,'Medical Examinations'!$A$2:$A$2336,'Medical Examinations'!$C$2:$C$2336)</f>
        <v>5.63</v>
      </c>
      <c r="E948" s="1" t="str">
        <f>_xlfn.XLOOKUP(A948,'Medical Examinations'!$A$2:$A$2336,'Medical Examinations'!$D$2:$D$2336)</f>
        <v>Yes</v>
      </c>
      <c r="F948" t="str">
        <f>_xlfn.XLOOKUP(A948,'Medical Examinations'!$A$2:$A$2336,'Medical Examinations'!$E$2:$E$2336)</f>
        <v>No</v>
      </c>
      <c r="G948" t="str">
        <f>_xlfn.XLOOKUP(A948,'Medical Examinations'!$A$2:$A$2336,'Medical Examinations'!$F$2:$F$2336)</f>
        <v>No</v>
      </c>
      <c r="H948" s="1">
        <f>_xlfn.XLOOKUP(A948,'Medical Examinations'!$A$2:$A$2336,'Medical Examinations'!$G$2:$G$2336)</f>
        <v>1</v>
      </c>
      <c r="I948" t="str">
        <f>_xlfn.XLOOKUP(A948,'Medical Examinations'!$A$2:$A$2336,'Medical Examinations'!$H$2:$H$2336)</f>
        <v>No</v>
      </c>
      <c r="J948" t="str">
        <f>VLOOKUP(A948,'Medical Examinations'!$A$2:$J$2336,9,FALSE)</f>
        <v>Overweight</v>
      </c>
      <c r="K948" t="str">
        <f>VLOOKUP(A948,'Medical Examinations'!$A$2:$J$2336,10,FALSE)</f>
        <v>Normal</v>
      </c>
      <c r="L948" s="51" t="str">
        <f>_xlfn.XLOOKUP(A948,'Hospitalisation Details'!$A$2:$A$2345,'Hospitalisation Details'!$J$2:$J$2345,"")</f>
        <v>20-Jun-1964</v>
      </c>
      <c r="M948" s="12">
        <f>_xlfn.XLOOKUP(A948,'Hospitalisation Details'!$A$2:$A$2344,'Hospitalisation Details'!$F$2:$F$2344," ",0,1)</f>
        <v>11602.75</v>
      </c>
      <c r="N948" t="str">
        <f>_xlfn.XLOOKUP(A948,'Hospitalisation Details'!$A$2:$A$2344,'Hospitalisation Details'!$G$2:$G$2344," ",0,1)</f>
        <v>tier - 3</v>
      </c>
      <c r="O948" t="str">
        <f>_xlfn.XLOOKUP(A948,'Hospitalisation Details'!$A$2:$A$2344,'Hospitalisation Details'!$H$2:$H$2344," ",0,1)</f>
        <v>tier - 1</v>
      </c>
      <c r="P948" t="str">
        <f>_xlfn.XLOOKUP(A948,'Hospitalisation Details'!$A$2:$A$2344,'Hospitalisation Details'!$I$2:$I$2344," ",0,1)</f>
        <v>R1020</v>
      </c>
      <c r="Q948">
        <f>_xlfn.XLOOKUP(A948,'Hospitalisation Details'!$A$2:$A$2344,'Hospitalisation Details'!$K$2:$K$2344," ",0,1)</f>
        <v>58</v>
      </c>
    </row>
    <row r="949" spans="1:17" ht="15.5" x14ac:dyDescent="0.35">
      <c r="A949" s="8" t="s">
        <v>1423</v>
      </c>
      <c r="B949" t="str">
        <f>VLOOKUP(Healthcare!A949,'Customer Names'!A949:E3283,4,FALSE)</f>
        <v>Eric</v>
      </c>
      <c r="C949" s="10">
        <f>_xlfn.XLOOKUP(A949,'Medical Examinations'!$A$2:$A$2336,'Medical Examinations'!$B$2:$B$2336,"NA",0,1)</f>
        <v>43.7</v>
      </c>
      <c r="D949" s="10">
        <f>_xlfn.XLOOKUP(A949,'Medical Examinations'!$A$2:$A$2336,'Medical Examinations'!$C$2:$C$2336)</f>
        <v>7.23</v>
      </c>
      <c r="E949" s="1" t="str">
        <f>_xlfn.XLOOKUP(A949,'Medical Examinations'!$A$2:$A$2336,'Medical Examinations'!$D$2:$D$2336)</f>
        <v>No</v>
      </c>
      <c r="F949" t="str">
        <f>_xlfn.XLOOKUP(A949,'Medical Examinations'!$A$2:$A$2336,'Medical Examinations'!$E$2:$E$2336)</f>
        <v>No</v>
      </c>
      <c r="G949" t="str">
        <f>_xlfn.XLOOKUP(A949,'Medical Examinations'!$A$2:$A$2336,'Medical Examinations'!$F$2:$F$2336)</f>
        <v>No</v>
      </c>
      <c r="H949" s="1">
        <f>_xlfn.XLOOKUP(A949,'Medical Examinations'!$A$2:$A$2336,'Medical Examinations'!$G$2:$G$2336)</f>
        <v>0</v>
      </c>
      <c r="I949" t="str">
        <f>_xlfn.XLOOKUP(A949,'Medical Examinations'!$A$2:$A$2336,'Medical Examinations'!$H$2:$H$2336)</f>
        <v>No</v>
      </c>
      <c r="J949" t="str">
        <f>VLOOKUP(A949,'Medical Examinations'!$A$2:$J$2336,9,FALSE)</f>
        <v>Obesity</v>
      </c>
      <c r="K949" t="str">
        <f>VLOOKUP(A949,'Medical Examinations'!$A$2:$J$2336,10,FALSE)</f>
        <v>Diabetes</v>
      </c>
      <c r="L949" s="51" t="str">
        <f>_xlfn.XLOOKUP(A949,'Hospitalisation Details'!$A$2:$A$2345,'Hospitalisation Details'!$J$2:$J$2345,"")</f>
        <v>6-Nov-1965</v>
      </c>
      <c r="M949" s="12">
        <f>_xlfn.XLOOKUP(A949,'Hospitalisation Details'!$A$2:$A$2344,'Hospitalisation Details'!$F$2:$F$2344," ",0,1)</f>
        <v>11576.13</v>
      </c>
      <c r="N949" t="str">
        <f>_xlfn.XLOOKUP(A949,'Hospitalisation Details'!$A$2:$A$2344,'Hospitalisation Details'!$G$2:$G$2344," ",0,1)</f>
        <v>tier - 3</v>
      </c>
      <c r="O949" t="str">
        <f>_xlfn.XLOOKUP(A949,'Hospitalisation Details'!$A$2:$A$2344,'Hospitalisation Details'!$H$2:$H$2344," ",0,1)</f>
        <v>tier - 3</v>
      </c>
      <c r="P949" t="str">
        <f>_xlfn.XLOOKUP(A949,'Hospitalisation Details'!$A$2:$A$2344,'Hospitalisation Details'!$I$2:$I$2344," ",0,1)</f>
        <v>R1011</v>
      </c>
      <c r="Q949">
        <f>_xlfn.XLOOKUP(A949,'Hospitalisation Details'!$A$2:$A$2344,'Hospitalisation Details'!$K$2:$K$2344," ",0,1)</f>
        <v>57</v>
      </c>
    </row>
    <row r="950" spans="1:17" ht="15.5" x14ac:dyDescent="0.35">
      <c r="A950" s="8" t="s">
        <v>1422</v>
      </c>
      <c r="B950" t="str">
        <f>VLOOKUP(Healthcare!A950,'Customer Names'!A950:E3284,4,FALSE)</f>
        <v>Erik</v>
      </c>
      <c r="C950" s="10">
        <f>_xlfn.XLOOKUP(A950,'Medical Examinations'!$A$2:$A$2336,'Medical Examinations'!$B$2:$B$2336,"NA",0,1)</f>
        <v>40.945</v>
      </c>
      <c r="D950" s="10">
        <f>_xlfn.XLOOKUP(A950,'Medical Examinations'!$A$2:$A$2336,'Medical Examinations'!$C$2:$C$2336)</f>
        <v>10.57</v>
      </c>
      <c r="E950" s="1" t="str">
        <f>_xlfn.XLOOKUP(A950,'Medical Examinations'!$A$2:$A$2336,'Medical Examinations'!$D$2:$D$2336)</f>
        <v>No</v>
      </c>
      <c r="F950" t="str">
        <f>_xlfn.XLOOKUP(A950,'Medical Examinations'!$A$2:$A$2336,'Medical Examinations'!$E$2:$E$2336)</f>
        <v>No</v>
      </c>
      <c r="G950" t="str">
        <f>_xlfn.XLOOKUP(A950,'Medical Examinations'!$A$2:$A$2336,'Medical Examinations'!$F$2:$F$2336)</f>
        <v>No</v>
      </c>
      <c r="H950" s="1">
        <f>_xlfn.XLOOKUP(A950,'Medical Examinations'!$A$2:$A$2336,'Medical Examinations'!$G$2:$G$2336)</f>
        <v>0</v>
      </c>
      <c r="I950" t="str">
        <f>_xlfn.XLOOKUP(A950,'Medical Examinations'!$A$2:$A$2336,'Medical Examinations'!$H$2:$H$2336)</f>
        <v>No</v>
      </c>
      <c r="J950" t="str">
        <f>VLOOKUP(A950,'Medical Examinations'!$A$2:$J$2336,9,FALSE)</f>
        <v>Obesity</v>
      </c>
      <c r="K950" t="str">
        <f>VLOOKUP(A950,'Medical Examinations'!$A$2:$J$2336,10,FALSE)</f>
        <v>Diabetes</v>
      </c>
      <c r="L950" s="51" t="str">
        <f>_xlfn.XLOOKUP(A950,'Hospitalisation Details'!$A$2:$A$2345,'Hospitalisation Details'!$J$2:$J$2345,"")</f>
        <v>25-Dec-1965</v>
      </c>
      <c r="M950" s="12">
        <f>_xlfn.XLOOKUP(A950,'Hospitalisation Details'!$A$2:$A$2344,'Hospitalisation Details'!$F$2:$F$2344," ",0,1)</f>
        <v>11566.3</v>
      </c>
      <c r="N950" t="str">
        <f>_xlfn.XLOOKUP(A950,'Hospitalisation Details'!$A$2:$A$2344,'Hospitalisation Details'!$G$2:$G$2344," ",0,1)</f>
        <v>tier - 3</v>
      </c>
      <c r="O950" t="str">
        <f>_xlfn.XLOOKUP(A950,'Hospitalisation Details'!$A$2:$A$2344,'Hospitalisation Details'!$H$2:$H$2344," ",0,1)</f>
        <v>tier - 3</v>
      </c>
      <c r="P950" t="str">
        <f>_xlfn.XLOOKUP(A950,'Hospitalisation Details'!$A$2:$A$2344,'Hospitalisation Details'!$I$2:$I$2344," ",0,1)</f>
        <v>R1016</v>
      </c>
      <c r="Q950">
        <f>_xlfn.XLOOKUP(A950,'Hospitalisation Details'!$A$2:$A$2344,'Hospitalisation Details'!$K$2:$K$2344," ",0,1)</f>
        <v>57</v>
      </c>
    </row>
    <row r="951" spans="1:17" ht="15.5" x14ac:dyDescent="0.35">
      <c r="A951" s="8" t="s">
        <v>1421</v>
      </c>
      <c r="B951" t="str">
        <f>VLOOKUP(Healthcare!A951,'Customer Names'!A951:E3285,4,FALSE)</f>
        <v>Matthew T</v>
      </c>
      <c r="C951" s="10">
        <f>_xlfn.XLOOKUP(A951,'Medical Examinations'!$A$2:$A$2336,'Medical Examinations'!$B$2:$B$2336,"NA",0,1)</f>
        <v>27.94</v>
      </c>
      <c r="D951" s="10">
        <f>_xlfn.XLOOKUP(A951,'Medical Examinations'!$A$2:$A$2336,'Medical Examinations'!$C$2:$C$2336)</f>
        <v>7.92</v>
      </c>
      <c r="E951" s="1" t="str">
        <f>_xlfn.XLOOKUP(A951,'Medical Examinations'!$A$2:$A$2336,'Medical Examinations'!$D$2:$D$2336)</f>
        <v>No</v>
      </c>
      <c r="F951" t="str">
        <f>_xlfn.XLOOKUP(A951,'Medical Examinations'!$A$2:$A$2336,'Medical Examinations'!$E$2:$E$2336)</f>
        <v>No</v>
      </c>
      <c r="G951" t="str">
        <f>_xlfn.XLOOKUP(A951,'Medical Examinations'!$A$2:$A$2336,'Medical Examinations'!$F$2:$F$2336)</f>
        <v>No</v>
      </c>
      <c r="H951" s="1">
        <f>_xlfn.XLOOKUP(A951,'Medical Examinations'!$A$2:$A$2336,'Medical Examinations'!$G$2:$G$2336)</f>
        <v>0</v>
      </c>
      <c r="I951" t="str">
        <f>_xlfn.XLOOKUP(A951,'Medical Examinations'!$A$2:$A$2336,'Medical Examinations'!$H$2:$H$2336)</f>
        <v>No</v>
      </c>
      <c r="J951" t="str">
        <f>VLOOKUP(A951,'Medical Examinations'!$A$2:$J$2336,9,FALSE)</f>
        <v>Overweight</v>
      </c>
      <c r="K951" t="str">
        <f>VLOOKUP(A951,'Medical Examinations'!$A$2:$J$2336,10,FALSE)</f>
        <v>Diabetes</v>
      </c>
      <c r="L951" s="51" t="str">
        <f>_xlfn.XLOOKUP(A951,'Hospitalisation Details'!$A$2:$A$2345,'Hospitalisation Details'!$J$2:$J$2345,"")</f>
        <v>27-Oct-1965</v>
      </c>
      <c r="M951" s="12">
        <f>_xlfn.XLOOKUP(A951,'Hospitalisation Details'!$A$2:$A$2344,'Hospitalisation Details'!$F$2:$F$2344," ",0,1)</f>
        <v>11554.22</v>
      </c>
      <c r="N951" t="str">
        <f>_xlfn.XLOOKUP(A951,'Hospitalisation Details'!$A$2:$A$2344,'Hospitalisation Details'!$G$2:$G$2344," ",0,1)</f>
        <v>tier - 3</v>
      </c>
      <c r="O951" t="str">
        <f>_xlfn.XLOOKUP(A951,'Hospitalisation Details'!$A$2:$A$2344,'Hospitalisation Details'!$H$2:$H$2344," ",0,1)</f>
        <v>tier - 1</v>
      </c>
      <c r="P951" t="str">
        <f>_xlfn.XLOOKUP(A951,'Hospitalisation Details'!$A$2:$A$2344,'Hospitalisation Details'!$I$2:$I$2344," ",0,1)</f>
        <v>R1013</v>
      </c>
      <c r="Q951">
        <f>_xlfn.XLOOKUP(A951,'Hospitalisation Details'!$A$2:$A$2344,'Hospitalisation Details'!$K$2:$K$2344," ",0,1)</f>
        <v>57</v>
      </c>
    </row>
    <row r="952" spans="1:17" ht="15.5" x14ac:dyDescent="0.35">
      <c r="A952" s="8" t="s">
        <v>1420</v>
      </c>
      <c r="B952" t="str">
        <f>VLOOKUP(Healthcare!A952,'Customer Names'!A952:E3286,4,FALSE)</f>
        <v>Cassandra</v>
      </c>
      <c r="C952" s="10">
        <f>_xlfn.XLOOKUP(A952,'Medical Examinations'!$A$2:$A$2336,'Medical Examinations'!$B$2:$B$2336,"NA",0,1)</f>
        <v>31.9</v>
      </c>
      <c r="D952" s="10">
        <f>_xlfn.XLOOKUP(A952,'Medical Examinations'!$A$2:$A$2336,'Medical Examinations'!$C$2:$C$2336)</f>
        <v>10.119999999999999</v>
      </c>
      <c r="E952" s="1" t="str">
        <f>_xlfn.XLOOKUP(A952,'Medical Examinations'!$A$2:$A$2336,'Medical Examinations'!$D$2:$D$2336)</f>
        <v>No</v>
      </c>
      <c r="F952" t="str">
        <f>_xlfn.XLOOKUP(A952,'Medical Examinations'!$A$2:$A$2336,'Medical Examinations'!$E$2:$E$2336)</f>
        <v>No</v>
      </c>
      <c r="G952" t="str">
        <f>_xlfn.XLOOKUP(A952,'Medical Examinations'!$A$2:$A$2336,'Medical Examinations'!$F$2:$F$2336)</f>
        <v>No</v>
      </c>
      <c r="H952" s="1">
        <f>_xlfn.XLOOKUP(A952,'Medical Examinations'!$A$2:$A$2336,'Medical Examinations'!$G$2:$G$2336)</f>
        <v>2</v>
      </c>
      <c r="I952" t="str">
        <f>_xlfn.XLOOKUP(A952,'Medical Examinations'!$A$2:$A$2336,'Medical Examinations'!$H$2:$H$2336)</f>
        <v>No</v>
      </c>
      <c r="J952" t="str">
        <f>VLOOKUP(A952,'Medical Examinations'!$A$2:$J$2336,9,FALSE)</f>
        <v>Obesity</v>
      </c>
      <c r="K952" t="str">
        <f>VLOOKUP(A952,'Medical Examinations'!$A$2:$J$2336,10,FALSE)</f>
        <v>Diabetes</v>
      </c>
      <c r="L952" s="51" t="str">
        <f>_xlfn.XLOOKUP(A952,'Hospitalisation Details'!$A$2:$A$2345,'Hospitalisation Details'!$J$2:$J$2345,"")</f>
        <v>23-Jul-1973</v>
      </c>
      <c r="M952" s="12">
        <f>_xlfn.XLOOKUP(A952,'Hospitalisation Details'!$A$2:$A$2344,'Hospitalisation Details'!$F$2:$F$2344," ",0,1)</f>
        <v>11552.9</v>
      </c>
      <c r="N952" t="str">
        <f>_xlfn.XLOOKUP(A952,'Hospitalisation Details'!$A$2:$A$2344,'Hospitalisation Details'!$G$2:$G$2344," ",0,1)</f>
        <v>tier - 3</v>
      </c>
      <c r="O952" t="str">
        <f>_xlfn.XLOOKUP(A952,'Hospitalisation Details'!$A$2:$A$2344,'Hospitalisation Details'!$H$2:$H$2344," ",0,1)</f>
        <v>tier - 2</v>
      </c>
      <c r="P952" t="str">
        <f>_xlfn.XLOOKUP(A952,'Hospitalisation Details'!$A$2:$A$2344,'Hospitalisation Details'!$I$2:$I$2344," ",0,1)</f>
        <v>R1011</v>
      </c>
      <c r="Q952">
        <f>_xlfn.XLOOKUP(A952,'Hospitalisation Details'!$A$2:$A$2344,'Hospitalisation Details'!$K$2:$K$2344," ",0,1)</f>
        <v>49</v>
      </c>
    </row>
    <row r="953" spans="1:17" ht="15.5" x14ac:dyDescent="0.35">
      <c r="A953" s="8" t="s">
        <v>1419</v>
      </c>
      <c r="B953" t="str">
        <f>VLOOKUP(Healthcare!A953,'Customer Names'!A953:E3287,4,FALSE)</f>
        <v>Rosemary C</v>
      </c>
      <c r="C953" s="10">
        <f>_xlfn.XLOOKUP(A953,'Medical Examinations'!$A$2:$A$2336,'Medical Examinations'!$B$2:$B$2336,"NA",0,1)</f>
        <v>31.64</v>
      </c>
      <c r="D953" s="10">
        <f>_xlfn.XLOOKUP(A953,'Medical Examinations'!$A$2:$A$2336,'Medical Examinations'!$C$2:$C$2336)</f>
        <v>7.91</v>
      </c>
      <c r="E953" s="1" t="str">
        <f>_xlfn.XLOOKUP(A953,'Medical Examinations'!$A$2:$A$2336,'Medical Examinations'!$D$2:$D$2336)</f>
        <v>No</v>
      </c>
      <c r="F953" t="str">
        <f>_xlfn.XLOOKUP(A953,'Medical Examinations'!$A$2:$A$2336,'Medical Examinations'!$E$2:$E$2336)</f>
        <v>No</v>
      </c>
      <c r="G953" t="str">
        <f>_xlfn.XLOOKUP(A953,'Medical Examinations'!$A$2:$A$2336,'Medical Examinations'!$F$2:$F$2336)</f>
        <v>No</v>
      </c>
      <c r="H953" s="1">
        <f>_xlfn.XLOOKUP(A953,'Medical Examinations'!$A$2:$A$2336,'Medical Examinations'!$G$2:$G$2336)</f>
        <v>0</v>
      </c>
      <c r="I953" t="str">
        <f>_xlfn.XLOOKUP(A953,'Medical Examinations'!$A$2:$A$2336,'Medical Examinations'!$H$2:$H$2336)</f>
        <v>No</v>
      </c>
      <c r="J953" t="str">
        <f>VLOOKUP(A953,'Medical Examinations'!$A$2:$J$2336,9,FALSE)</f>
        <v>Obesity</v>
      </c>
      <c r="K953" t="str">
        <f>VLOOKUP(A953,'Medical Examinations'!$A$2:$J$2336,10,FALSE)</f>
        <v>Diabetes</v>
      </c>
      <c r="L953" s="51" t="str">
        <f>_xlfn.XLOOKUP(A953,'Hospitalisation Details'!$A$2:$A$2345,'Hospitalisation Details'!$J$2:$J$2345,"")</f>
        <v>1-Dec-1971</v>
      </c>
      <c r="M953" s="12">
        <f>_xlfn.XLOOKUP(A953,'Hospitalisation Details'!$A$2:$A$2344,'Hospitalisation Details'!$F$2:$F$2344," ",0,1)</f>
        <v>11540.25</v>
      </c>
      <c r="N953" t="str">
        <f>_xlfn.XLOOKUP(A953,'Hospitalisation Details'!$A$2:$A$2344,'Hospitalisation Details'!$G$2:$G$2344," ",0,1)</f>
        <v>tier - 3</v>
      </c>
      <c r="O953" t="str">
        <f>_xlfn.XLOOKUP(A953,'Hospitalisation Details'!$A$2:$A$2344,'Hospitalisation Details'!$H$2:$H$2344," ",0,1)</f>
        <v>tier - 1</v>
      </c>
      <c r="P953" t="str">
        <f>_xlfn.XLOOKUP(A953,'Hospitalisation Details'!$A$2:$A$2344,'Hospitalisation Details'!$I$2:$I$2344," ",0,1)</f>
        <v>R1012</v>
      </c>
      <c r="Q953">
        <f>_xlfn.XLOOKUP(A953,'Hospitalisation Details'!$A$2:$A$2344,'Hospitalisation Details'!$K$2:$K$2344," ",0,1)</f>
        <v>51</v>
      </c>
    </row>
    <row r="954" spans="1:17" ht="15.5" x14ac:dyDescent="0.35">
      <c r="A954" s="8" t="s">
        <v>1418</v>
      </c>
      <c r="B954" t="str">
        <f>VLOOKUP(Healthcare!A954,'Customer Names'!A954:E3288,4,FALSE)</f>
        <v>Carrie A.</v>
      </c>
      <c r="C954" s="10">
        <f>_xlfn.XLOOKUP(A954,'Medical Examinations'!$A$2:$A$2336,'Medical Examinations'!$B$2:$B$2336,"NA",0,1)</f>
        <v>46.7</v>
      </c>
      <c r="D954" s="10">
        <f>_xlfn.XLOOKUP(A954,'Medical Examinations'!$A$2:$A$2336,'Medical Examinations'!$C$2:$C$2336)</f>
        <v>10.9</v>
      </c>
      <c r="E954" s="1" t="str">
        <f>_xlfn.XLOOKUP(A954,'Medical Examinations'!$A$2:$A$2336,'Medical Examinations'!$D$2:$D$2336)</f>
        <v>No</v>
      </c>
      <c r="F954" t="str">
        <f>_xlfn.XLOOKUP(A954,'Medical Examinations'!$A$2:$A$2336,'Medical Examinations'!$E$2:$E$2336)</f>
        <v>No</v>
      </c>
      <c r="G954" t="str">
        <f>_xlfn.XLOOKUP(A954,'Medical Examinations'!$A$2:$A$2336,'Medical Examinations'!$F$2:$F$2336)</f>
        <v>No</v>
      </c>
      <c r="H954" s="1">
        <f>_xlfn.XLOOKUP(A954,'Medical Examinations'!$A$2:$A$2336,'Medical Examinations'!$G$2:$G$2336)</f>
        <v>0</v>
      </c>
      <c r="I954" t="str">
        <f>_xlfn.XLOOKUP(A954,'Medical Examinations'!$A$2:$A$2336,'Medical Examinations'!$H$2:$H$2336)</f>
        <v>No</v>
      </c>
      <c r="J954" t="str">
        <f>VLOOKUP(A954,'Medical Examinations'!$A$2:$J$2336,9,FALSE)</f>
        <v>Obesity</v>
      </c>
      <c r="K954" t="str">
        <f>VLOOKUP(A954,'Medical Examinations'!$A$2:$J$2336,10,FALSE)</f>
        <v>Diabetes</v>
      </c>
      <c r="L954" s="51" t="str">
        <f>_xlfn.XLOOKUP(A954,'Hospitalisation Details'!$A$2:$A$2345,'Hospitalisation Details'!$J$2:$J$2345,"")</f>
        <v>14-Nov-1968</v>
      </c>
      <c r="M954" s="12">
        <f>_xlfn.XLOOKUP(A954,'Hospitalisation Details'!$A$2:$A$2344,'Hospitalisation Details'!$F$2:$F$2344," ",0,1)</f>
        <v>11538.42</v>
      </c>
      <c r="N954" t="str">
        <f>_xlfn.XLOOKUP(A954,'Hospitalisation Details'!$A$2:$A$2344,'Hospitalisation Details'!$G$2:$G$2344," ",0,1)</f>
        <v>tier - 3</v>
      </c>
      <c r="O954" t="str">
        <f>_xlfn.XLOOKUP(A954,'Hospitalisation Details'!$A$2:$A$2344,'Hospitalisation Details'!$H$2:$H$2344," ",0,1)</f>
        <v>tier - 1</v>
      </c>
      <c r="P954" t="str">
        <f>_xlfn.XLOOKUP(A954,'Hospitalisation Details'!$A$2:$A$2344,'Hospitalisation Details'!$I$2:$I$2344," ",0,1)</f>
        <v>R1011</v>
      </c>
      <c r="Q954">
        <f>_xlfn.XLOOKUP(A954,'Hospitalisation Details'!$A$2:$A$2344,'Hospitalisation Details'!$K$2:$K$2344," ",0,1)</f>
        <v>54</v>
      </c>
    </row>
    <row r="955" spans="1:17" ht="15.5" x14ac:dyDescent="0.35">
      <c r="A955" s="8" t="s">
        <v>1417</v>
      </c>
      <c r="B955" t="str">
        <f>VLOOKUP(Healthcare!A955,'Customer Names'!A955:E3289,4,FALSE)</f>
        <v>Gerardo Sr.</v>
      </c>
      <c r="C955" s="10">
        <f>_xlfn.XLOOKUP(A955,'Medical Examinations'!$A$2:$A$2336,'Medical Examinations'!$B$2:$B$2336,"NA",0,1)</f>
        <v>18.335000000000001</v>
      </c>
      <c r="D955" s="10">
        <f>_xlfn.XLOOKUP(A955,'Medical Examinations'!$A$2:$A$2336,'Medical Examinations'!$C$2:$C$2336)</f>
        <v>11.83</v>
      </c>
      <c r="E955" s="1" t="str">
        <f>_xlfn.XLOOKUP(A955,'Medical Examinations'!$A$2:$A$2336,'Medical Examinations'!$D$2:$D$2336)</f>
        <v>No</v>
      </c>
      <c r="F955" t="str">
        <f>_xlfn.XLOOKUP(A955,'Medical Examinations'!$A$2:$A$2336,'Medical Examinations'!$E$2:$E$2336)</f>
        <v>No</v>
      </c>
      <c r="G955" t="str">
        <f>_xlfn.XLOOKUP(A955,'Medical Examinations'!$A$2:$A$2336,'Medical Examinations'!$F$2:$F$2336)</f>
        <v>No</v>
      </c>
      <c r="H955" s="1">
        <f>_xlfn.XLOOKUP(A955,'Medical Examinations'!$A$2:$A$2336,'Medical Examinations'!$G$2:$G$2336)</f>
        <v>0</v>
      </c>
      <c r="I955" t="str">
        <f>_xlfn.XLOOKUP(A955,'Medical Examinations'!$A$2:$A$2336,'Medical Examinations'!$H$2:$H$2336)</f>
        <v>No</v>
      </c>
      <c r="J955" t="str">
        <f>VLOOKUP(A955,'Medical Examinations'!$A$2:$J$2336,9,FALSE)</f>
        <v>Underweight</v>
      </c>
      <c r="K955" t="str">
        <f>VLOOKUP(A955,'Medical Examinations'!$A$2:$J$2336,10,FALSE)</f>
        <v>Diabetes</v>
      </c>
      <c r="L955" s="51" t="str">
        <f>_xlfn.XLOOKUP(A955,'Hospitalisation Details'!$A$2:$A$2345,'Hospitalisation Details'!$J$2:$J$2345,"")</f>
        <v>3-Oct-1965</v>
      </c>
      <c r="M955" s="12">
        <f>_xlfn.XLOOKUP(A955,'Hospitalisation Details'!$A$2:$A$2344,'Hospitalisation Details'!$F$2:$F$2344," ",0,1)</f>
        <v>11534.87</v>
      </c>
      <c r="N955" t="str">
        <f>_xlfn.XLOOKUP(A955,'Hospitalisation Details'!$A$2:$A$2344,'Hospitalisation Details'!$G$2:$G$2344," ",0,1)</f>
        <v>tier - 3</v>
      </c>
      <c r="O955" t="str">
        <f>_xlfn.XLOOKUP(A955,'Hospitalisation Details'!$A$2:$A$2344,'Hospitalisation Details'!$H$2:$H$2344," ",0,1)</f>
        <v>tier - 1</v>
      </c>
      <c r="P955" t="str">
        <f>_xlfn.XLOOKUP(A955,'Hospitalisation Details'!$A$2:$A$2344,'Hospitalisation Details'!$I$2:$I$2344," ",0,1)</f>
        <v>R1017</v>
      </c>
      <c r="Q955">
        <f>_xlfn.XLOOKUP(A955,'Hospitalisation Details'!$A$2:$A$2344,'Hospitalisation Details'!$K$2:$K$2344," ",0,1)</f>
        <v>57</v>
      </c>
    </row>
    <row r="956" spans="1:17" ht="15.5" x14ac:dyDescent="0.35">
      <c r="A956" s="8" t="s">
        <v>1416</v>
      </c>
      <c r="B956" t="str">
        <f>VLOOKUP(Healthcare!A956,'Customer Names'!A956:E3290,4,FALSE)</f>
        <v>Matthew R.</v>
      </c>
      <c r="C956" s="10">
        <f>_xlfn.XLOOKUP(A956,'Medical Examinations'!$A$2:$A$2336,'Medical Examinations'!$B$2:$B$2336,"NA",0,1)</f>
        <v>31.24</v>
      </c>
      <c r="D956" s="10">
        <f>_xlfn.XLOOKUP(A956,'Medical Examinations'!$A$2:$A$2336,'Medical Examinations'!$C$2:$C$2336)</f>
        <v>7.42</v>
      </c>
      <c r="E956" s="1" t="str">
        <f>_xlfn.XLOOKUP(A956,'Medical Examinations'!$A$2:$A$2336,'Medical Examinations'!$D$2:$D$2336)</f>
        <v>Yes</v>
      </c>
      <c r="F956" t="str">
        <f>_xlfn.XLOOKUP(A956,'Medical Examinations'!$A$2:$A$2336,'Medical Examinations'!$E$2:$E$2336)</f>
        <v>No</v>
      </c>
      <c r="G956" t="str">
        <f>_xlfn.XLOOKUP(A956,'Medical Examinations'!$A$2:$A$2336,'Medical Examinations'!$F$2:$F$2336)</f>
        <v>No</v>
      </c>
      <c r="H956" s="1">
        <f>_xlfn.XLOOKUP(A956,'Medical Examinations'!$A$2:$A$2336,'Medical Examinations'!$G$2:$G$2336)</f>
        <v>2</v>
      </c>
      <c r="I956" t="str">
        <f>_xlfn.XLOOKUP(A956,'Medical Examinations'!$A$2:$A$2336,'Medical Examinations'!$H$2:$H$2336)</f>
        <v>No</v>
      </c>
      <c r="J956" t="str">
        <f>VLOOKUP(A956,'Medical Examinations'!$A$2:$J$2336,9,FALSE)</f>
        <v>Obesity</v>
      </c>
      <c r="K956" t="str">
        <f>VLOOKUP(A956,'Medical Examinations'!$A$2:$J$2336,10,FALSE)</f>
        <v>Diabetes</v>
      </c>
      <c r="L956" s="51" t="str">
        <f>_xlfn.XLOOKUP(A956,'Hospitalisation Details'!$A$2:$A$2345,'Hospitalisation Details'!$J$2:$J$2345,"")</f>
        <v>23-Jul-1970</v>
      </c>
      <c r="M956" s="12">
        <f>_xlfn.XLOOKUP(A956,'Hospitalisation Details'!$A$2:$A$2344,'Hospitalisation Details'!$F$2:$F$2344," ",0,1)</f>
        <v>11530.12</v>
      </c>
      <c r="N956" t="str">
        <f>_xlfn.XLOOKUP(A956,'Hospitalisation Details'!$A$2:$A$2344,'Hospitalisation Details'!$G$2:$G$2344," ",0,1)</f>
        <v>tier - 3</v>
      </c>
      <c r="O956" t="str">
        <f>_xlfn.XLOOKUP(A956,'Hospitalisation Details'!$A$2:$A$2344,'Hospitalisation Details'!$H$2:$H$2344," ",0,1)</f>
        <v>tier - 1</v>
      </c>
      <c r="P956" t="str">
        <f>_xlfn.XLOOKUP(A956,'Hospitalisation Details'!$A$2:$A$2344,'Hospitalisation Details'!$I$2:$I$2344," ",0,1)</f>
        <v>R1012</v>
      </c>
      <c r="Q956">
        <f>_xlfn.XLOOKUP(A956,'Hospitalisation Details'!$A$2:$A$2344,'Hospitalisation Details'!$K$2:$K$2344," ",0,1)</f>
        <v>52</v>
      </c>
    </row>
    <row r="957" spans="1:17" ht="15.5" x14ac:dyDescent="0.35">
      <c r="A957" s="8" t="s">
        <v>1415</v>
      </c>
      <c r="B957" t="str">
        <f>VLOOKUP(Healthcare!A957,'Customer Names'!A957:E3291,4,FALSE)</f>
        <v>Meghan E</v>
      </c>
      <c r="C957" s="10">
        <f>_xlfn.XLOOKUP(A957,'Medical Examinations'!$A$2:$A$2336,'Medical Examinations'!$B$2:$B$2336,"NA",0,1)</f>
        <v>39.22</v>
      </c>
      <c r="D957" s="10">
        <f>_xlfn.XLOOKUP(A957,'Medical Examinations'!$A$2:$A$2336,'Medical Examinations'!$C$2:$C$2336)</f>
        <v>5.62</v>
      </c>
      <c r="E957" s="1" t="str">
        <f>_xlfn.XLOOKUP(A957,'Medical Examinations'!$A$2:$A$2336,'Medical Examinations'!$D$2:$D$2336)</f>
        <v>Yes</v>
      </c>
      <c r="F957" t="str">
        <f>_xlfn.XLOOKUP(A957,'Medical Examinations'!$A$2:$A$2336,'Medical Examinations'!$E$2:$E$2336)</f>
        <v>No</v>
      </c>
      <c r="G957" t="str">
        <f>_xlfn.XLOOKUP(A957,'Medical Examinations'!$A$2:$A$2336,'Medical Examinations'!$F$2:$F$2336)</f>
        <v>No</v>
      </c>
      <c r="H957" s="1">
        <f>_xlfn.XLOOKUP(A957,'Medical Examinations'!$A$2:$A$2336,'Medical Examinations'!$G$2:$G$2336)</f>
        <v>1</v>
      </c>
      <c r="I957" t="str">
        <f>_xlfn.XLOOKUP(A957,'Medical Examinations'!$A$2:$A$2336,'Medical Examinations'!$H$2:$H$2336)</f>
        <v>No</v>
      </c>
      <c r="J957" t="str">
        <f>VLOOKUP(A957,'Medical Examinations'!$A$2:$J$2336,9,FALSE)</f>
        <v>Obesity</v>
      </c>
      <c r="K957" t="str">
        <f>VLOOKUP(A957,'Medical Examinations'!$A$2:$J$2336,10,FALSE)</f>
        <v>Normal</v>
      </c>
      <c r="L957" s="51" t="str">
        <f>_xlfn.XLOOKUP(A957,'Hospitalisation Details'!$A$2:$A$2345,'Hospitalisation Details'!$J$2:$J$2345,"")</f>
        <v>12-Jun-1988</v>
      </c>
      <c r="M957" s="12">
        <f>_xlfn.XLOOKUP(A957,'Hospitalisation Details'!$A$2:$A$2344,'Hospitalisation Details'!$F$2:$F$2344," ",0,1)</f>
        <v>11524.25</v>
      </c>
      <c r="N957" t="str">
        <f>_xlfn.XLOOKUP(A957,'Hospitalisation Details'!$A$2:$A$2344,'Hospitalisation Details'!$G$2:$G$2344," ",0,1)</f>
        <v>tier - 3</v>
      </c>
      <c r="O957" t="str">
        <f>_xlfn.XLOOKUP(A957,'Hospitalisation Details'!$A$2:$A$2344,'Hospitalisation Details'!$H$2:$H$2344," ",0,1)</f>
        <v>tier - 1</v>
      </c>
      <c r="P957" t="str">
        <f>_xlfn.XLOOKUP(A957,'Hospitalisation Details'!$A$2:$A$2344,'Hospitalisation Details'!$I$2:$I$2344," ",0,1)</f>
        <v>R1026</v>
      </c>
      <c r="Q957">
        <f>_xlfn.XLOOKUP(A957,'Hospitalisation Details'!$A$2:$A$2344,'Hospitalisation Details'!$K$2:$K$2344," ",0,1)</f>
        <v>34</v>
      </c>
    </row>
    <row r="958" spans="1:17" ht="15.5" x14ac:dyDescent="0.35">
      <c r="A958" s="8" t="s">
        <v>1414</v>
      </c>
      <c r="B958" t="str">
        <f>VLOOKUP(Healthcare!A958,'Customer Names'!A958:E3292,4,FALSE)</f>
        <v>Eric</v>
      </c>
      <c r="C958" s="10">
        <f>_xlfn.XLOOKUP(A958,'Medical Examinations'!$A$2:$A$2336,'Medical Examinations'!$B$2:$B$2336,"NA",0,1)</f>
        <v>24.414999999999999</v>
      </c>
      <c r="D958" s="10">
        <f>_xlfn.XLOOKUP(A958,'Medical Examinations'!$A$2:$A$2336,'Medical Examinations'!$C$2:$C$2336)</f>
        <v>7.16</v>
      </c>
      <c r="E958" s="1" t="str">
        <f>_xlfn.XLOOKUP(A958,'Medical Examinations'!$A$2:$A$2336,'Medical Examinations'!$D$2:$D$2336)</f>
        <v>No</v>
      </c>
      <c r="F958" t="str">
        <f>_xlfn.XLOOKUP(A958,'Medical Examinations'!$A$2:$A$2336,'Medical Examinations'!$E$2:$E$2336)</f>
        <v>No</v>
      </c>
      <c r="G958" t="str">
        <f>_xlfn.XLOOKUP(A958,'Medical Examinations'!$A$2:$A$2336,'Medical Examinations'!$F$2:$F$2336)</f>
        <v>No</v>
      </c>
      <c r="H958" s="1">
        <f>_xlfn.XLOOKUP(A958,'Medical Examinations'!$A$2:$A$2336,'Medical Examinations'!$G$2:$G$2336)</f>
        <v>0</v>
      </c>
      <c r="I958" t="str">
        <f>_xlfn.XLOOKUP(A958,'Medical Examinations'!$A$2:$A$2336,'Medical Examinations'!$H$2:$H$2336)</f>
        <v>No</v>
      </c>
      <c r="J958" t="str">
        <f>VLOOKUP(A958,'Medical Examinations'!$A$2:$J$2336,9,FALSE)</f>
        <v>Normal Weight</v>
      </c>
      <c r="K958" t="str">
        <f>VLOOKUP(A958,'Medical Examinations'!$A$2:$J$2336,10,FALSE)</f>
        <v>Diabetes</v>
      </c>
      <c r="L958" s="51" t="str">
        <f>_xlfn.XLOOKUP(A958,'Hospitalisation Details'!$A$2:$A$2345,'Hospitalisation Details'!$J$2:$J$2345,"")</f>
        <v>19-Dec-1971</v>
      </c>
      <c r="M958" s="12">
        <f>_xlfn.XLOOKUP(A958,'Hospitalisation Details'!$A$2:$A$2344,'Hospitalisation Details'!$F$2:$F$2344," ",0,1)</f>
        <v>11520.1</v>
      </c>
      <c r="N958" t="str">
        <f>_xlfn.XLOOKUP(A958,'Hospitalisation Details'!$A$2:$A$2344,'Hospitalisation Details'!$G$2:$G$2344," ",0,1)</f>
        <v>tier - 3</v>
      </c>
      <c r="O958" t="str">
        <f>_xlfn.XLOOKUP(A958,'Hospitalisation Details'!$A$2:$A$2344,'Hospitalisation Details'!$H$2:$H$2344," ",0,1)</f>
        <v>tier - 1</v>
      </c>
      <c r="P958" t="str">
        <f>_xlfn.XLOOKUP(A958,'Hospitalisation Details'!$A$2:$A$2344,'Hospitalisation Details'!$I$2:$I$2344," ",0,1)</f>
        <v>R1012</v>
      </c>
      <c r="Q958">
        <f>_xlfn.XLOOKUP(A958,'Hospitalisation Details'!$A$2:$A$2344,'Hospitalisation Details'!$K$2:$K$2344," ",0,1)</f>
        <v>51</v>
      </c>
    </row>
    <row r="959" spans="1:17" ht="15.5" x14ac:dyDescent="0.35">
      <c r="A959" s="8" t="s">
        <v>1413</v>
      </c>
      <c r="B959" t="str">
        <f>VLOOKUP(Healthcare!A959,'Customer Names'!A959:E3293,4,FALSE)</f>
        <v>Lisa B</v>
      </c>
      <c r="C959" s="10">
        <f>_xlfn.XLOOKUP(A959,'Medical Examinations'!$A$2:$A$2336,'Medical Examinations'!$B$2:$B$2336,"NA",0,1)</f>
        <v>32.299999999999997</v>
      </c>
      <c r="D959" s="10">
        <f>_xlfn.XLOOKUP(A959,'Medical Examinations'!$A$2:$A$2336,'Medical Examinations'!$C$2:$C$2336)</f>
        <v>9.89</v>
      </c>
      <c r="E959" s="1" t="str">
        <f>_xlfn.XLOOKUP(A959,'Medical Examinations'!$A$2:$A$2336,'Medical Examinations'!$D$2:$D$2336)</f>
        <v>No</v>
      </c>
      <c r="F959" t="str">
        <f>_xlfn.XLOOKUP(A959,'Medical Examinations'!$A$2:$A$2336,'Medical Examinations'!$E$2:$E$2336)</f>
        <v>No</v>
      </c>
      <c r="G959" t="str">
        <f>_xlfn.XLOOKUP(A959,'Medical Examinations'!$A$2:$A$2336,'Medical Examinations'!$F$2:$F$2336)</f>
        <v>No</v>
      </c>
      <c r="H959" s="1">
        <f>_xlfn.XLOOKUP(A959,'Medical Examinations'!$A$2:$A$2336,'Medical Examinations'!$G$2:$G$2336)</f>
        <v>0</v>
      </c>
      <c r="I959" t="str">
        <f>_xlfn.XLOOKUP(A959,'Medical Examinations'!$A$2:$A$2336,'Medical Examinations'!$H$2:$H$2336)</f>
        <v>No</v>
      </c>
      <c r="J959" t="str">
        <f>VLOOKUP(A959,'Medical Examinations'!$A$2:$J$2336,9,FALSE)</f>
        <v>Obesity</v>
      </c>
      <c r="K959" t="str">
        <f>VLOOKUP(A959,'Medical Examinations'!$A$2:$J$2336,10,FALSE)</f>
        <v>Diabetes</v>
      </c>
      <c r="L959" s="51" t="str">
        <f>_xlfn.XLOOKUP(A959,'Hospitalisation Details'!$A$2:$A$2345,'Hospitalisation Details'!$J$2:$J$2345,"")</f>
        <v>24-Jun-1968</v>
      </c>
      <c r="M959" s="12">
        <f>_xlfn.XLOOKUP(A959,'Hospitalisation Details'!$A$2:$A$2344,'Hospitalisation Details'!$F$2:$F$2344," ",0,1)</f>
        <v>11512.41</v>
      </c>
      <c r="N959" t="str">
        <f>_xlfn.XLOOKUP(A959,'Hospitalisation Details'!$A$2:$A$2344,'Hospitalisation Details'!$G$2:$G$2344," ",0,1)</f>
        <v>tier - 3</v>
      </c>
      <c r="O959" t="str">
        <f>_xlfn.XLOOKUP(A959,'Hospitalisation Details'!$A$2:$A$2344,'Hospitalisation Details'!$H$2:$H$2344," ",0,1)</f>
        <v>tier - 1</v>
      </c>
      <c r="P959" t="str">
        <f>_xlfn.XLOOKUP(A959,'Hospitalisation Details'!$A$2:$A$2344,'Hospitalisation Details'!$I$2:$I$2344," ",0,1)</f>
        <v>R1024</v>
      </c>
      <c r="Q959">
        <f>_xlfn.XLOOKUP(A959,'Hospitalisation Details'!$A$2:$A$2344,'Hospitalisation Details'!$K$2:$K$2344," ",0,1)</f>
        <v>54</v>
      </c>
    </row>
    <row r="960" spans="1:17" ht="15.5" x14ac:dyDescent="0.35">
      <c r="A960" s="8" t="s">
        <v>1412</v>
      </c>
      <c r="B960" t="str">
        <f>VLOOKUP(Healthcare!A960,'Customer Names'!A960:E3294,4,FALSE)</f>
        <v>Jane R.</v>
      </c>
      <c r="C960" s="10">
        <f>_xlfn.XLOOKUP(A960,'Medical Examinations'!$A$2:$A$2336,'Medical Examinations'!$B$2:$B$2336,"NA",0,1)</f>
        <v>39.94</v>
      </c>
      <c r="D960" s="10">
        <f>_xlfn.XLOOKUP(A960,'Medical Examinations'!$A$2:$A$2336,'Medical Examinations'!$C$2:$C$2336)</f>
        <v>5.14</v>
      </c>
      <c r="E960" s="1" t="str">
        <f>_xlfn.XLOOKUP(A960,'Medical Examinations'!$A$2:$A$2336,'Medical Examinations'!$D$2:$D$2336)</f>
        <v>No</v>
      </c>
      <c r="F960" t="str">
        <f>_xlfn.XLOOKUP(A960,'Medical Examinations'!$A$2:$A$2336,'Medical Examinations'!$E$2:$E$2336)</f>
        <v>No</v>
      </c>
      <c r="G960" t="str">
        <f>_xlfn.XLOOKUP(A960,'Medical Examinations'!$A$2:$A$2336,'Medical Examinations'!$F$2:$F$2336)</f>
        <v>No</v>
      </c>
      <c r="H960" s="1">
        <f>_xlfn.XLOOKUP(A960,'Medical Examinations'!$A$2:$A$2336,'Medical Examinations'!$G$2:$G$2336)</f>
        <v>0</v>
      </c>
      <c r="I960" t="str">
        <f>_xlfn.XLOOKUP(A960,'Medical Examinations'!$A$2:$A$2336,'Medical Examinations'!$H$2:$H$2336)</f>
        <v>No</v>
      </c>
      <c r="J960" t="str">
        <f>VLOOKUP(A960,'Medical Examinations'!$A$2:$J$2336,9,FALSE)</f>
        <v>Obesity</v>
      </c>
      <c r="K960" t="str">
        <f>VLOOKUP(A960,'Medical Examinations'!$A$2:$J$2336,10,FALSE)</f>
        <v>Normal</v>
      </c>
      <c r="L960" s="51" t="str">
        <f>_xlfn.XLOOKUP(A960,'Hospitalisation Details'!$A$2:$A$2345,'Hospitalisation Details'!$J$2:$J$2345,"")</f>
        <v>6-Oct-1989</v>
      </c>
      <c r="M960" s="12">
        <f>_xlfn.XLOOKUP(A960,'Hospitalisation Details'!$A$2:$A$2344,'Hospitalisation Details'!$F$2:$F$2344," ",0,1)</f>
        <v>11511.61</v>
      </c>
      <c r="N960" t="str">
        <f>_xlfn.XLOOKUP(A960,'Hospitalisation Details'!$A$2:$A$2344,'Hospitalisation Details'!$G$2:$G$2344," ",0,1)</f>
        <v>tier - 3</v>
      </c>
      <c r="O960" t="str">
        <f>_xlfn.XLOOKUP(A960,'Hospitalisation Details'!$A$2:$A$2344,'Hospitalisation Details'!$H$2:$H$2344," ",0,1)</f>
        <v>tier - 3</v>
      </c>
      <c r="P960" t="str">
        <f>_xlfn.XLOOKUP(A960,'Hospitalisation Details'!$A$2:$A$2344,'Hospitalisation Details'!$I$2:$I$2344," ",0,1)</f>
        <v>R1026</v>
      </c>
      <c r="Q960">
        <f>_xlfn.XLOOKUP(A960,'Hospitalisation Details'!$A$2:$A$2344,'Hospitalisation Details'!$K$2:$K$2344," ",0,1)</f>
        <v>33</v>
      </c>
    </row>
    <row r="961" spans="1:17" ht="15.5" x14ac:dyDescent="0.35">
      <c r="A961" s="8" t="s">
        <v>1411</v>
      </c>
      <c r="B961" t="str">
        <f>VLOOKUP(Healthcare!A961,'Customer Names'!A961:E3295,4,FALSE)</f>
        <v>Allison M</v>
      </c>
      <c r="C961" s="10">
        <f>_xlfn.XLOOKUP(A961,'Medical Examinations'!$A$2:$A$2336,'Medical Examinations'!$B$2:$B$2336,"NA",0,1)</f>
        <v>30</v>
      </c>
      <c r="D961" s="10">
        <f>_xlfn.XLOOKUP(A961,'Medical Examinations'!$A$2:$A$2336,'Medical Examinations'!$C$2:$C$2336)</f>
        <v>5.61</v>
      </c>
      <c r="E961" s="1" t="str">
        <f>_xlfn.XLOOKUP(A961,'Medical Examinations'!$A$2:$A$2336,'Medical Examinations'!$D$2:$D$2336)</f>
        <v>Yes</v>
      </c>
      <c r="F961" t="str">
        <f>_xlfn.XLOOKUP(A961,'Medical Examinations'!$A$2:$A$2336,'Medical Examinations'!$E$2:$E$2336)</f>
        <v>No</v>
      </c>
      <c r="G961" t="str">
        <f>_xlfn.XLOOKUP(A961,'Medical Examinations'!$A$2:$A$2336,'Medical Examinations'!$F$2:$F$2336)</f>
        <v>Yes</v>
      </c>
      <c r="H961" s="1">
        <f>_xlfn.XLOOKUP(A961,'Medical Examinations'!$A$2:$A$2336,'Medical Examinations'!$G$2:$G$2336)</f>
        <v>1</v>
      </c>
      <c r="I961" t="str">
        <f>_xlfn.XLOOKUP(A961,'Medical Examinations'!$A$2:$A$2336,'Medical Examinations'!$H$2:$H$2336)</f>
        <v>No</v>
      </c>
      <c r="J961" t="str">
        <f>VLOOKUP(A961,'Medical Examinations'!$A$2:$J$2336,9,FALSE)</f>
        <v>Obesity</v>
      </c>
      <c r="K961" t="str">
        <f>VLOOKUP(A961,'Medical Examinations'!$A$2:$J$2336,10,FALSE)</f>
        <v>Normal</v>
      </c>
      <c r="L961" s="51" t="str">
        <f>_xlfn.XLOOKUP(A961,'Hospitalisation Details'!$A$2:$A$2345,'Hospitalisation Details'!$J$2:$J$2345,"")</f>
        <v>11-Aug-1969</v>
      </c>
      <c r="M961" s="12">
        <f>_xlfn.XLOOKUP(A961,'Hospitalisation Details'!$A$2:$A$2344,'Hospitalisation Details'!$F$2:$F$2344," ",0,1)</f>
        <v>11497.69</v>
      </c>
      <c r="N961" t="str">
        <f>_xlfn.XLOOKUP(A961,'Hospitalisation Details'!$A$2:$A$2344,'Hospitalisation Details'!$G$2:$G$2344," ",0,1)</f>
        <v>tier - 3</v>
      </c>
      <c r="O961" t="str">
        <f>_xlfn.XLOOKUP(A961,'Hospitalisation Details'!$A$2:$A$2344,'Hospitalisation Details'!$H$2:$H$2344," ",0,1)</f>
        <v>tier - 1</v>
      </c>
      <c r="P961" t="str">
        <f>_xlfn.XLOOKUP(A961,'Hospitalisation Details'!$A$2:$A$2344,'Hospitalisation Details'!$I$2:$I$2344," ",0,1)</f>
        <v>R1012</v>
      </c>
      <c r="Q961">
        <f>_xlfn.XLOOKUP(A961,'Hospitalisation Details'!$A$2:$A$2344,'Hospitalisation Details'!$K$2:$K$2344," ",0,1)</f>
        <v>53</v>
      </c>
    </row>
    <row r="962" spans="1:17" ht="15.5" x14ac:dyDescent="0.35">
      <c r="A962" s="8" t="s">
        <v>1410</v>
      </c>
      <c r="B962" t="str">
        <f>VLOOKUP(Healthcare!A962,'Customer Names'!A962:E3296,4,FALSE)</f>
        <v>Sarah E.</v>
      </c>
      <c r="C962" s="10">
        <f>_xlfn.XLOOKUP(A962,'Medical Examinations'!$A$2:$A$2336,'Medical Examinations'!$B$2:$B$2336,"NA",0,1)</f>
        <v>35.340000000000003</v>
      </c>
      <c r="D962" s="10">
        <f>_xlfn.XLOOKUP(A962,'Medical Examinations'!$A$2:$A$2336,'Medical Examinations'!$C$2:$C$2336)</f>
        <v>5.51</v>
      </c>
      <c r="E962" s="1" t="str">
        <f>_xlfn.XLOOKUP(A962,'Medical Examinations'!$A$2:$A$2336,'Medical Examinations'!$D$2:$D$2336)</f>
        <v>Yes</v>
      </c>
      <c r="F962" t="str">
        <f>_xlfn.XLOOKUP(A962,'Medical Examinations'!$A$2:$A$2336,'Medical Examinations'!$E$2:$E$2336)</f>
        <v>No</v>
      </c>
      <c r="G962" t="str">
        <f>_xlfn.XLOOKUP(A962,'Medical Examinations'!$A$2:$A$2336,'Medical Examinations'!$F$2:$F$2336)</f>
        <v>Yes</v>
      </c>
      <c r="H962" s="1">
        <f>_xlfn.XLOOKUP(A962,'Medical Examinations'!$A$2:$A$2336,'Medical Examinations'!$G$2:$G$2336)</f>
        <v>1</v>
      </c>
      <c r="I962" t="str">
        <f>_xlfn.XLOOKUP(A962,'Medical Examinations'!$A$2:$A$2336,'Medical Examinations'!$H$2:$H$2336)</f>
        <v>No</v>
      </c>
      <c r="J962" t="str">
        <f>VLOOKUP(A962,'Medical Examinations'!$A$2:$J$2336,9,FALSE)</f>
        <v>Obesity</v>
      </c>
      <c r="K962" t="str">
        <f>VLOOKUP(A962,'Medical Examinations'!$A$2:$J$2336,10,FALSE)</f>
        <v>Normal</v>
      </c>
      <c r="L962" s="51" t="str">
        <f>_xlfn.XLOOKUP(A962,'Hospitalisation Details'!$A$2:$A$2345,'Hospitalisation Details'!$J$2:$J$2345,"")</f>
        <v>7-Jun-1983</v>
      </c>
      <c r="M962" s="12">
        <f>_xlfn.XLOOKUP(A962,'Hospitalisation Details'!$A$2:$A$2344,'Hospitalisation Details'!$F$2:$F$2344," ",0,1)</f>
        <v>11492.46</v>
      </c>
      <c r="N962" t="str">
        <f>_xlfn.XLOOKUP(A962,'Hospitalisation Details'!$A$2:$A$2344,'Hospitalisation Details'!$G$2:$G$2344," ",0,1)</f>
        <v>tier - 3</v>
      </c>
      <c r="O962" t="str">
        <f>_xlfn.XLOOKUP(A962,'Hospitalisation Details'!$A$2:$A$2344,'Hospitalisation Details'!$H$2:$H$2344," ",0,1)</f>
        <v>tier - 3</v>
      </c>
      <c r="P962" t="str">
        <f>_xlfn.XLOOKUP(A962,'Hospitalisation Details'!$A$2:$A$2344,'Hospitalisation Details'!$I$2:$I$2344," ",0,1)</f>
        <v>R1026</v>
      </c>
      <c r="Q962">
        <f>_xlfn.XLOOKUP(A962,'Hospitalisation Details'!$A$2:$A$2344,'Hospitalisation Details'!$K$2:$K$2344," ",0,1)</f>
        <v>40</v>
      </c>
    </row>
    <row r="963" spans="1:17" ht="15.5" x14ac:dyDescent="0.35">
      <c r="A963" s="8" t="s">
        <v>1409</v>
      </c>
      <c r="B963" t="str">
        <f>VLOOKUP(Healthcare!A963,'Customer Names'!A963:E3297,4,FALSE)</f>
        <v>Philip J</v>
      </c>
      <c r="C963" s="10">
        <f>_xlfn.XLOOKUP(A963,'Medical Examinations'!$A$2:$A$2336,'Medical Examinations'!$B$2:$B$2336,"NA",0,1)</f>
        <v>32.204999999999998</v>
      </c>
      <c r="D963" s="10">
        <f>_xlfn.XLOOKUP(A963,'Medical Examinations'!$A$2:$A$2336,'Medical Examinations'!$C$2:$C$2336)</f>
        <v>8.3800000000000008</v>
      </c>
      <c r="E963" s="1" t="str">
        <f>_xlfn.XLOOKUP(A963,'Medical Examinations'!$A$2:$A$2336,'Medical Examinations'!$D$2:$D$2336)</f>
        <v>Yes</v>
      </c>
      <c r="F963" t="str">
        <f>_xlfn.XLOOKUP(A963,'Medical Examinations'!$A$2:$A$2336,'Medical Examinations'!$E$2:$E$2336)</f>
        <v>No</v>
      </c>
      <c r="G963" t="str">
        <f>_xlfn.XLOOKUP(A963,'Medical Examinations'!$A$2:$A$2336,'Medical Examinations'!$F$2:$F$2336)</f>
        <v>No</v>
      </c>
      <c r="H963" s="1">
        <f>_xlfn.XLOOKUP(A963,'Medical Examinations'!$A$2:$A$2336,'Medical Examinations'!$G$2:$G$2336)</f>
        <v>2</v>
      </c>
      <c r="I963" t="str">
        <f>_xlfn.XLOOKUP(A963,'Medical Examinations'!$A$2:$A$2336,'Medical Examinations'!$H$2:$H$2336)</f>
        <v>No</v>
      </c>
      <c r="J963" t="str">
        <f>VLOOKUP(A963,'Medical Examinations'!$A$2:$J$2336,9,FALSE)</f>
        <v>Obesity</v>
      </c>
      <c r="K963" t="str">
        <f>VLOOKUP(A963,'Medical Examinations'!$A$2:$J$2336,10,FALSE)</f>
        <v>Diabetes</v>
      </c>
      <c r="L963" s="51" t="str">
        <f>_xlfn.XLOOKUP(A963,'Hospitalisation Details'!$A$2:$A$2345,'Hospitalisation Details'!$J$2:$J$2345,"")</f>
        <v>13-Oct-1970</v>
      </c>
      <c r="M963" s="12">
        <f>_xlfn.XLOOKUP(A963,'Hospitalisation Details'!$A$2:$A$2344,'Hospitalisation Details'!$F$2:$F$2344," ",0,1)</f>
        <v>11488.32</v>
      </c>
      <c r="N963" t="str">
        <f>_xlfn.XLOOKUP(A963,'Hospitalisation Details'!$A$2:$A$2344,'Hospitalisation Details'!$G$2:$G$2344," ",0,1)</f>
        <v>tier - 3</v>
      </c>
      <c r="O963" t="str">
        <f>_xlfn.XLOOKUP(A963,'Hospitalisation Details'!$A$2:$A$2344,'Hospitalisation Details'!$H$2:$H$2344," ",0,1)</f>
        <v>tier - 1</v>
      </c>
      <c r="P963" t="str">
        <f>_xlfn.XLOOKUP(A963,'Hospitalisation Details'!$A$2:$A$2344,'Hospitalisation Details'!$I$2:$I$2344," ",0,1)</f>
        <v>R1014</v>
      </c>
      <c r="Q963">
        <f>_xlfn.XLOOKUP(A963,'Hospitalisation Details'!$A$2:$A$2344,'Hospitalisation Details'!$K$2:$K$2344," ",0,1)</f>
        <v>52</v>
      </c>
    </row>
    <row r="964" spans="1:17" ht="15.5" x14ac:dyDescent="0.35">
      <c r="A964" s="8" t="s">
        <v>1408</v>
      </c>
      <c r="B964" t="str">
        <f>VLOOKUP(Healthcare!A964,'Customer Names'!A964:E3298,4,FALSE)</f>
        <v>Jillian A.</v>
      </c>
      <c r="C964" s="10">
        <f>_xlfn.XLOOKUP(A964,'Medical Examinations'!$A$2:$A$2336,'Medical Examinations'!$B$2:$B$2336,"NA",0,1)</f>
        <v>33.880000000000003</v>
      </c>
      <c r="D964" s="10">
        <f>_xlfn.XLOOKUP(A964,'Medical Examinations'!$A$2:$A$2336,'Medical Examinations'!$C$2:$C$2336)</f>
        <v>4.68</v>
      </c>
      <c r="E964" s="1" t="str">
        <f>_xlfn.XLOOKUP(A964,'Medical Examinations'!$A$2:$A$2336,'Medical Examinations'!$D$2:$D$2336)</f>
        <v>No</v>
      </c>
      <c r="F964" t="str">
        <f>_xlfn.XLOOKUP(A964,'Medical Examinations'!$A$2:$A$2336,'Medical Examinations'!$E$2:$E$2336)</f>
        <v>Yes</v>
      </c>
      <c r="G964" t="str">
        <f>_xlfn.XLOOKUP(A964,'Medical Examinations'!$A$2:$A$2336,'Medical Examinations'!$F$2:$F$2336)</f>
        <v>No</v>
      </c>
      <c r="H964" s="1">
        <f>_xlfn.XLOOKUP(A964,'Medical Examinations'!$A$2:$A$2336,'Medical Examinations'!$G$2:$G$2336)</f>
        <v>1</v>
      </c>
      <c r="I964" t="str">
        <f>_xlfn.XLOOKUP(A964,'Medical Examinations'!$A$2:$A$2336,'Medical Examinations'!$H$2:$H$2336)</f>
        <v>No</v>
      </c>
      <c r="J964" t="str">
        <f>VLOOKUP(A964,'Medical Examinations'!$A$2:$J$2336,9,FALSE)</f>
        <v>Obesity</v>
      </c>
      <c r="K964" t="str">
        <f>VLOOKUP(A964,'Medical Examinations'!$A$2:$J$2336,10,FALSE)</f>
        <v>Normal</v>
      </c>
      <c r="L964" s="51" t="str">
        <f>_xlfn.XLOOKUP(A964,'Hospitalisation Details'!$A$2:$A$2345,'Hospitalisation Details'!$J$2:$J$2345,"")</f>
        <v>10-Sep-2004</v>
      </c>
      <c r="M964" s="12">
        <f>_xlfn.XLOOKUP(A964,'Hospitalisation Details'!$A$2:$A$2344,'Hospitalisation Details'!$F$2:$F$2344," ",0,1)</f>
        <v>11482.63</v>
      </c>
      <c r="N964" t="str">
        <f>_xlfn.XLOOKUP(A964,'Hospitalisation Details'!$A$2:$A$2344,'Hospitalisation Details'!$G$2:$G$2344," ",0,1)</f>
        <v>tier - 3</v>
      </c>
      <c r="O964" t="str">
        <f>_xlfn.XLOOKUP(A964,'Hospitalisation Details'!$A$2:$A$2344,'Hospitalisation Details'!$H$2:$H$2344," ",0,1)</f>
        <v>tier - 2</v>
      </c>
      <c r="P964" t="str">
        <f>_xlfn.XLOOKUP(A964,'Hospitalisation Details'!$A$2:$A$2344,'Hospitalisation Details'!$I$2:$I$2344," ",0,1)</f>
        <v>R1013</v>
      </c>
      <c r="Q964">
        <f>_xlfn.XLOOKUP(A964,'Hospitalisation Details'!$A$2:$A$2344,'Hospitalisation Details'!$K$2:$K$2344," ",0,1)</f>
        <v>18</v>
      </c>
    </row>
    <row r="965" spans="1:17" ht="15.5" x14ac:dyDescent="0.35">
      <c r="A965" s="8" t="s">
        <v>1407</v>
      </c>
      <c r="B965" t="str">
        <f>VLOOKUP(Healthcare!A965,'Customer Names'!A965:E3299,4,FALSE)</f>
        <v>Laura D</v>
      </c>
      <c r="C965" s="10">
        <f>_xlfn.XLOOKUP(A965,'Medical Examinations'!$A$2:$A$2336,'Medical Examinations'!$B$2:$B$2336,"NA",0,1)</f>
        <v>26.63</v>
      </c>
      <c r="D965" s="10">
        <f>_xlfn.XLOOKUP(A965,'Medical Examinations'!$A$2:$A$2336,'Medical Examinations'!$C$2:$C$2336)</f>
        <v>4.3600000000000003</v>
      </c>
      <c r="E965" s="1" t="str">
        <f>_xlfn.XLOOKUP(A965,'Medical Examinations'!$A$2:$A$2336,'Medical Examinations'!$D$2:$D$2336)</f>
        <v>Yes</v>
      </c>
      <c r="F965" t="str">
        <f>_xlfn.XLOOKUP(A965,'Medical Examinations'!$A$2:$A$2336,'Medical Examinations'!$E$2:$E$2336)</f>
        <v>No</v>
      </c>
      <c r="G965" t="str">
        <f>_xlfn.XLOOKUP(A965,'Medical Examinations'!$A$2:$A$2336,'Medical Examinations'!$F$2:$F$2336)</f>
        <v>No</v>
      </c>
      <c r="H965" s="1">
        <f>_xlfn.XLOOKUP(A965,'Medical Examinations'!$A$2:$A$2336,'Medical Examinations'!$G$2:$G$2336)</f>
        <v>2</v>
      </c>
      <c r="I965" t="str">
        <f>_xlfn.XLOOKUP(A965,'Medical Examinations'!$A$2:$A$2336,'Medical Examinations'!$H$2:$H$2336)</f>
        <v>No</v>
      </c>
      <c r="J965" t="str">
        <f>VLOOKUP(A965,'Medical Examinations'!$A$2:$J$2336,9,FALSE)</f>
        <v>Overweight</v>
      </c>
      <c r="K965" t="str">
        <f>VLOOKUP(A965,'Medical Examinations'!$A$2:$J$2336,10,FALSE)</f>
        <v>Normal</v>
      </c>
      <c r="L965" s="51" t="str">
        <f>_xlfn.XLOOKUP(A965,'Hospitalisation Details'!$A$2:$A$2345,'Hospitalisation Details'!$J$2:$J$2345,"")</f>
        <v>7-Sep-1966</v>
      </c>
      <c r="M965" s="12">
        <f>_xlfn.XLOOKUP(A965,'Hospitalisation Details'!$A$2:$A$2344,'Hospitalisation Details'!$F$2:$F$2344," ",0,1)</f>
        <v>11478.14</v>
      </c>
      <c r="N965" t="str">
        <f>_xlfn.XLOOKUP(A965,'Hospitalisation Details'!$A$2:$A$2344,'Hospitalisation Details'!$G$2:$G$2344," ",0,1)</f>
        <v>tier - 3</v>
      </c>
      <c r="O965" t="str">
        <f>_xlfn.XLOOKUP(A965,'Hospitalisation Details'!$A$2:$A$2344,'Hospitalisation Details'!$H$2:$H$2344," ",0,1)</f>
        <v>tier - 2</v>
      </c>
      <c r="P965" t="str">
        <f>_xlfn.XLOOKUP(A965,'Hospitalisation Details'!$A$2:$A$2344,'Hospitalisation Details'!$I$2:$I$2344," ",0,1)</f>
        <v>R1025</v>
      </c>
      <c r="Q965">
        <f>_xlfn.XLOOKUP(A965,'Hospitalisation Details'!$A$2:$A$2344,'Hospitalisation Details'!$K$2:$K$2344," ",0,1)</f>
        <v>56</v>
      </c>
    </row>
    <row r="966" spans="1:17" ht="15.5" x14ac:dyDescent="0.35">
      <c r="A966" s="8" t="s">
        <v>1406</v>
      </c>
      <c r="B966" t="str">
        <f>VLOOKUP(Healthcare!A966,'Customer Names'!A966:E3300,4,FALSE)</f>
        <v>Megan E.</v>
      </c>
      <c r="C966" s="10">
        <f>_xlfn.XLOOKUP(A966,'Medical Examinations'!$A$2:$A$2336,'Medical Examinations'!$B$2:$B$2336,"NA",0,1)</f>
        <v>28.7</v>
      </c>
      <c r="D966" s="10">
        <f>_xlfn.XLOOKUP(A966,'Medical Examinations'!$A$2:$A$2336,'Medical Examinations'!$C$2:$C$2336)</f>
        <v>7.74</v>
      </c>
      <c r="E966" s="1" t="str">
        <f>_xlfn.XLOOKUP(A966,'Medical Examinations'!$A$2:$A$2336,'Medical Examinations'!$D$2:$D$2336)</f>
        <v>No</v>
      </c>
      <c r="F966" t="str">
        <f>_xlfn.XLOOKUP(A966,'Medical Examinations'!$A$2:$A$2336,'Medical Examinations'!$E$2:$E$2336)</f>
        <v>No</v>
      </c>
      <c r="G966" t="str">
        <f>_xlfn.XLOOKUP(A966,'Medical Examinations'!$A$2:$A$2336,'Medical Examinations'!$F$2:$F$2336)</f>
        <v>No</v>
      </c>
      <c r="H966" s="1">
        <f>_xlfn.XLOOKUP(A966,'Medical Examinations'!$A$2:$A$2336,'Medical Examinations'!$G$2:$G$2336)</f>
        <v>0</v>
      </c>
      <c r="I966" t="str">
        <f>_xlfn.XLOOKUP(A966,'Medical Examinations'!$A$2:$A$2336,'Medical Examinations'!$H$2:$H$2336)</f>
        <v>No</v>
      </c>
      <c r="J966" t="str">
        <f>VLOOKUP(A966,'Medical Examinations'!$A$2:$J$2336,9,FALSE)</f>
        <v>Overweight</v>
      </c>
      <c r="K966" t="str">
        <f>VLOOKUP(A966,'Medical Examinations'!$A$2:$J$2336,10,FALSE)</f>
        <v>Diabetes</v>
      </c>
      <c r="L966" s="51" t="str">
        <f>_xlfn.XLOOKUP(A966,'Hospitalisation Details'!$A$2:$A$2345,'Hospitalisation Details'!$J$2:$J$2345,"")</f>
        <v>23-Jun-1965</v>
      </c>
      <c r="M966" s="12">
        <f>_xlfn.XLOOKUP(A966,'Hospitalisation Details'!$A$2:$A$2344,'Hospitalisation Details'!$F$2:$F$2344," ",0,1)</f>
        <v>11455.28</v>
      </c>
      <c r="N966" t="str">
        <f>_xlfn.XLOOKUP(A966,'Hospitalisation Details'!$A$2:$A$2344,'Hospitalisation Details'!$G$2:$G$2344," ",0,1)</f>
        <v>tier - 3</v>
      </c>
      <c r="O966" t="str">
        <f>_xlfn.XLOOKUP(A966,'Hospitalisation Details'!$A$2:$A$2344,'Hospitalisation Details'!$H$2:$H$2344," ",0,1)</f>
        <v>tier - 2</v>
      </c>
      <c r="P966" t="str">
        <f>_xlfn.XLOOKUP(A966,'Hospitalisation Details'!$A$2:$A$2344,'Hospitalisation Details'!$I$2:$I$2344," ",0,1)</f>
        <v>R1011</v>
      </c>
      <c r="Q966">
        <f>_xlfn.XLOOKUP(A966,'Hospitalisation Details'!$A$2:$A$2344,'Hospitalisation Details'!$K$2:$K$2344," ",0,1)</f>
        <v>57</v>
      </c>
    </row>
    <row r="967" spans="1:17" ht="15.5" x14ac:dyDescent="0.35">
      <c r="A967" s="8" t="s">
        <v>1405</v>
      </c>
      <c r="B967" t="str">
        <f>VLOOKUP(Healthcare!A967,'Customer Names'!A967:E3301,4,FALSE)</f>
        <v>Shannon J.</v>
      </c>
      <c r="C967" s="10">
        <f>_xlfn.XLOOKUP(A967,'Medical Examinations'!$A$2:$A$2336,'Medical Examinations'!$B$2:$B$2336,"NA",0,1)</f>
        <v>25.65</v>
      </c>
      <c r="D967" s="10">
        <f>_xlfn.XLOOKUP(A967,'Medical Examinations'!$A$2:$A$2336,'Medical Examinations'!$C$2:$C$2336)</f>
        <v>4.05</v>
      </c>
      <c r="E967" s="1" t="str">
        <f>_xlfn.XLOOKUP(A967,'Medical Examinations'!$A$2:$A$2336,'Medical Examinations'!$D$2:$D$2336)</f>
        <v>Yes</v>
      </c>
      <c r="F967" t="str">
        <f>_xlfn.XLOOKUP(A967,'Medical Examinations'!$A$2:$A$2336,'Medical Examinations'!$E$2:$E$2336)</f>
        <v>No</v>
      </c>
      <c r="G967" t="str">
        <f>_xlfn.XLOOKUP(A967,'Medical Examinations'!$A$2:$A$2336,'Medical Examinations'!$F$2:$F$2336)</f>
        <v>No</v>
      </c>
      <c r="H967" s="1">
        <f>_xlfn.XLOOKUP(A967,'Medical Examinations'!$A$2:$A$2336,'Medical Examinations'!$G$2:$G$2336)</f>
        <v>2</v>
      </c>
      <c r="I967" t="str">
        <f>_xlfn.XLOOKUP(A967,'Medical Examinations'!$A$2:$A$2336,'Medical Examinations'!$H$2:$H$2336)</f>
        <v>No</v>
      </c>
      <c r="J967" t="str">
        <f>VLOOKUP(A967,'Medical Examinations'!$A$2:$J$2336,9,FALSE)</f>
        <v>Overweight</v>
      </c>
      <c r="K967" t="str">
        <f>VLOOKUP(A967,'Medical Examinations'!$A$2:$J$2336,10,FALSE)</f>
        <v>Normal</v>
      </c>
      <c r="L967" s="51" t="str">
        <f>_xlfn.XLOOKUP(A967,'Hospitalisation Details'!$A$2:$A$2345,'Hospitalisation Details'!$J$2:$J$2345,"")</f>
        <v>14-Jun-1966</v>
      </c>
      <c r="M967" s="12">
        <f>_xlfn.XLOOKUP(A967,'Hospitalisation Details'!$A$2:$A$2344,'Hospitalisation Details'!$F$2:$F$2344," ",0,1)</f>
        <v>11454.02</v>
      </c>
      <c r="N967" t="str">
        <f>_xlfn.XLOOKUP(A967,'Hospitalisation Details'!$A$2:$A$2344,'Hospitalisation Details'!$G$2:$G$2344," ",0,1)</f>
        <v>tier - 3</v>
      </c>
      <c r="O967" t="str">
        <f>_xlfn.XLOOKUP(A967,'Hospitalisation Details'!$A$2:$A$2344,'Hospitalisation Details'!$H$2:$H$2344," ",0,1)</f>
        <v>tier - 1</v>
      </c>
      <c r="P967" t="str">
        <f>_xlfn.XLOOKUP(A967,'Hospitalisation Details'!$A$2:$A$2344,'Hospitalisation Details'!$I$2:$I$2344," ",0,1)</f>
        <v>R1012</v>
      </c>
      <c r="Q967">
        <f>_xlfn.XLOOKUP(A967,'Hospitalisation Details'!$A$2:$A$2344,'Hospitalisation Details'!$K$2:$K$2344," ",0,1)</f>
        <v>56</v>
      </c>
    </row>
    <row r="968" spans="1:17" ht="15.5" x14ac:dyDescent="0.35">
      <c r="A968" s="8" t="s">
        <v>1404</v>
      </c>
      <c r="B968" t="str">
        <f>VLOOKUP(Healthcare!A968,'Customer Names'!A968:E3302,4,FALSE)</f>
        <v>Rachelle M</v>
      </c>
      <c r="C968" s="10">
        <f>_xlfn.XLOOKUP(A968,'Medical Examinations'!$A$2:$A$2336,'Medical Examinations'!$B$2:$B$2336,"NA",0,1)</f>
        <v>36.384999999999998</v>
      </c>
      <c r="D968" s="10">
        <f>_xlfn.XLOOKUP(A968,'Medical Examinations'!$A$2:$A$2336,'Medical Examinations'!$C$2:$C$2336)</f>
        <v>11.49</v>
      </c>
      <c r="E968" s="1" t="str">
        <f>_xlfn.XLOOKUP(A968,'Medical Examinations'!$A$2:$A$2336,'Medical Examinations'!$D$2:$D$2336)</f>
        <v>No</v>
      </c>
      <c r="F968" t="str">
        <f>_xlfn.XLOOKUP(A968,'Medical Examinations'!$A$2:$A$2336,'Medical Examinations'!$E$2:$E$2336)</f>
        <v>No</v>
      </c>
      <c r="G968" t="str">
        <f>_xlfn.XLOOKUP(A968,'Medical Examinations'!$A$2:$A$2336,'Medical Examinations'!$F$2:$F$2336)</f>
        <v>No</v>
      </c>
      <c r="H968" s="1">
        <f>_xlfn.XLOOKUP(A968,'Medical Examinations'!$A$2:$A$2336,'Medical Examinations'!$G$2:$G$2336)</f>
        <v>0</v>
      </c>
      <c r="I968" t="str">
        <f>_xlfn.XLOOKUP(A968,'Medical Examinations'!$A$2:$A$2336,'Medical Examinations'!$H$2:$H$2336)</f>
        <v>No</v>
      </c>
      <c r="J968" t="str">
        <f>VLOOKUP(A968,'Medical Examinations'!$A$2:$J$2336,9,FALSE)</f>
        <v>Obesity</v>
      </c>
      <c r="K968" t="str">
        <f>VLOOKUP(A968,'Medical Examinations'!$A$2:$J$2336,10,FALSE)</f>
        <v>Diabetes</v>
      </c>
      <c r="L968" s="51" t="str">
        <f>_xlfn.XLOOKUP(A968,'Hospitalisation Details'!$A$2:$A$2345,'Hospitalisation Details'!$J$2:$J$2345,"")</f>
        <v>12-Sep-1971</v>
      </c>
      <c r="M968" s="12">
        <f>_xlfn.XLOOKUP(A968,'Hospitalisation Details'!$A$2:$A$2344,'Hospitalisation Details'!$F$2:$F$2344," ",0,1)</f>
        <v>11436.74</v>
      </c>
      <c r="N968" t="str">
        <f>_xlfn.XLOOKUP(A968,'Hospitalisation Details'!$A$2:$A$2344,'Hospitalisation Details'!$G$2:$G$2344," ",0,1)</f>
        <v>tier - 3</v>
      </c>
      <c r="O968" t="str">
        <f>_xlfn.XLOOKUP(A968,'Hospitalisation Details'!$A$2:$A$2344,'Hospitalisation Details'!$H$2:$H$2344," ",0,1)</f>
        <v>tier - 3</v>
      </c>
      <c r="P968" t="str">
        <f>_xlfn.XLOOKUP(A968,'Hospitalisation Details'!$A$2:$A$2344,'Hospitalisation Details'!$I$2:$I$2344," ",0,1)</f>
        <v>R1012</v>
      </c>
      <c r="Q968">
        <f>_xlfn.XLOOKUP(A968,'Hospitalisation Details'!$A$2:$A$2344,'Hospitalisation Details'!$K$2:$K$2344," ",0,1)</f>
        <v>51</v>
      </c>
    </row>
    <row r="969" spans="1:17" ht="15.5" x14ac:dyDescent="0.35">
      <c r="A969" s="8" t="s">
        <v>1403</v>
      </c>
      <c r="B969" t="str">
        <f>VLOOKUP(Healthcare!A969,'Customer Names'!A969:E3303,4,FALSE)</f>
        <v>Casey</v>
      </c>
      <c r="C969" s="10">
        <f>_xlfn.XLOOKUP(A969,'Medical Examinations'!$A$2:$A$2336,'Medical Examinations'!$B$2:$B$2336,"NA",0,1)</f>
        <v>34.69</v>
      </c>
      <c r="D969" s="10">
        <f>_xlfn.XLOOKUP(A969,'Medical Examinations'!$A$2:$A$2336,'Medical Examinations'!$C$2:$C$2336)</f>
        <v>5.65</v>
      </c>
      <c r="E969" s="1" t="str">
        <f>_xlfn.XLOOKUP(A969,'Medical Examinations'!$A$2:$A$2336,'Medical Examinations'!$D$2:$D$2336)</f>
        <v>No</v>
      </c>
      <c r="F969" t="str">
        <f>_xlfn.XLOOKUP(A969,'Medical Examinations'!$A$2:$A$2336,'Medical Examinations'!$E$2:$E$2336)</f>
        <v>No</v>
      </c>
      <c r="G969" t="str">
        <f>_xlfn.XLOOKUP(A969,'Medical Examinations'!$A$2:$A$2336,'Medical Examinations'!$F$2:$F$2336)</f>
        <v>No</v>
      </c>
      <c r="H969" s="1">
        <f>_xlfn.XLOOKUP(A969,'Medical Examinations'!$A$2:$A$2336,'Medical Examinations'!$G$2:$G$2336)</f>
        <v>0</v>
      </c>
      <c r="I969" t="str">
        <f>_xlfn.XLOOKUP(A969,'Medical Examinations'!$A$2:$A$2336,'Medical Examinations'!$H$2:$H$2336)</f>
        <v>No</v>
      </c>
      <c r="J969" t="str">
        <f>VLOOKUP(A969,'Medical Examinations'!$A$2:$J$2336,9,FALSE)</f>
        <v>Obesity</v>
      </c>
      <c r="K969" t="str">
        <f>VLOOKUP(A969,'Medical Examinations'!$A$2:$J$2336,10,FALSE)</f>
        <v>Normal</v>
      </c>
      <c r="L969" s="51" t="str">
        <f>_xlfn.XLOOKUP(A969,'Hospitalisation Details'!$A$2:$A$2345,'Hospitalisation Details'!$J$2:$J$2345,"")</f>
        <v>17-Jul-1980</v>
      </c>
      <c r="M969" s="12">
        <f>_xlfn.XLOOKUP(A969,'Hospitalisation Details'!$A$2:$A$2344,'Hospitalisation Details'!$F$2:$F$2344," ",0,1)</f>
        <v>11435.74</v>
      </c>
      <c r="N969" t="str">
        <f>_xlfn.XLOOKUP(A969,'Hospitalisation Details'!$A$2:$A$2344,'Hospitalisation Details'!$G$2:$G$2344," ",0,1)</f>
        <v>tier - 3</v>
      </c>
      <c r="O969" t="str">
        <f>_xlfn.XLOOKUP(A969,'Hospitalisation Details'!$A$2:$A$2344,'Hospitalisation Details'!$H$2:$H$2344," ",0,1)</f>
        <v>tier - 3</v>
      </c>
      <c r="P969" t="str">
        <f>_xlfn.XLOOKUP(A969,'Hospitalisation Details'!$A$2:$A$2344,'Hospitalisation Details'!$I$2:$I$2344," ",0,1)</f>
        <v>R1021</v>
      </c>
      <c r="Q969">
        <f>_xlfn.XLOOKUP(A969,'Hospitalisation Details'!$A$2:$A$2344,'Hospitalisation Details'!$K$2:$K$2344," ",0,1)</f>
        <v>42</v>
      </c>
    </row>
    <row r="970" spans="1:17" ht="15.5" x14ac:dyDescent="0.35">
      <c r="A970" s="8" t="s">
        <v>1402</v>
      </c>
      <c r="B970" t="str">
        <f>VLOOKUP(Healthcare!A970,'Customer Names'!A970:E3304,4,FALSE)</f>
        <v>Jessica L</v>
      </c>
      <c r="C970" s="10">
        <f>_xlfn.XLOOKUP(A970,'Medical Examinations'!$A$2:$A$2336,'Medical Examinations'!$B$2:$B$2336,"NA",0,1)</f>
        <v>37.68</v>
      </c>
      <c r="D970" s="10">
        <f>_xlfn.XLOOKUP(A970,'Medical Examinations'!$A$2:$A$2336,'Medical Examinations'!$C$2:$C$2336)</f>
        <v>4.29</v>
      </c>
      <c r="E970" s="1" t="str">
        <f>_xlfn.XLOOKUP(A970,'Medical Examinations'!$A$2:$A$2336,'Medical Examinations'!$D$2:$D$2336)</f>
        <v>Yes</v>
      </c>
      <c r="F970" t="str">
        <f>_xlfn.XLOOKUP(A970,'Medical Examinations'!$A$2:$A$2336,'Medical Examinations'!$E$2:$E$2336)</f>
        <v>No</v>
      </c>
      <c r="G970" t="str">
        <f>_xlfn.XLOOKUP(A970,'Medical Examinations'!$A$2:$A$2336,'Medical Examinations'!$F$2:$F$2336)</f>
        <v>No</v>
      </c>
      <c r="H970" s="1">
        <f>_xlfn.XLOOKUP(A970,'Medical Examinations'!$A$2:$A$2336,'Medical Examinations'!$G$2:$G$2336)</f>
        <v>0</v>
      </c>
      <c r="I970" t="str">
        <f>_xlfn.XLOOKUP(A970,'Medical Examinations'!$A$2:$A$2336,'Medical Examinations'!$H$2:$H$2336)</f>
        <v>No</v>
      </c>
      <c r="J970" t="str">
        <f>VLOOKUP(A970,'Medical Examinations'!$A$2:$J$2336,9,FALSE)</f>
        <v>Obesity</v>
      </c>
      <c r="K970" t="str">
        <f>VLOOKUP(A970,'Medical Examinations'!$A$2:$J$2336,10,FALSE)</f>
        <v>Normal</v>
      </c>
      <c r="L970" s="51" t="str">
        <f>_xlfn.XLOOKUP(A970,'Hospitalisation Details'!$A$2:$A$2345,'Hospitalisation Details'!$J$2:$J$2345,"")</f>
        <v>9-Jun-1985</v>
      </c>
      <c r="M970" s="12">
        <f>_xlfn.XLOOKUP(A970,'Hospitalisation Details'!$A$2:$A$2344,'Hospitalisation Details'!$F$2:$F$2344," ",0,1)</f>
        <v>11419.49</v>
      </c>
      <c r="N970" t="str">
        <f>_xlfn.XLOOKUP(A970,'Hospitalisation Details'!$A$2:$A$2344,'Hospitalisation Details'!$G$2:$G$2344," ",0,1)</f>
        <v>tier - 3</v>
      </c>
      <c r="O970" t="str">
        <f>_xlfn.XLOOKUP(A970,'Hospitalisation Details'!$A$2:$A$2344,'Hospitalisation Details'!$H$2:$H$2344," ",0,1)</f>
        <v>tier - 1</v>
      </c>
      <c r="P970" t="str">
        <f>_xlfn.XLOOKUP(A970,'Hospitalisation Details'!$A$2:$A$2344,'Hospitalisation Details'!$I$2:$I$2344," ",0,1)</f>
        <v>R1012</v>
      </c>
      <c r="Q970">
        <f>_xlfn.XLOOKUP(A970,'Hospitalisation Details'!$A$2:$A$2344,'Hospitalisation Details'!$K$2:$K$2344," ",0,1)</f>
        <v>37</v>
      </c>
    </row>
    <row r="971" spans="1:17" ht="15.5" x14ac:dyDescent="0.35">
      <c r="A971" s="8" t="s">
        <v>1401</v>
      </c>
      <c r="B971" t="str">
        <f>VLOOKUP(Healthcare!A971,'Customer Names'!A971:E3305,4,FALSE)</f>
        <v>Brandon F</v>
      </c>
      <c r="C971" s="10">
        <f>_xlfn.XLOOKUP(A971,'Medical Examinations'!$A$2:$A$2336,'Medical Examinations'!$B$2:$B$2336,"NA",0,1)</f>
        <v>35.49</v>
      </c>
      <c r="D971" s="10">
        <f>_xlfn.XLOOKUP(A971,'Medical Examinations'!$A$2:$A$2336,'Medical Examinations'!$C$2:$C$2336)</f>
        <v>4.74</v>
      </c>
      <c r="E971" s="1" t="str">
        <f>_xlfn.XLOOKUP(A971,'Medical Examinations'!$A$2:$A$2336,'Medical Examinations'!$D$2:$D$2336)</f>
        <v>Yes</v>
      </c>
      <c r="F971" t="str">
        <f>_xlfn.XLOOKUP(A971,'Medical Examinations'!$A$2:$A$2336,'Medical Examinations'!$E$2:$E$2336)</f>
        <v>No</v>
      </c>
      <c r="G971" t="str">
        <f>_xlfn.XLOOKUP(A971,'Medical Examinations'!$A$2:$A$2336,'Medical Examinations'!$F$2:$F$2336)</f>
        <v>Yes</v>
      </c>
      <c r="H971" s="1">
        <f>_xlfn.XLOOKUP(A971,'Medical Examinations'!$A$2:$A$2336,'Medical Examinations'!$G$2:$G$2336)</f>
        <v>1</v>
      </c>
      <c r="I971" t="str">
        <f>_xlfn.XLOOKUP(A971,'Medical Examinations'!$A$2:$A$2336,'Medical Examinations'!$H$2:$H$2336)</f>
        <v>No</v>
      </c>
      <c r="J971" t="str">
        <f>VLOOKUP(A971,'Medical Examinations'!$A$2:$J$2336,9,FALSE)</f>
        <v>Obesity</v>
      </c>
      <c r="K971" t="str">
        <f>VLOOKUP(A971,'Medical Examinations'!$A$2:$J$2336,10,FALSE)</f>
        <v>Normal</v>
      </c>
      <c r="L971" s="51" t="str">
        <f>_xlfn.XLOOKUP(A971,'Hospitalisation Details'!$A$2:$A$2345,'Hospitalisation Details'!$J$2:$J$2345,"")</f>
        <v>23-Oct-1983</v>
      </c>
      <c r="M971" s="12">
        <f>_xlfn.XLOOKUP(A971,'Hospitalisation Details'!$A$2:$A$2344,'Hospitalisation Details'!$F$2:$F$2344," ",0,1)</f>
        <v>11412.02</v>
      </c>
      <c r="N971" t="str">
        <f>_xlfn.XLOOKUP(A971,'Hospitalisation Details'!$A$2:$A$2344,'Hospitalisation Details'!$G$2:$G$2344," ",0,1)</f>
        <v>tier - 3</v>
      </c>
      <c r="O971" t="str">
        <f>_xlfn.XLOOKUP(A971,'Hospitalisation Details'!$A$2:$A$2344,'Hospitalisation Details'!$H$2:$H$2344," ",0,1)</f>
        <v>tier - 1</v>
      </c>
      <c r="P971" t="str">
        <f>_xlfn.XLOOKUP(A971,'Hospitalisation Details'!$A$2:$A$2344,'Hospitalisation Details'!$I$2:$I$2344," ",0,1)</f>
        <v>R1021</v>
      </c>
      <c r="Q971">
        <f>_xlfn.XLOOKUP(A971,'Hospitalisation Details'!$A$2:$A$2344,'Hospitalisation Details'!$K$2:$K$2344," ",0,1)</f>
        <v>39</v>
      </c>
    </row>
    <row r="972" spans="1:17" ht="15.5" x14ac:dyDescent="0.35">
      <c r="A972" s="8" t="s">
        <v>1400</v>
      </c>
      <c r="B972" t="str">
        <f>VLOOKUP(Healthcare!A972,'Customer Names'!A972:E3306,4,FALSE)</f>
        <v>Melissa</v>
      </c>
      <c r="C972" s="10">
        <f>_xlfn.XLOOKUP(A972,'Medical Examinations'!$A$2:$A$2336,'Medical Examinations'!$B$2:$B$2336,"NA",0,1)</f>
        <v>44.7</v>
      </c>
      <c r="D972" s="10">
        <f>_xlfn.XLOOKUP(A972,'Medical Examinations'!$A$2:$A$2336,'Medical Examinations'!$C$2:$C$2336)</f>
        <v>7.6</v>
      </c>
      <c r="E972" s="1" t="str">
        <f>_xlfn.XLOOKUP(A972,'Medical Examinations'!$A$2:$A$2336,'Medical Examinations'!$D$2:$D$2336)</f>
        <v>Yes</v>
      </c>
      <c r="F972" t="str">
        <f>_xlfn.XLOOKUP(A972,'Medical Examinations'!$A$2:$A$2336,'Medical Examinations'!$E$2:$E$2336)</f>
        <v>No</v>
      </c>
      <c r="G972" t="str">
        <f>_xlfn.XLOOKUP(A972,'Medical Examinations'!$A$2:$A$2336,'Medical Examinations'!$F$2:$F$2336)</f>
        <v>No</v>
      </c>
      <c r="H972" s="1">
        <f>_xlfn.XLOOKUP(A972,'Medical Examinations'!$A$2:$A$2336,'Medical Examinations'!$G$2:$G$2336)</f>
        <v>2</v>
      </c>
      <c r="I972" t="str">
        <f>_xlfn.XLOOKUP(A972,'Medical Examinations'!$A$2:$A$2336,'Medical Examinations'!$H$2:$H$2336)</f>
        <v>No</v>
      </c>
      <c r="J972" t="str">
        <f>VLOOKUP(A972,'Medical Examinations'!$A$2:$J$2336,9,FALSE)</f>
        <v>Obesity</v>
      </c>
      <c r="K972" t="str">
        <f>VLOOKUP(A972,'Medical Examinations'!$A$2:$J$2336,10,FALSE)</f>
        <v>Diabetes</v>
      </c>
      <c r="L972" s="51" t="str">
        <f>_xlfn.XLOOKUP(A972,'Hospitalisation Details'!$A$2:$A$2345,'Hospitalisation Details'!$J$2:$J$2345,"")</f>
        <v>7-Oct-1970</v>
      </c>
      <c r="M972" s="12">
        <f>_xlfn.XLOOKUP(A972,'Hospitalisation Details'!$A$2:$A$2344,'Hospitalisation Details'!$F$2:$F$2344," ",0,1)</f>
        <v>11411.69</v>
      </c>
      <c r="N972" t="str">
        <f>_xlfn.XLOOKUP(A972,'Hospitalisation Details'!$A$2:$A$2344,'Hospitalisation Details'!$G$2:$G$2344," ",0,1)</f>
        <v>tier - 3</v>
      </c>
      <c r="O972" t="str">
        <f>_xlfn.XLOOKUP(A972,'Hospitalisation Details'!$A$2:$A$2344,'Hospitalisation Details'!$H$2:$H$2344," ",0,1)</f>
        <v>tier - 2</v>
      </c>
      <c r="P972" t="str">
        <f>_xlfn.XLOOKUP(A972,'Hospitalisation Details'!$A$2:$A$2344,'Hospitalisation Details'!$I$2:$I$2344," ",0,1)</f>
        <v>R1011</v>
      </c>
      <c r="Q972">
        <f>_xlfn.XLOOKUP(A972,'Hospitalisation Details'!$A$2:$A$2344,'Hospitalisation Details'!$K$2:$K$2344," ",0,1)</f>
        <v>52</v>
      </c>
    </row>
    <row r="973" spans="1:17" ht="15.5" x14ac:dyDescent="0.35">
      <c r="A973" s="8" t="s">
        <v>1399</v>
      </c>
      <c r="B973" t="str">
        <f>VLOOKUP(Healthcare!A973,'Customer Names'!A973:E3307,4,FALSE)</f>
        <v>Danielle N</v>
      </c>
      <c r="C973" s="10">
        <f>_xlfn.XLOOKUP(A973,'Medical Examinations'!$A$2:$A$2336,'Medical Examinations'!$B$2:$B$2336,"NA",0,1)</f>
        <v>38.380000000000003</v>
      </c>
      <c r="D973" s="10">
        <f>_xlfn.XLOOKUP(A973,'Medical Examinations'!$A$2:$A$2336,'Medical Examinations'!$C$2:$C$2336)</f>
        <v>8.5</v>
      </c>
      <c r="E973" s="1" t="str">
        <f>_xlfn.XLOOKUP(A973,'Medical Examinations'!$A$2:$A$2336,'Medical Examinations'!$D$2:$D$2336)</f>
        <v>Yes</v>
      </c>
      <c r="F973" t="str">
        <f>_xlfn.XLOOKUP(A973,'Medical Examinations'!$A$2:$A$2336,'Medical Examinations'!$E$2:$E$2336)</f>
        <v>No</v>
      </c>
      <c r="G973" t="str">
        <f>_xlfn.XLOOKUP(A973,'Medical Examinations'!$A$2:$A$2336,'Medical Examinations'!$F$2:$F$2336)</f>
        <v>No</v>
      </c>
      <c r="H973" s="1">
        <f>_xlfn.XLOOKUP(A973,'Medical Examinations'!$A$2:$A$2336,'Medical Examinations'!$G$2:$G$2336)</f>
        <v>2</v>
      </c>
      <c r="I973" t="str">
        <f>_xlfn.XLOOKUP(A973,'Medical Examinations'!$A$2:$A$2336,'Medical Examinations'!$H$2:$H$2336)</f>
        <v>No</v>
      </c>
      <c r="J973" t="str">
        <f>VLOOKUP(A973,'Medical Examinations'!$A$2:$J$2336,9,FALSE)</f>
        <v>Obesity</v>
      </c>
      <c r="K973" t="str">
        <f>VLOOKUP(A973,'Medical Examinations'!$A$2:$J$2336,10,FALSE)</f>
        <v>Diabetes</v>
      </c>
      <c r="L973" s="51" t="str">
        <f>_xlfn.XLOOKUP(A973,'Hospitalisation Details'!$A$2:$A$2345,'Hospitalisation Details'!$J$2:$J$2345,"")</f>
        <v>2-Oct-1970</v>
      </c>
      <c r="M973" s="12">
        <f>_xlfn.XLOOKUP(A973,'Hospitalisation Details'!$A$2:$A$2344,'Hospitalisation Details'!$F$2:$F$2344," ",0,1)</f>
        <v>11396.9</v>
      </c>
      <c r="N973" t="str">
        <f>_xlfn.XLOOKUP(A973,'Hospitalisation Details'!$A$2:$A$2344,'Hospitalisation Details'!$G$2:$G$2344," ",0,1)</f>
        <v>tier - 3</v>
      </c>
      <c r="O973" t="str">
        <f>_xlfn.XLOOKUP(A973,'Hospitalisation Details'!$A$2:$A$2344,'Hospitalisation Details'!$H$2:$H$2344," ",0,1)</f>
        <v>tier - 3</v>
      </c>
      <c r="P973" t="str">
        <f>_xlfn.XLOOKUP(A973,'Hospitalisation Details'!$A$2:$A$2344,'Hospitalisation Details'!$I$2:$I$2344," ",0,1)</f>
        <v>R1024</v>
      </c>
      <c r="Q973">
        <f>_xlfn.XLOOKUP(A973,'Hospitalisation Details'!$A$2:$A$2344,'Hospitalisation Details'!$K$2:$K$2344," ",0,1)</f>
        <v>52</v>
      </c>
    </row>
    <row r="974" spans="1:17" ht="15.5" x14ac:dyDescent="0.35">
      <c r="A974" s="8" t="s">
        <v>1398</v>
      </c>
      <c r="B974" t="str">
        <f>VLOOKUP(Healthcare!A974,'Customer Names'!A974:E3308,4,FALSE)</f>
        <v>Matthew</v>
      </c>
      <c r="C974" s="10">
        <f>_xlfn.XLOOKUP(A974,'Medical Examinations'!$A$2:$A$2336,'Medical Examinations'!$B$2:$B$2336,"NA",0,1)</f>
        <v>35.244999999999997</v>
      </c>
      <c r="D974" s="10">
        <f>_xlfn.XLOOKUP(A974,'Medical Examinations'!$A$2:$A$2336,'Medical Examinations'!$C$2:$C$2336)</f>
        <v>11.22</v>
      </c>
      <c r="E974" s="1" t="str">
        <f>_xlfn.XLOOKUP(A974,'Medical Examinations'!$A$2:$A$2336,'Medical Examinations'!$D$2:$D$2336)</f>
        <v>Yes</v>
      </c>
      <c r="F974" t="str">
        <f>_xlfn.XLOOKUP(A974,'Medical Examinations'!$A$2:$A$2336,'Medical Examinations'!$E$2:$E$2336)</f>
        <v>No</v>
      </c>
      <c r="G974" t="str">
        <f>_xlfn.XLOOKUP(A974,'Medical Examinations'!$A$2:$A$2336,'Medical Examinations'!$F$2:$F$2336)</f>
        <v>No</v>
      </c>
      <c r="H974" s="1">
        <f>_xlfn.XLOOKUP(A974,'Medical Examinations'!$A$2:$A$2336,'Medical Examinations'!$G$2:$G$2336)</f>
        <v>0</v>
      </c>
      <c r="I974" t="str">
        <f>_xlfn.XLOOKUP(A974,'Medical Examinations'!$A$2:$A$2336,'Medical Examinations'!$H$2:$H$2336)</f>
        <v>No</v>
      </c>
      <c r="J974" t="str">
        <f>VLOOKUP(A974,'Medical Examinations'!$A$2:$J$2336,9,FALSE)</f>
        <v>Obesity</v>
      </c>
      <c r="K974" t="str">
        <f>VLOOKUP(A974,'Medical Examinations'!$A$2:$J$2336,10,FALSE)</f>
        <v>Diabetes</v>
      </c>
      <c r="L974" s="51" t="str">
        <f>_xlfn.XLOOKUP(A974,'Hospitalisation Details'!$A$2:$A$2345,'Hospitalisation Details'!$J$2:$J$2345,"")</f>
        <v>19-Dec-1967</v>
      </c>
      <c r="M974" s="12">
        <f>_xlfn.XLOOKUP(A974,'Hospitalisation Details'!$A$2:$A$2344,'Hospitalisation Details'!$F$2:$F$2344," ",0,1)</f>
        <v>11394.07</v>
      </c>
      <c r="N974" t="str">
        <f>_xlfn.XLOOKUP(A974,'Hospitalisation Details'!$A$2:$A$2344,'Hospitalisation Details'!$G$2:$G$2344," ",0,1)</f>
        <v>tier - 3</v>
      </c>
      <c r="O974" t="str">
        <f>_xlfn.XLOOKUP(A974,'Hospitalisation Details'!$A$2:$A$2344,'Hospitalisation Details'!$H$2:$H$2344," ",0,1)</f>
        <v>tier - 1</v>
      </c>
      <c r="P974" t="str">
        <f>_xlfn.XLOOKUP(A974,'Hospitalisation Details'!$A$2:$A$2344,'Hospitalisation Details'!$I$2:$I$2344," ",0,1)</f>
        <v>R1018</v>
      </c>
      <c r="Q974">
        <f>_xlfn.XLOOKUP(A974,'Hospitalisation Details'!$A$2:$A$2344,'Hospitalisation Details'!$K$2:$K$2344," ",0,1)</f>
        <v>55</v>
      </c>
    </row>
    <row r="975" spans="1:17" ht="15.5" x14ac:dyDescent="0.35">
      <c r="A975" s="8" t="s">
        <v>1397</v>
      </c>
      <c r="B975" t="str">
        <f>VLOOKUP(Healthcare!A975,'Customer Names'!A975:E3309,4,FALSE)</f>
        <v>Bettina</v>
      </c>
      <c r="C975" s="10">
        <f>_xlfn.XLOOKUP(A975,'Medical Examinations'!$A$2:$A$2336,'Medical Examinations'!$B$2:$B$2336,"NA",0,1)</f>
        <v>49.84</v>
      </c>
      <c r="D975" s="10">
        <f>_xlfn.XLOOKUP(A975,'Medical Examinations'!$A$2:$A$2336,'Medical Examinations'!$C$2:$C$2336)</f>
        <v>5.0999999999999996</v>
      </c>
      <c r="E975" s="1" t="str">
        <f>_xlfn.XLOOKUP(A975,'Medical Examinations'!$A$2:$A$2336,'Medical Examinations'!$D$2:$D$2336)</f>
        <v>Yes</v>
      </c>
      <c r="F975" t="str">
        <f>_xlfn.XLOOKUP(A975,'Medical Examinations'!$A$2:$A$2336,'Medical Examinations'!$E$2:$E$2336)</f>
        <v>No</v>
      </c>
      <c r="G975" t="str">
        <f>_xlfn.XLOOKUP(A975,'Medical Examinations'!$A$2:$A$2336,'Medical Examinations'!$F$2:$F$2336)</f>
        <v>Yes</v>
      </c>
      <c r="H975" s="1">
        <f>_xlfn.XLOOKUP(A975,'Medical Examinations'!$A$2:$A$2336,'Medical Examinations'!$G$2:$G$2336)</f>
        <v>1</v>
      </c>
      <c r="I975" t="str">
        <f>_xlfn.XLOOKUP(A975,'Medical Examinations'!$A$2:$A$2336,'Medical Examinations'!$H$2:$H$2336)</f>
        <v>No</v>
      </c>
      <c r="J975" t="str">
        <f>VLOOKUP(A975,'Medical Examinations'!$A$2:$J$2336,9,FALSE)</f>
        <v>Obesity</v>
      </c>
      <c r="K975" t="str">
        <f>VLOOKUP(A975,'Medical Examinations'!$A$2:$J$2336,10,FALSE)</f>
        <v>Normal</v>
      </c>
      <c r="L975" s="51" t="str">
        <f>_xlfn.XLOOKUP(A975,'Hospitalisation Details'!$A$2:$A$2345,'Hospitalisation Details'!$J$2:$J$2345,"")</f>
        <v>28-Jul-1997</v>
      </c>
      <c r="M975" s="12">
        <f>_xlfn.XLOOKUP(A975,'Hospitalisation Details'!$A$2:$A$2344,'Hospitalisation Details'!$F$2:$F$2344," ",0,1)</f>
        <v>11388.27</v>
      </c>
      <c r="N975" t="str">
        <f>_xlfn.XLOOKUP(A975,'Hospitalisation Details'!$A$2:$A$2344,'Hospitalisation Details'!$G$2:$G$2344," ",0,1)</f>
        <v>tier - 3</v>
      </c>
      <c r="O975" t="str">
        <f>_xlfn.XLOOKUP(A975,'Hospitalisation Details'!$A$2:$A$2344,'Hospitalisation Details'!$H$2:$H$2344," ",0,1)</f>
        <v>tier - 2</v>
      </c>
      <c r="P975" t="str">
        <f>_xlfn.XLOOKUP(A975,'Hospitalisation Details'!$A$2:$A$2344,'Hospitalisation Details'!$I$2:$I$2344," ",0,1)</f>
        <v>R1026</v>
      </c>
      <c r="Q975">
        <f>_xlfn.XLOOKUP(A975,'Hospitalisation Details'!$A$2:$A$2344,'Hospitalisation Details'!$K$2:$K$2344," ",0,1)</f>
        <v>25</v>
      </c>
    </row>
    <row r="976" spans="1:17" ht="15.5" x14ac:dyDescent="0.35">
      <c r="A976" s="8" t="s">
        <v>1396</v>
      </c>
      <c r="B976" t="str">
        <f>VLOOKUP(Healthcare!A976,'Customer Names'!A976:E3310,4,FALSE)</f>
        <v>Alexander</v>
      </c>
      <c r="C976" s="10">
        <f>_xlfn.XLOOKUP(A976,'Medical Examinations'!$A$2:$A$2336,'Medical Examinations'!$B$2:$B$2336,"NA",0,1)</f>
        <v>49.06</v>
      </c>
      <c r="D976" s="10">
        <f>_xlfn.XLOOKUP(A976,'Medical Examinations'!$A$2:$A$2336,'Medical Examinations'!$C$2:$C$2336)</f>
        <v>5.43</v>
      </c>
      <c r="E976" s="1" t="str">
        <f>_xlfn.XLOOKUP(A976,'Medical Examinations'!$A$2:$A$2336,'Medical Examinations'!$D$2:$D$2336)</f>
        <v>Yes</v>
      </c>
      <c r="F976" t="str">
        <f>_xlfn.XLOOKUP(A976,'Medical Examinations'!$A$2:$A$2336,'Medical Examinations'!$E$2:$E$2336)</f>
        <v>No</v>
      </c>
      <c r="G976" t="str">
        <f>_xlfn.XLOOKUP(A976,'Medical Examinations'!$A$2:$A$2336,'Medical Examinations'!$F$2:$F$2336)</f>
        <v>No</v>
      </c>
      <c r="H976" s="1">
        <f>_xlfn.XLOOKUP(A976,'Medical Examinations'!$A$2:$A$2336,'Medical Examinations'!$G$2:$G$2336)</f>
        <v>1</v>
      </c>
      <c r="I976" t="str">
        <f>_xlfn.XLOOKUP(A976,'Medical Examinations'!$A$2:$A$2336,'Medical Examinations'!$H$2:$H$2336)</f>
        <v>No</v>
      </c>
      <c r="J976" t="str">
        <f>VLOOKUP(A976,'Medical Examinations'!$A$2:$J$2336,9,FALSE)</f>
        <v>Obesity</v>
      </c>
      <c r="K976" t="str">
        <f>VLOOKUP(A976,'Medical Examinations'!$A$2:$J$2336,10,FALSE)</f>
        <v>Normal</v>
      </c>
      <c r="L976" s="51" t="str">
        <f>_xlfn.XLOOKUP(A976,'Hospitalisation Details'!$A$2:$A$2345,'Hospitalisation Details'!$J$2:$J$2345,"")</f>
        <v>13-Jun-1964</v>
      </c>
      <c r="M976" s="12">
        <f>_xlfn.XLOOKUP(A976,'Hospitalisation Details'!$A$2:$A$2344,'Hospitalisation Details'!$F$2:$F$2344," ",0,1)</f>
        <v>11381.33</v>
      </c>
      <c r="N976" t="str">
        <f>_xlfn.XLOOKUP(A976,'Hospitalisation Details'!$A$2:$A$2344,'Hospitalisation Details'!$G$2:$G$2344," ",0,1)</f>
        <v>tier - 3</v>
      </c>
      <c r="O976" t="str">
        <f>_xlfn.XLOOKUP(A976,'Hospitalisation Details'!$A$2:$A$2344,'Hospitalisation Details'!$H$2:$H$2344," ",0,1)</f>
        <v>tier - 2</v>
      </c>
      <c r="P976" t="str">
        <f>_xlfn.XLOOKUP(A976,'Hospitalisation Details'!$A$2:$A$2344,'Hospitalisation Details'!$I$2:$I$2344," ",0,1)</f>
        <v>R1013</v>
      </c>
      <c r="Q976">
        <f>_xlfn.XLOOKUP(A976,'Hospitalisation Details'!$A$2:$A$2344,'Hospitalisation Details'!$K$2:$K$2344," ",0,1)</f>
        <v>58</v>
      </c>
    </row>
    <row r="977" spans="1:17" ht="15.5" x14ac:dyDescent="0.35">
      <c r="A977" s="8" t="s">
        <v>1395</v>
      </c>
      <c r="B977" t="str">
        <f>VLOOKUP(Healthcare!A977,'Customer Names'!A977:E3311,4,FALSE)</f>
        <v>Holli</v>
      </c>
      <c r="C977" s="10">
        <f>_xlfn.XLOOKUP(A977,'Medical Examinations'!$A$2:$A$2336,'Medical Examinations'!$B$2:$B$2336,"NA",0,1)</f>
        <v>30.88</v>
      </c>
      <c r="D977" s="10">
        <f>_xlfn.XLOOKUP(A977,'Medical Examinations'!$A$2:$A$2336,'Medical Examinations'!$C$2:$C$2336)</f>
        <v>5.82</v>
      </c>
      <c r="E977" s="1" t="str">
        <f>_xlfn.XLOOKUP(A977,'Medical Examinations'!$A$2:$A$2336,'Medical Examinations'!$D$2:$D$2336)</f>
        <v>No</v>
      </c>
      <c r="F977" t="str">
        <f>_xlfn.XLOOKUP(A977,'Medical Examinations'!$A$2:$A$2336,'Medical Examinations'!$E$2:$E$2336)</f>
        <v>No</v>
      </c>
      <c r="G977" t="str">
        <f>_xlfn.XLOOKUP(A977,'Medical Examinations'!$A$2:$A$2336,'Medical Examinations'!$F$2:$F$2336)</f>
        <v>No</v>
      </c>
      <c r="H977" s="1">
        <f>_xlfn.XLOOKUP(A977,'Medical Examinations'!$A$2:$A$2336,'Medical Examinations'!$G$2:$G$2336)</f>
        <v>2</v>
      </c>
      <c r="I977" t="str">
        <f>_xlfn.XLOOKUP(A977,'Medical Examinations'!$A$2:$A$2336,'Medical Examinations'!$H$2:$H$2336)</f>
        <v>No</v>
      </c>
      <c r="J977" t="str">
        <f>VLOOKUP(A977,'Medical Examinations'!$A$2:$J$2336,9,FALSE)</f>
        <v>Obesity</v>
      </c>
      <c r="K977" t="str">
        <f>VLOOKUP(A977,'Medical Examinations'!$A$2:$J$2336,10,FALSE)</f>
        <v>Prediabetes</v>
      </c>
      <c r="L977" s="51" t="str">
        <f>_xlfn.XLOOKUP(A977,'Hospitalisation Details'!$A$2:$A$2345,'Hospitalisation Details'!$J$2:$J$2345,"")</f>
        <v>6-Dec-1972</v>
      </c>
      <c r="M977" s="12">
        <f>_xlfn.XLOOKUP(A977,'Hospitalisation Details'!$A$2:$A$2344,'Hospitalisation Details'!$F$2:$F$2344," ",0,1)</f>
        <v>11378.57</v>
      </c>
      <c r="N977" t="str">
        <f>_xlfn.XLOOKUP(A977,'Hospitalisation Details'!$A$2:$A$2344,'Hospitalisation Details'!$G$2:$G$2344," ",0,1)</f>
        <v>tier - 3</v>
      </c>
      <c r="O977" t="str">
        <f>_xlfn.XLOOKUP(A977,'Hospitalisation Details'!$A$2:$A$2344,'Hospitalisation Details'!$H$2:$H$2344," ",0,1)</f>
        <v>tier - 2</v>
      </c>
      <c r="P977" t="str">
        <f>_xlfn.XLOOKUP(A977,'Hospitalisation Details'!$A$2:$A$2344,'Hospitalisation Details'!$I$2:$I$2344," ",0,1)</f>
        <v>R1025</v>
      </c>
      <c r="Q977">
        <f>_xlfn.XLOOKUP(A977,'Hospitalisation Details'!$A$2:$A$2344,'Hospitalisation Details'!$K$2:$K$2344," ",0,1)</f>
        <v>50</v>
      </c>
    </row>
    <row r="978" spans="1:17" ht="15.5" x14ac:dyDescent="0.35">
      <c r="A978" s="8" t="s">
        <v>1394</v>
      </c>
      <c r="B978" t="str">
        <f>VLOOKUP(Healthcare!A978,'Customer Names'!A978:E3312,4,FALSE)</f>
        <v>Heather C</v>
      </c>
      <c r="C978" s="10">
        <f>_xlfn.XLOOKUP(A978,'Medical Examinations'!$A$2:$A$2336,'Medical Examinations'!$B$2:$B$2336,"NA",0,1)</f>
        <v>33.35</v>
      </c>
      <c r="D978" s="10">
        <f>_xlfn.XLOOKUP(A978,'Medical Examinations'!$A$2:$A$2336,'Medical Examinations'!$C$2:$C$2336)</f>
        <v>6.05</v>
      </c>
      <c r="E978" s="1" t="str">
        <f>_xlfn.XLOOKUP(A978,'Medical Examinations'!$A$2:$A$2336,'Medical Examinations'!$D$2:$D$2336)</f>
        <v>No</v>
      </c>
      <c r="F978" t="str">
        <f>_xlfn.XLOOKUP(A978,'Medical Examinations'!$A$2:$A$2336,'Medical Examinations'!$E$2:$E$2336)</f>
        <v>No</v>
      </c>
      <c r="G978" t="str">
        <f>_xlfn.XLOOKUP(A978,'Medical Examinations'!$A$2:$A$2336,'Medical Examinations'!$F$2:$F$2336)</f>
        <v>Yes</v>
      </c>
      <c r="H978" s="1">
        <f>_xlfn.XLOOKUP(A978,'Medical Examinations'!$A$2:$A$2336,'Medical Examinations'!$G$2:$G$2336)</f>
        <v>1</v>
      </c>
      <c r="I978" t="str">
        <f>_xlfn.XLOOKUP(A978,'Medical Examinations'!$A$2:$A$2336,'Medical Examinations'!$H$2:$H$2336)</f>
        <v>No</v>
      </c>
      <c r="J978" t="str">
        <f>VLOOKUP(A978,'Medical Examinations'!$A$2:$J$2336,9,FALSE)</f>
        <v>Obesity</v>
      </c>
      <c r="K978" t="str">
        <f>VLOOKUP(A978,'Medical Examinations'!$A$2:$J$2336,10,FALSE)</f>
        <v>Prediabetes</v>
      </c>
      <c r="L978" s="51" t="str">
        <f>_xlfn.XLOOKUP(A978,'Hospitalisation Details'!$A$2:$A$2345,'Hospitalisation Details'!$J$2:$J$2345,"")</f>
        <v>7-Jun-1979</v>
      </c>
      <c r="M978" s="12">
        <f>_xlfn.XLOOKUP(A978,'Hospitalisation Details'!$A$2:$A$2344,'Hospitalisation Details'!$F$2:$F$2344," ",0,1)</f>
        <v>11369.39</v>
      </c>
      <c r="N978" t="str">
        <f>_xlfn.XLOOKUP(A978,'Hospitalisation Details'!$A$2:$A$2344,'Hospitalisation Details'!$G$2:$G$2344," ",0,1)</f>
        <v>tier - 3</v>
      </c>
      <c r="O978" t="str">
        <f>_xlfn.XLOOKUP(A978,'Hospitalisation Details'!$A$2:$A$2344,'Hospitalisation Details'!$H$2:$H$2344," ",0,1)</f>
        <v>tier - 1</v>
      </c>
      <c r="P978" t="str">
        <f>_xlfn.XLOOKUP(A978,'Hospitalisation Details'!$A$2:$A$2344,'Hospitalisation Details'!$I$2:$I$2344," ",0,1)</f>
        <v>R1026</v>
      </c>
      <c r="Q978">
        <f>_xlfn.XLOOKUP(A978,'Hospitalisation Details'!$A$2:$A$2344,'Hospitalisation Details'!$K$2:$K$2344," ",0,1)</f>
        <v>44</v>
      </c>
    </row>
    <row r="979" spans="1:17" ht="15.5" x14ac:dyDescent="0.35">
      <c r="A979" s="8" t="s">
        <v>1393</v>
      </c>
      <c r="B979" t="str">
        <f>VLOOKUP(Healthcare!A979,'Customer Names'!A979:E3313,4,FALSE)</f>
        <v>Kyle</v>
      </c>
      <c r="C979" s="10">
        <f>_xlfn.XLOOKUP(A979,'Medical Examinations'!$A$2:$A$2336,'Medical Examinations'!$B$2:$B$2336,"NA",0,1)</f>
        <v>38</v>
      </c>
      <c r="D979" s="10">
        <f>_xlfn.XLOOKUP(A979,'Medical Examinations'!$A$2:$A$2336,'Medical Examinations'!$C$2:$C$2336)</f>
        <v>6.38</v>
      </c>
      <c r="E979" s="1" t="str">
        <f>_xlfn.XLOOKUP(A979,'Medical Examinations'!$A$2:$A$2336,'Medical Examinations'!$D$2:$D$2336)</f>
        <v>Yes</v>
      </c>
      <c r="F979" t="str">
        <f>_xlfn.XLOOKUP(A979,'Medical Examinations'!$A$2:$A$2336,'Medical Examinations'!$E$2:$E$2336)</f>
        <v>No</v>
      </c>
      <c r="G979" t="str">
        <f>_xlfn.XLOOKUP(A979,'Medical Examinations'!$A$2:$A$2336,'Medical Examinations'!$F$2:$F$2336)</f>
        <v>No</v>
      </c>
      <c r="H979" s="1">
        <f>_xlfn.XLOOKUP(A979,'Medical Examinations'!$A$2:$A$2336,'Medical Examinations'!$G$2:$G$2336)</f>
        <v>1</v>
      </c>
      <c r="I979" t="str">
        <f>_xlfn.XLOOKUP(A979,'Medical Examinations'!$A$2:$A$2336,'Medical Examinations'!$H$2:$H$2336)</f>
        <v>No</v>
      </c>
      <c r="J979" t="str">
        <f>VLOOKUP(A979,'Medical Examinations'!$A$2:$J$2336,9,FALSE)</f>
        <v>Obesity</v>
      </c>
      <c r="K979" t="str">
        <f>VLOOKUP(A979,'Medical Examinations'!$A$2:$J$2336,10,FALSE)</f>
        <v>Prediabetes</v>
      </c>
      <c r="L979" s="51" t="str">
        <f>_xlfn.XLOOKUP(A979,'Hospitalisation Details'!$A$2:$A$2345,'Hospitalisation Details'!$J$2:$J$2345,"")</f>
        <v>13-Dec-1964</v>
      </c>
      <c r="M979" s="12">
        <f>_xlfn.XLOOKUP(A979,'Hospitalisation Details'!$A$2:$A$2344,'Hospitalisation Details'!$F$2:$F$2344," ",0,1)</f>
        <v>11365.95</v>
      </c>
      <c r="N979" t="str">
        <f>_xlfn.XLOOKUP(A979,'Hospitalisation Details'!$A$2:$A$2344,'Hospitalisation Details'!$G$2:$G$2344," ",0,1)</f>
        <v>tier - 3</v>
      </c>
      <c r="O979" t="str">
        <f>_xlfn.XLOOKUP(A979,'Hospitalisation Details'!$A$2:$A$2344,'Hospitalisation Details'!$H$2:$H$2344," ",0,1)</f>
        <v>tier - 2</v>
      </c>
      <c r="P979" t="str">
        <f>_xlfn.XLOOKUP(A979,'Hospitalisation Details'!$A$2:$A$2344,'Hospitalisation Details'!$I$2:$I$2344," ",0,1)</f>
        <v>R1011</v>
      </c>
      <c r="Q979">
        <f>_xlfn.XLOOKUP(A979,'Hospitalisation Details'!$A$2:$A$2344,'Hospitalisation Details'!$K$2:$K$2344," ",0,1)</f>
        <v>58</v>
      </c>
    </row>
    <row r="980" spans="1:17" ht="15.5" x14ac:dyDescent="0.35">
      <c r="A980" s="8" t="s">
        <v>1392</v>
      </c>
      <c r="B980" t="str">
        <f>VLOOKUP(Healthcare!A980,'Customer Names'!A980:E3314,4,FALSE)</f>
        <v>Thomas J</v>
      </c>
      <c r="C980" s="10">
        <f>_xlfn.XLOOKUP(A980,'Medical Examinations'!$A$2:$A$2336,'Medical Examinations'!$B$2:$B$2336,"NA",0,1)</f>
        <v>36.08</v>
      </c>
      <c r="D980" s="10">
        <f>_xlfn.XLOOKUP(A980,'Medical Examinations'!$A$2:$A$2336,'Medical Examinations'!$C$2:$C$2336)</f>
        <v>5.73</v>
      </c>
      <c r="E980" s="1" t="str">
        <f>_xlfn.XLOOKUP(A980,'Medical Examinations'!$A$2:$A$2336,'Medical Examinations'!$D$2:$D$2336)</f>
        <v>Yes</v>
      </c>
      <c r="F980" t="str">
        <f>_xlfn.XLOOKUP(A980,'Medical Examinations'!$A$2:$A$2336,'Medical Examinations'!$E$2:$E$2336)</f>
        <v>No</v>
      </c>
      <c r="G980" t="str">
        <f>_xlfn.XLOOKUP(A980,'Medical Examinations'!$A$2:$A$2336,'Medical Examinations'!$F$2:$F$2336)</f>
        <v>No</v>
      </c>
      <c r="H980" s="1">
        <f>_xlfn.XLOOKUP(A980,'Medical Examinations'!$A$2:$A$2336,'Medical Examinations'!$G$2:$G$2336)</f>
        <v>1</v>
      </c>
      <c r="I980" t="str">
        <f>_xlfn.XLOOKUP(A980,'Medical Examinations'!$A$2:$A$2336,'Medical Examinations'!$H$2:$H$2336)</f>
        <v>No</v>
      </c>
      <c r="J980" t="str">
        <f>VLOOKUP(A980,'Medical Examinations'!$A$2:$J$2336,9,FALSE)</f>
        <v>Obesity</v>
      </c>
      <c r="K980" t="str">
        <f>VLOOKUP(A980,'Medical Examinations'!$A$2:$J$2336,10,FALSE)</f>
        <v>Prediabetes</v>
      </c>
      <c r="L980" s="51" t="str">
        <f>_xlfn.XLOOKUP(A980,'Hospitalisation Details'!$A$2:$A$2345,'Hospitalisation Details'!$J$2:$J$2345,"")</f>
        <v>3-Jul-1964</v>
      </c>
      <c r="M980" s="12">
        <f>_xlfn.XLOOKUP(A980,'Hospitalisation Details'!$A$2:$A$2344,'Hospitalisation Details'!$F$2:$F$2344," ",0,1)</f>
        <v>11363.28</v>
      </c>
      <c r="N980" t="str">
        <f>_xlfn.XLOOKUP(A980,'Hospitalisation Details'!$A$2:$A$2344,'Hospitalisation Details'!$G$2:$G$2344," ",0,1)</f>
        <v>tier - 3</v>
      </c>
      <c r="O980" t="str">
        <f>_xlfn.XLOOKUP(A980,'Hospitalisation Details'!$A$2:$A$2344,'Hospitalisation Details'!$H$2:$H$2344," ",0,1)</f>
        <v>tier - 1</v>
      </c>
      <c r="P980" t="str">
        <f>_xlfn.XLOOKUP(A980,'Hospitalisation Details'!$A$2:$A$2344,'Hospitalisation Details'!$I$2:$I$2344," ",0,1)</f>
        <v>R1013</v>
      </c>
      <c r="Q980">
        <f>_xlfn.XLOOKUP(A980,'Hospitalisation Details'!$A$2:$A$2344,'Hospitalisation Details'!$K$2:$K$2344," ",0,1)</f>
        <v>58</v>
      </c>
    </row>
    <row r="981" spans="1:17" ht="15.5" x14ac:dyDescent="0.35">
      <c r="A981" s="8" t="s">
        <v>1391</v>
      </c>
      <c r="B981" t="str">
        <f>VLOOKUP(Healthcare!A981,'Customer Names'!A981:E3315,4,FALSE)</f>
        <v>Chris</v>
      </c>
      <c r="C981" s="10">
        <f>_xlfn.XLOOKUP(A981,'Medical Examinations'!$A$2:$A$2336,'Medical Examinations'!$B$2:$B$2336,"NA",0,1)</f>
        <v>35.700000000000003</v>
      </c>
      <c r="D981" s="10">
        <f>_xlfn.XLOOKUP(A981,'Medical Examinations'!$A$2:$A$2336,'Medical Examinations'!$C$2:$C$2336)</f>
        <v>5.47</v>
      </c>
      <c r="E981" s="1" t="str">
        <f>_xlfn.XLOOKUP(A981,'Medical Examinations'!$A$2:$A$2336,'Medical Examinations'!$D$2:$D$2336)</f>
        <v>Yes</v>
      </c>
      <c r="F981" t="str">
        <f>_xlfn.XLOOKUP(A981,'Medical Examinations'!$A$2:$A$2336,'Medical Examinations'!$E$2:$E$2336)</f>
        <v>No</v>
      </c>
      <c r="G981" t="str">
        <f>_xlfn.XLOOKUP(A981,'Medical Examinations'!$A$2:$A$2336,'Medical Examinations'!$F$2:$F$2336)</f>
        <v>No</v>
      </c>
      <c r="H981" s="1">
        <f>_xlfn.XLOOKUP(A981,'Medical Examinations'!$A$2:$A$2336,'Medical Examinations'!$G$2:$G$2336)</f>
        <v>1</v>
      </c>
      <c r="I981" t="str">
        <f>_xlfn.XLOOKUP(A981,'Medical Examinations'!$A$2:$A$2336,'Medical Examinations'!$H$2:$H$2336)</f>
        <v>No</v>
      </c>
      <c r="J981" t="str">
        <f>VLOOKUP(A981,'Medical Examinations'!$A$2:$J$2336,9,FALSE)</f>
        <v>Obesity</v>
      </c>
      <c r="K981" t="str">
        <f>VLOOKUP(A981,'Medical Examinations'!$A$2:$J$2336,10,FALSE)</f>
        <v>Normal</v>
      </c>
      <c r="L981" s="51" t="str">
        <f>_xlfn.XLOOKUP(A981,'Hospitalisation Details'!$A$2:$A$2345,'Hospitalisation Details'!$J$2:$J$2345,"")</f>
        <v>4-Jul-1964</v>
      </c>
      <c r="M981" s="12">
        <f>_xlfn.XLOOKUP(A981,'Hospitalisation Details'!$A$2:$A$2344,'Hospitalisation Details'!$F$2:$F$2344," ",0,1)</f>
        <v>11362.76</v>
      </c>
      <c r="N981" t="str">
        <f>_xlfn.XLOOKUP(A981,'Hospitalisation Details'!$A$2:$A$2344,'Hospitalisation Details'!$G$2:$G$2344," ",0,1)</f>
        <v>tier - 3</v>
      </c>
      <c r="O981" t="str">
        <f>_xlfn.XLOOKUP(A981,'Hospitalisation Details'!$A$2:$A$2344,'Hospitalisation Details'!$H$2:$H$2344," ",0,1)</f>
        <v>tier - 1</v>
      </c>
      <c r="P981" t="str">
        <f>_xlfn.XLOOKUP(A981,'Hospitalisation Details'!$A$2:$A$2344,'Hospitalisation Details'!$I$2:$I$2344," ",0,1)</f>
        <v>R1011</v>
      </c>
      <c r="Q981">
        <f>_xlfn.XLOOKUP(A981,'Hospitalisation Details'!$A$2:$A$2344,'Hospitalisation Details'!$K$2:$K$2344," ",0,1)</f>
        <v>58</v>
      </c>
    </row>
    <row r="982" spans="1:17" ht="15.5" x14ac:dyDescent="0.35">
      <c r="A982" s="8" t="s">
        <v>1390</v>
      </c>
      <c r="B982" t="str">
        <f>VLOOKUP(Healthcare!A982,'Customer Names'!A982:E3316,4,FALSE)</f>
        <v>Graham</v>
      </c>
      <c r="C982" s="10">
        <f>_xlfn.XLOOKUP(A982,'Medical Examinations'!$A$2:$A$2336,'Medical Examinations'!$B$2:$B$2336,"NA",0,1)</f>
        <v>34.01</v>
      </c>
      <c r="D982" s="10">
        <f>_xlfn.XLOOKUP(A982,'Medical Examinations'!$A$2:$A$2336,'Medical Examinations'!$C$2:$C$2336)</f>
        <v>11.3</v>
      </c>
      <c r="E982" s="1" t="str">
        <f>_xlfn.XLOOKUP(A982,'Medical Examinations'!$A$2:$A$2336,'Medical Examinations'!$D$2:$D$2336)</f>
        <v>No</v>
      </c>
      <c r="F982" t="str">
        <f>_xlfn.XLOOKUP(A982,'Medical Examinations'!$A$2:$A$2336,'Medical Examinations'!$E$2:$E$2336)</f>
        <v>No</v>
      </c>
      <c r="G982" t="str">
        <f>_xlfn.XLOOKUP(A982,'Medical Examinations'!$A$2:$A$2336,'Medical Examinations'!$F$2:$F$2336)</f>
        <v>No</v>
      </c>
      <c r="H982" s="1">
        <f>_xlfn.XLOOKUP(A982,'Medical Examinations'!$A$2:$A$2336,'Medical Examinations'!$G$2:$G$2336)</f>
        <v>0</v>
      </c>
      <c r="I982" t="str">
        <f>_xlfn.XLOOKUP(A982,'Medical Examinations'!$A$2:$A$2336,'Medical Examinations'!$H$2:$H$2336)</f>
        <v>No</v>
      </c>
      <c r="J982" t="str">
        <f>VLOOKUP(A982,'Medical Examinations'!$A$2:$J$2336,9,FALSE)</f>
        <v>Obesity</v>
      </c>
      <c r="K982" t="str">
        <f>VLOOKUP(A982,'Medical Examinations'!$A$2:$J$2336,10,FALSE)</f>
        <v>Diabetes</v>
      </c>
      <c r="L982" s="51" t="str">
        <f>_xlfn.XLOOKUP(A982,'Hospitalisation Details'!$A$2:$A$2345,'Hospitalisation Details'!$J$2:$J$2345,"")</f>
        <v>26-Sep-1965</v>
      </c>
      <c r="M982" s="12">
        <f>_xlfn.XLOOKUP(A982,'Hospitalisation Details'!$A$2:$A$2344,'Hospitalisation Details'!$F$2:$F$2344," ",0,1)</f>
        <v>11356.66</v>
      </c>
      <c r="N982" t="str">
        <f>_xlfn.XLOOKUP(A982,'Hospitalisation Details'!$A$2:$A$2344,'Hospitalisation Details'!$G$2:$G$2344," ",0,1)</f>
        <v>tier - 3</v>
      </c>
      <c r="O982" t="str">
        <f>_xlfn.XLOOKUP(A982,'Hospitalisation Details'!$A$2:$A$2344,'Hospitalisation Details'!$H$2:$H$2344," ",0,1)</f>
        <v>tier - 3</v>
      </c>
      <c r="P982" t="str">
        <f>_xlfn.XLOOKUP(A982,'Hospitalisation Details'!$A$2:$A$2344,'Hospitalisation Details'!$I$2:$I$2344," ",0,1)</f>
        <v>R1012</v>
      </c>
      <c r="Q982">
        <f>_xlfn.XLOOKUP(A982,'Hospitalisation Details'!$A$2:$A$2344,'Hospitalisation Details'!$K$2:$K$2344," ",0,1)</f>
        <v>57</v>
      </c>
    </row>
    <row r="983" spans="1:17" ht="15.5" x14ac:dyDescent="0.35">
      <c r="A983" s="8" t="s">
        <v>1389</v>
      </c>
      <c r="B983" t="str">
        <f>VLOOKUP(Healthcare!A983,'Customer Names'!A983:E3317,4,FALSE)</f>
        <v>Garrett</v>
      </c>
      <c r="C983" s="10">
        <f>_xlfn.XLOOKUP(A983,'Medical Examinations'!$A$2:$A$2336,'Medical Examinations'!$B$2:$B$2336,"NA",0,1)</f>
        <v>31.54</v>
      </c>
      <c r="D983" s="10">
        <f>_xlfn.XLOOKUP(A983,'Medical Examinations'!$A$2:$A$2336,'Medical Examinations'!$C$2:$C$2336)</f>
        <v>6.72</v>
      </c>
      <c r="E983" s="1" t="str">
        <f>_xlfn.XLOOKUP(A983,'Medical Examinations'!$A$2:$A$2336,'Medical Examinations'!$D$2:$D$2336)</f>
        <v>No</v>
      </c>
      <c r="F983" t="str">
        <f>_xlfn.XLOOKUP(A983,'Medical Examinations'!$A$2:$A$2336,'Medical Examinations'!$E$2:$E$2336)</f>
        <v>No</v>
      </c>
      <c r="G983" t="str">
        <f>_xlfn.XLOOKUP(A983,'Medical Examinations'!$A$2:$A$2336,'Medical Examinations'!$F$2:$F$2336)</f>
        <v>No</v>
      </c>
      <c r="H983" s="1">
        <f>_xlfn.XLOOKUP(A983,'Medical Examinations'!$A$2:$A$2336,'Medical Examinations'!$G$2:$G$2336)</f>
        <v>0</v>
      </c>
      <c r="I983" t="str">
        <f>_xlfn.XLOOKUP(A983,'Medical Examinations'!$A$2:$A$2336,'Medical Examinations'!$H$2:$H$2336)</f>
        <v>No</v>
      </c>
      <c r="J983" t="str">
        <f>VLOOKUP(A983,'Medical Examinations'!$A$2:$J$2336,9,FALSE)</f>
        <v>Obesity</v>
      </c>
      <c r="K983" t="str">
        <f>VLOOKUP(A983,'Medical Examinations'!$A$2:$J$2336,10,FALSE)</f>
        <v>Diabetes</v>
      </c>
      <c r="L983" s="51" t="str">
        <f>_xlfn.XLOOKUP(A983,'Hospitalisation Details'!$A$2:$A$2345,'Hospitalisation Details'!$J$2:$J$2345,"")</f>
        <v>29-Nov-1965</v>
      </c>
      <c r="M983" s="12">
        <f>_xlfn.XLOOKUP(A983,'Hospitalisation Details'!$A$2:$A$2344,'Hospitalisation Details'!$F$2:$F$2344," ",0,1)</f>
        <v>11353.23</v>
      </c>
      <c r="N983" t="str">
        <f>_xlfn.XLOOKUP(A983,'Hospitalisation Details'!$A$2:$A$2344,'Hospitalisation Details'!$G$2:$G$2344," ",0,1)</f>
        <v>tier - 3</v>
      </c>
      <c r="O983" t="str">
        <f>_xlfn.XLOOKUP(A983,'Hospitalisation Details'!$A$2:$A$2344,'Hospitalisation Details'!$H$2:$H$2344," ",0,1)</f>
        <v>tier - 1</v>
      </c>
      <c r="P983" t="str">
        <f>_xlfn.XLOOKUP(A983,'Hospitalisation Details'!$A$2:$A$2344,'Hospitalisation Details'!$I$2:$I$2344," ",0,1)</f>
        <v>R1012</v>
      </c>
      <c r="Q983">
        <f>_xlfn.XLOOKUP(A983,'Hospitalisation Details'!$A$2:$A$2344,'Hospitalisation Details'!$K$2:$K$2344," ",0,1)</f>
        <v>57</v>
      </c>
    </row>
    <row r="984" spans="1:17" ht="15.5" x14ac:dyDescent="0.35">
      <c r="A984" s="8" t="s">
        <v>1388</v>
      </c>
      <c r="B984" t="str">
        <f>VLOOKUP(Healthcare!A984,'Customer Names'!A984:E3318,4,FALSE)</f>
        <v>Andrew</v>
      </c>
      <c r="C984" s="10">
        <f>_xlfn.XLOOKUP(A984,'Medical Examinations'!$A$2:$A$2336,'Medical Examinations'!$B$2:$B$2336,"NA",0,1)</f>
        <v>23.3</v>
      </c>
      <c r="D984" s="10">
        <f>_xlfn.XLOOKUP(A984,'Medical Examinations'!$A$2:$A$2336,'Medical Examinations'!$C$2:$C$2336)</f>
        <v>5.36</v>
      </c>
      <c r="E984" s="1" t="str">
        <f>_xlfn.XLOOKUP(A984,'Medical Examinations'!$A$2:$A$2336,'Medical Examinations'!$D$2:$D$2336)</f>
        <v>Yes</v>
      </c>
      <c r="F984" t="str">
        <f>_xlfn.XLOOKUP(A984,'Medical Examinations'!$A$2:$A$2336,'Medical Examinations'!$E$2:$E$2336)</f>
        <v>No</v>
      </c>
      <c r="G984" t="str">
        <f>_xlfn.XLOOKUP(A984,'Medical Examinations'!$A$2:$A$2336,'Medical Examinations'!$F$2:$F$2336)</f>
        <v>No</v>
      </c>
      <c r="H984" s="1">
        <f>_xlfn.XLOOKUP(A984,'Medical Examinations'!$A$2:$A$2336,'Medical Examinations'!$G$2:$G$2336)</f>
        <v>1</v>
      </c>
      <c r="I984" t="str">
        <f>_xlfn.XLOOKUP(A984,'Medical Examinations'!$A$2:$A$2336,'Medical Examinations'!$H$2:$H$2336)</f>
        <v>No</v>
      </c>
      <c r="J984" t="str">
        <f>VLOOKUP(A984,'Medical Examinations'!$A$2:$J$2336,9,FALSE)</f>
        <v>Normal Weight</v>
      </c>
      <c r="K984" t="str">
        <f>VLOOKUP(A984,'Medical Examinations'!$A$2:$J$2336,10,FALSE)</f>
        <v>Normal</v>
      </c>
      <c r="L984" s="51" t="str">
        <f>_xlfn.XLOOKUP(A984,'Hospitalisation Details'!$A$2:$A$2345,'Hospitalisation Details'!$J$2:$J$2345,"")</f>
        <v>12-Jul-1964</v>
      </c>
      <c r="M984" s="12">
        <f>_xlfn.XLOOKUP(A984,'Hospitalisation Details'!$A$2:$A$2344,'Hospitalisation Details'!$F$2:$F$2344," ",0,1)</f>
        <v>11345.52</v>
      </c>
      <c r="N984" t="str">
        <f>_xlfn.XLOOKUP(A984,'Hospitalisation Details'!$A$2:$A$2344,'Hospitalisation Details'!$G$2:$G$2344," ",0,1)</f>
        <v>tier - 3</v>
      </c>
      <c r="O984" t="str">
        <f>_xlfn.XLOOKUP(A984,'Hospitalisation Details'!$A$2:$A$2344,'Hospitalisation Details'!$H$2:$H$2344," ",0,1)</f>
        <v>tier - 3</v>
      </c>
      <c r="P984" t="str">
        <f>_xlfn.XLOOKUP(A984,'Hospitalisation Details'!$A$2:$A$2344,'Hospitalisation Details'!$I$2:$I$2344," ",0,1)</f>
        <v>R1011</v>
      </c>
      <c r="Q984">
        <f>_xlfn.XLOOKUP(A984,'Hospitalisation Details'!$A$2:$A$2344,'Hospitalisation Details'!$K$2:$K$2344," ",0,1)</f>
        <v>58</v>
      </c>
    </row>
    <row r="985" spans="1:17" ht="15.5" x14ac:dyDescent="0.35">
      <c r="A985" s="8" t="s">
        <v>1387</v>
      </c>
      <c r="B985" t="str">
        <f>VLOOKUP(Healthcare!A985,'Customer Names'!A985:E3319,4,FALSE)</f>
        <v>Annabelle M</v>
      </c>
      <c r="C985" s="10">
        <f>_xlfn.XLOOKUP(A985,'Medical Examinations'!$A$2:$A$2336,'Medical Examinations'!$B$2:$B$2336,"NA",0,1)</f>
        <v>27.75</v>
      </c>
      <c r="D985" s="10">
        <f>_xlfn.XLOOKUP(A985,'Medical Examinations'!$A$2:$A$2336,'Medical Examinations'!$C$2:$C$2336)</f>
        <v>9.8800000000000008</v>
      </c>
      <c r="E985" s="1" t="str">
        <f>_xlfn.XLOOKUP(A985,'Medical Examinations'!$A$2:$A$2336,'Medical Examinations'!$D$2:$D$2336)</f>
        <v>No</v>
      </c>
      <c r="F985" t="str">
        <f>_xlfn.XLOOKUP(A985,'Medical Examinations'!$A$2:$A$2336,'Medical Examinations'!$E$2:$E$2336)</f>
        <v>No</v>
      </c>
      <c r="G985" t="str">
        <f>_xlfn.XLOOKUP(A985,'Medical Examinations'!$A$2:$A$2336,'Medical Examinations'!$F$2:$F$2336)</f>
        <v>No</v>
      </c>
      <c r="H985" s="1">
        <f>_xlfn.XLOOKUP(A985,'Medical Examinations'!$A$2:$A$2336,'Medical Examinations'!$G$2:$G$2336)</f>
        <v>0</v>
      </c>
      <c r="I985" t="str">
        <f>_xlfn.XLOOKUP(A985,'Medical Examinations'!$A$2:$A$2336,'Medical Examinations'!$H$2:$H$2336)</f>
        <v>No</v>
      </c>
      <c r="J985" t="str">
        <f>VLOOKUP(A985,'Medical Examinations'!$A$2:$J$2336,9,FALSE)</f>
        <v>Overweight</v>
      </c>
      <c r="K985" t="str">
        <f>VLOOKUP(A985,'Medical Examinations'!$A$2:$J$2336,10,FALSE)</f>
        <v>Diabetes</v>
      </c>
      <c r="L985" s="51" t="str">
        <f>_xlfn.XLOOKUP(A985,'Hospitalisation Details'!$A$2:$A$2345,'Hospitalisation Details'!$J$2:$J$2345,"")</f>
        <v>2-Nov-1968</v>
      </c>
      <c r="M985" s="12">
        <f>_xlfn.XLOOKUP(A985,'Hospitalisation Details'!$A$2:$A$2344,'Hospitalisation Details'!$F$2:$F$2344," ",0,1)</f>
        <v>11344.32</v>
      </c>
      <c r="N985" t="str">
        <f>_xlfn.XLOOKUP(A985,'Hospitalisation Details'!$A$2:$A$2344,'Hospitalisation Details'!$G$2:$G$2344," ",0,1)</f>
        <v>tier - 3</v>
      </c>
      <c r="O985" t="str">
        <f>_xlfn.XLOOKUP(A985,'Hospitalisation Details'!$A$2:$A$2344,'Hospitalisation Details'!$H$2:$H$2344," ",0,1)</f>
        <v>tier - 2</v>
      </c>
      <c r="P985" t="str">
        <f>_xlfn.XLOOKUP(A985,'Hospitalisation Details'!$A$2:$A$2344,'Hospitalisation Details'!$I$2:$I$2344," ",0,1)</f>
        <v>R1025</v>
      </c>
      <c r="Q985">
        <f>_xlfn.XLOOKUP(A985,'Hospitalisation Details'!$A$2:$A$2344,'Hospitalisation Details'!$K$2:$K$2344," ",0,1)</f>
        <v>54</v>
      </c>
    </row>
    <row r="986" spans="1:17" ht="15.5" x14ac:dyDescent="0.35">
      <c r="A986" s="8" t="s">
        <v>1386</v>
      </c>
      <c r="B986" t="str">
        <f>VLOOKUP(Healthcare!A986,'Customer Names'!A986:E3320,4,FALSE)</f>
        <v>Daniel T.</v>
      </c>
      <c r="C986" s="10">
        <f>_xlfn.XLOOKUP(A986,'Medical Examinations'!$A$2:$A$2336,'Medical Examinations'!$B$2:$B$2336,"NA",0,1)</f>
        <v>42.46</v>
      </c>
      <c r="D986" s="10">
        <f>_xlfn.XLOOKUP(A986,'Medical Examinations'!$A$2:$A$2336,'Medical Examinations'!$C$2:$C$2336)</f>
        <v>4.1100000000000003</v>
      </c>
      <c r="E986" s="1" t="str">
        <f>_xlfn.XLOOKUP(A986,'Medical Examinations'!$A$2:$A$2336,'Medical Examinations'!$D$2:$D$2336)</f>
        <v>No</v>
      </c>
      <c r="F986" t="str">
        <f>_xlfn.XLOOKUP(A986,'Medical Examinations'!$A$2:$A$2336,'Medical Examinations'!$E$2:$E$2336)</f>
        <v>No</v>
      </c>
      <c r="G986" t="str">
        <f>_xlfn.XLOOKUP(A986,'Medical Examinations'!$A$2:$A$2336,'Medical Examinations'!$F$2:$F$2336)</f>
        <v>No</v>
      </c>
      <c r="H986" s="1">
        <f>_xlfn.XLOOKUP(A986,'Medical Examinations'!$A$2:$A$2336,'Medical Examinations'!$G$2:$G$2336)</f>
        <v>0</v>
      </c>
      <c r="I986" t="str">
        <f>_xlfn.XLOOKUP(A986,'Medical Examinations'!$A$2:$A$2336,'Medical Examinations'!$H$2:$H$2336)</f>
        <v>No</v>
      </c>
      <c r="J986" t="str">
        <f>VLOOKUP(A986,'Medical Examinations'!$A$2:$J$2336,9,FALSE)</f>
        <v>Obesity</v>
      </c>
      <c r="K986" t="str">
        <f>VLOOKUP(A986,'Medical Examinations'!$A$2:$J$2336,10,FALSE)</f>
        <v>Normal</v>
      </c>
      <c r="L986" s="51" t="str">
        <f>_xlfn.XLOOKUP(A986,'Hospitalisation Details'!$A$2:$A$2345,'Hospitalisation Details'!$J$2:$J$2345,"")</f>
        <v>19-Aug-1989</v>
      </c>
      <c r="M986" s="12">
        <f>_xlfn.XLOOKUP(A986,'Hospitalisation Details'!$A$2:$A$2344,'Hospitalisation Details'!$F$2:$F$2344," ",0,1)</f>
        <v>11326.71</v>
      </c>
      <c r="N986" t="str">
        <f>_xlfn.XLOOKUP(A986,'Hospitalisation Details'!$A$2:$A$2344,'Hospitalisation Details'!$G$2:$G$2344," ",0,1)</f>
        <v>tier - 3</v>
      </c>
      <c r="O986" t="str">
        <f>_xlfn.XLOOKUP(A986,'Hospitalisation Details'!$A$2:$A$2344,'Hospitalisation Details'!$H$2:$H$2344," ",0,1)</f>
        <v>tier - 3</v>
      </c>
      <c r="P986" t="str">
        <f>_xlfn.XLOOKUP(A986,'Hospitalisation Details'!$A$2:$A$2344,'Hospitalisation Details'!$I$2:$I$2344," ",0,1)</f>
        <v>R1013</v>
      </c>
      <c r="Q986">
        <f>_xlfn.XLOOKUP(A986,'Hospitalisation Details'!$A$2:$A$2344,'Hospitalisation Details'!$K$2:$K$2344," ",0,1)</f>
        <v>33</v>
      </c>
    </row>
    <row r="987" spans="1:17" ht="15.5" x14ac:dyDescent="0.35">
      <c r="A987" s="8" t="s">
        <v>1385</v>
      </c>
      <c r="B987" t="str">
        <f>VLOOKUP(Healthcare!A987,'Customer Names'!A987:E3321,4,FALSE)</f>
        <v>Deanne</v>
      </c>
      <c r="C987" s="10">
        <f>_xlfn.XLOOKUP(A987,'Medical Examinations'!$A$2:$A$2336,'Medical Examinations'!$B$2:$B$2336,"NA",0,1)</f>
        <v>54.47</v>
      </c>
      <c r="D987" s="10">
        <f>_xlfn.XLOOKUP(A987,'Medical Examinations'!$A$2:$A$2336,'Medical Examinations'!$C$2:$C$2336)</f>
        <v>7.48</v>
      </c>
      <c r="E987" s="1" t="str">
        <f>_xlfn.XLOOKUP(A987,'Medical Examinations'!$A$2:$A$2336,'Medical Examinations'!$D$2:$D$2336)</f>
        <v>No</v>
      </c>
      <c r="F987" t="str">
        <f>_xlfn.XLOOKUP(A987,'Medical Examinations'!$A$2:$A$2336,'Medical Examinations'!$E$2:$E$2336)</f>
        <v>No</v>
      </c>
      <c r="G987" t="str">
        <f>_xlfn.XLOOKUP(A987,'Medical Examinations'!$A$2:$A$2336,'Medical Examinations'!$F$2:$F$2336)</f>
        <v>No</v>
      </c>
      <c r="H987" s="1">
        <f>_xlfn.XLOOKUP(A987,'Medical Examinations'!$A$2:$A$2336,'Medical Examinations'!$G$2:$G$2336)</f>
        <v>0</v>
      </c>
      <c r="I987" t="str">
        <f>_xlfn.XLOOKUP(A987,'Medical Examinations'!$A$2:$A$2336,'Medical Examinations'!$H$2:$H$2336)</f>
        <v>No</v>
      </c>
      <c r="J987" t="str">
        <f>VLOOKUP(A987,'Medical Examinations'!$A$2:$J$2336,9,FALSE)</f>
        <v>Obesity</v>
      </c>
      <c r="K987" t="str">
        <f>VLOOKUP(A987,'Medical Examinations'!$A$2:$J$2336,10,FALSE)</f>
        <v>Diabetes</v>
      </c>
      <c r="L987" s="51" t="str">
        <f>_xlfn.XLOOKUP(A987,'Hospitalisation Details'!$A$2:$A$2345,'Hospitalisation Details'!$J$2:$J$2345,"")</f>
        <v>20-Sep-2002</v>
      </c>
      <c r="M987" s="12">
        <f>_xlfn.XLOOKUP(A987,'Hospitalisation Details'!$A$2:$A$2344,'Hospitalisation Details'!$F$2:$F$2344," ",0,1)</f>
        <v>11321.49</v>
      </c>
      <c r="N987" t="str">
        <f>_xlfn.XLOOKUP(A987,'Hospitalisation Details'!$A$2:$A$2344,'Hospitalisation Details'!$G$2:$G$2344," ",0,1)</f>
        <v>tier - 3</v>
      </c>
      <c r="O987" t="str">
        <f>_xlfn.XLOOKUP(A987,'Hospitalisation Details'!$A$2:$A$2344,'Hospitalisation Details'!$H$2:$H$2344," ",0,1)</f>
        <v>tier - 3</v>
      </c>
      <c r="P987" t="str">
        <f>_xlfn.XLOOKUP(A987,'Hospitalisation Details'!$A$2:$A$2344,'Hospitalisation Details'!$I$2:$I$2344," ",0,1)</f>
        <v>R1012</v>
      </c>
      <c r="Q987">
        <f>_xlfn.XLOOKUP(A987,'Hospitalisation Details'!$A$2:$A$2344,'Hospitalisation Details'!$K$2:$K$2344," ",0,1)</f>
        <v>20</v>
      </c>
    </row>
    <row r="988" spans="1:17" ht="15.5" x14ac:dyDescent="0.35">
      <c r="A988" s="8" t="s">
        <v>1384</v>
      </c>
      <c r="B988" t="str">
        <f>VLOOKUP(Healthcare!A988,'Customer Names'!A988:E3322,4,FALSE)</f>
        <v>Carrie</v>
      </c>
      <c r="C988" s="10">
        <f>_xlfn.XLOOKUP(A988,'Medical Examinations'!$A$2:$A$2336,'Medical Examinations'!$B$2:$B$2336,"NA",0,1)</f>
        <v>24.93</v>
      </c>
      <c r="D988" s="10">
        <f>_xlfn.XLOOKUP(A988,'Medical Examinations'!$A$2:$A$2336,'Medical Examinations'!$C$2:$C$2336)</f>
        <v>9.18</v>
      </c>
      <c r="E988" s="1" t="str">
        <f>_xlfn.XLOOKUP(A988,'Medical Examinations'!$A$2:$A$2336,'Medical Examinations'!$D$2:$D$2336)</f>
        <v>Yes</v>
      </c>
      <c r="F988" t="str">
        <f>_xlfn.XLOOKUP(A988,'Medical Examinations'!$A$2:$A$2336,'Medical Examinations'!$E$2:$E$2336)</f>
        <v>No</v>
      </c>
      <c r="G988" t="str">
        <f>_xlfn.XLOOKUP(A988,'Medical Examinations'!$A$2:$A$2336,'Medical Examinations'!$F$2:$F$2336)</f>
        <v>Yes</v>
      </c>
      <c r="H988" s="1">
        <f>_xlfn.XLOOKUP(A988,'Medical Examinations'!$A$2:$A$2336,'Medical Examinations'!$G$2:$G$2336)</f>
        <v>1</v>
      </c>
      <c r="I988" t="str">
        <f>_xlfn.XLOOKUP(A988,'Medical Examinations'!$A$2:$A$2336,'Medical Examinations'!$H$2:$H$2336)</f>
        <v>No</v>
      </c>
      <c r="J988" t="str">
        <f>VLOOKUP(A988,'Medical Examinations'!$A$2:$J$2336,9,FALSE)</f>
        <v>Normal Weight</v>
      </c>
      <c r="K988" t="str">
        <f>VLOOKUP(A988,'Medical Examinations'!$A$2:$J$2336,10,FALSE)</f>
        <v>Diabetes</v>
      </c>
      <c r="L988" s="51" t="str">
        <f>_xlfn.XLOOKUP(A988,'Hospitalisation Details'!$A$2:$A$2345,'Hospitalisation Details'!$J$2:$J$2345,"")</f>
        <v>11-Jul-1963</v>
      </c>
      <c r="M988" s="12">
        <f>_xlfn.XLOOKUP(A988,'Hospitalisation Details'!$A$2:$A$2344,'Hospitalisation Details'!$F$2:$F$2344," ",0,1)</f>
        <v>11319.12</v>
      </c>
      <c r="N988" t="str">
        <f>_xlfn.XLOOKUP(A988,'Hospitalisation Details'!$A$2:$A$2344,'Hospitalisation Details'!$G$2:$G$2344," ",0,1)</f>
        <v>tier - 3</v>
      </c>
      <c r="O988" t="str">
        <f>_xlfn.XLOOKUP(A988,'Hospitalisation Details'!$A$2:$A$2344,'Hospitalisation Details'!$H$2:$H$2344," ",0,1)</f>
        <v>tier - 1</v>
      </c>
      <c r="P988" t="str">
        <f>_xlfn.XLOOKUP(A988,'Hospitalisation Details'!$A$2:$A$2344,'Hospitalisation Details'!$I$2:$I$2344," ",0,1)</f>
        <v>R1012</v>
      </c>
      <c r="Q988">
        <f>_xlfn.XLOOKUP(A988,'Hospitalisation Details'!$A$2:$A$2344,'Hospitalisation Details'!$K$2:$K$2344," ",0,1)</f>
        <v>59</v>
      </c>
    </row>
    <row r="989" spans="1:17" ht="15.5" x14ac:dyDescent="0.35">
      <c r="A989" s="8" t="s">
        <v>1383</v>
      </c>
      <c r="B989" t="str">
        <f>VLOOKUP(Healthcare!A989,'Customer Names'!A989:E3323,4,FALSE)</f>
        <v>Suzanne</v>
      </c>
      <c r="C989" s="10">
        <f>_xlfn.XLOOKUP(A989,'Medical Examinations'!$A$2:$A$2336,'Medical Examinations'!$B$2:$B$2336,"NA",0,1)</f>
        <v>48.12</v>
      </c>
      <c r="D989" s="10">
        <f>_xlfn.XLOOKUP(A989,'Medical Examinations'!$A$2:$A$2336,'Medical Examinations'!$C$2:$C$2336)</f>
        <v>4.51</v>
      </c>
      <c r="E989" s="1" t="str">
        <f>_xlfn.XLOOKUP(A989,'Medical Examinations'!$A$2:$A$2336,'Medical Examinations'!$D$2:$D$2336)</f>
        <v>Yes</v>
      </c>
      <c r="F989" t="str">
        <f>_xlfn.XLOOKUP(A989,'Medical Examinations'!$A$2:$A$2336,'Medical Examinations'!$E$2:$E$2336)</f>
        <v>No</v>
      </c>
      <c r="G989" t="str">
        <f>_xlfn.XLOOKUP(A989,'Medical Examinations'!$A$2:$A$2336,'Medical Examinations'!$F$2:$F$2336)</f>
        <v>No</v>
      </c>
      <c r="H989" s="1">
        <f>_xlfn.XLOOKUP(A989,'Medical Examinations'!$A$2:$A$2336,'Medical Examinations'!$G$2:$G$2336)</f>
        <v>1</v>
      </c>
      <c r="I989" t="str">
        <f>_xlfn.XLOOKUP(A989,'Medical Examinations'!$A$2:$A$2336,'Medical Examinations'!$H$2:$H$2336)</f>
        <v>No</v>
      </c>
      <c r="J989" t="str">
        <f>VLOOKUP(A989,'Medical Examinations'!$A$2:$J$2336,9,FALSE)</f>
        <v>Obesity</v>
      </c>
      <c r="K989" t="str">
        <f>VLOOKUP(A989,'Medical Examinations'!$A$2:$J$2336,10,FALSE)</f>
        <v>Normal</v>
      </c>
      <c r="L989" s="51" t="str">
        <f>_xlfn.XLOOKUP(A989,'Hospitalisation Details'!$A$2:$A$2345,'Hospitalisation Details'!$J$2:$J$2345,"")</f>
        <v>10-Dec-1995</v>
      </c>
      <c r="M989" s="12">
        <f>_xlfn.XLOOKUP(A989,'Hospitalisation Details'!$A$2:$A$2344,'Hospitalisation Details'!$F$2:$F$2344," ",0,1)</f>
        <v>11318.57</v>
      </c>
      <c r="N989" t="str">
        <f>_xlfn.XLOOKUP(A989,'Hospitalisation Details'!$A$2:$A$2344,'Hospitalisation Details'!$G$2:$G$2344," ",0,1)</f>
        <v>tier - 3</v>
      </c>
      <c r="O989" t="str">
        <f>_xlfn.XLOOKUP(A989,'Hospitalisation Details'!$A$2:$A$2344,'Hospitalisation Details'!$H$2:$H$2344," ",0,1)</f>
        <v>tier - 2</v>
      </c>
      <c r="P989" t="str">
        <f>_xlfn.XLOOKUP(A989,'Hospitalisation Details'!$A$2:$A$2344,'Hospitalisation Details'!$I$2:$I$2344," ",0,1)</f>
        <v>R1026</v>
      </c>
      <c r="Q989">
        <f>_xlfn.XLOOKUP(A989,'Hospitalisation Details'!$A$2:$A$2344,'Hospitalisation Details'!$K$2:$K$2344," ",0,1)</f>
        <v>27</v>
      </c>
    </row>
    <row r="990" spans="1:17" ht="15.5" x14ac:dyDescent="0.35">
      <c r="A990" s="8" t="s">
        <v>1382</v>
      </c>
      <c r="B990" t="str">
        <f>VLOOKUP(Healthcare!A990,'Customer Names'!A990:E3324,4,FALSE)</f>
        <v>Jasmine P.</v>
      </c>
      <c r="C990" s="10">
        <f>_xlfn.XLOOKUP(A990,'Medical Examinations'!$A$2:$A$2336,'Medical Examinations'!$B$2:$B$2336,"NA",0,1)</f>
        <v>24.91</v>
      </c>
      <c r="D990" s="10">
        <f>_xlfn.XLOOKUP(A990,'Medical Examinations'!$A$2:$A$2336,'Medical Examinations'!$C$2:$C$2336)</f>
        <v>7.33</v>
      </c>
      <c r="E990" s="1" t="str">
        <f>_xlfn.XLOOKUP(A990,'Medical Examinations'!$A$2:$A$2336,'Medical Examinations'!$D$2:$D$2336)</f>
        <v>Yes</v>
      </c>
      <c r="F990" t="str">
        <f>_xlfn.XLOOKUP(A990,'Medical Examinations'!$A$2:$A$2336,'Medical Examinations'!$E$2:$E$2336)</f>
        <v>No</v>
      </c>
      <c r="G990" t="str">
        <f>_xlfn.XLOOKUP(A990,'Medical Examinations'!$A$2:$A$2336,'Medical Examinations'!$F$2:$F$2336)</f>
        <v>Yes</v>
      </c>
      <c r="H990" s="1">
        <f>_xlfn.XLOOKUP(A990,'Medical Examinations'!$A$2:$A$2336,'Medical Examinations'!$G$2:$G$2336)</f>
        <v>1</v>
      </c>
      <c r="I990" t="str">
        <f>_xlfn.XLOOKUP(A990,'Medical Examinations'!$A$2:$A$2336,'Medical Examinations'!$H$2:$H$2336)</f>
        <v>No</v>
      </c>
      <c r="J990" t="str">
        <f>VLOOKUP(A990,'Medical Examinations'!$A$2:$J$2336,9,FALSE)</f>
        <v>Normal Weight</v>
      </c>
      <c r="K990" t="str">
        <f>VLOOKUP(A990,'Medical Examinations'!$A$2:$J$2336,10,FALSE)</f>
        <v>Diabetes</v>
      </c>
      <c r="L990" s="51" t="str">
        <f>_xlfn.XLOOKUP(A990,'Hospitalisation Details'!$A$2:$A$2345,'Hospitalisation Details'!$J$2:$J$2345,"")</f>
        <v>22-Nov-1963</v>
      </c>
      <c r="M990" s="12">
        <f>_xlfn.XLOOKUP(A990,'Hospitalisation Details'!$A$2:$A$2344,'Hospitalisation Details'!$F$2:$F$2344," ",0,1)</f>
        <v>11312.33</v>
      </c>
      <c r="N990" t="str">
        <f>_xlfn.XLOOKUP(A990,'Hospitalisation Details'!$A$2:$A$2344,'Hospitalisation Details'!$G$2:$G$2344," ",0,1)</f>
        <v>tier - 3</v>
      </c>
      <c r="O990" t="str">
        <f>_xlfn.XLOOKUP(A990,'Hospitalisation Details'!$A$2:$A$2344,'Hospitalisation Details'!$H$2:$H$2344," ",0,1)</f>
        <v>tier - 3</v>
      </c>
      <c r="P990" t="str">
        <f>_xlfn.XLOOKUP(A990,'Hospitalisation Details'!$A$2:$A$2344,'Hospitalisation Details'!$I$2:$I$2344," ",0,1)</f>
        <v>R1012</v>
      </c>
      <c r="Q990">
        <f>_xlfn.XLOOKUP(A990,'Hospitalisation Details'!$A$2:$A$2344,'Hospitalisation Details'!$K$2:$K$2344," ",0,1)</f>
        <v>59</v>
      </c>
    </row>
    <row r="991" spans="1:17" ht="15.5" x14ac:dyDescent="0.35">
      <c r="A991" s="8" t="s">
        <v>1381</v>
      </c>
      <c r="B991" t="str">
        <f>VLOOKUP(Healthcare!A991,'Customer Names'!A991:E3325,4,FALSE)</f>
        <v>Jennifer</v>
      </c>
      <c r="C991" s="10">
        <f>_xlfn.XLOOKUP(A991,'Medical Examinations'!$A$2:$A$2336,'Medical Examinations'!$B$2:$B$2336,"NA",0,1)</f>
        <v>27.645</v>
      </c>
      <c r="D991" s="10">
        <f>_xlfn.XLOOKUP(A991,'Medical Examinations'!$A$2:$A$2336,'Medical Examinations'!$C$2:$C$2336)</f>
        <v>10.56</v>
      </c>
      <c r="E991" s="1" t="str">
        <f>_xlfn.XLOOKUP(A991,'Medical Examinations'!$A$2:$A$2336,'Medical Examinations'!$D$2:$D$2336)</f>
        <v>No</v>
      </c>
      <c r="F991" t="str">
        <f>_xlfn.XLOOKUP(A991,'Medical Examinations'!$A$2:$A$2336,'Medical Examinations'!$E$2:$E$2336)</f>
        <v>No</v>
      </c>
      <c r="G991" t="str">
        <f>_xlfn.XLOOKUP(A991,'Medical Examinations'!$A$2:$A$2336,'Medical Examinations'!$F$2:$F$2336)</f>
        <v>No</v>
      </c>
      <c r="H991" s="1">
        <f>_xlfn.XLOOKUP(A991,'Medical Examinations'!$A$2:$A$2336,'Medical Examinations'!$G$2:$G$2336)</f>
        <v>0</v>
      </c>
      <c r="I991" t="str">
        <f>_xlfn.XLOOKUP(A991,'Medical Examinations'!$A$2:$A$2336,'Medical Examinations'!$H$2:$H$2336)</f>
        <v>No</v>
      </c>
      <c r="J991" t="str">
        <f>VLOOKUP(A991,'Medical Examinations'!$A$2:$J$2336,9,FALSE)</f>
        <v>Overweight</v>
      </c>
      <c r="K991" t="str">
        <f>VLOOKUP(A991,'Medical Examinations'!$A$2:$J$2336,10,FALSE)</f>
        <v>Diabetes</v>
      </c>
      <c r="L991" s="51" t="str">
        <f>_xlfn.XLOOKUP(A991,'Hospitalisation Details'!$A$2:$A$2345,'Hospitalisation Details'!$J$2:$J$2345,"")</f>
        <v>6-Oct-1968</v>
      </c>
      <c r="M991" s="12">
        <f>_xlfn.XLOOKUP(A991,'Hospitalisation Details'!$A$2:$A$2344,'Hospitalisation Details'!$F$2:$F$2344," ",0,1)</f>
        <v>11305.93</v>
      </c>
      <c r="N991" t="str">
        <f>_xlfn.XLOOKUP(A991,'Hospitalisation Details'!$A$2:$A$2344,'Hospitalisation Details'!$G$2:$G$2344," ",0,1)</f>
        <v>tier - 3</v>
      </c>
      <c r="O991" t="str">
        <f>_xlfn.XLOOKUP(A991,'Hospitalisation Details'!$A$2:$A$2344,'Hospitalisation Details'!$H$2:$H$2344," ",0,1)</f>
        <v>tier - 1</v>
      </c>
      <c r="P991" t="str">
        <f>_xlfn.XLOOKUP(A991,'Hospitalisation Details'!$A$2:$A$2344,'Hospitalisation Details'!$I$2:$I$2344," ",0,1)</f>
        <v>R1012</v>
      </c>
      <c r="Q991">
        <f>_xlfn.XLOOKUP(A991,'Hospitalisation Details'!$A$2:$A$2344,'Hospitalisation Details'!$K$2:$K$2344," ",0,1)</f>
        <v>54</v>
      </c>
    </row>
    <row r="992" spans="1:17" ht="15.5" x14ac:dyDescent="0.35">
      <c r="A992" s="8" t="s">
        <v>1380</v>
      </c>
      <c r="B992" t="str">
        <f>VLOOKUP(Healthcare!A992,'Customer Names'!A992:E3326,4,FALSE)</f>
        <v>Tracie</v>
      </c>
      <c r="C992" s="10">
        <f>_xlfn.XLOOKUP(A992,'Medical Examinations'!$A$2:$A$2336,'Medical Examinations'!$B$2:$B$2336,"NA",0,1)</f>
        <v>33.700000000000003</v>
      </c>
      <c r="D992" s="10">
        <f>_xlfn.XLOOKUP(A992,'Medical Examinations'!$A$2:$A$2336,'Medical Examinations'!$C$2:$C$2336)</f>
        <v>4.01</v>
      </c>
      <c r="E992" s="1" t="str">
        <f>_xlfn.XLOOKUP(A992,'Medical Examinations'!$A$2:$A$2336,'Medical Examinations'!$D$2:$D$2336)</f>
        <v>No</v>
      </c>
      <c r="F992" t="str">
        <f>_xlfn.XLOOKUP(A992,'Medical Examinations'!$A$2:$A$2336,'Medical Examinations'!$E$2:$E$2336)</f>
        <v>No</v>
      </c>
      <c r="G992" t="str">
        <f>_xlfn.XLOOKUP(A992,'Medical Examinations'!$A$2:$A$2336,'Medical Examinations'!$F$2:$F$2336)</f>
        <v>No</v>
      </c>
      <c r="H992" s="1">
        <f>_xlfn.XLOOKUP(A992,'Medical Examinations'!$A$2:$A$2336,'Medical Examinations'!$G$2:$G$2336)</f>
        <v>2</v>
      </c>
      <c r="I992" t="str">
        <f>_xlfn.XLOOKUP(A992,'Medical Examinations'!$A$2:$A$2336,'Medical Examinations'!$H$2:$H$2336)</f>
        <v>No</v>
      </c>
      <c r="J992" t="str">
        <f>VLOOKUP(A992,'Medical Examinations'!$A$2:$J$2336,9,FALSE)</f>
        <v>Obesity</v>
      </c>
      <c r="K992" t="str">
        <f>VLOOKUP(A992,'Medical Examinations'!$A$2:$J$2336,10,FALSE)</f>
        <v>Normal</v>
      </c>
      <c r="L992" s="51" t="str">
        <f>_xlfn.XLOOKUP(A992,'Hospitalisation Details'!$A$2:$A$2345,'Hospitalisation Details'!$J$2:$J$2345,"")</f>
        <v>25-Sep-1972</v>
      </c>
      <c r="M992" s="12">
        <f>_xlfn.XLOOKUP(A992,'Hospitalisation Details'!$A$2:$A$2344,'Hospitalisation Details'!$F$2:$F$2344," ",0,1)</f>
        <v>11299.34</v>
      </c>
      <c r="N992" t="str">
        <f>_xlfn.XLOOKUP(A992,'Hospitalisation Details'!$A$2:$A$2344,'Hospitalisation Details'!$G$2:$G$2344," ",0,1)</f>
        <v>tier - 3</v>
      </c>
      <c r="O992" t="str">
        <f>_xlfn.XLOOKUP(A992,'Hospitalisation Details'!$A$2:$A$2344,'Hospitalisation Details'!$H$2:$H$2344," ",0,1)</f>
        <v>tier - 2</v>
      </c>
      <c r="P992" t="str">
        <f>_xlfn.XLOOKUP(A992,'Hospitalisation Details'!$A$2:$A$2344,'Hospitalisation Details'!$I$2:$I$2344," ",0,1)</f>
        <v>R1011</v>
      </c>
      <c r="Q992">
        <f>_xlfn.XLOOKUP(A992,'Hospitalisation Details'!$A$2:$A$2344,'Hospitalisation Details'!$K$2:$K$2344," ",0,1)</f>
        <v>50</v>
      </c>
    </row>
    <row r="993" spans="1:17" ht="15.5" x14ac:dyDescent="0.35">
      <c r="A993" s="8" t="s">
        <v>1379</v>
      </c>
      <c r="B993" t="str">
        <f>VLOOKUP(Healthcare!A993,'Customer Names'!A993:E3327,4,FALSE)</f>
        <v>Tristan D.</v>
      </c>
      <c r="C993" s="10">
        <f>_xlfn.XLOOKUP(A993,'Medical Examinations'!$A$2:$A$2336,'Medical Examinations'!$B$2:$B$2336,"NA",0,1)</f>
        <v>38.93</v>
      </c>
      <c r="D993" s="10">
        <f>_xlfn.XLOOKUP(A993,'Medical Examinations'!$A$2:$A$2336,'Medical Examinations'!$C$2:$C$2336)</f>
        <v>5.64</v>
      </c>
      <c r="E993" s="1" t="str">
        <f>_xlfn.XLOOKUP(A993,'Medical Examinations'!$A$2:$A$2336,'Medical Examinations'!$D$2:$D$2336)</f>
        <v>Yes</v>
      </c>
      <c r="F993" t="str">
        <f>_xlfn.XLOOKUP(A993,'Medical Examinations'!$A$2:$A$2336,'Medical Examinations'!$E$2:$E$2336)</f>
        <v>No</v>
      </c>
      <c r="G993" t="str">
        <f>_xlfn.XLOOKUP(A993,'Medical Examinations'!$A$2:$A$2336,'Medical Examinations'!$F$2:$F$2336)</f>
        <v>No</v>
      </c>
      <c r="H993" s="1">
        <f>_xlfn.XLOOKUP(A993,'Medical Examinations'!$A$2:$A$2336,'Medical Examinations'!$G$2:$G$2336)</f>
        <v>1</v>
      </c>
      <c r="I993" t="str">
        <f>_xlfn.XLOOKUP(A993,'Medical Examinations'!$A$2:$A$2336,'Medical Examinations'!$H$2:$H$2336)</f>
        <v>No</v>
      </c>
      <c r="J993" t="str">
        <f>VLOOKUP(A993,'Medical Examinations'!$A$2:$J$2336,9,FALSE)</f>
        <v>Obesity</v>
      </c>
      <c r="K993" t="str">
        <f>VLOOKUP(A993,'Medical Examinations'!$A$2:$J$2336,10,FALSE)</f>
        <v>Normal</v>
      </c>
      <c r="L993" s="51" t="str">
        <f>_xlfn.XLOOKUP(A993,'Hospitalisation Details'!$A$2:$A$2345,'Hospitalisation Details'!$J$2:$J$2345,"")</f>
        <v>14-Nov-1988</v>
      </c>
      <c r="M993" s="12">
        <f>_xlfn.XLOOKUP(A993,'Hospitalisation Details'!$A$2:$A$2344,'Hospitalisation Details'!$F$2:$F$2344," ",0,1)</f>
        <v>11294.57</v>
      </c>
      <c r="N993" t="str">
        <f>_xlfn.XLOOKUP(A993,'Hospitalisation Details'!$A$2:$A$2344,'Hospitalisation Details'!$G$2:$G$2344," ",0,1)</f>
        <v>tier - 3</v>
      </c>
      <c r="O993" t="str">
        <f>_xlfn.XLOOKUP(A993,'Hospitalisation Details'!$A$2:$A$2344,'Hospitalisation Details'!$H$2:$H$2344," ",0,1)</f>
        <v>tier - 1</v>
      </c>
      <c r="P993" t="str">
        <f>_xlfn.XLOOKUP(A993,'Hospitalisation Details'!$A$2:$A$2344,'Hospitalisation Details'!$I$2:$I$2344," ",0,1)</f>
        <v>R1022</v>
      </c>
      <c r="Q993">
        <f>_xlfn.XLOOKUP(A993,'Hospitalisation Details'!$A$2:$A$2344,'Hospitalisation Details'!$K$2:$K$2344," ",0,1)</f>
        <v>34</v>
      </c>
    </row>
    <row r="994" spans="1:17" ht="15.5" x14ac:dyDescent="0.35">
      <c r="A994" s="8" t="s">
        <v>1378</v>
      </c>
      <c r="B994" t="str">
        <f>VLOOKUP(Healthcare!A994,'Customer Names'!A994:E3328,4,FALSE)</f>
        <v>Peiweng</v>
      </c>
      <c r="C994" s="10">
        <f>_xlfn.XLOOKUP(A994,'Medical Examinations'!$A$2:$A$2336,'Medical Examinations'!$B$2:$B$2336,"NA",0,1)</f>
        <v>32.774999999999999</v>
      </c>
      <c r="D994" s="10">
        <f>_xlfn.XLOOKUP(A994,'Medical Examinations'!$A$2:$A$2336,'Medical Examinations'!$C$2:$C$2336)</f>
        <v>8.02</v>
      </c>
      <c r="E994" s="1" t="str">
        <f>_xlfn.XLOOKUP(A994,'Medical Examinations'!$A$2:$A$2336,'Medical Examinations'!$D$2:$D$2336)</f>
        <v>Yes</v>
      </c>
      <c r="F994" t="str">
        <f>_xlfn.XLOOKUP(A994,'Medical Examinations'!$A$2:$A$2336,'Medical Examinations'!$E$2:$E$2336)</f>
        <v>No</v>
      </c>
      <c r="G994" t="str">
        <f>_xlfn.XLOOKUP(A994,'Medical Examinations'!$A$2:$A$2336,'Medical Examinations'!$F$2:$F$2336)</f>
        <v>No</v>
      </c>
      <c r="H994" s="1">
        <f>_xlfn.XLOOKUP(A994,'Medical Examinations'!$A$2:$A$2336,'Medical Examinations'!$G$2:$G$2336)</f>
        <v>2</v>
      </c>
      <c r="I994" t="str">
        <f>_xlfn.XLOOKUP(A994,'Medical Examinations'!$A$2:$A$2336,'Medical Examinations'!$H$2:$H$2336)</f>
        <v>No</v>
      </c>
      <c r="J994" t="str">
        <f>VLOOKUP(A994,'Medical Examinations'!$A$2:$J$2336,9,FALSE)</f>
        <v>Obesity</v>
      </c>
      <c r="K994" t="str">
        <f>VLOOKUP(A994,'Medical Examinations'!$A$2:$J$2336,10,FALSE)</f>
        <v>Diabetes</v>
      </c>
      <c r="L994" s="51" t="str">
        <f>_xlfn.XLOOKUP(A994,'Hospitalisation Details'!$A$2:$A$2345,'Hospitalisation Details'!$J$2:$J$2345,"")</f>
        <v>22-Jun-1970</v>
      </c>
      <c r="M994" s="12">
        <f>_xlfn.XLOOKUP(A994,'Hospitalisation Details'!$A$2:$A$2344,'Hospitalisation Details'!$F$2:$F$2344," ",0,1)</f>
        <v>11289.11</v>
      </c>
      <c r="N994" t="str">
        <f>_xlfn.XLOOKUP(A994,'Hospitalisation Details'!$A$2:$A$2344,'Hospitalisation Details'!$G$2:$G$2344," ",0,1)</f>
        <v>tier - 3</v>
      </c>
      <c r="O994" t="str">
        <f>_xlfn.XLOOKUP(A994,'Hospitalisation Details'!$A$2:$A$2344,'Hospitalisation Details'!$H$2:$H$2344," ",0,1)</f>
        <v>tier - 1</v>
      </c>
      <c r="P994" t="str">
        <f>_xlfn.XLOOKUP(A994,'Hospitalisation Details'!$A$2:$A$2344,'Hospitalisation Details'!$I$2:$I$2344," ",0,1)</f>
        <v>R1012</v>
      </c>
      <c r="Q994">
        <f>_xlfn.XLOOKUP(A994,'Hospitalisation Details'!$A$2:$A$2344,'Hospitalisation Details'!$K$2:$K$2344," ",0,1)</f>
        <v>52</v>
      </c>
    </row>
    <row r="995" spans="1:17" ht="15.5" x14ac:dyDescent="0.35">
      <c r="A995" s="8" t="s">
        <v>1377</v>
      </c>
      <c r="B995" t="str">
        <f>VLOOKUP(Healthcare!A995,'Customer Names'!A995:E3329,4,FALSE)</f>
        <v>Theresa M.</v>
      </c>
      <c r="C995" s="10">
        <f>_xlfn.XLOOKUP(A995,'Medical Examinations'!$A$2:$A$2336,'Medical Examinations'!$B$2:$B$2336,"NA",0,1)</f>
        <v>29.83</v>
      </c>
      <c r="D995" s="10">
        <f>_xlfn.XLOOKUP(A995,'Medical Examinations'!$A$2:$A$2336,'Medical Examinations'!$C$2:$C$2336)</f>
        <v>7.2</v>
      </c>
      <c r="E995" s="1" t="str">
        <f>_xlfn.XLOOKUP(A995,'Medical Examinations'!$A$2:$A$2336,'Medical Examinations'!$D$2:$D$2336)</f>
        <v>Yes</v>
      </c>
      <c r="F995" t="str">
        <f>_xlfn.XLOOKUP(A995,'Medical Examinations'!$A$2:$A$2336,'Medical Examinations'!$E$2:$E$2336)</f>
        <v>No</v>
      </c>
      <c r="G995" t="str">
        <f>_xlfn.XLOOKUP(A995,'Medical Examinations'!$A$2:$A$2336,'Medical Examinations'!$F$2:$F$2336)</f>
        <v>No</v>
      </c>
      <c r="H995" s="1">
        <f>_xlfn.XLOOKUP(A995,'Medical Examinations'!$A$2:$A$2336,'Medical Examinations'!$G$2:$G$2336)</f>
        <v>0</v>
      </c>
      <c r="I995" t="str">
        <f>_xlfn.XLOOKUP(A995,'Medical Examinations'!$A$2:$A$2336,'Medical Examinations'!$H$2:$H$2336)</f>
        <v>No</v>
      </c>
      <c r="J995" t="str">
        <f>VLOOKUP(A995,'Medical Examinations'!$A$2:$J$2336,9,FALSE)</f>
        <v>Overweight</v>
      </c>
      <c r="K995" t="str">
        <f>VLOOKUP(A995,'Medical Examinations'!$A$2:$J$2336,10,FALSE)</f>
        <v>Diabetes</v>
      </c>
      <c r="L995" s="51" t="str">
        <f>_xlfn.XLOOKUP(A995,'Hospitalisation Details'!$A$2:$A$2345,'Hospitalisation Details'!$J$2:$J$2345,"")</f>
        <v>14-Jun-1967</v>
      </c>
      <c r="M995" s="12">
        <f>_xlfn.XLOOKUP(A995,'Hospitalisation Details'!$A$2:$A$2344,'Hospitalisation Details'!$F$2:$F$2344," ",0,1)</f>
        <v>11286.54</v>
      </c>
      <c r="N995" t="str">
        <f>_xlfn.XLOOKUP(A995,'Hospitalisation Details'!$A$2:$A$2344,'Hospitalisation Details'!$G$2:$G$2344," ",0,1)</f>
        <v>tier - 3</v>
      </c>
      <c r="O995" t="str">
        <f>_xlfn.XLOOKUP(A995,'Hospitalisation Details'!$A$2:$A$2344,'Hospitalisation Details'!$H$2:$H$2344," ",0,1)</f>
        <v>tier - 3</v>
      </c>
      <c r="P995" t="str">
        <f>_xlfn.XLOOKUP(A995,'Hospitalisation Details'!$A$2:$A$2344,'Hospitalisation Details'!$I$2:$I$2344," ",0,1)</f>
        <v>R1024</v>
      </c>
      <c r="Q995">
        <f>_xlfn.XLOOKUP(A995,'Hospitalisation Details'!$A$2:$A$2344,'Hospitalisation Details'!$K$2:$K$2344," ",0,1)</f>
        <v>55</v>
      </c>
    </row>
    <row r="996" spans="1:17" ht="15.5" x14ac:dyDescent="0.35">
      <c r="A996" s="8" t="s">
        <v>1376</v>
      </c>
      <c r="B996" t="str">
        <f>VLOOKUP(Healthcare!A996,'Customer Names'!A996:E3330,4,FALSE)</f>
        <v>Daniel J</v>
      </c>
      <c r="C996" s="10">
        <f>_xlfn.XLOOKUP(A996,'Medical Examinations'!$A$2:$A$2336,'Medical Examinations'!$B$2:$B$2336,"NA",0,1)</f>
        <v>28.31</v>
      </c>
      <c r="D996" s="10">
        <f>_xlfn.XLOOKUP(A996,'Medical Examinations'!$A$2:$A$2336,'Medical Examinations'!$C$2:$C$2336)</f>
        <v>4.55</v>
      </c>
      <c r="E996" s="1" t="str">
        <f>_xlfn.XLOOKUP(A996,'Medical Examinations'!$A$2:$A$2336,'Medical Examinations'!$D$2:$D$2336)</f>
        <v>No</v>
      </c>
      <c r="F996" t="str">
        <f>_xlfn.XLOOKUP(A996,'Medical Examinations'!$A$2:$A$2336,'Medical Examinations'!$E$2:$E$2336)</f>
        <v>Yes</v>
      </c>
      <c r="G996" t="str">
        <f>_xlfn.XLOOKUP(A996,'Medical Examinations'!$A$2:$A$2336,'Medical Examinations'!$F$2:$F$2336)</f>
        <v>No</v>
      </c>
      <c r="H996" s="1">
        <f>_xlfn.XLOOKUP(A996,'Medical Examinations'!$A$2:$A$2336,'Medical Examinations'!$G$2:$G$2336)</f>
        <v>1</v>
      </c>
      <c r="I996" t="str">
        <f>_xlfn.XLOOKUP(A996,'Medical Examinations'!$A$2:$A$2336,'Medical Examinations'!$H$2:$H$2336)</f>
        <v>No</v>
      </c>
      <c r="J996" t="str">
        <f>VLOOKUP(A996,'Medical Examinations'!$A$2:$J$2336,9,FALSE)</f>
        <v>Overweight</v>
      </c>
      <c r="K996" t="str">
        <f>VLOOKUP(A996,'Medical Examinations'!$A$2:$J$2336,10,FALSE)</f>
        <v>Normal</v>
      </c>
      <c r="L996" s="51" t="str">
        <f>_xlfn.XLOOKUP(A996,'Hospitalisation Details'!$A$2:$A$2345,'Hospitalisation Details'!$J$2:$J$2345,"")</f>
        <v>4-Oct-2004</v>
      </c>
      <c r="M996" s="12">
        <f>_xlfn.XLOOKUP(A996,'Hospitalisation Details'!$A$2:$A$2344,'Hospitalisation Details'!$F$2:$F$2344," ",0,1)</f>
        <v>11272.33</v>
      </c>
      <c r="N996" t="str">
        <f>_xlfn.XLOOKUP(A996,'Hospitalisation Details'!$A$2:$A$2344,'Hospitalisation Details'!$G$2:$G$2344," ",0,1)</f>
        <v>tier - 3</v>
      </c>
      <c r="O996" t="str">
        <f>_xlfn.XLOOKUP(A996,'Hospitalisation Details'!$A$2:$A$2344,'Hospitalisation Details'!$H$2:$H$2344," ",0,1)</f>
        <v>tier - 2</v>
      </c>
      <c r="P996" t="str">
        <f>_xlfn.XLOOKUP(A996,'Hospitalisation Details'!$A$2:$A$2344,'Hospitalisation Details'!$I$2:$I$2344," ",0,1)</f>
        <v>R1019</v>
      </c>
      <c r="Q996">
        <f>_xlfn.XLOOKUP(A996,'Hospitalisation Details'!$A$2:$A$2344,'Hospitalisation Details'!$K$2:$K$2344," ",0,1)</f>
        <v>18</v>
      </c>
    </row>
    <row r="997" spans="1:17" ht="15.5" x14ac:dyDescent="0.35">
      <c r="A997" s="8" t="s">
        <v>1375</v>
      </c>
      <c r="B997" t="str">
        <f>VLOOKUP(Healthcare!A997,'Customer Names'!A997:E3331,4,FALSE)</f>
        <v>Courtney M.</v>
      </c>
      <c r="C997" s="10">
        <f>_xlfn.XLOOKUP(A997,'Medical Examinations'!$A$2:$A$2336,'Medical Examinations'!$B$2:$B$2336,"NA",0,1)</f>
        <v>29.79</v>
      </c>
      <c r="D997" s="10">
        <f>_xlfn.XLOOKUP(A997,'Medical Examinations'!$A$2:$A$2336,'Medical Examinations'!$C$2:$C$2336)</f>
        <v>9.0299999999999994</v>
      </c>
      <c r="E997" s="1" t="str">
        <f>_xlfn.XLOOKUP(A997,'Medical Examinations'!$A$2:$A$2336,'Medical Examinations'!$D$2:$D$2336)</f>
        <v>No</v>
      </c>
      <c r="F997" t="str">
        <f>_xlfn.XLOOKUP(A997,'Medical Examinations'!$A$2:$A$2336,'Medical Examinations'!$E$2:$E$2336)</f>
        <v>No</v>
      </c>
      <c r="G997" t="str">
        <f>_xlfn.XLOOKUP(A997,'Medical Examinations'!$A$2:$A$2336,'Medical Examinations'!$F$2:$F$2336)</f>
        <v>No</v>
      </c>
      <c r="H997" s="1">
        <f>_xlfn.XLOOKUP(A997,'Medical Examinations'!$A$2:$A$2336,'Medical Examinations'!$G$2:$G$2336)</f>
        <v>0</v>
      </c>
      <c r="I997" t="str">
        <f>_xlfn.XLOOKUP(A997,'Medical Examinations'!$A$2:$A$2336,'Medical Examinations'!$H$2:$H$2336)</f>
        <v>No</v>
      </c>
      <c r="J997" t="str">
        <f>VLOOKUP(A997,'Medical Examinations'!$A$2:$J$2336,9,FALSE)</f>
        <v>Overweight</v>
      </c>
      <c r="K997" t="str">
        <f>VLOOKUP(A997,'Medical Examinations'!$A$2:$J$2336,10,FALSE)</f>
        <v>Diabetes</v>
      </c>
      <c r="L997" s="51" t="str">
        <f>_xlfn.XLOOKUP(A997,'Hospitalisation Details'!$A$2:$A$2345,'Hospitalisation Details'!$J$2:$J$2345,"")</f>
        <v>26-Dec-1971</v>
      </c>
      <c r="M997" s="12">
        <f>_xlfn.XLOOKUP(A997,'Hospitalisation Details'!$A$2:$A$2344,'Hospitalisation Details'!$F$2:$F$2344," ",0,1)</f>
        <v>11265.71</v>
      </c>
      <c r="N997" t="str">
        <f>_xlfn.XLOOKUP(A997,'Hospitalisation Details'!$A$2:$A$2344,'Hospitalisation Details'!$G$2:$G$2344," ",0,1)</f>
        <v>tier - 3</v>
      </c>
      <c r="O997" t="str">
        <f>_xlfn.XLOOKUP(A997,'Hospitalisation Details'!$A$2:$A$2344,'Hospitalisation Details'!$H$2:$H$2344," ",0,1)</f>
        <v>tier - 1</v>
      </c>
      <c r="P997" t="str">
        <f>_xlfn.XLOOKUP(A997,'Hospitalisation Details'!$A$2:$A$2344,'Hospitalisation Details'!$I$2:$I$2344," ",0,1)</f>
        <v>R1025</v>
      </c>
      <c r="Q997">
        <f>_xlfn.XLOOKUP(A997,'Hospitalisation Details'!$A$2:$A$2344,'Hospitalisation Details'!$K$2:$K$2344," ",0,1)</f>
        <v>51</v>
      </c>
    </row>
    <row r="998" spans="1:17" ht="15.5" x14ac:dyDescent="0.35">
      <c r="A998" s="8" t="s">
        <v>1374</v>
      </c>
      <c r="B998" t="str">
        <f>VLOOKUP(Healthcare!A998,'Customer Names'!A998:E3332,4,FALSE)</f>
        <v>Jose A.</v>
      </c>
      <c r="C998" s="10">
        <f>_xlfn.XLOOKUP(A998,'Medical Examinations'!$A$2:$A$2336,'Medical Examinations'!$B$2:$B$2336,"NA",0,1)</f>
        <v>36.6</v>
      </c>
      <c r="D998" s="10">
        <f>_xlfn.XLOOKUP(A998,'Medical Examinations'!$A$2:$A$2336,'Medical Examinations'!$C$2:$C$2336)</f>
        <v>5.2</v>
      </c>
      <c r="E998" s="1" t="str">
        <f>_xlfn.XLOOKUP(A998,'Medical Examinations'!$A$2:$A$2336,'Medical Examinations'!$D$2:$D$2336)</f>
        <v>Yes</v>
      </c>
      <c r="F998" t="str">
        <f>_xlfn.XLOOKUP(A998,'Medical Examinations'!$A$2:$A$2336,'Medical Examinations'!$E$2:$E$2336)</f>
        <v>No</v>
      </c>
      <c r="G998" t="str">
        <f>_xlfn.XLOOKUP(A998,'Medical Examinations'!$A$2:$A$2336,'Medical Examinations'!$F$2:$F$2336)</f>
        <v>Yes</v>
      </c>
      <c r="H998" s="1">
        <f>_xlfn.XLOOKUP(A998,'Medical Examinations'!$A$2:$A$2336,'Medical Examinations'!$G$2:$G$2336)</f>
        <v>1</v>
      </c>
      <c r="I998" t="str">
        <f>_xlfn.XLOOKUP(A998,'Medical Examinations'!$A$2:$A$2336,'Medical Examinations'!$H$2:$H$2336)</f>
        <v>No</v>
      </c>
      <c r="J998" t="str">
        <f>VLOOKUP(A998,'Medical Examinations'!$A$2:$J$2336,9,FALSE)</f>
        <v>Obesity</v>
      </c>
      <c r="K998" t="str">
        <f>VLOOKUP(A998,'Medical Examinations'!$A$2:$J$2336,10,FALSE)</f>
        <v>Normal</v>
      </c>
      <c r="L998" s="51" t="str">
        <f>_xlfn.XLOOKUP(A998,'Hospitalisation Details'!$A$2:$A$2345,'Hospitalisation Details'!$J$2:$J$2345,"")</f>
        <v>11-Oct-1969</v>
      </c>
      <c r="M998" s="12">
        <f>_xlfn.XLOOKUP(A998,'Hospitalisation Details'!$A$2:$A$2344,'Hospitalisation Details'!$F$2:$F$2344," ",0,1)</f>
        <v>11264.54</v>
      </c>
      <c r="N998" t="str">
        <f>_xlfn.XLOOKUP(A998,'Hospitalisation Details'!$A$2:$A$2344,'Hospitalisation Details'!$G$2:$G$2344," ",0,1)</f>
        <v>tier - 3</v>
      </c>
      <c r="O998" t="str">
        <f>_xlfn.XLOOKUP(A998,'Hospitalisation Details'!$A$2:$A$2344,'Hospitalisation Details'!$H$2:$H$2344," ",0,1)</f>
        <v>tier - 2</v>
      </c>
      <c r="P998" t="str">
        <f>_xlfn.XLOOKUP(A998,'Hospitalisation Details'!$A$2:$A$2344,'Hospitalisation Details'!$I$2:$I$2344," ",0,1)</f>
        <v>R1011</v>
      </c>
      <c r="Q998">
        <f>_xlfn.XLOOKUP(A998,'Hospitalisation Details'!$A$2:$A$2344,'Hospitalisation Details'!$K$2:$K$2344," ",0,1)</f>
        <v>53</v>
      </c>
    </row>
    <row r="999" spans="1:17" ht="15.5" x14ac:dyDescent="0.35">
      <c r="A999" s="8" t="s">
        <v>1373</v>
      </c>
      <c r="B999" t="str">
        <f>VLOOKUP(Healthcare!A999,'Customer Names'!A999:E3333,4,FALSE)</f>
        <v>Lauren</v>
      </c>
      <c r="C999" s="10">
        <f>_xlfn.XLOOKUP(A999,'Medical Examinations'!$A$2:$A$2336,'Medical Examinations'!$B$2:$B$2336,"NA",0,1)</f>
        <v>35.93</v>
      </c>
      <c r="D999" s="10">
        <f>_xlfn.XLOOKUP(A999,'Medical Examinations'!$A$2:$A$2336,'Medical Examinations'!$C$2:$C$2336)</f>
        <v>8.3000000000000007</v>
      </c>
      <c r="E999" s="1" t="str">
        <f>_xlfn.XLOOKUP(A999,'Medical Examinations'!$A$2:$A$2336,'Medical Examinations'!$D$2:$D$2336)</f>
        <v>Yes</v>
      </c>
      <c r="F999" t="str">
        <f>_xlfn.XLOOKUP(A999,'Medical Examinations'!$A$2:$A$2336,'Medical Examinations'!$E$2:$E$2336)</f>
        <v>No</v>
      </c>
      <c r="G999" t="str">
        <f>_xlfn.XLOOKUP(A999,'Medical Examinations'!$A$2:$A$2336,'Medical Examinations'!$F$2:$F$2336)</f>
        <v>No</v>
      </c>
      <c r="H999" s="1">
        <f>_xlfn.XLOOKUP(A999,'Medical Examinations'!$A$2:$A$2336,'Medical Examinations'!$G$2:$G$2336)</f>
        <v>0</v>
      </c>
      <c r="I999" t="str">
        <f>_xlfn.XLOOKUP(A999,'Medical Examinations'!$A$2:$A$2336,'Medical Examinations'!$H$2:$H$2336)</f>
        <v>No</v>
      </c>
      <c r="J999" t="str">
        <f>VLOOKUP(A999,'Medical Examinations'!$A$2:$J$2336,9,FALSE)</f>
        <v>Obesity</v>
      </c>
      <c r="K999" t="str">
        <f>VLOOKUP(A999,'Medical Examinations'!$A$2:$J$2336,10,FALSE)</f>
        <v>Diabetes</v>
      </c>
      <c r="L999" s="51" t="str">
        <f>_xlfn.XLOOKUP(A999,'Hospitalisation Details'!$A$2:$A$2345,'Hospitalisation Details'!$J$2:$J$2345,"")</f>
        <v>2-Oct-1981</v>
      </c>
      <c r="M999" s="12">
        <f>_xlfn.XLOOKUP(A999,'Hospitalisation Details'!$A$2:$A$2344,'Hospitalisation Details'!$F$2:$F$2344," ",0,1)</f>
        <v>11255.29</v>
      </c>
      <c r="N999" t="str">
        <f>_xlfn.XLOOKUP(A999,'Hospitalisation Details'!$A$2:$A$2344,'Hospitalisation Details'!$G$2:$G$2344," ",0,1)</f>
        <v>tier - 3</v>
      </c>
      <c r="O999" t="str">
        <f>_xlfn.XLOOKUP(A999,'Hospitalisation Details'!$A$2:$A$2344,'Hospitalisation Details'!$H$2:$H$2344," ",0,1)</f>
        <v>tier - 1</v>
      </c>
      <c r="P999" t="str">
        <f>_xlfn.XLOOKUP(A999,'Hospitalisation Details'!$A$2:$A$2344,'Hospitalisation Details'!$I$2:$I$2344," ",0,1)</f>
        <v>R1026</v>
      </c>
      <c r="Q999">
        <f>_xlfn.XLOOKUP(A999,'Hospitalisation Details'!$A$2:$A$2344,'Hospitalisation Details'!$K$2:$K$2344," ",0,1)</f>
        <v>41</v>
      </c>
    </row>
    <row r="1000" spans="1:17" ht="15.5" x14ac:dyDescent="0.35">
      <c r="A1000" s="8" t="s">
        <v>1372</v>
      </c>
      <c r="B1000" t="str">
        <f>VLOOKUP(Healthcare!A1000,'Customer Names'!A1000:E3334,4,FALSE)</f>
        <v>Jonathon M.</v>
      </c>
      <c r="C1000" s="10">
        <f>_xlfn.XLOOKUP(A1000,'Medical Examinations'!$A$2:$A$2336,'Medical Examinations'!$B$2:$B$2336,"NA",0,1)</f>
        <v>28.6</v>
      </c>
      <c r="D1000" s="10">
        <f>_xlfn.XLOOKUP(A1000,'Medical Examinations'!$A$2:$A$2336,'Medical Examinations'!$C$2:$C$2336)</f>
        <v>5.56</v>
      </c>
      <c r="E1000" s="1" t="str">
        <f>_xlfn.XLOOKUP(A1000,'Medical Examinations'!$A$2:$A$2336,'Medical Examinations'!$D$2:$D$2336)</f>
        <v>Yes</v>
      </c>
      <c r="F1000" t="str">
        <f>_xlfn.XLOOKUP(A1000,'Medical Examinations'!$A$2:$A$2336,'Medical Examinations'!$E$2:$E$2336)</f>
        <v>No</v>
      </c>
      <c r="G1000" t="str">
        <f>_xlfn.XLOOKUP(A1000,'Medical Examinations'!$A$2:$A$2336,'Medical Examinations'!$F$2:$F$2336)</f>
        <v>Yes</v>
      </c>
      <c r="H1000" s="1">
        <f>_xlfn.XLOOKUP(A1000,'Medical Examinations'!$A$2:$A$2336,'Medical Examinations'!$G$2:$G$2336)</f>
        <v>1</v>
      </c>
      <c r="I1000" t="str">
        <f>_xlfn.XLOOKUP(A1000,'Medical Examinations'!$A$2:$A$2336,'Medical Examinations'!$H$2:$H$2336)</f>
        <v>No</v>
      </c>
      <c r="J1000" t="str">
        <f>VLOOKUP(A1000,'Medical Examinations'!$A$2:$J$2336,9,FALSE)</f>
        <v>Overweight</v>
      </c>
      <c r="K1000" t="str">
        <f>VLOOKUP(A1000,'Medical Examinations'!$A$2:$J$2336,10,FALSE)</f>
        <v>Normal</v>
      </c>
      <c r="L1000" s="51" t="str">
        <f>_xlfn.XLOOKUP(A1000,'Hospitalisation Details'!$A$2:$A$2345,'Hospitalisation Details'!$J$2:$J$2345,"")</f>
        <v>20-Aug-1969</v>
      </c>
      <c r="M1000" s="12">
        <f>_xlfn.XLOOKUP(A1000,'Hospitalisation Details'!$A$2:$A$2344,'Hospitalisation Details'!$F$2:$F$2344," ",0,1)</f>
        <v>11253.42</v>
      </c>
      <c r="N1000" t="str">
        <f>_xlfn.XLOOKUP(A1000,'Hospitalisation Details'!$A$2:$A$2344,'Hospitalisation Details'!$G$2:$G$2344," ",0,1)</f>
        <v>tier - 3</v>
      </c>
      <c r="O1000" t="str">
        <f>_xlfn.XLOOKUP(A1000,'Hospitalisation Details'!$A$2:$A$2344,'Hospitalisation Details'!$H$2:$H$2344," ",0,1)</f>
        <v>tier - 1</v>
      </c>
      <c r="P1000" t="str">
        <f>_xlfn.XLOOKUP(A1000,'Hospitalisation Details'!$A$2:$A$2344,'Hospitalisation Details'!$I$2:$I$2344," ",0,1)</f>
        <v>R1011</v>
      </c>
      <c r="Q1000">
        <f>_xlfn.XLOOKUP(A1000,'Hospitalisation Details'!$A$2:$A$2344,'Hospitalisation Details'!$K$2:$K$2344," ",0,1)</f>
        <v>53</v>
      </c>
    </row>
    <row r="1001" spans="1:17" ht="15.5" x14ac:dyDescent="0.35">
      <c r="A1001" s="8" t="s">
        <v>1371</v>
      </c>
      <c r="B1001" t="str">
        <f>VLOOKUP(Healthcare!A1001,'Customer Names'!A1001:E3335,4,FALSE)</f>
        <v>Stephanie A</v>
      </c>
      <c r="C1001" s="10">
        <f>_xlfn.XLOOKUP(A1001,'Medical Examinations'!$A$2:$A$2336,'Medical Examinations'!$B$2:$B$2336,"NA",0,1)</f>
        <v>39.17</v>
      </c>
      <c r="D1001" s="10">
        <f>_xlfn.XLOOKUP(A1001,'Medical Examinations'!$A$2:$A$2336,'Medical Examinations'!$C$2:$C$2336)</f>
        <v>4.1500000000000004</v>
      </c>
      <c r="E1001" s="1" t="str">
        <f>_xlfn.XLOOKUP(A1001,'Medical Examinations'!$A$2:$A$2336,'Medical Examinations'!$D$2:$D$2336)</f>
        <v>No</v>
      </c>
      <c r="F1001" t="str">
        <f>_xlfn.XLOOKUP(A1001,'Medical Examinations'!$A$2:$A$2336,'Medical Examinations'!$E$2:$E$2336)</f>
        <v>No</v>
      </c>
      <c r="G1001" t="str">
        <f>_xlfn.XLOOKUP(A1001,'Medical Examinations'!$A$2:$A$2336,'Medical Examinations'!$F$2:$F$2336)</f>
        <v>No</v>
      </c>
      <c r="H1001" s="1">
        <f>_xlfn.XLOOKUP(A1001,'Medical Examinations'!$A$2:$A$2336,'Medical Examinations'!$G$2:$G$2336)</f>
        <v>0</v>
      </c>
      <c r="I1001" t="str">
        <f>_xlfn.XLOOKUP(A1001,'Medical Examinations'!$A$2:$A$2336,'Medical Examinations'!$H$2:$H$2336)</f>
        <v>No</v>
      </c>
      <c r="J1001" t="str">
        <f>VLOOKUP(A1001,'Medical Examinations'!$A$2:$J$2336,9,FALSE)</f>
        <v>Obesity</v>
      </c>
      <c r="K1001" t="str">
        <f>VLOOKUP(A1001,'Medical Examinations'!$A$2:$J$2336,10,FALSE)</f>
        <v>Normal</v>
      </c>
      <c r="L1001" s="51" t="str">
        <f>_xlfn.XLOOKUP(A1001,'Hospitalisation Details'!$A$2:$A$2345,'Hospitalisation Details'!$J$2:$J$2345,"")</f>
        <v>17-Dec-1989</v>
      </c>
      <c r="M1001" s="12">
        <f>_xlfn.XLOOKUP(A1001,'Hospitalisation Details'!$A$2:$A$2344,'Hospitalisation Details'!$F$2:$F$2344," ",0,1)</f>
        <v>11250.43</v>
      </c>
      <c r="N1001" t="str">
        <f>_xlfn.XLOOKUP(A1001,'Hospitalisation Details'!$A$2:$A$2344,'Hospitalisation Details'!$G$2:$G$2344," ",0,1)</f>
        <v>tier - 3</v>
      </c>
      <c r="O1001" t="str">
        <f>_xlfn.XLOOKUP(A1001,'Hospitalisation Details'!$A$2:$A$2344,'Hospitalisation Details'!$H$2:$H$2344," ",0,1)</f>
        <v>tier - 2</v>
      </c>
      <c r="P1001" t="str">
        <f>_xlfn.XLOOKUP(A1001,'Hospitalisation Details'!$A$2:$A$2344,'Hospitalisation Details'!$I$2:$I$2344," ",0,1)</f>
        <v>R1026</v>
      </c>
      <c r="Q1001">
        <f>_xlfn.XLOOKUP(A1001,'Hospitalisation Details'!$A$2:$A$2344,'Hospitalisation Details'!$K$2:$K$2344," ",0,1)</f>
        <v>33</v>
      </c>
    </row>
    <row r="1002" spans="1:17" ht="15.5" x14ac:dyDescent="0.35">
      <c r="A1002" s="8" t="s">
        <v>1370</v>
      </c>
      <c r="B1002" t="str">
        <f>VLOOKUP(Healthcare!A1002,'Customer Names'!A1002:E3336,4,FALSE)</f>
        <v>Patrick</v>
      </c>
      <c r="C1002" s="10">
        <f>_xlfn.XLOOKUP(A1002,'Medical Examinations'!$A$2:$A$2336,'Medical Examinations'!$B$2:$B$2336,"NA",0,1)</f>
        <v>26.41</v>
      </c>
      <c r="D1002" s="10">
        <f>_xlfn.XLOOKUP(A1002,'Medical Examinations'!$A$2:$A$2336,'Medical Examinations'!$C$2:$C$2336)</f>
        <v>5.99</v>
      </c>
      <c r="E1002" s="1" t="str">
        <f>_xlfn.XLOOKUP(A1002,'Medical Examinations'!$A$2:$A$2336,'Medical Examinations'!$D$2:$D$2336)</f>
        <v>Yes</v>
      </c>
      <c r="F1002" t="str">
        <f>_xlfn.XLOOKUP(A1002,'Medical Examinations'!$A$2:$A$2336,'Medical Examinations'!$E$2:$E$2336)</f>
        <v>No</v>
      </c>
      <c r="G1002" t="str">
        <f>_xlfn.XLOOKUP(A1002,'Medical Examinations'!$A$2:$A$2336,'Medical Examinations'!$F$2:$F$2336)</f>
        <v>Yes</v>
      </c>
      <c r="H1002" s="1">
        <f>_xlfn.XLOOKUP(A1002,'Medical Examinations'!$A$2:$A$2336,'Medical Examinations'!$G$2:$G$2336)</f>
        <v>1</v>
      </c>
      <c r="I1002" t="str">
        <f>_xlfn.XLOOKUP(A1002,'Medical Examinations'!$A$2:$A$2336,'Medical Examinations'!$H$2:$H$2336)</f>
        <v>No</v>
      </c>
      <c r="J1002" t="str">
        <f>VLOOKUP(A1002,'Medical Examinations'!$A$2:$J$2336,9,FALSE)</f>
        <v>Overweight</v>
      </c>
      <c r="K1002" t="str">
        <f>VLOOKUP(A1002,'Medical Examinations'!$A$2:$J$2336,10,FALSE)</f>
        <v>Prediabetes</v>
      </c>
      <c r="L1002" s="51" t="str">
        <f>_xlfn.XLOOKUP(A1002,'Hospitalisation Details'!$A$2:$A$2345,'Hospitalisation Details'!$J$2:$J$2345,"")</f>
        <v>30-Dec-1969</v>
      </c>
      <c r="M1002" s="12">
        <f>_xlfn.XLOOKUP(A1002,'Hospitalisation Details'!$A$2:$A$2344,'Hospitalisation Details'!$F$2:$F$2344," ",0,1)</f>
        <v>11244.38</v>
      </c>
      <c r="N1002" t="str">
        <f>_xlfn.XLOOKUP(A1002,'Hospitalisation Details'!$A$2:$A$2344,'Hospitalisation Details'!$G$2:$G$2344," ",0,1)</f>
        <v>tier - 3</v>
      </c>
      <c r="O1002" t="str">
        <f>_xlfn.XLOOKUP(A1002,'Hospitalisation Details'!$A$2:$A$2344,'Hospitalisation Details'!$H$2:$H$2344," ",0,1)</f>
        <v>tier - 1</v>
      </c>
      <c r="P1002" t="str">
        <f>_xlfn.XLOOKUP(A1002,'Hospitalisation Details'!$A$2:$A$2344,'Hospitalisation Details'!$I$2:$I$2344," ",0,1)</f>
        <v>R1016</v>
      </c>
      <c r="Q1002">
        <f>_xlfn.XLOOKUP(A1002,'Hospitalisation Details'!$A$2:$A$2344,'Hospitalisation Details'!$K$2:$K$2344," ",0,1)</f>
        <v>53</v>
      </c>
    </row>
    <row r="1003" spans="1:17" ht="15.5" x14ac:dyDescent="0.35">
      <c r="A1003" s="8" t="s">
        <v>1369</v>
      </c>
      <c r="B1003" t="str">
        <f>VLOOKUP(Healthcare!A1003,'Customer Names'!A1003:E3337,4,FALSE)</f>
        <v>Krista</v>
      </c>
      <c r="C1003" s="10">
        <f>_xlfn.XLOOKUP(A1003,'Medical Examinations'!$A$2:$A$2336,'Medical Examinations'!$B$2:$B$2336,"NA",0,1)</f>
        <v>30.63</v>
      </c>
      <c r="D1003" s="10">
        <f>_xlfn.XLOOKUP(A1003,'Medical Examinations'!$A$2:$A$2336,'Medical Examinations'!$C$2:$C$2336)</f>
        <v>5.8</v>
      </c>
      <c r="E1003" s="1" t="str">
        <f>_xlfn.XLOOKUP(A1003,'Medical Examinations'!$A$2:$A$2336,'Medical Examinations'!$D$2:$D$2336)</f>
        <v>Yes</v>
      </c>
      <c r="F1003" t="str">
        <f>_xlfn.XLOOKUP(A1003,'Medical Examinations'!$A$2:$A$2336,'Medical Examinations'!$E$2:$E$2336)</f>
        <v>No</v>
      </c>
      <c r="G1003" t="str">
        <f>_xlfn.XLOOKUP(A1003,'Medical Examinations'!$A$2:$A$2336,'Medical Examinations'!$F$2:$F$2336)</f>
        <v>No</v>
      </c>
      <c r="H1003" s="1">
        <f>_xlfn.XLOOKUP(A1003,'Medical Examinations'!$A$2:$A$2336,'Medical Examinations'!$G$2:$G$2336)</f>
        <v>0</v>
      </c>
      <c r="I1003" t="str">
        <f>_xlfn.XLOOKUP(A1003,'Medical Examinations'!$A$2:$A$2336,'Medical Examinations'!$H$2:$H$2336)</f>
        <v>No</v>
      </c>
      <c r="J1003" t="str">
        <f>VLOOKUP(A1003,'Medical Examinations'!$A$2:$J$2336,9,FALSE)</f>
        <v>Obesity</v>
      </c>
      <c r="K1003" t="str">
        <f>VLOOKUP(A1003,'Medical Examinations'!$A$2:$J$2336,10,FALSE)</f>
        <v>Prediabetes</v>
      </c>
      <c r="L1003" s="51" t="str">
        <f>_xlfn.XLOOKUP(A1003,'Hospitalisation Details'!$A$2:$A$2345,'Hospitalisation Details'!$J$2:$J$2345,"")</f>
        <v>28-Jun-1976</v>
      </c>
      <c r="M1003" s="12">
        <f>_xlfn.XLOOKUP(A1003,'Hospitalisation Details'!$A$2:$A$2344,'Hospitalisation Details'!$F$2:$F$2344," ",0,1)</f>
        <v>11217.35</v>
      </c>
      <c r="N1003" t="str">
        <f>_xlfn.XLOOKUP(A1003,'Hospitalisation Details'!$A$2:$A$2344,'Hospitalisation Details'!$G$2:$G$2344," ",0,1)</f>
        <v>tier - 3</v>
      </c>
      <c r="O1003" t="str">
        <f>_xlfn.XLOOKUP(A1003,'Hospitalisation Details'!$A$2:$A$2344,'Hospitalisation Details'!$H$2:$H$2344," ",0,1)</f>
        <v>tier - 2</v>
      </c>
      <c r="P1003" t="str">
        <f>_xlfn.XLOOKUP(A1003,'Hospitalisation Details'!$A$2:$A$2344,'Hospitalisation Details'!$I$2:$I$2344," ",0,1)</f>
        <v>R1025</v>
      </c>
      <c r="Q1003">
        <f>_xlfn.XLOOKUP(A1003,'Hospitalisation Details'!$A$2:$A$2344,'Hospitalisation Details'!$K$2:$K$2344," ",0,1)</f>
        <v>46</v>
      </c>
    </row>
    <row r="1004" spans="1:17" ht="15.5" x14ac:dyDescent="0.35">
      <c r="A1004" s="8" t="s">
        <v>1368</v>
      </c>
      <c r="B1004" t="str">
        <f>VLOOKUP(Healthcare!A1004,'Customer Names'!A1004:E3338,4,FALSE)</f>
        <v>Jenessa</v>
      </c>
      <c r="C1004" s="10">
        <f>_xlfn.XLOOKUP(A1004,'Medical Examinations'!$A$2:$A$2336,'Medical Examinations'!$B$2:$B$2336,"NA",0,1)</f>
        <v>31.73</v>
      </c>
      <c r="D1004" s="10">
        <f>_xlfn.XLOOKUP(A1004,'Medical Examinations'!$A$2:$A$2336,'Medical Examinations'!$C$2:$C$2336)</f>
        <v>7.32</v>
      </c>
      <c r="E1004" s="1" t="str">
        <f>_xlfn.XLOOKUP(A1004,'Medical Examinations'!$A$2:$A$2336,'Medical Examinations'!$D$2:$D$2336)</f>
        <v>Yes</v>
      </c>
      <c r="F1004" t="str">
        <f>_xlfn.XLOOKUP(A1004,'Medical Examinations'!$A$2:$A$2336,'Medical Examinations'!$E$2:$E$2336)</f>
        <v>No</v>
      </c>
      <c r="G1004" t="str">
        <f>_xlfn.XLOOKUP(A1004,'Medical Examinations'!$A$2:$A$2336,'Medical Examinations'!$F$2:$F$2336)</f>
        <v>No</v>
      </c>
      <c r="H1004" s="1">
        <f>_xlfn.XLOOKUP(A1004,'Medical Examinations'!$A$2:$A$2336,'Medical Examinations'!$G$2:$G$2336)</f>
        <v>2</v>
      </c>
      <c r="I1004" t="str">
        <f>_xlfn.XLOOKUP(A1004,'Medical Examinations'!$A$2:$A$2336,'Medical Examinations'!$H$2:$H$2336)</f>
        <v>No</v>
      </c>
      <c r="J1004" t="str">
        <f>VLOOKUP(A1004,'Medical Examinations'!$A$2:$J$2336,9,FALSE)</f>
        <v>Obesity</v>
      </c>
      <c r="K1004" t="str">
        <f>VLOOKUP(A1004,'Medical Examinations'!$A$2:$J$2336,10,FALSE)</f>
        <v>Diabetes</v>
      </c>
      <c r="L1004" s="51" t="str">
        <f>_xlfn.XLOOKUP(A1004,'Hospitalisation Details'!$A$2:$A$2345,'Hospitalisation Details'!$J$2:$J$2345,"")</f>
        <v>14-Jun-1970</v>
      </c>
      <c r="M1004" s="12">
        <f>_xlfn.XLOOKUP(A1004,'Hospitalisation Details'!$A$2:$A$2344,'Hospitalisation Details'!$F$2:$F$2344," ",0,1)</f>
        <v>11187.66</v>
      </c>
      <c r="N1004" t="str">
        <f>_xlfn.XLOOKUP(A1004,'Hospitalisation Details'!$A$2:$A$2344,'Hospitalisation Details'!$G$2:$G$2344," ",0,1)</f>
        <v>tier - 3</v>
      </c>
      <c r="O1004" t="str">
        <f>_xlfn.XLOOKUP(A1004,'Hospitalisation Details'!$A$2:$A$2344,'Hospitalisation Details'!$H$2:$H$2344," ",0,1)</f>
        <v>tier - 2</v>
      </c>
      <c r="P1004" t="str">
        <f>_xlfn.XLOOKUP(A1004,'Hospitalisation Details'!$A$2:$A$2344,'Hospitalisation Details'!$I$2:$I$2344," ",0,1)</f>
        <v>R1012</v>
      </c>
      <c r="Q1004">
        <f>_xlfn.XLOOKUP(A1004,'Hospitalisation Details'!$A$2:$A$2344,'Hospitalisation Details'!$K$2:$K$2344," ",0,1)</f>
        <v>52</v>
      </c>
    </row>
    <row r="1005" spans="1:17" ht="15.5" x14ac:dyDescent="0.35">
      <c r="A1005" s="8" t="s">
        <v>1367</v>
      </c>
      <c r="B1005" t="str">
        <f>VLOOKUP(Healthcare!A1005,'Customer Names'!A1005:E3339,4,FALSE)</f>
        <v>Ryan M.</v>
      </c>
      <c r="C1005" s="10">
        <f>_xlfn.XLOOKUP(A1005,'Medical Examinations'!$A$2:$A$2336,'Medical Examinations'!$B$2:$B$2336,"NA",0,1)</f>
        <v>30.7</v>
      </c>
      <c r="D1005" s="10">
        <f>_xlfn.XLOOKUP(A1005,'Medical Examinations'!$A$2:$A$2336,'Medical Examinations'!$C$2:$C$2336)</f>
        <v>5.16</v>
      </c>
      <c r="E1005" s="1" t="str">
        <f>_xlfn.XLOOKUP(A1005,'Medical Examinations'!$A$2:$A$2336,'Medical Examinations'!$D$2:$D$2336)</f>
        <v>No</v>
      </c>
      <c r="F1005" t="str">
        <f>_xlfn.XLOOKUP(A1005,'Medical Examinations'!$A$2:$A$2336,'Medical Examinations'!$E$2:$E$2336)</f>
        <v>No</v>
      </c>
      <c r="G1005" t="str">
        <f>_xlfn.XLOOKUP(A1005,'Medical Examinations'!$A$2:$A$2336,'Medical Examinations'!$F$2:$F$2336)</f>
        <v>No</v>
      </c>
      <c r="H1005" s="1">
        <f>_xlfn.XLOOKUP(A1005,'Medical Examinations'!$A$2:$A$2336,'Medical Examinations'!$G$2:$G$2336)</f>
        <v>2</v>
      </c>
      <c r="I1005" t="str">
        <f>_xlfn.XLOOKUP(A1005,'Medical Examinations'!$A$2:$A$2336,'Medical Examinations'!$H$2:$H$2336)</f>
        <v>No</v>
      </c>
      <c r="J1005" t="str">
        <f>VLOOKUP(A1005,'Medical Examinations'!$A$2:$J$2336,9,FALSE)</f>
        <v>Obesity</v>
      </c>
      <c r="K1005" t="str">
        <f>VLOOKUP(A1005,'Medical Examinations'!$A$2:$J$2336,10,FALSE)</f>
        <v>Normal</v>
      </c>
      <c r="L1005" s="51" t="str">
        <f>_xlfn.XLOOKUP(A1005,'Hospitalisation Details'!$A$2:$A$2345,'Hospitalisation Details'!$J$2:$J$2345,"")</f>
        <v>3-Sep-1972</v>
      </c>
      <c r="M1005" s="12">
        <f>_xlfn.XLOOKUP(A1005,'Hospitalisation Details'!$A$2:$A$2344,'Hospitalisation Details'!$F$2:$F$2344," ",0,1)</f>
        <v>11186.2</v>
      </c>
      <c r="N1005" t="str">
        <f>_xlfn.XLOOKUP(A1005,'Hospitalisation Details'!$A$2:$A$2344,'Hospitalisation Details'!$G$2:$G$2344," ",0,1)</f>
        <v>tier - 3</v>
      </c>
      <c r="O1005" t="str">
        <f>_xlfn.XLOOKUP(A1005,'Hospitalisation Details'!$A$2:$A$2344,'Hospitalisation Details'!$H$2:$H$2344," ",0,1)</f>
        <v>tier - 2</v>
      </c>
      <c r="P1005" t="str">
        <f>_xlfn.XLOOKUP(A1005,'Hospitalisation Details'!$A$2:$A$2344,'Hospitalisation Details'!$I$2:$I$2344," ",0,1)</f>
        <v>R1021</v>
      </c>
      <c r="Q1005">
        <f>_xlfn.XLOOKUP(A1005,'Hospitalisation Details'!$A$2:$A$2344,'Hospitalisation Details'!$K$2:$K$2344," ",0,1)</f>
        <v>50</v>
      </c>
    </row>
    <row r="1006" spans="1:17" ht="15.5" x14ac:dyDescent="0.35">
      <c r="A1006" s="8" t="s">
        <v>1366</v>
      </c>
      <c r="B1006" t="str">
        <f>VLOOKUP(Healthcare!A1006,'Customer Names'!A1006:E3340,4,FALSE)</f>
        <v>Thomas</v>
      </c>
      <c r="C1006" s="10">
        <f>_xlfn.XLOOKUP(A1006,'Medical Examinations'!$A$2:$A$2336,'Medical Examinations'!$B$2:$B$2336,"NA",0,1)</f>
        <v>25.934999999999999</v>
      </c>
      <c r="D1006" s="10">
        <f>_xlfn.XLOOKUP(A1006,'Medical Examinations'!$A$2:$A$2336,'Medical Examinations'!$C$2:$C$2336)</f>
        <v>5.96</v>
      </c>
      <c r="E1006" s="1" t="str">
        <f>_xlfn.XLOOKUP(A1006,'Medical Examinations'!$A$2:$A$2336,'Medical Examinations'!$D$2:$D$2336)</f>
        <v>Yes</v>
      </c>
      <c r="F1006" t="str">
        <f>_xlfn.XLOOKUP(A1006,'Medical Examinations'!$A$2:$A$2336,'Medical Examinations'!$E$2:$E$2336)</f>
        <v>No</v>
      </c>
      <c r="G1006" t="str">
        <f>_xlfn.XLOOKUP(A1006,'Medical Examinations'!$A$2:$A$2336,'Medical Examinations'!$F$2:$F$2336)</f>
        <v>No</v>
      </c>
      <c r="H1006" s="1">
        <f>_xlfn.XLOOKUP(A1006,'Medical Examinations'!$A$2:$A$2336,'Medical Examinations'!$G$2:$G$2336)</f>
        <v>2</v>
      </c>
      <c r="I1006" t="str">
        <f>_xlfn.XLOOKUP(A1006,'Medical Examinations'!$A$2:$A$2336,'Medical Examinations'!$H$2:$H$2336)</f>
        <v>No</v>
      </c>
      <c r="J1006" t="str">
        <f>VLOOKUP(A1006,'Medical Examinations'!$A$2:$J$2336,9,FALSE)</f>
        <v>Overweight</v>
      </c>
      <c r="K1006" t="str">
        <f>VLOOKUP(A1006,'Medical Examinations'!$A$2:$J$2336,10,FALSE)</f>
        <v>Prediabetes</v>
      </c>
      <c r="L1006" s="51" t="str">
        <f>_xlfn.XLOOKUP(A1006,'Hospitalisation Details'!$A$2:$A$2345,'Hospitalisation Details'!$J$2:$J$2345,"")</f>
        <v>6-Aug-1966</v>
      </c>
      <c r="M1006" s="12">
        <f>_xlfn.XLOOKUP(A1006,'Hospitalisation Details'!$A$2:$A$2344,'Hospitalisation Details'!$F$2:$F$2344," ",0,1)</f>
        <v>11165.42</v>
      </c>
      <c r="N1006" t="str">
        <f>_xlfn.XLOOKUP(A1006,'Hospitalisation Details'!$A$2:$A$2344,'Hospitalisation Details'!$G$2:$G$2344," ",0,1)</f>
        <v>tier - 3</v>
      </c>
      <c r="O1006" t="str">
        <f>_xlfn.XLOOKUP(A1006,'Hospitalisation Details'!$A$2:$A$2344,'Hospitalisation Details'!$H$2:$H$2344," ",0,1)</f>
        <v>tier - 1</v>
      </c>
      <c r="P1006" t="str">
        <f>_xlfn.XLOOKUP(A1006,'Hospitalisation Details'!$A$2:$A$2344,'Hospitalisation Details'!$I$2:$I$2344," ",0,1)</f>
        <v>R1016</v>
      </c>
      <c r="Q1006">
        <f>_xlfn.XLOOKUP(A1006,'Hospitalisation Details'!$A$2:$A$2344,'Hospitalisation Details'!$K$2:$K$2344," ",0,1)</f>
        <v>56</v>
      </c>
    </row>
    <row r="1007" spans="1:17" ht="15.5" x14ac:dyDescent="0.35">
      <c r="A1007" s="8" t="s">
        <v>1365</v>
      </c>
      <c r="B1007" t="str">
        <f>VLOOKUP(Healthcare!A1007,'Customer Names'!A1007:E3341,4,FALSE)</f>
        <v>Amanda N.</v>
      </c>
      <c r="C1007" s="10">
        <f>_xlfn.XLOOKUP(A1007,'Medical Examinations'!$A$2:$A$2336,'Medical Examinations'!$B$2:$B$2336,"NA",0,1)</f>
        <v>35.9</v>
      </c>
      <c r="D1007" s="10">
        <f>_xlfn.XLOOKUP(A1007,'Medical Examinations'!$A$2:$A$2336,'Medical Examinations'!$C$2:$C$2336)</f>
        <v>4.8499999999999996</v>
      </c>
      <c r="E1007" s="1" t="str">
        <f>_xlfn.XLOOKUP(A1007,'Medical Examinations'!$A$2:$A$2336,'Medical Examinations'!$D$2:$D$2336)</f>
        <v>Yes</v>
      </c>
      <c r="F1007" t="str">
        <f>_xlfn.XLOOKUP(A1007,'Medical Examinations'!$A$2:$A$2336,'Medical Examinations'!$E$2:$E$2336)</f>
        <v>No</v>
      </c>
      <c r="G1007" t="str">
        <f>_xlfn.XLOOKUP(A1007,'Medical Examinations'!$A$2:$A$2336,'Medical Examinations'!$F$2:$F$2336)</f>
        <v>Yes</v>
      </c>
      <c r="H1007" s="1">
        <f>_xlfn.XLOOKUP(A1007,'Medical Examinations'!$A$2:$A$2336,'Medical Examinations'!$G$2:$G$2336)</f>
        <v>1</v>
      </c>
      <c r="I1007" t="str">
        <f>_xlfn.XLOOKUP(A1007,'Medical Examinations'!$A$2:$A$2336,'Medical Examinations'!$H$2:$H$2336)</f>
        <v>No</v>
      </c>
      <c r="J1007" t="str">
        <f>VLOOKUP(A1007,'Medical Examinations'!$A$2:$J$2336,9,FALSE)</f>
        <v>Obesity</v>
      </c>
      <c r="K1007" t="str">
        <f>VLOOKUP(A1007,'Medical Examinations'!$A$2:$J$2336,10,FALSE)</f>
        <v>Normal</v>
      </c>
      <c r="L1007" s="51" t="str">
        <f>_xlfn.XLOOKUP(A1007,'Hospitalisation Details'!$A$2:$A$2345,'Hospitalisation Details'!$J$2:$J$2345,"")</f>
        <v>25-Jun-1969</v>
      </c>
      <c r="M1007" s="12">
        <f>_xlfn.XLOOKUP(A1007,'Hospitalisation Details'!$A$2:$A$2344,'Hospitalisation Details'!$F$2:$F$2344," ",0,1)</f>
        <v>11163.57</v>
      </c>
      <c r="N1007" t="str">
        <f>_xlfn.XLOOKUP(A1007,'Hospitalisation Details'!$A$2:$A$2344,'Hospitalisation Details'!$G$2:$G$2344," ",0,1)</f>
        <v>tier - 3</v>
      </c>
      <c r="O1007" t="str">
        <f>_xlfn.XLOOKUP(A1007,'Hospitalisation Details'!$A$2:$A$2344,'Hospitalisation Details'!$H$2:$H$2344," ",0,1)</f>
        <v>tier - 2</v>
      </c>
      <c r="P1007" t="str">
        <f>_xlfn.XLOOKUP(A1007,'Hospitalisation Details'!$A$2:$A$2344,'Hospitalisation Details'!$I$2:$I$2344," ",0,1)</f>
        <v>R1011</v>
      </c>
      <c r="Q1007">
        <f>_xlfn.XLOOKUP(A1007,'Hospitalisation Details'!$A$2:$A$2344,'Hospitalisation Details'!$K$2:$K$2344," ",0,1)</f>
        <v>53</v>
      </c>
    </row>
    <row r="1008" spans="1:17" ht="15.5" x14ac:dyDescent="0.35">
      <c r="A1008" s="8" t="s">
        <v>1364</v>
      </c>
      <c r="B1008" t="str">
        <f>VLOOKUP(Healthcare!A1008,'Customer Names'!A1008:E3342,4,FALSE)</f>
        <v>Teresa P.</v>
      </c>
      <c r="C1008" s="10">
        <f>_xlfn.XLOOKUP(A1008,'Medical Examinations'!$A$2:$A$2336,'Medical Examinations'!$B$2:$B$2336,"NA",0,1)</f>
        <v>26.7</v>
      </c>
      <c r="D1008" s="10">
        <f>_xlfn.XLOOKUP(A1008,'Medical Examinations'!$A$2:$A$2336,'Medical Examinations'!$C$2:$C$2336)</f>
        <v>5.09</v>
      </c>
      <c r="E1008" s="1" t="str">
        <f>_xlfn.XLOOKUP(A1008,'Medical Examinations'!$A$2:$A$2336,'Medical Examinations'!$D$2:$D$2336)</f>
        <v>Yes</v>
      </c>
      <c r="F1008" t="str">
        <f>_xlfn.XLOOKUP(A1008,'Medical Examinations'!$A$2:$A$2336,'Medical Examinations'!$E$2:$E$2336)</f>
        <v>No</v>
      </c>
      <c r="G1008" t="str">
        <f>_xlfn.XLOOKUP(A1008,'Medical Examinations'!$A$2:$A$2336,'Medical Examinations'!$F$2:$F$2336)</f>
        <v>Yes</v>
      </c>
      <c r="H1008" s="1">
        <f>_xlfn.XLOOKUP(A1008,'Medical Examinations'!$A$2:$A$2336,'Medical Examinations'!$G$2:$G$2336)</f>
        <v>1</v>
      </c>
      <c r="I1008" t="str">
        <f>_xlfn.XLOOKUP(A1008,'Medical Examinations'!$A$2:$A$2336,'Medical Examinations'!$H$2:$H$2336)</f>
        <v>No</v>
      </c>
      <c r="J1008" t="str">
        <f>VLOOKUP(A1008,'Medical Examinations'!$A$2:$J$2336,9,FALSE)</f>
        <v>Overweight</v>
      </c>
      <c r="K1008" t="str">
        <f>VLOOKUP(A1008,'Medical Examinations'!$A$2:$J$2336,10,FALSE)</f>
        <v>Normal</v>
      </c>
      <c r="L1008" s="51" t="str">
        <f>_xlfn.XLOOKUP(A1008,'Hospitalisation Details'!$A$2:$A$2345,'Hospitalisation Details'!$J$2:$J$2345,"")</f>
        <v>30-Nov-1969</v>
      </c>
      <c r="M1008" s="12">
        <f>_xlfn.XLOOKUP(A1008,'Hospitalisation Details'!$A$2:$A$2344,'Hospitalisation Details'!$F$2:$F$2344," ",0,1)</f>
        <v>11150.78</v>
      </c>
      <c r="N1008" t="str">
        <f>_xlfn.XLOOKUP(A1008,'Hospitalisation Details'!$A$2:$A$2344,'Hospitalisation Details'!$G$2:$G$2344," ",0,1)</f>
        <v>tier - 3</v>
      </c>
      <c r="O1008" t="str">
        <f>_xlfn.XLOOKUP(A1008,'Hospitalisation Details'!$A$2:$A$2344,'Hospitalisation Details'!$H$2:$H$2344," ",0,1)</f>
        <v>tier - 2</v>
      </c>
      <c r="P1008" t="str">
        <f>_xlfn.XLOOKUP(A1008,'Hospitalisation Details'!$A$2:$A$2344,'Hospitalisation Details'!$I$2:$I$2344," ",0,1)</f>
        <v>R1011</v>
      </c>
      <c r="Q1008">
        <f>_xlfn.XLOOKUP(A1008,'Hospitalisation Details'!$A$2:$A$2344,'Hospitalisation Details'!$K$2:$K$2344," ",0,1)</f>
        <v>53</v>
      </c>
    </row>
    <row r="1009" spans="1:17" ht="15.5" x14ac:dyDescent="0.35">
      <c r="A1009" s="8" t="s">
        <v>1363</v>
      </c>
      <c r="B1009" t="str">
        <f>VLOOKUP(Healthcare!A1009,'Customer Names'!A1009:E3343,4,FALSE)</f>
        <v>Dorian</v>
      </c>
      <c r="C1009" s="10">
        <f>_xlfn.XLOOKUP(A1009,'Medical Examinations'!$A$2:$A$2336,'Medical Examinations'!$B$2:$B$2336,"NA",0,1)</f>
        <v>33.71</v>
      </c>
      <c r="D1009" s="10">
        <f>_xlfn.XLOOKUP(A1009,'Medical Examinations'!$A$2:$A$2336,'Medical Examinations'!$C$2:$C$2336)</f>
        <v>4.9400000000000004</v>
      </c>
      <c r="E1009" s="1" t="str">
        <f>_xlfn.XLOOKUP(A1009,'Medical Examinations'!$A$2:$A$2336,'Medical Examinations'!$D$2:$D$2336)</f>
        <v>No</v>
      </c>
      <c r="F1009" t="str">
        <f>_xlfn.XLOOKUP(A1009,'Medical Examinations'!$A$2:$A$2336,'Medical Examinations'!$E$2:$E$2336)</f>
        <v>No</v>
      </c>
      <c r="G1009" t="str">
        <f>_xlfn.XLOOKUP(A1009,'Medical Examinations'!$A$2:$A$2336,'Medical Examinations'!$F$2:$F$2336)</f>
        <v>No</v>
      </c>
      <c r="H1009" s="1">
        <f>_xlfn.XLOOKUP(A1009,'Medical Examinations'!$A$2:$A$2336,'Medical Examinations'!$G$2:$G$2336)</f>
        <v>0</v>
      </c>
      <c r="I1009" t="str">
        <f>_xlfn.XLOOKUP(A1009,'Medical Examinations'!$A$2:$A$2336,'Medical Examinations'!$H$2:$H$2336)</f>
        <v>No</v>
      </c>
      <c r="J1009" t="str">
        <f>VLOOKUP(A1009,'Medical Examinations'!$A$2:$J$2336,9,FALSE)</f>
        <v>Obesity</v>
      </c>
      <c r="K1009" t="str">
        <f>VLOOKUP(A1009,'Medical Examinations'!$A$2:$J$2336,10,FALSE)</f>
        <v>Normal</v>
      </c>
      <c r="L1009" s="51" t="str">
        <f>_xlfn.XLOOKUP(A1009,'Hospitalisation Details'!$A$2:$A$2345,'Hospitalisation Details'!$J$2:$J$2345,"")</f>
        <v>20-Aug-1980</v>
      </c>
      <c r="M1009" s="12">
        <f>_xlfn.XLOOKUP(A1009,'Hospitalisation Details'!$A$2:$A$2344,'Hospitalisation Details'!$F$2:$F$2344," ",0,1)</f>
        <v>11103.33</v>
      </c>
      <c r="N1009" t="str">
        <f>_xlfn.XLOOKUP(A1009,'Hospitalisation Details'!$A$2:$A$2344,'Hospitalisation Details'!$G$2:$G$2344," ",0,1)</f>
        <v>tier - 3</v>
      </c>
      <c r="O1009" t="str">
        <f>_xlfn.XLOOKUP(A1009,'Hospitalisation Details'!$A$2:$A$2344,'Hospitalisation Details'!$H$2:$H$2344," ",0,1)</f>
        <v>tier - 1</v>
      </c>
      <c r="P1009" t="str">
        <f>_xlfn.XLOOKUP(A1009,'Hospitalisation Details'!$A$2:$A$2344,'Hospitalisation Details'!$I$2:$I$2344," ",0,1)</f>
        <v>R1021</v>
      </c>
      <c r="Q1009">
        <f>_xlfn.XLOOKUP(A1009,'Hospitalisation Details'!$A$2:$A$2344,'Hospitalisation Details'!$K$2:$K$2344," ",0,1)</f>
        <v>42</v>
      </c>
    </row>
    <row r="1010" spans="1:17" ht="15.5" x14ac:dyDescent="0.35">
      <c r="A1010" s="8" t="s">
        <v>1362</v>
      </c>
      <c r="B1010" t="str">
        <f>VLOOKUP(Healthcare!A1010,'Customer Names'!A1010:E3344,4,FALSE)</f>
        <v>Amy</v>
      </c>
      <c r="C1010" s="10">
        <f>_xlfn.XLOOKUP(A1010,'Medical Examinations'!$A$2:$A$2336,'Medical Examinations'!$B$2:$B$2336,"NA",0,1)</f>
        <v>41.91</v>
      </c>
      <c r="D1010" s="10">
        <f>_xlfn.XLOOKUP(A1010,'Medical Examinations'!$A$2:$A$2336,'Medical Examinations'!$C$2:$C$2336)</f>
        <v>4.92</v>
      </c>
      <c r="E1010" s="1" t="str">
        <f>_xlfn.XLOOKUP(A1010,'Medical Examinations'!$A$2:$A$2336,'Medical Examinations'!$D$2:$D$2336)</f>
        <v>Yes</v>
      </c>
      <c r="F1010" t="str">
        <f>_xlfn.XLOOKUP(A1010,'Medical Examinations'!$A$2:$A$2336,'Medical Examinations'!$E$2:$E$2336)</f>
        <v>No</v>
      </c>
      <c r="G1010" t="str">
        <f>_xlfn.XLOOKUP(A1010,'Medical Examinations'!$A$2:$A$2336,'Medical Examinations'!$F$2:$F$2336)</f>
        <v>No</v>
      </c>
      <c r="H1010" s="1">
        <f>_xlfn.XLOOKUP(A1010,'Medical Examinations'!$A$2:$A$2336,'Medical Examinations'!$G$2:$G$2336)</f>
        <v>2</v>
      </c>
      <c r="I1010" t="str">
        <f>_xlfn.XLOOKUP(A1010,'Medical Examinations'!$A$2:$A$2336,'Medical Examinations'!$H$2:$H$2336)</f>
        <v>No</v>
      </c>
      <c r="J1010" t="str">
        <f>VLOOKUP(A1010,'Medical Examinations'!$A$2:$J$2336,9,FALSE)</f>
        <v>Obesity</v>
      </c>
      <c r="K1010" t="str">
        <f>VLOOKUP(A1010,'Medical Examinations'!$A$2:$J$2336,10,FALSE)</f>
        <v>Normal</v>
      </c>
      <c r="L1010" s="51" t="str">
        <f>_xlfn.XLOOKUP(A1010,'Hospitalisation Details'!$A$2:$A$2345,'Hospitalisation Details'!$J$2:$J$2345,"")</f>
        <v>5-Jul-1966</v>
      </c>
      <c r="M1010" s="12">
        <f>_xlfn.XLOOKUP(A1010,'Hospitalisation Details'!$A$2:$A$2344,'Hospitalisation Details'!$F$2:$F$2344," ",0,1)</f>
        <v>11093.62</v>
      </c>
      <c r="N1010" t="str">
        <f>_xlfn.XLOOKUP(A1010,'Hospitalisation Details'!$A$2:$A$2344,'Hospitalisation Details'!$G$2:$G$2344," ",0,1)</f>
        <v>tier - 3</v>
      </c>
      <c r="O1010" t="str">
        <f>_xlfn.XLOOKUP(A1010,'Hospitalisation Details'!$A$2:$A$2344,'Hospitalisation Details'!$H$2:$H$2344," ",0,1)</f>
        <v>tier - 1</v>
      </c>
      <c r="P1010" t="str">
        <f>_xlfn.XLOOKUP(A1010,'Hospitalisation Details'!$A$2:$A$2344,'Hospitalisation Details'!$I$2:$I$2344," ",0,1)</f>
        <v>R1013</v>
      </c>
      <c r="Q1010">
        <f>_xlfn.XLOOKUP(A1010,'Hospitalisation Details'!$A$2:$A$2344,'Hospitalisation Details'!$K$2:$K$2344," ",0,1)</f>
        <v>56</v>
      </c>
    </row>
    <row r="1011" spans="1:17" ht="15.5" x14ac:dyDescent="0.35">
      <c r="A1011" s="8" t="s">
        <v>1361</v>
      </c>
      <c r="B1011" t="str">
        <f>VLOOKUP(Healthcare!A1011,'Customer Names'!A1011:E3345,4,FALSE)</f>
        <v>Aberu</v>
      </c>
      <c r="C1011" s="10">
        <f>_xlfn.XLOOKUP(A1011,'Medical Examinations'!$A$2:$A$2336,'Medical Examinations'!$B$2:$B$2336,"NA",0,1)</f>
        <v>39.82</v>
      </c>
      <c r="D1011" s="10">
        <f>_xlfn.XLOOKUP(A1011,'Medical Examinations'!$A$2:$A$2336,'Medical Examinations'!$C$2:$C$2336)</f>
        <v>6.05</v>
      </c>
      <c r="E1011" s="1" t="str">
        <f>_xlfn.XLOOKUP(A1011,'Medical Examinations'!$A$2:$A$2336,'Medical Examinations'!$D$2:$D$2336)</f>
        <v>Yes</v>
      </c>
      <c r="F1011" t="str">
        <f>_xlfn.XLOOKUP(A1011,'Medical Examinations'!$A$2:$A$2336,'Medical Examinations'!$E$2:$E$2336)</f>
        <v>No</v>
      </c>
      <c r="G1011" t="str">
        <f>_xlfn.XLOOKUP(A1011,'Medical Examinations'!$A$2:$A$2336,'Medical Examinations'!$F$2:$F$2336)</f>
        <v>No</v>
      </c>
      <c r="H1011" s="1">
        <f>_xlfn.XLOOKUP(A1011,'Medical Examinations'!$A$2:$A$2336,'Medical Examinations'!$G$2:$G$2336)</f>
        <v>2</v>
      </c>
      <c r="I1011" t="str">
        <f>_xlfn.XLOOKUP(A1011,'Medical Examinations'!$A$2:$A$2336,'Medical Examinations'!$H$2:$H$2336)</f>
        <v>No</v>
      </c>
      <c r="J1011" t="str">
        <f>VLOOKUP(A1011,'Medical Examinations'!$A$2:$J$2336,9,FALSE)</f>
        <v>Obesity</v>
      </c>
      <c r="K1011" t="str">
        <f>VLOOKUP(A1011,'Medical Examinations'!$A$2:$J$2336,10,FALSE)</f>
        <v>Prediabetes</v>
      </c>
      <c r="L1011" s="51" t="str">
        <f>_xlfn.XLOOKUP(A1011,'Hospitalisation Details'!$A$2:$A$2345,'Hospitalisation Details'!$J$2:$J$2345,"")</f>
        <v>9-Sep-1966</v>
      </c>
      <c r="M1011" s="12">
        <f>_xlfn.XLOOKUP(A1011,'Hospitalisation Details'!$A$2:$A$2344,'Hospitalisation Details'!$F$2:$F$2344," ",0,1)</f>
        <v>11090.72</v>
      </c>
      <c r="N1011" t="str">
        <f>_xlfn.XLOOKUP(A1011,'Hospitalisation Details'!$A$2:$A$2344,'Hospitalisation Details'!$G$2:$G$2344," ",0,1)</f>
        <v>tier - 3</v>
      </c>
      <c r="O1011" t="str">
        <f>_xlfn.XLOOKUP(A1011,'Hospitalisation Details'!$A$2:$A$2344,'Hospitalisation Details'!$H$2:$H$2344," ",0,1)</f>
        <v>tier - 1</v>
      </c>
      <c r="P1011" t="str">
        <f>_xlfn.XLOOKUP(A1011,'Hospitalisation Details'!$A$2:$A$2344,'Hospitalisation Details'!$I$2:$I$2344," ",0,1)</f>
        <v>R1013</v>
      </c>
      <c r="Q1011">
        <f>_xlfn.XLOOKUP(A1011,'Hospitalisation Details'!$A$2:$A$2344,'Hospitalisation Details'!$K$2:$K$2344," ",0,1)</f>
        <v>56</v>
      </c>
    </row>
    <row r="1012" spans="1:17" ht="15.5" x14ac:dyDescent="0.35">
      <c r="A1012" s="8" t="s">
        <v>1360</v>
      </c>
      <c r="B1012" t="str">
        <f>VLOOKUP(Healthcare!A1012,'Customer Names'!A1012:E3346,4,FALSE)</f>
        <v>Ashley</v>
      </c>
      <c r="C1012" s="10">
        <f>_xlfn.XLOOKUP(A1012,'Medical Examinations'!$A$2:$A$2336,'Medical Examinations'!$B$2:$B$2336,"NA",0,1)</f>
        <v>28.12</v>
      </c>
      <c r="D1012" s="10">
        <f>_xlfn.XLOOKUP(A1012,'Medical Examinations'!$A$2:$A$2336,'Medical Examinations'!$C$2:$C$2336)</f>
        <v>4.67</v>
      </c>
      <c r="E1012" s="1" t="str">
        <f>_xlfn.XLOOKUP(A1012,'Medical Examinations'!$A$2:$A$2336,'Medical Examinations'!$D$2:$D$2336)</f>
        <v>No</v>
      </c>
      <c r="F1012" t="str">
        <f>_xlfn.XLOOKUP(A1012,'Medical Examinations'!$A$2:$A$2336,'Medical Examinations'!$E$2:$E$2336)</f>
        <v>No</v>
      </c>
      <c r="G1012" t="str">
        <f>_xlfn.XLOOKUP(A1012,'Medical Examinations'!$A$2:$A$2336,'Medical Examinations'!$F$2:$F$2336)</f>
        <v>No</v>
      </c>
      <c r="H1012" s="1">
        <f>_xlfn.XLOOKUP(A1012,'Medical Examinations'!$A$2:$A$2336,'Medical Examinations'!$G$2:$G$2336)</f>
        <v>2</v>
      </c>
      <c r="I1012" t="str">
        <f>_xlfn.XLOOKUP(A1012,'Medical Examinations'!$A$2:$A$2336,'Medical Examinations'!$H$2:$H$2336)</f>
        <v>No</v>
      </c>
      <c r="J1012" t="str">
        <f>VLOOKUP(A1012,'Medical Examinations'!$A$2:$J$2336,9,FALSE)</f>
        <v>Overweight</v>
      </c>
      <c r="K1012" t="str">
        <f>VLOOKUP(A1012,'Medical Examinations'!$A$2:$J$2336,10,FALSE)</f>
        <v>Normal</v>
      </c>
      <c r="L1012" s="51" t="str">
        <f>_xlfn.XLOOKUP(A1012,'Hospitalisation Details'!$A$2:$A$2345,'Hospitalisation Details'!$J$2:$J$2345,"")</f>
        <v>7-Oct-1972</v>
      </c>
      <c r="M1012" s="12">
        <f>_xlfn.XLOOKUP(A1012,'Hospitalisation Details'!$A$2:$A$2344,'Hospitalisation Details'!$F$2:$F$2344," ",0,1)</f>
        <v>11085.59</v>
      </c>
      <c r="N1012" t="str">
        <f>_xlfn.XLOOKUP(A1012,'Hospitalisation Details'!$A$2:$A$2344,'Hospitalisation Details'!$G$2:$G$2344," ",0,1)</f>
        <v>tier - 3</v>
      </c>
      <c r="O1012" t="str">
        <f>_xlfn.XLOOKUP(A1012,'Hospitalisation Details'!$A$2:$A$2344,'Hospitalisation Details'!$H$2:$H$2344," ",0,1)</f>
        <v>tier - 2</v>
      </c>
      <c r="P1012" t="str">
        <f>_xlfn.XLOOKUP(A1012,'Hospitalisation Details'!$A$2:$A$2344,'Hospitalisation Details'!$I$2:$I$2344," ",0,1)</f>
        <v>R1012</v>
      </c>
      <c r="Q1012">
        <f>_xlfn.XLOOKUP(A1012,'Hospitalisation Details'!$A$2:$A$2344,'Hospitalisation Details'!$K$2:$K$2344," ",0,1)</f>
        <v>50</v>
      </c>
    </row>
    <row r="1013" spans="1:17" ht="15.5" x14ac:dyDescent="0.35">
      <c r="A1013" s="8" t="s">
        <v>1359</v>
      </c>
      <c r="B1013" t="str">
        <f>VLOOKUP(Healthcare!A1013,'Customer Names'!A1013:E3347,4,FALSE)</f>
        <v>Anna E</v>
      </c>
      <c r="C1013" s="10">
        <f>_xlfn.XLOOKUP(A1013,'Medical Examinations'!$A$2:$A$2336,'Medical Examinations'!$B$2:$B$2336,"NA",0,1)</f>
        <v>26.98</v>
      </c>
      <c r="D1013" s="10">
        <f>_xlfn.XLOOKUP(A1013,'Medical Examinations'!$A$2:$A$2336,'Medical Examinations'!$C$2:$C$2336)</f>
        <v>9.81</v>
      </c>
      <c r="E1013" s="1" t="str">
        <f>_xlfn.XLOOKUP(A1013,'Medical Examinations'!$A$2:$A$2336,'Medical Examinations'!$D$2:$D$2336)</f>
        <v>Yes</v>
      </c>
      <c r="F1013" t="str">
        <f>_xlfn.XLOOKUP(A1013,'Medical Examinations'!$A$2:$A$2336,'Medical Examinations'!$E$2:$E$2336)</f>
        <v>No</v>
      </c>
      <c r="G1013" t="str">
        <f>_xlfn.XLOOKUP(A1013,'Medical Examinations'!$A$2:$A$2336,'Medical Examinations'!$F$2:$F$2336)</f>
        <v>No</v>
      </c>
      <c r="H1013" s="1">
        <f>_xlfn.XLOOKUP(A1013,'Medical Examinations'!$A$2:$A$2336,'Medical Examinations'!$G$2:$G$2336)</f>
        <v>0</v>
      </c>
      <c r="I1013" t="str">
        <f>_xlfn.XLOOKUP(A1013,'Medical Examinations'!$A$2:$A$2336,'Medical Examinations'!$H$2:$H$2336)</f>
        <v>No</v>
      </c>
      <c r="J1013" t="str">
        <f>VLOOKUP(A1013,'Medical Examinations'!$A$2:$J$2336,9,FALSE)</f>
        <v>Overweight</v>
      </c>
      <c r="K1013" t="str">
        <f>VLOOKUP(A1013,'Medical Examinations'!$A$2:$J$2336,10,FALSE)</f>
        <v>Diabetes</v>
      </c>
      <c r="L1013" s="51" t="str">
        <f>_xlfn.XLOOKUP(A1013,'Hospitalisation Details'!$A$2:$A$2345,'Hospitalisation Details'!$J$2:$J$2345,"")</f>
        <v>4-Sep-1967</v>
      </c>
      <c r="M1013" s="12">
        <f>_xlfn.XLOOKUP(A1013,'Hospitalisation Details'!$A$2:$A$2344,'Hospitalisation Details'!$F$2:$F$2344," ",0,1)</f>
        <v>11082.58</v>
      </c>
      <c r="N1013" t="str">
        <f>_xlfn.XLOOKUP(A1013,'Hospitalisation Details'!$A$2:$A$2344,'Hospitalisation Details'!$G$2:$G$2344," ",0,1)</f>
        <v>tier - 3</v>
      </c>
      <c r="O1013" t="str">
        <f>_xlfn.XLOOKUP(A1013,'Hospitalisation Details'!$A$2:$A$2344,'Hospitalisation Details'!$H$2:$H$2344," ",0,1)</f>
        <v>tier - 2</v>
      </c>
      <c r="P1013" t="str">
        <f>_xlfn.XLOOKUP(A1013,'Hospitalisation Details'!$A$2:$A$2344,'Hospitalisation Details'!$I$2:$I$2344," ",0,1)</f>
        <v>R1012</v>
      </c>
      <c r="Q1013">
        <f>_xlfn.XLOOKUP(A1013,'Hospitalisation Details'!$A$2:$A$2344,'Hospitalisation Details'!$K$2:$K$2344," ",0,1)</f>
        <v>55</v>
      </c>
    </row>
    <row r="1014" spans="1:17" ht="15.5" x14ac:dyDescent="0.35">
      <c r="A1014" s="8" t="s">
        <v>1358</v>
      </c>
      <c r="B1014" t="str">
        <f>VLOOKUP(Healthcare!A1014,'Customer Names'!A1014:E3348,4,FALSE)</f>
        <v>Tania K.</v>
      </c>
      <c r="C1014" s="10">
        <f>_xlfn.XLOOKUP(A1014,'Medical Examinations'!$A$2:$A$2336,'Medical Examinations'!$B$2:$B$2336,"NA",0,1)</f>
        <v>27.2</v>
      </c>
      <c r="D1014" s="10">
        <f>_xlfn.XLOOKUP(A1014,'Medical Examinations'!$A$2:$A$2336,'Medical Examinations'!$C$2:$C$2336)</f>
        <v>6.06</v>
      </c>
      <c r="E1014" s="1" t="str">
        <f>_xlfn.XLOOKUP(A1014,'Medical Examinations'!$A$2:$A$2336,'Medical Examinations'!$D$2:$D$2336)</f>
        <v>Yes</v>
      </c>
      <c r="F1014" t="str">
        <f>_xlfn.XLOOKUP(A1014,'Medical Examinations'!$A$2:$A$2336,'Medical Examinations'!$E$2:$E$2336)</f>
        <v>No</v>
      </c>
      <c r="G1014" t="str">
        <f>_xlfn.XLOOKUP(A1014,'Medical Examinations'!$A$2:$A$2336,'Medical Examinations'!$F$2:$F$2336)</f>
        <v>No</v>
      </c>
      <c r="H1014" s="1">
        <f>_xlfn.XLOOKUP(A1014,'Medical Examinations'!$A$2:$A$2336,'Medical Examinations'!$G$2:$G$2336)</f>
        <v>2</v>
      </c>
      <c r="I1014" t="str">
        <f>_xlfn.XLOOKUP(A1014,'Medical Examinations'!$A$2:$A$2336,'Medical Examinations'!$H$2:$H$2336)</f>
        <v>No</v>
      </c>
      <c r="J1014" t="str">
        <f>VLOOKUP(A1014,'Medical Examinations'!$A$2:$J$2336,9,FALSE)</f>
        <v>Overweight</v>
      </c>
      <c r="K1014" t="str">
        <f>VLOOKUP(A1014,'Medical Examinations'!$A$2:$J$2336,10,FALSE)</f>
        <v>Prediabetes</v>
      </c>
      <c r="L1014" s="51" t="str">
        <f>_xlfn.XLOOKUP(A1014,'Hospitalisation Details'!$A$2:$A$2345,'Hospitalisation Details'!$J$2:$J$2345,"")</f>
        <v>20-Nov-1966</v>
      </c>
      <c r="M1014" s="12">
        <f>_xlfn.XLOOKUP(A1014,'Hospitalisation Details'!$A$2:$A$2344,'Hospitalisation Details'!$F$2:$F$2344," ",0,1)</f>
        <v>11073.18</v>
      </c>
      <c r="N1014" t="str">
        <f>_xlfn.XLOOKUP(A1014,'Hospitalisation Details'!$A$2:$A$2344,'Hospitalisation Details'!$G$2:$G$2344," ",0,1)</f>
        <v>tier - 3</v>
      </c>
      <c r="O1014" t="str">
        <f>_xlfn.XLOOKUP(A1014,'Hospitalisation Details'!$A$2:$A$2344,'Hospitalisation Details'!$H$2:$H$2344," ",0,1)</f>
        <v>tier - 3</v>
      </c>
      <c r="P1014" t="str">
        <f>_xlfn.XLOOKUP(A1014,'Hospitalisation Details'!$A$2:$A$2344,'Hospitalisation Details'!$I$2:$I$2344," ",0,1)</f>
        <v>R1011</v>
      </c>
      <c r="Q1014">
        <f>_xlfn.XLOOKUP(A1014,'Hospitalisation Details'!$A$2:$A$2344,'Hospitalisation Details'!$K$2:$K$2344," ",0,1)</f>
        <v>56</v>
      </c>
    </row>
    <row r="1015" spans="1:17" ht="15.5" x14ac:dyDescent="0.35">
      <c r="A1015" s="8" t="s">
        <v>1357</v>
      </c>
      <c r="B1015" t="str">
        <f>VLOOKUP(Healthcare!A1015,'Customer Names'!A1015:E3349,4,FALSE)</f>
        <v>Ashley E</v>
      </c>
      <c r="C1015" s="10">
        <f>_xlfn.XLOOKUP(A1015,'Medical Examinations'!$A$2:$A$2336,'Medical Examinations'!$B$2:$B$2336,"NA",0,1)</f>
        <v>25.3</v>
      </c>
      <c r="D1015" s="10">
        <f>_xlfn.XLOOKUP(A1015,'Medical Examinations'!$A$2:$A$2336,'Medical Examinations'!$C$2:$C$2336)</f>
        <v>5.19</v>
      </c>
      <c r="E1015" s="1" t="str">
        <f>_xlfn.XLOOKUP(A1015,'Medical Examinations'!$A$2:$A$2336,'Medical Examinations'!$D$2:$D$2336)</f>
        <v>Yes</v>
      </c>
      <c r="F1015" t="str">
        <f>_xlfn.XLOOKUP(A1015,'Medical Examinations'!$A$2:$A$2336,'Medical Examinations'!$E$2:$E$2336)</f>
        <v>No</v>
      </c>
      <c r="G1015" t="str">
        <f>_xlfn.XLOOKUP(A1015,'Medical Examinations'!$A$2:$A$2336,'Medical Examinations'!$F$2:$F$2336)</f>
        <v>No</v>
      </c>
      <c r="H1015" s="1">
        <f>_xlfn.XLOOKUP(A1015,'Medical Examinations'!$A$2:$A$2336,'Medical Examinations'!$G$2:$G$2336)</f>
        <v>2</v>
      </c>
      <c r="I1015" t="str">
        <f>_xlfn.XLOOKUP(A1015,'Medical Examinations'!$A$2:$A$2336,'Medical Examinations'!$H$2:$H$2336)</f>
        <v>No</v>
      </c>
      <c r="J1015" t="str">
        <f>VLOOKUP(A1015,'Medical Examinations'!$A$2:$J$2336,9,FALSE)</f>
        <v>Overweight</v>
      </c>
      <c r="K1015" t="str">
        <f>VLOOKUP(A1015,'Medical Examinations'!$A$2:$J$2336,10,FALSE)</f>
        <v>Normal</v>
      </c>
      <c r="L1015" s="51" t="str">
        <f>_xlfn.XLOOKUP(A1015,'Hospitalisation Details'!$A$2:$A$2345,'Hospitalisation Details'!$J$2:$J$2345,"")</f>
        <v>7-Nov-1966</v>
      </c>
      <c r="M1015" s="12">
        <f>_xlfn.XLOOKUP(A1015,'Hospitalisation Details'!$A$2:$A$2344,'Hospitalisation Details'!$F$2:$F$2344," ",0,1)</f>
        <v>11070.54</v>
      </c>
      <c r="N1015" t="str">
        <f>_xlfn.XLOOKUP(A1015,'Hospitalisation Details'!$A$2:$A$2344,'Hospitalisation Details'!$G$2:$G$2344," ",0,1)</f>
        <v>tier - 3</v>
      </c>
      <c r="O1015" t="str">
        <f>_xlfn.XLOOKUP(A1015,'Hospitalisation Details'!$A$2:$A$2344,'Hospitalisation Details'!$H$2:$H$2344," ",0,1)</f>
        <v>tier - 3</v>
      </c>
      <c r="P1015" t="str">
        <f>_xlfn.XLOOKUP(A1015,'Hospitalisation Details'!$A$2:$A$2344,'Hospitalisation Details'!$I$2:$I$2344," ",0,1)</f>
        <v>R1011</v>
      </c>
      <c r="Q1015">
        <f>_xlfn.XLOOKUP(A1015,'Hospitalisation Details'!$A$2:$A$2344,'Hospitalisation Details'!$K$2:$K$2344," ",0,1)</f>
        <v>56</v>
      </c>
    </row>
    <row r="1016" spans="1:17" ht="15.5" x14ac:dyDescent="0.35">
      <c r="A1016" s="8" t="s">
        <v>1356</v>
      </c>
      <c r="B1016" t="str">
        <f>VLOOKUP(Healthcare!A1016,'Customer Names'!A1016:E3350,4,FALSE)</f>
        <v>Aleksandra</v>
      </c>
      <c r="C1016" s="10">
        <f>_xlfn.XLOOKUP(A1016,'Medical Examinations'!$A$2:$A$2336,'Medical Examinations'!$B$2:$B$2336,"NA",0,1)</f>
        <v>30.25</v>
      </c>
      <c r="D1016" s="10">
        <f>_xlfn.XLOOKUP(A1016,'Medical Examinations'!$A$2:$A$2336,'Medical Examinations'!$C$2:$C$2336)</f>
        <v>10.16</v>
      </c>
      <c r="E1016" s="1" t="str">
        <f>_xlfn.XLOOKUP(A1016,'Medical Examinations'!$A$2:$A$2336,'Medical Examinations'!$D$2:$D$2336)</f>
        <v>No</v>
      </c>
      <c r="F1016" t="str">
        <f>_xlfn.XLOOKUP(A1016,'Medical Examinations'!$A$2:$A$2336,'Medical Examinations'!$E$2:$E$2336)</f>
        <v>No</v>
      </c>
      <c r="G1016" t="str">
        <f>_xlfn.XLOOKUP(A1016,'Medical Examinations'!$A$2:$A$2336,'Medical Examinations'!$F$2:$F$2336)</f>
        <v>No</v>
      </c>
      <c r="H1016" s="1">
        <f>_xlfn.XLOOKUP(A1016,'Medical Examinations'!$A$2:$A$2336,'Medical Examinations'!$G$2:$G$2336)</f>
        <v>0</v>
      </c>
      <c r="I1016" t="str">
        <f>_xlfn.XLOOKUP(A1016,'Medical Examinations'!$A$2:$A$2336,'Medical Examinations'!$H$2:$H$2336)</f>
        <v>No</v>
      </c>
      <c r="J1016" t="str">
        <f>VLOOKUP(A1016,'Medical Examinations'!$A$2:$J$2336,9,FALSE)</f>
        <v>Obesity</v>
      </c>
      <c r="K1016" t="str">
        <f>VLOOKUP(A1016,'Medical Examinations'!$A$2:$J$2336,10,FALSE)</f>
        <v>Diabetes</v>
      </c>
      <c r="L1016" s="51" t="str">
        <f>_xlfn.XLOOKUP(A1016,'Hospitalisation Details'!$A$2:$A$2345,'Hospitalisation Details'!$J$2:$J$2345,"")</f>
        <v>9-Nov-1971</v>
      </c>
      <c r="M1016" s="12">
        <f>_xlfn.XLOOKUP(A1016,'Hospitalisation Details'!$A$2:$A$2344,'Hospitalisation Details'!$F$2:$F$2344," ",0,1)</f>
        <v>11068.77</v>
      </c>
      <c r="N1016" t="str">
        <f>_xlfn.XLOOKUP(A1016,'Hospitalisation Details'!$A$2:$A$2344,'Hospitalisation Details'!$G$2:$G$2344," ",0,1)</f>
        <v>tier - 3</v>
      </c>
      <c r="O1016" t="str">
        <f>_xlfn.XLOOKUP(A1016,'Hospitalisation Details'!$A$2:$A$2344,'Hospitalisation Details'!$H$2:$H$2344," ",0,1)</f>
        <v>tier - 2</v>
      </c>
      <c r="P1016" t="str">
        <f>_xlfn.XLOOKUP(A1016,'Hospitalisation Details'!$A$2:$A$2344,'Hospitalisation Details'!$I$2:$I$2344," ",0,1)</f>
        <v>R1012</v>
      </c>
      <c r="Q1016">
        <f>_xlfn.XLOOKUP(A1016,'Hospitalisation Details'!$A$2:$A$2344,'Hospitalisation Details'!$K$2:$K$2344," ",0,1)</f>
        <v>51</v>
      </c>
    </row>
    <row r="1017" spans="1:17" ht="15.5" x14ac:dyDescent="0.35">
      <c r="A1017" s="8" t="s">
        <v>1355</v>
      </c>
      <c r="B1017" t="str">
        <f>VLOOKUP(Healthcare!A1017,'Customer Names'!A1017:E3351,4,FALSE)</f>
        <v>Valery L</v>
      </c>
      <c r="C1017" s="10">
        <f>_xlfn.XLOOKUP(A1017,'Medical Examinations'!$A$2:$A$2336,'Medical Examinations'!$B$2:$B$2336,"NA",0,1)</f>
        <v>54</v>
      </c>
      <c r="D1017" s="10">
        <f>_xlfn.XLOOKUP(A1017,'Medical Examinations'!$A$2:$A$2336,'Medical Examinations'!$C$2:$C$2336)</f>
        <v>4.68</v>
      </c>
      <c r="E1017" s="1" t="str">
        <f>_xlfn.XLOOKUP(A1017,'Medical Examinations'!$A$2:$A$2336,'Medical Examinations'!$D$2:$D$2336)</f>
        <v>Yes</v>
      </c>
      <c r="F1017" t="str">
        <f>_xlfn.XLOOKUP(A1017,'Medical Examinations'!$A$2:$A$2336,'Medical Examinations'!$E$2:$E$2336)</f>
        <v>Yes</v>
      </c>
      <c r="G1017" t="str">
        <f>_xlfn.XLOOKUP(A1017,'Medical Examinations'!$A$2:$A$2336,'Medical Examinations'!$F$2:$F$2336)</f>
        <v>No</v>
      </c>
      <c r="H1017" s="1">
        <f>_xlfn.XLOOKUP(A1017,'Medical Examinations'!$A$2:$A$2336,'Medical Examinations'!$G$2:$G$2336)</f>
        <v>2</v>
      </c>
      <c r="I1017" t="str">
        <f>_xlfn.XLOOKUP(A1017,'Medical Examinations'!$A$2:$A$2336,'Medical Examinations'!$H$2:$H$2336)</f>
        <v>No</v>
      </c>
      <c r="J1017" t="str">
        <f>VLOOKUP(A1017,'Medical Examinations'!$A$2:$J$2336,9,FALSE)</f>
        <v>Obesity</v>
      </c>
      <c r="K1017" t="str">
        <f>VLOOKUP(A1017,'Medical Examinations'!$A$2:$J$2336,10,FALSE)</f>
        <v>Normal</v>
      </c>
      <c r="L1017" s="51" t="str">
        <f>_xlfn.XLOOKUP(A1017,'Hospitalisation Details'!$A$2:$A$2345,'Hospitalisation Details'!$J$2:$J$2345,"")</f>
        <v>18-Sep-2000</v>
      </c>
      <c r="M1017" s="12">
        <f>_xlfn.XLOOKUP(A1017,'Hospitalisation Details'!$A$2:$A$2344,'Hospitalisation Details'!$F$2:$F$2344," ",0,1)</f>
        <v>11068.7</v>
      </c>
      <c r="N1017" t="str">
        <f>_xlfn.XLOOKUP(A1017,'Hospitalisation Details'!$A$2:$A$2344,'Hospitalisation Details'!$G$2:$G$2344," ",0,1)</f>
        <v>tier - 3</v>
      </c>
      <c r="O1017" t="str">
        <f>_xlfn.XLOOKUP(A1017,'Hospitalisation Details'!$A$2:$A$2344,'Hospitalisation Details'!$H$2:$H$2344," ",0,1)</f>
        <v>tier - 1</v>
      </c>
      <c r="P1017" t="str">
        <f>_xlfn.XLOOKUP(A1017,'Hospitalisation Details'!$A$2:$A$2344,'Hospitalisation Details'!$I$2:$I$2344," ",0,1)</f>
        <v>R1011</v>
      </c>
      <c r="Q1017">
        <f>_xlfn.XLOOKUP(A1017,'Hospitalisation Details'!$A$2:$A$2344,'Hospitalisation Details'!$K$2:$K$2344," ",0,1)</f>
        <v>22</v>
      </c>
    </row>
    <row r="1018" spans="1:17" ht="15.5" x14ac:dyDescent="0.35">
      <c r="A1018" s="8" t="s">
        <v>1354</v>
      </c>
      <c r="B1018" t="str">
        <f>VLOOKUP(Healthcare!A1018,'Customer Names'!A1018:E3352,4,FALSE)</f>
        <v>Joanna G.</v>
      </c>
      <c r="C1018" s="10">
        <f>_xlfn.XLOOKUP(A1018,'Medical Examinations'!$A$2:$A$2336,'Medical Examinations'!$B$2:$B$2336,"NA",0,1)</f>
        <v>51.86</v>
      </c>
      <c r="D1018" s="10">
        <f>_xlfn.XLOOKUP(A1018,'Medical Examinations'!$A$2:$A$2336,'Medical Examinations'!$C$2:$C$2336)</f>
        <v>5.32</v>
      </c>
      <c r="E1018" s="1" t="str">
        <f>_xlfn.XLOOKUP(A1018,'Medical Examinations'!$A$2:$A$2336,'Medical Examinations'!$D$2:$D$2336)</f>
        <v>Yes</v>
      </c>
      <c r="F1018" t="str">
        <f>_xlfn.XLOOKUP(A1018,'Medical Examinations'!$A$2:$A$2336,'Medical Examinations'!$E$2:$E$2336)</f>
        <v>No</v>
      </c>
      <c r="G1018" t="str">
        <f>_xlfn.XLOOKUP(A1018,'Medical Examinations'!$A$2:$A$2336,'Medical Examinations'!$F$2:$F$2336)</f>
        <v>No</v>
      </c>
      <c r="H1018" s="1">
        <f>_xlfn.XLOOKUP(A1018,'Medical Examinations'!$A$2:$A$2336,'Medical Examinations'!$G$2:$G$2336)</f>
        <v>0</v>
      </c>
      <c r="I1018" t="str">
        <f>_xlfn.XLOOKUP(A1018,'Medical Examinations'!$A$2:$A$2336,'Medical Examinations'!$H$2:$H$2336)</f>
        <v>No</v>
      </c>
      <c r="J1018" t="str">
        <f>VLOOKUP(A1018,'Medical Examinations'!$A$2:$J$2336,9,FALSE)</f>
        <v>Obesity</v>
      </c>
      <c r="K1018" t="str">
        <f>VLOOKUP(A1018,'Medical Examinations'!$A$2:$J$2336,10,FALSE)</f>
        <v>Normal</v>
      </c>
      <c r="L1018" s="51" t="str">
        <f>_xlfn.XLOOKUP(A1018,'Hospitalisation Details'!$A$2:$A$2345,'Hospitalisation Details'!$J$2:$J$2345,"")</f>
        <v>17-Dec-2001</v>
      </c>
      <c r="M1018" s="12">
        <f>_xlfn.XLOOKUP(A1018,'Hospitalisation Details'!$A$2:$A$2344,'Hospitalisation Details'!$F$2:$F$2344," ",0,1)</f>
        <v>11046.02</v>
      </c>
      <c r="N1018" t="str">
        <f>_xlfn.XLOOKUP(A1018,'Hospitalisation Details'!$A$2:$A$2344,'Hospitalisation Details'!$G$2:$G$2344," ",0,1)</f>
        <v>tier - 3</v>
      </c>
      <c r="O1018" t="str">
        <f>_xlfn.XLOOKUP(A1018,'Hospitalisation Details'!$A$2:$A$2344,'Hospitalisation Details'!$H$2:$H$2344," ",0,1)</f>
        <v>tier - 1</v>
      </c>
      <c r="P1018" t="str">
        <f>_xlfn.XLOOKUP(A1018,'Hospitalisation Details'!$A$2:$A$2344,'Hospitalisation Details'!$I$2:$I$2344," ",0,1)</f>
        <v>R1026</v>
      </c>
      <c r="Q1018">
        <f>_xlfn.XLOOKUP(A1018,'Hospitalisation Details'!$A$2:$A$2344,'Hospitalisation Details'!$K$2:$K$2344," ",0,1)</f>
        <v>21</v>
      </c>
    </row>
    <row r="1019" spans="1:17" ht="15.5" x14ac:dyDescent="0.35">
      <c r="A1019" s="8" t="s">
        <v>1353</v>
      </c>
      <c r="B1019" t="str">
        <f>VLOOKUP(Healthcare!A1019,'Customer Names'!A1019:E3353,4,FALSE)</f>
        <v>Stefanie F.</v>
      </c>
      <c r="C1019" s="10">
        <f>_xlfn.XLOOKUP(A1019,'Medical Examinations'!$A$2:$A$2336,'Medical Examinations'!$B$2:$B$2336,"NA",0,1)</f>
        <v>31.39</v>
      </c>
      <c r="D1019" s="10">
        <f>_xlfn.XLOOKUP(A1019,'Medical Examinations'!$A$2:$A$2336,'Medical Examinations'!$C$2:$C$2336)</f>
        <v>6.99</v>
      </c>
      <c r="E1019" s="1" t="str">
        <f>_xlfn.XLOOKUP(A1019,'Medical Examinations'!$A$2:$A$2336,'Medical Examinations'!$D$2:$D$2336)</f>
        <v>No</v>
      </c>
      <c r="F1019" t="str">
        <f>_xlfn.XLOOKUP(A1019,'Medical Examinations'!$A$2:$A$2336,'Medical Examinations'!$E$2:$E$2336)</f>
        <v>No</v>
      </c>
      <c r="G1019" t="str">
        <f>_xlfn.XLOOKUP(A1019,'Medical Examinations'!$A$2:$A$2336,'Medical Examinations'!$F$2:$F$2336)</f>
        <v>No</v>
      </c>
      <c r="H1019" s="1">
        <f>_xlfn.XLOOKUP(A1019,'Medical Examinations'!$A$2:$A$2336,'Medical Examinations'!$G$2:$G$2336)</f>
        <v>0</v>
      </c>
      <c r="I1019" t="str">
        <f>_xlfn.XLOOKUP(A1019,'Medical Examinations'!$A$2:$A$2336,'Medical Examinations'!$H$2:$H$2336)</f>
        <v>No</v>
      </c>
      <c r="J1019" t="str">
        <f>VLOOKUP(A1019,'Medical Examinations'!$A$2:$J$2336,9,FALSE)</f>
        <v>Obesity</v>
      </c>
      <c r="K1019" t="str">
        <f>VLOOKUP(A1019,'Medical Examinations'!$A$2:$J$2336,10,FALSE)</f>
        <v>Diabetes</v>
      </c>
      <c r="L1019" s="51" t="str">
        <f>_xlfn.XLOOKUP(A1019,'Hospitalisation Details'!$A$2:$A$2345,'Hospitalisation Details'!$J$2:$J$2345,"")</f>
        <v>30-Aug-1974</v>
      </c>
      <c r="M1019" s="12">
        <f>_xlfn.XLOOKUP(A1019,'Hospitalisation Details'!$A$2:$A$2344,'Hospitalisation Details'!$F$2:$F$2344," ",0,1)</f>
        <v>11037.85</v>
      </c>
      <c r="N1019" t="str">
        <f>_xlfn.XLOOKUP(A1019,'Hospitalisation Details'!$A$2:$A$2344,'Hospitalisation Details'!$G$2:$G$2344," ",0,1)</f>
        <v>tier - 3</v>
      </c>
      <c r="O1019" t="str">
        <f>_xlfn.XLOOKUP(A1019,'Hospitalisation Details'!$A$2:$A$2344,'Hospitalisation Details'!$H$2:$H$2344," ",0,1)</f>
        <v>tier - 2</v>
      </c>
      <c r="P1019" t="str">
        <f>_xlfn.XLOOKUP(A1019,'Hospitalisation Details'!$A$2:$A$2344,'Hospitalisation Details'!$I$2:$I$2344," ",0,1)</f>
        <v>R1025</v>
      </c>
      <c r="Q1019">
        <f>_xlfn.XLOOKUP(A1019,'Hospitalisation Details'!$A$2:$A$2344,'Hospitalisation Details'!$K$2:$K$2344," ",0,1)</f>
        <v>48</v>
      </c>
    </row>
    <row r="1020" spans="1:17" ht="15.5" x14ac:dyDescent="0.35">
      <c r="A1020" s="8" t="s">
        <v>1352</v>
      </c>
      <c r="B1020" t="str">
        <f>VLOOKUP(Healthcare!A1020,'Customer Names'!A1020:E3354,4,FALSE)</f>
        <v>Stephen</v>
      </c>
      <c r="C1020" s="10">
        <f>_xlfn.XLOOKUP(A1020,'Medical Examinations'!$A$2:$A$2336,'Medical Examinations'!$B$2:$B$2336,"NA",0,1)</f>
        <v>39.97</v>
      </c>
      <c r="D1020" s="10">
        <f>_xlfn.XLOOKUP(A1020,'Medical Examinations'!$A$2:$A$2336,'Medical Examinations'!$C$2:$C$2336)</f>
        <v>5.55</v>
      </c>
      <c r="E1020" s="1" t="str">
        <f>_xlfn.XLOOKUP(A1020,'Medical Examinations'!$A$2:$A$2336,'Medical Examinations'!$D$2:$D$2336)</f>
        <v>No</v>
      </c>
      <c r="F1020" t="str">
        <f>_xlfn.XLOOKUP(A1020,'Medical Examinations'!$A$2:$A$2336,'Medical Examinations'!$E$2:$E$2336)</f>
        <v>No</v>
      </c>
      <c r="G1020" t="str">
        <f>_xlfn.XLOOKUP(A1020,'Medical Examinations'!$A$2:$A$2336,'Medical Examinations'!$F$2:$F$2336)</f>
        <v>No</v>
      </c>
      <c r="H1020" s="1">
        <f>_xlfn.XLOOKUP(A1020,'Medical Examinations'!$A$2:$A$2336,'Medical Examinations'!$G$2:$G$2336)</f>
        <v>0</v>
      </c>
      <c r="I1020" t="str">
        <f>_xlfn.XLOOKUP(A1020,'Medical Examinations'!$A$2:$A$2336,'Medical Examinations'!$H$2:$H$2336)</f>
        <v>No</v>
      </c>
      <c r="J1020" t="str">
        <f>VLOOKUP(A1020,'Medical Examinations'!$A$2:$J$2336,9,FALSE)</f>
        <v>Obesity</v>
      </c>
      <c r="K1020" t="str">
        <f>VLOOKUP(A1020,'Medical Examinations'!$A$2:$J$2336,10,FALSE)</f>
        <v>Normal</v>
      </c>
      <c r="L1020" s="51" t="str">
        <f>_xlfn.XLOOKUP(A1020,'Hospitalisation Details'!$A$2:$A$2345,'Hospitalisation Details'!$J$2:$J$2345,"")</f>
        <v>25-Oct-1989</v>
      </c>
      <c r="M1020" s="12">
        <f>_xlfn.XLOOKUP(A1020,'Hospitalisation Details'!$A$2:$A$2344,'Hospitalisation Details'!$F$2:$F$2344," ",0,1)</f>
        <v>11037.51</v>
      </c>
      <c r="N1020" t="str">
        <f>_xlfn.XLOOKUP(A1020,'Hospitalisation Details'!$A$2:$A$2344,'Hospitalisation Details'!$G$2:$G$2344," ",0,1)</f>
        <v>tier - 3</v>
      </c>
      <c r="O1020" t="str">
        <f>_xlfn.XLOOKUP(A1020,'Hospitalisation Details'!$A$2:$A$2344,'Hospitalisation Details'!$H$2:$H$2344," ",0,1)</f>
        <v>tier - 1</v>
      </c>
      <c r="P1020" t="str">
        <f>_xlfn.XLOOKUP(A1020,'Hospitalisation Details'!$A$2:$A$2344,'Hospitalisation Details'!$I$2:$I$2344," ",0,1)</f>
        <v>R1012</v>
      </c>
      <c r="Q1020">
        <f>_xlfn.XLOOKUP(A1020,'Hospitalisation Details'!$A$2:$A$2344,'Hospitalisation Details'!$K$2:$K$2344," ",0,1)</f>
        <v>33</v>
      </c>
    </row>
    <row r="1021" spans="1:17" ht="15.5" x14ac:dyDescent="0.35">
      <c r="A1021" s="8" t="s">
        <v>1351</v>
      </c>
      <c r="B1021" t="str">
        <f>VLOOKUP(Healthcare!A1021,'Customer Names'!A1021:E3355,4,FALSE)</f>
        <v>Liza J.</v>
      </c>
      <c r="C1021" s="10">
        <f>_xlfn.XLOOKUP(A1021,'Medical Examinations'!$A$2:$A$2336,'Medical Examinations'!$B$2:$B$2336,"NA",0,1)</f>
        <v>41.23</v>
      </c>
      <c r="D1021" s="10">
        <f>_xlfn.XLOOKUP(A1021,'Medical Examinations'!$A$2:$A$2336,'Medical Examinations'!$C$2:$C$2336)</f>
        <v>6.94</v>
      </c>
      <c r="E1021" s="1" t="str">
        <f>_xlfn.XLOOKUP(A1021,'Medical Examinations'!$A$2:$A$2336,'Medical Examinations'!$D$2:$D$2336)</f>
        <v>No</v>
      </c>
      <c r="F1021" t="str">
        <f>_xlfn.XLOOKUP(A1021,'Medical Examinations'!$A$2:$A$2336,'Medical Examinations'!$E$2:$E$2336)</f>
        <v>No</v>
      </c>
      <c r="G1021" t="str">
        <f>_xlfn.XLOOKUP(A1021,'Medical Examinations'!$A$2:$A$2336,'Medical Examinations'!$F$2:$F$2336)</f>
        <v>No</v>
      </c>
      <c r="H1021" s="1">
        <f>_xlfn.XLOOKUP(A1021,'Medical Examinations'!$A$2:$A$2336,'Medical Examinations'!$G$2:$G$2336)</f>
        <v>0</v>
      </c>
      <c r="I1021" t="str">
        <f>_xlfn.XLOOKUP(A1021,'Medical Examinations'!$A$2:$A$2336,'Medical Examinations'!$H$2:$H$2336)</f>
        <v>No</v>
      </c>
      <c r="J1021" t="str">
        <f>VLOOKUP(A1021,'Medical Examinations'!$A$2:$J$2336,9,FALSE)</f>
        <v>Obesity</v>
      </c>
      <c r="K1021" t="str">
        <f>VLOOKUP(A1021,'Medical Examinations'!$A$2:$J$2336,10,FALSE)</f>
        <v>Diabetes</v>
      </c>
      <c r="L1021" s="51" t="str">
        <f>_xlfn.XLOOKUP(A1021,'Hospitalisation Details'!$A$2:$A$2345,'Hospitalisation Details'!$J$2:$J$2345,"")</f>
        <v>10-Dec-1974</v>
      </c>
      <c r="M1021" s="12">
        <f>_xlfn.XLOOKUP(A1021,'Hospitalisation Details'!$A$2:$A$2344,'Hospitalisation Details'!$F$2:$F$2344," ",0,1)</f>
        <v>11033.66</v>
      </c>
      <c r="N1021" t="str">
        <f>_xlfn.XLOOKUP(A1021,'Hospitalisation Details'!$A$2:$A$2344,'Hospitalisation Details'!$G$2:$G$2344," ",0,1)</f>
        <v>tier - 3</v>
      </c>
      <c r="O1021" t="str">
        <f>_xlfn.XLOOKUP(A1021,'Hospitalisation Details'!$A$2:$A$2344,'Hospitalisation Details'!$H$2:$H$2344," ",0,1)</f>
        <v>tier - 3</v>
      </c>
      <c r="P1021" t="str">
        <f>_xlfn.XLOOKUP(A1021,'Hospitalisation Details'!$A$2:$A$2344,'Hospitalisation Details'!$I$2:$I$2344," ",0,1)</f>
        <v>R1012</v>
      </c>
      <c r="Q1021">
        <f>_xlfn.XLOOKUP(A1021,'Hospitalisation Details'!$A$2:$A$2344,'Hospitalisation Details'!$K$2:$K$2344," ",0,1)</f>
        <v>48</v>
      </c>
    </row>
    <row r="1022" spans="1:17" ht="15.5" x14ac:dyDescent="0.35">
      <c r="A1022" s="8" t="s">
        <v>1350</v>
      </c>
      <c r="B1022" t="str">
        <f>VLOOKUP(Healthcare!A1022,'Customer Names'!A1022:E3356,4,FALSE)</f>
        <v>Ian M.</v>
      </c>
      <c r="C1022" s="10">
        <f>_xlfn.XLOOKUP(A1022,'Medical Examinations'!$A$2:$A$2336,'Medical Examinations'!$B$2:$B$2336,"NA",0,1)</f>
        <v>49.45</v>
      </c>
      <c r="D1022" s="10">
        <f>_xlfn.XLOOKUP(A1022,'Medical Examinations'!$A$2:$A$2336,'Medical Examinations'!$C$2:$C$2336)</f>
        <v>4.2</v>
      </c>
      <c r="E1022" s="1" t="str">
        <f>_xlfn.XLOOKUP(A1022,'Medical Examinations'!$A$2:$A$2336,'Medical Examinations'!$D$2:$D$2336)</f>
        <v>Yes</v>
      </c>
      <c r="F1022" t="str">
        <f>_xlfn.XLOOKUP(A1022,'Medical Examinations'!$A$2:$A$2336,'Medical Examinations'!$E$2:$E$2336)</f>
        <v>No</v>
      </c>
      <c r="G1022" t="str">
        <f>_xlfn.XLOOKUP(A1022,'Medical Examinations'!$A$2:$A$2336,'Medical Examinations'!$F$2:$F$2336)</f>
        <v>No</v>
      </c>
      <c r="H1022" s="1">
        <f>_xlfn.XLOOKUP(A1022,'Medical Examinations'!$A$2:$A$2336,'Medical Examinations'!$G$2:$G$2336)</f>
        <v>0</v>
      </c>
      <c r="I1022" t="str">
        <f>_xlfn.XLOOKUP(A1022,'Medical Examinations'!$A$2:$A$2336,'Medical Examinations'!$H$2:$H$2336)</f>
        <v>No</v>
      </c>
      <c r="J1022" t="str">
        <f>VLOOKUP(A1022,'Medical Examinations'!$A$2:$J$2336,9,FALSE)</f>
        <v>Obesity</v>
      </c>
      <c r="K1022" t="str">
        <f>VLOOKUP(A1022,'Medical Examinations'!$A$2:$J$2336,10,FALSE)</f>
        <v>Normal</v>
      </c>
      <c r="L1022" s="51" t="str">
        <f>_xlfn.XLOOKUP(A1022,'Hospitalisation Details'!$A$2:$A$2345,'Hospitalisation Details'!$J$2:$J$2345,"")</f>
        <v>21-Jul-1996</v>
      </c>
      <c r="M1022" s="12">
        <f>_xlfn.XLOOKUP(A1022,'Hospitalisation Details'!$A$2:$A$2344,'Hospitalisation Details'!$F$2:$F$2344," ",0,1)</f>
        <v>11028.56</v>
      </c>
      <c r="N1022" t="str">
        <f>_xlfn.XLOOKUP(A1022,'Hospitalisation Details'!$A$2:$A$2344,'Hospitalisation Details'!$G$2:$G$2344," ",0,1)</f>
        <v>tier - 3</v>
      </c>
      <c r="O1022" t="str">
        <f>_xlfn.XLOOKUP(A1022,'Hospitalisation Details'!$A$2:$A$2344,'Hospitalisation Details'!$H$2:$H$2344," ",0,1)</f>
        <v>tier - 3</v>
      </c>
      <c r="P1022" t="str">
        <f>_xlfn.XLOOKUP(A1022,'Hospitalisation Details'!$A$2:$A$2344,'Hospitalisation Details'!$I$2:$I$2344," ",0,1)</f>
        <v>R1012</v>
      </c>
      <c r="Q1022">
        <f>_xlfn.XLOOKUP(A1022,'Hospitalisation Details'!$A$2:$A$2344,'Hospitalisation Details'!$K$2:$K$2344," ",0,1)</f>
        <v>26</v>
      </c>
    </row>
    <row r="1023" spans="1:17" ht="15.5" x14ac:dyDescent="0.35">
      <c r="A1023" s="8" t="s">
        <v>1349</v>
      </c>
      <c r="B1023" t="str">
        <f>VLOOKUP(Healthcare!A1023,'Customer Names'!A1023:E3357,4,FALSE)</f>
        <v>Claudia L.</v>
      </c>
      <c r="C1023" s="10">
        <f>_xlfn.XLOOKUP(A1023,'Medical Examinations'!$A$2:$A$2336,'Medical Examinations'!$B$2:$B$2336,"NA",0,1)</f>
        <v>41.04</v>
      </c>
      <c r="D1023" s="10">
        <f>_xlfn.XLOOKUP(A1023,'Medical Examinations'!$A$2:$A$2336,'Medical Examinations'!$C$2:$C$2336)</f>
        <v>5.59</v>
      </c>
      <c r="E1023" s="1" t="str">
        <f>_xlfn.XLOOKUP(A1023,'Medical Examinations'!$A$2:$A$2336,'Medical Examinations'!$D$2:$D$2336)</f>
        <v>No</v>
      </c>
      <c r="F1023" t="str">
        <f>_xlfn.XLOOKUP(A1023,'Medical Examinations'!$A$2:$A$2336,'Medical Examinations'!$E$2:$E$2336)</f>
        <v>No</v>
      </c>
      <c r="G1023" t="str">
        <f>_xlfn.XLOOKUP(A1023,'Medical Examinations'!$A$2:$A$2336,'Medical Examinations'!$F$2:$F$2336)</f>
        <v>No</v>
      </c>
      <c r="H1023" s="1">
        <f>_xlfn.XLOOKUP(A1023,'Medical Examinations'!$A$2:$A$2336,'Medical Examinations'!$G$2:$G$2336)</f>
        <v>0</v>
      </c>
      <c r="I1023" t="str">
        <f>_xlfn.XLOOKUP(A1023,'Medical Examinations'!$A$2:$A$2336,'Medical Examinations'!$H$2:$H$2336)</f>
        <v>No</v>
      </c>
      <c r="J1023" t="str">
        <f>VLOOKUP(A1023,'Medical Examinations'!$A$2:$J$2336,9,FALSE)</f>
        <v>Obesity</v>
      </c>
      <c r="K1023" t="str">
        <f>VLOOKUP(A1023,'Medical Examinations'!$A$2:$J$2336,10,FALSE)</f>
        <v>Normal</v>
      </c>
      <c r="L1023" s="51" t="str">
        <f>_xlfn.XLOOKUP(A1023,'Hospitalisation Details'!$A$2:$A$2345,'Hospitalisation Details'!$J$2:$J$2345,"")</f>
        <v>26-Jun-1991</v>
      </c>
      <c r="M1023" s="12">
        <f>_xlfn.XLOOKUP(A1023,'Hospitalisation Details'!$A$2:$A$2344,'Hospitalisation Details'!$F$2:$F$2344," ",0,1)</f>
        <v>11018.05</v>
      </c>
      <c r="N1023" t="str">
        <f>_xlfn.XLOOKUP(A1023,'Hospitalisation Details'!$A$2:$A$2344,'Hospitalisation Details'!$G$2:$G$2344," ",0,1)</f>
        <v>tier - 3</v>
      </c>
      <c r="O1023" t="str">
        <f>_xlfn.XLOOKUP(A1023,'Hospitalisation Details'!$A$2:$A$2344,'Hospitalisation Details'!$H$2:$H$2344," ",0,1)</f>
        <v>tier - 2</v>
      </c>
      <c r="P1023" t="str">
        <f>_xlfn.XLOOKUP(A1023,'Hospitalisation Details'!$A$2:$A$2344,'Hospitalisation Details'!$I$2:$I$2344," ",0,1)</f>
        <v>R1012</v>
      </c>
      <c r="Q1023">
        <f>_xlfn.XLOOKUP(A1023,'Hospitalisation Details'!$A$2:$A$2344,'Hospitalisation Details'!$K$2:$K$2344," ",0,1)</f>
        <v>31</v>
      </c>
    </row>
    <row r="1024" spans="1:17" ht="15.5" x14ac:dyDescent="0.35">
      <c r="A1024" s="8" t="s">
        <v>1348</v>
      </c>
      <c r="B1024" t="str">
        <f>VLOOKUP(Healthcare!A1024,'Customer Names'!A1024:E3358,4,FALSE)</f>
        <v>Jessica M</v>
      </c>
      <c r="C1024" s="10">
        <f>_xlfn.XLOOKUP(A1024,'Medical Examinations'!$A$2:$A$2336,'Medical Examinations'!$B$2:$B$2336,"NA",0,1)</f>
        <v>27.93</v>
      </c>
      <c r="D1024" s="10">
        <f>_xlfn.XLOOKUP(A1024,'Medical Examinations'!$A$2:$A$2336,'Medical Examinations'!$C$2:$C$2336)</f>
        <v>9.9600000000000009</v>
      </c>
      <c r="E1024" s="1" t="str">
        <f>_xlfn.XLOOKUP(A1024,'Medical Examinations'!$A$2:$A$2336,'Medical Examinations'!$D$2:$D$2336)</f>
        <v>No</v>
      </c>
      <c r="F1024" t="str">
        <f>_xlfn.XLOOKUP(A1024,'Medical Examinations'!$A$2:$A$2336,'Medical Examinations'!$E$2:$E$2336)</f>
        <v>No</v>
      </c>
      <c r="G1024" t="str">
        <f>_xlfn.XLOOKUP(A1024,'Medical Examinations'!$A$2:$A$2336,'Medical Examinations'!$F$2:$F$2336)</f>
        <v>No</v>
      </c>
      <c r="H1024" s="1">
        <f>_xlfn.XLOOKUP(A1024,'Medical Examinations'!$A$2:$A$2336,'Medical Examinations'!$G$2:$G$2336)</f>
        <v>0</v>
      </c>
      <c r="I1024" t="str">
        <f>_xlfn.XLOOKUP(A1024,'Medical Examinations'!$A$2:$A$2336,'Medical Examinations'!$H$2:$H$2336)</f>
        <v>No</v>
      </c>
      <c r="J1024" t="str">
        <f>VLOOKUP(A1024,'Medical Examinations'!$A$2:$J$2336,9,FALSE)</f>
        <v>Overweight</v>
      </c>
      <c r="K1024" t="str">
        <f>VLOOKUP(A1024,'Medical Examinations'!$A$2:$J$2336,10,FALSE)</f>
        <v>Diabetes</v>
      </c>
      <c r="L1024" s="51" t="str">
        <f>_xlfn.XLOOKUP(A1024,'Hospitalisation Details'!$A$2:$A$2345,'Hospitalisation Details'!$J$2:$J$2345,"")</f>
        <v>15-Dec-1974</v>
      </c>
      <c r="M1024" s="12">
        <f>_xlfn.XLOOKUP(A1024,'Hospitalisation Details'!$A$2:$A$2344,'Hospitalisation Details'!$F$2:$F$2344," ",0,1)</f>
        <v>11015.17</v>
      </c>
      <c r="N1024" t="str">
        <f>_xlfn.XLOOKUP(A1024,'Hospitalisation Details'!$A$2:$A$2344,'Hospitalisation Details'!$G$2:$G$2344," ",0,1)</f>
        <v>tier - 3</v>
      </c>
      <c r="O1024" t="str">
        <f>_xlfn.XLOOKUP(A1024,'Hospitalisation Details'!$A$2:$A$2344,'Hospitalisation Details'!$H$2:$H$2344," ",0,1)</f>
        <v>tier - 1</v>
      </c>
      <c r="P1024" t="str">
        <f>_xlfn.XLOOKUP(A1024,'Hospitalisation Details'!$A$2:$A$2344,'Hospitalisation Details'!$I$2:$I$2344," ",0,1)</f>
        <v>R1012</v>
      </c>
      <c r="Q1024">
        <f>_xlfn.XLOOKUP(A1024,'Hospitalisation Details'!$A$2:$A$2344,'Hospitalisation Details'!$K$2:$K$2344," ",0,1)</f>
        <v>48</v>
      </c>
    </row>
    <row r="1025" spans="1:17" ht="15.5" x14ac:dyDescent="0.35">
      <c r="A1025" s="8" t="s">
        <v>1347</v>
      </c>
      <c r="B1025" t="str">
        <f>VLOOKUP(Healthcare!A1025,'Customer Names'!A1025:E3359,4,FALSE)</f>
        <v>Billy Jr.</v>
      </c>
      <c r="C1025" s="10">
        <f>_xlfn.XLOOKUP(A1025,'Medical Examinations'!$A$2:$A$2336,'Medical Examinations'!$B$2:$B$2336,"NA",0,1)</f>
        <v>21.01</v>
      </c>
      <c r="D1025" s="10">
        <f>_xlfn.XLOOKUP(A1025,'Medical Examinations'!$A$2:$A$2336,'Medical Examinations'!$C$2:$C$2336)</f>
        <v>7.37</v>
      </c>
      <c r="E1025" s="1" t="str">
        <f>_xlfn.XLOOKUP(A1025,'Medical Examinations'!$A$2:$A$2336,'Medical Examinations'!$D$2:$D$2336)</f>
        <v>No</v>
      </c>
      <c r="F1025" t="str">
        <f>_xlfn.XLOOKUP(A1025,'Medical Examinations'!$A$2:$A$2336,'Medical Examinations'!$E$2:$E$2336)</f>
        <v>No</v>
      </c>
      <c r="G1025" t="str">
        <f>_xlfn.XLOOKUP(A1025,'Medical Examinations'!$A$2:$A$2336,'Medical Examinations'!$F$2:$F$2336)</f>
        <v>No</v>
      </c>
      <c r="H1025" s="1">
        <f>_xlfn.XLOOKUP(A1025,'Medical Examinations'!$A$2:$A$2336,'Medical Examinations'!$G$2:$G$2336)</f>
        <v>0</v>
      </c>
      <c r="I1025" t="str">
        <f>_xlfn.XLOOKUP(A1025,'Medical Examinations'!$A$2:$A$2336,'Medical Examinations'!$H$2:$H$2336)</f>
        <v>No</v>
      </c>
      <c r="J1025" t="str">
        <f>VLOOKUP(A1025,'Medical Examinations'!$A$2:$J$2336,9,FALSE)</f>
        <v>Normal Weight</v>
      </c>
      <c r="K1025" t="str">
        <f>VLOOKUP(A1025,'Medical Examinations'!$A$2:$J$2336,10,FALSE)</f>
        <v>Diabetes</v>
      </c>
      <c r="L1025" s="51" t="str">
        <f>_xlfn.XLOOKUP(A1025,'Hospitalisation Details'!$A$2:$A$2345,'Hospitalisation Details'!$J$2:$J$2345,"")</f>
        <v>24-Oct-1968</v>
      </c>
      <c r="M1025" s="12">
        <f>_xlfn.XLOOKUP(A1025,'Hospitalisation Details'!$A$2:$A$2344,'Hospitalisation Details'!$F$2:$F$2344," ",0,1)</f>
        <v>11013.71</v>
      </c>
      <c r="N1025" t="str">
        <f>_xlfn.XLOOKUP(A1025,'Hospitalisation Details'!$A$2:$A$2344,'Hospitalisation Details'!$G$2:$G$2344," ",0,1)</f>
        <v>tier - 3</v>
      </c>
      <c r="O1025" t="str">
        <f>_xlfn.XLOOKUP(A1025,'Hospitalisation Details'!$A$2:$A$2344,'Hospitalisation Details'!$H$2:$H$2344," ",0,1)</f>
        <v>tier - 1</v>
      </c>
      <c r="P1025" t="str">
        <f>_xlfn.XLOOKUP(A1025,'Hospitalisation Details'!$A$2:$A$2344,'Hospitalisation Details'!$I$2:$I$2344," ",0,1)</f>
        <v>R1013</v>
      </c>
      <c r="Q1025">
        <f>_xlfn.XLOOKUP(A1025,'Hospitalisation Details'!$A$2:$A$2344,'Hospitalisation Details'!$K$2:$K$2344," ",0,1)</f>
        <v>54</v>
      </c>
    </row>
    <row r="1026" spans="1:17" ht="15.5" x14ac:dyDescent="0.35">
      <c r="A1026" s="8" t="s">
        <v>1346</v>
      </c>
      <c r="B1026" t="str">
        <f>VLOOKUP(Healthcare!A1026,'Customer Names'!A1026:E3360,4,FALSE)</f>
        <v>David</v>
      </c>
      <c r="C1026" s="10">
        <f>_xlfn.XLOOKUP(A1026,'Medical Examinations'!$A$2:$A$2336,'Medical Examinations'!$B$2:$B$2336,"NA",0,1)</f>
        <v>52.37</v>
      </c>
      <c r="D1026" s="10">
        <f>_xlfn.XLOOKUP(A1026,'Medical Examinations'!$A$2:$A$2336,'Medical Examinations'!$C$2:$C$2336)</f>
        <v>5.0599999999999996</v>
      </c>
      <c r="E1026" s="1" t="str">
        <f>_xlfn.XLOOKUP(A1026,'Medical Examinations'!$A$2:$A$2336,'Medical Examinations'!$D$2:$D$2336)</f>
        <v>Yes</v>
      </c>
      <c r="F1026" t="str">
        <f>_xlfn.XLOOKUP(A1026,'Medical Examinations'!$A$2:$A$2336,'Medical Examinations'!$E$2:$E$2336)</f>
        <v>Yes</v>
      </c>
      <c r="G1026" t="str">
        <f>_xlfn.XLOOKUP(A1026,'Medical Examinations'!$A$2:$A$2336,'Medical Examinations'!$F$2:$F$2336)</f>
        <v>No</v>
      </c>
      <c r="H1026" s="1">
        <f>_xlfn.XLOOKUP(A1026,'Medical Examinations'!$A$2:$A$2336,'Medical Examinations'!$G$2:$G$2336)</f>
        <v>2</v>
      </c>
      <c r="I1026" t="str">
        <f>_xlfn.XLOOKUP(A1026,'Medical Examinations'!$A$2:$A$2336,'Medical Examinations'!$H$2:$H$2336)</f>
        <v>No</v>
      </c>
      <c r="J1026" t="str">
        <f>VLOOKUP(A1026,'Medical Examinations'!$A$2:$J$2336,9,FALSE)</f>
        <v>Obesity</v>
      </c>
      <c r="K1026" t="str">
        <f>VLOOKUP(A1026,'Medical Examinations'!$A$2:$J$2336,10,FALSE)</f>
        <v>Normal</v>
      </c>
      <c r="L1026" s="51" t="str">
        <f>_xlfn.XLOOKUP(A1026,'Hospitalisation Details'!$A$2:$A$2345,'Hospitalisation Details'!$J$2:$J$2345,"")</f>
        <v>17-Sep-2000</v>
      </c>
      <c r="M1026" s="12">
        <f>_xlfn.XLOOKUP(A1026,'Hospitalisation Details'!$A$2:$A$2344,'Hospitalisation Details'!$F$2:$F$2344," ",0,1)</f>
        <v>10991.58</v>
      </c>
      <c r="N1026" t="str">
        <f>_xlfn.XLOOKUP(A1026,'Hospitalisation Details'!$A$2:$A$2344,'Hospitalisation Details'!$G$2:$G$2344," ",0,1)</f>
        <v>tier - 3</v>
      </c>
      <c r="O1026" t="str">
        <f>_xlfn.XLOOKUP(A1026,'Hospitalisation Details'!$A$2:$A$2344,'Hospitalisation Details'!$H$2:$H$2344," ",0,1)</f>
        <v>tier - 3</v>
      </c>
      <c r="P1026" t="str">
        <f>_xlfn.XLOOKUP(A1026,'Hospitalisation Details'!$A$2:$A$2344,'Hospitalisation Details'!$I$2:$I$2344," ",0,1)</f>
        <v>R1012</v>
      </c>
      <c r="Q1026">
        <f>_xlfn.XLOOKUP(A1026,'Hospitalisation Details'!$A$2:$A$2344,'Hospitalisation Details'!$K$2:$K$2344," ",0,1)</f>
        <v>22</v>
      </c>
    </row>
    <row r="1027" spans="1:17" ht="15.5" x14ac:dyDescent="0.35">
      <c r="A1027" s="8" t="s">
        <v>1345</v>
      </c>
      <c r="B1027" t="str">
        <f>VLOOKUP(Healthcare!A1027,'Customer Names'!A1027:E3361,4,FALSE)</f>
        <v>Tim</v>
      </c>
      <c r="C1027" s="10">
        <f>_xlfn.XLOOKUP(A1027,'Medical Examinations'!$A$2:$A$2336,'Medical Examinations'!$B$2:$B$2336,"NA",0,1)</f>
        <v>40.369999999999997</v>
      </c>
      <c r="D1027" s="10">
        <f>_xlfn.XLOOKUP(A1027,'Medical Examinations'!$A$2:$A$2336,'Medical Examinations'!$C$2:$C$2336)</f>
        <v>8.2100000000000009</v>
      </c>
      <c r="E1027" s="1" t="str">
        <f>_xlfn.XLOOKUP(A1027,'Medical Examinations'!$A$2:$A$2336,'Medical Examinations'!$D$2:$D$2336)</f>
        <v>No</v>
      </c>
      <c r="F1027" t="str">
        <f>_xlfn.XLOOKUP(A1027,'Medical Examinations'!$A$2:$A$2336,'Medical Examinations'!$E$2:$E$2336)</f>
        <v>No</v>
      </c>
      <c r="G1027" t="str">
        <f>_xlfn.XLOOKUP(A1027,'Medical Examinations'!$A$2:$A$2336,'Medical Examinations'!$F$2:$F$2336)</f>
        <v>No</v>
      </c>
      <c r="H1027" s="1">
        <f>_xlfn.XLOOKUP(A1027,'Medical Examinations'!$A$2:$A$2336,'Medical Examinations'!$G$2:$G$2336)</f>
        <v>0</v>
      </c>
      <c r="I1027" t="str">
        <f>_xlfn.XLOOKUP(A1027,'Medical Examinations'!$A$2:$A$2336,'Medical Examinations'!$H$2:$H$2336)</f>
        <v>No</v>
      </c>
      <c r="J1027" t="str">
        <f>VLOOKUP(A1027,'Medical Examinations'!$A$2:$J$2336,9,FALSE)</f>
        <v>Obesity</v>
      </c>
      <c r="K1027" t="str">
        <f>VLOOKUP(A1027,'Medical Examinations'!$A$2:$J$2336,10,FALSE)</f>
        <v>Diabetes</v>
      </c>
      <c r="L1027" s="51" t="str">
        <f>_xlfn.XLOOKUP(A1027,'Hospitalisation Details'!$A$2:$A$2345,'Hospitalisation Details'!$J$2:$J$2345,"")</f>
        <v>18-Dec-1965</v>
      </c>
      <c r="M1027" s="12">
        <f>_xlfn.XLOOKUP(A1027,'Hospitalisation Details'!$A$2:$A$2344,'Hospitalisation Details'!$F$2:$F$2344," ",0,1)</f>
        <v>10982.5</v>
      </c>
      <c r="N1027" t="str">
        <f>_xlfn.XLOOKUP(A1027,'Hospitalisation Details'!$A$2:$A$2344,'Hospitalisation Details'!$G$2:$G$2344," ",0,1)</f>
        <v>tier - 3</v>
      </c>
      <c r="O1027" t="str">
        <f>_xlfn.XLOOKUP(A1027,'Hospitalisation Details'!$A$2:$A$2344,'Hospitalisation Details'!$H$2:$H$2344," ",0,1)</f>
        <v>tier - 3</v>
      </c>
      <c r="P1027" t="str">
        <f>_xlfn.XLOOKUP(A1027,'Hospitalisation Details'!$A$2:$A$2344,'Hospitalisation Details'!$I$2:$I$2344," ",0,1)</f>
        <v>R1013</v>
      </c>
      <c r="Q1027">
        <f>_xlfn.XLOOKUP(A1027,'Hospitalisation Details'!$A$2:$A$2344,'Hospitalisation Details'!$K$2:$K$2344," ",0,1)</f>
        <v>57</v>
      </c>
    </row>
    <row r="1028" spans="1:17" ht="15.5" x14ac:dyDescent="0.35">
      <c r="A1028" s="8" t="s">
        <v>1344</v>
      </c>
      <c r="B1028" t="str">
        <f>VLOOKUP(Healthcare!A1028,'Customer Names'!A1028:E3362,4,FALSE)</f>
        <v>Emma M</v>
      </c>
      <c r="C1028" s="10">
        <f>_xlfn.XLOOKUP(A1028,'Medical Examinations'!$A$2:$A$2336,'Medical Examinations'!$B$2:$B$2336,"NA",0,1)</f>
        <v>41.47</v>
      </c>
      <c r="D1028" s="10">
        <f>_xlfn.XLOOKUP(A1028,'Medical Examinations'!$A$2:$A$2336,'Medical Examinations'!$C$2:$C$2336)</f>
        <v>10.34</v>
      </c>
      <c r="E1028" s="1" t="str">
        <f>_xlfn.XLOOKUP(A1028,'Medical Examinations'!$A$2:$A$2336,'Medical Examinations'!$D$2:$D$2336)</f>
        <v>No</v>
      </c>
      <c r="F1028" t="str">
        <f>_xlfn.XLOOKUP(A1028,'Medical Examinations'!$A$2:$A$2336,'Medical Examinations'!$E$2:$E$2336)</f>
        <v>No</v>
      </c>
      <c r="G1028" t="str">
        <f>_xlfn.XLOOKUP(A1028,'Medical Examinations'!$A$2:$A$2336,'Medical Examinations'!$F$2:$F$2336)</f>
        <v>No</v>
      </c>
      <c r="H1028" s="1">
        <f>_xlfn.XLOOKUP(A1028,'Medical Examinations'!$A$2:$A$2336,'Medical Examinations'!$G$2:$G$2336)</f>
        <v>2</v>
      </c>
      <c r="I1028" t="str">
        <f>_xlfn.XLOOKUP(A1028,'Medical Examinations'!$A$2:$A$2336,'Medical Examinations'!$H$2:$H$2336)</f>
        <v>No</v>
      </c>
      <c r="J1028" t="str">
        <f>VLOOKUP(A1028,'Medical Examinations'!$A$2:$J$2336,9,FALSE)</f>
        <v>Obesity</v>
      </c>
      <c r="K1028" t="str">
        <f>VLOOKUP(A1028,'Medical Examinations'!$A$2:$J$2336,10,FALSE)</f>
        <v>Diabetes</v>
      </c>
      <c r="L1028" s="51" t="str">
        <f>_xlfn.XLOOKUP(A1028,'Hospitalisation Details'!$A$2:$A$2345,'Hospitalisation Details'!$J$2:$J$2345,"")</f>
        <v>21-Oct-1973</v>
      </c>
      <c r="M1028" s="12">
        <f>_xlfn.XLOOKUP(A1028,'Hospitalisation Details'!$A$2:$A$2344,'Hospitalisation Details'!$F$2:$F$2344," ",0,1)</f>
        <v>10977.21</v>
      </c>
      <c r="N1028" t="str">
        <f>_xlfn.XLOOKUP(A1028,'Hospitalisation Details'!$A$2:$A$2344,'Hospitalisation Details'!$G$2:$G$2344," ",0,1)</f>
        <v>tier - 3</v>
      </c>
      <c r="O1028" t="str">
        <f>_xlfn.XLOOKUP(A1028,'Hospitalisation Details'!$A$2:$A$2344,'Hospitalisation Details'!$H$2:$H$2344," ",0,1)</f>
        <v>tier - 1</v>
      </c>
      <c r="P1028" t="str">
        <f>_xlfn.XLOOKUP(A1028,'Hospitalisation Details'!$A$2:$A$2344,'Hospitalisation Details'!$I$2:$I$2344," ",0,1)</f>
        <v>R1013</v>
      </c>
      <c r="Q1028">
        <f>_xlfn.XLOOKUP(A1028,'Hospitalisation Details'!$A$2:$A$2344,'Hospitalisation Details'!$K$2:$K$2344," ",0,1)</f>
        <v>49</v>
      </c>
    </row>
    <row r="1029" spans="1:17" ht="15.5" x14ac:dyDescent="0.35">
      <c r="A1029" s="8" t="s">
        <v>1343</v>
      </c>
      <c r="B1029" t="str">
        <f>VLOOKUP(Healthcare!A1029,'Customer Names'!A1029:E3363,4,FALSE)</f>
        <v>Tim</v>
      </c>
      <c r="C1029" s="10">
        <f>_xlfn.XLOOKUP(A1029,'Medical Examinations'!$A$2:$A$2336,'Medical Examinations'!$B$2:$B$2336,"NA",0,1)</f>
        <v>33.725000000000001</v>
      </c>
      <c r="D1029" s="10">
        <f>_xlfn.XLOOKUP(A1029,'Medical Examinations'!$A$2:$A$2336,'Medical Examinations'!$C$2:$C$2336)</f>
        <v>5.51</v>
      </c>
      <c r="E1029" s="1" t="str">
        <f>_xlfn.XLOOKUP(A1029,'Medical Examinations'!$A$2:$A$2336,'Medical Examinations'!$D$2:$D$2336)</f>
        <v>Yes</v>
      </c>
      <c r="F1029" t="str">
        <f>_xlfn.XLOOKUP(A1029,'Medical Examinations'!$A$2:$A$2336,'Medical Examinations'!$E$2:$E$2336)</f>
        <v>No</v>
      </c>
      <c r="G1029" t="str">
        <f>_xlfn.XLOOKUP(A1029,'Medical Examinations'!$A$2:$A$2336,'Medical Examinations'!$F$2:$F$2336)</f>
        <v>No</v>
      </c>
      <c r="H1029" s="1">
        <f>_xlfn.XLOOKUP(A1029,'Medical Examinations'!$A$2:$A$2336,'Medical Examinations'!$G$2:$G$2336)</f>
        <v>2</v>
      </c>
      <c r="I1029" t="str">
        <f>_xlfn.XLOOKUP(A1029,'Medical Examinations'!$A$2:$A$2336,'Medical Examinations'!$H$2:$H$2336)</f>
        <v>No</v>
      </c>
      <c r="J1029" t="str">
        <f>VLOOKUP(A1029,'Medical Examinations'!$A$2:$J$2336,9,FALSE)</f>
        <v>Obesity</v>
      </c>
      <c r="K1029" t="str">
        <f>VLOOKUP(A1029,'Medical Examinations'!$A$2:$J$2336,10,FALSE)</f>
        <v>Normal</v>
      </c>
      <c r="L1029" s="51" t="str">
        <f>_xlfn.XLOOKUP(A1029,'Hospitalisation Details'!$A$2:$A$2345,'Hospitalisation Details'!$J$2:$J$2345,"")</f>
        <v>9-Jul-1966</v>
      </c>
      <c r="M1029" s="12">
        <f>_xlfn.XLOOKUP(A1029,'Hospitalisation Details'!$A$2:$A$2344,'Hospitalisation Details'!$F$2:$F$2344," ",0,1)</f>
        <v>10976.25</v>
      </c>
      <c r="N1029" t="str">
        <f>_xlfn.XLOOKUP(A1029,'Hospitalisation Details'!$A$2:$A$2344,'Hospitalisation Details'!$G$2:$G$2344," ",0,1)</f>
        <v>tier - 3</v>
      </c>
      <c r="O1029" t="str">
        <f>_xlfn.XLOOKUP(A1029,'Hospitalisation Details'!$A$2:$A$2344,'Hospitalisation Details'!$H$2:$H$2344," ",0,1)</f>
        <v>tier - 2</v>
      </c>
      <c r="P1029" t="str">
        <f>_xlfn.XLOOKUP(A1029,'Hospitalisation Details'!$A$2:$A$2344,'Hospitalisation Details'!$I$2:$I$2344," ",0,1)</f>
        <v>R1012</v>
      </c>
      <c r="Q1029">
        <f>_xlfn.XLOOKUP(A1029,'Hospitalisation Details'!$A$2:$A$2344,'Hospitalisation Details'!$K$2:$K$2344," ",0,1)</f>
        <v>56</v>
      </c>
    </row>
    <row r="1030" spans="1:17" ht="15.5" x14ac:dyDescent="0.35">
      <c r="A1030" s="8" t="s">
        <v>1342</v>
      </c>
      <c r="B1030" t="str">
        <f>VLOOKUP(Healthcare!A1030,'Customer Names'!A1030:E3364,4,FALSE)</f>
        <v>Patrick</v>
      </c>
      <c r="C1030" s="10">
        <f>_xlfn.XLOOKUP(A1030,'Medical Examinations'!$A$2:$A$2336,'Medical Examinations'!$B$2:$B$2336,"NA",0,1)</f>
        <v>28.1</v>
      </c>
      <c r="D1030" s="10">
        <f>_xlfn.XLOOKUP(A1030,'Medical Examinations'!$A$2:$A$2336,'Medical Examinations'!$C$2:$C$2336)</f>
        <v>11.2</v>
      </c>
      <c r="E1030" s="1" t="str">
        <f>_xlfn.XLOOKUP(A1030,'Medical Examinations'!$A$2:$A$2336,'Medical Examinations'!$D$2:$D$2336)</f>
        <v>No</v>
      </c>
      <c r="F1030" t="str">
        <f>_xlfn.XLOOKUP(A1030,'Medical Examinations'!$A$2:$A$2336,'Medical Examinations'!$E$2:$E$2336)</f>
        <v>No</v>
      </c>
      <c r="G1030" t="str">
        <f>_xlfn.XLOOKUP(A1030,'Medical Examinations'!$A$2:$A$2336,'Medical Examinations'!$F$2:$F$2336)</f>
        <v>No</v>
      </c>
      <c r="H1030" s="1">
        <f>_xlfn.XLOOKUP(A1030,'Medical Examinations'!$A$2:$A$2336,'Medical Examinations'!$G$2:$G$2336)</f>
        <v>0</v>
      </c>
      <c r="I1030" t="str">
        <f>_xlfn.XLOOKUP(A1030,'Medical Examinations'!$A$2:$A$2336,'Medical Examinations'!$H$2:$H$2336)</f>
        <v>No</v>
      </c>
      <c r="J1030" t="str">
        <f>VLOOKUP(A1030,'Medical Examinations'!$A$2:$J$2336,9,FALSE)</f>
        <v>Overweight</v>
      </c>
      <c r="K1030" t="str">
        <f>VLOOKUP(A1030,'Medical Examinations'!$A$2:$J$2336,10,FALSE)</f>
        <v>Diabetes</v>
      </c>
      <c r="L1030" s="51" t="str">
        <f>_xlfn.XLOOKUP(A1030,'Hospitalisation Details'!$A$2:$A$2345,'Hospitalisation Details'!$J$2:$J$2345,"")</f>
        <v>19-Jun-1965</v>
      </c>
      <c r="M1030" s="12">
        <f>_xlfn.XLOOKUP(A1030,'Hospitalisation Details'!$A$2:$A$2344,'Hospitalisation Details'!$F$2:$F$2344," ",0,1)</f>
        <v>10965.45</v>
      </c>
      <c r="N1030" t="str">
        <f>_xlfn.XLOOKUP(A1030,'Hospitalisation Details'!$A$2:$A$2344,'Hospitalisation Details'!$G$2:$G$2344," ",0,1)</f>
        <v>tier - 3</v>
      </c>
      <c r="O1030" t="str">
        <f>_xlfn.XLOOKUP(A1030,'Hospitalisation Details'!$A$2:$A$2344,'Hospitalisation Details'!$H$2:$H$2344," ",0,1)</f>
        <v>tier - 2</v>
      </c>
      <c r="P1030" t="str">
        <f>_xlfn.XLOOKUP(A1030,'Hospitalisation Details'!$A$2:$A$2344,'Hospitalisation Details'!$I$2:$I$2344," ",0,1)</f>
        <v>R1011</v>
      </c>
      <c r="Q1030">
        <f>_xlfn.XLOOKUP(A1030,'Hospitalisation Details'!$A$2:$A$2344,'Hospitalisation Details'!$K$2:$K$2344," ",0,1)</f>
        <v>57</v>
      </c>
    </row>
    <row r="1031" spans="1:17" ht="15.5" x14ac:dyDescent="0.35">
      <c r="A1031" s="8" t="s">
        <v>1341</v>
      </c>
      <c r="B1031" t="str">
        <f>VLOOKUP(Healthcare!A1031,'Customer Names'!A1031:E3365,4,FALSE)</f>
        <v>Bridget K.</v>
      </c>
      <c r="C1031" s="10">
        <f>_xlfn.XLOOKUP(A1031,'Medical Examinations'!$A$2:$A$2336,'Medical Examinations'!$B$2:$B$2336,"NA",0,1)</f>
        <v>37.43</v>
      </c>
      <c r="D1031" s="10">
        <f>_xlfn.XLOOKUP(A1031,'Medical Examinations'!$A$2:$A$2336,'Medical Examinations'!$C$2:$C$2336)</f>
        <v>4.3499999999999996</v>
      </c>
      <c r="E1031" s="1" t="str">
        <f>_xlfn.XLOOKUP(A1031,'Medical Examinations'!$A$2:$A$2336,'Medical Examinations'!$D$2:$D$2336)</f>
        <v>Yes</v>
      </c>
      <c r="F1031" t="str">
        <f>_xlfn.XLOOKUP(A1031,'Medical Examinations'!$A$2:$A$2336,'Medical Examinations'!$E$2:$E$2336)</f>
        <v>No</v>
      </c>
      <c r="G1031" t="str">
        <f>_xlfn.XLOOKUP(A1031,'Medical Examinations'!$A$2:$A$2336,'Medical Examinations'!$F$2:$F$2336)</f>
        <v>Yes</v>
      </c>
      <c r="H1031" s="1">
        <f>_xlfn.XLOOKUP(A1031,'Medical Examinations'!$A$2:$A$2336,'Medical Examinations'!$G$2:$G$2336)</f>
        <v>1</v>
      </c>
      <c r="I1031" t="str">
        <f>_xlfn.XLOOKUP(A1031,'Medical Examinations'!$A$2:$A$2336,'Medical Examinations'!$H$2:$H$2336)</f>
        <v>No</v>
      </c>
      <c r="J1031" t="str">
        <f>VLOOKUP(A1031,'Medical Examinations'!$A$2:$J$2336,9,FALSE)</f>
        <v>Obesity</v>
      </c>
      <c r="K1031" t="str">
        <f>VLOOKUP(A1031,'Medical Examinations'!$A$2:$J$2336,10,FALSE)</f>
        <v>Normal</v>
      </c>
      <c r="L1031" s="51" t="str">
        <f>_xlfn.XLOOKUP(A1031,'Hospitalisation Details'!$A$2:$A$2345,'Hospitalisation Details'!$J$2:$J$2345,"")</f>
        <v>14-Aug-1969</v>
      </c>
      <c r="M1031" s="12">
        <f>_xlfn.XLOOKUP(A1031,'Hospitalisation Details'!$A$2:$A$2344,'Hospitalisation Details'!$F$2:$F$2344," ",0,1)</f>
        <v>10959.69</v>
      </c>
      <c r="N1031" t="str">
        <f>_xlfn.XLOOKUP(A1031,'Hospitalisation Details'!$A$2:$A$2344,'Hospitalisation Details'!$G$2:$G$2344," ",0,1)</f>
        <v>tier - 3</v>
      </c>
      <c r="O1031" t="str">
        <f>_xlfn.XLOOKUP(A1031,'Hospitalisation Details'!$A$2:$A$2344,'Hospitalisation Details'!$H$2:$H$2344," ",0,1)</f>
        <v>tier - 3</v>
      </c>
      <c r="P1031" t="str">
        <f>_xlfn.XLOOKUP(A1031,'Hospitalisation Details'!$A$2:$A$2344,'Hospitalisation Details'!$I$2:$I$2344," ",0,1)</f>
        <v>R1012</v>
      </c>
      <c r="Q1031">
        <f>_xlfn.XLOOKUP(A1031,'Hospitalisation Details'!$A$2:$A$2344,'Hospitalisation Details'!$K$2:$K$2344," ",0,1)</f>
        <v>53</v>
      </c>
    </row>
    <row r="1032" spans="1:17" ht="15.5" x14ac:dyDescent="0.35">
      <c r="A1032" s="8" t="s">
        <v>1340</v>
      </c>
      <c r="B1032" t="str">
        <f>VLOOKUP(Healthcare!A1032,'Customer Names'!A1032:E3366,4,FALSE)</f>
        <v>Gabriel</v>
      </c>
      <c r="C1032" s="10">
        <f>_xlfn.XLOOKUP(A1032,'Medical Examinations'!$A$2:$A$2336,'Medical Examinations'!$B$2:$B$2336,"NA",0,1)</f>
        <v>23.7</v>
      </c>
      <c r="D1032" s="10">
        <f>_xlfn.XLOOKUP(A1032,'Medical Examinations'!$A$2:$A$2336,'Medical Examinations'!$C$2:$C$2336)</f>
        <v>10.45</v>
      </c>
      <c r="E1032" s="1" t="str">
        <f>_xlfn.XLOOKUP(A1032,'Medical Examinations'!$A$2:$A$2336,'Medical Examinations'!$D$2:$D$2336)</f>
        <v>No</v>
      </c>
      <c r="F1032" t="str">
        <f>_xlfn.XLOOKUP(A1032,'Medical Examinations'!$A$2:$A$2336,'Medical Examinations'!$E$2:$E$2336)</f>
        <v>No</v>
      </c>
      <c r="G1032" t="str">
        <f>_xlfn.XLOOKUP(A1032,'Medical Examinations'!$A$2:$A$2336,'Medical Examinations'!$F$2:$F$2336)</f>
        <v>No</v>
      </c>
      <c r="H1032" s="1">
        <f>_xlfn.XLOOKUP(A1032,'Medical Examinations'!$A$2:$A$2336,'Medical Examinations'!$G$2:$G$2336)</f>
        <v>0</v>
      </c>
      <c r="I1032" t="str">
        <f>_xlfn.XLOOKUP(A1032,'Medical Examinations'!$A$2:$A$2336,'Medical Examinations'!$H$2:$H$2336)</f>
        <v>No</v>
      </c>
      <c r="J1032" t="str">
        <f>VLOOKUP(A1032,'Medical Examinations'!$A$2:$J$2336,9,FALSE)</f>
        <v>Normal Weight</v>
      </c>
      <c r="K1032" t="str">
        <f>VLOOKUP(A1032,'Medical Examinations'!$A$2:$J$2336,10,FALSE)</f>
        <v>Diabetes</v>
      </c>
      <c r="L1032" s="51" t="str">
        <f>_xlfn.XLOOKUP(A1032,'Hospitalisation Details'!$A$2:$A$2345,'Hospitalisation Details'!$J$2:$J$2345,"")</f>
        <v>4-Dec-1965</v>
      </c>
      <c r="M1032" s="12">
        <f>_xlfn.XLOOKUP(A1032,'Hospitalisation Details'!$A$2:$A$2344,'Hospitalisation Details'!$F$2:$F$2344," ",0,1)</f>
        <v>10959.33</v>
      </c>
      <c r="N1032" t="str">
        <f>_xlfn.XLOOKUP(A1032,'Hospitalisation Details'!$A$2:$A$2344,'Hospitalisation Details'!$G$2:$G$2344," ",0,1)</f>
        <v>tier - 3</v>
      </c>
      <c r="O1032" t="str">
        <f>_xlfn.XLOOKUP(A1032,'Hospitalisation Details'!$A$2:$A$2344,'Hospitalisation Details'!$H$2:$H$2344," ",0,1)</f>
        <v>tier - 3</v>
      </c>
      <c r="P1032" t="str">
        <f>_xlfn.XLOOKUP(A1032,'Hospitalisation Details'!$A$2:$A$2344,'Hospitalisation Details'!$I$2:$I$2344," ",0,1)</f>
        <v>R1011</v>
      </c>
      <c r="Q1032">
        <f>_xlfn.XLOOKUP(A1032,'Hospitalisation Details'!$A$2:$A$2344,'Hospitalisation Details'!$K$2:$K$2344," ",0,1)</f>
        <v>57</v>
      </c>
    </row>
    <row r="1033" spans="1:17" ht="15.5" x14ac:dyDescent="0.35">
      <c r="A1033" s="8" t="s">
        <v>1339</v>
      </c>
      <c r="B1033" t="str">
        <f>VLOOKUP(Healthcare!A1033,'Customer Names'!A1033:E3367,4,FALSE)</f>
        <v>Natasha</v>
      </c>
      <c r="C1033" s="10">
        <f>_xlfn.XLOOKUP(A1033,'Medical Examinations'!$A$2:$A$2336,'Medical Examinations'!$B$2:$B$2336,"NA",0,1)</f>
        <v>24.795000000000002</v>
      </c>
      <c r="D1033" s="10">
        <f>_xlfn.XLOOKUP(A1033,'Medical Examinations'!$A$2:$A$2336,'Medical Examinations'!$C$2:$C$2336)</f>
        <v>4.07</v>
      </c>
      <c r="E1033" s="1" t="str">
        <f>_xlfn.XLOOKUP(A1033,'Medical Examinations'!$A$2:$A$2336,'Medical Examinations'!$D$2:$D$2336)</f>
        <v>Yes</v>
      </c>
      <c r="F1033" t="str">
        <f>_xlfn.XLOOKUP(A1033,'Medical Examinations'!$A$2:$A$2336,'Medical Examinations'!$E$2:$E$2336)</f>
        <v>No</v>
      </c>
      <c r="G1033" t="str">
        <f>_xlfn.XLOOKUP(A1033,'Medical Examinations'!$A$2:$A$2336,'Medical Examinations'!$F$2:$F$2336)</f>
        <v>Yes</v>
      </c>
      <c r="H1033" s="1">
        <f>_xlfn.XLOOKUP(A1033,'Medical Examinations'!$A$2:$A$2336,'Medical Examinations'!$G$2:$G$2336)</f>
        <v>1</v>
      </c>
      <c r="I1033" t="str">
        <f>_xlfn.XLOOKUP(A1033,'Medical Examinations'!$A$2:$A$2336,'Medical Examinations'!$H$2:$H$2336)</f>
        <v>No</v>
      </c>
      <c r="J1033" t="str">
        <f>VLOOKUP(A1033,'Medical Examinations'!$A$2:$J$2336,9,FALSE)</f>
        <v>Normal Weight</v>
      </c>
      <c r="K1033" t="str">
        <f>VLOOKUP(A1033,'Medical Examinations'!$A$2:$J$2336,10,FALSE)</f>
        <v>Normal</v>
      </c>
      <c r="L1033" s="51" t="str">
        <f>_xlfn.XLOOKUP(A1033,'Hospitalisation Details'!$A$2:$A$2345,'Hospitalisation Details'!$J$2:$J$2345,"")</f>
        <v>10-Nov-1969</v>
      </c>
      <c r="M1033" s="12">
        <f>_xlfn.XLOOKUP(A1033,'Hospitalisation Details'!$A$2:$A$2344,'Hospitalisation Details'!$F$2:$F$2344," ",0,1)</f>
        <v>10942.13</v>
      </c>
      <c r="N1033" t="str">
        <f>_xlfn.XLOOKUP(A1033,'Hospitalisation Details'!$A$2:$A$2344,'Hospitalisation Details'!$G$2:$G$2344," ",0,1)</f>
        <v>tier - 3</v>
      </c>
      <c r="O1033" t="str">
        <f>_xlfn.XLOOKUP(A1033,'Hospitalisation Details'!$A$2:$A$2344,'Hospitalisation Details'!$H$2:$H$2344," ",0,1)</f>
        <v>tier - 3</v>
      </c>
      <c r="P1033" t="str">
        <f>_xlfn.XLOOKUP(A1033,'Hospitalisation Details'!$A$2:$A$2344,'Hospitalisation Details'!$I$2:$I$2344," ",0,1)</f>
        <v>R1012</v>
      </c>
      <c r="Q1033">
        <f>_xlfn.XLOOKUP(A1033,'Hospitalisation Details'!$A$2:$A$2344,'Hospitalisation Details'!$K$2:$K$2344," ",0,1)</f>
        <v>53</v>
      </c>
    </row>
    <row r="1034" spans="1:17" ht="15.5" x14ac:dyDescent="0.35">
      <c r="A1034" s="8" t="s">
        <v>1338</v>
      </c>
      <c r="B1034" t="str">
        <f>VLOOKUP(Healthcare!A1034,'Customer Names'!A1034:E3368,4,FALSE)</f>
        <v>Abby A.</v>
      </c>
      <c r="C1034" s="10">
        <f>_xlfn.XLOOKUP(A1034,'Medical Examinations'!$A$2:$A$2336,'Medical Examinations'!$B$2:$B$2336,"NA",0,1)</f>
        <v>31.9</v>
      </c>
      <c r="D1034" s="10">
        <f>_xlfn.XLOOKUP(A1034,'Medical Examinations'!$A$2:$A$2336,'Medical Examinations'!$C$2:$C$2336)</f>
        <v>8.34</v>
      </c>
      <c r="E1034" s="1" t="str">
        <f>_xlfn.XLOOKUP(A1034,'Medical Examinations'!$A$2:$A$2336,'Medical Examinations'!$D$2:$D$2336)</f>
        <v>No</v>
      </c>
      <c r="F1034" t="str">
        <f>_xlfn.XLOOKUP(A1034,'Medical Examinations'!$A$2:$A$2336,'Medical Examinations'!$E$2:$E$2336)</f>
        <v>No</v>
      </c>
      <c r="G1034" t="str">
        <f>_xlfn.XLOOKUP(A1034,'Medical Examinations'!$A$2:$A$2336,'Medical Examinations'!$F$2:$F$2336)</f>
        <v>No</v>
      </c>
      <c r="H1034" s="1">
        <f>_xlfn.XLOOKUP(A1034,'Medical Examinations'!$A$2:$A$2336,'Medical Examinations'!$G$2:$G$2336)</f>
        <v>0</v>
      </c>
      <c r="I1034" t="str">
        <f>_xlfn.XLOOKUP(A1034,'Medical Examinations'!$A$2:$A$2336,'Medical Examinations'!$H$2:$H$2336)</f>
        <v>No</v>
      </c>
      <c r="J1034" t="str">
        <f>VLOOKUP(A1034,'Medical Examinations'!$A$2:$J$2336,9,FALSE)</f>
        <v>Obesity</v>
      </c>
      <c r="K1034" t="str">
        <f>VLOOKUP(A1034,'Medical Examinations'!$A$2:$J$2336,10,FALSE)</f>
        <v>Diabetes</v>
      </c>
      <c r="L1034" s="51" t="str">
        <f>_xlfn.XLOOKUP(A1034,'Hospitalisation Details'!$A$2:$A$2345,'Hospitalisation Details'!$J$2:$J$2345,"")</f>
        <v>12-Nov-1968</v>
      </c>
      <c r="M1034" s="12">
        <f>_xlfn.XLOOKUP(A1034,'Hospitalisation Details'!$A$2:$A$2344,'Hospitalisation Details'!$F$2:$F$2344," ",0,1)</f>
        <v>10928.85</v>
      </c>
      <c r="N1034" t="str">
        <f>_xlfn.XLOOKUP(A1034,'Hospitalisation Details'!$A$2:$A$2344,'Hospitalisation Details'!$G$2:$G$2344," ",0,1)</f>
        <v>tier - 3</v>
      </c>
      <c r="O1034" t="str">
        <f>_xlfn.XLOOKUP(A1034,'Hospitalisation Details'!$A$2:$A$2344,'Hospitalisation Details'!$H$2:$H$2344," ",0,1)</f>
        <v>tier - 3</v>
      </c>
      <c r="P1034" t="str">
        <f>_xlfn.XLOOKUP(A1034,'Hospitalisation Details'!$A$2:$A$2344,'Hospitalisation Details'!$I$2:$I$2344," ",0,1)</f>
        <v>R1013</v>
      </c>
      <c r="Q1034">
        <f>_xlfn.XLOOKUP(A1034,'Hospitalisation Details'!$A$2:$A$2344,'Hospitalisation Details'!$K$2:$K$2344," ",0,1)</f>
        <v>54</v>
      </c>
    </row>
    <row r="1035" spans="1:17" ht="15.5" x14ac:dyDescent="0.35">
      <c r="A1035" s="8" t="s">
        <v>1337</v>
      </c>
      <c r="B1035" t="str">
        <f>VLOOKUP(Healthcare!A1035,'Customer Names'!A1035:E3369,4,FALSE)</f>
        <v>Michelle</v>
      </c>
      <c r="C1035" s="10">
        <f>_xlfn.XLOOKUP(A1035,'Medical Examinations'!$A$2:$A$2336,'Medical Examinations'!$B$2:$B$2336,"NA",0,1)</f>
        <v>32.68</v>
      </c>
      <c r="D1035" s="10">
        <f>_xlfn.XLOOKUP(A1035,'Medical Examinations'!$A$2:$A$2336,'Medical Examinations'!$C$2:$C$2336)</f>
        <v>7.41</v>
      </c>
      <c r="E1035" s="1" t="str">
        <f>_xlfn.XLOOKUP(A1035,'Medical Examinations'!$A$2:$A$2336,'Medical Examinations'!$D$2:$D$2336)</f>
        <v>No</v>
      </c>
      <c r="F1035" t="str">
        <f>_xlfn.XLOOKUP(A1035,'Medical Examinations'!$A$2:$A$2336,'Medical Examinations'!$E$2:$E$2336)</f>
        <v>No</v>
      </c>
      <c r="G1035" t="str">
        <f>_xlfn.XLOOKUP(A1035,'Medical Examinations'!$A$2:$A$2336,'Medical Examinations'!$F$2:$F$2336)</f>
        <v>No</v>
      </c>
      <c r="H1035" s="1">
        <f>_xlfn.XLOOKUP(A1035,'Medical Examinations'!$A$2:$A$2336,'Medical Examinations'!$G$2:$G$2336)</f>
        <v>0</v>
      </c>
      <c r="I1035" t="str">
        <f>_xlfn.XLOOKUP(A1035,'Medical Examinations'!$A$2:$A$2336,'Medical Examinations'!$H$2:$H$2336)</f>
        <v>No</v>
      </c>
      <c r="J1035" t="str">
        <f>VLOOKUP(A1035,'Medical Examinations'!$A$2:$J$2336,9,FALSE)</f>
        <v>Obesity</v>
      </c>
      <c r="K1035" t="str">
        <f>VLOOKUP(A1035,'Medical Examinations'!$A$2:$J$2336,10,FALSE)</f>
        <v>Diabetes</v>
      </c>
      <c r="L1035" s="51" t="str">
        <f>_xlfn.XLOOKUP(A1035,'Hospitalisation Details'!$A$2:$A$2345,'Hospitalisation Details'!$J$2:$J$2345,"")</f>
        <v>13-Nov-1968</v>
      </c>
      <c r="M1035" s="12">
        <f>_xlfn.XLOOKUP(A1035,'Hospitalisation Details'!$A$2:$A$2344,'Hospitalisation Details'!$F$2:$F$2344," ",0,1)</f>
        <v>10923.93</v>
      </c>
      <c r="N1035" t="str">
        <f>_xlfn.XLOOKUP(A1035,'Hospitalisation Details'!$A$2:$A$2344,'Hospitalisation Details'!$G$2:$G$2344," ",0,1)</f>
        <v>tier - 3</v>
      </c>
      <c r="O1035" t="str">
        <f>_xlfn.XLOOKUP(A1035,'Hospitalisation Details'!$A$2:$A$2344,'Hospitalisation Details'!$H$2:$H$2344," ",0,1)</f>
        <v>tier - 1</v>
      </c>
      <c r="P1035" t="str">
        <f>_xlfn.XLOOKUP(A1035,'Hospitalisation Details'!$A$2:$A$2344,'Hospitalisation Details'!$I$2:$I$2344," ",0,1)</f>
        <v>R1024</v>
      </c>
      <c r="Q1035">
        <f>_xlfn.XLOOKUP(A1035,'Hospitalisation Details'!$A$2:$A$2344,'Hospitalisation Details'!$K$2:$K$2344," ",0,1)</f>
        <v>54</v>
      </c>
    </row>
    <row r="1036" spans="1:17" ht="15.5" x14ac:dyDescent="0.35">
      <c r="A1036" s="8" t="s">
        <v>1336</v>
      </c>
      <c r="B1036" t="str">
        <f>VLOOKUP(Healthcare!A1036,'Customer Names'!A1036:E3370,4,FALSE)</f>
        <v>Mckendree</v>
      </c>
      <c r="C1036" s="10">
        <f>_xlfn.XLOOKUP(A1036,'Medical Examinations'!$A$2:$A$2336,'Medical Examinations'!$B$2:$B$2336,"NA",0,1)</f>
        <v>47.13</v>
      </c>
      <c r="D1036" s="10">
        <f>_xlfn.XLOOKUP(A1036,'Medical Examinations'!$A$2:$A$2336,'Medical Examinations'!$C$2:$C$2336)</f>
        <v>4.3099999999999996</v>
      </c>
      <c r="E1036" s="1" t="str">
        <f>_xlfn.XLOOKUP(A1036,'Medical Examinations'!$A$2:$A$2336,'Medical Examinations'!$D$2:$D$2336)</f>
        <v>No</v>
      </c>
      <c r="F1036" t="str">
        <f>_xlfn.XLOOKUP(A1036,'Medical Examinations'!$A$2:$A$2336,'Medical Examinations'!$E$2:$E$2336)</f>
        <v>No</v>
      </c>
      <c r="G1036" t="str">
        <f>_xlfn.XLOOKUP(A1036,'Medical Examinations'!$A$2:$A$2336,'Medical Examinations'!$F$2:$F$2336)</f>
        <v>No</v>
      </c>
      <c r="H1036" s="1">
        <f>_xlfn.XLOOKUP(A1036,'Medical Examinations'!$A$2:$A$2336,'Medical Examinations'!$G$2:$G$2336)</f>
        <v>0</v>
      </c>
      <c r="I1036" t="str">
        <f>_xlfn.XLOOKUP(A1036,'Medical Examinations'!$A$2:$A$2336,'Medical Examinations'!$H$2:$H$2336)</f>
        <v>No</v>
      </c>
      <c r="J1036" t="str">
        <f>VLOOKUP(A1036,'Medical Examinations'!$A$2:$J$2336,9,FALSE)</f>
        <v>Obesity</v>
      </c>
      <c r="K1036" t="str">
        <f>VLOOKUP(A1036,'Medical Examinations'!$A$2:$J$2336,10,FALSE)</f>
        <v>Normal</v>
      </c>
      <c r="L1036" s="51" t="str">
        <f>_xlfn.XLOOKUP(A1036,'Hospitalisation Details'!$A$2:$A$2345,'Hospitalisation Details'!$J$2:$J$2345,"")</f>
        <v>6-Sep-1994</v>
      </c>
      <c r="M1036" s="12">
        <f>_xlfn.XLOOKUP(A1036,'Hospitalisation Details'!$A$2:$A$2344,'Hospitalisation Details'!$F$2:$F$2344," ",0,1)</f>
        <v>10886.66</v>
      </c>
      <c r="N1036" t="str">
        <f>_xlfn.XLOOKUP(A1036,'Hospitalisation Details'!$A$2:$A$2344,'Hospitalisation Details'!$G$2:$G$2344," ",0,1)</f>
        <v>tier - 3</v>
      </c>
      <c r="O1036" t="str">
        <f>_xlfn.XLOOKUP(A1036,'Hospitalisation Details'!$A$2:$A$2344,'Hospitalisation Details'!$H$2:$H$2344," ",0,1)</f>
        <v>tier - 3</v>
      </c>
      <c r="P1036" t="str">
        <f>_xlfn.XLOOKUP(A1036,'Hospitalisation Details'!$A$2:$A$2344,'Hospitalisation Details'!$I$2:$I$2344," ",0,1)</f>
        <v>R1012</v>
      </c>
      <c r="Q1036">
        <f>_xlfn.XLOOKUP(A1036,'Hospitalisation Details'!$A$2:$A$2344,'Hospitalisation Details'!$K$2:$K$2344," ",0,1)</f>
        <v>28</v>
      </c>
    </row>
    <row r="1037" spans="1:17" ht="15.5" x14ac:dyDescent="0.35">
      <c r="A1037" s="8" t="s">
        <v>1335</v>
      </c>
      <c r="B1037" t="str">
        <f>VLOOKUP(Healthcare!A1037,'Customer Names'!A1037:E3371,4,FALSE)</f>
        <v>Tara</v>
      </c>
      <c r="C1037" s="10">
        <f>_xlfn.XLOOKUP(A1037,'Medical Examinations'!$A$2:$A$2336,'Medical Examinations'!$B$2:$B$2336,"NA",0,1)</f>
        <v>36.67</v>
      </c>
      <c r="D1037" s="10">
        <f>_xlfn.XLOOKUP(A1037,'Medical Examinations'!$A$2:$A$2336,'Medical Examinations'!$C$2:$C$2336)</f>
        <v>10.83</v>
      </c>
      <c r="E1037" s="1" t="str">
        <f>_xlfn.XLOOKUP(A1037,'Medical Examinations'!$A$2:$A$2336,'Medical Examinations'!$D$2:$D$2336)</f>
        <v>No</v>
      </c>
      <c r="F1037" t="str">
        <f>_xlfn.XLOOKUP(A1037,'Medical Examinations'!$A$2:$A$2336,'Medical Examinations'!$E$2:$E$2336)</f>
        <v>No</v>
      </c>
      <c r="G1037" t="str">
        <f>_xlfn.XLOOKUP(A1037,'Medical Examinations'!$A$2:$A$2336,'Medical Examinations'!$F$2:$F$2336)</f>
        <v>No</v>
      </c>
      <c r="H1037" s="1">
        <f>_xlfn.XLOOKUP(A1037,'Medical Examinations'!$A$2:$A$2336,'Medical Examinations'!$G$2:$G$2336)</f>
        <v>0</v>
      </c>
      <c r="I1037" t="str">
        <f>_xlfn.XLOOKUP(A1037,'Medical Examinations'!$A$2:$A$2336,'Medical Examinations'!$H$2:$H$2336)</f>
        <v>No</v>
      </c>
      <c r="J1037" t="str">
        <f>VLOOKUP(A1037,'Medical Examinations'!$A$2:$J$2336,9,FALSE)</f>
        <v>Obesity</v>
      </c>
      <c r="K1037" t="str">
        <f>VLOOKUP(A1037,'Medical Examinations'!$A$2:$J$2336,10,FALSE)</f>
        <v>Diabetes</v>
      </c>
      <c r="L1037" s="51" t="str">
        <f>_xlfn.XLOOKUP(A1037,'Hospitalisation Details'!$A$2:$A$2345,'Hospitalisation Details'!$J$2:$J$2345,"")</f>
        <v>20-Dec-1971</v>
      </c>
      <c r="M1037" s="12">
        <f>_xlfn.XLOOKUP(A1037,'Hospitalisation Details'!$A$2:$A$2344,'Hospitalisation Details'!$F$2:$F$2344," ",0,1)</f>
        <v>10848.13</v>
      </c>
      <c r="N1037" t="str">
        <f>_xlfn.XLOOKUP(A1037,'Hospitalisation Details'!$A$2:$A$2344,'Hospitalisation Details'!$G$2:$G$2344," ",0,1)</f>
        <v>tier - 3</v>
      </c>
      <c r="O1037" t="str">
        <f>_xlfn.XLOOKUP(A1037,'Hospitalisation Details'!$A$2:$A$2344,'Hospitalisation Details'!$H$2:$H$2344," ",0,1)</f>
        <v>tier - 3</v>
      </c>
      <c r="P1037" t="str">
        <f>_xlfn.XLOOKUP(A1037,'Hospitalisation Details'!$A$2:$A$2344,'Hospitalisation Details'!$I$2:$I$2344," ",0,1)</f>
        <v>R1012</v>
      </c>
      <c r="Q1037">
        <f>_xlfn.XLOOKUP(A1037,'Hospitalisation Details'!$A$2:$A$2344,'Hospitalisation Details'!$K$2:$K$2344," ",0,1)</f>
        <v>51</v>
      </c>
    </row>
    <row r="1038" spans="1:17" ht="15.5" x14ac:dyDescent="0.35">
      <c r="A1038" s="8" t="s">
        <v>1334</v>
      </c>
      <c r="B1038" t="str">
        <f>VLOOKUP(Healthcare!A1038,'Customer Names'!A1038:E3372,4,FALSE)</f>
        <v>Daniel</v>
      </c>
      <c r="C1038" s="10">
        <f>_xlfn.XLOOKUP(A1038,'Medical Examinations'!$A$2:$A$2336,'Medical Examinations'!$B$2:$B$2336,"NA",0,1)</f>
        <v>33.630000000000003</v>
      </c>
      <c r="D1038" s="10">
        <f>_xlfn.XLOOKUP(A1038,'Medical Examinations'!$A$2:$A$2336,'Medical Examinations'!$C$2:$C$2336)</f>
        <v>11.31</v>
      </c>
      <c r="E1038" s="1" t="str">
        <f>_xlfn.XLOOKUP(A1038,'Medical Examinations'!$A$2:$A$2336,'Medical Examinations'!$D$2:$D$2336)</f>
        <v>No</v>
      </c>
      <c r="F1038" t="str">
        <f>_xlfn.XLOOKUP(A1038,'Medical Examinations'!$A$2:$A$2336,'Medical Examinations'!$E$2:$E$2336)</f>
        <v>No</v>
      </c>
      <c r="G1038" t="str">
        <f>_xlfn.XLOOKUP(A1038,'Medical Examinations'!$A$2:$A$2336,'Medical Examinations'!$F$2:$F$2336)</f>
        <v>No</v>
      </c>
      <c r="H1038" s="1">
        <f>_xlfn.XLOOKUP(A1038,'Medical Examinations'!$A$2:$A$2336,'Medical Examinations'!$G$2:$G$2336)</f>
        <v>0</v>
      </c>
      <c r="I1038" t="str">
        <f>_xlfn.XLOOKUP(A1038,'Medical Examinations'!$A$2:$A$2336,'Medical Examinations'!$H$2:$H$2336)</f>
        <v>No</v>
      </c>
      <c r="J1038" t="str">
        <f>VLOOKUP(A1038,'Medical Examinations'!$A$2:$J$2336,9,FALSE)</f>
        <v>Obesity</v>
      </c>
      <c r="K1038" t="str">
        <f>VLOOKUP(A1038,'Medical Examinations'!$A$2:$J$2336,10,FALSE)</f>
        <v>Diabetes</v>
      </c>
      <c r="L1038" s="51" t="str">
        <f>_xlfn.XLOOKUP(A1038,'Hospitalisation Details'!$A$2:$A$2345,'Hospitalisation Details'!$J$2:$J$2345,"")</f>
        <v>28-Jul-1968</v>
      </c>
      <c r="M1038" s="12">
        <f>_xlfn.XLOOKUP(A1038,'Hospitalisation Details'!$A$2:$A$2344,'Hospitalisation Details'!$F$2:$F$2344," ",0,1)</f>
        <v>10825.25</v>
      </c>
      <c r="N1038" t="str">
        <f>_xlfn.XLOOKUP(A1038,'Hospitalisation Details'!$A$2:$A$2344,'Hospitalisation Details'!$G$2:$G$2344," ",0,1)</f>
        <v>tier - 3</v>
      </c>
      <c r="O1038" t="str">
        <f>_xlfn.XLOOKUP(A1038,'Hospitalisation Details'!$A$2:$A$2344,'Hospitalisation Details'!$H$2:$H$2344," ",0,1)</f>
        <v>tier - 3</v>
      </c>
      <c r="P1038" t="str">
        <f>_xlfn.XLOOKUP(A1038,'Hospitalisation Details'!$A$2:$A$2344,'Hospitalisation Details'!$I$2:$I$2344," ",0,1)</f>
        <v>R1012</v>
      </c>
      <c r="Q1038">
        <f>_xlfn.XLOOKUP(A1038,'Hospitalisation Details'!$A$2:$A$2344,'Hospitalisation Details'!$K$2:$K$2344," ",0,1)</f>
        <v>54</v>
      </c>
    </row>
    <row r="1039" spans="1:17" ht="15.5" x14ac:dyDescent="0.35">
      <c r="A1039" s="8" t="s">
        <v>1333</v>
      </c>
      <c r="B1039" t="str">
        <f>VLOOKUP(Healthcare!A1039,'Customer Names'!A1039:E3373,4,FALSE)</f>
        <v>Joshua P</v>
      </c>
      <c r="C1039" s="10">
        <f>_xlfn.XLOOKUP(A1039,'Medical Examinations'!$A$2:$A$2336,'Medical Examinations'!$B$2:$B$2336,"NA",0,1)</f>
        <v>32.67</v>
      </c>
      <c r="D1039" s="10">
        <f>_xlfn.XLOOKUP(A1039,'Medical Examinations'!$A$2:$A$2336,'Medical Examinations'!$C$2:$C$2336)</f>
        <v>11.81</v>
      </c>
      <c r="E1039" s="1" t="str">
        <f>_xlfn.XLOOKUP(A1039,'Medical Examinations'!$A$2:$A$2336,'Medical Examinations'!$D$2:$D$2336)</f>
        <v>Yes</v>
      </c>
      <c r="F1039" t="str">
        <f>_xlfn.XLOOKUP(A1039,'Medical Examinations'!$A$2:$A$2336,'Medical Examinations'!$E$2:$E$2336)</f>
        <v>No</v>
      </c>
      <c r="G1039" t="str">
        <f>_xlfn.XLOOKUP(A1039,'Medical Examinations'!$A$2:$A$2336,'Medical Examinations'!$F$2:$F$2336)</f>
        <v>No</v>
      </c>
      <c r="H1039" s="1">
        <f>_xlfn.XLOOKUP(A1039,'Medical Examinations'!$A$2:$A$2336,'Medical Examinations'!$G$2:$G$2336)</f>
        <v>0</v>
      </c>
      <c r="I1039" t="str">
        <f>_xlfn.XLOOKUP(A1039,'Medical Examinations'!$A$2:$A$2336,'Medical Examinations'!$H$2:$H$2336)</f>
        <v>No</v>
      </c>
      <c r="J1039" t="str">
        <f>VLOOKUP(A1039,'Medical Examinations'!$A$2:$J$2336,9,FALSE)</f>
        <v>Obesity</v>
      </c>
      <c r="K1039" t="str">
        <f>VLOOKUP(A1039,'Medical Examinations'!$A$2:$J$2336,10,FALSE)</f>
        <v>Diabetes</v>
      </c>
      <c r="L1039" s="51" t="str">
        <f>_xlfn.XLOOKUP(A1039,'Hospitalisation Details'!$A$2:$A$2345,'Hospitalisation Details'!$J$2:$J$2345,"")</f>
        <v>2-Oct-1967</v>
      </c>
      <c r="M1039" s="12">
        <f>_xlfn.XLOOKUP(A1039,'Hospitalisation Details'!$A$2:$A$2344,'Hospitalisation Details'!$F$2:$F$2344," ",0,1)</f>
        <v>10807.49</v>
      </c>
      <c r="N1039" t="str">
        <f>_xlfn.XLOOKUP(A1039,'Hospitalisation Details'!$A$2:$A$2344,'Hospitalisation Details'!$G$2:$G$2344," ",0,1)</f>
        <v>tier - 3</v>
      </c>
      <c r="O1039" t="str">
        <f>_xlfn.XLOOKUP(A1039,'Hospitalisation Details'!$A$2:$A$2344,'Hospitalisation Details'!$H$2:$H$2344," ",0,1)</f>
        <v>tier - 2</v>
      </c>
      <c r="P1039" t="str">
        <f>_xlfn.XLOOKUP(A1039,'Hospitalisation Details'!$A$2:$A$2344,'Hospitalisation Details'!$I$2:$I$2344," ",0,1)</f>
        <v>R1013</v>
      </c>
      <c r="Q1039">
        <f>_xlfn.XLOOKUP(A1039,'Hospitalisation Details'!$A$2:$A$2344,'Hospitalisation Details'!$K$2:$K$2344," ",0,1)</f>
        <v>55</v>
      </c>
    </row>
    <row r="1040" spans="1:17" ht="15.5" x14ac:dyDescent="0.35">
      <c r="A1040" s="8" t="s">
        <v>1332</v>
      </c>
      <c r="B1040" t="str">
        <f>VLOOKUP(Healthcare!A1040,'Customer Names'!A1040:E3374,4,FALSE)</f>
        <v>Erin C</v>
      </c>
      <c r="C1040" s="10">
        <f>_xlfn.XLOOKUP(A1040,'Medical Examinations'!$A$2:$A$2336,'Medical Examinations'!$B$2:$B$2336,"NA",0,1)</f>
        <v>33.299999999999997</v>
      </c>
      <c r="D1040" s="10">
        <f>_xlfn.XLOOKUP(A1040,'Medical Examinations'!$A$2:$A$2336,'Medical Examinations'!$C$2:$C$2336)</f>
        <v>8.26</v>
      </c>
      <c r="E1040" s="1" t="str">
        <f>_xlfn.XLOOKUP(A1040,'Medical Examinations'!$A$2:$A$2336,'Medical Examinations'!$D$2:$D$2336)</f>
        <v>Yes</v>
      </c>
      <c r="F1040" t="str">
        <f>_xlfn.XLOOKUP(A1040,'Medical Examinations'!$A$2:$A$2336,'Medical Examinations'!$E$2:$E$2336)</f>
        <v>No</v>
      </c>
      <c r="G1040" t="str">
        <f>_xlfn.XLOOKUP(A1040,'Medical Examinations'!$A$2:$A$2336,'Medical Examinations'!$F$2:$F$2336)</f>
        <v>No</v>
      </c>
      <c r="H1040" s="1">
        <f>_xlfn.XLOOKUP(A1040,'Medical Examinations'!$A$2:$A$2336,'Medical Examinations'!$G$2:$G$2336)</f>
        <v>2</v>
      </c>
      <c r="I1040" t="str">
        <f>_xlfn.XLOOKUP(A1040,'Medical Examinations'!$A$2:$A$2336,'Medical Examinations'!$H$2:$H$2336)</f>
        <v>No</v>
      </c>
      <c r="J1040" t="str">
        <f>VLOOKUP(A1040,'Medical Examinations'!$A$2:$J$2336,9,FALSE)</f>
        <v>Obesity</v>
      </c>
      <c r="K1040" t="str">
        <f>VLOOKUP(A1040,'Medical Examinations'!$A$2:$J$2336,10,FALSE)</f>
        <v>Diabetes</v>
      </c>
      <c r="L1040" s="51" t="str">
        <f>_xlfn.XLOOKUP(A1040,'Hospitalisation Details'!$A$2:$A$2345,'Hospitalisation Details'!$J$2:$J$2345,"")</f>
        <v>18-Dec-1970</v>
      </c>
      <c r="M1040" s="12">
        <f>_xlfn.XLOOKUP(A1040,'Hospitalisation Details'!$A$2:$A$2344,'Hospitalisation Details'!$F$2:$F$2344," ",0,1)</f>
        <v>10806.84</v>
      </c>
      <c r="N1040" t="str">
        <f>_xlfn.XLOOKUP(A1040,'Hospitalisation Details'!$A$2:$A$2344,'Hospitalisation Details'!$G$2:$G$2344," ",0,1)</f>
        <v>tier - 3</v>
      </c>
      <c r="O1040" t="str">
        <f>_xlfn.XLOOKUP(A1040,'Hospitalisation Details'!$A$2:$A$2344,'Hospitalisation Details'!$H$2:$H$2344," ",0,1)</f>
        <v>tier - 2</v>
      </c>
      <c r="P1040" t="str">
        <f>_xlfn.XLOOKUP(A1040,'Hospitalisation Details'!$A$2:$A$2344,'Hospitalisation Details'!$I$2:$I$2344," ",0,1)</f>
        <v>R1011</v>
      </c>
      <c r="Q1040">
        <f>_xlfn.XLOOKUP(A1040,'Hospitalisation Details'!$A$2:$A$2344,'Hospitalisation Details'!$K$2:$K$2344," ",0,1)</f>
        <v>52</v>
      </c>
    </row>
    <row r="1041" spans="1:17" ht="15.5" x14ac:dyDescent="0.35">
      <c r="A1041" s="8" t="s">
        <v>1331</v>
      </c>
      <c r="B1041" t="str">
        <f>VLOOKUP(Healthcare!A1041,'Customer Names'!A1041:E3375,4,FALSE)</f>
        <v>Shure</v>
      </c>
      <c r="C1041" s="10">
        <f>_xlfn.XLOOKUP(A1041,'Medical Examinations'!$A$2:$A$2336,'Medical Examinations'!$B$2:$B$2336,"NA",0,1)</f>
        <v>30.78</v>
      </c>
      <c r="D1041" s="10">
        <f>_xlfn.XLOOKUP(A1041,'Medical Examinations'!$A$2:$A$2336,'Medical Examinations'!$C$2:$C$2336)</f>
        <v>10.74</v>
      </c>
      <c r="E1041" s="1" t="str">
        <f>_xlfn.XLOOKUP(A1041,'Medical Examinations'!$A$2:$A$2336,'Medical Examinations'!$D$2:$D$2336)</f>
        <v>Yes</v>
      </c>
      <c r="F1041" t="str">
        <f>_xlfn.XLOOKUP(A1041,'Medical Examinations'!$A$2:$A$2336,'Medical Examinations'!$E$2:$E$2336)</f>
        <v>No</v>
      </c>
      <c r="G1041" t="str">
        <f>_xlfn.XLOOKUP(A1041,'Medical Examinations'!$A$2:$A$2336,'Medical Examinations'!$F$2:$F$2336)</f>
        <v>No</v>
      </c>
      <c r="H1041" s="1">
        <f>_xlfn.XLOOKUP(A1041,'Medical Examinations'!$A$2:$A$2336,'Medical Examinations'!$G$2:$G$2336)</f>
        <v>2</v>
      </c>
      <c r="I1041" t="str">
        <f>_xlfn.XLOOKUP(A1041,'Medical Examinations'!$A$2:$A$2336,'Medical Examinations'!$H$2:$H$2336)</f>
        <v>No</v>
      </c>
      <c r="J1041" t="str">
        <f>VLOOKUP(A1041,'Medical Examinations'!$A$2:$J$2336,9,FALSE)</f>
        <v>Obesity</v>
      </c>
      <c r="K1041" t="str">
        <f>VLOOKUP(A1041,'Medical Examinations'!$A$2:$J$2336,10,FALSE)</f>
        <v>Diabetes</v>
      </c>
      <c r="L1041" s="51" t="str">
        <f>_xlfn.XLOOKUP(A1041,'Hospitalisation Details'!$A$2:$A$2345,'Hospitalisation Details'!$J$2:$J$2345,"")</f>
        <v>28-Oct-1970</v>
      </c>
      <c r="M1041" s="12">
        <f>_xlfn.XLOOKUP(A1041,'Hospitalisation Details'!$A$2:$A$2344,'Hospitalisation Details'!$F$2:$F$2344," ",0,1)</f>
        <v>10797.34</v>
      </c>
      <c r="N1041" t="str">
        <f>_xlfn.XLOOKUP(A1041,'Hospitalisation Details'!$A$2:$A$2344,'Hospitalisation Details'!$G$2:$G$2344," ",0,1)</f>
        <v>tier - 3</v>
      </c>
      <c r="O1041" t="str">
        <f>_xlfn.XLOOKUP(A1041,'Hospitalisation Details'!$A$2:$A$2344,'Hospitalisation Details'!$H$2:$H$2344," ",0,1)</f>
        <v>tier - 2</v>
      </c>
      <c r="P1041" t="str">
        <f>_xlfn.XLOOKUP(A1041,'Hospitalisation Details'!$A$2:$A$2344,'Hospitalisation Details'!$I$2:$I$2344," ",0,1)</f>
        <v>R1023</v>
      </c>
      <c r="Q1041">
        <f>_xlfn.XLOOKUP(A1041,'Hospitalisation Details'!$A$2:$A$2344,'Hospitalisation Details'!$K$2:$K$2344," ",0,1)</f>
        <v>52</v>
      </c>
    </row>
    <row r="1042" spans="1:17" ht="15.5" x14ac:dyDescent="0.35">
      <c r="A1042" s="8" t="s">
        <v>1330</v>
      </c>
      <c r="B1042" t="str">
        <f>VLOOKUP(Healthcare!A1042,'Customer Names'!A1042:E3376,4,FALSE)</f>
        <v>Richard</v>
      </c>
      <c r="C1042" s="10">
        <f>_xlfn.XLOOKUP(A1042,'Medical Examinations'!$A$2:$A$2336,'Medical Examinations'!$B$2:$B$2336,"NA",0,1)</f>
        <v>28.975000000000001</v>
      </c>
      <c r="D1042" s="10">
        <f>_xlfn.XLOOKUP(A1042,'Medical Examinations'!$A$2:$A$2336,'Medical Examinations'!$C$2:$C$2336)</f>
        <v>7.69</v>
      </c>
      <c r="E1042" s="1" t="str">
        <f>_xlfn.XLOOKUP(A1042,'Medical Examinations'!$A$2:$A$2336,'Medical Examinations'!$D$2:$D$2336)</f>
        <v>Yes</v>
      </c>
      <c r="F1042" t="str">
        <f>_xlfn.XLOOKUP(A1042,'Medical Examinations'!$A$2:$A$2336,'Medical Examinations'!$E$2:$E$2336)</f>
        <v>No</v>
      </c>
      <c r="G1042" t="str">
        <f>_xlfn.XLOOKUP(A1042,'Medical Examinations'!$A$2:$A$2336,'Medical Examinations'!$F$2:$F$2336)</f>
        <v>No</v>
      </c>
      <c r="H1042" s="1">
        <f>_xlfn.XLOOKUP(A1042,'Medical Examinations'!$A$2:$A$2336,'Medical Examinations'!$G$2:$G$2336)</f>
        <v>0</v>
      </c>
      <c r="I1042" t="str">
        <f>_xlfn.XLOOKUP(A1042,'Medical Examinations'!$A$2:$A$2336,'Medical Examinations'!$H$2:$H$2336)</f>
        <v>No</v>
      </c>
      <c r="J1042" t="str">
        <f>VLOOKUP(A1042,'Medical Examinations'!$A$2:$J$2336,9,FALSE)</f>
        <v>Overweight</v>
      </c>
      <c r="K1042" t="str">
        <f>VLOOKUP(A1042,'Medical Examinations'!$A$2:$J$2336,10,FALSE)</f>
        <v>Diabetes</v>
      </c>
      <c r="L1042" s="51" t="str">
        <f>_xlfn.XLOOKUP(A1042,'Hospitalisation Details'!$A$2:$A$2345,'Hospitalisation Details'!$J$2:$J$2345,"")</f>
        <v>23-Oct-1967</v>
      </c>
      <c r="M1042" s="12">
        <f>_xlfn.XLOOKUP(A1042,'Hospitalisation Details'!$A$2:$A$2344,'Hospitalisation Details'!$F$2:$F$2344," ",0,1)</f>
        <v>10796.35</v>
      </c>
      <c r="N1042" t="str">
        <f>_xlfn.XLOOKUP(A1042,'Hospitalisation Details'!$A$2:$A$2344,'Hospitalisation Details'!$G$2:$G$2344," ",0,1)</f>
        <v>tier - 3</v>
      </c>
      <c r="O1042" t="str">
        <f>_xlfn.XLOOKUP(A1042,'Hospitalisation Details'!$A$2:$A$2344,'Hospitalisation Details'!$H$2:$H$2344," ",0,1)</f>
        <v>tier - 1</v>
      </c>
      <c r="P1042" t="str">
        <f>_xlfn.XLOOKUP(A1042,'Hospitalisation Details'!$A$2:$A$2344,'Hospitalisation Details'!$I$2:$I$2344," ",0,1)</f>
        <v>R1019</v>
      </c>
      <c r="Q1042">
        <f>_xlfn.XLOOKUP(A1042,'Hospitalisation Details'!$A$2:$A$2344,'Hospitalisation Details'!$K$2:$K$2344," ",0,1)</f>
        <v>55</v>
      </c>
    </row>
    <row r="1043" spans="1:17" ht="15.5" x14ac:dyDescent="0.35">
      <c r="A1043" s="8" t="s">
        <v>1329</v>
      </c>
      <c r="B1043" t="str">
        <f>VLOOKUP(Healthcare!A1043,'Customer Names'!A1043:E3377,4,FALSE)</f>
        <v>Brenda</v>
      </c>
      <c r="C1043" s="10">
        <f>_xlfn.XLOOKUP(A1043,'Medical Examinations'!$A$2:$A$2336,'Medical Examinations'!$B$2:$B$2336,"NA",0,1)</f>
        <v>33.4</v>
      </c>
      <c r="D1043" s="10">
        <f>_xlfn.XLOOKUP(A1043,'Medical Examinations'!$A$2:$A$2336,'Medical Examinations'!$C$2:$C$2336)</f>
        <v>4.84</v>
      </c>
      <c r="E1043" s="1" t="str">
        <f>_xlfn.XLOOKUP(A1043,'Medical Examinations'!$A$2:$A$2336,'Medical Examinations'!$D$2:$D$2336)</f>
        <v>No</v>
      </c>
      <c r="F1043" t="str">
        <f>_xlfn.XLOOKUP(A1043,'Medical Examinations'!$A$2:$A$2336,'Medical Examinations'!$E$2:$E$2336)</f>
        <v>No</v>
      </c>
      <c r="G1043" t="str">
        <f>_xlfn.XLOOKUP(A1043,'Medical Examinations'!$A$2:$A$2336,'Medical Examinations'!$F$2:$F$2336)</f>
        <v>No</v>
      </c>
      <c r="H1043" s="1">
        <f>_xlfn.XLOOKUP(A1043,'Medical Examinations'!$A$2:$A$2336,'Medical Examinations'!$G$2:$G$2336)</f>
        <v>0</v>
      </c>
      <c r="I1043" t="str">
        <f>_xlfn.XLOOKUP(A1043,'Medical Examinations'!$A$2:$A$2336,'Medical Examinations'!$H$2:$H$2336)</f>
        <v>No</v>
      </c>
      <c r="J1043" t="str">
        <f>VLOOKUP(A1043,'Medical Examinations'!$A$2:$J$2336,9,FALSE)</f>
        <v>Obesity</v>
      </c>
      <c r="K1043" t="str">
        <f>VLOOKUP(A1043,'Medical Examinations'!$A$2:$J$2336,10,FALSE)</f>
        <v>Normal</v>
      </c>
      <c r="L1043" s="51" t="str">
        <f>_xlfn.XLOOKUP(A1043,'Hospitalisation Details'!$A$2:$A$2345,'Hospitalisation Details'!$J$2:$J$2345,"")</f>
        <v>24-Dec-1999</v>
      </c>
      <c r="M1043" s="12">
        <f>_xlfn.XLOOKUP(A1043,'Hospitalisation Details'!$A$2:$A$2344,'Hospitalisation Details'!$F$2:$F$2344," ",0,1)</f>
        <v>10795.94</v>
      </c>
      <c r="N1043" t="str">
        <f>_xlfn.XLOOKUP(A1043,'Hospitalisation Details'!$A$2:$A$2344,'Hospitalisation Details'!$G$2:$G$2344," ",0,1)</f>
        <v>tier - 3</v>
      </c>
      <c r="O1043" t="str">
        <f>_xlfn.XLOOKUP(A1043,'Hospitalisation Details'!$A$2:$A$2344,'Hospitalisation Details'!$H$2:$H$2344," ",0,1)</f>
        <v>tier - 1</v>
      </c>
      <c r="P1043" t="str">
        <f>_xlfn.XLOOKUP(A1043,'Hospitalisation Details'!$A$2:$A$2344,'Hospitalisation Details'!$I$2:$I$2344," ",0,1)</f>
        <v>R1011</v>
      </c>
      <c r="Q1043">
        <f>_xlfn.XLOOKUP(A1043,'Hospitalisation Details'!$A$2:$A$2344,'Hospitalisation Details'!$K$2:$K$2344," ",0,1)</f>
        <v>23</v>
      </c>
    </row>
    <row r="1044" spans="1:17" ht="15.5" x14ac:dyDescent="0.35">
      <c r="A1044" s="8" t="s">
        <v>1328</v>
      </c>
      <c r="B1044" t="str">
        <f>VLOOKUP(Healthcare!A1044,'Customer Names'!A1044:E3378,4,FALSE)</f>
        <v>Joseph M</v>
      </c>
      <c r="C1044" s="10">
        <f>_xlfn.XLOOKUP(A1044,'Medical Examinations'!$A$2:$A$2336,'Medical Examinations'!$B$2:$B$2336,"NA",0,1)</f>
        <v>21.5</v>
      </c>
      <c r="D1044" s="10">
        <f>_xlfn.XLOOKUP(A1044,'Medical Examinations'!$A$2:$A$2336,'Medical Examinations'!$C$2:$C$2336)</f>
        <v>9.77</v>
      </c>
      <c r="E1044" s="1" t="str">
        <f>_xlfn.XLOOKUP(A1044,'Medical Examinations'!$A$2:$A$2336,'Medical Examinations'!$D$2:$D$2336)</f>
        <v>Yes</v>
      </c>
      <c r="F1044" t="str">
        <f>_xlfn.XLOOKUP(A1044,'Medical Examinations'!$A$2:$A$2336,'Medical Examinations'!$E$2:$E$2336)</f>
        <v>No</v>
      </c>
      <c r="G1044" t="str">
        <f>_xlfn.XLOOKUP(A1044,'Medical Examinations'!$A$2:$A$2336,'Medical Examinations'!$F$2:$F$2336)</f>
        <v>No</v>
      </c>
      <c r="H1044" s="1">
        <f>_xlfn.XLOOKUP(A1044,'Medical Examinations'!$A$2:$A$2336,'Medical Examinations'!$G$2:$G$2336)</f>
        <v>0</v>
      </c>
      <c r="I1044" t="str">
        <f>_xlfn.XLOOKUP(A1044,'Medical Examinations'!$A$2:$A$2336,'Medical Examinations'!$H$2:$H$2336)</f>
        <v>No</v>
      </c>
      <c r="J1044" t="str">
        <f>VLOOKUP(A1044,'Medical Examinations'!$A$2:$J$2336,9,FALSE)</f>
        <v>Normal Weight</v>
      </c>
      <c r="K1044" t="str">
        <f>VLOOKUP(A1044,'Medical Examinations'!$A$2:$J$2336,10,FALSE)</f>
        <v>Diabetes</v>
      </c>
      <c r="L1044" s="51" t="str">
        <f>_xlfn.XLOOKUP(A1044,'Hospitalisation Details'!$A$2:$A$2345,'Hospitalisation Details'!$J$2:$J$2345,"")</f>
        <v>11-Nov-1967</v>
      </c>
      <c r="M1044" s="12">
        <f>_xlfn.XLOOKUP(A1044,'Hospitalisation Details'!$A$2:$A$2344,'Hospitalisation Details'!$F$2:$F$2344," ",0,1)</f>
        <v>10791.96</v>
      </c>
      <c r="N1044" t="str">
        <f>_xlfn.XLOOKUP(A1044,'Hospitalisation Details'!$A$2:$A$2344,'Hospitalisation Details'!$G$2:$G$2344," ",0,1)</f>
        <v>tier - 3</v>
      </c>
      <c r="O1044" t="str">
        <f>_xlfn.XLOOKUP(A1044,'Hospitalisation Details'!$A$2:$A$2344,'Hospitalisation Details'!$H$2:$H$2344," ",0,1)</f>
        <v>tier - 2</v>
      </c>
      <c r="P1044" t="str">
        <f>_xlfn.XLOOKUP(A1044,'Hospitalisation Details'!$A$2:$A$2344,'Hospitalisation Details'!$I$2:$I$2344," ",0,1)</f>
        <v>R1011</v>
      </c>
      <c r="Q1044">
        <f>_xlfn.XLOOKUP(A1044,'Hospitalisation Details'!$A$2:$A$2344,'Hospitalisation Details'!$K$2:$K$2344," ",0,1)</f>
        <v>55</v>
      </c>
    </row>
    <row r="1045" spans="1:17" ht="15.5" x14ac:dyDescent="0.35">
      <c r="A1045" s="8" t="s">
        <v>1327</v>
      </c>
      <c r="B1045" t="str">
        <f>VLOOKUP(Healthcare!A1045,'Customer Names'!A1045:E3379,4,FALSE)</f>
        <v>Stephen J.</v>
      </c>
      <c r="C1045" s="10">
        <f>_xlfn.XLOOKUP(A1045,'Medical Examinations'!$A$2:$A$2336,'Medical Examinations'!$B$2:$B$2336,"NA",0,1)</f>
        <v>38.14</v>
      </c>
      <c r="D1045" s="10">
        <f>_xlfn.XLOOKUP(A1045,'Medical Examinations'!$A$2:$A$2336,'Medical Examinations'!$C$2:$C$2336)</f>
        <v>5.84</v>
      </c>
      <c r="E1045" s="1" t="str">
        <f>_xlfn.XLOOKUP(A1045,'Medical Examinations'!$A$2:$A$2336,'Medical Examinations'!$D$2:$D$2336)</f>
        <v>No</v>
      </c>
      <c r="F1045" t="str">
        <f>_xlfn.XLOOKUP(A1045,'Medical Examinations'!$A$2:$A$2336,'Medical Examinations'!$E$2:$E$2336)</f>
        <v>No</v>
      </c>
      <c r="G1045" t="str">
        <f>_xlfn.XLOOKUP(A1045,'Medical Examinations'!$A$2:$A$2336,'Medical Examinations'!$F$2:$F$2336)</f>
        <v>No</v>
      </c>
      <c r="H1045" s="1">
        <f>_xlfn.XLOOKUP(A1045,'Medical Examinations'!$A$2:$A$2336,'Medical Examinations'!$G$2:$G$2336)</f>
        <v>0</v>
      </c>
      <c r="I1045" t="str">
        <f>_xlfn.XLOOKUP(A1045,'Medical Examinations'!$A$2:$A$2336,'Medical Examinations'!$H$2:$H$2336)</f>
        <v>No</v>
      </c>
      <c r="J1045" t="str">
        <f>VLOOKUP(A1045,'Medical Examinations'!$A$2:$J$2336,9,FALSE)</f>
        <v>Obesity</v>
      </c>
      <c r="K1045" t="str">
        <f>VLOOKUP(A1045,'Medical Examinations'!$A$2:$J$2336,10,FALSE)</f>
        <v>Prediabetes</v>
      </c>
      <c r="L1045" s="51" t="str">
        <f>_xlfn.XLOOKUP(A1045,'Hospitalisation Details'!$A$2:$A$2345,'Hospitalisation Details'!$J$2:$J$2345,"")</f>
        <v>25-Nov-1989</v>
      </c>
      <c r="M1045" s="12">
        <f>_xlfn.XLOOKUP(A1045,'Hospitalisation Details'!$A$2:$A$2344,'Hospitalisation Details'!$F$2:$F$2344," ",0,1)</f>
        <v>10769.75</v>
      </c>
      <c r="N1045" t="str">
        <f>_xlfn.XLOOKUP(A1045,'Hospitalisation Details'!$A$2:$A$2344,'Hospitalisation Details'!$G$2:$G$2344," ",0,1)</f>
        <v>tier - 3</v>
      </c>
      <c r="O1045" t="str">
        <f>_xlfn.XLOOKUP(A1045,'Hospitalisation Details'!$A$2:$A$2344,'Hospitalisation Details'!$H$2:$H$2344," ",0,1)</f>
        <v>tier - 2</v>
      </c>
      <c r="P1045" t="str">
        <f>_xlfn.XLOOKUP(A1045,'Hospitalisation Details'!$A$2:$A$2344,'Hospitalisation Details'!$I$2:$I$2344," ",0,1)</f>
        <v>R1022</v>
      </c>
      <c r="Q1045">
        <f>_xlfn.XLOOKUP(A1045,'Hospitalisation Details'!$A$2:$A$2344,'Hospitalisation Details'!$K$2:$K$2344," ",0,1)</f>
        <v>33</v>
      </c>
    </row>
    <row r="1046" spans="1:17" ht="15.5" x14ac:dyDescent="0.35">
      <c r="A1046" s="8" t="s">
        <v>1326</v>
      </c>
      <c r="B1046" t="str">
        <f>VLOOKUP(Healthcare!A1046,'Customer Names'!A1046:E3380,4,FALSE)</f>
        <v>Kathya</v>
      </c>
      <c r="C1046" s="10">
        <f>_xlfn.XLOOKUP(A1046,'Medical Examinations'!$A$2:$A$2336,'Medical Examinations'!$B$2:$B$2336,"NA",0,1)</f>
        <v>35.42</v>
      </c>
      <c r="D1046" s="10">
        <f>_xlfn.XLOOKUP(A1046,'Medical Examinations'!$A$2:$A$2336,'Medical Examinations'!$C$2:$C$2336)</f>
        <v>8.6999999999999993</v>
      </c>
      <c r="E1046" s="1" t="str">
        <f>_xlfn.XLOOKUP(A1046,'Medical Examinations'!$A$2:$A$2336,'Medical Examinations'!$D$2:$D$2336)</f>
        <v>Yes</v>
      </c>
      <c r="F1046" t="str">
        <f>_xlfn.XLOOKUP(A1046,'Medical Examinations'!$A$2:$A$2336,'Medical Examinations'!$E$2:$E$2336)</f>
        <v>No</v>
      </c>
      <c r="G1046" t="str">
        <f>_xlfn.XLOOKUP(A1046,'Medical Examinations'!$A$2:$A$2336,'Medical Examinations'!$F$2:$F$2336)</f>
        <v>No</v>
      </c>
      <c r="H1046" s="1">
        <f>_xlfn.XLOOKUP(A1046,'Medical Examinations'!$A$2:$A$2336,'Medical Examinations'!$G$2:$G$2336)</f>
        <v>1</v>
      </c>
      <c r="I1046" t="str">
        <f>_xlfn.XLOOKUP(A1046,'Medical Examinations'!$A$2:$A$2336,'Medical Examinations'!$H$2:$H$2336)</f>
        <v>No</v>
      </c>
      <c r="J1046" t="str">
        <f>VLOOKUP(A1046,'Medical Examinations'!$A$2:$J$2336,9,FALSE)</f>
        <v>Obesity</v>
      </c>
      <c r="K1046" t="str">
        <f>VLOOKUP(A1046,'Medical Examinations'!$A$2:$J$2336,10,FALSE)</f>
        <v>Diabetes</v>
      </c>
      <c r="L1046" s="51" t="str">
        <f>_xlfn.XLOOKUP(A1046,'Hospitalisation Details'!$A$2:$A$2345,'Hospitalisation Details'!$J$2:$J$2345,"")</f>
        <v>29-Aug-1986</v>
      </c>
      <c r="M1046" s="12">
        <f>_xlfn.XLOOKUP(A1046,'Hospitalisation Details'!$A$2:$A$2344,'Hospitalisation Details'!$F$2:$F$2344," ",0,1)</f>
        <v>10749.02</v>
      </c>
      <c r="N1046" t="str">
        <f>_xlfn.XLOOKUP(A1046,'Hospitalisation Details'!$A$2:$A$2344,'Hospitalisation Details'!$G$2:$G$2344," ",0,1)</f>
        <v>tier - 3</v>
      </c>
      <c r="O1046" t="str">
        <f>_xlfn.XLOOKUP(A1046,'Hospitalisation Details'!$A$2:$A$2344,'Hospitalisation Details'!$H$2:$H$2344," ",0,1)</f>
        <v>tier - 1</v>
      </c>
      <c r="P1046" t="str">
        <f>_xlfn.XLOOKUP(A1046,'Hospitalisation Details'!$A$2:$A$2344,'Hospitalisation Details'!$I$2:$I$2344," ",0,1)</f>
        <v>R1026</v>
      </c>
      <c r="Q1046">
        <f>_xlfn.XLOOKUP(A1046,'Hospitalisation Details'!$A$2:$A$2344,'Hospitalisation Details'!$K$2:$K$2344," ",0,1)</f>
        <v>36</v>
      </c>
    </row>
    <row r="1047" spans="1:17" ht="15.5" x14ac:dyDescent="0.35">
      <c r="A1047" s="8" t="s">
        <v>1325</v>
      </c>
      <c r="B1047" t="str">
        <f>VLOOKUP(Healthcare!A1047,'Customer Names'!A1047:E3381,4,FALSE)</f>
        <v>Wesley</v>
      </c>
      <c r="C1047" s="10">
        <f>_xlfn.XLOOKUP(A1047,'Medical Examinations'!$A$2:$A$2336,'Medical Examinations'!$B$2:$B$2336,"NA",0,1)</f>
        <v>35.625</v>
      </c>
      <c r="D1047" s="10">
        <f>_xlfn.XLOOKUP(A1047,'Medical Examinations'!$A$2:$A$2336,'Medical Examinations'!$C$2:$C$2336)</f>
        <v>10.79</v>
      </c>
      <c r="E1047" s="1" t="str">
        <f>_xlfn.XLOOKUP(A1047,'Medical Examinations'!$A$2:$A$2336,'Medical Examinations'!$D$2:$D$2336)</f>
        <v>No</v>
      </c>
      <c r="F1047" t="str">
        <f>_xlfn.XLOOKUP(A1047,'Medical Examinations'!$A$2:$A$2336,'Medical Examinations'!$E$2:$E$2336)</f>
        <v>No</v>
      </c>
      <c r="G1047" t="str">
        <f>_xlfn.XLOOKUP(A1047,'Medical Examinations'!$A$2:$A$2336,'Medical Examinations'!$F$2:$F$2336)</f>
        <v>No</v>
      </c>
      <c r="H1047" s="1">
        <f>_xlfn.XLOOKUP(A1047,'Medical Examinations'!$A$2:$A$2336,'Medical Examinations'!$G$2:$G$2336)</f>
        <v>0</v>
      </c>
      <c r="I1047" t="str">
        <f>_xlfn.XLOOKUP(A1047,'Medical Examinations'!$A$2:$A$2336,'Medical Examinations'!$H$2:$H$2336)</f>
        <v>No</v>
      </c>
      <c r="J1047" t="str">
        <f>VLOOKUP(A1047,'Medical Examinations'!$A$2:$J$2336,9,FALSE)</f>
        <v>Obesity</v>
      </c>
      <c r="K1047" t="str">
        <f>VLOOKUP(A1047,'Medical Examinations'!$A$2:$J$2336,10,FALSE)</f>
        <v>Diabetes</v>
      </c>
      <c r="L1047" s="51" t="str">
        <f>_xlfn.XLOOKUP(A1047,'Hospitalisation Details'!$A$2:$A$2345,'Hospitalisation Details'!$J$2:$J$2345,"")</f>
        <v>9-Dec-1974</v>
      </c>
      <c r="M1047" s="12">
        <f>_xlfn.XLOOKUP(A1047,'Hospitalisation Details'!$A$2:$A$2344,'Hospitalisation Details'!$F$2:$F$2344," ",0,1)</f>
        <v>10736.87</v>
      </c>
      <c r="N1047" t="str">
        <f>_xlfn.XLOOKUP(A1047,'Hospitalisation Details'!$A$2:$A$2344,'Hospitalisation Details'!$G$2:$G$2344," ",0,1)</f>
        <v>tier - 3</v>
      </c>
      <c r="O1047" t="str">
        <f>_xlfn.XLOOKUP(A1047,'Hospitalisation Details'!$A$2:$A$2344,'Hospitalisation Details'!$H$2:$H$2344," ",0,1)</f>
        <v>tier - 1</v>
      </c>
      <c r="P1047" t="str">
        <f>_xlfn.XLOOKUP(A1047,'Hospitalisation Details'!$A$2:$A$2344,'Hospitalisation Details'!$I$2:$I$2344," ",0,1)</f>
        <v>R1016</v>
      </c>
      <c r="Q1047">
        <f>_xlfn.XLOOKUP(A1047,'Hospitalisation Details'!$A$2:$A$2344,'Hospitalisation Details'!$K$2:$K$2344," ",0,1)</f>
        <v>48</v>
      </c>
    </row>
    <row r="1048" spans="1:17" ht="15.5" x14ac:dyDescent="0.35">
      <c r="A1048" s="8" t="s">
        <v>1324</v>
      </c>
      <c r="B1048" t="str">
        <f>VLOOKUP(Healthcare!A1048,'Customer Names'!A1048:E3382,4,FALSE)</f>
        <v>Tim</v>
      </c>
      <c r="C1048" s="10">
        <f>_xlfn.XLOOKUP(A1048,'Medical Examinations'!$A$2:$A$2336,'Medical Examinations'!$B$2:$B$2336,"NA",0,1)</f>
        <v>45.51</v>
      </c>
      <c r="D1048" s="10">
        <f>_xlfn.XLOOKUP(A1048,'Medical Examinations'!$A$2:$A$2336,'Medical Examinations'!$C$2:$C$2336)</f>
        <v>4.32</v>
      </c>
      <c r="E1048" s="1" t="str">
        <f>_xlfn.XLOOKUP(A1048,'Medical Examinations'!$A$2:$A$2336,'Medical Examinations'!$D$2:$D$2336)</f>
        <v>No</v>
      </c>
      <c r="F1048" t="str">
        <f>_xlfn.XLOOKUP(A1048,'Medical Examinations'!$A$2:$A$2336,'Medical Examinations'!$E$2:$E$2336)</f>
        <v>No</v>
      </c>
      <c r="G1048" t="str">
        <f>_xlfn.XLOOKUP(A1048,'Medical Examinations'!$A$2:$A$2336,'Medical Examinations'!$F$2:$F$2336)</f>
        <v>No</v>
      </c>
      <c r="H1048" s="1">
        <f>_xlfn.XLOOKUP(A1048,'Medical Examinations'!$A$2:$A$2336,'Medical Examinations'!$G$2:$G$2336)</f>
        <v>1</v>
      </c>
      <c r="I1048" t="str">
        <f>_xlfn.XLOOKUP(A1048,'Medical Examinations'!$A$2:$A$2336,'Medical Examinations'!$H$2:$H$2336)</f>
        <v>No</v>
      </c>
      <c r="J1048" t="str">
        <f>VLOOKUP(A1048,'Medical Examinations'!$A$2:$J$2336,9,FALSE)</f>
        <v>Obesity</v>
      </c>
      <c r="K1048" t="str">
        <f>VLOOKUP(A1048,'Medical Examinations'!$A$2:$J$2336,10,FALSE)</f>
        <v>Normal</v>
      </c>
      <c r="L1048" s="51" t="str">
        <f>_xlfn.XLOOKUP(A1048,'Hospitalisation Details'!$A$2:$A$2345,'Hospitalisation Details'!$J$2:$J$2345,"")</f>
        <v>25-Jun-1992</v>
      </c>
      <c r="M1048" s="12">
        <f>_xlfn.XLOOKUP(A1048,'Hospitalisation Details'!$A$2:$A$2344,'Hospitalisation Details'!$F$2:$F$2344," ",0,1)</f>
        <v>10719.57</v>
      </c>
      <c r="N1048" t="str">
        <f>_xlfn.XLOOKUP(A1048,'Hospitalisation Details'!$A$2:$A$2344,'Hospitalisation Details'!$G$2:$G$2344," ",0,1)</f>
        <v>tier - 3</v>
      </c>
      <c r="O1048" t="str">
        <f>_xlfn.XLOOKUP(A1048,'Hospitalisation Details'!$A$2:$A$2344,'Hospitalisation Details'!$H$2:$H$2344," ",0,1)</f>
        <v>tier - 1</v>
      </c>
      <c r="P1048" t="str">
        <f>_xlfn.XLOOKUP(A1048,'Hospitalisation Details'!$A$2:$A$2344,'Hospitalisation Details'!$I$2:$I$2344," ",0,1)</f>
        <v>R1012</v>
      </c>
      <c r="Q1048">
        <f>_xlfn.XLOOKUP(A1048,'Hospitalisation Details'!$A$2:$A$2344,'Hospitalisation Details'!$K$2:$K$2344," ",0,1)</f>
        <v>30</v>
      </c>
    </row>
    <row r="1049" spans="1:17" ht="15.5" x14ac:dyDescent="0.35">
      <c r="A1049" s="8" t="s">
        <v>1323</v>
      </c>
      <c r="B1049" t="str">
        <f>VLOOKUP(Healthcare!A1049,'Customer Names'!A1049:E3383,4,FALSE)</f>
        <v>Jamie L.</v>
      </c>
      <c r="C1049" s="10">
        <f>_xlfn.XLOOKUP(A1049,'Medical Examinations'!$A$2:$A$2336,'Medical Examinations'!$B$2:$B$2336,"NA",0,1)</f>
        <v>37.1</v>
      </c>
      <c r="D1049" s="10">
        <f>_xlfn.XLOOKUP(A1049,'Medical Examinations'!$A$2:$A$2336,'Medical Examinations'!$C$2:$C$2336)</f>
        <v>7.19</v>
      </c>
      <c r="E1049" s="1" t="str">
        <f>_xlfn.XLOOKUP(A1049,'Medical Examinations'!$A$2:$A$2336,'Medical Examinations'!$D$2:$D$2336)</f>
        <v>Yes</v>
      </c>
      <c r="F1049" t="str">
        <f>_xlfn.XLOOKUP(A1049,'Medical Examinations'!$A$2:$A$2336,'Medical Examinations'!$E$2:$E$2336)</f>
        <v>No</v>
      </c>
      <c r="G1049" t="str">
        <f>_xlfn.XLOOKUP(A1049,'Medical Examinations'!$A$2:$A$2336,'Medical Examinations'!$F$2:$F$2336)</f>
        <v>No</v>
      </c>
      <c r="H1049" s="1">
        <f>_xlfn.XLOOKUP(A1049,'Medical Examinations'!$A$2:$A$2336,'Medical Examinations'!$G$2:$G$2336)</f>
        <v>0</v>
      </c>
      <c r="I1049" t="str">
        <f>_xlfn.XLOOKUP(A1049,'Medical Examinations'!$A$2:$A$2336,'Medical Examinations'!$H$2:$H$2336)</f>
        <v>No</v>
      </c>
      <c r="J1049" t="str">
        <f>VLOOKUP(A1049,'Medical Examinations'!$A$2:$J$2336,9,FALSE)</f>
        <v>Obesity</v>
      </c>
      <c r="K1049" t="str">
        <f>VLOOKUP(A1049,'Medical Examinations'!$A$2:$J$2336,10,FALSE)</f>
        <v>Diabetes</v>
      </c>
      <c r="L1049" s="51" t="str">
        <f>_xlfn.XLOOKUP(A1049,'Hospitalisation Details'!$A$2:$A$2345,'Hospitalisation Details'!$J$2:$J$2345,"")</f>
        <v>5-Oct-1967</v>
      </c>
      <c r="M1049" s="12">
        <f>_xlfn.XLOOKUP(A1049,'Hospitalisation Details'!$A$2:$A$2344,'Hospitalisation Details'!$F$2:$F$2344," ",0,1)</f>
        <v>10713.64</v>
      </c>
      <c r="N1049" t="str">
        <f>_xlfn.XLOOKUP(A1049,'Hospitalisation Details'!$A$2:$A$2344,'Hospitalisation Details'!$G$2:$G$2344," ",0,1)</f>
        <v>tier - 3</v>
      </c>
      <c r="O1049" t="str">
        <f>_xlfn.XLOOKUP(A1049,'Hospitalisation Details'!$A$2:$A$2344,'Hospitalisation Details'!$H$2:$H$2344," ",0,1)</f>
        <v>tier - 3</v>
      </c>
      <c r="P1049" t="str">
        <f>_xlfn.XLOOKUP(A1049,'Hospitalisation Details'!$A$2:$A$2344,'Hospitalisation Details'!$I$2:$I$2344," ",0,1)</f>
        <v>R1011</v>
      </c>
      <c r="Q1049">
        <f>_xlfn.XLOOKUP(A1049,'Hospitalisation Details'!$A$2:$A$2344,'Hospitalisation Details'!$K$2:$K$2344," ",0,1)</f>
        <v>55</v>
      </c>
    </row>
    <row r="1050" spans="1:17" ht="15.5" x14ac:dyDescent="0.35">
      <c r="A1050" s="8" t="s">
        <v>1322</v>
      </c>
      <c r="B1050" t="str">
        <f>VLOOKUP(Healthcare!A1050,'Customer Names'!A1050:E3384,4,FALSE)</f>
        <v>Alexandra</v>
      </c>
      <c r="C1050" s="10">
        <f>_xlfn.XLOOKUP(A1050,'Medical Examinations'!$A$2:$A$2336,'Medical Examinations'!$B$2:$B$2336,"NA",0,1)</f>
        <v>30.5</v>
      </c>
      <c r="D1050" s="10">
        <f>_xlfn.XLOOKUP(A1050,'Medical Examinations'!$A$2:$A$2336,'Medical Examinations'!$C$2:$C$2336)</f>
        <v>11.94</v>
      </c>
      <c r="E1050" s="1" t="str">
        <f>_xlfn.XLOOKUP(A1050,'Medical Examinations'!$A$2:$A$2336,'Medical Examinations'!$D$2:$D$2336)</f>
        <v>Yes</v>
      </c>
      <c r="F1050" t="str">
        <f>_xlfn.XLOOKUP(A1050,'Medical Examinations'!$A$2:$A$2336,'Medical Examinations'!$E$2:$E$2336)</f>
        <v>No</v>
      </c>
      <c r="G1050" t="str">
        <f>_xlfn.XLOOKUP(A1050,'Medical Examinations'!$A$2:$A$2336,'Medical Examinations'!$F$2:$F$2336)</f>
        <v>No</v>
      </c>
      <c r="H1050" s="1">
        <f>_xlfn.XLOOKUP(A1050,'Medical Examinations'!$A$2:$A$2336,'Medical Examinations'!$G$2:$G$2336)</f>
        <v>0</v>
      </c>
      <c r="I1050" t="str">
        <f>_xlfn.XLOOKUP(A1050,'Medical Examinations'!$A$2:$A$2336,'Medical Examinations'!$H$2:$H$2336)</f>
        <v>No</v>
      </c>
      <c r="J1050" t="str">
        <f>VLOOKUP(A1050,'Medical Examinations'!$A$2:$J$2336,9,FALSE)</f>
        <v>Obesity</v>
      </c>
      <c r="K1050" t="str">
        <f>VLOOKUP(A1050,'Medical Examinations'!$A$2:$J$2336,10,FALSE)</f>
        <v>Diabetes</v>
      </c>
      <c r="L1050" s="51" t="str">
        <f>_xlfn.XLOOKUP(A1050,'Hospitalisation Details'!$A$2:$A$2345,'Hospitalisation Details'!$J$2:$J$2345,"")</f>
        <v>30-Jul-1967</v>
      </c>
      <c r="M1050" s="12">
        <f>_xlfn.XLOOKUP(A1050,'Hospitalisation Details'!$A$2:$A$2344,'Hospitalisation Details'!$F$2:$F$2344," ",0,1)</f>
        <v>10704.47</v>
      </c>
      <c r="N1050" t="str">
        <f>_xlfn.XLOOKUP(A1050,'Hospitalisation Details'!$A$2:$A$2344,'Hospitalisation Details'!$G$2:$G$2344," ",0,1)</f>
        <v>tier - 3</v>
      </c>
      <c r="O1050" t="str">
        <f>_xlfn.XLOOKUP(A1050,'Hospitalisation Details'!$A$2:$A$2344,'Hospitalisation Details'!$H$2:$H$2344," ",0,1)</f>
        <v>tier - 2</v>
      </c>
      <c r="P1050" t="str">
        <f>_xlfn.XLOOKUP(A1050,'Hospitalisation Details'!$A$2:$A$2344,'Hospitalisation Details'!$I$2:$I$2344," ",0,1)</f>
        <v>R1011</v>
      </c>
      <c r="Q1050">
        <f>_xlfn.XLOOKUP(A1050,'Hospitalisation Details'!$A$2:$A$2344,'Hospitalisation Details'!$K$2:$K$2344," ",0,1)</f>
        <v>55</v>
      </c>
    </row>
    <row r="1051" spans="1:17" ht="15.5" x14ac:dyDescent="0.35">
      <c r="A1051" s="8" t="s">
        <v>1321</v>
      </c>
      <c r="B1051" t="str">
        <f>VLOOKUP(Healthcare!A1051,'Customer Names'!A1051:E3385,4,FALSE)</f>
        <v>Tiffany</v>
      </c>
      <c r="C1051" s="10">
        <f>_xlfn.XLOOKUP(A1051,'Medical Examinations'!$A$2:$A$2336,'Medical Examinations'!$B$2:$B$2336,"NA",0,1)</f>
        <v>28.16</v>
      </c>
      <c r="D1051" s="10">
        <f>_xlfn.XLOOKUP(A1051,'Medical Examinations'!$A$2:$A$2336,'Medical Examinations'!$C$2:$C$2336)</f>
        <v>5.56</v>
      </c>
      <c r="E1051" s="1" t="str">
        <f>_xlfn.XLOOKUP(A1051,'Medical Examinations'!$A$2:$A$2336,'Medical Examinations'!$D$2:$D$2336)</f>
        <v>No</v>
      </c>
      <c r="F1051" t="str">
        <f>_xlfn.XLOOKUP(A1051,'Medical Examinations'!$A$2:$A$2336,'Medical Examinations'!$E$2:$E$2336)</f>
        <v>No</v>
      </c>
      <c r="G1051" t="str">
        <f>_xlfn.XLOOKUP(A1051,'Medical Examinations'!$A$2:$A$2336,'Medical Examinations'!$F$2:$F$2336)</f>
        <v>No</v>
      </c>
      <c r="H1051" s="1">
        <f>_xlfn.XLOOKUP(A1051,'Medical Examinations'!$A$2:$A$2336,'Medical Examinations'!$G$2:$G$2336)</f>
        <v>2</v>
      </c>
      <c r="I1051" t="str">
        <f>_xlfn.XLOOKUP(A1051,'Medical Examinations'!$A$2:$A$2336,'Medical Examinations'!$H$2:$H$2336)</f>
        <v>No</v>
      </c>
      <c r="J1051" t="str">
        <f>VLOOKUP(A1051,'Medical Examinations'!$A$2:$J$2336,9,FALSE)</f>
        <v>Overweight</v>
      </c>
      <c r="K1051" t="str">
        <f>VLOOKUP(A1051,'Medical Examinations'!$A$2:$J$2336,10,FALSE)</f>
        <v>Normal</v>
      </c>
      <c r="L1051" s="51" t="str">
        <f>_xlfn.XLOOKUP(A1051,'Hospitalisation Details'!$A$2:$A$2345,'Hospitalisation Details'!$J$2:$J$2345,"")</f>
        <v>24-Oct-1972</v>
      </c>
      <c r="M1051" s="12">
        <f>_xlfn.XLOOKUP(A1051,'Hospitalisation Details'!$A$2:$A$2344,'Hospitalisation Details'!$F$2:$F$2344," ",0,1)</f>
        <v>10702.64</v>
      </c>
      <c r="N1051" t="str">
        <f>_xlfn.XLOOKUP(A1051,'Hospitalisation Details'!$A$2:$A$2344,'Hospitalisation Details'!$G$2:$G$2344," ",0,1)</f>
        <v>tier - 3</v>
      </c>
      <c r="O1051" t="str">
        <f>_xlfn.XLOOKUP(A1051,'Hospitalisation Details'!$A$2:$A$2344,'Hospitalisation Details'!$H$2:$H$2344," ",0,1)</f>
        <v>tier - 3</v>
      </c>
      <c r="P1051" t="str">
        <f>_xlfn.XLOOKUP(A1051,'Hospitalisation Details'!$A$2:$A$2344,'Hospitalisation Details'!$I$2:$I$2344," ",0,1)</f>
        <v>R1013</v>
      </c>
      <c r="Q1051">
        <f>_xlfn.XLOOKUP(A1051,'Hospitalisation Details'!$A$2:$A$2344,'Hospitalisation Details'!$K$2:$K$2344," ",0,1)</f>
        <v>50</v>
      </c>
    </row>
    <row r="1052" spans="1:17" ht="15.5" x14ac:dyDescent="0.35">
      <c r="A1052" s="8" t="s">
        <v>1320</v>
      </c>
      <c r="B1052" t="str">
        <f>VLOOKUP(Healthcare!A1052,'Customer Names'!A1052:E3386,4,FALSE)</f>
        <v>Rebecca J</v>
      </c>
      <c r="C1052" s="10">
        <f>_xlfn.XLOOKUP(A1052,'Medical Examinations'!$A$2:$A$2336,'Medical Examinations'!$B$2:$B$2336,"NA",0,1)</f>
        <v>29.1</v>
      </c>
      <c r="D1052" s="10">
        <f>_xlfn.XLOOKUP(A1052,'Medical Examinations'!$A$2:$A$2336,'Medical Examinations'!$C$2:$C$2336)</f>
        <v>5.64</v>
      </c>
      <c r="E1052" s="1" t="str">
        <f>_xlfn.XLOOKUP(A1052,'Medical Examinations'!$A$2:$A$2336,'Medical Examinations'!$D$2:$D$2336)</f>
        <v>Yes</v>
      </c>
      <c r="F1052" t="str">
        <f>_xlfn.XLOOKUP(A1052,'Medical Examinations'!$A$2:$A$2336,'Medical Examinations'!$E$2:$E$2336)</f>
        <v>No</v>
      </c>
      <c r="G1052" t="str">
        <f>_xlfn.XLOOKUP(A1052,'Medical Examinations'!$A$2:$A$2336,'Medical Examinations'!$F$2:$F$2336)</f>
        <v>No</v>
      </c>
      <c r="H1052" s="1">
        <f>_xlfn.XLOOKUP(A1052,'Medical Examinations'!$A$2:$A$2336,'Medical Examinations'!$G$2:$G$2336)</f>
        <v>0</v>
      </c>
      <c r="I1052" t="str">
        <f>_xlfn.XLOOKUP(A1052,'Medical Examinations'!$A$2:$A$2336,'Medical Examinations'!$H$2:$H$2336)</f>
        <v>No</v>
      </c>
      <c r="J1052" t="str">
        <f>VLOOKUP(A1052,'Medical Examinations'!$A$2:$J$2336,9,FALSE)</f>
        <v>Overweight</v>
      </c>
      <c r="K1052" t="str">
        <f>VLOOKUP(A1052,'Medical Examinations'!$A$2:$J$2336,10,FALSE)</f>
        <v>Normal</v>
      </c>
      <c r="L1052" s="51" t="str">
        <f>_xlfn.XLOOKUP(A1052,'Hospitalisation Details'!$A$2:$A$2345,'Hospitalisation Details'!$J$2:$J$2345,"")</f>
        <v>30-Sep-1976</v>
      </c>
      <c r="M1052" s="12">
        <f>_xlfn.XLOOKUP(A1052,'Hospitalisation Details'!$A$2:$A$2344,'Hospitalisation Details'!$F$2:$F$2344," ",0,1)</f>
        <v>10698.38</v>
      </c>
      <c r="N1052" t="str">
        <f>_xlfn.XLOOKUP(A1052,'Hospitalisation Details'!$A$2:$A$2344,'Hospitalisation Details'!$G$2:$G$2344," ",0,1)</f>
        <v>tier - 3</v>
      </c>
      <c r="O1052" t="str">
        <f>_xlfn.XLOOKUP(A1052,'Hospitalisation Details'!$A$2:$A$2344,'Hospitalisation Details'!$H$2:$H$2344," ",0,1)</f>
        <v>tier - 1</v>
      </c>
      <c r="P1052" t="str">
        <f>_xlfn.XLOOKUP(A1052,'Hospitalisation Details'!$A$2:$A$2344,'Hospitalisation Details'!$I$2:$I$2344," ",0,1)</f>
        <v>R1025</v>
      </c>
      <c r="Q1052">
        <f>_xlfn.XLOOKUP(A1052,'Hospitalisation Details'!$A$2:$A$2344,'Hospitalisation Details'!$K$2:$K$2344," ",0,1)</f>
        <v>46</v>
      </c>
    </row>
    <row r="1053" spans="1:17" ht="15.5" x14ac:dyDescent="0.35">
      <c r="A1053" s="8" t="s">
        <v>1319</v>
      </c>
      <c r="B1053" t="str">
        <f>VLOOKUP(Healthcare!A1053,'Customer Names'!A1053:E3387,4,FALSE)</f>
        <v>Austin T.</v>
      </c>
      <c r="C1053" s="10">
        <f>_xlfn.XLOOKUP(A1053,'Medical Examinations'!$A$2:$A$2336,'Medical Examinations'!$B$2:$B$2336,"NA",0,1)</f>
        <v>30.22</v>
      </c>
      <c r="D1053" s="10">
        <f>_xlfn.XLOOKUP(A1053,'Medical Examinations'!$A$2:$A$2336,'Medical Examinations'!$C$2:$C$2336)</f>
        <v>4.6500000000000004</v>
      </c>
      <c r="E1053" s="1" t="str">
        <f>_xlfn.XLOOKUP(A1053,'Medical Examinations'!$A$2:$A$2336,'Medical Examinations'!$D$2:$D$2336)</f>
        <v>No</v>
      </c>
      <c r="F1053" t="str">
        <f>_xlfn.XLOOKUP(A1053,'Medical Examinations'!$A$2:$A$2336,'Medical Examinations'!$E$2:$E$2336)</f>
        <v>No</v>
      </c>
      <c r="G1053" t="str">
        <f>_xlfn.XLOOKUP(A1053,'Medical Examinations'!$A$2:$A$2336,'Medical Examinations'!$F$2:$F$2336)</f>
        <v>No</v>
      </c>
      <c r="H1053" s="1">
        <f>_xlfn.XLOOKUP(A1053,'Medical Examinations'!$A$2:$A$2336,'Medical Examinations'!$G$2:$G$2336)</f>
        <v>0</v>
      </c>
      <c r="I1053" t="str">
        <f>_xlfn.XLOOKUP(A1053,'Medical Examinations'!$A$2:$A$2336,'Medical Examinations'!$H$2:$H$2336)</f>
        <v>No</v>
      </c>
      <c r="J1053" t="str">
        <f>VLOOKUP(A1053,'Medical Examinations'!$A$2:$J$2336,9,FALSE)</f>
        <v>Obesity</v>
      </c>
      <c r="K1053" t="str">
        <f>VLOOKUP(A1053,'Medical Examinations'!$A$2:$J$2336,10,FALSE)</f>
        <v>Normal</v>
      </c>
      <c r="L1053" s="51" t="str">
        <f>_xlfn.XLOOKUP(A1053,'Hospitalisation Details'!$A$2:$A$2345,'Hospitalisation Details'!$J$2:$J$2345,"")</f>
        <v>2-Aug-1977</v>
      </c>
      <c r="M1053" s="12">
        <f>_xlfn.XLOOKUP(A1053,'Hospitalisation Details'!$A$2:$A$2344,'Hospitalisation Details'!$F$2:$F$2344," ",0,1)</f>
        <v>10690.11</v>
      </c>
      <c r="N1053" t="str">
        <f>_xlfn.XLOOKUP(A1053,'Hospitalisation Details'!$A$2:$A$2344,'Hospitalisation Details'!$G$2:$G$2344," ",0,1)</f>
        <v>tier - 3</v>
      </c>
      <c r="O1053" t="str">
        <f>_xlfn.XLOOKUP(A1053,'Hospitalisation Details'!$A$2:$A$2344,'Hospitalisation Details'!$H$2:$H$2344," ",0,1)</f>
        <v>tier - 2</v>
      </c>
      <c r="P1053" t="str">
        <f>_xlfn.XLOOKUP(A1053,'Hospitalisation Details'!$A$2:$A$2344,'Hospitalisation Details'!$I$2:$I$2344," ",0,1)</f>
        <v>R1021</v>
      </c>
      <c r="Q1053">
        <f>_xlfn.XLOOKUP(A1053,'Hospitalisation Details'!$A$2:$A$2344,'Hospitalisation Details'!$K$2:$K$2344," ",0,1)</f>
        <v>45</v>
      </c>
    </row>
    <row r="1054" spans="1:17" ht="15.5" x14ac:dyDescent="0.35">
      <c r="A1054" s="8" t="s">
        <v>1318</v>
      </c>
      <c r="B1054" t="str">
        <f>VLOOKUP(Healthcare!A1054,'Customer Names'!A1054:E3388,4,FALSE)</f>
        <v>Jamie T</v>
      </c>
      <c r="C1054" s="10">
        <f>_xlfn.XLOOKUP(A1054,'Medical Examinations'!$A$2:$A$2336,'Medical Examinations'!$B$2:$B$2336,"NA",0,1)</f>
        <v>24.29</v>
      </c>
      <c r="D1054" s="10">
        <f>_xlfn.XLOOKUP(A1054,'Medical Examinations'!$A$2:$A$2336,'Medical Examinations'!$C$2:$C$2336)</f>
        <v>9.0500000000000007</v>
      </c>
      <c r="E1054" s="1" t="str">
        <f>_xlfn.XLOOKUP(A1054,'Medical Examinations'!$A$2:$A$2336,'Medical Examinations'!$D$2:$D$2336)</f>
        <v>No</v>
      </c>
      <c r="F1054" t="str">
        <f>_xlfn.XLOOKUP(A1054,'Medical Examinations'!$A$2:$A$2336,'Medical Examinations'!$E$2:$E$2336)</f>
        <v>No</v>
      </c>
      <c r="G1054" t="str">
        <f>_xlfn.XLOOKUP(A1054,'Medical Examinations'!$A$2:$A$2336,'Medical Examinations'!$F$2:$F$2336)</f>
        <v>No</v>
      </c>
      <c r="H1054" s="1">
        <f>_xlfn.XLOOKUP(A1054,'Medical Examinations'!$A$2:$A$2336,'Medical Examinations'!$G$2:$G$2336)</f>
        <v>0</v>
      </c>
      <c r="I1054" t="str">
        <f>_xlfn.XLOOKUP(A1054,'Medical Examinations'!$A$2:$A$2336,'Medical Examinations'!$H$2:$H$2336)</f>
        <v>No</v>
      </c>
      <c r="J1054" t="str">
        <f>VLOOKUP(A1054,'Medical Examinations'!$A$2:$J$2336,9,FALSE)</f>
        <v>Normal Weight</v>
      </c>
      <c r="K1054" t="str">
        <f>VLOOKUP(A1054,'Medical Examinations'!$A$2:$J$2336,10,FALSE)</f>
        <v>Diabetes</v>
      </c>
      <c r="L1054" s="51" t="str">
        <f>_xlfn.XLOOKUP(A1054,'Hospitalisation Details'!$A$2:$A$2345,'Hospitalisation Details'!$J$2:$J$2345,"")</f>
        <v>7-Sep-1962</v>
      </c>
      <c r="M1054" s="12">
        <f>_xlfn.XLOOKUP(A1054,'Hospitalisation Details'!$A$2:$A$2344,'Hospitalisation Details'!$F$2:$F$2344," ",0,1)</f>
        <v>10676.83</v>
      </c>
      <c r="N1054" t="str">
        <f>_xlfn.XLOOKUP(A1054,'Hospitalisation Details'!$A$2:$A$2344,'Hospitalisation Details'!$G$2:$G$2344," ",0,1)</f>
        <v>tier - 3</v>
      </c>
      <c r="O1054" t="str">
        <f>_xlfn.XLOOKUP(A1054,'Hospitalisation Details'!$A$2:$A$2344,'Hospitalisation Details'!$H$2:$H$2344," ",0,1)</f>
        <v>tier - 3</v>
      </c>
      <c r="P1054" t="str">
        <f>_xlfn.XLOOKUP(A1054,'Hospitalisation Details'!$A$2:$A$2344,'Hospitalisation Details'!$I$2:$I$2344," ",0,1)</f>
        <v>R1013</v>
      </c>
      <c r="Q1054">
        <f>_xlfn.XLOOKUP(A1054,'Hospitalisation Details'!$A$2:$A$2344,'Hospitalisation Details'!$K$2:$K$2344," ",0,1)</f>
        <v>60</v>
      </c>
    </row>
    <row r="1055" spans="1:17" ht="15.5" x14ac:dyDescent="0.35">
      <c r="A1055" s="8" t="s">
        <v>1317</v>
      </c>
      <c r="B1055" t="str">
        <f>VLOOKUP(Healthcare!A1055,'Customer Names'!A1055:E3389,4,FALSE)</f>
        <v>Matthew T.</v>
      </c>
      <c r="C1055" s="10">
        <f>_xlfn.XLOOKUP(A1055,'Medical Examinations'!$A$2:$A$2336,'Medical Examinations'!$B$2:$B$2336,"NA",0,1)</f>
        <v>29.39</v>
      </c>
      <c r="D1055" s="10">
        <f>_xlfn.XLOOKUP(A1055,'Medical Examinations'!$A$2:$A$2336,'Medical Examinations'!$C$2:$C$2336)</f>
        <v>4.5199999999999996</v>
      </c>
      <c r="E1055" s="1" t="str">
        <f>_xlfn.XLOOKUP(A1055,'Medical Examinations'!$A$2:$A$2336,'Medical Examinations'!$D$2:$D$2336)</f>
        <v>Yes</v>
      </c>
      <c r="F1055" t="str">
        <f>_xlfn.XLOOKUP(A1055,'Medical Examinations'!$A$2:$A$2336,'Medical Examinations'!$E$2:$E$2336)</f>
        <v>No</v>
      </c>
      <c r="G1055" t="str">
        <f>_xlfn.XLOOKUP(A1055,'Medical Examinations'!$A$2:$A$2336,'Medical Examinations'!$F$2:$F$2336)</f>
        <v>No</v>
      </c>
      <c r="H1055" s="1">
        <f>_xlfn.XLOOKUP(A1055,'Medical Examinations'!$A$2:$A$2336,'Medical Examinations'!$G$2:$G$2336)</f>
        <v>0</v>
      </c>
      <c r="I1055" t="str">
        <f>_xlfn.XLOOKUP(A1055,'Medical Examinations'!$A$2:$A$2336,'Medical Examinations'!$H$2:$H$2336)</f>
        <v>No</v>
      </c>
      <c r="J1055" t="str">
        <f>VLOOKUP(A1055,'Medical Examinations'!$A$2:$J$2336,9,FALSE)</f>
        <v>Overweight</v>
      </c>
      <c r="K1055" t="str">
        <f>VLOOKUP(A1055,'Medical Examinations'!$A$2:$J$2336,10,FALSE)</f>
        <v>Normal</v>
      </c>
      <c r="L1055" s="51" t="str">
        <f>_xlfn.XLOOKUP(A1055,'Hospitalisation Details'!$A$2:$A$2345,'Hospitalisation Details'!$J$2:$J$2345,"")</f>
        <v>22-Nov-1976</v>
      </c>
      <c r="M1055" s="12">
        <f>_xlfn.XLOOKUP(A1055,'Hospitalisation Details'!$A$2:$A$2344,'Hospitalisation Details'!$F$2:$F$2344," ",0,1)</f>
        <v>10665.44</v>
      </c>
      <c r="N1055" t="str">
        <f>_xlfn.XLOOKUP(A1055,'Hospitalisation Details'!$A$2:$A$2344,'Hospitalisation Details'!$G$2:$G$2344," ",0,1)</f>
        <v>tier - 3</v>
      </c>
      <c r="O1055" t="str">
        <f>_xlfn.XLOOKUP(A1055,'Hospitalisation Details'!$A$2:$A$2344,'Hospitalisation Details'!$H$2:$H$2344," ",0,1)</f>
        <v>tier - 2</v>
      </c>
      <c r="P1055" t="str">
        <f>_xlfn.XLOOKUP(A1055,'Hospitalisation Details'!$A$2:$A$2344,'Hospitalisation Details'!$I$2:$I$2344," ",0,1)</f>
        <v>R1021</v>
      </c>
      <c r="Q1055">
        <f>_xlfn.XLOOKUP(A1055,'Hospitalisation Details'!$A$2:$A$2344,'Hospitalisation Details'!$K$2:$K$2344," ",0,1)</f>
        <v>46</v>
      </c>
    </row>
    <row r="1056" spans="1:17" ht="15.5" x14ac:dyDescent="0.35">
      <c r="A1056" s="8" t="s">
        <v>1316</v>
      </c>
      <c r="B1056" t="str">
        <f>VLOOKUP(Healthcare!A1056,'Customer Names'!A1056:E3390,4,FALSE)</f>
        <v>Emily</v>
      </c>
      <c r="C1056" s="10">
        <f>_xlfn.XLOOKUP(A1056,'Medical Examinations'!$A$2:$A$2336,'Medical Examinations'!$B$2:$B$2336,"NA",0,1)</f>
        <v>25.66</v>
      </c>
      <c r="D1056" s="10">
        <f>_xlfn.XLOOKUP(A1056,'Medical Examinations'!$A$2:$A$2336,'Medical Examinations'!$C$2:$C$2336)</f>
        <v>4.62</v>
      </c>
      <c r="E1056" s="1" t="str">
        <f>_xlfn.XLOOKUP(A1056,'Medical Examinations'!$A$2:$A$2336,'Medical Examinations'!$D$2:$D$2336)</f>
        <v>Yes</v>
      </c>
      <c r="F1056" t="str">
        <f>_xlfn.XLOOKUP(A1056,'Medical Examinations'!$A$2:$A$2336,'Medical Examinations'!$E$2:$E$2336)</f>
        <v>No</v>
      </c>
      <c r="G1056" t="str">
        <f>_xlfn.XLOOKUP(A1056,'Medical Examinations'!$A$2:$A$2336,'Medical Examinations'!$F$2:$F$2336)</f>
        <v>No</v>
      </c>
      <c r="H1056" s="1">
        <f>_xlfn.XLOOKUP(A1056,'Medical Examinations'!$A$2:$A$2336,'Medical Examinations'!$G$2:$G$2336)</f>
        <v>1</v>
      </c>
      <c r="I1056" t="str">
        <f>_xlfn.XLOOKUP(A1056,'Medical Examinations'!$A$2:$A$2336,'Medical Examinations'!$H$2:$H$2336)</f>
        <v>No</v>
      </c>
      <c r="J1056" t="str">
        <f>VLOOKUP(A1056,'Medical Examinations'!$A$2:$J$2336,9,FALSE)</f>
        <v>Overweight</v>
      </c>
      <c r="K1056" t="str">
        <f>VLOOKUP(A1056,'Medical Examinations'!$A$2:$J$2336,10,FALSE)</f>
        <v>Normal</v>
      </c>
      <c r="L1056" s="51" t="str">
        <f>_xlfn.XLOOKUP(A1056,'Hospitalisation Details'!$A$2:$A$2345,'Hospitalisation Details'!$J$2:$J$2345,"")</f>
        <v>8-Aug-1964</v>
      </c>
      <c r="M1056" s="12">
        <f>_xlfn.XLOOKUP(A1056,'Hospitalisation Details'!$A$2:$A$2344,'Hospitalisation Details'!$F$2:$F$2344," ",0,1)</f>
        <v>10627.81</v>
      </c>
      <c r="N1056" t="str">
        <f>_xlfn.XLOOKUP(A1056,'Hospitalisation Details'!$A$2:$A$2344,'Hospitalisation Details'!$G$2:$G$2344," ",0,1)</f>
        <v>tier - 3</v>
      </c>
      <c r="O1056" t="str">
        <f>_xlfn.XLOOKUP(A1056,'Hospitalisation Details'!$A$2:$A$2344,'Hospitalisation Details'!$H$2:$H$2344," ",0,1)</f>
        <v>tier - 3</v>
      </c>
      <c r="P1056" t="str">
        <f>_xlfn.XLOOKUP(A1056,'Hospitalisation Details'!$A$2:$A$2344,'Hospitalisation Details'!$I$2:$I$2344," ",0,1)</f>
        <v>R1013</v>
      </c>
      <c r="Q1056">
        <f>_xlfn.XLOOKUP(A1056,'Hospitalisation Details'!$A$2:$A$2344,'Hospitalisation Details'!$K$2:$K$2344," ",0,1)</f>
        <v>58</v>
      </c>
    </row>
    <row r="1057" spans="1:17" ht="15.5" x14ac:dyDescent="0.35">
      <c r="A1057" s="8" t="s">
        <v>1315</v>
      </c>
      <c r="B1057" t="str">
        <f>VLOOKUP(Healthcare!A1057,'Customer Names'!A1057:E3391,4,FALSE)</f>
        <v>Gillian</v>
      </c>
      <c r="C1057" s="10">
        <f>_xlfn.XLOOKUP(A1057,'Medical Examinations'!$A$2:$A$2336,'Medical Examinations'!$B$2:$B$2336,"NA",0,1)</f>
        <v>39.11</v>
      </c>
      <c r="D1057" s="10">
        <f>_xlfn.XLOOKUP(A1057,'Medical Examinations'!$A$2:$A$2336,'Medical Examinations'!$C$2:$C$2336)</f>
        <v>5.87</v>
      </c>
      <c r="E1057" s="1" t="str">
        <f>_xlfn.XLOOKUP(A1057,'Medical Examinations'!$A$2:$A$2336,'Medical Examinations'!$D$2:$D$2336)</f>
        <v>No</v>
      </c>
      <c r="F1057" t="str">
        <f>_xlfn.XLOOKUP(A1057,'Medical Examinations'!$A$2:$A$2336,'Medical Examinations'!$E$2:$E$2336)</f>
        <v>No</v>
      </c>
      <c r="G1057" t="str">
        <f>_xlfn.XLOOKUP(A1057,'Medical Examinations'!$A$2:$A$2336,'Medical Examinations'!$F$2:$F$2336)</f>
        <v>No</v>
      </c>
      <c r="H1057" s="1">
        <f>_xlfn.XLOOKUP(A1057,'Medical Examinations'!$A$2:$A$2336,'Medical Examinations'!$G$2:$G$2336)</f>
        <v>0</v>
      </c>
      <c r="I1057" t="str">
        <f>_xlfn.XLOOKUP(A1057,'Medical Examinations'!$A$2:$A$2336,'Medical Examinations'!$H$2:$H$2336)</f>
        <v>No</v>
      </c>
      <c r="J1057" t="str">
        <f>VLOOKUP(A1057,'Medical Examinations'!$A$2:$J$2336,9,FALSE)</f>
        <v>Obesity</v>
      </c>
      <c r="K1057" t="str">
        <f>VLOOKUP(A1057,'Medical Examinations'!$A$2:$J$2336,10,FALSE)</f>
        <v>Prediabetes</v>
      </c>
      <c r="L1057" s="51" t="str">
        <f>_xlfn.XLOOKUP(A1057,'Hospitalisation Details'!$A$2:$A$2345,'Hospitalisation Details'!$J$2:$J$2345,"")</f>
        <v>6-Jul-1990</v>
      </c>
      <c r="M1057" s="12">
        <f>_xlfn.XLOOKUP(A1057,'Hospitalisation Details'!$A$2:$A$2344,'Hospitalisation Details'!$F$2:$F$2344," ",0,1)</f>
        <v>10620.26</v>
      </c>
      <c r="N1057" t="str">
        <f>_xlfn.XLOOKUP(A1057,'Hospitalisation Details'!$A$2:$A$2344,'Hospitalisation Details'!$G$2:$G$2344," ",0,1)</f>
        <v>tier - 3</v>
      </c>
      <c r="O1057" t="str">
        <f>_xlfn.XLOOKUP(A1057,'Hospitalisation Details'!$A$2:$A$2344,'Hospitalisation Details'!$H$2:$H$2344," ",0,1)</f>
        <v>tier - 3</v>
      </c>
      <c r="P1057" t="str">
        <f>_xlfn.XLOOKUP(A1057,'Hospitalisation Details'!$A$2:$A$2344,'Hospitalisation Details'!$I$2:$I$2344," ",0,1)</f>
        <v>R1012</v>
      </c>
      <c r="Q1057">
        <f>_xlfn.XLOOKUP(A1057,'Hospitalisation Details'!$A$2:$A$2344,'Hospitalisation Details'!$K$2:$K$2344," ",0,1)</f>
        <v>32</v>
      </c>
    </row>
    <row r="1058" spans="1:17" ht="15.5" x14ac:dyDescent="0.35">
      <c r="A1058" s="8" t="s">
        <v>1314</v>
      </c>
      <c r="B1058" t="str">
        <f>VLOOKUP(Healthcare!A1058,'Customer Names'!A1058:E3392,4,FALSE)</f>
        <v>Brenn E.</v>
      </c>
      <c r="C1058" s="10">
        <f>_xlfn.XLOOKUP(A1058,'Medical Examinations'!$A$2:$A$2336,'Medical Examinations'!$B$2:$B$2336,"NA",0,1)</f>
        <v>43.78</v>
      </c>
      <c r="D1058" s="10">
        <f>_xlfn.XLOOKUP(A1058,'Medical Examinations'!$A$2:$A$2336,'Medical Examinations'!$C$2:$C$2336)</f>
        <v>5.71</v>
      </c>
      <c r="E1058" s="1" t="str">
        <f>_xlfn.XLOOKUP(A1058,'Medical Examinations'!$A$2:$A$2336,'Medical Examinations'!$D$2:$D$2336)</f>
        <v>No</v>
      </c>
      <c r="F1058" t="str">
        <f>_xlfn.XLOOKUP(A1058,'Medical Examinations'!$A$2:$A$2336,'Medical Examinations'!$E$2:$E$2336)</f>
        <v>No</v>
      </c>
      <c r="G1058" t="str">
        <f>_xlfn.XLOOKUP(A1058,'Medical Examinations'!$A$2:$A$2336,'Medical Examinations'!$F$2:$F$2336)</f>
        <v>No</v>
      </c>
      <c r="H1058" s="1">
        <f>_xlfn.XLOOKUP(A1058,'Medical Examinations'!$A$2:$A$2336,'Medical Examinations'!$G$2:$G$2336)</f>
        <v>1</v>
      </c>
      <c r="I1058" t="str">
        <f>_xlfn.XLOOKUP(A1058,'Medical Examinations'!$A$2:$A$2336,'Medical Examinations'!$H$2:$H$2336)</f>
        <v>No</v>
      </c>
      <c r="J1058" t="str">
        <f>VLOOKUP(A1058,'Medical Examinations'!$A$2:$J$2336,9,FALSE)</f>
        <v>Obesity</v>
      </c>
      <c r="K1058" t="str">
        <f>VLOOKUP(A1058,'Medical Examinations'!$A$2:$J$2336,10,FALSE)</f>
        <v>Prediabetes</v>
      </c>
      <c r="L1058" s="51" t="str">
        <f>_xlfn.XLOOKUP(A1058,'Hospitalisation Details'!$A$2:$A$2345,'Hospitalisation Details'!$J$2:$J$2345,"")</f>
        <v>23-Jul-1992</v>
      </c>
      <c r="M1058" s="12">
        <f>_xlfn.XLOOKUP(A1058,'Hospitalisation Details'!$A$2:$A$2344,'Hospitalisation Details'!$F$2:$F$2344," ",0,1)</f>
        <v>10617.04</v>
      </c>
      <c r="N1058" t="str">
        <f>_xlfn.XLOOKUP(A1058,'Hospitalisation Details'!$A$2:$A$2344,'Hospitalisation Details'!$G$2:$G$2344," ",0,1)</f>
        <v>tier - 3</v>
      </c>
      <c r="O1058" t="str">
        <f>_xlfn.XLOOKUP(A1058,'Hospitalisation Details'!$A$2:$A$2344,'Hospitalisation Details'!$H$2:$H$2344," ",0,1)</f>
        <v>tier - 3</v>
      </c>
      <c r="P1058" t="str">
        <f>_xlfn.XLOOKUP(A1058,'Hospitalisation Details'!$A$2:$A$2344,'Hospitalisation Details'!$I$2:$I$2344," ",0,1)</f>
        <v>R1026</v>
      </c>
      <c r="Q1058">
        <f>_xlfn.XLOOKUP(A1058,'Hospitalisation Details'!$A$2:$A$2344,'Hospitalisation Details'!$K$2:$K$2344," ",0,1)</f>
        <v>30</v>
      </c>
    </row>
    <row r="1059" spans="1:17" ht="15.5" x14ac:dyDescent="0.35">
      <c r="A1059" s="8" t="s">
        <v>1313</v>
      </c>
      <c r="B1059" t="str">
        <f>VLOOKUP(Healthcare!A1059,'Customer Names'!A1059:E3393,4,FALSE)</f>
        <v>Lisa M</v>
      </c>
      <c r="C1059" s="10">
        <f>_xlfn.XLOOKUP(A1059,'Medical Examinations'!$A$2:$A$2336,'Medical Examinations'!$B$2:$B$2336,"NA",0,1)</f>
        <v>24.35</v>
      </c>
      <c r="D1059" s="10">
        <f>_xlfn.XLOOKUP(A1059,'Medical Examinations'!$A$2:$A$2336,'Medical Examinations'!$C$2:$C$2336)</f>
        <v>9.08</v>
      </c>
      <c r="E1059" s="1" t="str">
        <f>_xlfn.XLOOKUP(A1059,'Medical Examinations'!$A$2:$A$2336,'Medical Examinations'!$D$2:$D$2336)</f>
        <v>No</v>
      </c>
      <c r="F1059" t="str">
        <f>_xlfn.XLOOKUP(A1059,'Medical Examinations'!$A$2:$A$2336,'Medical Examinations'!$E$2:$E$2336)</f>
        <v>No</v>
      </c>
      <c r="G1059" t="str">
        <f>_xlfn.XLOOKUP(A1059,'Medical Examinations'!$A$2:$A$2336,'Medical Examinations'!$F$2:$F$2336)</f>
        <v>No</v>
      </c>
      <c r="H1059" s="1">
        <f>_xlfn.XLOOKUP(A1059,'Medical Examinations'!$A$2:$A$2336,'Medical Examinations'!$G$2:$G$2336)</f>
        <v>0</v>
      </c>
      <c r="I1059" t="str">
        <f>_xlfn.XLOOKUP(A1059,'Medical Examinations'!$A$2:$A$2336,'Medical Examinations'!$H$2:$H$2336)</f>
        <v>No</v>
      </c>
      <c r="J1059" t="str">
        <f>VLOOKUP(A1059,'Medical Examinations'!$A$2:$J$2336,9,FALSE)</f>
        <v>Normal Weight</v>
      </c>
      <c r="K1059" t="str">
        <f>VLOOKUP(A1059,'Medical Examinations'!$A$2:$J$2336,10,FALSE)</f>
        <v>Diabetes</v>
      </c>
      <c r="L1059" s="51" t="str">
        <f>_xlfn.XLOOKUP(A1059,'Hospitalisation Details'!$A$2:$A$2345,'Hospitalisation Details'!$J$2:$J$2345,"")</f>
        <v>27-Jun-1965</v>
      </c>
      <c r="M1059" s="12">
        <f>_xlfn.XLOOKUP(A1059,'Hospitalisation Details'!$A$2:$A$2344,'Hospitalisation Details'!$F$2:$F$2344," ",0,1)</f>
        <v>10608.67</v>
      </c>
      <c r="N1059" t="str">
        <f>_xlfn.XLOOKUP(A1059,'Hospitalisation Details'!$A$2:$A$2344,'Hospitalisation Details'!$G$2:$G$2344," ",0,1)</f>
        <v>tier - 3</v>
      </c>
      <c r="O1059" t="str">
        <f>_xlfn.XLOOKUP(A1059,'Hospitalisation Details'!$A$2:$A$2344,'Hospitalisation Details'!$H$2:$H$2344," ",0,1)</f>
        <v>tier - 3</v>
      </c>
      <c r="P1059" t="str">
        <f>_xlfn.XLOOKUP(A1059,'Hospitalisation Details'!$A$2:$A$2344,'Hospitalisation Details'!$I$2:$I$2344," ",0,1)</f>
        <v>R1012</v>
      </c>
      <c r="Q1059">
        <f>_xlfn.XLOOKUP(A1059,'Hospitalisation Details'!$A$2:$A$2344,'Hospitalisation Details'!$K$2:$K$2344," ",0,1)</f>
        <v>57</v>
      </c>
    </row>
    <row r="1060" spans="1:17" ht="15.5" x14ac:dyDescent="0.35">
      <c r="A1060" s="8" t="s">
        <v>1312</v>
      </c>
      <c r="B1060" t="str">
        <f>VLOOKUP(Healthcare!A1060,'Customer Names'!A1060:E3394,4,FALSE)</f>
        <v>Matt</v>
      </c>
      <c r="C1060" s="10">
        <f>_xlfn.XLOOKUP(A1060,'Medical Examinations'!$A$2:$A$2336,'Medical Examinations'!$B$2:$B$2336,"NA",0,1)</f>
        <v>40.299999999999997</v>
      </c>
      <c r="D1060" s="10">
        <f>_xlfn.XLOOKUP(A1060,'Medical Examinations'!$A$2:$A$2336,'Medical Examinations'!$C$2:$C$2336)</f>
        <v>5.3</v>
      </c>
      <c r="E1060" s="1" t="str">
        <f>_xlfn.XLOOKUP(A1060,'Medical Examinations'!$A$2:$A$2336,'Medical Examinations'!$D$2:$D$2336)</f>
        <v>Yes</v>
      </c>
      <c r="F1060" t="str">
        <f>_xlfn.XLOOKUP(A1060,'Medical Examinations'!$A$2:$A$2336,'Medical Examinations'!$E$2:$E$2336)</f>
        <v>No</v>
      </c>
      <c r="G1060" t="str">
        <f>_xlfn.XLOOKUP(A1060,'Medical Examinations'!$A$2:$A$2336,'Medical Examinations'!$F$2:$F$2336)</f>
        <v>No</v>
      </c>
      <c r="H1060" s="1">
        <f>_xlfn.XLOOKUP(A1060,'Medical Examinations'!$A$2:$A$2336,'Medical Examinations'!$G$2:$G$2336)</f>
        <v>2</v>
      </c>
      <c r="I1060" t="str">
        <f>_xlfn.XLOOKUP(A1060,'Medical Examinations'!$A$2:$A$2336,'Medical Examinations'!$H$2:$H$2336)</f>
        <v>No</v>
      </c>
      <c r="J1060" t="str">
        <f>VLOOKUP(A1060,'Medical Examinations'!$A$2:$J$2336,9,FALSE)</f>
        <v>Obesity</v>
      </c>
      <c r="K1060" t="str">
        <f>VLOOKUP(A1060,'Medical Examinations'!$A$2:$J$2336,10,FALSE)</f>
        <v>Normal</v>
      </c>
      <c r="L1060" s="51" t="str">
        <f>_xlfn.XLOOKUP(A1060,'Hospitalisation Details'!$A$2:$A$2345,'Hospitalisation Details'!$J$2:$J$2345,"")</f>
        <v>2-Jul-1966</v>
      </c>
      <c r="M1060" s="12">
        <f>_xlfn.XLOOKUP(A1060,'Hospitalisation Details'!$A$2:$A$2344,'Hospitalisation Details'!$F$2:$F$2344," ",0,1)</f>
        <v>10602.39</v>
      </c>
      <c r="N1060" t="str">
        <f>_xlfn.XLOOKUP(A1060,'Hospitalisation Details'!$A$2:$A$2344,'Hospitalisation Details'!$G$2:$G$2344," ",0,1)</f>
        <v>tier - 3</v>
      </c>
      <c r="O1060" t="str">
        <f>_xlfn.XLOOKUP(A1060,'Hospitalisation Details'!$A$2:$A$2344,'Hospitalisation Details'!$H$2:$H$2344," ",0,1)</f>
        <v>tier - 3</v>
      </c>
      <c r="P1060" t="str">
        <f>_xlfn.XLOOKUP(A1060,'Hospitalisation Details'!$A$2:$A$2344,'Hospitalisation Details'!$I$2:$I$2344," ",0,1)</f>
        <v>R1011</v>
      </c>
      <c r="Q1060">
        <f>_xlfn.XLOOKUP(A1060,'Hospitalisation Details'!$A$2:$A$2344,'Hospitalisation Details'!$K$2:$K$2344," ",0,1)</f>
        <v>56</v>
      </c>
    </row>
    <row r="1061" spans="1:17" ht="15.5" x14ac:dyDescent="0.35">
      <c r="A1061" s="8" t="s">
        <v>1311</v>
      </c>
      <c r="B1061" t="str">
        <f>VLOOKUP(Healthcare!A1061,'Customer Names'!A1061:E3395,4,FALSE)</f>
        <v>Thomas A.</v>
      </c>
      <c r="C1061" s="10">
        <f>_xlfn.XLOOKUP(A1061,'Medical Examinations'!$A$2:$A$2336,'Medical Examinations'!$B$2:$B$2336,"NA",0,1)</f>
        <v>32.774999999999999</v>
      </c>
      <c r="D1061" s="10">
        <f>_xlfn.XLOOKUP(A1061,'Medical Examinations'!$A$2:$A$2336,'Medical Examinations'!$C$2:$C$2336)</f>
        <v>11.76</v>
      </c>
      <c r="E1061" s="1" t="str">
        <f>_xlfn.XLOOKUP(A1061,'Medical Examinations'!$A$2:$A$2336,'Medical Examinations'!$D$2:$D$2336)</f>
        <v>Yes</v>
      </c>
      <c r="F1061" t="str">
        <f>_xlfn.XLOOKUP(A1061,'Medical Examinations'!$A$2:$A$2336,'Medical Examinations'!$E$2:$E$2336)</f>
        <v>No</v>
      </c>
      <c r="G1061" t="str">
        <f>_xlfn.XLOOKUP(A1061,'Medical Examinations'!$A$2:$A$2336,'Medical Examinations'!$F$2:$F$2336)</f>
        <v>No</v>
      </c>
      <c r="H1061" s="1">
        <f>_xlfn.XLOOKUP(A1061,'Medical Examinations'!$A$2:$A$2336,'Medical Examinations'!$G$2:$G$2336)</f>
        <v>0</v>
      </c>
      <c r="I1061" t="str">
        <f>_xlfn.XLOOKUP(A1061,'Medical Examinations'!$A$2:$A$2336,'Medical Examinations'!$H$2:$H$2336)</f>
        <v>No</v>
      </c>
      <c r="J1061" t="str">
        <f>VLOOKUP(A1061,'Medical Examinations'!$A$2:$J$2336,9,FALSE)</f>
        <v>Obesity</v>
      </c>
      <c r="K1061" t="str">
        <f>VLOOKUP(A1061,'Medical Examinations'!$A$2:$J$2336,10,FALSE)</f>
        <v>Diabetes</v>
      </c>
      <c r="L1061" s="51" t="str">
        <f>_xlfn.XLOOKUP(A1061,'Hospitalisation Details'!$A$2:$A$2345,'Hospitalisation Details'!$J$2:$J$2345,"")</f>
        <v>23-Jun-1967</v>
      </c>
      <c r="M1061" s="12">
        <f>_xlfn.XLOOKUP(A1061,'Hospitalisation Details'!$A$2:$A$2344,'Hospitalisation Details'!$F$2:$F$2344," ",0,1)</f>
        <v>10601.63</v>
      </c>
      <c r="N1061" t="str">
        <f>_xlfn.XLOOKUP(A1061,'Hospitalisation Details'!$A$2:$A$2344,'Hospitalisation Details'!$G$2:$G$2344," ",0,1)</f>
        <v>tier - 3</v>
      </c>
      <c r="O1061" t="str">
        <f>_xlfn.XLOOKUP(A1061,'Hospitalisation Details'!$A$2:$A$2344,'Hospitalisation Details'!$H$2:$H$2344," ",0,1)</f>
        <v>tier - 2</v>
      </c>
      <c r="P1061" t="str">
        <f>_xlfn.XLOOKUP(A1061,'Hospitalisation Details'!$A$2:$A$2344,'Hospitalisation Details'!$I$2:$I$2344," ",0,1)</f>
        <v>R1012</v>
      </c>
      <c r="Q1061">
        <f>_xlfn.XLOOKUP(A1061,'Hospitalisation Details'!$A$2:$A$2344,'Hospitalisation Details'!$K$2:$K$2344," ",0,1)</f>
        <v>55</v>
      </c>
    </row>
    <row r="1062" spans="1:17" ht="15.5" x14ac:dyDescent="0.35">
      <c r="A1062" s="8" t="s">
        <v>1310</v>
      </c>
      <c r="B1062" t="str">
        <f>VLOOKUP(Healthcare!A1062,'Customer Names'!A1062:E3396,4,FALSE)</f>
        <v>Kevin J</v>
      </c>
      <c r="C1062" s="10">
        <f>_xlfn.XLOOKUP(A1062,'Medical Examinations'!$A$2:$A$2336,'Medical Examinations'!$B$2:$B$2336,"NA",0,1)</f>
        <v>39.6</v>
      </c>
      <c r="D1062" s="10">
        <f>_xlfn.XLOOKUP(A1062,'Medical Examinations'!$A$2:$A$2336,'Medical Examinations'!$C$2:$C$2336)</f>
        <v>5.1100000000000003</v>
      </c>
      <c r="E1062" s="1" t="str">
        <f>_xlfn.XLOOKUP(A1062,'Medical Examinations'!$A$2:$A$2336,'Medical Examinations'!$D$2:$D$2336)</f>
        <v>Yes</v>
      </c>
      <c r="F1062" t="str">
        <f>_xlfn.XLOOKUP(A1062,'Medical Examinations'!$A$2:$A$2336,'Medical Examinations'!$E$2:$E$2336)</f>
        <v>No</v>
      </c>
      <c r="G1062" t="str">
        <f>_xlfn.XLOOKUP(A1062,'Medical Examinations'!$A$2:$A$2336,'Medical Examinations'!$F$2:$F$2336)</f>
        <v>No</v>
      </c>
      <c r="H1062" s="1">
        <f>_xlfn.XLOOKUP(A1062,'Medical Examinations'!$A$2:$A$2336,'Medical Examinations'!$G$2:$G$2336)</f>
        <v>2</v>
      </c>
      <c r="I1062" t="str">
        <f>_xlfn.XLOOKUP(A1062,'Medical Examinations'!$A$2:$A$2336,'Medical Examinations'!$H$2:$H$2336)</f>
        <v>No</v>
      </c>
      <c r="J1062" t="str">
        <f>VLOOKUP(A1062,'Medical Examinations'!$A$2:$J$2336,9,FALSE)</f>
        <v>Obesity</v>
      </c>
      <c r="K1062" t="str">
        <f>VLOOKUP(A1062,'Medical Examinations'!$A$2:$J$2336,10,FALSE)</f>
        <v>Normal</v>
      </c>
      <c r="L1062" s="51" t="str">
        <f>_xlfn.XLOOKUP(A1062,'Hospitalisation Details'!$A$2:$A$2345,'Hospitalisation Details'!$J$2:$J$2345,"")</f>
        <v>20-Jul-1966</v>
      </c>
      <c r="M1062" s="12">
        <f>_xlfn.XLOOKUP(A1062,'Hospitalisation Details'!$A$2:$A$2344,'Hospitalisation Details'!$F$2:$F$2344," ",0,1)</f>
        <v>10601.41</v>
      </c>
      <c r="N1062" t="str">
        <f>_xlfn.XLOOKUP(A1062,'Hospitalisation Details'!$A$2:$A$2344,'Hospitalisation Details'!$G$2:$G$2344," ",0,1)</f>
        <v>tier - 3</v>
      </c>
      <c r="O1062" t="str">
        <f>_xlfn.XLOOKUP(A1062,'Hospitalisation Details'!$A$2:$A$2344,'Hospitalisation Details'!$H$2:$H$2344," ",0,1)</f>
        <v>tier - 2</v>
      </c>
      <c r="P1062" t="str">
        <f>_xlfn.XLOOKUP(A1062,'Hospitalisation Details'!$A$2:$A$2344,'Hospitalisation Details'!$I$2:$I$2344," ",0,1)</f>
        <v>R1011</v>
      </c>
      <c r="Q1062">
        <f>_xlfn.XLOOKUP(A1062,'Hospitalisation Details'!$A$2:$A$2344,'Hospitalisation Details'!$K$2:$K$2344," ",0,1)</f>
        <v>56</v>
      </c>
    </row>
    <row r="1063" spans="1:17" ht="15.5" x14ac:dyDescent="0.35">
      <c r="A1063" s="8" t="s">
        <v>1309</v>
      </c>
      <c r="B1063" t="str">
        <f>VLOOKUP(Healthcare!A1063,'Customer Names'!A1063:E3397,4,FALSE)</f>
        <v>William H. III</v>
      </c>
      <c r="C1063" s="10">
        <f>_xlfn.XLOOKUP(A1063,'Medical Examinations'!$A$2:$A$2336,'Medical Examinations'!$B$2:$B$2336,"NA",0,1)</f>
        <v>30.97</v>
      </c>
      <c r="D1063" s="10">
        <f>_xlfn.XLOOKUP(A1063,'Medical Examinations'!$A$2:$A$2336,'Medical Examinations'!$C$2:$C$2336)</f>
        <v>5.54</v>
      </c>
      <c r="E1063" s="1" t="str">
        <f>_xlfn.XLOOKUP(A1063,'Medical Examinations'!$A$2:$A$2336,'Medical Examinations'!$D$2:$D$2336)</f>
        <v>No</v>
      </c>
      <c r="F1063" t="str">
        <f>_xlfn.XLOOKUP(A1063,'Medical Examinations'!$A$2:$A$2336,'Medical Examinations'!$E$2:$E$2336)</f>
        <v>No</v>
      </c>
      <c r="G1063" t="str">
        <f>_xlfn.XLOOKUP(A1063,'Medical Examinations'!$A$2:$A$2336,'Medical Examinations'!$F$2:$F$2336)</f>
        <v>No</v>
      </c>
      <c r="H1063" s="1">
        <f>_xlfn.XLOOKUP(A1063,'Medical Examinations'!$A$2:$A$2336,'Medical Examinations'!$G$2:$G$2336)</f>
        <v>2</v>
      </c>
      <c r="I1063" t="str">
        <f>_xlfn.XLOOKUP(A1063,'Medical Examinations'!$A$2:$A$2336,'Medical Examinations'!$H$2:$H$2336)</f>
        <v>No</v>
      </c>
      <c r="J1063" t="str">
        <f>VLOOKUP(A1063,'Medical Examinations'!$A$2:$J$2336,9,FALSE)</f>
        <v>Obesity</v>
      </c>
      <c r="K1063" t="str">
        <f>VLOOKUP(A1063,'Medical Examinations'!$A$2:$J$2336,10,FALSE)</f>
        <v>Normal</v>
      </c>
      <c r="L1063" s="51" t="str">
        <f>_xlfn.XLOOKUP(A1063,'Hospitalisation Details'!$A$2:$A$2345,'Hospitalisation Details'!$J$2:$J$2345,"")</f>
        <v>14-Dec-1972</v>
      </c>
      <c r="M1063" s="12">
        <f>_xlfn.XLOOKUP(A1063,'Hospitalisation Details'!$A$2:$A$2344,'Hospitalisation Details'!$F$2:$F$2344," ",0,1)</f>
        <v>10600.55</v>
      </c>
      <c r="N1063" t="str">
        <f>_xlfn.XLOOKUP(A1063,'Hospitalisation Details'!$A$2:$A$2344,'Hospitalisation Details'!$G$2:$G$2344," ",0,1)</f>
        <v>tier - 3</v>
      </c>
      <c r="O1063" t="str">
        <f>_xlfn.XLOOKUP(A1063,'Hospitalisation Details'!$A$2:$A$2344,'Hospitalisation Details'!$H$2:$H$2344," ",0,1)</f>
        <v>tier - 1</v>
      </c>
      <c r="P1063" t="str">
        <f>_xlfn.XLOOKUP(A1063,'Hospitalisation Details'!$A$2:$A$2344,'Hospitalisation Details'!$I$2:$I$2344," ",0,1)</f>
        <v>R1012</v>
      </c>
      <c r="Q1063">
        <f>_xlfn.XLOOKUP(A1063,'Hospitalisation Details'!$A$2:$A$2344,'Hospitalisation Details'!$K$2:$K$2344," ",0,1)</f>
        <v>50</v>
      </c>
    </row>
    <row r="1064" spans="1:17" ht="15.5" x14ac:dyDescent="0.35">
      <c r="A1064" s="8" t="s">
        <v>1308</v>
      </c>
      <c r="B1064" t="str">
        <f>VLOOKUP(Healthcare!A1064,'Customer Names'!A1064:E3398,4,FALSE)</f>
        <v>Gal</v>
      </c>
      <c r="C1064" s="10">
        <f>_xlfn.XLOOKUP(A1064,'Medical Examinations'!$A$2:$A$2336,'Medical Examinations'!$B$2:$B$2336,"NA",0,1)</f>
        <v>27.645</v>
      </c>
      <c r="D1064" s="10">
        <f>_xlfn.XLOOKUP(A1064,'Medical Examinations'!$A$2:$A$2336,'Medical Examinations'!$C$2:$C$2336)</f>
        <v>8.8699999999999992</v>
      </c>
      <c r="E1064" s="1" t="str">
        <f>_xlfn.XLOOKUP(A1064,'Medical Examinations'!$A$2:$A$2336,'Medical Examinations'!$D$2:$D$2336)</f>
        <v>Yes</v>
      </c>
      <c r="F1064" t="str">
        <f>_xlfn.XLOOKUP(A1064,'Medical Examinations'!$A$2:$A$2336,'Medical Examinations'!$E$2:$E$2336)</f>
        <v>No</v>
      </c>
      <c r="G1064" t="str">
        <f>_xlfn.XLOOKUP(A1064,'Medical Examinations'!$A$2:$A$2336,'Medical Examinations'!$F$2:$F$2336)</f>
        <v>No</v>
      </c>
      <c r="H1064" s="1">
        <f>_xlfn.XLOOKUP(A1064,'Medical Examinations'!$A$2:$A$2336,'Medical Examinations'!$G$2:$G$2336)</f>
        <v>0</v>
      </c>
      <c r="I1064" t="str">
        <f>_xlfn.XLOOKUP(A1064,'Medical Examinations'!$A$2:$A$2336,'Medical Examinations'!$H$2:$H$2336)</f>
        <v>No</v>
      </c>
      <c r="J1064" t="str">
        <f>VLOOKUP(A1064,'Medical Examinations'!$A$2:$J$2336,9,FALSE)</f>
        <v>Overweight</v>
      </c>
      <c r="K1064" t="str">
        <f>VLOOKUP(A1064,'Medical Examinations'!$A$2:$J$2336,10,FALSE)</f>
        <v>Diabetes</v>
      </c>
      <c r="L1064" s="51" t="str">
        <f>_xlfn.XLOOKUP(A1064,'Hospitalisation Details'!$A$2:$A$2345,'Hospitalisation Details'!$J$2:$J$2345,"")</f>
        <v>29-Nov-1967</v>
      </c>
      <c r="M1064" s="12">
        <f>_xlfn.XLOOKUP(A1064,'Hospitalisation Details'!$A$2:$A$2344,'Hospitalisation Details'!$F$2:$F$2344," ",0,1)</f>
        <v>10594.5</v>
      </c>
      <c r="N1064" t="str">
        <f>_xlfn.XLOOKUP(A1064,'Hospitalisation Details'!$A$2:$A$2344,'Hospitalisation Details'!$G$2:$G$2344," ",0,1)</f>
        <v>tier - 3</v>
      </c>
      <c r="O1064" t="str">
        <f>_xlfn.XLOOKUP(A1064,'Hospitalisation Details'!$A$2:$A$2344,'Hospitalisation Details'!$H$2:$H$2344," ",0,1)</f>
        <v>tier - 1</v>
      </c>
      <c r="P1064" t="str">
        <f>_xlfn.XLOOKUP(A1064,'Hospitalisation Details'!$A$2:$A$2344,'Hospitalisation Details'!$I$2:$I$2344," ",0,1)</f>
        <v>R1012</v>
      </c>
      <c r="Q1064">
        <f>_xlfn.XLOOKUP(A1064,'Hospitalisation Details'!$A$2:$A$2344,'Hospitalisation Details'!$K$2:$K$2344," ",0,1)</f>
        <v>55</v>
      </c>
    </row>
    <row r="1065" spans="1:17" ht="15.5" x14ac:dyDescent="0.35">
      <c r="A1065" s="8" t="s">
        <v>1307</v>
      </c>
      <c r="B1065" t="str">
        <f>VLOOKUP(Healthcare!A1065,'Customer Names'!A1065:E3399,4,FALSE)</f>
        <v>Anton</v>
      </c>
      <c r="C1065" s="10">
        <f>_xlfn.XLOOKUP(A1065,'Medical Examinations'!$A$2:$A$2336,'Medical Examinations'!$B$2:$B$2336,"NA",0,1)</f>
        <v>34.43</v>
      </c>
      <c r="D1065" s="10">
        <f>_xlfn.XLOOKUP(A1065,'Medical Examinations'!$A$2:$A$2336,'Medical Examinations'!$C$2:$C$2336)</f>
        <v>5.96</v>
      </c>
      <c r="E1065" s="1" t="str">
        <f>_xlfn.XLOOKUP(A1065,'Medical Examinations'!$A$2:$A$2336,'Medical Examinations'!$D$2:$D$2336)</f>
        <v>Yes</v>
      </c>
      <c r="F1065" t="str">
        <f>_xlfn.XLOOKUP(A1065,'Medical Examinations'!$A$2:$A$2336,'Medical Examinations'!$E$2:$E$2336)</f>
        <v>No</v>
      </c>
      <c r="G1065" t="str">
        <f>_xlfn.XLOOKUP(A1065,'Medical Examinations'!$A$2:$A$2336,'Medical Examinations'!$F$2:$F$2336)</f>
        <v>No</v>
      </c>
      <c r="H1065" s="1">
        <f>_xlfn.XLOOKUP(A1065,'Medical Examinations'!$A$2:$A$2336,'Medical Examinations'!$G$2:$G$2336)</f>
        <v>2</v>
      </c>
      <c r="I1065" t="str">
        <f>_xlfn.XLOOKUP(A1065,'Medical Examinations'!$A$2:$A$2336,'Medical Examinations'!$H$2:$H$2336)</f>
        <v>No</v>
      </c>
      <c r="J1065" t="str">
        <f>VLOOKUP(A1065,'Medical Examinations'!$A$2:$J$2336,9,FALSE)</f>
        <v>Obesity</v>
      </c>
      <c r="K1065" t="str">
        <f>VLOOKUP(A1065,'Medical Examinations'!$A$2:$J$2336,10,FALSE)</f>
        <v>Prediabetes</v>
      </c>
      <c r="L1065" s="51" t="str">
        <f>_xlfn.XLOOKUP(A1065,'Hospitalisation Details'!$A$2:$A$2345,'Hospitalisation Details'!$J$2:$J$2345,"")</f>
        <v>3-Nov-1966</v>
      </c>
      <c r="M1065" s="12">
        <f>_xlfn.XLOOKUP(A1065,'Hospitalisation Details'!$A$2:$A$2344,'Hospitalisation Details'!$F$2:$F$2344," ",0,1)</f>
        <v>10594.23</v>
      </c>
      <c r="N1065" t="str">
        <f>_xlfn.XLOOKUP(A1065,'Hospitalisation Details'!$A$2:$A$2344,'Hospitalisation Details'!$G$2:$G$2344," ",0,1)</f>
        <v>tier - 3</v>
      </c>
      <c r="O1065" t="str">
        <f>_xlfn.XLOOKUP(A1065,'Hospitalisation Details'!$A$2:$A$2344,'Hospitalisation Details'!$H$2:$H$2344," ",0,1)</f>
        <v>tier - 3</v>
      </c>
      <c r="P1065" t="str">
        <f>_xlfn.XLOOKUP(A1065,'Hospitalisation Details'!$A$2:$A$2344,'Hospitalisation Details'!$I$2:$I$2344," ",0,1)</f>
        <v>R1013</v>
      </c>
      <c r="Q1065">
        <f>_xlfn.XLOOKUP(A1065,'Hospitalisation Details'!$A$2:$A$2344,'Hospitalisation Details'!$K$2:$K$2344," ",0,1)</f>
        <v>56</v>
      </c>
    </row>
    <row r="1066" spans="1:17" ht="15.5" x14ac:dyDescent="0.35">
      <c r="A1066" s="8" t="s">
        <v>1306</v>
      </c>
      <c r="B1066" t="str">
        <f>VLOOKUP(Healthcare!A1066,'Customer Names'!A1066:E3400,4,FALSE)</f>
        <v>Yazmin</v>
      </c>
      <c r="C1066" s="10">
        <f>_xlfn.XLOOKUP(A1066,'Medical Examinations'!$A$2:$A$2336,'Medical Examinations'!$B$2:$B$2336,"NA",0,1)</f>
        <v>39.6</v>
      </c>
      <c r="D1066" s="10">
        <f>_xlfn.XLOOKUP(A1066,'Medical Examinations'!$A$2:$A$2336,'Medical Examinations'!$C$2:$C$2336)</f>
        <v>4.4400000000000004</v>
      </c>
      <c r="E1066" s="1" t="str">
        <f>_xlfn.XLOOKUP(A1066,'Medical Examinations'!$A$2:$A$2336,'Medical Examinations'!$D$2:$D$2336)</f>
        <v>Yes</v>
      </c>
      <c r="F1066" t="str">
        <f>_xlfn.XLOOKUP(A1066,'Medical Examinations'!$A$2:$A$2336,'Medical Examinations'!$E$2:$E$2336)</f>
        <v>No</v>
      </c>
      <c r="G1066" t="str">
        <f>_xlfn.XLOOKUP(A1066,'Medical Examinations'!$A$2:$A$2336,'Medical Examinations'!$F$2:$F$2336)</f>
        <v>Yes</v>
      </c>
      <c r="H1066" s="1">
        <f>_xlfn.XLOOKUP(A1066,'Medical Examinations'!$A$2:$A$2336,'Medical Examinations'!$G$2:$G$2336)</f>
        <v>1</v>
      </c>
      <c r="I1066" t="str">
        <f>_xlfn.XLOOKUP(A1066,'Medical Examinations'!$A$2:$A$2336,'Medical Examinations'!$H$2:$H$2336)</f>
        <v>No</v>
      </c>
      <c r="J1066" t="str">
        <f>VLOOKUP(A1066,'Medical Examinations'!$A$2:$J$2336,9,FALSE)</f>
        <v>Obesity</v>
      </c>
      <c r="K1066" t="str">
        <f>VLOOKUP(A1066,'Medical Examinations'!$A$2:$J$2336,10,FALSE)</f>
        <v>Normal</v>
      </c>
      <c r="L1066" s="51" t="str">
        <f>_xlfn.XLOOKUP(A1066,'Hospitalisation Details'!$A$2:$A$2345,'Hospitalisation Details'!$J$2:$J$2345,"")</f>
        <v>25-Dec-1969</v>
      </c>
      <c r="M1066" s="12">
        <f>_xlfn.XLOOKUP(A1066,'Hospitalisation Details'!$A$2:$A$2344,'Hospitalisation Details'!$F$2:$F$2344," ",0,1)</f>
        <v>10579.71</v>
      </c>
      <c r="N1066" t="str">
        <f>_xlfn.XLOOKUP(A1066,'Hospitalisation Details'!$A$2:$A$2344,'Hospitalisation Details'!$G$2:$G$2344," ",0,1)</f>
        <v>tier - 3</v>
      </c>
      <c r="O1066" t="str">
        <f>_xlfn.XLOOKUP(A1066,'Hospitalisation Details'!$A$2:$A$2344,'Hospitalisation Details'!$H$2:$H$2344," ",0,1)</f>
        <v>tier - 3</v>
      </c>
      <c r="P1066" t="str">
        <f>_xlfn.XLOOKUP(A1066,'Hospitalisation Details'!$A$2:$A$2344,'Hospitalisation Details'!$I$2:$I$2344," ",0,1)</f>
        <v>R1013</v>
      </c>
      <c r="Q1066">
        <f>_xlfn.XLOOKUP(A1066,'Hospitalisation Details'!$A$2:$A$2344,'Hospitalisation Details'!$K$2:$K$2344," ",0,1)</f>
        <v>53</v>
      </c>
    </row>
    <row r="1067" spans="1:17" ht="15.5" x14ac:dyDescent="0.35">
      <c r="A1067" s="8" t="s">
        <v>1305</v>
      </c>
      <c r="B1067" t="str">
        <f>VLOOKUP(Healthcare!A1067,'Customer Names'!A1067:E3401,4,FALSE)</f>
        <v>Florian</v>
      </c>
      <c r="C1067" s="10">
        <f>_xlfn.XLOOKUP(A1067,'Medical Examinations'!$A$2:$A$2336,'Medical Examinations'!$B$2:$B$2336,"NA",0,1)</f>
        <v>22.1</v>
      </c>
      <c r="D1067" s="10">
        <f>_xlfn.XLOOKUP(A1067,'Medical Examinations'!$A$2:$A$2336,'Medical Examinations'!$C$2:$C$2336)</f>
        <v>4.6500000000000004</v>
      </c>
      <c r="E1067" s="1" t="str">
        <f>_xlfn.XLOOKUP(A1067,'Medical Examinations'!$A$2:$A$2336,'Medical Examinations'!$D$2:$D$2336)</f>
        <v>Yes</v>
      </c>
      <c r="F1067" t="str">
        <f>_xlfn.XLOOKUP(A1067,'Medical Examinations'!$A$2:$A$2336,'Medical Examinations'!$E$2:$E$2336)</f>
        <v>No</v>
      </c>
      <c r="G1067" t="str">
        <f>_xlfn.XLOOKUP(A1067,'Medical Examinations'!$A$2:$A$2336,'Medical Examinations'!$F$2:$F$2336)</f>
        <v>No</v>
      </c>
      <c r="H1067" s="1">
        <f>_xlfn.XLOOKUP(A1067,'Medical Examinations'!$A$2:$A$2336,'Medical Examinations'!$G$2:$G$2336)</f>
        <v>2</v>
      </c>
      <c r="I1067" t="str">
        <f>_xlfn.XLOOKUP(A1067,'Medical Examinations'!$A$2:$A$2336,'Medical Examinations'!$H$2:$H$2336)</f>
        <v>No</v>
      </c>
      <c r="J1067" t="str">
        <f>VLOOKUP(A1067,'Medical Examinations'!$A$2:$J$2336,9,FALSE)</f>
        <v>Normal Weight</v>
      </c>
      <c r="K1067" t="str">
        <f>VLOOKUP(A1067,'Medical Examinations'!$A$2:$J$2336,10,FALSE)</f>
        <v>Normal</v>
      </c>
      <c r="L1067" s="51" t="str">
        <f>_xlfn.XLOOKUP(A1067,'Hospitalisation Details'!$A$2:$A$2345,'Hospitalisation Details'!$J$2:$J$2345,"")</f>
        <v>11-Dec-1966</v>
      </c>
      <c r="M1067" s="12">
        <f>_xlfn.XLOOKUP(A1067,'Hospitalisation Details'!$A$2:$A$2344,'Hospitalisation Details'!$F$2:$F$2344," ",0,1)</f>
        <v>10577.09</v>
      </c>
      <c r="N1067" t="str">
        <f>_xlfn.XLOOKUP(A1067,'Hospitalisation Details'!$A$2:$A$2344,'Hospitalisation Details'!$G$2:$G$2344," ",0,1)</f>
        <v>tier - 3</v>
      </c>
      <c r="O1067" t="str">
        <f>_xlfn.XLOOKUP(A1067,'Hospitalisation Details'!$A$2:$A$2344,'Hospitalisation Details'!$H$2:$H$2344," ",0,1)</f>
        <v>tier - 3</v>
      </c>
      <c r="P1067" t="str">
        <f>_xlfn.XLOOKUP(A1067,'Hospitalisation Details'!$A$2:$A$2344,'Hospitalisation Details'!$I$2:$I$2344," ",0,1)</f>
        <v>R1011</v>
      </c>
      <c r="Q1067">
        <f>_xlfn.XLOOKUP(A1067,'Hospitalisation Details'!$A$2:$A$2344,'Hospitalisation Details'!$K$2:$K$2344," ",0,1)</f>
        <v>56</v>
      </c>
    </row>
    <row r="1068" spans="1:17" ht="15.5" x14ac:dyDescent="0.35">
      <c r="A1068" s="8" t="s">
        <v>1304</v>
      </c>
      <c r="B1068" t="str">
        <f>VLOOKUP(Healthcare!A1068,'Customer Names'!A1068:E3402,4,FALSE)</f>
        <v>Karen L</v>
      </c>
      <c r="C1068" s="10">
        <f>_xlfn.XLOOKUP(A1068,'Medical Examinations'!$A$2:$A$2336,'Medical Examinations'!$B$2:$B$2336,"NA",0,1)</f>
        <v>33.25</v>
      </c>
      <c r="D1068" s="10">
        <f>_xlfn.XLOOKUP(A1068,'Medical Examinations'!$A$2:$A$2336,'Medical Examinations'!$C$2:$C$2336)</f>
        <v>5.64</v>
      </c>
      <c r="E1068" s="1" t="str">
        <f>_xlfn.XLOOKUP(A1068,'Medical Examinations'!$A$2:$A$2336,'Medical Examinations'!$D$2:$D$2336)</f>
        <v>Yes</v>
      </c>
      <c r="F1068" t="str">
        <f>_xlfn.XLOOKUP(A1068,'Medical Examinations'!$A$2:$A$2336,'Medical Examinations'!$E$2:$E$2336)</f>
        <v>No</v>
      </c>
      <c r="G1068" t="str">
        <f>_xlfn.XLOOKUP(A1068,'Medical Examinations'!$A$2:$A$2336,'Medical Examinations'!$F$2:$F$2336)</f>
        <v>Yes</v>
      </c>
      <c r="H1068" s="1">
        <f>_xlfn.XLOOKUP(A1068,'Medical Examinations'!$A$2:$A$2336,'Medical Examinations'!$G$2:$G$2336)</f>
        <v>1</v>
      </c>
      <c r="I1068" t="str">
        <f>_xlfn.XLOOKUP(A1068,'Medical Examinations'!$A$2:$A$2336,'Medical Examinations'!$H$2:$H$2336)</f>
        <v>No</v>
      </c>
      <c r="J1068" t="str">
        <f>VLOOKUP(A1068,'Medical Examinations'!$A$2:$J$2336,9,FALSE)</f>
        <v>Obesity</v>
      </c>
      <c r="K1068" t="str">
        <f>VLOOKUP(A1068,'Medical Examinations'!$A$2:$J$2336,10,FALSE)</f>
        <v>Normal</v>
      </c>
      <c r="L1068" s="51" t="str">
        <f>_xlfn.XLOOKUP(A1068,'Hospitalisation Details'!$A$2:$A$2345,'Hospitalisation Details'!$J$2:$J$2345,"")</f>
        <v>17-Jul-1969</v>
      </c>
      <c r="M1068" s="12">
        <f>_xlfn.XLOOKUP(A1068,'Hospitalisation Details'!$A$2:$A$2344,'Hospitalisation Details'!$F$2:$F$2344," ",0,1)</f>
        <v>10564.88</v>
      </c>
      <c r="N1068" t="str">
        <f>_xlfn.XLOOKUP(A1068,'Hospitalisation Details'!$A$2:$A$2344,'Hospitalisation Details'!$G$2:$G$2344," ",0,1)</f>
        <v>tier - 3</v>
      </c>
      <c r="O1068" t="str">
        <f>_xlfn.XLOOKUP(A1068,'Hospitalisation Details'!$A$2:$A$2344,'Hospitalisation Details'!$H$2:$H$2344," ",0,1)</f>
        <v>tier - 1</v>
      </c>
      <c r="P1068" t="str">
        <f>_xlfn.XLOOKUP(A1068,'Hospitalisation Details'!$A$2:$A$2344,'Hospitalisation Details'!$I$2:$I$2344," ",0,1)</f>
        <v>R1024</v>
      </c>
      <c r="Q1068">
        <f>_xlfn.XLOOKUP(A1068,'Hospitalisation Details'!$A$2:$A$2344,'Hospitalisation Details'!$K$2:$K$2344," ",0,1)</f>
        <v>53</v>
      </c>
    </row>
    <row r="1069" spans="1:17" ht="15.5" x14ac:dyDescent="0.35">
      <c r="A1069" s="8" t="s">
        <v>1303</v>
      </c>
      <c r="B1069" t="str">
        <f>VLOOKUP(Healthcare!A1069,'Customer Names'!A1069:E3403,4,FALSE)</f>
        <v>Scott</v>
      </c>
      <c r="C1069" s="10">
        <f>_xlfn.XLOOKUP(A1069,'Medical Examinations'!$A$2:$A$2336,'Medical Examinations'!$B$2:$B$2336,"NA",0,1)</f>
        <v>33.33</v>
      </c>
      <c r="D1069" s="10">
        <f>_xlfn.XLOOKUP(A1069,'Medical Examinations'!$A$2:$A$2336,'Medical Examinations'!$C$2:$C$2336)</f>
        <v>10.19</v>
      </c>
      <c r="E1069" s="1" t="str">
        <f>_xlfn.XLOOKUP(A1069,'Medical Examinations'!$A$2:$A$2336,'Medical Examinations'!$D$2:$D$2336)</f>
        <v>No</v>
      </c>
      <c r="F1069" t="str">
        <f>_xlfn.XLOOKUP(A1069,'Medical Examinations'!$A$2:$A$2336,'Medical Examinations'!$E$2:$E$2336)</f>
        <v>No</v>
      </c>
      <c r="G1069" t="str">
        <f>_xlfn.XLOOKUP(A1069,'Medical Examinations'!$A$2:$A$2336,'Medical Examinations'!$F$2:$F$2336)</f>
        <v>No</v>
      </c>
      <c r="H1069" s="1">
        <f>_xlfn.XLOOKUP(A1069,'Medical Examinations'!$A$2:$A$2336,'Medical Examinations'!$G$2:$G$2336)</f>
        <v>0</v>
      </c>
      <c r="I1069" t="str">
        <f>_xlfn.XLOOKUP(A1069,'Medical Examinations'!$A$2:$A$2336,'Medical Examinations'!$H$2:$H$2336)</f>
        <v>No</v>
      </c>
      <c r="J1069" t="str">
        <f>VLOOKUP(A1069,'Medical Examinations'!$A$2:$J$2336,9,FALSE)</f>
        <v>Obesity</v>
      </c>
      <c r="K1069" t="str">
        <f>VLOOKUP(A1069,'Medical Examinations'!$A$2:$J$2336,10,FALSE)</f>
        <v>Diabetes</v>
      </c>
      <c r="L1069" s="51" t="str">
        <f>_xlfn.XLOOKUP(A1069,'Hospitalisation Details'!$A$2:$A$2345,'Hospitalisation Details'!$J$2:$J$2345,"")</f>
        <v>29-Jun-1971</v>
      </c>
      <c r="M1069" s="12">
        <f>_xlfn.XLOOKUP(A1069,'Hospitalisation Details'!$A$2:$A$2344,'Hospitalisation Details'!$F$2:$F$2344," ",0,1)</f>
        <v>10560.49</v>
      </c>
      <c r="N1069" t="str">
        <f>_xlfn.XLOOKUP(A1069,'Hospitalisation Details'!$A$2:$A$2344,'Hospitalisation Details'!$G$2:$G$2344," ",0,1)</f>
        <v>tier - 3</v>
      </c>
      <c r="O1069" t="str">
        <f>_xlfn.XLOOKUP(A1069,'Hospitalisation Details'!$A$2:$A$2344,'Hospitalisation Details'!$H$2:$H$2344," ",0,1)</f>
        <v>tier - 2</v>
      </c>
      <c r="P1069" t="str">
        <f>_xlfn.XLOOKUP(A1069,'Hospitalisation Details'!$A$2:$A$2344,'Hospitalisation Details'!$I$2:$I$2344," ",0,1)</f>
        <v>R1013</v>
      </c>
      <c r="Q1069">
        <f>_xlfn.XLOOKUP(A1069,'Hospitalisation Details'!$A$2:$A$2344,'Hospitalisation Details'!$K$2:$K$2344," ",0,1)</f>
        <v>51</v>
      </c>
    </row>
    <row r="1070" spans="1:17" ht="15.5" x14ac:dyDescent="0.35">
      <c r="A1070" s="8" t="s">
        <v>1302</v>
      </c>
      <c r="B1070" t="str">
        <f>VLOOKUP(Healthcare!A1070,'Customer Names'!A1070:E3404,4,FALSE)</f>
        <v>Claire</v>
      </c>
      <c r="C1070" s="10">
        <f>_xlfn.XLOOKUP(A1070,'Medical Examinations'!$A$2:$A$2336,'Medical Examinations'!$B$2:$B$2336,"NA",0,1)</f>
        <v>30.5</v>
      </c>
      <c r="D1070" s="10">
        <f>_xlfn.XLOOKUP(A1070,'Medical Examinations'!$A$2:$A$2336,'Medical Examinations'!$C$2:$C$2336)</f>
        <v>10.79</v>
      </c>
      <c r="E1070" s="1" t="str">
        <f>_xlfn.XLOOKUP(A1070,'Medical Examinations'!$A$2:$A$2336,'Medical Examinations'!$D$2:$D$2336)</f>
        <v>No</v>
      </c>
      <c r="F1070" t="str">
        <f>_xlfn.XLOOKUP(A1070,'Medical Examinations'!$A$2:$A$2336,'Medical Examinations'!$E$2:$E$2336)</f>
        <v>No</v>
      </c>
      <c r="G1070" t="str">
        <f>_xlfn.XLOOKUP(A1070,'Medical Examinations'!$A$2:$A$2336,'Medical Examinations'!$F$2:$F$2336)</f>
        <v>No</v>
      </c>
      <c r="H1070" s="1">
        <f>_xlfn.XLOOKUP(A1070,'Medical Examinations'!$A$2:$A$2336,'Medical Examinations'!$G$2:$G$2336)</f>
        <v>0</v>
      </c>
      <c r="I1070" t="str">
        <f>_xlfn.XLOOKUP(A1070,'Medical Examinations'!$A$2:$A$2336,'Medical Examinations'!$H$2:$H$2336)</f>
        <v>No</v>
      </c>
      <c r="J1070" t="str">
        <f>VLOOKUP(A1070,'Medical Examinations'!$A$2:$J$2336,9,FALSE)</f>
        <v>Obesity</v>
      </c>
      <c r="K1070" t="str">
        <f>VLOOKUP(A1070,'Medical Examinations'!$A$2:$J$2336,10,FALSE)</f>
        <v>Diabetes</v>
      </c>
      <c r="L1070" s="51" t="str">
        <f>_xlfn.XLOOKUP(A1070,'Hospitalisation Details'!$A$2:$A$2345,'Hospitalisation Details'!$J$2:$J$2345,"")</f>
        <v>26-Sep-1971</v>
      </c>
      <c r="M1070" s="12">
        <f>_xlfn.XLOOKUP(A1070,'Hospitalisation Details'!$A$2:$A$2344,'Hospitalisation Details'!$F$2:$F$2344," ",0,1)</f>
        <v>10546.48</v>
      </c>
      <c r="N1070" t="str">
        <f>_xlfn.XLOOKUP(A1070,'Hospitalisation Details'!$A$2:$A$2344,'Hospitalisation Details'!$G$2:$G$2344," ",0,1)</f>
        <v>tier - 3</v>
      </c>
      <c r="O1070" t="str">
        <f>_xlfn.XLOOKUP(A1070,'Hospitalisation Details'!$A$2:$A$2344,'Hospitalisation Details'!$H$2:$H$2344," ",0,1)</f>
        <v>tier - 3</v>
      </c>
      <c r="P1070" t="str">
        <f>_xlfn.XLOOKUP(A1070,'Hospitalisation Details'!$A$2:$A$2344,'Hospitalisation Details'!$I$2:$I$2344," ",0,1)</f>
        <v>R1011</v>
      </c>
      <c r="Q1070">
        <f>_xlfn.XLOOKUP(A1070,'Hospitalisation Details'!$A$2:$A$2344,'Hospitalisation Details'!$K$2:$K$2344," ",0,1)</f>
        <v>51</v>
      </c>
    </row>
    <row r="1071" spans="1:17" ht="15.5" x14ac:dyDescent="0.35">
      <c r="A1071" s="8" t="s">
        <v>1301</v>
      </c>
      <c r="B1071" t="str">
        <f>VLOOKUP(Healthcare!A1071,'Customer Names'!A1071:E3405,4,FALSE)</f>
        <v>Lynn M.</v>
      </c>
      <c r="C1071" s="10">
        <f>_xlfn.XLOOKUP(A1071,'Medical Examinations'!$A$2:$A$2336,'Medical Examinations'!$B$2:$B$2336,"NA",0,1)</f>
        <v>30.3</v>
      </c>
      <c r="D1071" s="10">
        <f>_xlfn.XLOOKUP(A1071,'Medical Examinations'!$A$2:$A$2336,'Medical Examinations'!$C$2:$C$2336)</f>
        <v>4.24</v>
      </c>
      <c r="E1071" s="1" t="str">
        <f>_xlfn.XLOOKUP(A1071,'Medical Examinations'!$A$2:$A$2336,'Medical Examinations'!$D$2:$D$2336)</f>
        <v>No</v>
      </c>
      <c r="F1071" t="str">
        <f>_xlfn.XLOOKUP(A1071,'Medical Examinations'!$A$2:$A$2336,'Medical Examinations'!$E$2:$E$2336)</f>
        <v>No</v>
      </c>
      <c r="G1071" t="str">
        <f>_xlfn.XLOOKUP(A1071,'Medical Examinations'!$A$2:$A$2336,'Medical Examinations'!$F$2:$F$2336)</f>
        <v>No</v>
      </c>
      <c r="H1071" s="1">
        <f>_xlfn.XLOOKUP(A1071,'Medical Examinations'!$A$2:$A$2336,'Medical Examinations'!$G$2:$G$2336)</f>
        <v>0</v>
      </c>
      <c r="I1071" t="str">
        <f>_xlfn.XLOOKUP(A1071,'Medical Examinations'!$A$2:$A$2336,'Medical Examinations'!$H$2:$H$2336)</f>
        <v>No</v>
      </c>
      <c r="J1071" t="str">
        <f>VLOOKUP(A1071,'Medical Examinations'!$A$2:$J$2336,9,FALSE)</f>
        <v>Obesity</v>
      </c>
      <c r="K1071" t="str">
        <f>VLOOKUP(A1071,'Medical Examinations'!$A$2:$J$2336,10,FALSE)</f>
        <v>Normal</v>
      </c>
      <c r="L1071" s="51" t="str">
        <f>_xlfn.XLOOKUP(A1071,'Hospitalisation Details'!$A$2:$A$2345,'Hospitalisation Details'!$J$2:$J$2345,"")</f>
        <v>25-Oct-1977</v>
      </c>
      <c r="M1071" s="12">
        <f>_xlfn.XLOOKUP(A1071,'Hospitalisation Details'!$A$2:$A$2344,'Hospitalisation Details'!$F$2:$F$2344," ",0,1)</f>
        <v>10495.6</v>
      </c>
      <c r="N1071" t="str">
        <f>_xlfn.XLOOKUP(A1071,'Hospitalisation Details'!$A$2:$A$2344,'Hospitalisation Details'!$G$2:$G$2344," ",0,1)</f>
        <v>tier - 3</v>
      </c>
      <c r="O1071" t="str">
        <f>_xlfn.XLOOKUP(A1071,'Hospitalisation Details'!$A$2:$A$2344,'Hospitalisation Details'!$H$2:$H$2344," ",0,1)</f>
        <v>tier - 1</v>
      </c>
      <c r="P1071" t="str">
        <f>_xlfn.XLOOKUP(A1071,'Hospitalisation Details'!$A$2:$A$2344,'Hospitalisation Details'!$I$2:$I$2344," ",0,1)</f>
        <v>R1012</v>
      </c>
      <c r="Q1071">
        <f>_xlfn.XLOOKUP(A1071,'Hospitalisation Details'!$A$2:$A$2344,'Hospitalisation Details'!$K$2:$K$2344," ",0,1)</f>
        <v>45</v>
      </c>
    </row>
    <row r="1072" spans="1:17" ht="15.5" x14ac:dyDescent="0.35">
      <c r="A1072" s="8" t="s">
        <v>1300</v>
      </c>
      <c r="B1072" t="str">
        <f>VLOOKUP(Healthcare!A1072,'Customer Names'!A1072:E3406,4,FALSE)</f>
        <v>Sharon</v>
      </c>
      <c r="C1072" s="10">
        <f>_xlfn.XLOOKUP(A1072,'Medical Examinations'!$A$2:$A$2336,'Medical Examinations'!$B$2:$B$2336,"NA",0,1)</f>
        <v>26.22</v>
      </c>
      <c r="D1072" s="10">
        <f>_xlfn.XLOOKUP(A1072,'Medical Examinations'!$A$2:$A$2336,'Medical Examinations'!$C$2:$C$2336)</f>
        <v>5.83</v>
      </c>
      <c r="E1072" s="1" t="str">
        <f>_xlfn.XLOOKUP(A1072,'Medical Examinations'!$A$2:$A$2336,'Medical Examinations'!$D$2:$D$2336)</f>
        <v>No</v>
      </c>
      <c r="F1072" t="str">
        <f>_xlfn.XLOOKUP(A1072,'Medical Examinations'!$A$2:$A$2336,'Medical Examinations'!$E$2:$E$2336)</f>
        <v>No</v>
      </c>
      <c r="G1072" t="str">
        <f>_xlfn.XLOOKUP(A1072,'Medical Examinations'!$A$2:$A$2336,'Medical Examinations'!$F$2:$F$2336)</f>
        <v>No</v>
      </c>
      <c r="H1072" s="1">
        <f>_xlfn.XLOOKUP(A1072,'Medical Examinations'!$A$2:$A$2336,'Medical Examinations'!$G$2:$G$2336)</f>
        <v>2</v>
      </c>
      <c r="I1072" t="str">
        <f>_xlfn.XLOOKUP(A1072,'Medical Examinations'!$A$2:$A$2336,'Medical Examinations'!$H$2:$H$2336)</f>
        <v>No</v>
      </c>
      <c r="J1072" t="str">
        <f>VLOOKUP(A1072,'Medical Examinations'!$A$2:$J$2336,9,FALSE)</f>
        <v>Overweight</v>
      </c>
      <c r="K1072" t="str">
        <f>VLOOKUP(A1072,'Medical Examinations'!$A$2:$J$2336,10,FALSE)</f>
        <v>Prediabetes</v>
      </c>
      <c r="L1072" s="51" t="str">
        <f>_xlfn.XLOOKUP(A1072,'Hospitalisation Details'!$A$2:$A$2345,'Hospitalisation Details'!$J$2:$J$2345,"")</f>
        <v>19-Oct-1972</v>
      </c>
      <c r="M1072" s="12">
        <f>_xlfn.XLOOKUP(A1072,'Hospitalisation Details'!$A$2:$A$2344,'Hospitalisation Details'!$F$2:$F$2344," ",0,1)</f>
        <v>10493.95</v>
      </c>
      <c r="N1072" t="str">
        <f>_xlfn.XLOOKUP(A1072,'Hospitalisation Details'!$A$2:$A$2344,'Hospitalisation Details'!$G$2:$G$2344," ",0,1)</f>
        <v>tier - 3</v>
      </c>
      <c r="O1072" t="str">
        <f>_xlfn.XLOOKUP(A1072,'Hospitalisation Details'!$A$2:$A$2344,'Hospitalisation Details'!$H$2:$H$2344," ",0,1)</f>
        <v>tier - 1</v>
      </c>
      <c r="P1072" t="str">
        <f>_xlfn.XLOOKUP(A1072,'Hospitalisation Details'!$A$2:$A$2344,'Hospitalisation Details'!$I$2:$I$2344," ",0,1)</f>
        <v>R1012</v>
      </c>
      <c r="Q1072">
        <f>_xlfn.XLOOKUP(A1072,'Hospitalisation Details'!$A$2:$A$2344,'Hospitalisation Details'!$K$2:$K$2344," ",0,1)</f>
        <v>50</v>
      </c>
    </row>
    <row r="1073" spans="1:17" ht="15.5" x14ac:dyDescent="0.35">
      <c r="A1073" s="8" t="s">
        <v>1299</v>
      </c>
      <c r="B1073" t="str">
        <f>VLOOKUP(Healthcare!A1073,'Customer Names'!A1073:E3407,4,FALSE)</f>
        <v>Candice</v>
      </c>
      <c r="C1073" s="10">
        <f>_xlfn.XLOOKUP(A1073,'Medical Examinations'!$A$2:$A$2336,'Medical Examinations'!$B$2:$B$2336,"NA",0,1)</f>
        <v>29.99</v>
      </c>
      <c r="D1073" s="10">
        <f>_xlfn.XLOOKUP(A1073,'Medical Examinations'!$A$2:$A$2336,'Medical Examinations'!$C$2:$C$2336)</f>
        <v>11.85</v>
      </c>
      <c r="E1073" s="1" t="str">
        <f>_xlfn.XLOOKUP(A1073,'Medical Examinations'!$A$2:$A$2336,'Medical Examinations'!$D$2:$D$2336)</f>
        <v>No</v>
      </c>
      <c r="F1073" t="str">
        <f>_xlfn.XLOOKUP(A1073,'Medical Examinations'!$A$2:$A$2336,'Medical Examinations'!$E$2:$E$2336)</f>
        <v>No</v>
      </c>
      <c r="G1073" t="str">
        <f>_xlfn.XLOOKUP(A1073,'Medical Examinations'!$A$2:$A$2336,'Medical Examinations'!$F$2:$F$2336)</f>
        <v>No</v>
      </c>
      <c r="H1073" s="1">
        <f>_xlfn.XLOOKUP(A1073,'Medical Examinations'!$A$2:$A$2336,'Medical Examinations'!$G$2:$G$2336)</f>
        <v>0</v>
      </c>
      <c r="I1073" t="str">
        <f>_xlfn.XLOOKUP(A1073,'Medical Examinations'!$A$2:$A$2336,'Medical Examinations'!$H$2:$H$2336)</f>
        <v>No</v>
      </c>
      <c r="J1073" t="str">
        <f>VLOOKUP(A1073,'Medical Examinations'!$A$2:$J$2336,9,FALSE)</f>
        <v>Overweight</v>
      </c>
      <c r="K1073" t="str">
        <f>VLOOKUP(A1073,'Medical Examinations'!$A$2:$J$2336,10,FALSE)</f>
        <v>Diabetes</v>
      </c>
      <c r="L1073" s="51" t="str">
        <f>_xlfn.XLOOKUP(A1073,'Hospitalisation Details'!$A$2:$A$2345,'Hospitalisation Details'!$J$2:$J$2345,"")</f>
        <v>21-Aug-1978</v>
      </c>
      <c r="M1073" s="12">
        <f>_xlfn.XLOOKUP(A1073,'Hospitalisation Details'!$A$2:$A$2344,'Hospitalisation Details'!$F$2:$F$2344," ",0,1)</f>
        <v>10486.55</v>
      </c>
      <c r="N1073" t="str">
        <f>_xlfn.XLOOKUP(A1073,'Hospitalisation Details'!$A$2:$A$2344,'Hospitalisation Details'!$G$2:$G$2344," ",0,1)</f>
        <v>tier - 3</v>
      </c>
      <c r="O1073" t="str">
        <f>_xlfn.XLOOKUP(A1073,'Hospitalisation Details'!$A$2:$A$2344,'Hospitalisation Details'!$H$2:$H$2344," ",0,1)</f>
        <v>tier - 3</v>
      </c>
      <c r="P1073" t="str">
        <f>_xlfn.XLOOKUP(A1073,'Hospitalisation Details'!$A$2:$A$2344,'Hospitalisation Details'!$I$2:$I$2344," ",0,1)</f>
        <v>R1025</v>
      </c>
      <c r="Q1073">
        <f>_xlfn.XLOOKUP(A1073,'Hospitalisation Details'!$A$2:$A$2344,'Hospitalisation Details'!$K$2:$K$2344," ",0,1)</f>
        <v>44</v>
      </c>
    </row>
    <row r="1074" spans="1:17" ht="15.5" x14ac:dyDescent="0.35">
      <c r="A1074" s="8" t="s">
        <v>1298</v>
      </c>
      <c r="B1074" t="str">
        <f>VLOOKUP(Healthcare!A1074,'Customer Names'!A1074:E3408,4,FALSE)</f>
        <v>Jennifer D</v>
      </c>
      <c r="C1074" s="10">
        <f>_xlfn.XLOOKUP(A1074,'Medical Examinations'!$A$2:$A$2336,'Medical Examinations'!$B$2:$B$2336,"NA",0,1)</f>
        <v>36.380000000000003</v>
      </c>
      <c r="D1074" s="10">
        <f>_xlfn.XLOOKUP(A1074,'Medical Examinations'!$A$2:$A$2336,'Medical Examinations'!$C$2:$C$2336)</f>
        <v>5.98</v>
      </c>
      <c r="E1074" s="1" t="str">
        <f>_xlfn.XLOOKUP(A1074,'Medical Examinations'!$A$2:$A$2336,'Medical Examinations'!$D$2:$D$2336)</f>
        <v>No</v>
      </c>
      <c r="F1074" t="str">
        <f>_xlfn.XLOOKUP(A1074,'Medical Examinations'!$A$2:$A$2336,'Medical Examinations'!$E$2:$E$2336)</f>
        <v>No</v>
      </c>
      <c r="G1074" t="str">
        <f>_xlfn.XLOOKUP(A1074,'Medical Examinations'!$A$2:$A$2336,'Medical Examinations'!$F$2:$F$2336)</f>
        <v>No</v>
      </c>
      <c r="H1074" s="1">
        <f>_xlfn.XLOOKUP(A1074,'Medical Examinations'!$A$2:$A$2336,'Medical Examinations'!$G$2:$G$2336)</f>
        <v>1</v>
      </c>
      <c r="I1074" t="str">
        <f>_xlfn.XLOOKUP(A1074,'Medical Examinations'!$A$2:$A$2336,'Medical Examinations'!$H$2:$H$2336)</f>
        <v>No</v>
      </c>
      <c r="J1074" t="str">
        <f>VLOOKUP(A1074,'Medical Examinations'!$A$2:$J$2336,9,FALSE)</f>
        <v>Obesity</v>
      </c>
      <c r="K1074" t="str">
        <f>VLOOKUP(A1074,'Medical Examinations'!$A$2:$J$2336,10,FALSE)</f>
        <v>Prediabetes</v>
      </c>
      <c r="L1074" s="51" t="str">
        <f>_xlfn.XLOOKUP(A1074,'Hospitalisation Details'!$A$2:$A$2345,'Hospitalisation Details'!$J$2:$J$2345,"")</f>
        <v>28-Jun-1987</v>
      </c>
      <c r="M1074" s="12">
        <f>_xlfn.XLOOKUP(A1074,'Hospitalisation Details'!$A$2:$A$2344,'Hospitalisation Details'!$F$2:$F$2344," ",0,1)</f>
        <v>10464.83</v>
      </c>
      <c r="N1074" t="str">
        <f>_xlfn.XLOOKUP(A1074,'Hospitalisation Details'!$A$2:$A$2344,'Hospitalisation Details'!$G$2:$G$2344," ",0,1)</f>
        <v>tier - 3</v>
      </c>
      <c r="O1074" t="str">
        <f>_xlfn.XLOOKUP(A1074,'Hospitalisation Details'!$A$2:$A$2344,'Hospitalisation Details'!$H$2:$H$2344," ",0,1)</f>
        <v>tier - 1</v>
      </c>
      <c r="P1074" t="str">
        <f>_xlfn.XLOOKUP(A1074,'Hospitalisation Details'!$A$2:$A$2344,'Hospitalisation Details'!$I$2:$I$2344," ",0,1)</f>
        <v>R1012</v>
      </c>
      <c r="Q1074">
        <f>_xlfn.XLOOKUP(A1074,'Hospitalisation Details'!$A$2:$A$2344,'Hospitalisation Details'!$K$2:$K$2344," ",0,1)</f>
        <v>35</v>
      </c>
    </row>
    <row r="1075" spans="1:17" ht="15.5" x14ac:dyDescent="0.35">
      <c r="A1075" s="8" t="s">
        <v>1297</v>
      </c>
      <c r="B1075" t="str">
        <f>VLOOKUP(Healthcare!A1075,'Customer Names'!A1075:E3409,4,FALSE)</f>
        <v>Eric</v>
      </c>
      <c r="C1075" s="10">
        <f>_xlfn.XLOOKUP(A1075,'Medical Examinations'!$A$2:$A$2336,'Medical Examinations'!$B$2:$B$2336,"NA",0,1)</f>
        <v>31.16</v>
      </c>
      <c r="D1075" s="10">
        <f>_xlfn.XLOOKUP(A1075,'Medical Examinations'!$A$2:$A$2336,'Medical Examinations'!$C$2:$C$2336)</f>
        <v>4.26</v>
      </c>
      <c r="E1075" s="1" t="str">
        <f>_xlfn.XLOOKUP(A1075,'Medical Examinations'!$A$2:$A$2336,'Medical Examinations'!$D$2:$D$2336)</f>
        <v>Yes</v>
      </c>
      <c r="F1075" t="str">
        <f>_xlfn.XLOOKUP(A1075,'Medical Examinations'!$A$2:$A$2336,'Medical Examinations'!$E$2:$E$2336)</f>
        <v>No</v>
      </c>
      <c r="G1075" t="str">
        <f>_xlfn.XLOOKUP(A1075,'Medical Examinations'!$A$2:$A$2336,'Medical Examinations'!$F$2:$F$2336)</f>
        <v>Yes</v>
      </c>
      <c r="H1075" s="1">
        <f>_xlfn.XLOOKUP(A1075,'Medical Examinations'!$A$2:$A$2336,'Medical Examinations'!$G$2:$G$2336)</f>
        <v>1</v>
      </c>
      <c r="I1075" t="str">
        <f>_xlfn.XLOOKUP(A1075,'Medical Examinations'!$A$2:$A$2336,'Medical Examinations'!$H$2:$H$2336)</f>
        <v>No</v>
      </c>
      <c r="J1075" t="str">
        <f>VLOOKUP(A1075,'Medical Examinations'!$A$2:$J$2336,9,FALSE)</f>
        <v>Obesity</v>
      </c>
      <c r="K1075" t="str">
        <f>VLOOKUP(A1075,'Medical Examinations'!$A$2:$J$2336,10,FALSE)</f>
        <v>Normal</v>
      </c>
      <c r="L1075" s="51" t="str">
        <f>_xlfn.XLOOKUP(A1075,'Hospitalisation Details'!$A$2:$A$2345,'Hospitalisation Details'!$J$2:$J$2345,"")</f>
        <v>22-Sep-1969</v>
      </c>
      <c r="M1075" s="12">
        <f>_xlfn.XLOOKUP(A1075,'Hospitalisation Details'!$A$2:$A$2344,'Hospitalisation Details'!$F$2:$F$2344," ",0,1)</f>
        <v>10461.98</v>
      </c>
      <c r="N1075" t="str">
        <f>_xlfn.XLOOKUP(A1075,'Hospitalisation Details'!$A$2:$A$2344,'Hospitalisation Details'!$G$2:$G$2344," ",0,1)</f>
        <v>tier - 3</v>
      </c>
      <c r="O1075" t="str">
        <f>_xlfn.XLOOKUP(A1075,'Hospitalisation Details'!$A$2:$A$2344,'Hospitalisation Details'!$H$2:$H$2344," ",0,1)</f>
        <v>tier - 1</v>
      </c>
      <c r="P1075" t="str">
        <f>_xlfn.XLOOKUP(A1075,'Hospitalisation Details'!$A$2:$A$2344,'Hospitalisation Details'!$I$2:$I$2344," ",0,1)</f>
        <v>R1012</v>
      </c>
      <c r="Q1075">
        <f>_xlfn.XLOOKUP(A1075,'Hospitalisation Details'!$A$2:$A$2344,'Hospitalisation Details'!$K$2:$K$2344," ",0,1)</f>
        <v>53</v>
      </c>
    </row>
    <row r="1076" spans="1:17" ht="15.5" x14ac:dyDescent="0.35">
      <c r="A1076" s="8" t="s">
        <v>1296</v>
      </c>
      <c r="B1076" t="str">
        <f>VLOOKUP(Healthcare!A1076,'Customer Names'!A1076:E3410,4,FALSE)</f>
        <v>Bryan</v>
      </c>
      <c r="C1076" s="10">
        <f>_xlfn.XLOOKUP(A1076,'Medical Examinations'!$A$2:$A$2336,'Medical Examinations'!$B$2:$B$2336,"NA",0,1)</f>
        <v>25.55</v>
      </c>
      <c r="D1076" s="10">
        <f>_xlfn.XLOOKUP(A1076,'Medical Examinations'!$A$2:$A$2336,'Medical Examinations'!$C$2:$C$2336)</f>
        <v>4.96</v>
      </c>
      <c r="E1076" s="1" t="str">
        <f>_xlfn.XLOOKUP(A1076,'Medical Examinations'!$A$2:$A$2336,'Medical Examinations'!$D$2:$D$2336)</f>
        <v>Yes</v>
      </c>
      <c r="F1076" t="str">
        <f>_xlfn.XLOOKUP(A1076,'Medical Examinations'!$A$2:$A$2336,'Medical Examinations'!$E$2:$E$2336)</f>
        <v>No</v>
      </c>
      <c r="G1076" t="str">
        <f>_xlfn.XLOOKUP(A1076,'Medical Examinations'!$A$2:$A$2336,'Medical Examinations'!$F$2:$F$2336)</f>
        <v>No</v>
      </c>
      <c r="H1076" s="1">
        <f>_xlfn.XLOOKUP(A1076,'Medical Examinations'!$A$2:$A$2336,'Medical Examinations'!$G$2:$G$2336)</f>
        <v>1</v>
      </c>
      <c r="I1076" t="str">
        <f>_xlfn.XLOOKUP(A1076,'Medical Examinations'!$A$2:$A$2336,'Medical Examinations'!$H$2:$H$2336)</f>
        <v>No</v>
      </c>
      <c r="J1076" t="str">
        <f>VLOOKUP(A1076,'Medical Examinations'!$A$2:$J$2336,9,FALSE)</f>
        <v>Overweight</v>
      </c>
      <c r="K1076" t="str">
        <f>VLOOKUP(A1076,'Medical Examinations'!$A$2:$J$2336,10,FALSE)</f>
        <v>Normal</v>
      </c>
      <c r="L1076" s="51" t="str">
        <f>_xlfn.XLOOKUP(A1076,'Hospitalisation Details'!$A$2:$A$2345,'Hospitalisation Details'!$J$2:$J$2345,"")</f>
        <v>27-Jul-1964</v>
      </c>
      <c r="M1076" s="12">
        <f>_xlfn.XLOOKUP(A1076,'Hospitalisation Details'!$A$2:$A$2344,'Hospitalisation Details'!$F$2:$F$2344," ",0,1)</f>
        <v>10459.19</v>
      </c>
      <c r="N1076" t="str">
        <f>_xlfn.XLOOKUP(A1076,'Hospitalisation Details'!$A$2:$A$2344,'Hospitalisation Details'!$G$2:$G$2344," ",0,1)</f>
        <v>tier - 3</v>
      </c>
      <c r="O1076" t="str">
        <f>_xlfn.XLOOKUP(A1076,'Hospitalisation Details'!$A$2:$A$2344,'Hospitalisation Details'!$H$2:$H$2344," ",0,1)</f>
        <v>tier - 1</v>
      </c>
      <c r="P1076" t="str">
        <f>_xlfn.XLOOKUP(A1076,'Hospitalisation Details'!$A$2:$A$2344,'Hospitalisation Details'!$I$2:$I$2344," ",0,1)</f>
        <v>R1013</v>
      </c>
      <c r="Q1076">
        <f>_xlfn.XLOOKUP(A1076,'Hospitalisation Details'!$A$2:$A$2344,'Hospitalisation Details'!$K$2:$K$2344," ",0,1)</f>
        <v>58</v>
      </c>
    </row>
    <row r="1077" spans="1:17" ht="15.5" x14ac:dyDescent="0.35">
      <c r="A1077" s="8" t="s">
        <v>1295</v>
      </c>
      <c r="B1077" t="str">
        <f>VLOOKUP(Healthcare!A1077,'Customer Names'!A1077:E3411,4,FALSE)</f>
        <v>Devon R.</v>
      </c>
      <c r="C1077" s="10">
        <f>_xlfn.XLOOKUP(A1077,'Medical Examinations'!$A$2:$A$2336,'Medical Examinations'!$B$2:$B$2336,"NA",0,1)</f>
        <v>28.77</v>
      </c>
      <c r="D1077" s="10">
        <f>_xlfn.XLOOKUP(A1077,'Medical Examinations'!$A$2:$A$2336,'Medical Examinations'!$C$2:$C$2336)</f>
        <v>4</v>
      </c>
      <c r="E1077" s="1" t="str">
        <f>_xlfn.XLOOKUP(A1077,'Medical Examinations'!$A$2:$A$2336,'Medical Examinations'!$D$2:$D$2336)</f>
        <v>Yes</v>
      </c>
      <c r="F1077" t="str">
        <f>_xlfn.XLOOKUP(A1077,'Medical Examinations'!$A$2:$A$2336,'Medical Examinations'!$E$2:$E$2336)</f>
        <v>No</v>
      </c>
      <c r="G1077" t="str">
        <f>_xlfn.XLOOKUP(A1077,'Medical Examinations'!$A$2:$A$2336,'Medical Examinations'!$F$2:$F$2336)</f>
        <v>No</v>
      </c>
      <c r="H1077" s="1">
        <f>_xlfn.XLOOKUP(A1077,'Medical Examinations'!$A$2:$A$2336,'Medical Examinations'!$G$2:$G$2336)</f>
        <v>0</v>
      </c>
      <c r="I1077" t="str">
        <f>_xlfn.XLOOKUP(A1077,'Medical Examinations'!$A$2:$A$2336,'Medical Examinations'!$H$2:$H$2336)</f>
        <v>No</v>
      </c>
      <c r="J1077" t="str">
        <f>VLOOKUP(A1077,'Medical Examinations'!$A$2:$J$2336,9,FALSE)</f>
        <v>Overweight</v>
      </c>
      <c r="K1077" t="str">
        <f>VLOOKUP(A1077,'Medical Examinations'!$A$2:$J$2336,10,FALSE)</f>
        <v>Normal</v>
      </c>
      <c r="L1077" s="51" t="str">
        <f>_xlfn.XLOOKUP(A1077,'Hospitalisation Details'!$A$2:$A$2345,'Hospitalisation Details'!$J$2:$J$2345,"")</f>
        <v>3-Aug-1976</v>
      </c>
      <c r="M1077" s="12">
        <f>_xlfn.XLOOKUP(A1077,'Hospitalisation Details'!$A$2:$A$2344,'Hospitalisation Details'!$F$2:$F$2344," ",0,1)</f>
        <v>10455.14</v>
      </c>
      <c r="N1077" t="str">
        <f>_xlfn.XLOOKUP(A1077,'Hospitalisation Details'!$A$2:$A$2344,'Hospitalisation Details'!$G$2:$G$2344," ",0,1)</f>
        <v>tier - 3</v>
      </c>
      <c r="O1077" t="str">
        <f>_xlfn.XLOOKUP(A1077,'Hospitalisation Details'!$A$2:$A$2344,'Hospitalisation Details'!$H$2:$H$2344," ",0,1)</f>
        <v>tier - 2</v>
      </c>
      <c r="P1077" t="str">
        <f>_xlfn.XLOOKUP(A1077,'Hospitalisation Details'!$A$2:$A$2344,'Hospitalisation Details'!$I$2:$I$2344," ",0,1)</f>
        <v>R1021</v>
      </c>
      <c r="Q1077">
        <f>_xlfn.XLOOKUP(A1077,'Hospitalisation Details'!$A$2:$A$2344,'Hospitalisation Details'!$K$2:$K$2344," ",0,1)</f>
        <v>46</v>
      </c>
    </row>
    <row r="1078" spans="1:17" ht="15.5" x14ac:dyDescent="0.35">
      <c r="A1078" s="8" t="s">
        <v>1294</v>
      </c>
      <c r="B1078" t="str">
        <f>VLOOKUP(Healthcare!A1078,'Customer Names'!A1078:E3412,4,FALSE)</f>
        <v>Elena</v>
      </c>
      <c r="C1078" s="10">
        <f>_xlfn.XLOOKUP(A1078,'Medical Examinations'!$A$2:$A$2336,'Medical Examinations'!$B$2:$B$2336,"NA",0,1)</f>
        <v>23.14</v>
      </c>
      <c r="D1078" s="10">
        <f>_xlfn.XLOOKUP(A1078,'Medical Examinations'!$A$2:$A$2336,'Medical Examinations'!$C$2:$C$2336)</f>
        <v>4.1500000000000004</v>
      </c>
      <c r="E1078" s="1" t="str">
        <f>_xlfn.XLOOKUP(A1078,'Medical Examinations'!$A$2:$A$2336,'Medical Examinations'!$D$2:$D$2336)</f>
        <v>Yes</v>
      </c>
      <c r="F1078" t="str">
        <f>_xlfn.XLOOKUP(A1078,'Medical Examinations'!$A$2:$A$2336,'Medical Examinations'!$E$2:$E$2336)</f>
        <v>No</v>
      </c>
      <c r="G1078" t="str">
        <f>_xlfn.XLOOKUP(A1078,'Medical Examinations'!$A$2:$A$2336,'Medical Examinations'!$F$2:$F$2336)</f>
        <v>No</v>
      </c>
      <c r="H1078" s="1">
        <f>_xlfn.XLOOKUP(A1078,'Medical Examinations'!$A$2:$A$2336,'Medical Examinations'!$G$2:$G$2336)</f>
        <v>1</v>
      </c>
      <c r="I1078" t="str">
        <f>_xlfn.XLOOKUP(A1078,'Medical Examinations'!$A$2:$A$2336,'Medical Examinations'!$H$2:$H$2336)</f>
        <v>No</v>
      </c>
      <c r="J1078" t="str">
        <f>VLOOKUP(A1078,'Medical Examinations'!$A$2:$J$2336,9,FALSE)</f>
        <v>Normal Weight</v>
      </c>
      <c r="K1078" t="str">
        <f>VLOOKUP(A1078,'Medical Examinations'!$A$2:$J$2336,10,FALSE)</f>
        <v>Normal</v>
      </c>
      <c r="L1078" s="51" t="str">
        <f>_xlfn.XLOOKUP(A1078,'Hospitalisation Details'!$A$2:$A$2345,'Hospitalisation Details'!$J$2:$J$2345,"")</f>
        <v>14-Oct-1964</v>
      </c>
      <c r="M1078" s="12">
        <f>_xlfn.XLOOKUP(A1078,'Hospitalisation Details'!$A$2:$A$2344,'Hospitalisation Details'!$F$2:$F$2344," ",0,1)</f>
        <v>10455.1</v>
      </c>
      <c r="N1078" t="str">
        <f>_xlfn.XLOOKUP(A1078,'Hospitalisation Details'!$A$2:$A$2344,'Hospitalisation Details'!$G$2:$G$2344," ",0,1)</f>
        <v>tier - 3</v>
      </c>
      <c r="O1078" t="str">
        <f>_xlfn.XLOOKUP(A1078,'Hospitalisation Details'!$A$2:$A$2344,'Hospitalisation Details'!$H$2:$H$2344," ",0,1)</f>
        <v>tier - 1</v>
      </c>
      <c r="P1078" t="str">
        <f>_xlfn.XLOOKUP(A1078,'Hospitalisation Details'!$A$2:$A$2344,'Hospitalisation Details'!$I$2:$I$2344," ",0,1)</f>
        <v>R1012</v>
      </c>
      <c r="Q1078">
        <f>_xlfn.XLOOKUP(A1078,'Hospitalisation Details'!$A$2:$A$2344,'Hospitalisation Details'!$K$2:$K$2344," ",0,1)</f>
        <v>58</v>
      </c>
    </row>
    <row r="1079" spans="1:17" ht="15.5" x14ac:dyDescent="0.35">
      <c r="A1079" s="8" t="s">
        <v>1293</v>
      </c>
      <c r="B1079" t="str">
        <f>VLOOKUP(Healthcare!A1079,'Customer Names'!A1079:E3413,4,FALSE)</f>
        <v>Chris</v>
      </c>
      <c r="C1079" s="10">
        <f>_xlfn.XLOOKUP(A1079,'Medical Examinations'!$A$2:$A$2336,'Medical Examinations'!$B$2:$B$2336,"NA",0,1)</f>
        <v>39.6</v>
      </c>
      <c r="D1079" s="10">
        <f>_xlfn.XLOOKUP(A1079,'Medical Examinations'!$A$2:$A$2336,'Medical Examinations'!$C$2:$C$2336)</f>
        <v>11.36</v>
      </c>
      <c r="E1079" s="1" t="str">
        <f>_xlfn.XLOOKUP(A1079,'Medical Examinations'!$A$2:$A$2336,'Medical Examinations'!$D$2:$D$2336)</f>
        <v>No</v>
      </c>
      <c r="F1079" t="str">
        <f>_xlfn.XLOOKUP(A1079,'Medical Examinations'!$A$2:$A$2336,'Medical Examinations'!$E$2:$E$2336)</f>
        <v>No</v>
      </c>
      <c r="G1079" t="str">
        <f>_xlfn.XLOOKUP(A1079,'Medical Examinations'!$A$2:$A$2336,'Medical Examinations'!$F$2:$F$2336)</f>
        <v>No</v>
      </c>
      <c r="H1079" s="1">
        <f>_xlfn.XLOOKUP(A1079,'Medical Examinations'!$A$2:$A$2336,'Medical Examinations'!$G$2:$G$2336)</f>
        <v>0</v>
      </c>
      <c r="I1079" t="str">
        <f>_xlfn.XLOOKUP(A1079,'Medical Examinations'!$A$2:$A$2336,'Medical Examinations'!$H$2:$H$2336)</f>
        <v>No</v>
      </c>
      <c r="J1079" t="str">
        <f>VLOOKUP(A1079,'Medical Examinations'!$A$2:$J$2336,9,FALSE)</f>
        <v>Obesity</v>
      </c>
      <c r="K1079" t="str">
        <f>VLOOKUP(A1079,'Medical Examinations'!$A$2:$J$2336,10,FALSE)</f>
        <v>Diabetes</v>
      </c>
      <c r="L1079" s="51" t="str">
        <f>_xlfn.XLOOKUP(A1079,'Hospitalisation Details'!$A$2:$A$2345,'Hospitalisation Details'!$J$2:$J$2345,"")</f>
        <v>8-Nov-1968</v>
      </c>
      <c r="M1079" s="12">
        <f>_xlfn.XLOOKUP(A1079,'Hospitalisation Details'!$A$2:$A$2344,'Hospitalisation Details'!$F$2:$F$2344," ",0,1)</f>
        <v>10450.549999999999</v>
      </c>
      <c r="N1079" t="str">
        <f>_xlfn.XLOOKUP(A1079,'Hospitalisation Details'!$A$2:$A$2344,'Hospitalisation Details'!$G$2:$G$2344," ",0,1)</f>
        <v>tier - 3</v>
      </c>
      <c r="O1079" t="str">
        <f>_xlfn.XLOOKUP(A1079,'Hospitalisation Details'!$A$2:$A$2344,'Hospitalisation Details'!$H$2:$H$2344," ",0,1)</f>
        <v>tier - 1</v>
      </c>
      <c r="P1079" t="str">
        <f>_xlfn.XLOOKUP(A1079,'Hospitalisation Details'!$A$2:$A$2344,'Hospitalisation Details'!$I$2:$I$2344," ",0,1)</f>
        <v>R1011</v>
      </c>
      <c r="Q1079">
        <f>_xlfn.XLOOKUP(A1079,'Hospitalisation Details'!$A$2:$A$2344,'Hospitalisation Details'!$K$2:$K$2344," ",0,1)</f>
        <v>54</v>
      </c>
    </row>
    <row r="1080" spans="1:17" ht="15.5" x14ac:dyDescent="0.35">
      <c r="A1080" s="8" t="s">
        <v>1292</v>
      </c>
      <c r="B1080" t="str">
        <f>VLOOKUP(Healthcare!A1080,'Customer Names'!A1080:E3414,4,FALSE)</f>
        <v>Bert</v>
      </c>
      <c r="C1080" s="10">
        <f>_xlfn.XLOOKUP(A1080,'Medical Examinations'!$A$2:$A$2336,'Medical Examinations'!$B$2:$B$2336,"NA",0,1)</f>
        <v>29.2</v>
      </c>
      <c r="D1080" s="10">
        <f>_xlfn.XLOOKUP(A1080,'Medical Examinations'!$A$2:$A$2336,'Medical Examinations'!$C$2:$C$2336)</f>
        <v>7.53</v>
      </c>
      <c r="E1080" s="1" t="str">
        <f>_xlfn.XLOOKUP(A1080,'Medical Examinations'!$A$2:$A$2336,'Medical Examinations'!$D$2:$D$2336)</f>
        <v>No</v>
      </c>
      <c r="F1080" t="str">
        <f>_xlfn.XLOOKUP(A1080,'Medical Examinations'!$A$2:$A$2336,'Medical Examinations'!$E$2:$E$2336)</f>
        <v>No</v>
      </c>
      <c r="G1080" t="str">
        <f>_xlfn.XLOOKUP(A1080,'Medical Examinations'!$A$2:$A$2336,'Medical Examinations'!$F$2:$F$2336)</f>
        <v>No</v>
      </c>
      <c r="H1080" s="1">
        <f>_xlfn.XLOOKUP(A1080,'Medical Examinations'!$A$2:$A$2336,'Medical Examinations'!$G$2:$G$2336)</f>
        <v>0</v>
      </c>
      <c r="I1080" t="str">
        <f>_xlfn.XLOOKUP(A1080,'Medical Examinations'!$A$2:$A$2336,'Medical Examinations'!$H$2:$H$2336)</f>
        <v>No</v>
      </c>
      <c r="J1080" t="str">
        <f>VLOOKUP(A1080,'Medical Examinations'!$A$2:$J$2336,9,FALSE)</f>
        <v>Overweight</v>
      </c>
      <c r="K1080" t="str">
        <f>VLOOKUP(A1080,'Medical Examinations'!$A$2:$J$2336,10,FALSE)</f>
        <v>Diabetes</v>
      </c>
      <c r="L1080" s="51" t="str">
        <f>_xlfn.XLOOKUP(A1080,'Hospitalisation Details'!$A$2:$A$2345,'Hospitalisation Details'!$J$2:$J$2345,"")</f>
        <v>29-Aug-1968</v>
      </c>
      <c r="M1080" s="12">
        <f>_xlfn.XLOOKUP(A1080,'Hospitalisation Details'!$A$2:$A$2344,'Hospitalisation Details'!$F$2:$F$2344," ",0,1)</f>
        <v>10436.1</v>
      </c>
      <c r="N1080" t="str">
        <f>_xlfn.XLOOKUP(A1080,'Hospitalisation Details'!$A$2:$A$2344,'Hospitalisation Details'!$G$2:$G$2344," ",0,1)</f>
        <v>tier - 3</v>
      </c>
      <c r="O1080" t="str">
        <f>_xlfn.XLOOKUP(A1080,'Hospitalisation Details'!$A$2:$A$2344,'Hospitalisation Details'!$H$2:$H$2344," ",0,1)</f>
        <v>tier - 3</v>
      </c>
      <c r="P1080" t="str">
        <f>_xlfn.XLOOKUP(A1080,'Hospitalisation Details'!$A$2:$A$2344,'Hospitalisation Details'!$I$2:$I$2344," ",0,1)</f>
        <v>R1011</v>
      </c>
      <c r="Q1080">
        <f>_xlfn.XLOOKUP(A1080,'Hospitalisation Details'!$A$2:$A$2344,'Hospitalisation Details'!$K$2:$K$2344," ",0,1)</f>
        <v>54</v>
      </c>
    </row>
    <row r="1081" spans="1:17" ht="15.5" x14ac:dyDescent="0.35">
      <c r="A1081" s="8" t="s">
        <v>1291</v>
      </c>
      <c r="B1081" t="str">
        <f>VLOOKUP(Healthcare!A1081,'Customer Names'!A1081:E3415,4,FALSE)</f>
        <v>John P.</v>
      </c>
      <c r="C1081" s="10">
        <f>_xlfn.XLOOKUP(A1081,'Medical Examinations'!$A$2:$A$2336,'Medical Examinations'!$B$2:$B$2336,"NA",0,1)</f>
        <v>32.774999999999999</v>
      </c>
      <c r="D1081" s="10">
        <f>_xlfn.XLOOKUP(A1081,'Medical Examinations'!$A$2:$A$2336,'Medical Examinations'!$C$2:$C$2336)</f>
        <v>7.95</v>
      </c>
      <c r="E1081" s="1" t="str">
        <f>_xlfn.XLOOKUP(A1081,'Medical Examinations'!$A$2:$A$2336,'Medical Examinations'!$D$2:$D$2336)</f>
        <v>No</v>
      </c>
      <c r="F1081" t="str">
        <f>_xlfn.XLOOKUP(A1081,'Medical Examinations'!$A$2:$A$2336,'Medical Examinations'!$E$2:$E$2336)</f>
        <v>No</v>
      </c>
      <c r="G1081" t="str">
        <f>_xlfn.XLOOKUP(A1081,'Medical Examinations'!$A$2:$A$2336,'Medical Examinations'!$F$2:$F$2336)</f>
        <v>No</v>
      </c>
      <c r="H1081" s="1">
        <f>_xlfn.XLOOKUP(A1081,'Medical Examinations'!$A$2:$A$2336,'Medical Examinations'!$G$2:$G$2336)</f>
        <v>0</v>
      </c>
      <c r="I1081" t="str">
        <f>_xlfn.XLOOKUP(A1081,'Medical Examinations'!$A$2:$A$2336,'Medical Examinations'!$H$2:$H$2336)</f>
        <v>No</v>
      </c>
      <c r="J1081" t="str">
        <f>VLOOKUP(A1081,'Medical Examinations'!$A$2:$J$2336,9,FALSE)</f>
        <v>Obesity</v>
      </c>
      <c r="K1081" t="str">
        <f>VLOOKUP(A1081,'Medical Examinations'!$A$2:$J$2336,10,FALSE)</f>
        <v>Diabetes</v>
      </c>
      <c r="L1081" s="51" t="str">
        <f>_xlfn.XLOOKUP(A1081,'Hospitalisation Details'!$A$2:$A$2345,'Hospitalisation Details'!$J$2:$J$2345,"")</f>
        <v>23-Aug-1968</v>
      </c>
      <c r="M1081" s="12">
        <f>_xlfn.XLOOKUP(A1081,'Hospitalisation Details'!$A$2:$A$2344,'Hospitalisation Details'!$F$2:$F$2344," ",0,1)</f>
        <v>10435.07</v>
      </c>
      <c r="N1081" t="str">
        <f>_xlfn.XLOOKUP(A1081,'Hospitalisation Details'!$A$2:$A$2344,'Hospitalisation Details'!$G$2:$G$2344," ",0,1)</f>
        <v>tier - 3</v>
      </c>
      <c r="O1081" t="str">
        <f>_xlfn.XLOOKUP(A1081,'Hospitalisation Details'!$A$2:$A$2344,'Hospitalisation Details'!$H$2:$H$2344," ",0,1)</f>
        <v>tier - 1</v>
      </c>
      <c r="P1081" t="str">
        <f>_xlfn.XLOOKUP(A1081,'Hospitalisation Details'!$A$2:$A$2344,'Hospitalisation Details'!$I$2:$I$2344," ",0,1)</f>
        <v>R1016</v>
      </c>
      <c r="Q1081">
        <f>_xlfn.XLOOKUP(A1081,'Hospitalisation Details'!$A$2:$A$2344,'Hospitalisation Details'!$K$2:$K$2344," ",0,1)</f>
        <v>54</v>
      </c>
    </row>
    <row r="1082" spans="1:17" ht="15.5" x14ac:dyDescent="0.35">
      <c r="A1082" s="8" t="s">
        <v>1290</v>
      </c>
      <c r="B1082" t="str">
        <f>VLOOKUP(Healthcare!A1082,'Customer Names'!A1082:E3416,4,FALSE)</f>
        <v>Daniel P</v>
      </c>
      <c r="C1082" s="10">
        <f>_xlfn.XLOOKUP(A1082,'Medical Examinations'!$A$2:$A$2336,'Medical Examinations'!$B$2:$B$2336,"NA",0,1)</f>
        <v>24.035</v>
      </c>
      <c r="D1082" s="10">
        <f>_xlfn.XLOOKUP(A1082,'Medical Examinations'!$A$2:$A$2336,'Medical Examinations'!$C$2:$C$2336)</f>
        <v>8.5</v>
      </c>
      <c r="E1082" s="1" t="str">
        <f>_xlfn.XLOOKUP(A1082,'Medical Examinations'!$A$2:$A$2336,'Medical Examinations'!$D$2:$D$2336)</f>
        <v>No</v>
      </c>
      <c r="F1082" t="str">
        <f>_xlfn.XLOOKUP(A1082,'Medical Examinations'!$A$2:$A$2336,'Medical Examinations'!$E$2:$E$2336)</f>
        <v>No</v>
      </c>
      <c r="G1082" t="str">
        <f>_xlfn.XLOOKUP(A1082,'Medical Examinations'!$A$2:$A$2336,'Medical Examinations'!$F$2:$F$2336)</f>
        <v>No</v>
      </c>
      <c r="H1082" s="1">
        <f>_xlfn.XLOOKUP(A1082,'Medical Examinations'!$A$2:$A$2336,'Medical Examinations'!$G$2:$G$2336)</f>
        <v>0</v>
      </c>
      <c r="I1082" t="str">
        <f>_xlfn.XLOOKUP(A1082,'Medical Examinations'!$A$2:$A$2336,'Medical Examinations'!$H$2:$H$2336)</f>
        <v>No</v>
      </c>
      <c r="J1082" t="str">
        <f>VLOOKUP(A1082,'Medical Examinations'!$A$2:$J$2336,9,FALSE)</f>
        <v>Normal Weight</v>
      </c>
      <c r="K1082" t="str">
        <f>VLOOKUP(A1082,'Medical Examinations'!$A$2:$J$2336,10,FALSE)</f>
        <v>Diabetes</v>
      </c>
      <c r="L1082" s="51" t="str">
        <f>_xlfn.XLOOKUP(A1082,'Hospitalisation Details'!$A$2:$A$2345,'Hospitalisation Details'!$J$2:$J$2345,"")</f>
        <v>27-Dec-1968</v>
      </c>
      <c r="M1082" s="12">
        <f>_xlfn.XLOOKUP(A1082,'Hospitalisation Details'!$A$2:$A$2344,'Hospitalisation Details'!$F$2:$F$2344," ",0,1)</f>
        <v>10422.92</v>
      </c>
      <c r="N1082" t="str">
        <f>_xlfn.XLOOKUP(A1082,'Hospitalisation Details'!$A$2:$A$2344,'Hospitalisation Details'!$G$2:$G$2344," ",0,1)</f>
        <v>tier - 3</v>
      </c>
      <c r="O1082" t="str">
        <f>_xlfn.XLOOKUP(A1082,'Hospitalisation Details'!$A$2:$A$2344,'Hospitalisation Details'!$H$2:$H$2344," ",0,1)</f>
        <v>tier - 1</v>
      </c>
      <c r="P1082" t="str">
        <f>_xlfn.XLOOKUP(A1082,'Hospitalisation Details'!$A$2:$A$2344,'Hospitalisation Details'!$I$2:$I$2344," ",0,1)</f>
        <v>R1017</v>
      </c>
      <c r="Q1082">
        <f>_xlfn.XLOOKUP(A1082,'Hospitalisation Details'!$A$2:$A$2344,'Hospitalisation Details'!$K$2:$K$2344," ",0,1)</f>
        <v>54</v>
      </c>
    </row>
    <row r="1083" spans="1:17" ht="15.5" x14ac:dyDescent="0.35">
      <c r="A1083" s="8" t="s">
        <v>1289</v>
      </c>
      <c r="B1083" t="str">
        <f>VLOOKUP(Healthcare!A1083,'Customer Names'!A1083:E3417,4,FALSE)</f>
        <v>Lisa K.</v>
      </c>
      <c r="C1083" s="10">
        <f>_xlfn.XLOOKUP(A1083,'Medical Examinations'!$A$2:$A$2336,'Medical Examinations'!$B$2:$B$2336,"NA",0,1)</f>
        <v>30.55</v>
      </c>
      <c r="D1083" s="10">
        <f>_xlfn.XLOOKUP(A1083,'Medical Examinations'!$A$2:$A$2336,'Medical Examinations'!$C$2:$C$2336)</f>
        <v>5.89</v>
      </c>
      <c r="E1083" s="1" t="str">
        <f>_xlfn.XLOOKUP(A1083,'Medical Examinations'!$A$2:$A$2336,'Medical Examinations'!$D$2:$D$2336)</f>
        <v>No</v>
      </c>
      <c r="F1083" t="str">
        <f>_xlfn.XLOOKUP(A1083,'Medical Examinations'!$A$2:$A$2336,'Medical Examinations'!$E$2:$E$2336)</f>
        <v>No</v>
      </c>
      <c r="G1083" t="str">
        <f>_xlfn.XLOOKUP(A1083,'Medical Examinations'!$A$2:$A$2336,'Medical Examinations'!$F$2:$F$2336)</f>
        <v>Yes</v>
      </c>
      <c r="H1083" s="1">
        <f>_xlfn.XLOOKUP(A1083,'Medical Examinations'!$A$2:$A$2336,'Medical Examinations'!$G$2:$G$2336)</f>
        <v>1</v>
      </c>
      <c r="I1083" t="str">
        <f>_xlfn.XLOOKUP(A1083,'Medical Examinations'!$A$2:$A$2336,'Medical Examinations'!$H$2:$H$2336)</f>
        <v>No</v>
      </c>
      <c r="J1083" t="str">
        <f>VLOOKUP(A1083,'Medical Examinations'!$A$2:$J$2336,9,FALSE)</f>
        <v>Obesity</v>
      </c>
      <c r="K1083" t="str">
        <f>VLOOKUP(A1083,'Medical Examinations'!$A$2:$J$2336,10,FALSE)</f>
        <v>Prediabetes</v>
      </c>
      <c r="L1083" s="51" t="str">
        <f>_xlfn.XLOOKUP(A1083,'Hospitalisation Details'!$A$2:$A$2345,'Hospitalisation Details'!$J$2:$J$2345,"")</f>
        <v>25-Nov-1979</v>
      </c>
      <c r="M1083" s="12">
        <f>_xlfn.XLOOKUP(A1083,'Hospitalisation Details'!$A$2:$A$2344,'Hospitalisation Details'!$F$2:$F$2344," ",0,1)</f>
        <v>10419.65</v>
      </c>
      <c r="N1083" t="str">
        <f>_xlfn.XLOOKUP(A1083,'Hospitalisation Details'!$A$2:$A$2344,'Hospitalisation Details'!$G$2:$G$2344," ",0,1)</f>
        <v>tier - 3</v>
      </c>
      <c r="O1083" t="str">
        <f>_xlfn.XLOOKUP(A1083,'Hospitalisation Details'!$A$2:$A$2344,'Hospitalisation Details'!$H$2:$H$2344," ",0,1)</f>
        <v>tier - 2</v>
      </c>
      <c r="P1083" t="str">
        <f>_xlfn.XLOOKUP(A1083,'Hospitalisation Details'!$A$2:$A$2344,'Hospitalisation Details'!$I$2:$I$2344," ",0,1)</f>
        <v>R1025</v>
      </c>
      <c r="Q1083">
        <f>_xlfn.XLOOKUP(A1083,'Hospitalisation Details'!$A$2:$A$2344,'Hospitalisation Details'!$K$2:$K$2344," ",0,1)</f>
        <v>43</v>
      </c>
    </row>
    <row r="1084" spans="1:17" ht="15.5" x14ac:dyDescent="0.35">
      <c r="A1084" s="8" t="s">
        <v>1288</v>
      </c>
      <c r="B1084" t="str">
        <f>VLOOKUP(Healthcare!A1084,'Customer Names'!A1084:E3418,4,FALSE)</f>
        <v>Kristine</v>
      </c>
      <c r="C1084" s="10">
        <f>_xlfn.XLOOKUP(A1084,'Medical Examinations'!$A$2:$A$2336,'Medical Examinations'!$B$2:$B$2336,"NA",0,1)</f>
        <v>28.81</v>
      </c>
      <c r="D1084" s="10">
        <f>_xlfn.XLOOKUP(A1084,'Medical Examinations'!$A$2:$A$2336,'Medical Examinations'!$C$2:$C$2336)</f>
        <v>8.76</v>
      </c>
      <c r="E1084" s="1" t="str">
        <f>_xlfn.XLOOKUP(A1084,'Medical Examinations'!$A$2:$A$2336,'Medical Examinations'!$D$2:$D$2336)</f>
        <v>No</v>
      </c>
      <c r="F1084" t="str">
        <f>_xlfn.XLOOKUP(A1084,'Medical Examinations'!$A$2:$A$2336,'Medical Examinations'!$E$2:$E$2336)</f>
        <v>No</v>
      </c>
      <c r="G1084" t="str">
        <f>_xlfn.XLOOKUP(A1084,'Medical Examinations'!$A$2:$A$2336,'Medical Examinations'!$F$2:$F$2336)</f>
        <v>No</v>
      </c>
      <c r="H1084" s="1">
        <f>_xlfn.XLOOKUP(A1084,'Medical Examinations'!$A$2:$A$2336,'Medical Examinations'!$G$2:$G$2336)</f>
        <v>2</v>
      </c>
      <c r="I1084" t="str">
        <f>_xlfn.XLOOKUP(A1084,'Medical Examinations'!$A$2:$A$2336,'Medical Examinations'!$H$2:$H$2336)</f>
        <v>No</v>
      </c>
      <c r="J1084" t="str">
        <f>VLOOKUP(A1084,'Medical Examinations'!$A$2:$J$2336,9,FALSE)</f>
        <v>Overweight</v>
      </c>
      <c r="K1084" t="str">
        <f>VLOOKUP(A1084,'Medical Examinations'!$A$2:$J$2336,10,FALSE)</f>
        <v>Diabetes</v>
      </c>
      <c r="L1084" s="51" t="str">
        <f>_xlfn.XLOOKUP(A1084,'Hospitalisation Details'!$A$2:$A$2345,'Hospitalisation Details'!$J$2:$J$2345,"")</f>
        <v>11-Oct-1973</v>
      </c>
      <c r="M1084" s="12">
        <f>_xlfn.XLOOKUP(A1084,'Hospitalisation Details'!$A$2:$A$2344,'Hospitalisation Details'!$F$2:$F$2344," ",0,1)</f>
        <v>10419.59</v>
      </c>
      <c r="N1084" t="str">
        <f>_xlfn.XLOOKUP(A1084,'Hospitalisation Details'!$A$2:$A$2344,'Hospitalisation Details'!$G$2:$G$2344," ",0,1)</f>
        <v>tier - 3</v>
      </c>
      <c r="O1084" t="str">
        <f>_xlfn.XLOOKUP(A1084,'Hospitalisation Details'!$A$2:$A$2344,'Hospitalisation Details'!$H$2:$H$2344," ",0,1)</f>
        <v>tier - 2</v>
      </c>
      <c r="P1084" t="str">
        <f>_xlfn.XLOOKUP(A1084,'Hospitalisation Details'!$A$2:$A$2344,'Hospitalisation Details'!$I$2:$I$2344," ",0,1)</f>
        <v>R1025</v>
      </c>
      <c r="Q1084">
        <f>_xlfn.XLOOKUP(A1084,'Hospitalisation Details'!$A$2:$A$2344,'Hospitalisation Details'!$K$2:$K$2344," ",0,1)</f>
        <v>49</v>
      </c>
    </row>
    <row r="1085" spans="1:17" ht="15.5" x14ac:dyDescent="0.35">
      <c r="A1085" s="8" t="s">
        <v>1287</v>
      </c>
      <c r="B1085" t="str">
        <f>VLOOKUP(Healthcare!A1085,'Customer Names'!A1085:E3419,4,FALSE)</f>
        <v>Paul A</v>
      </c>
      <c r="C1085" s="10">
        <f>_xlfn.XLOOKUP(A1085,'Medical Examinations'!$A$2:$A$2336,'Medical Examinations'!$B$2:$B$2336,"NA",0,1)</f>
        <v>31.66</v>
      </c>
      <c r="D1085" s="10">
        <f>_xlfn.XLOOKUP(A1085,'Medical Examinations'!$A$2:$A$2336,'Medical Examinations'!$C$2:$C$2336)</f>
        <v>4.1100000000000003</v>
      </c>
      <c r="E1085" s="1" t="str">
        <f>_xlfn.XLOOKUP(A1085,'Medical Examinations'!$A$2:$A$2336,'Medical Examinations'!$D$2:$D$2336)</f>
        <v>No</v>
      </c>
      <c r="F1085" t="str">
        <f>_xlfn.XLOOKUP(A1085,'Medical Examinations'!$A$2:$A$2336,'Medical Examinations'!$E$2:$E$2336)</f>
        <v>No</v>
      </c>
      <c r="G1085" t="str">
        <f>_xlfn.XLOOKUP(A1085,'Medical Examinations'!$A$2:$A$2336,'Medical Examinations'!$F$2:$F$2336)</f>
        <v>No</v>
      </c>
      <c r="H1085" s="1">
        <f>_xlfn.XLOOKUP(A1085,'Medical Examinations'!$A$2:$A$2336,'Medical Examinations'!$G$2:$G$2336)</f>
        <v>0</v>
      </c>
      <c r="I1085" t="str">
        <f>_xlfn.XLOOKUP(A1085,'Medical Examinations'!$A$2:$A$2336,'Medical Examinations'!$H$2:$H$2336)</f>
        <v>No</v>
      </c>
      <c r="J1085" t="str">
        <f>VLOOKUP(A1085,'Medical Examinations'!$A$2:$J$2336,9,FALSE)</f>
        <v>Obesity</v>
      </c>
      <c r="K1085" t="str">
        <f>VLOOKUP(A1085,'Medical Examinations'!$A$2:$J$2336,10,FALSE)</f>
        <v>Normal</v>
      </c>
      <c r="L1085" s="51" t="str">
        <f>_xlfn.XLOOKUP(A1085,'Hospitalisation Details'!$A$2:$A$2345,'Hospitalisation Details'!$J$2:$J$2345,"")</f>
        <v>24-Oct-1980</v>
      </c>
      <c r="M1085" s="12">
        <f>_xlfn.XLOOKUP(A1085,'Hospitalisation Details'!$A$2:$A$2344,'Hospitalisation Details'!$F$2:$F$2344," ",0,1)</f>
        <v>10407.98</v>
      </c>
      <c r="N1085" t="str">
        <f>_xlfn.XLOOKUP(A1085,'Hospitalisation Details'!$A$2:$A$2344,'Hospitalisation Details'!$G$2:$G$2344," ",0,1)</f>
        <v>tier - 3</v>
      </c>
      <c r="O1085" t="str">
        <f>_xlfn.XLOOKUP(A1085,'Hospitalisation Details'!$A$2:$A$2344,'Hospitalisation Details'!$H$2:$H$2344," ",0,1)</f>
        <v>tier - 1</v>
      </c>
      <c r="P1085" t="str">
        <f>_xlfn.XLOOKUP(A1085,'Hospitalisation Details'!$A$2:$A$2344,'Hospitalisation Details'!$I$2:$I$2344," ",0,1)</f>
        <v>R1021</v>
      </c>
      <c r="Q1085">
        <f>_xlfn.XLOOKUP(A1085,'Hospitalisation Details'!$A$2:$A$2344,'Hospitalisation Details'!$K$2:$K$2344," ",0,1)</f>
        <v>42</v>
      </c>
    </row>
    <row r="1086" spans="1:17" ht="15.5" x14ac:dyDescent="0.35">
      <c r="A1086" s="8" t="s">
        <v>1286</v>
      </c>
      <c r="B1086" t="str">
        <f>VLOOKUP(Healthcare!A1086,'Customer Names'!A1086:E3420,4,FALSE)</f>
        <v>Bryan</v>
      </c>
      <c r="C1086" s="10">
        <f>_xlfn.XLOOKUP(A1086,'Medical Examinations'!$A$2:$A$2336,'Medical Examinations'!$B$2:$B$2336,"NA",0,1)</f>
        <v>28.215</v>
      </c>
      <c r="D1086" s="10">
        <f>_xlfn.XLOOKUP(A1086,'Medical Examinations'!$A$2:$A$2336,'Medical Examinations'!$C$2:$C$2336)</f>
        <v>7.56</v>
      </c>
      <c r="E1086" s="1" t="str">
        <f>_xlfn.XLOOKUP(A1086,'Medical Examinations'!$A$2:$A$2336,'Medical Examinations'!$D$2:$D$2336)</f>
        <v>Yes</v>
      </c>
      <c r="F1086" t="str">
        <f>_xlfn.XLOOKUP(A1086,'Medical Examinations'!$A$2:$A$2336,'Medical Examinations'!$E$2:$E$2336)</f>
        <v>No</v>
      </c>
      <c r="G1086" t="str">
        <f>_xlfn.XLOOKUP(A1086,'Medical Examinations'!$A$2:$A$2336,'Medical Examinations'!$F$2:$F$2336)</f>
        <v>No</v>
      </c>
      <c r="H1086" s="1">
        <f>_xlfn.XLOOKUP(A1086,'Medical Examinations'!$A$2:$A$2336,'Medical Examinations'!$G$2:$G$2336)</f>
        <v>1</v>
      </c>
      <c r="I1086" t="str">
        <f>_xlfn.XLOOKUP(A1086,'Medical Examinations'!$A$2:$A$2336,'Medical Examinations'!$H$2:$H$2336)</f>
        <v>No</v>
      </c>
      <c r="J1086" t="str">
        <f>VLOOKUP(A1086,'Medical Examinations'!$A$2:$J$2336,9,FALSE)</f>
        <v>Overweight</v>
      </c>
      <c r="K1086" t="str">
        <f>VLOOKUP(A1086,'Medical Examinations'!$A$2:$J$2336,10,FALSE)</f>
        <v>Diabetes</v>
      </c>
      <c r="L1086" s="51" t="str">
        <f>_xlfn.XLOOKUP(A1086,'Hospitalisation Details'!$A$2:$A$2345,'Hospitalisation Details'!$J$2:$J$2345,"")</f>
        <v>5-Jun-1975</v>
      </c>
      <c r="M1086" s="12">
        <f>_xlfn.XLOOKUP(A1086,'Hospitalisation Details'!$A$2:$A$2344,'Hospitalisation Details'!$F$2:$F$2344," ",0,1)</f>
        <v>10407.09</v>
      </c>
      <c r="N1086" t="str">
        <f>_xlfn.XLOOKUP(A1086,'Hospitalisation Details'!$A$2:$A$2344,'Hospitalisation Details'!$G$2:$G$2344," ",0,1)</f>
        <v>tier - 3</v>
      </c>
      <c r="O1086" t="str">
        <f>_xlfn.XLOOKUP(A1086,'Hospitalisation Details'!$A$2:$A$2344,'Hospitalisation Details'!$H$2:$H$2344," ",0,1)</f>
        <v>tier - 1</v>
      </c>
      <c r="P1086" t="str">
        <f>_xlfn.XLOOKUP(A1086,'Hospitalisation Details'!$A$2:$A$2344,'Hospitalisation Details'!$I$2:$I$2344," ",0,1)</f>
        <v>R1015</v>
      </c>
      <c r="Q1086">
        <f>_xlfn.XLOOKUP(A1086,'Hospitalisation Details'!$A$2:$A$2344,'Hospitalisation Details'!$K$2:$K$2344," ",0,1)</f>
        <v>48</v>
      </c>
    </row>
    <row r="1087" spans="1:17" ht="15.5" x14ac:dyDescent="0.35">
      <c r="A1087" s="8" t="s">
        <v>1285</v>
      </c>
      <c r="B1087" t="str">
        <f>VLOOKUP(Healthcare!A1087,'Customer Names'!A1087:E3421,4,FALSE)</f>
        <v>Chris</v>
      </c>
      <c r="C1087" s="10">
        <f>_xlfn.XLOOKUP(A1087,'Medical Examinations'!$A$2:$A$2336,'Medical Examinations'!$B$2:$B$2336,"NA",0,1)</f>
        <v>26.12</v>
      </c>
      <c r="D1087" s="10">
        <f>_xlfn.XLOOKUP(A1087,'Medical Examinations'!$A$2:$A$2336,'Medical Examinations'!$C$2:$C$2336)</f>
        <v>4.17</v>
      </c>
      <c r="E1087" s="1" t="str">
        <f>_xlfn.XLOOKUP(A1087,'Medical Examinations'!$A$2:$A$2336,'Medical Examinations'!$D$2:$D$2336)</f>
        <v>Yes</v>
      </c>
      <c r="F1087" t="str">
        <f>_xlfn.XLOOKUP(A1087,'Medical Examinations'!$A$2:$A$2336,'Medical Examinations'!$E$2:$E$2336)</f>
        <v>No</v>
      </c>
      <c r="G1087" t="str">
        <f>_xlfn.XLOOKUP(A1087,'Medical Examinations'!$A$2:$A$2336,'Medical Examinations'!$F$2:$F$2336)</f>
        <v>Yes</v>
      </c>
      <c r="H1087" s="1">
        <f>_xlfn.XLOOKUP(A1087,'Medical Examinations'!$A$2:$A$2336,'Medical Examinations'!$G$2:$G$2336)</f>
        <v>1</v>
      </c>
      <c r="I1087" t="str">
        <f>_xlfn.XLOOKUP(A1087,'Medical Examinations'!$A$2:$A$2336,'Medical Examinations'!$H$2:$H$2336)</f>
        <v>No</v>
      </c>
      <c r="J1087" t="str">
        <f>VLOOKUP(A1087,'Medical Examinations'!$A$2:$J$2336,9,FALSE)</f>
        <v>Overweight</v>
      </c>
      <c r="K1087" t="str">
        <f>VLOOKUP(A1087,'Medical Examinations'!$A$2:$J$2336,10,FALSE)</f>
        <v>Normal</v>
      </c>
      <c r="L1087" s="51" t="str">
        <f>_xlfn.XLOOKUP(A1087,'Hospitalisation Details'!$A$2:$A$2345,'Hospitalisation Details'!$J$2:$J$2345,"")</f>
        <v>7-Jul-1969</v>
      </c>
      <c r="M1087" s="12">
        <f>_xlfn.XLOOKUP(A1087,'Hospitalisation Details'!$A$2:$A$2344,'Hospitalisation Details'!$F$2:$F$2344," ",0,1)</f>
        <v>10403.27</v>
      </c>
      <c r="N1087" t="str">
        <f>_xlfn.XLOOKUP(A1087,'Hospitalisation Details'!$A$2:$A$2344,'Hospitalisation Details'!$G$2:$G$2344," ",0,1)</f>
        <v>tier - 3</v>
      </c>
      <c r="O1087" t="str">
        <f>_xlfn.XLOOKUP(A1087,'Hospitalisation Details'!$A$2:$A$2344,'Hospitalisation Details'!$H$2:$H$2344," ",0,1)</f>
        <v>tier - 2</v>
      </c>
      <c r="P1087" t="str">
        <f>_xlfn.XLOOKUP(A1087,'Hospitalisation Details'!$A$2:$A$2344,'Hospitalisation Details'!$I$2:$I$2344," ",0,1)</f>
        <v>R1020</v>
      </c>
      <c r="Q1087">
        <f>_xlfn.XLOOKUP(A1087,'Hospitalisation Details'!$A$2:$A$2344,'Hospitalisation Details'!$K$2:$K$2344," ",0,1)</f>
        <v>53</v>
      </c>
    </row>
    <row r="1088" spans="1:17" ht="15.5" x14ac:dyDescent="0.35">
      <c r="A1088" s="8" t="s">
        <v>1284</v>
      </c>
      <c r="B1088" t="str">
        <f>VLOOKUP(Healthcare!A1088,'Customer Names'!A1088:E3422,4,FALSE)</f>
        <v>Milah B</v>
      </c>
      <c r="C1088" s="10">
        <f>_xlfn.XLOOKUP(A1088,'Medical Examinations'!$A$2:$A$2336,'Medical Examinations'!$B$2:$B$2336,"NA",0,1)</f>
        <v>36.630000000000003</v>
      </c>
      <c r="D1088" s="10">
        <f>_xlfn.XLOOKUP(A1088,'Medical Examinations'!$A$2:$A$2336,'Medical Examinations'!$C$2:$C$2336)</f>
        <v>11.42</v>
      </c>
      <c r="E1088" s="1" t="str">
        <f>_xlfn.XLOOKUP(A1088,'Medical Examinations'!$A$2:$A$2336,'Medical Examinations'!$D$2:$D$2336)</f>
        <v>No</v>
      </c>
      <c r="F1088" t="str">
        <f>_xlfn.XLOOKUP(A1088,'Medical Examinations'!$A$2:$A$2336,'Medical Examinations'!$E$2:$E$2336)</f>
        <v>No</v>
      </c>
      <c r="G1088" t="str">
        <f>_xlfn.XLOOKUP(A1088,'Medical Examinations'!$A$2:$A$2336,'Medical Examinations'!$F$2:$F$2336)</f>
        <v>No</v>
      </c>
      <c r="H1088" s="1">
        <f>_xlfn.XLOOKUP(A1088,'Medical Examinations'!$A$2:$A$2336,'Medical Examinations'!$G$2:$G$2336)</f>
        <v>2</v>
      </c>
      <c r="I1088" t="str">
        <f>_xlfn.XLOOKUP(A1088,'Medical Examinations'!$A$2:$A$2336,'Medical Examinations'!$H$2:$H$2336)</f>
        <v>No</v>
      </c>
      <c r="J1088" t="str">
        <f>VLOOKUP(A1088,'Medical Examinations'!$A$2:$J$2336,9,FALSE)</f>
        <v>Obesity</v>
      </c>
      <c r="K1088" t="str">
        <f>VLOOKUP(A1088,'Medical Examinations'!$A$2:$J$2336,10,FALSE)</f>
        <v>Diabetes</v>
      </c>
      <c r="L1088" s="51" t="str">
        <f>_xlfn.XLOOKUP(A1088,'Hospitalisation Details'!$A$2:$A$2345,'Hospitalisation Details'!$J$2:$J$2345,"")</f>
        <v>19-Sep-1973</v>
      </c>
      <c r="M1088" s="12">
        <f>_xlfn.XLOOKUP(A1088,'Hospitalisation Details'!$A$2:$A$2344,'Hospitalisation Details'!$F$2:$F$2344," ",0,1)</f>
        <v>10381.48</v>
      </c>
      <c r="N1088" t="str">
        <f>_xlfn.XLOOKUP(A1088,'Hospitalisation Details'!$A$2:$A$2344,'Hospitalisation Details'!$G$2:$G$2344," ",0,1)</f>
        <v>tier - 3</v>
      </c>
      <c r="O1088" t="str">
        <f>_xlfn.XLOOKUP(A1088,'Hospitalisation Details'!$A$2:$A$2344,'Hospitalisation Details'!$H$2:$H$2344," ",0,1)</f>
        <v>tier - 3</v>
      </c>
      <c r="P1088" t="str">
        <f>_xlfn.XLOOKUP(A1088,'Hospitalisation Details'!$A$2:$A$2344,'Hospitalisation Details'!$I$2:$I$2344," ",0,1)</f>
        <v>R1013</v>
      </c>
      <c r="Q1088">
        <f>_xlfn.XLOOKUP(A1088,'Hospitalisation Details'!$A$2:$A$2344,'Hospitalisation Details'!$K$2:$K$2344," ",0,1)</f>
        <v>49</v>
      </c>
    </row>
    <row r="1089" spans="1:17" ht="15.5" x14ac:dyDescent="0.35">
      <c r="A1089" s="8" t="s">
        <v>1283</v>
      </c>
      <c r="B1089" t="str">
        <f>VLOOKUP(Healthcare!A1089,'Customer Names'!A1089:E3423,4,FALSE)</f>
        <v>Annette M.</v>
      </c>
      <c r="C1089" s="10">
        <f>_xlfn.XLOOKUP(A1089,'Medical Examinations'!$A$2:$A$2336,'Medical Examinations'!$B$2:$B$2336,"NA",0,1)</f>
        <v>33.344999999999999</v>
      </c>
      <c r="D1089" s="10">
        <f>_xlfn.XLOOKUP(A1089,'Medical Examinations'!$A$2:$A$2336,'Medical Examinations'!$C$2:$C$2336)</f>
        <v>7.33</v>
      </c>
      <c r="E1089" s="1" t="str">
        <f>_xlfn.XLOOKUP(A1089,'Medical Examinations'!$A$2:$A$2336,'Medical Examinations'!$D$2:$D$2336)</f>
        <v>No</v>
      </c>
      <c r="F1089" t="str">
        <f>_xlfn.XLOOKUP(A1089,'Medical Examinations'!$A$2:$A$2336,'Medical Examinations'!$E$2:$E$2336)</f>
        <v>No</v>
      </c>
      <c r="G1089" t="str">
        <f>_xlfn.XLOOKUP(A1089,'Medical Examinations'!$A$2:$A$2336,'Medical Examinations'!$F$2:$F$2336)</f>
        <v>No</v>
      </c>
      <c r="H1089" s="1">
        <f>_xlfn.XLOOKUP(A1089,'Medical Examinations'!$A$2:$A$2336,'Medical Examinations'!$G$2:$G$2336)</f>
        <v>2</v>
      </c>
      <c r="I1089" t="str">
        <f>_xlfn.XLOOKUP(A1089,'Medical Examinations'!$A$2:$A$2336,'Medical Examinations'!$H$2:$H$2336)</f>
        <v>No</v>
      </c>
      <c r="J1089" t="str">
        <f>VLOOKUP(A1089,'Medical Examinations'!$A$2:$J$2336,9,FALSE)</f>
        <v>Obesity</v>
      </c>
      <c r="K1089" t="str">
        <f>VLOOKUP(A1089,'Medical Examinations'!$A$2:$J$2336,10,FALSE)</f>
        <v>Diabetes</v>
      </c>
      <c r="L1089" s="51" t="str">
        <f>_xlfn.XLOOKUP(A1089,'Hospitalisation Details'!$A$2:$A$2345,'Hospitalisation Details'!$J$2:$J$2345,"")</f>
        <v>29-Sep-1973</v>
      </c>
      <c r="M1089" s="12">
        <f>_xlfn.XLOOKUP(A1089,'Hospitalisation Details'!$A$2:$A$2344,'Hospitalisation Details'!$F$2:$F$2344," ",0,1)</f>
        <v>10370.91</v>
      </c>
      <c r="N1089" t="str">
        <f>_xlfn.XLOOKUP(A1089,'Hospitalisation Details'!$A$2:$A$2344,'Hospitalisation Details'!$G$2:$G$2344," ",0,1)</f>
        <v>tier - 3</v>
      </c>
      <c r="O1089" t="str">
        <f>_xlfn.XLOOKUP(A1089,'Hospitalisation Details'!$A$2:$A$2344,'Hospitalisation Details'!$H$2:$H$2344," ",0,1)</f>
        <v>tier - 3</v>
      </c>
      <c r="P1089" t="str">
        <f>_xlfn.XLOOKUP(A1089,'Hospitalisation Details'!$A$2:$A$2344,'Hospitalisation Details'!$I$2:$I$2344," ",0,1)</f>
        <v>R1024</v>
      </c>
      <c r="Q1089">
        <f>_xlfn.XLOOKUP(A1089,'Hospitalisation Details'!$A$2:$A$2344,'Hospitalisation Details'!$K$2:$K$2344," ",0,1)</f>
        <v>49</v>
      </c>
    </row>
    <row r="1090" spans="1:17" ht="15.5" x14ac:dyDescent="0.35">
      <c r="A1090" s="8" t="s">
        <v>1282</v>
      </c>
      <c r="B1090" t="str">
        <f>VLOOKUP(Healthcare!A1090,'Customer Names'!A1090:E3424,4,FALSE)</f>
        <v>Yoko</v>
      </c>
      <c r="C1090" s="10">
        <f>_xlfn.XLOOKUP(A1090,'Medical Examinations'!$A$2:$A$2336,'Medical Examinations'!$B$2:$B$2336,"NA",0,1)</f>
        <v>27.11</v>
      </c>
      <c r="D1090" s="10">
        <f>_xlfn.XLOOKUP(A1090,'Medical Examinations'!$A$2:$A$2336,'Medical Examinations'!$C$2:$C$2336)</f>
        <v>6.7</v>
      </c>
      <c r="E1090" s="1" t="str">
        <f>_xlfn.XLOOKUP(A1090,'Medical Examinations'!$A$2:$A$2336,'Medical Examinations'!$D$2:$D$2336)</f>
        <v>No</v>
      </c>
      <c r="F1090" t="str">
        <f>_xlfn.XLOOKUP(A1090,'Medical Examinations'!$A$2:$A$2336,'Medical Examinations'!$E$2:$E$2336)</f>
        <v>No</v>
      </c>
      <c r="G1090" t="str">
        <f>_xlfn.XLOOKUP(A1090,'Medical Examinations'!$A$2:$A$2336,'Medical Examinations'!$F$2:$F$2336)</f>
        <v>No</v>
      </c>
      <c r="H1090" s="1">
        <f>_xlfn.XLOOKUP(A1090,'Medical Examinations'!$A$2:$A$2336,'Medical Examinations'!$G$2:$G$2336)</f>
        <v>0</v>
      </c>
      <c r="I1090" t="str">
        <f>_xlfn.XLOOKUP(A1090,'Medical Examinations'!$A$2:$A$2336,'Medical Examinations'!$H$2:$H$2336)</f>
        <v>No</v>
      </c>
      <c r="J1090" t="str">
        <f>VLOOKUP(A1090,'Medical Examinations'!$A$2:$J$2336,9,FALSE)</f>
        <v>Overweight</v>
      </c>
      <c r="K1090" t="str">
        <f>VLOOKUP(A1090,'Medical Examinations'!$A$2:$J$2336,10,FALSE)</f>
        <v>Diabetes</v>
      </c>
      <c r="L1090" s="51" t="str">
        <f>_xlfn.XLOOKUP(A1090,'Hospitalisation Details'!$A$2:$A$2345,'Hospitalisation Details'!$J$2:$J$2345,"")</f>
        <v>6-Sep-1971</v>
      </c>
      <c r="M1090" s="12">
        <f>_xlfn.XLOOKUP(A1090,'Hospitalisation Details'!$A$2:$A$2344,'Hospitalisation Details'!$F$2:$F$2344," ",0,1)</f>
        <v>10356.67</v>
      </c>
      <c r="N1090" t="str">
        <f>_xlfn.XLOOKUP(A1090,'Hospitalisation Details'!$A$2:$A$2344,'Hospitalisation Details'!$G$2:$G$2344," ",0,1)</f>
        <v>tier - 3</v>
      </c>
      <c r="O1090" t="str">
        <f>_xlfn.XLOOKUP(A1090,'Hospitalisation Details'!$A$2:$A$2344,'Hospitalisation Details'!$H$2:$H$2344," ",0,1)</f>
        <v>tier - 1</v>
      </c>
      <c r="P1090" t="str">
        <f>_xlfn.XLOOKUP(A1090,'Hospitalisation Details'!$A$2:$A$2344,'Hospitalisation Details'!$I$2:$I$2344," ",0,1)</f>
        <v>R1025</v>
      </c>
      <c r="Q1090">
        <f>_xlfn.XLOOKUP(A1090,'Hospitalisation Details'!$A$2:$A$2344,'Hospitalisation Details'!$K$2:$K$2344," ",0,1)</f>
        <v>51</v>
      </c>
    </row>
    <row r="1091" spans="1:17" ht="15.5" x14ac:dyDescent="0.35">
      <c r="A1091" s="8" t="s">
        <v>1281</v>
      </c>
      <c r="B1091" t="str">
        <f>VLOOKUP(Healthcare!A1091,'Customer Names'!A1091:E3425,4,FALSE)</f>
        <v>Laura</v>
      </c>
      <c r="C1091" s="10">
        <f>_xlfn.XLOOKUP(A1091,'Medical Examinations'!$A$2:$A$2336,'Medical Examinations'!$B$2:$B$2336,"NA",0,1)</f>
        <v>26.6</v>
      </c>
      <c r="D1091" s="10">
        <f>_xlfn.XLOOKUP(A1091,'Medical Examinations'!$A$2:$A$2336,'Medical Examinations'!$C$2:$C$2336)</f>
        <v>5.27</v>
      </c>
      <c r="E1091" s="1" t="str">
        <f>_xlfn.XLOOKUP(A1091,'Medical Examinations'!$A$2:$A$2336,'Medical Examinations'!$D$2:$D$2336)</f>
        <v>Yes</v>
      </c>
      <c r="F1091" t="str">
        <f>_xlfn.XLOOKUP(A1091,'Medical Examinations'!$A$2:$A$2336,'Medical Examinations'!$E$2:$E$2336)</f>
        <v>No</v>
      </c>
      <c r="G1091" t="str">
        <f>_xlfn.XLOOKUP(A1091,'Medical Examinations'!$A$2:$A$2336,'Medical Examinations'!$F$2:$F$2336)</f>
        <v>Yes</v>
      </c>
      <c r="H1091" s="1">
        <f>_xlfn.XLOOKUP(A1091,'Medical Examinations'!$A$2:$A$2336,'Medical Examinations'!$G$2:$G$2336)</f>
        <v>1</v>
      </c>
      <c r="I1091" t="str">
        <f>_xlfn.XLOOKUP(A1091,'Medical Examinations'!$A$2:$A$2336,'Medical Examinations'!$H$2:$H$2336)</f>
        <v>No</v>
      </c>
      <c r="J1091" t="str">
        <f>VLOOKUP(A1091,'Medical Examinations'!$A$2:$J$2336,9,FALSE)</f>
        <v>Overweight</v>
      </c>
      <c r="K1091" t="str">
        <f>VLOOKUP(A1091,'Medical Examinations'!$A$2:$J$2336,10,FALSE)</f>
        <v>Normal</v>
      </c>
      <c r="L1091" s="51" t="str">
        <f>_xlfn.XLOOKUP(A1091,'Hospitalisation Details'!$A$2:$A$2345,'Hospitalisation Details'!$J$2:$J$2345,"")</f>
        <v>17-Jun-1969</v>
      </c>
      <c r="M1091" s="12">
        <f>_xlfn.XLOOKUP(A1091,'Hospitalisation Details'!$A$2:$A$2344,'Hospitalisation Details'!$F$2:$F$2344," ",0,1)</f>
        <v>10355.64</v>
      </c>
      <c r="N1091" t="str">
        <f>_xlfn.XLOOKUP(A1091,'Hospitalisation Details'!$A$2:$A$2344,'Hospitalisation Details'!$G$2:$G$2344," ",0,1)</f>
        <v>tier - 3</v>
      </c>
      <c r="O1091" t="str">
        <f>_xlfn.XLOOKUP(A1091,'Hospitalisation Details'!$A$2:$A$2344,'Hospitalisation Details'!$H$2:$H$2344," ",0,1)</f>
        <v>tier - 1</v>
      </c>
      <c r="P1091" t="str">
        <f>_xlfn.XLOOKUP(A1091,'Hospitalisation Details'!$A$2:$A$2344,'Hospitalisation Details'!$I$2:$I$2344," ",0,1)</f>
        <v>R1012</v>
      </c>
      <c r="Q1091">
        <f>_xlfn.XLOOKUP(A1091,'Hospitalisation Details'!$A$2:$A$2344,'Hospitalisation Details'!$K$2:$K$2344," ",0,1)</f>
        <v>53</v>
      </c>
    </row>
    <row r="1092" spans="1:17" ht="15.5" x14ac:dyDescent="0.35">
      <c r="A1092" s="8" t="s">
        <v>1280</v>
      </c>
      <c r="B1092" t="str">
        <f>VLOOKUP(Healthcare!A1092,'Customer Names'!A1092:E3426,4,FALSE)</f>
        <v>Tess A.</v>
      </c>
      <c r="C1092" s="10">
        <f>_xlfn.XLOOKUP(A1092,'Medical Examinations'!$A$2:$A$2336,'Medical Examinations'!$B$2:$B$2336,"NA",0,1)</f>
        <v>30.41</v>
      </c>
      <c r="D1092" s="10">
        <f>_xlfn.XLOOKUP(A1092,'Medical Examinations'!$A$2:$A$2336,'Medical Examinations'!$C$2:$C$2336)</f>
        <v>7.72</v>
      </c>
      <c r="E1092" s="1" t="str">
        <f>_xlfn.XLOOKUP(A1092,'Medical Examinations'!$A$2:$A$2336,'Medical Examinations'!$D$2:$D$2336)</f>
        <v>No</v>
      </c>
      <c r="F1092" t="str">
        <f>_xlfn.XLOOKUP(A1092,'Medical Examinations'!$A$2:$A$2336,'Medical Examinations'!$E$2:$E$2336)</f>
        <v>No</v>
      </c>
      <c r="G1092" t="str">
        <f>_xlfn.XLOOKUP(A1092,'Medical Examinations'!$A$2:$A$2336,'Medical Examinations'!$F$2:$F$2336)</f>
        <v>No</v>
      </c>
      <c r="H1092" s="1">
        <f>_xlfn.XLOOKUP(A1092,'Medical Examinations'!$A$2:$A$2336,'Medical Examinations'!$G$2:$G$2336)</f>
        <v>0</v>
      </c>
      <c r="I1092" t="str">
        <f>_xlfn.XLOOKUP(A1092,'Medical Examinations'!$A$2:$A$2336,'Medical Examinations'!$H$2:$H$2336)</f>
        <v>No</v>
      </c>
      <c r="J1092" t="str">
        <f>VLOOKUP(A1092,'Medical Examinations'!$A$2:$J$2336,9,FALSE)</f>
        <v>Obesity</v>
      </c>
      <c r="K1092" t="str">
        <f>VLOOKUP(A1092,'Medical Examinations'!$A$2:$J$2336,10,FALSE)</f>
        <v>Diabetes</v>
      </c>
      <c r="L1092" s="51" t="str">
        <f>_xlfn.XLOOKUP(A1092,'Hospitalisation Details'!$A$2:$A$2345,'Hospitalisation Details'!$J$2:$J$2345,"")</f>
        <v>29-Sep-1974</v>
      </c>
      <c r="M1092" s="12">
        <f>_xlfn.XLOOKUP(A1092,'Hospitalisation Details'!$A$2:$A$2344,'Hospitalisation Details'!$F$2:$F$2344," ",0,1)</f>
        <v>10352.48</v>
      </c>
      <c r="N1092" t="str">
        <f>_xlfn.XLOOKUP(A1092,'Hospitalisation Details'!$A$2:$A$2344,'Hospitalisation Details'!$G$2:$G$2344," ",0,1)</f>
        <v>tier - 3</v>
      </c>
      <c r="O1092" t="str">
        <f>_xlfn.XLOOKUP(A1092,'Hospitalisation Details'!$A$2:$A$2344,'Hospitalisation Details'!$H$2:$H$2344," ",0,1)</f>
        <v>tier - 1</v>
      </c>
      <c r="P1092" t="str">
        <f>_xlfn.XLOOKUP(A1092,'Hospitalisation Details'!$A$2:$A$2344,'Hospitalisation Details'!$I$2:$I$2344," ",0,1)</f>
        <v>R1012</v>
      </c>
      <c r="Q1092">
        <f>_xlfn.XLOOKUP(A1092,'Hospitalisation Details'!$A$2:$A$2344,'Hospitalisation Details'!$K$2:$K$2344," ",0,1)</f>
        <v>48</v>
      </c>
    </row>
    <row r="1093" spans="1:17" ht="15.5" x14ac:dyDescent="0.35">
      <c r="A1093" s="8" t="s">
        <v>1279</v>
      </c>
      <c r="B1093" t="str">
        <f>VLOOKUP(Healthcare!A1093,'Customer Names'!A1093:E3427,4,FALSE)</f>
        <v>William G.</v>
      </c>
      <c r="C1093" s="10">
        <f>_xlfn.XLOOKUP(A1093,'Medical Examinations'!$A$2:$A$2336,'Medical Examinations'!$B$2:$B$2336,"NA",0,1)</f>
        <v>28.98</v>
      </c>
      <c r="D1093" s="10">
        <f>_xlfn.XLOOKUP(A1093,'Medical Examinations'!$A$2:$A$2336,'Medical Examinations'!$C$2:$C$2336)</f>
        <v>8.68</v>
      </c>
      <c r="E1093" s="1" t="str">
        <f>_xlfn.XLOOKUP(A1093,'Medical Examinations'!$A$2:$A$2336,'Medical Examinations'!$D$2:$D$2336)</f>
        <v>No</v>
      </c>
      <c r="F1093" t="str">
        <f>_xlfn.XLOOKUP(A1093,'Medical Examinations'!$A$2:$A$2336,'Medical Examinations'!$E$2:$E$2336)</f>
        <v>No</v>
      </c>
      <c r="G1093" t="str">
        <f>_xlfn.XLOOKUP(A1093,'Medical Examinations'!$A$2:$A$2336,'Medical Examinations'!$F$2:$F$2336)</f>
        <v>No</v>
      </c>
      <c r="H1093" s="1">
        <f>_xlfn.XLOOKUP(A1093,'Medical Examinations'!$A$2:$A$2336,'Medical Examinations'!$G$2:$G$2336)</f>
        <v>2</v>
      </c>
      <c r="I1093" t="str">
        <f>_xlfn.XLOOKUP(A1093,'Medical Examinations'!$A$2:$A$2336,'Medical Examinations'!$H$2:$H$2336)</f>
        <v>No</v>
      </c>
      <c r="J1093" t="str">
        <f>VLOOKUP(A1093,'Medical Examinations'!$A$2:$J$2336,9,FALSE)</f>
        <v>Overweight</v>
      </c>
      <c r="K1093" t="str">
        <f>VLOOKUP(A1093,'Medical Examinations'!$A$2:$J$2336,10,FALSE)</f>
        <v>Diabetes</v>
      </c>
      <c r="L1093" s="51" t="str">
        <f>_xlfn.XLOOKUP(A1093,'Hospitalisation Details'!$A$2:$A$2345,'Hospitalisation Details'!$J$2:$J$2345,"")</f>
        <v>8-Aug-1973</v>
      </c>
      <c r="M1093" s="12">
        <f>_xlfn.XLOOKUP(A1093,'Hospitalisation Details'!$A$2:$A$2344,'Hospitalisation Details'!$F$2:$F$2344," ",0,1)</f>
        <v>10345.93</v>
      </c>
      <c r="N1093" t="str">
        <f>_xlfn.XLOOKUP(A1093,'Hospitalisation Details'!$A$2:$A$2344,'Hospitalisation Details'!$G$2:$G$2344," ",0,1)</f>
        <v>tier - 3</v>
      </c>
      <c r="O1093" t="str">
        <f>_xlfn.XLOOKUP(A1093,'Hospitalisation Details'!$A$2:$A$2344,'Hospitalisation Details'!$H$2:$H$2344," ",0,1)</f>
        <v>tier - 2</v>
      </c>
      <c r="P1093" t="str">
        <f>_xlfn.XLOOKUP(A1093,'Hospitalisation Details'!$A$2:$A$2344,'Hospitalisation Details'!$I$2:$I$2344," ",0,1)</f>
        <v>R1021</v>
      </c>
      <c r="Q1093">
        <f>_xlfn.XLOOKUP(A1093,'Hospitalisation Details'!$A$2:$A$2344,'Hospitalisation Details'!$K$2:$K$2344," ",0,1)</f>
        <v>49</v>
      </c>
    </row>
    <row r="1094" spans="1:17" ht="15.5" x14ac:dyDescent="0.35">
      <c r="A1094" s="8" t="s">
        <v>1278</v>
      </c>
      <c r="B1094" t="str">
        <f>VLOOKUP(Healthcare!A1094,'Customer Names'!A1094:E3428,4,FALSE)</f>
        <v>Paige</v>
      </c>
      <c r="C1094" s="10">
        <f>_xlfn.XLOOKUP(A1094,'Medical Examinations'!$A$2:$A$2336,'Medical Examinations'!$B$2:$B$2336,"NA",0,1)</f>
        <v>31.24</v>
      </c>
      <c r="D1094" s="10">
        <f>_xlfn.XLOOKUP(A1094,'Medical Examinations'!$A$2:$A$2336,'Medical Examinations'!$C$2:$C$2336)</f>
        <v>9.8000000000000007</v>
      </c>
      <c r="E1094" s="1" t="str">
        <f>_xlfn.XLOOKUP(A1094,'Medical Examinations'!$A$2:$A$2336,'Medical Examinations'!$D$2:$D$2336)</f>
        <v>No</v>
      </c>
      <c r="F1094" t="str">
        <f>_xlfn.XLOOKUP(A1094,'Medical Examinations'!$A$2:$A$2336,'Medical Examinations'!$E$2:$E$2336)</f>
        <v>No</v>
      </c>
      <c r="G1094" t="str">
        <f>_xlfn.XLOOKUP(A1094,'Medical Examinations'!$A$2:$A$2336,'Medical Examinations'!$F$2:$F$2336)</f>
        <v>No</v>
      </c>
      <c r="H1094" s="1">
        <f>_xlfn.XLOOKUP(A1094,'Medical Examinations'!$A$2:$A$2336,'Medical Examinations'!$G$2:$G$2336)</f>
        <v>0</v>
      </c>
      <c r="I1094" t="str">
        <f>_xlfn.XLOOKUP(A1094,'Medical Examinations'!$A$2:$A$2336,'Medical Examinations'!$H$2:$H$2336)</f>
        <v>No</v>
      </c>
      <c r="J1094" t="str">
        <f>VLOOKUP(A1094,'Medical Examinations'!$A$2:$J$2336,9,FALSE)</f>
        <v>Obesity</v>
      </c>
      <c r="K1094" t="str">
        <f>VLOOKUP(A1094,'Medical Examinations'!$A$2:$J$2336,10,FALSE)</f>
        <v>Diabetes</v>
      </c>
      <c r="L1094" s="51" t="str">
        <f>_xlfn.XLOOKUP(A1094,'Hospitalisation Details'!$A$2:$A$2345,'Hospitalisation Details'!$J$2:$J$2345,"")</f>
        <v>19-Jul-1968</v>
      </c>
      <c r="M1094" s="12">
        <f>_xlfn.XLOOKUP(A1094,'Hospitalisation Details'!$A$2:$A$2344,'Hospitalisation Details'!$F$2:$F$2344," ",0,1)</f>
        <v>10338.93</v>
      </c>
      <c r="N1094" t="str">
        <f>_xlfn.XLOOKUP(A1094,'Hospitalisation Details'!$A$2:$A$2344,'Hospitalisation Details'!$G$2:$G$2344," ",0,1)</f>
        <v>tier - 3</v>
      </c>
      <c r="O1094" t="str">
        <f>_xlfn.XLOOKUP(A1094,'Hospitalisation Details'!$A$2:$A$2344,'Hospitalisation Details'!$H$2:$H$2344," ",0,1)</f>
        <v>tier - 1</v>
      </c>
      <c r="P1094" t="str">
        <f>_xlfn.XLOOKUP(A1094,'Hospitalisation Details'!$A$2:$A$2344,'Hospitalisation Details'!$I$2:$I$2344," ",0,1)</f>
        <v>R1013</v>
      </c>
      <c r="Q1094">
        <f>_xlfn.XLOOKUP(A1094,'Hospitalisation Details'!$A$2:$A$2344,'Hospitalisation Details'!$K$2:$K$2344," ",0,1)</f>
        <v>54</v>
      </c>
    </row>
    <row r="1095" spans="1:17" ht="15.5" x14ac:dyDescent="0.35">
      <c r="A1095" s="8" t="s">
        <v>1277</v>
      </c>
      <c r="B1095" t="str">
        <f>VLOOKUP(Healthcare!A1095,'Customer Names'!A1095:E3429,4,FALSE)</f>
        <v>Matthew J</v>
      </c>
      <c r="C1095" s="10">
        <f>_xlfn.XLOOKUP(A1095,'Medical Examinations'!$A$2:$A$2336,'Medical Examinations'!$B$2:$B$2336,"NA",0,1)</f>
        <v>31.54</v>
      </c>
      <c r="D1095" s="10">
        <f>_xlfn.XLOOKUP(A1095,'Medical Examinations'!$A$2:$A$2336,'Medical Examinations'!$C$2:$C$2336)</f>
        <v>4.4400000000000004</v>
      </c>
      <c r="E1095" s="1" t="str">
        <f>_xlfn.XLOOKUP(A1095,'Medical Examinations'!$A$2:$A$2336,'Medical Examinations'!$D$2:$D$2336)</f>
        <v>No</v>
      </c>
      <c r="F1095" t="str">
        <f>_xlfn.XLOOKUP(A1095,'Medical Examinations'!$A$2:$A$2336,'Medical Examinations'!$E$2:$E$2336)</f>
        <v>No</v>
      </c>
      <c r="G1095" t="str">
        <f>_xlfn.XLOOKUP(A1095,'Medical Examinations'!$A$2:$A$2336,'Medical Examinations'!$F$2:$F$2336)</f>
        <v>No</v>
      </c>
      <c r="H1095" s="1">
        <f>_xlfn.XLOOKUP(A1095,'Medical Examinations'!$A$2:$A$2336,'Medical Examinations'!$G$2:$G$2336)</f>
        <v>0</v>
      </c>
      <c r="I1095" t="str">
        <f>_xlfn.XLOOKUP(A1095,'Medical Examinations'!$A$2:$A$2336,'Medical Examinations'!$H$2:$H$2336)</f>
        <v>No</v>
      </c>
      <c r="J1095" t="str">
        <f>VLOOKUP(A1095,'Medical Examinations'!$A$2:$J$2336,9,FALSE)</f>
        <v>Obesity</v>
      </c>
      <c r="K1095" t="str">
        <f>VLOOKUP(A1095,'Medical Examinations'!$A$2:$J$2336,10,FALSE)</f>
        <v>Normal</v>
      </c>
      <c r="L1095" s="51" t="str">
        <f>_xlfn.XLOOKUP(A1095,'Hospitalisation Details'!$A$2:$A$2345,'Hospitalisation Details'!$J$2:$J$2345,"")</f>
        <v>21-Jul-1982</v>
      </c>
      <c r="M1095" s="12">
        <f>_xlfn.XLOOKUP(A1095,'Hospitalisation Details'!$A$2:$A$2344,'Hospitalisation Details'!$F$2:$F$2344," ",0,1)</f>
        <v>10329.06</v>
      </c>
      <c r="N1095" t="str">
        <f>_xlfn.XLOOKUP(A1095,'Hospitalisation Details'!$A$2:$A$2344,'Hospitalisation Details'!$G$2:$G$2344," ",0,1)</f>
        <v>tier - 3</v>
      </c>
      <c r="O1095" t="str">
        <f>_xlfn.XLOOKUP(A1095,'Hospitalisation Details'!$A$2:$A$2344,'Hospitalisation Details'!$H$2:$H$2344," ",0,1)</f>
        <v>tier - 1</v>
      </c>
      <c r="P1095" t="str">
        <f>_xlfn.XLOOKUP(A1095,'Hospitalisation Details'!$A$2:$A$2344,'Hospitalisation Details'!$I$2:$I$2344," ",0,1)</f>
        <v>R1021</v>
      </c>
      <c r="Q1095">
        <f>_xlfn.XLOOKUP(A1095,'Hospitalisation Details'!$A$2:$A$2344,'Hospitalisation Details'!$K$2:$K$2344," ",0,1)</f>
        <v>40</v>
      </c>
    </row>
    <row r="1096" spans="1:17" ht="15.5" x14ac:dyDescent="0.35">
      <c r="A1096" s="8" t="s">
        <v>1276</v>
      </c>
      <c r="B1096" t="str">
        <f>VLOOKUP(Healthcare!A1096,'Customer Names'!A1096:E3430,4,FALSE)</f>
        <v>Matthew</v>
      </c>
      <c r="C1096" s="10">
        <f>_xlfn.XLOOKUP(A1096,'Medical Examinations'!$A$2:$A$2336,'Medical Examinations'!$B$2:$B$2336,"NA",0,1)</f>
        <v>38.6</v>
      </c>
      <c r="D1096" s="10">
        <f>_xlfn.XLOOKUP(A1096,'Medical Examinations'!$A$2:$A$2336,'Medical Examinations'!$C$2:$C$2336)</f>
        <v>7.19</v>
      </c>
      <c r="E1096" s="1" t="str">
        <f>_xlfn.XLOOKUP(A1096,'Medical Examinations'!$A$2:$A$2336,'Medical Examinations'!$D$2:$D$2336)</f>
        <v>Yes</v>
      </c>
      <c r="F1096" t="str">
        <f>_xlfn.XLOOKUP(A1096,'Medical Examinations'!$A$2:$A$2336,'Medical Examinations'!$E$2:$E$2336)</f>
        <v>No</v>
      </c>
      <c r="G1096" t="str">
        <f>_xlfn.XLOOKUP(A1096,'Medical Examinations'!$A$2:$A$2336,'Medical Examinations'!$F$2:$F$2336)</f>
        <v>No</v>
      </c>
      <c r="H1096" s="1">
        <f>_xlfn.XLOOKUP(A1096,'Medical Examinations'!$A$2:$A$2336,'Medical Examinations'!$G$2:$G$2336)</f>
        <v>2</v>
      </c>
      <c r="I1096" t="str">
        <f>_xlfn.XLOOKUP(A1096,'Medical Examinations'!$A$2:$A$2336,'Medical Examinations'!$H$2:$H$2336)</f>
        <v>No</v>
      </c>
      <c r="J1096" t="str">
        <f>VLOOKUP(A1096,'Medical Examinations'!$A$2:$J$2336,9,FALSE)</f>
        <v>Obesity</v>
      </c>
      <c r="K1096" t="str">
        <f>VLOOKUP(A1096,'Medical Examinations'!$A$2:$J$2336,10,FALSE)</f>
        <v>Diabetes</v>
      </c>
      <c r="L1096" s="51" t="str">
        <f>_xlfn.XLOOKUP(A1096,'Hospitalisation Details'!$A$2:$A$2345,'Hospitalisation Details'!$J$2:$J$2345,"")</f>
        <v>1-Dec-1970</v>
      </c>
      <c r="M1096" s="12">
        <f>_xlfn.XLOOKUP(A1096,'Hospitalisation Details'!$A$2:$A$2344,'Hospitalisation Details'!$F$2:$F$2344," ",0,1)</f>
        <v>10325.209999999999</v>
      </c>
      <c r="N1096" t="str">
        <f>_xlfn.XLOOKUP(A1096,'Hospitalisation Details'!$A$2:$A$2344,'Hospitalisation Details'!$G$2:$G$2344," ",0,1)</f>
        <v>tier - 3</v>
      </c>
      <c r="O1096" t="str">
        <f>_xlfn.XLOOKUP(A1096,'Hospitalisation Details'!$A$2:$A$2344,'Hospitalisation Details'!$H$2:$H$2344," ",0,1)</f>
        <v>tier - 3</v>
      </c>
      <c r="P1096" t="str">
        <f>_xlfn.XLOOKUP(A1096,'Hospitalisation Details'!$A$2:$A$2344,'Hospitalisation Details'!$I$2:$I$2344," ",0,1)</f>
        <v>R1011</v>
      </c>
      <c r="Q1096">
        <f>_xlfn.XLOOKUP(A1096,'Hospitalisation Details'!$A$2:$A$2344,'Hospitalisation Details'!$K$2:$K$2344," ",0,1)</f>
        <v>52</v>
      </c>
    </row>
    <row r="1097" spans="1:17" ht="15.5" x14ac:dyDescent="0.35">
      <c r="A1097" s="8" t="s">
        <v>1275</v>
      </c>
      <c r="B1097" t="str">
        <f>VLOOKUP(Healthcare!A1097,'Customer Names'!A1097:E3431,4,FALSE)</f>
        <v>Maria</v>
      </c>
      <c r="C1097" s="10">
        <f>_xlfn.XLOOKUP(A1097,'Medical Examinations'!$A$2:$A$2336,'Medical Examinations'!$B$2:$B$2336,"NA",0,1)</f>
        <v>37.950000000000003</v>
      </c>
      <c r="D1097" s="10">
        <f>_xlfn.XLOOKUP(A1097,'Medical Examinations'!$A$2:$A$2336,'Medical Examinations'!$C$2:$C$2336)</f>
        <v>6.06</v>
      </c>
      <c r="E1097" s="1" t="str">
        <f>_xlfn.XLOOKUP(A1097,'Medical Examinations'!$A$2:$A$2336,'Medical Examinations'!$D$2:$D$2336)</f>
        <v>No</v>
      </c>
      <c r="F1097" t="str">
        <f>_xlfn.XLOOKUP(A1097,'Medical Examinations'!$A$2:$A$2336,'Medical Examinations'!$E$2:$E$2336)</f>
        <v>No</v>
      </c>
      <c r="G1097" t="str">
        <f>_xlfn.XLOOKUP(A1097,'Medical Examinations'!$A$2:$A$2336,'Medical Examinations'!$F$2:$F$2336)</f>
        <v>No</v>
      </c>
      <c r="H1097" s="1">
        <f>_xlfn.XLOOKUP(A1097,'Medical Examinations'!$A$2:$A$2336,'Medical Examinations'!$G$2:$G$2336)</f>
        <v>0</v>
      </c>
      <c r="I1097" t="str">
        <f>_xlfn.XLOOKUP(A1097,'Medical Examinations'!$A$2:$A$2336,'Medical Examinations'!$H$2:$H$2336)</f>
        <v>No</v>
      </c>
      <c r="J1097" t="str">
        <f>VLOOKUP(A1097,'Medical Examinations'!$A$2:$J$2336,9,FALSE)</f>
        <v>Obesity</v>
      </c>
      <c r="K1097" t="str">
        <f>VLOOKUP(A1097,'Medical Examinations'!$A$2:$J$2336,10,FALSE)</f>
        <v>Prediabetes</v>
      </c>
      <c r="L1097" s="51" t="str">
        <f>_xlfn.XLOOKUP(A1097,'Hospitalisation Details'!$A$2:$A$2345,'Hospitalisation Details'!$J$2:$J$2345,"")</f>
        <v>21-Aug-1991</v>
      </c>
      <c r="M1097" s="12">
        <f>_xlfn.XLOOKUP(A1097,'Hospitalisation Details'!$A$2:$A$2344,'Hospitalisation Details'!$F$2:$F$2344," ",0,1)</f>
        <v>10322.9</v>
      </c>
      <c r="N1097" t="str">
        <f>_xlfn.XLOOKUP(A1097,'Hospitalisation Details'!$A$2:$A$2344,'Hospitalisation Details'!$G$2:$G$2344," ",0,1)</f>
        <v>tier - 3</v>
      </c>
      <c r="O1097" t="str">
        <f>_xlfn.XLOOKUP(A1097,'Hospitalisation Details'!$A$2:$A$2344,'Hospitalisation Details'!$H$2:$H$2344," ",0,1)</f>
        <v>tier - 1</v>
      </c>
      <c r="P1097" t="str">
        <f>_xlfn.XLOOKUP(A1097,'Hospitalisation Details'!$A$2:$A$2344,'Hospitalisation Details'!$I$2:$I$2344," ",0,1)</f>
        <v>R1026</v>
      </c>
      <c r="Q1097">
        <f>_xlfn.XLOOKUP(A1097,'Hospitalisation Details'!$A$2:$A$2344,'Hospitalisation Details'!$K$2:$K$2344," ",0,1)</f>
        <v>31</v>
      </c>
    </row>
    <row r="1098" spans="1:17" ht="15.5" x14ac:dyDescent="0.35">
      <c r="A1098" s="8" t="s">
        <v>1274</v>
      </c>
      <c r="B1098" t="str">
        <f>VLOOKUP(Healthcare!A1098,'Customer Names'!A1098:E3432,4,FALSE)</f>
        <v>Stephanie D</v>
      </c>
      <c r="C1098" s="10">
        <f>_xlfn.XLOOKUP(A1098,'Medical Examinations'!$A$2:$A$2336,'Medical Examinations'!$B$2:$B$2336,"NA",0,1)</f>
        <v>38.97</v>
      </c>
      <c r="D1098" s="10">
        <f>_xlfn.XLOOKUP(A1098,'Medical Examinations'!$A$2:$A$2336,'Medical Examinations'!$C$2:$C$2336)</f>
        <v>5.12</v>
      </c>
      <c r="E1098" s="1" t="str">
        <f>_xlfn.XLOOKUP(A1098,'Medical Examinations'!$A$2:$A$2336,'Medical Examinations'!$D$2:$D$2336)</f>
        <v>No</v>
      </c>
      <c r="F1098" t="str">
        <f>_xlfn.XLOOKUP(A1098,'Medical Examinations'!$A$2:$A$2336,'Medical Examinations'!$E$2:$E$2336)</f>
        <v>No</v>
      </c>
      <c r="G1098" t="str">
        <f>_xlfn.XLOOKUP(A1098,'Medical Examinations'!$A$2:$A$2336,'Medical Examinations'!$F$2:$F$2336)</f>
        <v>No</v>
      </c>
      <c r="H1098" s="1">
        <f>_xlfn.XLOOKUP(A1098,'Medical Examinations'!$A$2:$A$2336,'Medical Examinations'!$G$2:$G$2336)</f>
        <v>0</v>
      </c>
      <c r="I1098" t="str">
        <f>_xlfn.XLOOKUP(A1098,'Medical Examinations'!$A$2:$A$2336,'Medical Examinations'!$H$2:$H$2336)</f>
        <v>No</v>
      </c>
      <c r="J1098" t="str">
        <f>VLOOKUP(A1098,'Medical Examinations'!$A$2:$J$2336,9,FALSE)</f>
        <v>Obesity</v>
      </c>
      <c r="K1098" t="str">
        <f>VLOOKUP(A1098,'Medical Examinations'!$A$2:$J$2336,10,FALSE)</f>
        <v>Normal</v>
      </c>
      <c r="L1098" s="51" t="str">
        <f>_xlfn.XLOOKUP(A1098,'Hospitalisation Details'!$A$2:$A$2345,'Hospitalisation Details'!$J$2:$J$2345,"")</f>
        <v>17-Nov-1991</v>
      </c>
      <c r="M1098" s="12">
        <f>_xlfn.XLOOKUP(A1098,'Hospitalisation Details'!$A$2:$A$2344,'Hospitalisation Details'!$F$2:$F$2344," ",0,1)</f>
        <v>10315.91</v>
      </c>
      <c r="N1098" t="str">
        <f>_xlfn.XLOOKUP(A1098,'Hospitalisation Details'!$A$2:$A$2344,'Hospitalisation Details'!$G$2:$G$2344," ",0,1)</f>
        <v>tier - 3</v>
      </c>
      <c r="O1098" t="str">
        <f>_xlfn.XLOOKUP(A1098,'Hospitalisation Details'!$A$2:$A$2344,'Hospitalisation Details'!$H$2:$H$2344," ",0,1)</f>
        <v>tier - 2</v>
      </c>
      <c r="P1098" t="str">
        <f>_xlfn.XLOOKUP(A1098,'Hospitalisation Details'!$A$2:$A$2344,'Hospitalisation Details'!$I$2:$I$2344," ",0,1)</f>
        <v>R1012</v>
      </c>
      <c r="Q1098">
        <f>_xlfn.XLOOKUP(A1098,'Hospitalisation Details'!$A$2:$A$2344,'Hospitalisation Details'!$K$2:$K$2344," ",0,1)</f>
        <v>31</v>
      </c>
    </row>
    <row r="1099" spans="1:17" ht="15.5" x14ac:dyDescent="0.35">
      <c r="A1099" s="8" t="s">
        <v>1273</v>
      </c>
      <c r="B1099" t="str">
        <f>VLOOKUP(Healthcare!A1099,'Customer Names'!A1099:E3433,4,FALSE)</f>
        <v>Tiffany</v>
      </c>
      <c r="C1099" s="10">
        <f>_xlfn.XLOOKUP(A1099,'Medical Examinations'!$A$2:$A$2336,'Medical Examinations'!$B$2:$B$2336,"NA",0,1)</f>
        <v>21.2</v>
      </c>
      <c r="D1099" s="10">
        <f>_xlfn.XLOOKUP(A1099,'Medical Examinations'!$A$2:$A$2336,'Medical Examinations'!$C$2:$C$2336)</f>
        <v>10.72</v>
      </c>
      <c r="E1099" s="1" t="str">
        <f>_xlfn.XLOOKUP(A1099,'Medical Examinations'!$A$2:$A$2336,'Medical Examinations'!$D$2:$D$2336)</f>
        <v>No</v>
      </c>
      <c r="F1099" t="str">
        <f>_xlfn.XLOOKUP(A1099,'Medical Examinations'!$A$2:$A$2336,'Medical Examinations'!$E$2:$E$2336)</f>
        <v>No</v>
      </c>
      <c r="G1099" t="str">
        <f>_xlfn.XLOOKUP(A1099,'Medical Examinations'!$A$2:$A$2336,'Medical Examinations'!$F$2:$F$2336)</f>
        <v>No</v>
      </c>
      <c r="H1099" s="1">
        <f>_xlfn.XLOOKUP(A1099,'Medical Examinations'!$A$2:$A$2336,'Medical Examinations'!$G$2:$G$2336)</f>
        <v>0</v>
      </c>
      <c r="I1099" t="str">
        <f>_xlfn.XLOOKUP(A1099,'Medical Examinations'!$A$2:$A$2336,'Medical Examinations'!$H$2:$H$2336)</f>
        <v>No</v>
      </c>
      <c r="J1099" t="str">
        <f>VLOOKUP(A1099,'Medical Examinations'!$A$2:$J$2336,9,FALSE)</f>
        <v>Normal Weight</v>
      </c>
      <c r="K1099" t="str">
        <f>VLOOKUP(A1099,'Medical Examinations'!$A$2:$J$2336,10,FALSE)</f>
        <v>Diabetes</v>
      </c>
      <c r="L1099" s="51" t="str">
        <f>_xlfn.XLOOKUP(A1099,'Hospitalisation Details'!$A$2:$A$2345,'Hospitalisation Details'!$J$2:$J$2345,"")</f>
        <v>12-Jul-1962</v>
      </c>
      <c r="M1099" s="12">
        <f>_xlfn.XLOOKUP(A1099,'Hospitalisation Details'!$A$2:$A$2344,'Hospitalisation Details'!$F$2:$F$2344," ",0,1)</f>
        <v>10310.780000000001</v>
      </c>
      <c r="N1099" t="str">
        <f>_xlfn.XLOOKUP(A1099,'Hospitalisation Details'!$A$2:$A$2344,'Hospitalisation Details'!$G$2:$G$2344," ",0,1)</f>
        <v>tier - 3</v>
      </c>
      <c r="O1099" t="str">
        <f>_xlfn.XLOOKUP(A1099,'Hospitalisation Details'!$A$2:$A$2344,'Hospitalisation Details'!$H$2:$H$2344," ",0,1)</f>
        <v>tier - 3</v>
      </c>
      <c r="P1099" t="str">
        <f>_xlfn.XLOOKUP(A1099,'Hospitalisation Details'!$A$2:$A$2344,'Hospitalisation Details'!$I$2:$I$2344," ",0,1)</f>
        <v>R1012</v>
      </c>
      <c r="Q1099">
        <f>_xlfn.XLOOKUP(A1099,'Hospitalisation Details'!$A$2:$A$2344,'Hospitalisation Details'!$K$2:$K$2344," ",0,1)</f>
        <v>60</v>
      </c>
    </row>
    <row r="1100" spans="1:17" ht="15.5" x14ac:dyDescent="0.35">
      <c r="A1100" s="8" t="s">
        <v>1272</v>
      </c>
      <c r="B1100" t="str">
        <f>VLOOKUP(Healthcare!A1100,'Customer Names'!A1100:E3434,4,FALSE)</f>
        <v>Sara M.</v>
      </c>
      <c r="C1100" s="10">
        <f>_xlfn.XLOOKUP(A1100,'Medical Examinations'!$A$2:$A$2336,'Medical Examinations'!$B$2:$B$2336,"NA",0,1)</f>
        <v>23.96</v>
      </c>
      <c r="D1100" s="10">
        <f>_xlfn.XLOOKUP(A1100,'Medical Examinations'!$A$2:$A$2336,'Medical Examinations'!$C$2:$C$2336)</f>
        <v>9.58</v>
      </c>
      <c r="E1100" s="1" t="str">
        <f>_xlfn.XLOOKUP(A1100,'Medical Examinations'!$A$2:$A$2336,'Medical Examinations'!$D$2:$D$2336)</f>
        <v>Yes</v>
      </c>
      <c r="F1100" t="str">
        <f>_xlfn.XLOOKUP(A1100,'Medical Examinations'!$A$2:$A$2336,'Medical Examinations'!$E$2:$E$2336)</f>
        <v>No</v>
      </c>
      <c r="G1100" t="str">
        <f>_xlfn.XLOOKUP(A1100,'Medical Examinations'!$A$2:$A$2336,'Medical Examinations'!$F$2:$F$2336)</f>
        <v>Yes</v>
      </c>
      <c r="H1100" s="1">
        <f>_xlfn.XLOOKUP(A1100,'Medical Examinations'!$A$2:$A$2336,'Medical Examinations'!$G$2:$G$2336)</f>
        <v>1</v>
      </c>
      <c r="I1100" t="str">
        <f>_xlfn.XLOOKUP(A1100,'Medical Examinations'!$A$2:$A$2336,'Medical Examinations'!$H$2:$H$2336)</f>
        <v>No</v>
      </c>
      <c r="J1100" t="str">
        <f>VLOOKUP(A1100,'Medical Examinations'!$A$2:$J$2336,9,FALSE)</f>
        <v>Normal Weight</v>
      </c>
      <c r="K1100" t="str">
        <f>VLOOKUP(A1100,'Medical Examinations'!$A$2:$J$2336,10,FALSE)</f>
        <v>Diabetes</v>
      </c>
      <c r="L1100" s="51" t="str">
        <f>_xlfn.XLOOKUP(A1100,'Hospitalisation Details'!$A$2:$A$2345,'Hospitalisation Details'!$J$2:$J$2345,"")</f>
        <v>24-Sep-1963</v>
      </c>
      <c r="M1100" s="12">
        <f>_xlfn.XLOOKUP(A1100,'Hospitalisation Details'!$A$2:$A$2344,'Hospitalisation Details'!$F$2:$F$2344," ",0,1)</f>
        <v>10308.040000000001</v>
      </c>
      <c r="N1100" t="str">
        <f>_xlfn.XLOOKUP(A1100,'Hospitalisation Details'!$A$2:$A$2344,'Hospitalisation Details'!$G$2:$G$2344," ",0,1)</f>
        <v>tier - 3</v>
      </c>
      <c r="O1100" t="str">
        <f>_xlfn.XLOOKUP(A1100,'Hospitalisation Details'!$A$2:$A$2344,'Hospitalisation Details'!$H$2:$H$2344," ",0,1)</f>
        <v>tier - 1</v>
      </c>
      <c r="P1100" t="str">
        <f>_xlfn.XLOOKUP(A1100,'Hospitalisation Details'!$A$2:$A$2344,'Hospitalisation Details'!$I$2:$I$2344," ",0,1)</f>
        <v>R1013</v>
      </c>
      <c r="Q1100">
        <f>_xlfn.XLOOKUP(A1100,'Hospitalisation Details'!$A$2:$A$2344,'Hospitalisation Details'!$K$2:$K$2344," ",0,1)</f>
        <v>59</v>
      </c>
    </row>
    <row r="1101" spans="1:17" ht="15.5" x14ac:dyDescent="0.35">
      <c r="A1101" s="8" t="s">
        <v>1271</v>
      </c>
      <c r="B1101" t="str">
        <f>VLOOKUP(Healthcare!A1101,'Customer Names'!A1101:E3435,4,FALSE)</f>
        <v>Scott A.</v>
      </c>
      <c r="C1101" s="10">
        <f>_xlfn.XLOOKUP(A1101,'Medical Examinations'!$A$2:$A$2336,'Medical Examinations'!$B$2:$B$2336,"NA",0,1)</f>
        <v>35.93</v>
      </c>
      <c r="D1101" s="10">
        <f>_xlfn.XLOOKUP(A1101,'Medical Examinations'!$A$2:$A$2336,'Medical Examinations'!$C$2:$C$2336)</f>
        <v>6.4</v>
      </c>
      <c r="E1101" s="1" t="str">
        <f>_xlfn.XLOOKUP(A1101,'Medical Examinations'!$A$2:$A$2336,'Medical Examinations'!$D$2:$D$2336)</f>
        <v>Yes</v>
      </c>
      <c r="F1101" t="str">
        <f>_xlfn.XLOOKUP(A1101,'Medical Examinations'!$A$2:$A$2336,'Medical Examinations'!$E$2:$E$2336)</f>
        <v>No</v>
      </c>
      <c r="G1101" t="str">
        <f>_xlfn.XLOOKUP(A1101,'Medical Examinations'!$A$2:$A$2336,'Medical Examinations'!$F$2:$F$2336)</f>
        <v>No</v>
      </c>
      <c r="H1101" s="1">
        <f>_xlfn.XLOOKUP(A1101,'Medical Examinations'!$A$2:$A$2336,'Medical Examinations'!$G$2:$G$2336)</f>
        <v>1</v>
      </c>
      <c r="I1101" t="str">
        <f>_xlfn.XLOOKUP(A1101,'Medical Examinations'!$A$2:$A$2336,'Medical Examinations'!$H$2:$H$2336)</f>
        <v>No</v>
      </c>
      <c r="J1101" t="str">
        <f>VLOOKUP(A1101,'Medical Examinations'!$A$2:$J$2336,9,FALSE)</f>
        <v>Obesity</v>
      </c>
      <c r="K1101" t="str">
        <f>VLOOKUP(A1101,'Medical Examinations'!$A$2:$J$2336,10,FALSE)</f>
        <v>Prediabetes</v>
      </c>
      <c r="L1101" s="51" t="str">
        <f>_xlfn.XLOOKUP(A1101,'Hospitalisation Details'!$A$2:$A$2345,'Hospitalisation Details'!$J$2:$J$2345,"")</f>
        <v>14-Sep-1988</v>
      </c>
      <c r="M1101" s="12">
        <f>_xlfn.XLOOKUP(A1101,'Hospitalisation Details'!$A$2:$A$2344,'Hospitalisation Details'!$F$2:$F$2344," ",0,1)</f>
        <v>10276.99</v>
      </c>
      <c r="N1101" t="str">
        <f>_xlfn.XLOOKUP(A1101,'Hospitalisation Details'!$A$2:$A$2344,'Hospitalisation Details'!$G$2:$G$2344," ",0,1)</f>
        <v>tier - 3</v>
      </c>
      <c r="O1101" t="str">
        <f>_xlfn.XLOOKUP(A1101,'Hospitalisation Details'!$A$2:$A$2344,'Hospitalisation Details'!$H$2:$H$2344," ",0,1)</f>
        <v>tier - 1</v>
      </c>
      <c r="P1101" t="str">
        <f>_xlfn.XLOOKUP(A1101,'Hospitalisation Details'!$A$2:$A$2344,'Hospitalisation Details'!$I$2:$I$2344," ",0,1)</f>
        <v>R1021</v>
      </c>
      <c r="Q1101">
        <f>_xlfn.XLOOKUP(A1101,'Hospitalisation Details'!$A$2:$A$2344,'Hospitalisation Details'!$K$2:$K$2344," ",0,1)</f>
        <v>34</v>
      </c>
    </row>
    <row r="1102" spans="1:17" ht="15.5" x14ac:dyDescent="0.35">
      <c r="A1102" s="8" t="s">
        <v>1270</v>
      </c>
      <c r="B1102" t="str">
        <f>VLOOKUP(Healthcare!A1102,'Customer Names'!A1102:E3436,4,FALSE)</f>
        <v>Lauren</v>
      </c>
      <c r="C1102" s="10">
        <f>_xlfn.XLOOKUP(A1102,'Medical Examinations'!$A$2:$A$2336,'Medical Examinations'!$B$2:$B$2336,"NA",0,1)</f>
        <v>26.11</v>
      </c>
      <c r="D1102" s="10">
        <f>_xlfn.XLOOKUP(A1102,'Medical Examinations'!$A$2:$A$2336,'Medical Examinations'!$C$2:$C$2336)</f>
        <v>6.8</v>
      </c>
      <c r="E1102" s="1" t="str">
        <f>_xlfn.XLOOKUP(A1102,'Medical Examinations'!$A$2:$A$2336,'Medical Examinations'!$D$2:$D$2336)</f>
        <v>Yes</v>
      </c>
      <c r="F1102" t="str">
        <f>_xlfn.XLOOKUP(A1102,'Medical Examinations'!$A$2:$A$2336,'Medical Examinations'!$E$2:$E$2336)</f>
        <v>No</v>
      </c>
      <c r="G1102" t="str">
        <f>_xlfn.XLOOKUP(A1102,'Medical Examinations'!$A$2:$A$2336,'Medical Examinations'!$F$2:$F$2336)</f>
        <v>No</v>
      </c>
      <c r="H1102" s="1">
        <f>_xlfn.XLOOKUP(A1102,'Medical Examinations'!$A$2:$A$2336,'Medical Examinations'!$G$2:$G$2336)</f>
        <v>2</v>
      </c>
      <c r="I1102" t="str">
        <f>_xlfn.XLOOKUP(A1102,'Medical Examinations'!$A$2:$A$2336,'Medical Examinations'!$H$2:$H$2336)</f>
        <v>No</v>
      </c>
      <c r="J1102" t="str">
        <f>VLOOKUP(A1102,'Medical Examinations'!$A$2:$J$2336,9,FALSE)</f>
        <v>Overweight</v>
      </c>
      <c r="K1102" t="str">
        <f>VLOOKUP(A1102,'Medical Examinations'!$A$2:$J$2336,10,FALSE)</f>
        <v>Diabetes</v>
      </c>
      <c r="L1102" s="51" t="str">
        <f>_xlfn.XLOOKUP(A1102,'Hospitalisation Details'!$A$2:$A$2345,'Hospitalisation Details'!$J$2:$J$2345,"")</f>
        <v>21-Jun-1970</v>
      </c>
      <c r="M1102" s="12">
        <f>_xlfn.XLOOKUP(A1102,'Hospitalisation Details'!$A$2:$A$2344,'Hospitalisation Details'!$F$2:$F$2344," ",0,1)</f>
        <v>10274.33</v>
      </c>
      <c r="N1102" t="str">
        <f>_xlfn.XLOOKUP(A1102,'Hospitalisation Details'!$A$2:$A$2344,'Hospitalisation Details'!$G$2:$G$2344," ",0,1)</f>
        <v>tier - 3</v>
      </c>
      <c r="O1102" t="str">
        <f>_xlfn.XLOOKUP(A1102,'Hospitalisation Details'!$A$2:$A$2344,'Hospitalisation Details'!$H$2:$H$2344," ",0,1)</f>
        <v>tier - 1</v>
      </c>
      <c r="P1102" t="str">
        <f>_xlfn.XLOOKUP(A1102,'Hospitalisation Details'!$A$2:$A$2344,'Hospitalisation Details'!$I$2:$I$2344," ",0,1)</f>
        <v>R1024</v>
      </c>
      <c r="Q1102">
        <f>_xlfn.XLOOKUP(A1102,'Hospitalisation Details'!$A$2:$A$2344,'Hospitalisation Details'!$K$2:$K$2344," ",0,1)</f>
        <v>52</v>
      </c>
    </row>
    <row r="1103" spans="1:17" ht="15.5" x14ac:dyDescent="0.35">
      <c r="A1103" s="8" t="s">
        <v>1269</v>
      </c>
      <c r="B1103" t="str">
        <f>VLOOKUP(Healthcare!A1103,'Customer Names'!A1103:E3437,4,FALSE)</f>
        <v>Scott</v>
      </c>
      <c r="C1103" s="10">
        <f>_xlfn.XLOOKUP(A1103,'Medical Examinations'!$A$2:$A$2336,'Medical Examinations'!$B$2:$B$2336,"NA",0,1)</f>
        <v>32.299999999999997</v>
      </c>
      <c r="D1103" s="10">
        <f>_xlfn.XLOOKUP(A1103,'Medical Examinations'!$A$2:$A$2336,'Medical Examinations'!$C$2:$C$2336)</f>
        <v>9.48</v>
      </c>
      <c r="E1103" s="1" t="str">
        <f>_xlfn.XLOOKUP(A1103,'Medical Examinations'!$A$2:$A$2336,'Medical Examinations'!$D$2:$D$2336)</f>
        <v>No</v>
      </c>
      <c r="F1103" t="str">
        <f>_xlfn.XLOOKUP(A1103,'Medical Examinations'!$A$2:$A$2336,'Medical Examinations'!$E$2:$E$2336)</f>
        <v>No</v>
      </c>
      <c r="G1103" t="str">
        <f>_xlfn.XLOOKUP(A1103,'Medical Examinations'!$A$2:$A$2336,'Medical Examinations'!$F$2:$F$2336)</f>
        <v>No</v>
      </c>
      <c r="H1103" s="1">
        <f>_xlfn.XLOOKUP(A1103,'Medical Examinations'!$A$2:$A$2336,'Medical Examinations'!$G$2:$G$2336)</f>
        <v>2</v>
      </c>
      <c r="I1103" t="str">
        <f>_xlfn.XLOOKUP(A1103,'Medical Examinations'!$A$2:$A$2336,'Medical Examinations'!$H$2:$H$2336)</f>
        <v>No</v>
      </c>
      <c r="J1103" t="str">
        <f>VLOOKUP(A1103,'Medical Examinations'!$A$2:$J$2336,9,FALSE)</f>
        <v>Obesity</v>
      </c>
      <c r="K1103" t="str">
        <f>VLOOKUP(A1103,'Medical Examinations'!$A$2:$J$2336,10,FALSE)</f>
        <v>Diabetes</v>
      </c>
      <c r="L1103" s="51" t="str">
        <f>_xlfn.XLOOKUP(A1103,'Hospitalisation Details'!$A$2:$A$2345,'Hospitalisation Details'!$J$2:$J$2345,"")</f>
        <v>27-Nov-1973</v>
      </c>
      <c r="M1103" s="12">
        <f>_xlfn.XLOOKUP(A1103,'Hospitalisation Details'!$A$2:$A$2344,'Hospitalisation Details'!$F$2:$F$2344," ",0,1)</f>
        <v>10269.459999999999</v>
      </c>
      <c r="N1103" t="str">
        <f>_xlfn.XLOOKUP(A1103,'Hospitalisation Details'!$A$2:$A$2344,'Hospitalisation Details'!$G$2:$G$2344," ",0,1)</f>
        <v>tier - 3</v>
      </c>
      <c r="O1103" t="str">
        <f>_xlfn.XLOOKUP(A1103,'Hospitalisation Details'!$A$2:$A$2344,'Hospitalisation Details'!$H$2:$H$2344," ",0,1)</f>
        <v>tier - 3</v>
      </c>
      <c r="P1103" t="str">
        <f>_xlfn.XLOOKUP(A1103,'Hospitalisation Details'!$A$2:$A$2344,'Hospitalisation Details'!$I$2:$I$2344," ",0,1)</f>
        <v>R1012</v>
      </c>
      <c r="Q1103">
        <f>_xlfn.XLOOKUP(A1103,'Hospitalisation Details'!$A$2:$A$2344,'Hospitalisation Details'!$K$2:$K$2344," ",0,1)</f>
        <v>49</v>
      </c>
    </row>
    <row r="1104" spans="1:17" ht="15.5" x14ac:dyDescent="0.35">
      <c r="A1104" s="8" t="s">
        <v>1268</v>
      </c>
      <c r="B1104" t="str">
        <f>VLOOKUP(Healthcare!A1104,'Customer Names'!A1104:E3438,4,FALSE)</f>
        <v>Brian A.</v>
      </c>
      <c r="C1104" s="10">
        <f>_xlfn.XLOOKUP(A1104,'Medical Examinations'!$A$2:$A$2336,'Medical Examinations'!$B$2:$B$2336,"NA",0,1)</f>
        <v>28.69</v>
      </c>
      <c r="D1104" s="10">
        <f>_xlfn.XLOOKUP(A1104,'Medical Examinations'!$A$2:$A$2336,'Medical Examinations'!$C$2:$C$2336)</f>
        <v>7.45</v>
      </c>
      <c r="E1104" s="1" t="str">
        <f>_xlfn.XLOOKUP(A1104,'Medical Examinations'!$A$2:$A$2336,'Medical Examinations'!$D$2:$D$2336)</f>
        <v>No</v>
      </c>
      <c r="F1104" t="str">
        <f>_xlfn.XLOOKUP(A1104,'Medical Examinations'!$A$2:$A$2336,'Medical Examinations'!$E$2:$E$2336)</f>
        <v>No</v>
      </c>
      <c r="G1104" t="str">
        <f>_xlfn.XLOOKUP(A1104,'Medical Examinations'!$A$2:$A$2336,'Medical Examinations'!$F$2:$F$2336)</f>
        <v>No</v>
      </c>
      <c r="H1104" s="1">
        <f>_xlfn.XLOOKUP(A1104,'Medical Examinations'!$A$2:$A$2336,'Medical Examinations'!$G$2:$G$2336)</f>
        <v>2</v>
      </c>
      <c r="I1104" t="str">
        <f>_xlfn.XLOOKUP(A1104,'Medical Examinations'!$A$2:$A$2336,'Medical Examinations'!$H$2:$H$2336)</f>
        <v>No</v>
      </c>
      <c r="J1104" t="str">
        <f>VLOOKUP(A1104,'Medical Examinations'!$A$2:$J$2336,9,FALSE)</f>
        <v>Overweight</v>
      </c>
      <c r="K1104" t="str">
        <f>VLOOKUP(A1104,'Medical Examinations'!$A$2:$J$2336,10,FALSE)</f>
        <v>Diabetes</v>
      </c>
      <c r="L1104" s="51" t="str">
        <f>_xlfn.XLOOKUP(A1104,'Hospitalisation Details'!$A$2:$A$2345,'Hospitalisation Details'!$J$2:$J$2345,"")</f>
        <v>5-Sep-1973</v>
      </c>
      <c r="M1104" s="12">
        <f>_xlfn.XLOOKUP(A1104,'Hospitalisation Details'!$A$2:$A$2344,'Hospitalisation Details'!$F$2:$F$2344," ",0,1)</f>
        <v>10264.44</v>
      </c>
      <c r="N1104" t="str">
        <f>_xlfn.XLOOKUP(A1104,'Hospitalisation Details'!$A$2:$A$2344,'Hospitalisation Details'!$G$2:$G$2344," ",0,1)</f>
        <v>tier - 3</v>
      </c>
      <c r="O1104" t="str">
        <f>_xlfn.XLOOKUP(A1104,'Hospitalisation Details'!$A$2:$A$2344,'Hospitalisation Details'!$H$2:$H$2344," ",0,1)</f>
        <v>tier - 2</v>
      </c>
      <c r="P1104" t="str">
        <f>_xlfn.XLOOKUP(A1104,'Hospitalisation Details'!$A$2:$A$2344,'Hospitalisation Details'!$I$2:$I$2344," ",0,1)</f>
        <v>R1012</v>
      </c>
      <c r="Q1104">
        <f>_xlfn.XLOOKUP(A1104,'Hospitalisation Details'!$A$2:$A$2344,'Hospitalisation Details'!$K$2:$K$2344," ",0,1)</f>
        <v>49</v>
      </c>
    </row>
    <row r="1105" spans="1:17" ht="15.5" x14ac:dyDescent="0.35">
      <c r="A1105" s="8" t="s">
        <v>1267</v>
      </c>
      <c r="B1105" t="str">
        <f>VLOOKUP(Healthcare!A1105,'Customer Names'!A1105:E3439,4,FALSE)</f>
        <v>Kaitlin R.</v>
      </c>
      <c r="C1105" s="10">
        <f>_xlfn.XLOOKUP(A1105,'Medical Examinations'!$A$2:$A$2336,'Medical Examinations'!$B$2:$B$2336,"NA",0,1)</f>
        <v>31.28</v>
      </c>
      <c r="D1105" s="10">
        <f>_xlfn.XLOOKUP(A1105,'Medical Examinations'!$A$2:$A$2336,'Medical Examinations'!$C$2:$C$2336)</f>
        <v>6.94</v>
      </c>
      <c r="E1105" s="1" t="str">
        <f>_xlfn.XLOOKUP(A1105,'Medical Examinations'!$A$2:$A$2336,'Medical Examinations'!$D$2:$D$2336)</f>
        <v>Yes</v>
      </c>
      <c r="F1105" t="str">
        <f>_xlfn.XLOOKUP(A1105,'Medical Examinations'!$A$2:$A$2336,'Medical Examinations'!$E$2:$E$2336)</f>
        <v>No</v>
      </c>
      <c r="G1105" t="str">
        <f>_xlfn.XLOOKUP(A1105,'Medical Examinations'!$A$2:$A$2336,'Medical Examinations'!$F$2:$F$2336)</f>
        <v>No</v>
      </c>
      <c r="H1105" s="1">
        <f>_xlfn.XLOOKUP(A1105,'Medical Examinations'!$A$2:$A$2336,'Medical Examinations'!$G$2:$G$2336)</f>
        <v>1</v>
      </c>
      <c r="I1105" t="str">
        <f>_xlfn.XLOOKUP(A1105,'Medical Examinations'!$A$2:$A$2336,'Medical Examinations'!$H$2:$H$2336)</f>
        <v>No</v>
      </c>
      <c r="J1105" t="str">
        <f>VLOOKUP(A1105,'Medical Examinations'!$A$2:$J$2336,9,FALSE)</f>
        <v>Obesity</v>
      </c>
      <c r="K1105" t="str">
        <f>VLOOKUP(A1105,'Medical Examinations'!$A$2:$J$2336,10,FALSE)</f>
        <v>Diabetes</v>
      </c>
      <c r="L1105" s="51" t="str">
        <f>_xlfn.XLOOKUP(A1105,'Hospitalisation Details'!$A$2:$A$2345,'Hospitalisation Details'!$J$2:$J$2345,"")</f>
        <v>15-Aug-1975</v>
      </c>
      <c r="M1105" s="12">
        <f>_xlfn.XLOOKUP(A1105,'Hospitalisation Details'!$A$2:$A$2344,'Hospitalisation Details'!$F$2:$F$2344," ",0,1)</f>
        <v>10259.129999999999</v>
      </c>
      <c r="N1105" t="str">
        <f>_xlfn.XLOOKUP(A1105,'Hospitalisation Details'!$A$2:$A$2344,'Hospitalisation Details'!$G$2:$G$2344," ",0,1)</f>
        <v>tier - 3</v>
      </c>
      <c r="O1105" t="str">
        <f>_xlfn.XLOOKUP(A1105,'Hospitalisation Details'!$A$2:$A$2344,'Hospitalisation Details'!$H$2:$H$2344," ",0,1)</f>
        <v>tier - 2</v>
      </c>
      <c r="P1105" t="str">
        <f>_xlfn.XLOOKUP(A1105,'Hospitalisation Details'!$A$2:$A$2344,'Hospitalisation Details'!$I$2:$I$2344," ",0,1)</f>
        <v>R1011</v>
      </c>
      <c r="Q1105">
        <f>_xlfn.XLOOKUP(A1105,'Hospitalisation Details'!$A$2:$A$2344,'Hospitalisation Details'!$K$2:$K$2344," ",0,1)</f>
        <v>47</v>
      </c>
    </row>
    <row r="1106" spans="1:17" ht="15.5" x14ac:dyDescent="0.35">
      <c r="A1106" s="8" t="s">
        <v>1266</v>
      </c>
      <c r="B1106" t="str">
        <f>VLOOKUP(Healthcare!A1106,'Customer Names'!A1106:E3440,4,FALSE)</f>
        <v>Mohammad</v>
      </c>
      <c r="C1106" s="10">
        <f>_xlfn.XLOOKUP(A1106,'Medical Examinations'!$A$2:$A$2336,'Medical Examinations'!$B$2:$B$2336,"NA",0,1)</f>
        <v>30.21</v>
      </c>
      <c r="D1106" s="10">
        <f>_xlfn.XLOOKUP(A1106,'Medical Examinations'!$A$2:$A$2336,'Medical Examinations'!$C$2:$C$2336)</f>
        <v>7.83</v>
      </c>
      <c r="E1106" s="1" t="str">
        <f>_xlfn.XLOOKUP(A1106,'Medical Examinations'!$A$2:$A$2336,'Medical Examinations'!$D$2:$D$2336)</f>
        <v>No</v>
      </c>
      <c r="F1106" t="str">
        <f>_xlfn.XLOOKUP(A1106,'Medical Examinations'!$A$2:$A$2336,'Medical Examinations'!$E$2:$E$2336)</f>
        <v>No</v>
      </c>
      <c r="G1106" t="str">
        <f>_xlfn.XLOOKUP(A1106,'Medical Examinations'!$A$2:$A$2336,'Medical Examinations'!$F$2:$F$2336)</f>
        <v>No</v>
      </c>
      <c r="H1106" s="1">
        <f>_xlfn.XLOOKUP(A1106,'Medical Examinations'!$A$2:$A$2336,'Medical Examinations'!$G$2:$G$2336)</f>
        <v>0</v>
      </c>
      <c r="I1106" t="str">
        <f>_xlfn.XLOOKUP(A1106,'Medical Examinations'!$A$2:$A$2336,'Medical Examinations'!$H$2:$H$2336)</f>
        <v>No</v>
      </c>
      <c r="J1106" t="str">
        <f>VLOOKUP(A1106,'Medical Examinations'!$A$2:$J$2336,9,FALSE)</f>
        <v>Obesity</v>
      </c>
      <c r="K1106" t="str">
        <f>VLOOKUP(A1106,'Medical Examinations'!$A$2:$J$2336,10,FALSE)</f>
        <v>Diabetes</v>
      </c>
      <c r="L1106" s="51" t="str">
        <f>_xlfn.XLOOKUP(A1106,'Hospitalisation Details'!$A$2:$A$2345,'Hospitalisation Details'!$J$2:$J$2345,"")</f>
        <v>23-Sep-1968</v>
      </c>
      <c r="M1106" s="12">
        <f>_xlfn.XLOOKUP(A1106,'Hospitalisation Details'!$A$2:$A$2344,'Hospitalisation Details'!$F$2:$F$2344," ",0,1)</f>
        <v>10231.5</v>
      </c>
      <c r="N1106" t="str">
        <f>_xlfn.XLOOKUP(A1106,'Hospitalisation Details'!$A$2:$A$2344,'Hospitalisation Details'!$G$2:$G$2344," ",0,1)</f>
        <v>tier - 3</v>
      </c>
      <c r="O1106" t="str">
        <f>_xlfn.XLOOKUP(A1106,'Hospitalisation Details'!$A$2:$A$2344,'Hospitalisation Details'!$H$2:$H$2344," ",0,1)</f>
        <v>tier - 1</v>
      </c>
      <c r="P1106" t="str">
        <f>_xlfn.XLOOKUP(A1106,'Hospitalisation Details'!$A$2:$A$2344,'Hospitalisation Details'!$I$2:$I$2344," ",0,1)</f>
        <v>R1012</v>
      </c>
      <c r="Q1106">
        <f>_xlfn.XLOOKUP(A1106,'Hospitalisation Details'!$A$2:$A$2344,'Hospitalisation Details'!$K$2:$K$2344," ",0,1)</f>
        <v>54</v>
      </c>
    </row>
    <row r="1107" spans="1:17" ht="15.5" x14ac:dyDescent="0.35">
      <c r="A1107" s="8" t="s">
        <v>1265</v>
      </c>
      <c r="B1107" t="str">
        <f>VLOOKUP(Healthcare!A1107,'Customer Names'!A1107:E3441,4,FALSE)</f>
        <v>Charlie</v>
      </c>
      <c r="C1107" s="10">
        <f>_xlfn.XLOOKUP(A1107,'Medical Examinations'!$A$2:$A$2336,'Medical Examinations'!$B$2:$B$2336,"NA",0,1)</f>
        <v>38.28</v>
      </c>
      <c r="D1107" s="10">
        <f>_xlfn.XLOOKUP(A1107,'Medical Examinations'!$A$2:$A$2336,'Medical Examinations'!$C$2:$C$2336)</f>
        <v>10.17</v>
      </c>
      <c r="E1107" s="1" t="str">
        <f>_xlfn.XLOOKUP(A1107,'Medical Examinations'!$A$2:$A$2336,'Medical Examinations'!$D$2:$D$2336)</f>
        <v>Yes</v>
      </c>
      <c r="F1107" t="str">
        <f>_xlfn.XLOOKUP(A1107,'Medical Examinations'!$A$2:$A$2336,'Medical Examinations'!$E$2:$E$2336)</f>
        <v>No</v>
      </c>
      <c r="G1107" t="str">
        <f>_xlfn.XLOOKUP(A1107,'Medical Examinations'!$A$2:$A$2336,'Medical Examinations'!$F$2:$F$2336)</f>
        <v>No</v>
      </c>
      <c r="H1107" s="1">
        <f>_xlfn.XLOOKUP(A1107,'Medical Examinations'!$A$2:$A$2336,'Medical Examinations'!$G$2:$G$2336)</f>
        <v>0</v>
      </c>
      <c r="I1107" t="str">
        <f>_xlfn.XLOOKUP(A1107,'Medical Examinations'!$A$2:$A$2336,'Medical Examinations'!$H$2:$H$2336)</f>
        <v>No</v>
      </c>
      <c r="J1107" t="str">
        <f>VLOOKUP(A1107,'Medical Examinations'!$A$2:$J$2336,9,FALSE)</f>
        <v>Obesity</v>
      </c>
      <c r="K1107" t="str">
        <f>VLOOKUP(A1107,'Medical Examinations'!$A$2:$J$2336,10,FALSE)</f>
        <v>Diabetes</v>
      </c>
      <c r="L1107" s="51" t="str">
        <f>_xlfn.XLOOKUP(A1107,'Hospitalisation Details'!$A$2:$A$2345,'Hospitalisation Details'!$J$2:$J$2345,"")</f>
        <v>28-Jun-1967</v>
      </c>
      <c r="M1107" s="12">
        <f>_xlfn.XLOOKUP(A1107,'Hospitalisation Details'!$A$2:$A$2344,'Hospitalisation Details'!$F$2:$F$2344," ",0,1)</f>
        <v>10226.280000000001</v>
      </c>
      <c r="N1107" t="str">
        <f>_xlfn.XLOOKUP(A1107,'Hospitalisation Details'!$A$2:$A$2344,'Hospitalisation Details'!$G$2:$G$2344," ",0,1)</f>
        <v>tier - 3</v>
      </c>
      <c r="O1107" t="str">
        <f>_xlfn.XLOOKUP(A1107,'Hospitalisation Details'!$A$2:$A$2344,'Hospitalisation Details'!$H$2:$H$2344," ",0,1)</f>
        <v>tier - 3</v>
      </c>
      <c r="P1107" t="str">
        <f>_xlfn.XLOOKUP(A1107,'Hospitalisation Details'!$A$2:$A$2344,'Hospitalisation Details'!$I$2:$I$2344," ",0,1)</f>
        <v>R1013</v>
      </c>
      <c r="Q1107">
        <f>_xlfn.XLOOKUP(A1107,'Hospitalisation Details'!$A$2:$A$2344,'Hospitalisation Details'!$K$2:$K$2344," ",0,1)</f>
        <v>55</v>
      </c>
    </row>
    <row r="1108" spans="1:17" ht="15.5" x14ac:dyDescent="0.35">
      <c r="A1108" s="8" t="s">
        <v>1264</v>
      </c>
      <c r="B1108" t="str">
        <f>VLOOKUP(Healthcare!A1108,'Customer Names'!A1108:E3442,4,FALSE)</f>
        <v>Brent</v>
      </c>
      <c r="C1108" s="10">
        <f>_xlfn.XLOOKUP(A1108,'Medical Examinations'!$A$2:$A$2336,'Medical Examinations'!$B$2:$B$2336,"NA",0,1)</f>
        <v>29.9</v>
      </c>
      <c r="D1108" s="10">
        <f>_xlfn.XLOOKUP(A1108,'Medical Examinations'!$A$2:$A$2336,'Medical Examinations'!$C$2:$C$2336)</f>
        <v>8.9600000000000009</v>
      </c>
      <c r="E1108" s="1" t="str">
        <f>_xlfn.XLOOKUP(A1108,'Medical Examinations'!$A$2:$A$2336,'Medical Examinations'!$D$2:$D$2336)</f>
        <v>Yes</v>
      </c>
      <c r="F1108" t="str">
        <f>_xlfn.XLOOKUP(A1108,'Medical Examinations'!$A$2:$A$2336,'Medical Examinations'!$E$2:$E$2336)</f>
        <v>No</v>
      </c>
      <c r="G1108" t="str">
        <f>_xlfn.XLOOKUP(A1108,'Medical Examinations'!$A$2:$A$2336,'Medical Examinations'!$F$2:$F$2336)</f>
        <v>No</v>
      </c>
      <c r="H1108" s="1">
        <f>_xlfn.XLOOKUP(A1108,'Medical Examinations'!$A$2:$A$2336,'Medical Examinations'!$G$2:$G$2336)</f>
        <v>0</v>
      </c>
      <c r="I1108" t="str">
        <f>_xlfn.XLOOKUP(A1108,'Medical Examinations'!$A$2:$A$2336,'Medical Examinations'!$H$2:$H$2336)</f>
        <v>No</v>
      </c>
      <c r="J1108" t="str">
        <f>VLOOKUP(A1108,'Medical Examinations'!$A$2:$J$2336,9,FALSE)</f>
        <v>Overweight</v>
      </c>
      <c r="K1108" t="str">
        <f>VLOOKUP(A1108,'Medical Examinations'!$A$2:$J$2336,10,FALSE)</f>
        <v>Diabetes</v>
      </c>
      <c r="L1108" s="51" t="str">
        <f>_xlfn.XLOOKUP(A1108,'Hospitalisation Details'!$A$2:$A$2345,'Hospitalisation Details'!$J$2:$J$2345,"")</f>
        <v>26-Sep-1967</v>
      </c>
      <c r="M1108" s="12">
        <f>_xlfn.XLOOKUP(A1108,'Hospitalisation Details'!$A$2:$A$2344,'Hospitalisation Details'!$F$2:$F$2344," ",0,1)</f>
        <v>10214.64</v>
      </c>
      <c r="N1108" t="str">
        <f>_xlfn.XLOOKUP(A1108,'Hospitalisation Details'!$A$2:$A$2344,'Hospitalisation Details'!$G$2:$G$2344," ",0,1)</f>
        <v>tier - 3</v>
      </c>
      <c r="O1108" t="str">
        <f>_xlfn.XLOOKUP(A1108,'Hospitalisation Details'!$A$2:$A$2344,'Hospitalisation Details'!$H$2:$H$2344," ",0,1)</f>
        <v>tier - 2</v>
      </c>
      <c r="P1108" t="str">
        <f>_xlfn.XLOOKUP(A1108,'Hospitalisation Details'!$A$2:$A$2344,'Hospitalisation Details'!$I$2:$I$2344," ",0,1)</f>
        <v>R1011</v>
      </c>
      <c r="Q1108">
        <f>_xlfn.XLOOKUP(A1108,'Hospitalisation Details'!$A$2:$A$2344,'Hospitalisation Details'!$K$2:$K$2344," ",0,1)</f>
        <v>55</v>
      </c>
    </row>
    <row r="1109" spans="1:17" ht="15.5" x14ac:dyDescent="0.35">
      <c r="A1109" s="8" t="s">
        <v>1263</v>
      </c>
      <c r="B1109" t="str">
        <f>VLOOKUP(Healthcare!A1109,'Customer Names'!A1109:E3443,4,FALSE)</f>
        <v>Kelli M</v>
      </c>
      <c r="C1109" s="10">
        <f>_xlfn.XLOOKUP(A1109,'Medical Examinations'!$A$2:$A$2336,'Medical Examinations'!$B$2:$B$2336,"NA",0,1)</f>
        <v>23.18</v>
      </c>
      <c r="D1109" s="10">
        <f>_xlfn.XLOOKUP(A1109,'Medical Examinations'!$A$2:$A$2336,'Medical Examinations'!$C$2:$C$2336)</f>
        <v>6.96</v>
      </c>
      <c r="E1109" s="1" t="str">
        <f>_xlfn.XLOOKUP(A1109,'Medical Examinations'!$A$2:$A$2336,'Medical Examinations'!$D$2:$D$2336)</f>
        <v>Yes</v>
      </c>
      <c r="F1109" t="str">
        <f>_xlfn.XLOOKUP(A1109,'Medical Examinations'!$A$2:$A$2336,'Medical Examinations'!$E$2:$E$2336)</f>
        <v>No</v>
      </c>
      <c r="G1109" t="str">
        <f>_xlfn.XLOOKUP(A1109,'Medical Examinations'!$A$2:$A$2336,'Medical Examinations'!$F$2:$F$2336)</f>
        <v>No</v>
      </c>
      <c r="H1109" s="1">
        <f>_xlfn.XLOOKUP(A1109,'Medical Examinations'!$A$2:$A$2336,'Medical Examinations'!$G$2:$G$2336)</f>
        <v>2</v>
      </c>
      <c r="I1109" t="str">
        <f>_xlfn.XLOOKUP(A1109,'Medical Examinations'!$A$2:$A$2336,'Medical Examinations'!$H$2:$H$2336)</f>
        <v>No</v>
      </c>
      <c r="J1109" t="str">
        <f>VLOOKUP(A1109,'Medical Examinations'!$A$2:$J$2336,9,FALSE)</f>
        <v>Normal Weight</v>
      </c>
      <c r="K1109" t="str">
        <f>VLOOKUP(A1109,'Medical Examinations'!$A$2:$J$2336,10,FALSE)</f>
        <v>Diabetes</v>
      </c>
      <c r="L1109" s="51" t="str">
        <f>_xlfn.XLOOKUP(A1109,'Hospitalisation Details'!$A$2:$A$2345,'Hospitalisation Details'!$J$2:$J$2345,"")</f>
        <v>24-Dec-1970</v>
      </c>
      <c r="M1109" s="12">
        <f>_xlfn.XLOOKUP(A1109,'Hospitalisation Details'!$A$2:$A$2344,'Hospitalisation Details'!$F$2:$F$2344," ",0,1)</f>
        <v>10197.77</v>
      </c>
      <c r="N1109" t="str">
        <f>_xlfn.XLOOKUP(A1109,'Hospitalisation Details'!$A$2:$A$2344,'Hospitalisation Details'!$G$2:$G$2344," ",0,1)</f>
        <v>tier - 3</v>
      </c>
      <c r="O1109" t="str">
        <f>_xlfn.XLOOKUP(A1109,'Hospitalisation Details'!$A$2:$A$2344,'Hospitalisation Details'!$H$2:$H$2344," ",0,1)</f>
        <v>tier - 1</v>
      </c>
      <c r="P1109" t="str">
        <f>_xlfn.XLOOKUP(A1109,'Hospitalisation Details'!$A$2:$A$2344,'Hospitalisation Details'!$I$2:$I$2344," ",0,1)</f>
        <v>R1024</v>
      </c>
      <c r="Q1109">
        <f>_xlfn.XLOOKUP(A1109,'Hospitalisation Details'!$A$2:$A$2344,'Hospitalisation Details'!$K$2:$K$2344," ",0,1)</f>
        <v>52</v>
      </c>
    </row>
    <row r="1110" spans="1:17" ht="15.5" x14ac:dyDescent="0.35">
      <c r="A1110" s="8" t="s">
        <v>1262</v>
      </c>
      <c r="B1110" t="str">
        <f>VLOOKUP(Healthcare!A1110,'Customer Names'!A1110:E3444,4,FALSE)</f>
        <v>Sheridan H</v>
      </c>
      <c r="C1110" s="10">
        <f>_xlfn.XLOOKUP(A1110,'Medical Examinations'!$A$2:$A$2336,'Medical Examinations'!$B$2:$B$2336,"NA",0,1)</f>
        <v>33.020000000000003</v>
      </c>
      <c r="D1110" s="10">
        <f>_xlfn.XLOOKUP(A1110,'Medical Examinations'!$A$2:$A$2336,'Medical Examinations'!$C$2:$C$2336)</f>
        <v>5.07</v>
      </c>
      <c r="E1110" s="1" t="str">
        <f>_xlfn.XLOOKUP(A1110,'Medical Examinations'!$A$2:$A$2336,'Medical Examinations'!$D$2:$D$2336)</f>
        <v>Yes</v>
      </c>
      <c r="F1110" t="str">
        <f>_xlfn.XLOOKUP(A1110,'Medical Examinations'!$A$2:$A$2336,'Medical Examinations'!$E$2:$E$2336)</f>
        <v>No</v>
      </c>
      <c r="G1110" t="str">
        <f>_xlfn.XLOOKUP(A1110,'Medical Examinations'!$A$2:$A$2336,'Medical Examinations'!$F$2:$F$2336)</f>
        <v>No</v>
      </c>
      <c r="H1110" s="1">
        <f>_xlfn.XLOOKUP(A1110,'Medical Examinations'!$A$2:$A$2336,'Medical Examinations'!$G$2:$G$2336)</f>
        <v>0</v>
      </c>
      <c r="I1110" t="str">
        <f>_xlfn.XLOOKUP(A1110,'Medical Examinations'!$A$2:$A$2336,'Medical Examinations'!$H$2:$H$2336)</f>
        <v>No</v>
      </c>
      <c r="J1110" t="str">
        <f>VLOOKUP(A1110,'Medical Examinations'!$A$2:$J$2336,9,FALSE)</f>
        <v>Obesity</v>
      </c>
      <c r="K1110" t="str">
        <f>VLOOKUP(A1110,'Medical Examinations'!$A$2:$J$2336,10,FALSE)</f>
        <v>Normal</v>
      </c>
      <c r="L1110" s="51" t="str">
        <f>_xlfn.XLOOKUP(A1110,'Hospitalisation Details'!$A$2:$A$2345,'Hospitalisation Details'!$J$2:$J$2345,"")</f>
        <v>16-Oct-1985</v>
      </c>
      <c r="M1110" s="12">
        <f>_xlfn.XLOOKUP(A1110,'Hospitalisation Details'!$A$2:$A$2344,'Hospitalisation Details'!$F$2:$F$2344," ",0,1)</f>
        <v>10191.82</v>
      </c>
      <c r="N1110" t="str">
        <f>_xlfn.XLOOKUP(A1110,'Hospitalisation Details'!$A$2:$A$2344,'Hospitalisation Details'!$G$2:$G$2344," ",0,1)</f>
        <v>tier - 3</v>
      </c>
      <c r="O1110" t="str">
        <f>_xlfn.XLOOKUP(A1110,'Hospitalisation Details'!$A$2:$A$2344,'Hospitalisation Details'!$H$2:$H$2344," ",0,1)</f>
        <v>tier - 2</v>
      </c>
      <c r="P1110" t="str">
        <f>_xlfn.XLOOKUP(A1110,'Hospitalisation Details'!$A$2:$A$2344,'Hospitalisation Details'!$I$2:$I$2344," ",0,1)</f>
        <v>R1026</v>
      </c>
      <c r="Q1110">
        <f>_xlfn.XLOOKUP(A1110,'Hospitalisation Details'!$A$2:$A$2344,'Hospitalisation Details'!$K$2:$K$2344," ",0,1)</f>
        <v>37</v>
      </c>
    </row>
    <row r="1111" spans="1:17" ht="15.5" x14ac:dyDescent="0.35">
      <c r="A1111" s="8" t="s">
        <v>1261</v>
      </c>
      <c r="B1111" t="str">
        <f>VLOOKUP(Healthcare!A1111,'Customer Names'!A1111:E3445,4,FALSE)</f>
        <v>Sarah M.</v>
      </c>
      <c r="C1111" s="10">
        <f>_xlfn.XLOOKUP(A1111,'Medical Examinations'!$A$2:$A$2336,'Medical Examinations'!$B$2:$B$2336,"NA",0,1)</f>
        <v>27.29</v>
      </c>
      <c r="D1111" s="10">
        <f>_xlfn.XLOOKUP(A1111,'Medical Examinations'!$A$2:$A$2336,'Medical Examinations'!$C$2:$C$2336)</f>
        <v>5.85</v>
      </c>
      <c r="E1111" s="1" t="str">
        <f>_xlfn.XLOOKUP(A1111,'Medical Examinations'!$A$2:$A$2336,'Medical Examinations'!$D$2:$D$2336)</f>
        <v>No</v>
      </c>
      <c r="F1111" t="str">
        <f>_xlfn.XLOOKUP(A1111,'Medical Examinations'!$A$2:$A$2336,'Medical Examinations'!$E$2:$E$2336)</f>
        <v>No</v>
      </c>
      <c r="G1111" t="str">
        <f>_xlfn.XLOOKUP(A1111,'Medical Examinations'!$A$2:$A$2336,'Medical Examinations'!$F$2:$F$2336)</f>
        <v>No</v>
      </c>
      <c r="H1111" s="1">
        <f>_xlfn.XLOOKUP(A1111,'Medical Examinations'!$A$2:$A$2336,'Medical Examinations'!$G$2:$G$2336)</f>
        <v>2</v>
      </c>
      <c r="I1111" t="str">
        <f>_xlfn.XLOOKUP(A1111,'Medical Examinations'!$A$2:$A$2336,'Medical Examinations'!$H$2:$H$2336)</f>
        <v>No</v>
      </c>
      <c r="J1111" t="str">
        <f>VLOOKUP(A1111,'Medical Examinations'!$A$2:$J$2336,9,FALSE)</f>
        <v>Overweight</v>
      </c>
      <c r="K1111" t="str">
        <f>VLOOKUP(A1111,'Medical Examinations'!$A$2:$J$2336,10,FALSE)</f>
        <v>Prediabetes</v>
      </c>
      <c r="L1111" s="51" t="str">
        <f>_xlfn.XLOOKUP(A1111,'Hospitalisation Details'!$A$2:$A$2345,'Hospitalisation Details'!$J$2:$J$2345,"")</f>
        <v>10-Jul-1972</v>
      </c>
      <c r="M1111" s="12">
        <f>_xlfn.XLOOKUP(A1111,'Hospitalisation Details'!$A$2:$A$2344,'Hospitalisation Details'!$F$2:$F$2344," ",0,1)</f>
        <v>10160.870000000001</v>
      </c>
      <c r="N1111" t="str">
        <f>_xlfn.XLOOKUP(A1111,'Hospitalisation Details'!$A$2:$A$2344,'Hospitalisation Details'!$G$2:$G$2344," ",0,1)</f>
        <v>tier - 3</v>
      </c>
      <c r="O1111" t="str">
        <f>_xlfn.XLOOKUP(A1111,'Hospitalisation Details'!$A$2:$A$2344,'Hospitalisation Details'!$H$2:$H$2344," ",0,1)</f>
        <v>tier - 3</v>
      </c>
      <c r="P1111" t="str">
        <f>_xlfn.XLOOKUP(A1111,'Hospitalisation Details'!$A$2:$A$2344,'Hospitalisation Details'!$I$2:$I$2344," ",0,1)</f>
        <v>R1025</v>
      </c>
      <c r="Q1111">
        <f>_xlfn.XLOOKUP(A1111,'Hospitalisation Details'!$A$2:$A$2344,'Hospitalisation Details'!$K$2:$K$2344," ",0,1)</f>
        <v>50</v>
      </c>
    </row>
    <row r="1112" spans="1:17" ht="15.5" x14ac:dyDescent="0.35">
      <c r="A1112" s="8" t="s">
        <v>1260</v>
      </c>
      <c r="B1112" t="str">
        <f>VLOOKUP(Healthcare!A1112,'Customer Names'!A1112:E3446,4,FALSE)</f>
        <v>Jennifer</v>
      </c>
      <c r="C1112" s="10">
        <f>_xlfn.XLOOKUP(A1112,'Medical Examinations'!$A$2:$A$2336,'Medical Examinations'!$B$2:$B$2336,"NA",0,1)</f>
        <v>23.18</v>
      </c>
      <c r="D1112" s="10">
        <f>_xlfn.XLOOKUP(A1112,'Medical Examinations'!$A$2:$A$2336,'Medical Examinations'!$C$2:$C$2336)</f>
        <v>10.56</v>
      </c>
      <c r="E1112" s="1" t="str">
        <f>_xlfn.XLOOKUP(A1112,'Medical Examinations'!$A$2:$A$2336,'Medical Examinations'!$D$2:$D$2336)</f>
        <v>No</v>
      </c>
      <c r="F1112" t="str">
        <f>_xlfn.XLOOKUP(A1112,'Medical Examinations'!$A$2:$A$2336,'Medical Examinations'!$E$2:$E$2336)</f>
        <v>No</v>
      </c>
      <c r="G1112" t="str">
        <f>_xlfn.XLOOKUP(A1112,'Medical Examinations'!$A$2:$A$2336,'Medical Examinations'!$F$2:$F$2336)</f>
        <v>No</v>
      </c>
      <c r="H1112" s="1">
        <f>_xlfn.XLOOKUP(A1112,'Medical Examinations'!$A$2:$A$2336,'Medical Examinations'!$G$2:$G$2336)</f>
        <v>2</v>
      </c>
      <c r="I1112" t="str">
        <f>_xlfn.XLOOKUP(A1112,'Medical Examinations'!$A$2:$A$2336,'Medical Examinations'!$H$2:$H$2336)</f>
        <v>No</v>
      </c>
      <c r="J1112" t="str">
        <f>VLOOKUP(A1112,'Medical Examinations'!$A$2:$J$2336,9,FALSE)</f>
        <v>Normal Weight</v>
      </c>
      <c r="K1112" t="str">
        <f>VLOOKUP(A1112,'Medical Examinations'!$A$2:$J$2336,10,FALSE)</f>
        <v>Diabetes</v>
      </c>
      <c r="L1112" s="51" t="str">
        <f>_xlfn.XLOOKUP(A1112,'Hospitalisation Details'!$A$2:$A$2345,'Hospitalisation Details'!$J$2:$J$2345,"")</f>
        <v>13-Oct-1973</v>
      </c>
      <c r="M1112" s="12">
        <f>_xlfn.XLOOKUP(A1112,'Hospitalisation Details'!$A$2:$A$2344,'Hospitalisation Details'!$F$2:$F$2344," ",0,1)</f>
        <v>10156.780000000001</v>
      </c>
      <c r="N1112" t="str">
        <f>_xlfn.XLOOKUP(A1112,'Hospitalisation Details'!$A$2:$A$2344,'Hospitalisation Details'!$G$2:$G$2344," ",0,1)</f>
        <v>tier - 3</v>
      </c>
      <c r="O1112" t="str">
        <f>_xlfn.XLOOKUP(A1112,'Hospitalisation Details'!$A$2:$A$2344,'Hospitalisation Details'!$H$2:$H$2344," ",0,1)</f>
        <v>tier - 2</v>
      </c>
      <c r="P1112" t="str">
        <f>_xlfn.XLOOKUP(A1112,'Hospitalisation Details'!$A$2:$A$2344,'Hospitalisation Details'!$I$2:$I$2344," ",0,1)</f>
        <v>R1012</v>
      </c>
      <c r="Q1112">
        <f>_xlfn.XLOOKUP(A1112,'Hospitalisation Details'!$A$2:$A$2344,'Hospitalisation Details'!$K$2:$K$2344," ",0,1)</f>
        <v>49</v>
      </c>
    </row>
    <row r="1113" spans="1:17" ht="15.5" x14ac:dyDescent="0.35">
      <c r="A1113" s="8" t="s">
        <v>1259</v>
      </c>
      <c r="B1113" t="str">
        <f>VLOOKUP(Healthcare!A1113,'Customer Names'!A1113:E3447,4,FALSE)</f>
        <v>Laura J</v>
      </c>
      <c r="C1113" s="10">
        <f>_xlfn.XLOOKUP(A1113,'Medical Examinations'!$A$2:$A$2336,'Medical Examinations'!$B$2:$B$2336,"NA",0,1)</f>
        <v>32.659999999999997</v>
      </c>
      <c r="D1113" s="10">
        <f>_xlfn.XLOOKUP(A1113,'Medical Examinations'!$A$2:$A$2336,'Medical Examinations'!$C$2:$C$2336)</f>
        <v>8.92</v>
      </c>
      <c r="E1113" s="1" t="str">
        <f>_xlfn.XLOOKUP(A1113,'Medical Examinations'!$A$2:$A$2336,'Medical Examinations'!$D$2:$D$2336)</f>
        <v>Yes</v>
      </c>
      <c r="F1113" t="str">
        <f>_xlfn.XLOOKUP(A1113,'Medical Examinations'!$A$2:$A$2336,'Medical Examinations'!$E$2:$E$2336)</f>
        <v>No</v>
      </c>
      <c r="G1113" t="str">
        <f>_xlfn.XLOOKUP(A1113,'Medical Examinations'!$A$2:$A$2336,'Medical Examinations'!$F$2:$F$2336)</f>
        <v>No</v>
      </c>
      <c r="H1113" s="1">
        <f>_xlfn.XLOOKUP(A1113,'Medical Examinations'!$A$2:$A$2336,'Medical Examinations'!$G$2:$G$2336)</f>
        <v>0</v>
      </c>
      <c r="I1113" t="str">
        <f>_xlfn.XLOOKUP(A1113,'Medical Examinations'!$A$2:$A$2336,'Medical Examinations'!$H$2:$H$2336)</f>
        <v>No</v>
      </c>
      <c r="J1113" t="str">
        <f>VLOOKUP(A1113,'Medical Examinations'!$A$2:$J$2336,9,FALSE)</f>
        <v>Obesity</v>
      </c>
      <c r="K1113" t="str">
        <f>VLOOKUP(A1113,'Medical Examinations'!$A$2:$J$2336,10,FALSE)</f>
        <v>Diabetes</v>
      </c>
      <c r="L1113" s="51" t="str">
        <f>_xlfn.XLOOKUP(A1113,'Hospitalisation Details'!$A$2:$A$2345,'Hospitalisation Details'!$J$2:$J$2345,"")</f>
        <v>12-Jun-1981</v>
      </c>
      <c r="M1113" s="12">
        <f>_xlfn.XLOOKUP(A1113,'Hospitalisation Details'!$A$2:$A$2344,'Hospitalisation Details'!$F$2:$F$2344," ",0,1)</f>
        <v>10146.129999999999</v>
      </c>
      <c r="N1113" t="str">
        <f>_xlfn.XLOOKUP(A1113,'Hospitalisation Details'!$A$2:$A$2344,'Hospitalisation Details'!$G$2:$G$2344," ",0,1)</f>
        <v>tier - 3</v>
      </c>
      <c r="O1113" t="str">
        <f>_xlfn.XLOOKUP(A1113,'Hospitalisation Details'!$A$2:$A$2344,'Hospitalisation Details'!$H$2:$H$2344," ",0,1)</f>
        <v>tier - 1</v>
      </c>
      <c r="P1113" t="str">
        <f>_xlfn.XLOOKUP(A1113,'Hospitalisation Details'!$A$2:$A$2344,'Hospitalisation Details'!$I$2:$I$2344," ",0,1)</f>
        <v>R1025</v>
      </c>
      <c r="Q1113">
        <f>_xlfn.XLOOKUP(A1113,'Hospitalisation Details'!$A$2:$A$2344,'Hospitalisation Details'!$K$2:$K$2344," ",0,1)</f>
        <v>41</v>
      </c>
    </row>
    <row r="1114" spans="1:17" ht="15.5" x14ac:dyDescent="0.35">
      <c r="A1114" s="8" t="s">
        <v>1258</v>
      </c>
      <c r="B1114" t="str">
        <f>VLOOKUP(Healthcare!A1114,'Customer Names'!A1114:E3448,4,FALSE)</f>
        <v>Thomas</v>
      </c>
      <c r="C1114" s="10">
        <f>_xlfn.XLOOKUP(A1114,'Medical Examinations'!$A$2:$A$2336,'Medical Examinations'!$B$2:$B$2336,"NA",0,1)</f>
        <v>30.78</v>
      </c>
      <c r="D1114" s="10">
        <f>_xlfn.XLOOKUP(A1114,'Medical Examinations'!$A$2:$A$2336,'Medical Examinations'!$C$2:$C$2336)</f>
        <v>8.6300000000000008</v>
      </c>
      <c r="E1114" s="1" t="str">
        <f>_xlfn.XLOOKUP(A1114,'Medical Examinations'!$A$2:$A$2336,'Medical Examinations'!$D$2:$D$2336)</f>
        <v>No</v>
      </c>
      <c r="F1114" t="str">
        <f>_xlfn.XLOOKUP(A1114,'Medical Examinations'!$A$2:$A$2336,'Medical Examinations'!$E$2:$E$2336)</f>
        <v>No</v>
      </c>
      <c r="G1114" t="str">
        <f>_xlfn.XLOOKUP(A1114,'Medical Examinations'!$A$2:$A$2336,'Medical Examinations'!$F$2:$F$2336)</f>
        <v>No</v>
      </c>
      <c r="H1114" s="1">
        <f>_xlfn.XLOOKUP(A1114,'Medical Examinations'!$A$2:$A$2336,'Medical Examinations'!$G$2:$G$2336)</f>
        <v>0</v>
      </c>
      <c r="I1114" t="str">
        <f>_xlfn.XLOOKUP(A1114,'Medical Examinations'!$A$2:$A$2336,'Medical Examinations'!$H$2:$H$2336)</f>
        <v>No</v>
      </c>
      <c r="J1114" t="str">
        <f>VLOOKUP(A1114,'Medical Examinations'!$A$2:$J$2336,9,FALSE)</f>
        <v>Obesity</v>
      </c>
      <c r="K1114" t="str">
        <f>VLOOKUP(A1114,'Medical Examinations'!$A$2:$J$2336,10,FALSE)</f>
        <v>Diabetes</v>
      </c>
      <c r="L1114" s="51" t="str">
        <f>_xlfn.XLOOKUP(A1114,'Hospitalisation Details'!$A$2:$A$2345,'Hospitalisation Details'!$J$2:$J$2345,"")</f>
        <v>30-Dec-1974</v>
      </c>
      <c r="M1114" s="12">
        <f>_xlfn.XLOOKUP(A1114,'Hospitalisation Details'!$A$2:$A$2344,'Hospitalisation Details'!$F$2:$F$2344," ",0,1)</f>
        <v>10141.14</v>
      </c>
      <c r="N1114" t="str">
        <f>_xlfn.XLOOKUP(A1114,'Hospitalisation Details'!$A$2:$A$2344,'Hospitalisation Details'!$G$2:$G$2344," ",0,1)</f>
        <v>tier - 3</v>
      </c>
      <c r="O1114" t="str">
        <f>_xlfn.XLOOKUP(A1114,'Hospitalisation Details'!$A$2:$A$2344,'Hospitalisation Details'!$H$2:$H$2344," ",0,1)</f>
        <v>tier - 1</v>
      </c>
      <c r="P1114" t="str">
        <f>_xlfn.XLOOKUP(A1114,'Hospitalisation Details'!$A$2:$A$2344,'Hospitalisation Details'!$I$2:$I$2344," ",0,1)</f>
        <v>R1016</v>
      </c>
      <c r="Q1114">
        <f>_xlfn.XLOOKUP(A1114,'Hospitalisation Details'!$A$2:$A$2344,'Hospitalisation Details'!$K$2:$K$2344," ",0,1)</f>
        <v>48</v>
      </c>
    </row>
    <row r="1115" spans="1:17" ht="15.5" x14ac:dyDescent="0.35">
      <c r="A1115" s="8" t="s">
        <v>1257</v>
      </c>
      <c r="B1115" t="str">
        <f>VLOOKUP(Healthcare!A1115,'Customer Names'!A1115:E3449,4,FALSE)</f>
        <v>Gisele</v>
      </c>
      <c r="C1115" s="10">
        <f>_xlfn.XLOOKUP(A1115,'Medical Examinations'!$A$2:$A$2336,'Medical Examinations'!$B$2:$B$2336,"NA",0,1)</f>
        <v>47.2</v>
      </c>
      <c r="D1115" s="10">
        <f>_xlfn.XLOOKUP(A1115,'Medical Examinations'!$A$2:$A$2336,'Medical Examinations'!$C$2:$C$2336)</f>
        <v>6.29</v>
      </c>
      <c r="E1115" s="1" t="str">
        <f>_xlfn.XLOOKUP(A1115,'Medical Examinations'!$A$2:$A$2336,'Medical Examinations'!$D$2:$D$2336)</f>
        <v>Yes</v>
      </c>
      <c r="F1115" t="str">
        <f>_xlfn.XLOOKUP(A1115,'Medical Examinations'!$A$2:$A$2336,'Medical Examinations'!$E$2:$E$2336)</f>
        <v>No</v>
      </c>
      <c r="G1115" t="str">
        <f>_xlfn.XLOOKUP(A1115,'Medical Examinations'!$A$2:$A$2336,'Medical Examinations'!$F$2:$F$2336)</f>
        <v>Yes</v>
      </c>
      <c r="H1115" s="1">
        <f>_xlfn.XLOOKUP(A1115,'Medical Examinations'!$A$2:$A$2336,'Medical Examinations'!$G$2:$G$2336)</f>
        <v>1</v>
      </c>
      <c r="I1115" t="str">
        <f>_xlfn.XLOOKUP(A1115,'Medical Examinations'!$A$2:$A$2336,'Medical Examinations'!$H$2:$H$2336)</f>
        <v>No</v>
      </c>
      <c r="J1115" t="str">
        <f>VLOOKUP(A1115,'Medical Examinations'!$A$2:$J$2336,9,FALSE)</f>
        <v>Obesity</v>
      </c>
      <c r="K1115" t="str">
        <f>VLOOKUP(A1115,'Medical Examinations'!$A$2:$J$2336,10,FALSE)</f>
        <v>Prediabetes</v>
      </c>
      <c r="L1115" s="51" t="str">
        <f>_xlfn.XLOOKUP(A1115,'Hospitalisation Details'!$A$2:$A$2345,'Hospitalisation Details'!$J$2:$J$2345,"")</f>
        <v>5-Sep-1997</v>
      </c>
      <c r="M1115" s="12">
        <f>_xlfn.XLOOKUP(A1115,'Hospitalisation Details'!$A$2:$A$2344,'Hospitalisation Details'!$F$2:$F$2344," ",0,1)</f>
        <v>10139.84</v>
      </c>
      <c r="N1115" t="str">
        <f>_xlfn.XLOOKUP(A1115,'Hospitalisation Details'!$A$2:$A$2344,'Hospitalisation Details'!$G$2:$G$2344," ",0,1)</f>
        <v>tier - 3</v>
      </c>
      <c r="O1115" t="str">
        <f>_xlfn.XLOOKUP(A1115,'Hospitalisation Details'!$A$2:$A$2344,'Hospitalisation Details'!$H$2:$H$2344," ",0,1)</f>
        <v>tier - 2</v>
      </c>
      <c r="P1115" t="str">
        <f>_xlfn.XLOOKUP(A1115,'Hospitalisation Details'!$A$2:$A$2344,'Hospitalisation Details'!$I$2:$I$2344," ",0,1)</f>
        <v>R1012</v>
      </c>
      <c r="Q1115">
        <f>_xlfn.XLOOKUP(A1115,'Hospitalisation Details'!$A$2:$A$2344,'Hospitalisation Details'!$K$2:$K$2344," ",0,1)</f>
        <v>25</v>
      </c>
    </row>
    <row r="1116" spans="1:17" ht="15.5" x14ac:dyDescent="0.35">
      <c r="A1116" s="8" t="s">
        <v>1256</v>
      </c>
      <c r="B1116" t="str">
        <f>VLOOKUP(Healthcare!A1116,'Customer Names'!A1116:E3450,4,FALSE)</f>
        <v>Myra L</v>
      </c>
      <c r="C1116" s="10">
        <f>_xlfn.XLOOKUP(A1116,'Medical Examinations'!$A$2:$A$2336,'Medical Examinations'!$B$2:$B$2336,"NA",0,1)</f>
        <v>31.6</v>
      </c>
      <c r="D1116" s="10">
        <f>_xlfn.XLOOKUP(A1116,'Medical Examinations'!$A$2:$A$2336,'Medical Examinations'!$C$2:$C$2336)</f>
        <v>5.75</v>
      </c>
      <c r="E1116" s="1" t="str">
        <f>_xlfn.XLOOKUP(A1116,'Medical Examinations'!$A$2:$A$2336,'Medical Examinations'!$D$2:$D$2336)</f>
        <v>No</v>
      </c>
      <c r="F1116" t="str">
        <f>_xlfn.XLOOKUP(A1116,'Medical Examinations'!$A$2:$A$2336,'Medical Examinations'!$E$2:$E$2336)</f>
        <v>No</v>
      </c>
      <c r="G1116" t="str">
        <f>_xlfn.XLOOKUP(A1116,'Medical Examinations'!$A$2:$A$2336,'Medical Examinations'!$F$2:$F$2336)</f>
        <v>No</v>
      </c>
      <c r="H1116" s="1">
        <f>_xlfn.XLOOKUP(A1116,'Medical Examinations'!$A$2:$A$2336,'Medical Examinations'!$G$2:$G$2336)</f>
        <v>2</v>
      </c>
      <c r="I1116" t="str">
        <f>_xlfn.XLOOKUP(A1116,'Medical Examinations'!$A$2:$A$2336,'Medical Examinations'!$H$2:$H$2336)</f>
        <v>No</v>
      </c>
      <c r="J1116" t="str">
        <f>VLOOKUP(A1116,'Medical Examinations'!$A$2:$J$2336,9,FALSE)</f>
        <v>Obesity</v>
      </c>
      <c r="K1116" t="str">
        <f>VLOOKUP(A1116,'Medical Examinations'!$A$2:$J$2336,10,FALSE)</f>
        <v>Prediabetes</v>
      </c>
      <c r="L1116" s="51" t="str">
        <f>_xlfn.XLOOKUP(A1116,'Hospitalisation Details'!$A$2:$A$2345,'Hospitalisation Details'!$J$2:$J$2345,"")</f>
        <v>16-Nov-1972</v>
      </c>
      <c r="M1116" s="12">
        <f>_xlfn.XLOOKUP(A1116,'Hospitalisation Details'!$A$2:$A$2344,'Hospitalisation Details'!$F$2:$F$2344," ",0,1)</f>
        <v>10118.42</v>
      </c>
      <c r="N1116" t="str">
        <f>_xlfn.XLOOKUP(A1116,'Hospitalisation Details'!$A$2:$A$2344,'Hospitalisation Details'!$G$2:$G$2344," ",0,1)</f>
        <v>tier - 3</v>
      </c>
      <c r="O1116" t="str">
        <f>_xlfn.XLOOKUP(A1116,'Hospitalisation Details'!$A$2:$A$2344,'Hospitalisation Details'!$H$2:$H$2344," ",0,1)</f>
        <v>tier - 3</v>
      </c>
      <c r="P1116" t="str">
        <f>_xlfn.XLOOKUP(A1116,'Hospitalisation Details'!$A$2:$A$2344,'Hospitalisation Details'!$I$2:$I$2344," ",0,1)</f>
        <v>R1011</v>
      </c>
      <c r="Q1116">
        <f>_xlfn.XLOOKUP(A1116,'Hospitalisation Details'!$A$2:$A$2344,'Hospitalisation Details'!$K$2:$K$2344," ",0,1)</f>
        <v>50</v>
      </c>
    </row>
    <row r="1117" spans="1:17" ht="15.5" x14ac:dyDescent="0.35">
      <c r="A1117" s="8" t="s">
        <v>1255</v>
      </c>
      <c r="B1117" t="str">
        <f>VLOOKUP(Healthcare!A1117,'Customer Names'!A1117:E3451,4,FALSE)</f>
        <v>Melissa M.</v>
      </c>
      <c r="C1117" s="10">
        <f>_xlfn.XLOOKUP(A1117,'Medical Examinations'!$A$2:$A$2336,'Medical Examinations'!$B$2:$B$2336,"NA",0,1)</f>
        <v>33.914999999999999</v>
      </c>
      <c r="D1117" s="10">
        <f>_xlfn.XLOOKUP(A1117,'Medical Examinations'!$A$2:$A$2336,'Medical Examinations'!$C$2:$C$2336)</f>
        <v>6.66</v>
      </c>
      <c r="E1117" s="1" t="str">
        <f>_xlfn.XLOOKUP(A1117,'Medical Examinations'!$A$2:$A$2336,'Medical Examinations'!$D$2:$D$2336)</f>
        <v>Yes</v>
      </c>
      <c r="F1117" t="str">
        <f>_xlfn.XLOOKUP(A1117,'Medical Examinations'!$A$2:$A$2336,'Medical Examinations'!$E$2:$E$2336)</f>
        <v>No</v>
      </c>
      <c r="G1117" t="str">
        <f>_xlfn.XLOOKUP(A1117,'Medical Examinations'!$A$2:$A$2336,'Medical Examinations'!$F$2:$F$2336)</f>
        <v>No</v>
      </c>
      <c r="H1117" s="1">
        <f>_xlfn.XLOOKUP(A1117,'Medical Examinations'!$A$2:$A$2336,'Medical Examinations'!$G$2:$G$2336)</f>
        <v>1</v>
      </c>
      <c r="I1117" t="str">
        <f>_xlfn.XLOOKUP(A1117,'Medical Examinations'!$A$2:$A$2336,'Medical Examinations'!$H$2:$H$2336)</f>
        <v>No</v>
      </c>
      <c r="J1117" t="str">
        <f>VLOOKUP(A1117,'Medical Examinations'!$A$2:$J$2336,9,FALSE)</f>
        <v>Obesity</v>
      </c>
      <c r="K1117" t="str">
        <f>VLOOKUP(A1117,'Medical Examinations'!$A$2:$J$2336,10,FALSE)</f>
        <v>Diabetes</v>
      </c>
      <c r="L1117" s="51" t="str">
        <f>_xlfn.XLOOKUP(A1117,'Hospitalisation Details'!$A$2:$A$2345,'Hospitalisation Details'!$J$2:$J$2345,"")</f>
        <v>2-Jul-1975</v>
      </c>
      <c r="M1117" s="12">
        <f>_xlfn.XLOOKUP(A1117,'Hospitalisation Details'!$A$2:$A$2344,'Hospitalisation Details'!$F$2:$F$2344," ",0,1)</f>
        <v>10115.01</v>
      </c>
      <c r="N1117" t="str">
        <f>_xlfn.XLOOKUP(A1117,'Hospitalisation Details'!$A$2:$A$2344,'Hospitalisation Details'!$G$2:$G$2344," ",0,1)</f>
        <v>tier - 3</v>
      </c>
      <c r="O1117" t="str">
        <f>_xlfn.XLOOKUP(A1117,'Hospitalisation Details'!$A$2:$A$2344,'Hospitalisation Details'!$H$2:$H$2344," ",0,1)</f>
        <v>tier - 3</v>
      </c>
      <c r="P1117" t="str">
        <f>_xlfn.XLOOKUP(A1117,'Hospitalisation Details'!$A$2:$A$2344,'Hospitalisation Details'!$I$2:$I$2344," ",0,1)</f>
        <v>R1012</v>
      </c>
      <c r="Q1117">
        <f>_xlfn.XLOOKUP(A1117,'Hospitalisation Details'!$A$2:$A$2344,'Hospitalisation Details'!$K$2:$K$2344," ",0,1)</f>
        <v>47</v>
      </c>
    </row>
    <row r="1118" spans="1:17" ht="15.5" x14ac:dyDescent="0.35">
      <c r="A1118" s="8" t="s">
        <v>1254</v>
      </c>
      <c r="B1118" t="str">
        <f>VLOOKUP(Healthcare!A1118,'Customer Names'!A1118:E3452,4,FALSE)</f>
        <v>Eleanor F.</v>
      </c>
      <c r="C1118" s="10">
        <f>_xlfn.XLOOKUP(A1118,'Medical Examinations'!$A$2:$A$2336,'Medical Examinations'!$B$2:$B$2336,"NA",0,1)</f>
        <v>23.54</v>
      </c>
      <c r="D1118" s="10">
        <f>_xlfn.XLOOKUP(A1118,'Medical Examinations'!$A$2:$A$2336,'Medical Examinations'!$C$2:$C$2336)</f>
        <v>5.0999999999999996</v>
      </c>
      <c r="E1118" s="1" t="str">
        <f>_xlfn.XLOOKUP(A1118,'Medical Examinations'!$A$2:$A$2336,'Medical Examinations'!$D$2:$D$2336)</f>
        <v>No</v>
      </c>
      <c r="F1118" t="str">
        <f>_xlfn.XLOOKUP(A1118,'Medical Examinations'!$A$2:$A$2336,'Medical Examinations'!$E$2:$E$2336)</f>
        <v>No</v>
      </c>
      <c r="G1118" t="str">
        <f>_xlfn.XLOOKUP(A1118,'Medical Examinations'!$A$2:$A$2336,'Medical Examinations'!$F$2:$F$2336)</f>
        <v>No</v>
      </c>
      <c r="H1118" s="1">
        <f>_xlfn.XLOOKUP(A1118,'Medical Examinations'!$A$2:$A$2336,'Medical Examinations'!$G$2:$G$2336)</f>
        <v>2</v>
      </c>
      <c r="I1118" t="str">
        <f>_xlfn.XLOOKUP(A1118,'Medical Examinations'!$A$2:$A$2336,'Medical Examinations'!$H$2:$H$2336)</f>
        <v>No</v>
      </c>
      <c r="J1118" t="str">
        <f>VLOOKUP(A1118,'Medical Examinations'!$A$2:$J$2336,9,FALSE)</f>
        <v>Normal Weight</v>
      </c>
      <c r="K1118" t="str">
        <f>VLOOKUP(A1118,'Medical Examinations'!$A$2:$J$2336,10,FALSE)</f>
        <v>Normal</v>
      </c>
      <c r="L1118" s="51" t="str">
        <f>_xlfn.XLOOKUP(A1118,'Hospitalisation Details'!$A$2:$A$2345,'Hospitalisation Details'!$J$2:$J$2345,"")</f>
        <v>8-Aug-1972</v>
      </c>
      <c r="M1118" s="12">
        <f>_xlfn.XLOOKUP(A1118,'Hospitalisation Details'!$A$2:$A$2344,'Hospitalisation Details'!$F$2:$F$2344," ",0,1)</f>
        <v>10107.219999999999</v>
      </c>
      <c r="N1118" t="str">
        <f>_xlfn.XLOOKUP(A1118,'Hospitalisation Details'!$A$2:$A$2344,'Hospitalisation Details'!$G$2:$G$2344," ",0,1)</f>
        <v>tier - 3</v>
      </c>
      <c r="O1118" t="str">
        <f>_xlfn.XLOOKUP(A1118,'Hospitalisation Details'!$A$2:$A$2344,'Hospitalisation Details'!$H$2:$H$2344," ",0,1)</f>
        <v>tier - 1</v>
      </c>
      <c r="P1118" t="str">
        <f>_xlfn.XLOOKUP(A1118,'Hospitalisation Details'!$A$2:$A$2344,'Hospitalisation Details'!$I$2:$I$2344," ",0,1)</f>
        <v>R1013</v>
      </c>
      <c r="Q1118">
        <f>_xlfn.XLOOKUP(A1118,'Hospitalisation Details'!$A$2:$A$2344,'Hospitalisation Details'!$K$2:$K$2344," ",0,1)</f>
        <v>50</v>
      </c>
    </row>
    <row r="1119" spans="1:17" ht="15.5" x14ac:dyDescent="0.35">
      <c r="A1119" s="8" t="s">
        <v>1253</v>
      </c>
      <c r="B1119" t="str">
        <f>VLOOKUP(Healthcare!A1119,'Customer Names'!A1119:E3453,4,FALSE)</f>
        <v>Elizabeth</v>
      </c>
      <c r="C1119" s="10">
        <f>_xlfn.XLOOKUP(A1119,'Medical Examinations'!$A$2:$A$2336,'Medical Examinations'!$B$2:$B$2336,"NA",0,1)</f>
        <v>27.074999999999999</v>
      </c>
      <c r="D1119" s="10">
        <f>_xlfn.XLOOKUP(A1119,'Medical Examinations'!$A$2:$A$2336,'Medical Examinations'!$C$2:$C$2336)</f>
        <v>4.41</v>
      </c>
      <c r="E1119" s="1" t="str">
        <f>_xlfn.XLOOKUP(A1119,'Medical Examinations'!$A$2:$A$2336,'Medical Examinations'!$D$2:$D$2336)</f>
        <v>No</v>
      </c>
      <c r="F1119" t="str">
        <f>_xlfn.XLOOKUP(A1119,'Medical Examinations'!$A$2:$A$2336,'Medical Examinations'!$E$2:$E$2336)</f>
        <v>No</v>
      </c>
      <c r="G1119" t="str">
        <f>_xlfn.XLOOKUP(A1119,'Medical Examinations'!$A$2:$A$2336,'Medical Examinations'!$F$2:$F$2336)</f>
        <v>No</v>
      </c>
      <c r="H1119" s="1">
        <f>_xlfn.XLOOKUP(A1119,'Medical Examinations'!$A$2:$A$2336,'Medical Examinations'!$G$2:$G$2336)</f>
        <v>2</v>
      </c>
      <c r="I1119" t="str">
        <f>_xlfn.XLOOKUP(A1119,'Medical Examinations'!$A$2:$A$2336,'Medical Examinations'!$H$2:$H$2336)</f>
        <v>No</v>
      </c>
      <c r="J1119" t="str">
        <f>VLOOKUP(A1119,'Medical Examinations'!$A$2:$J$2336,9,FALSE)</f>
        <v>Overweight</v>
      </c>
      <c r="K1119" t="str">
        <f>VLOOKUP(A1119,'Medical Examinations'!$A$2:$J$2336,10,FALSE)</f>
        <v>Normal</v>
      </c>
      <c r="L1119" s="51" t="str">
        <f>_xlfn.XLOOKUP(A1119,'Hospitalisation Details'!$A$2:$A$2345,'Hospitalisation Details'!$J$2:$J$2345,"")</f>
        <v>19-Oct-1972</v>
      </c>
      <c r="M1119" s="12">
        <f>_xlfn.XLOOKUP(A1119,'Hospitalisation Details'!$A$2:$A$2344,'Hospitalisation Details'!$F$2:$F$2344," ",0,1)</f>
        <v>10106.129999999999</v>
      </c>
      <c r="N1119" t="str">
        <f>_xlfn.XLOOKUP(A1119,'Hospitalisation Details'!$A$2:$A$2344,'Hospitalisation Details'!$G$2:$G$2344," ",0,1)</f>
        <v>tier - 3</v>
      </c>
      <c r="O1119" t="str">
        <f>_xlfn.XLOOKUP(A1119,'Hospitalisation Details'!$A$2:$A$2344,'Hospitalisation Details'!$H$2:$H$2344," ",0,1)</f>
        <v>tier - 1</v>
      </c>
      <c r="P1119" t="str">
        <f>_xlfn.XLOOKUP(A1119,'Hospitalisation Details'!$A$2:$A$2344,'Hospitalisation Details'!$I$2:$I$2344," ",0,1)</f>
        <v>R1024</v>
      </c>
      <c r="Q1119">
        <f>_xlfn.XLOOKUP(A1119,'Hospitalisation Details'!$A$2:$A$2344,'Hospitalisation Details'!$K$2:$K$2344," ",0,1)</f>
        <v>50</v>
      </c>
    </row>
    <row r="1120" spans="1:17" ht="15.5" x14ac:dyDescent="0.35">
      <c r="A1120" s="8" t="s">
        <v>1252</v>
      </c>
      <c r="B1120" t="str">
        <f>VLOOKUP(Healthcare!A1120,'Customer Names'!A1120:E3454,4,FALSE)</f>
        <v>Kenneth</v>
      </c>
      <c r="C1120" s="10">
        <f>_xlfn.XLOOKUP(A1120,'Medical Examinations'!$A$2:$A$2336,'Medical Examinations'!$B$2:$B$2336,"NA",0,1)</f>
        <v>25.8</v>
      </c>
      <c r="D1120" s="10">
        <f>_xlfn.XLOOKUP(A1120,'Medical Examinations'!$A$2:$A$2336,'Medical Examinations'!$C$2:$C$2336)</f>
        <v>5.52</v>
      </c>
      <c r="E1120" s="1" t="str">
        <f>_xlfn.XLOOKUP(A1120,'Medical Examinations'!$A$2:$A$2336,'Medical Examinations'!$D$2:$D$2336)</f>
        <v>Yes</v>
      </c>
      <c r="F1120" t="str">
        <f>_xlfn.XLOOKUP(A1120,'Medical Examinations'!$A$2:$A$2336,'Medical Examinations'!$E$2:$E$2336)</f>
        <v>No</v>
      </c>
      <c r="G1120" t="str">
        <f>_xlfn.XLOOKUP(A1120,'Medical Examinations'!$A$2:$A$2336,'Medical Examinations'!$F$2:$F$2336)</f>
        <v>No</v>
      </c>
      <c r="H1120" s="1">
        <f>_xlfn.XLOOKUP(A1120,'Medical Examinations'!$A$2:$A$2336,'Medical Examinations'!$G$2:$G$2336)</f>
        <v>0</v>
      </c>
      <c r="I1120" t="str">
        <f>_xlfn.XLOOKUP(A1120,'Medical Examinations'!$A$2:$A$2336,'Medical Examinations'!$H$2:$H$2336)</f>
        <v>No</v>
      </c>
      <c r="J1120" t="str">
        <f>VLOOKUP(A1120,'Medical Examinations'!$A$2:$J$2336,9,FALSE)</f>
        <v>Overweight</v>
      </c>
      <c r="K1120" t="str">
        <f>VLOOKUP(A1120,'Medical Examinations'!$A$2:$J$2336,10,FALSE)</f>
        <v>Normal</v>
      </c>
      <c r="L1120" s="51" t="str">
        <f>_xlfn.XLOOKUP(A1120,'Hospitalisation Details'!$A$2:$A$2345,'Hospitalisation Details'!$J$2:$J$2345,"")</f>
        <v>19-Dec-1976</v>
      </c>
      <c r="M1120" s="12">
        <f>_xlfn.XLOOKUP(A1120,'Hospitalisation Details'!$A$2:$A$2344,'Hospitalisation Details'!$F$2:$F$2344," ",0,1)</f>
        <v>10096.969999999999</v>
      </c>
      <c r="N1120" t="str">
        <f>_xlfn.XLOOKUP(A1120,'Hospitalisation Details'!$A$2:$A$2344,'Hospitalisation Details'!$G$2:$G$2344," ",0,1)</f>
        <v>tier - 3</v>
      </c>
      <c r="O1120" t="str">
        <f>_xlfn.XLOOKUP(A1120,'Hospitalisation Details'!$A$2:$A$2344,'Hospitalisation Details'!$H$2:$H$2344," ",0,1)</f>
        <v>tier - 2</v>
      </c>
      <c r="P1120" t="str">
        <f>_xlfn.XLOOKUP(A1120,'Hospitalisation Details'!$A$2:$A$2344,'Hospitalisation Details'!$I$2:$I$2344," ",0,1)</f>
        <v>R1011</v>
      </c>
      <c r="Q1120">
        <f>_xlfn.XLOOKUP(A1120,'Hospitalisation Details'!$A$2:$A$2344,'Hospitalisation Details'!$K$2:$K$2344," ",0,1)</f>
        <v>46</v>
      </c>
    </row>
    <row r="1121" spans="1:17" ht="15.5" x14ac:dyDescent="0.35">
      <c r="A1121" s="8" t="s">
        <v>1251</v>
      </c>
      <c r="B1121" t="str">
        <f>VLOOKUP(Healthcare!A1121,'Customer Names'!A1121:E3455,4,FALSE)</f>
        <v>Robert G.</v>
      </c>
      <c r="C1121" s="10">
        <f>_xlfn.XLOOKUP(A1121,'Medical Examinations'!$A$2:$A$2336,'Medical Examinations'!$B$2:$B$2336,"NA",0,1)</f>
        <v>36.1</v>
      </c>
      <c r="D1121" s="10">
        <f>_xlfn.XLOOKUP(A1121,'Medical Examinations'!$A$2:$A$2336,'Medical Examinations'!$C$2:$C$2336)</f>
        <v>4.62</v>
      </c>
      <c r="E1121" s="1" t="str">
        <f>_xlfn.XLOOKUP(A1121,'Medical Examinations'!$A$2:$A$2336,'Medical Examinations'!$D$2:$D$2336)</f>
        <v>Yes</v>
      </c>
      <c r="F1121" t="str">
        <f>_xlfn.XLOOKUP(A1121,'Medical Examinations'!$A$2:$A$2336,'Medical Examinations'!$E$2:$E$2336)</f>
        <v>No</v>
      </c>
      <c r="G1121" t="str">
        <f>_xlfn.XLOOKUP(A1121,'Medical Examinations'!$A$2:$A$2336,'Medical Examinations'!$F$2:$F$2336)</f>
        <v>Yes</v>
      </c>
      <c r="H1121" s="1">
        <f>_xlfn.XLOOKUP(A1121,'Medical Examinations'!$A$2:$A$2336,'Medical Examinations'!$G$2:$G$2336)</f>
        <v>1</v>
      </c>
      <c r="I1121" t="str">
        <f>_xlfn.XLOOKUP(A1121,'Medical Examinations'!$A$2:$A$2336,'Medical Examinations'!$H$2:$H$2336)</f>
        <v>No</v>
      </c>
      <c r="J1121" t="str">
        <f>VLOOKUP(A1121,'Medical Examinations'!$A$2:$J$2336,9,FALSE)</f>
        <v>Obesity</v>
      </c>
      <c r="K1121" t="str">
        <f>VLOOKUP(A1121,'Medical Examinations'!$A$2:$J$2336,10,FALSE)</f>
        <v>Normal</v>
      </c>
      <c r="L1121" s="51" t="str">
        <f>_xlfn.XLOOKUP(A1121,'Hospitalisation Details'!$A$2:$A$2345,'Hospitalisation Details'!$J$2:$J$2345,"")</f>
        <v>3-Jul-1969</v>
      </c>
      <c r="M1121" s="12">
        <f>_xlfn.XLOOKUP(A1121,'Hospitalisation Details'!$A$2:$A$2344,'Hospitalisation Details'!$F$2:$F$2344," ",0,1)</f>
        <v>10085.85</v>
      </c>
      <c r="N1121" t="str">
        <f>_xlfn.XLOOKUP(A1121,'Hospitalisation Details'!$A$2:$A$2344,'Hospitalisation Details'!$G$2:$G$2344," ",0,1)</f>
        <v>tier - 3</v>
      </c>
      <c r="O1121" t="str">
        <f>_xlfn.XLOOKUP(A1121,'Hospitalisation Details'!$A$2:$A$2344,'Hospitalisation Details'!$H$2:$H$2344," ",0,1)</f>
        <v>tier - 3</v>
      </c>
      <c r="P1121" t="str">
        <f>_xlfn.XLOOKUP(A1121,'Hospitalisation Details'!$A$2:$A$2344,'Hospitalisation Details'!$I$2:$I$2344," ",0,1)</f>
        <v>R1011</v>
      </c>
      <c r="Q1121">
        <f>_xlfn.XLOOKUP(A1121,'Hospitalisation Details'!$A$2:$A$2344,'Hospitalisation Details'!$K$2:$K$2344," ",0,1)</f>
        <v>53</v>
      </c>
    </row>
    <row r="1122" spans="1:17" ht="15.5" x14ac:dyDescent="0.35">
      <c r="A1122" s="8" t="s">
        <v>1250</v>
      </c>
      <c r="B1122" t="str">
        <f>VLOOKUP(Healthcare!A1122,'Customer Names'!A1122:E3456,4,FALSE)</f>
        <v>Thomas C.</v>
      </c>
      <c r="C1122" s="10">
        <f>_xlfn.XLOOKUP(A1122,'Medical Examinations'!$A$2:$A$2336,'Medical Examinations'!$B$2:$B$2336,"NA",0,1)</f>
        <v>30.495000000000001</v>
      </c>
      <c r="D1122" s="10">
        <f>_xlfn.XLOOKUP(A1122,'Medical Examinations'!$A$2:$A$2336,'Medical Examinations'!$C$2:$C$2336)</f>
        <v>5.74</v>
      </c>
      <c r="E1122" s="1" t="str">
        <f>_xlfn.XLOOKUP(A1122,'Medical Examinations'!$A$2:$A$2336,'Medical Examinations'!$D$2:$D$2336)</f>
        <v>Yes</v>
      </c>
      <c r="F1122" t="str">
        <f>_xlfn.XLOOKUP(A1122,'Medical Examinations'!$A$2:$A$2336,'Medical Examinations'!$E$2:$E$2336)</f>
        <v>No</v>
      </c>
      <c r="G1122" t="str">
        <f>_xlfn.XLOOKUP(A1122,'Medical Examinations'!$A$2:$A$2336,'Medical Examinations'!$F$2:$F$2336)</f>
        <v>Yes</v>
      </c>
      <c r="H1122" s="1">
        <f>_xlfn.XLOOKUP(A1122,'Medical Examinations'!$A$2:$A$2336,'Medical Examinations'!$G$2:$G$2336)</f>
        <v>1</v>
      </c>
      <c r="I1122" t="str">
        <f>_xlfn.XLOOKUP(A1122,'Medical Examinations'!$A$2:$A$2336,'Medical Examinations'!$H$2:$H$2336)</f>
        <v>No</v>
      </c>
      <c r="J1122" t="str">
        <f>VLOOKUP(A1122,'Medical Examinations'!$A$2:$J$2336,9,FALSE)</f>
        <v>Obesity</v>
      </c>
      <c r="K1122" t="str">
        <f>VLOOKUP(A1122,'Medical Examinations'!$A$2:$J$2336,10,FALSE)</f>
        <v>Prediabetes</v>
      </c>
      <c r="L1122" s="51" t="str">
        <f>_xlfn.XLOOKUP(A1122,'Hospitalisation Details'!$A$2:$A$2345,'Hospitalisation Details'!$J$2:$J$2345,"")</f>
        <v>27-Oct-1969</v>
      </c>
      <c r="M1122" s="12">
        <f>_xlfn.XLOOKUP(A1122,'Hospitalisation Details'!$A$2:$A$2344,'Hospitalisation Details'!$F$2:$F$2344," ",0,1)</f>
        <v>10072.06</v>
      </c>
      <c r="N1122" t="str">
        <f>_xlfn.XLOOKUP(A1122,'Hospitalisation Details'!$A$2:$A$2344,'Hospitalisation Details'!$G$2:$G$2344," ",0,1)</f>
        <v>tier - 3</v>
      </c>
      <c r="O1122" t="str">
        <f>_xlfn.XLOOKUP(A1122,'Hospitalisation Details'!$A$2:$A$2344,'Hospitalisation Details'!$H$2:$H$2344," ",0,1)</f>
        <v>tier - 1</v>
      </c>
      <c r="P1122" t="str">
        <f>_xlfn.XLOOKUP(A1122,'Hospitalisation Details'!$A$2:$A$2344,'Hospitalisation Details'!$I$2:$I$2344," ",0,1)</f>
        <v>R1017</v>
      </c>
      <c r="Q1122">
        <f>_xlfn.XLOOKUP(A1122,'Hospitalisation Details'!$A$2:$A$2344,'Hospitalisation Details'!$K$2:$K$2344," ",0,1)</f>
        <v>53</v>
      </c>
    </row>
    <row r="1123" spans="1:17" ht="15.5" x14ac:dyDescent="0.35">
      <c r="A1123" s="8" t="s">
        <v>1249</v>
      </c>
      <c r="B1123" t="str">
        <f>VLOOKUP(Healthcare!A1123,'Customer Names'!A1123:E3457,4,FALSE)</f>
        <v>Matthew J.</v>
      </c>
      <c r="C1123" s="10">
        <f>_xlfn.XLOOKUP(A1123,'Medical Examinations'!$A$2:$A$2336,'Medical Examinations'!$B$2:$B$2336,"NA",0,1)</f>
        <v>21.4</v>
      </c>
      <c r="D1123" s="10">
        <f>_xlfn.XLOOKUP(A1123,'Medical Examinations'!$A$2:$A$2336,'Medical Examinations'!$C$2:$C$2336)</f>
        <v>6.3</v>
      </c>
      <c r="E1123" s="1" t="str">
        <f>_xlfn.XLOOKUP(A1123,'Medical Examinations'!$A$2:$A$2336,'Medical Examinations'!$D$2:$D$2336)</f>
        <v>Yes</v>
      </c>
      <c r="F1123" t="str">
        <f>_xlfn.XLOOKUP(A1123,'Medical Examinations'!$A$2:$A$2336,'Medical Examinations'!$E$2:$E$2336)</f>
        <v>No</v>
      </c>
      <c r="G1123" t="str">
        <f>_xlfn.XLOOKUP(A1123,'Medical Examinations'!$A$2:$A$2336,'Medical Examinations'!$F$2:$F$2336)</f>
        <v>Yes</v>
      </c>
      <c r="H1123" s="1">
        <f>_xlfn.XLOOKUP(A1123,'Medical Examinations'!$A$2:$A$2336,'Medical Examinations'!$G$2:$G$2336)</f>
        <v>1</v>
      </c>
      <c r="I1123" t="str">
        <f>_xlfn.XLOOKUP(A1123,'Medical Examinations'!$A$2:$A$2336,'Medical Examinations'!$H$2:$H$2336)</f>
        <v>No</v>
      </c>
      <c r="J1123" t="str">
        <f>VLOOKUP(A1123,'Medical Examinations'!$A$2:$J$2336,9,FALSE)</f>
        <v>Normal Weight</v>
      </c>
      <c r="K1123" t="str">
        <f>VLOOKUP(A1123,'Medical Examinations'!$A$2:$J$2336,10,FALSE)</f>
        <v>Prediabetes</v>
      </c>
      <c r="L1123" s="51" t="str">
        <f>_xlfn.XLOOKUP(A1123,'Hospitalisation Details'!$A$2:$A$2345,'Hospitalisation Details'!$J$2:$J$2345,"")</f>
        <v>22-Aug-1969</v>
      </c>
      <c r="M1123" s="12">
        <f>_xlfn.XLOOKUP(A1123,'Hospitalisation Details'!$A$2:$A$2344,'Hospitalisation Details'!$F$2:$F$2344," ",0,1)</f>
        <v>10065.41</v>
      </c>
      <c r="N1123" t="str">
        <f>_xlfn.XLOOKUP(A1123,'Hospitalisation Details'!$A$2:$A$2344,'Hospitalisation Details'!$G$2:$G$2344," ",0,1)</f>
        <v>tier - 3</v>
      </c>
      <c r="O1123" t="str">
        <f>_xlfn.XLOOKUP(A1123,'Hospitalisation Details'!$A$2:$A$2344,'Hospitalisation Details'!$H$2:$H$2344," ",0,1)</f>
        <v>tier - 2</v>
      </c>
      <c r="P1123" t="str">
        <f>_xlfn.XLOOKUP(A1123,'Hospitalisation Details'!$A$2:$A$2344,'Hospitalisation Details'!$I$2:$I$2344," ",0,1)</f>
        <v>R1011</v>
      </c>
      <c r="Q1123">
        <f>_xlfn.XLOOKUP(A1123,'Hospitalisation Details'!$A$2:$A$2344,'Hospitalisation Details'!$K$2:$K$2344," ",0,1)</f>
        <v>53</v>
      </c>
    </row>
    <row r="1124" spans="1:17" ht="15.5" x14ac:dyDescent="0.35">
      <c r="A1124" s="8" t="s">
        <v>1248</v>
      </c>
      <c r="B1124" t="str">
        <f>VLOOKUP(Healthcare!A1124,'Customer Names'!A1124:E3458,4,FALSE)</f>
        <v>Mallory D.</v>
      </c>
      <c r="C1124" s="10">
        <f>_xlfn.XLOOKUP(A1124,'Medical Examinations'!$A$2:$A$2336,'Medical Examinations'!$B$2:$B$2336,"NA",0,1)</f>
        <v>32.299999999999997</v>
      </c>
      <c r="D1124" s="10">
        <f>_xlfn.XLOOKUP(A1124,'Medical Examinations'!$A$2:$A$2336,'Medical Examinations'!$C$2:$C$2336)</f>
        <v>10.27</v>
      </c>
      <c r="E1124" s="1" t="str">
        <f>_xlfn.XLOOKUP(A1124,'Medical Examinations'!$A$2:$A$2336,'Medical Examinations'!$D$2:$D$2336)</f>
        <v>No</v>
      </c>
      <c r="F1124" t="str">
        <f>_xlfn.XLOOKUP(A1124,'Medical Examinations'!$A$2:$A$2336,'Medical Examinations'!$E$2:$E$2336)</f>
        <v>No</v>
      </c>
      <c r="G1124" t="str">
        <f>_xlfn.XLOOKUP(A1124,'Medical Examinations'!$A$2:$A$2336,'Medical Examinations'!$F$2:$F$2336)</f>
        <v>No</v>
      </c>
      <c r="H1124" s="1">
        <f>_xlfn.XLOOKUP(A1124,'Medical Examinations'!$A$2:$A$2336,'Medical Examinations'!$G$2:$G$2336)</f>
        <v>0</v>
      </c>
      <c r="I1124" t="str">
        <f>_xlfn.XLOOKUP(A1124,'Medical Examinations'!$A$2:$A$2336,'Medical Examinations'!$H$2:$H$2336)</f>
        <v>No</v>
      </c>
      <c r="J1124" t="str">
        <f>VLOOKUP(A1124,'Medical Examinations'!$A$2:$J$2336,9,FALSE)</f>
        <v>Obesity</v>
      </c>
      <c r="K1124" t="str">
        <f>VLOOKUP(A1124,'Medical Examinations'!$A$2:$J$2336,10,FALSE)</f>
        <v>Diabetes</v>
      </c>
      <c r="L1124" s="51" t="str">
        <f>_xlfn.XLOOKUP(A1124,'Hospitalisation Details'!$A$2:$A$2345,'Hospitalisation Details'!$J$2:$J$2345,"")</f>
        <v>30-Aug-1974</v>
      </c>
      <c r="M1124" s="12">
        <f>_xlfn.XLOOKUP(A1124,'Hospitalisation Details'!$A$2:$A$2344,'Hospitalisation Details'!$F$2:$F$2344," ",0,1)</f>
        <v>10043.25</v>
      </c>
      <c r="N1124" t="str">
        <f>_xlfn.XLOOKUP(A1124,'Hospitalisation Details'!$A$2:$A$2344,'Hospitalisation Details'!$G$2:$G$2344," ",0,1)</f>
        <v>tier - 3</v>
      </c>
      <c r="O1124" t="str">
        <f>_xlfn.XLOOKUP(A1124,'Hospitalisation Details'!$A$2:$A$2344,'Hospitalisation Details'!$H$2:$H$2344," ",0,1)</f>
        <v>tier - 2</v>
      </c>
      <c r="P1124" t="str">
        <f>_xlfn.XLOOKUP(A1124,'Hospitalisation Details'!$A$2:$A$2344,'Hospitalisation Details'!$I$2:$I$2344," ",0,1)</f>
        <v>R1024</v>
      </c>
      <c r="Q1124">
        <f>_xlfn.XLOOKUP(A1124,'Hospitalisation Details'!$A$2:$A$2344,'Hospitalisation Details'!$K$2:$K$2344," ",0,1)</f>
        <v>48</v>
      </c>
    </row>
    <row r="1125" spans="1:17" ht="15.5" x14ac:dyDescent="0.35">
      <c r="A1125" s="8" t="s">
        <v>1247</v>
      </c>
      <c r="B1125" t="str">
        <f>VLOOKUP(Healthcare!A1125,'Customer Names'!A1125:E3459,4,FALSE)</f>
        <v>Christopher D.</v>
      </c>
      <c r="C1125" s="10">
        <f>_xlfn.XLOOKUP(A1125,'Medical Examinations'!$A$2:$A$2336,'Medical Examinations'!$B$2:$B$2336,"NA",0,1)</f>
        <v>29.78</v>
      </c>
      <c r="D1125" s="10">
        <f>_xlfn.XLOOKUP(A1125,'Medical Examinations'!$A$2:$A$2336,'Medical Examinations'!$C$2:$C$2336)</f>
        <v>5.85</v>
      </c>
      <c r="E1125" s="1" t="str">
        <f>_xlfn.XLOOKUP(A1125,'Medical Examinations'!$A$2:$A$2336,'Medical Examinations'!$D$2:$D$2336)</f>
        <v>No</v>
      </c>
      <c r="F1125" t="str">
        <f>_xlfn.XLOOKUP(A1125,'Medical Examinations'!$A$2:$A$2336,'Medical Examinations'!$E$2:$E$2336)</f>
        <v>No</v>
      </c>
      <c r="G1125" t="str">
        <f>_xlfn.XLOOKUP(A1125,'Medical Examinations'!$A$2:$A$2336,'Medical Examinations'!$F$2:$F$2336)</f>
        <v>Yes</v>
      </c>
      <c r="H1125" s="1">
        <f>_xlfn.XLOOKUP(A1125,'Medical Examinations'!$A$2:$A$2336,'Medical Examinations'!$G$2:$G$2336)</f>
        <v>1</v>
      </c>
      <c r="I1125" t="str">
        <f>_xlfn.XLOOKUP(A1125,'Medical Examinations'!$A$2:$A$2336,'Medical Examinations'!$H$2:$H$2336)</f>
        <v>No</v>
      </c>
      <c r="J1125" t="str">
        <f>VLOOKUP(A1125,'Medical Examinations'!$A$2:$J$2336,9,FALSE)</f>
        <v>Overweight</v>
      </c>
      <c r="K1125" t="str">
        <f>VLOOKUP(A1125,'Medical Examinations'!$A$2:$J$2336,10,FALSE)</f>
        <v>Prediabetes</v>
      </c>
      <c r="L1125" s="51" t="str">
        <f>_xlfn.XLOOKUP(A1125,'Hospitalisation Details'!$A$2:$A$2345,'Hospitalisation Details'!$J$2:$J$2345,"")</f>
        <v>28-Dec-1979</v>
      </c>
      <c r="M1125" s="12">
        <f>_xlfn.XLOOKUP(A1125,'Hospitalisation Details'!$A$2:$A$2344,'Hospitalisation Details'!$F$2:$F$2344," ",0,1)</f>
        <v>10027.15</v>
      </c>
      <c r="N1125" t="str">
        <f>_xlfn.XLOOKUP(A1125,'Hospitalisation Details'!$A$2:$A$2344,'Hospitalisation Details'!$G$2:$G$2344," ",0,1)</f>
        <v>tier - 3</v>
      </c>
      <c r="O1125" t="str">
        <f>_xlfn.XLOOKUP(A1125,'Hospitalisation Details'!$A$2:$A$2344,'Hospitalisation Details'!$H$2:$H$2344," ",0,1)</f>
        <v>tier - 1</v>
      </c>
      <c r="P1125" t="str">
        <f>_xlfn.XLOOKUP(A1125,'Hospitalisation Details'!$A$2:$A$2344,'Hospitalisation Details'!$I$2:$I$2344," ",0,1)</f>
        <v>R1021</v>
      </c>
      <c r="Q1125">
        <f>_xlfn.XLOOKUP(A1125,'Hospitalisation Details'!$A$2:$A$2344,'Hospitalisation Details'!$K$2:$K$2344," ",0,1)</f>
        <v>43</v>
      </c>
    </row>
    <row r="1126" spans="1:17" ht="15.5" x14ac:dyDescent="0.35">
      <c r="A1126" s="8" t="s">
        <v>1246</v>
      </c>
      <c r="B1126" t="str">
        <f>VLOOKUP(Healthcare!A1126,'Customer Names'!A1126:E3460,4,FALSE)</f>
        <v>Jamie</v>
      </c>
      <c r="C1126" s="10">
        <f>_xlfn.XLOOKUP(A1126,'Medical Examinations'!$A$2:$A$2336,'Medical Examinations'!$B$2:$B$2336,"NA",0,1)</f>
        <v>34.76</v>
      </c>
      <c r="D1126" s="10">
        <f>_xlfn.XLOOKUP(A1126,'Medical Examinations'!$A$2:$A$2336,'Medical Examinations'!$C$2:$C$2336)</f>
        <v>5.92</v>
      </c>
      <c r="E1126" s="1" t="str">
        <f>_xlfn.XLOOKUP(A1126,'Medical Examinations'!$A$2:$A$2336,'Medical Examinations'!$D$2:$D$2336)</f>
        <v>Yes</v>
      </c>
      <c r="F1126" t="str">
        <f>_xlfn.XLOOKUP(A1126,'Medical Examinations'!$A$2:$A$2336,'Medical Examinations'!$E$2:$E$2336)</f>
        <v>No</v>
      </c>
      <c r="G1126" t="str">
        <f>_xlfn.XLOOKUP(A1126,'Medical Examinations'!$A$2:$A$2336,'Medical Examinations'!$F$2:$F$2336)</f>
        <v>No</v>
      </c>
      <c r="H1126" s="1">
        <f>_xlfn.XLOOKUP(A1126,'Medical Examinations'!$A$2:$A$2336,'Medical Examinations'!$G$2:$G$2336)</f>
        <v>1</v>
      </c>
      <c r="I1126" t="str">
        <f>_xlfn.XLOOKUP(A1126,'Medical Examinations'!$A$2:$A$2336,'Medical Examinations'!$H$2:$H$2336)</f>
        <v>No</v>
      </c>
      <c r="J1126" t="str">
        <f>VLOOKUP(A1126,'Medical Examinations'!$A$2:$J$2336,9,FALSE)</f>
        <v>Obesity</v>
      </c>
      <c r="K1126" t="str">
        <f>VLOOKUP(A1126,'Medical Examinations'!$A$2:$J$2336,10,FALSE)</f>
        <v>Prediabetes</v>
      </c>
      <c r="L1126" s="51" t="str">
        <f>_xlfn.XLOOKUP(A1126,'Hospitalisation Details'!$A$2:$A$2345,'Hospitalisation Details'!$J$2:$J$2345,"")</f>
        <v>3-Jul-1988</v>
      </c>
      <c r="M1126" s="12">
        <f>_xlfn.XLOOKUP(A1126,'Hospitalisation Details'!$A$2:$A$2344,'Hospitalisation Details'!$F$2:$F$2344," ",0,1)</f>
        <v>10011.44</v>
      </c>
      <c r="N1126" t="str">
        <f>_xlfn.XLOOKUP(A1126,'Hospitalisation Details'!$A$2:$A$2344,'Hospitalisation Details'!$G$2:$G$2344," ",0,1)</f>
        <v>tier - 3</v>
      </c>
      <c r="O1126" t="str">
        <f>_xlfn.XLOOKUP(A1126,'Hospitalisation Details'!$A$2:$A$2344,'Hospitalisation Details'!$H$2:$H$2344," ",0,1)</f>
        <v>tier - 3</v>
      </c>
      <c r="P1126" t="str">
        <f>_xlfn.XLOOKUP(A1126,'Hospitalisation Details'!$A$2:$A$2344,'Hospitalisation Details'!$I$2:$I$2344," ",0,1)</f>
        <v>R1026</v>
      </c>
      <c r="Q1126">
        <f>_xlfn.XLOOKUP(A1126,'Hospitalisation Details'!$A$2:$A$2344,'Hospitalisation Details'!$K$2:$K$2344," ",0,1)</f>
        <v>34</v>
      </c>
    </row>
    <row r="1127" spans="1:17" ht="15.5" x14ac:dyDescent="0.35">
      <c r="A1127" s="8" t="s">
        <v>1245</v>
      </c>
      <c r="B1127" t="str">
        <f>VLOOKUP(Healthcare!A1127,'Customer Names'!A1127:E3461,4,FALSE)</f>
        <v>Ariell</v>
      </c>
      <c r="C1127" s="10">
        <f>_xlfn.XLOOKUP(A1127,'Medical Examinations'!$A$2:$A$2336,'Medical Examinations'!$B$2:$B$2336,"NA",0,1)</f>
        <v>18.335000000000001</v>
      </c>
      <c r="D1127" s="10">
        <f>_xlfn.XLOOKUP(A1127,'Medical Examinations'!$A$2:$A$2336,'Medical Examinations'!$C$2:$C$2336)</f>
        <v>10.01</v>
      </c>
      <c r="E1127" s="1" t="str">
        <f>_xlfn.XLOOKUP(A1127,'Medical Examinations'!$A$2:$A$2336,'Medical Examinations'!$D$2:$D$2336)</f>
        <v>Yes</v>
      </c>
      <c r="F1127" t="str">
        <f>_xlfn.XLOOKUP(A1127,'Medical Examinations'!$A$2:$A$2336,'Medical Examinations'!$E$2:$E$2336)</f>
        <v>No</v>
      </c>
      <c r="G1127" t="str">
        <f>_xlfn.XLOOKUP(A1127,'Medical Examinations'!$A$2:$A$2336,'Medical Examinations'!$F$2:$F$2336)</f>
        <v>No</v>
      </c>
      <c r="H1127" s="1">
        <f>_xlfn.XLOOKUP(A1127,'Medical Examinations'!$A$2:$A$2336,'Medical Examinations'!$G$2:$G$2336)</f>
        <v>2</v>
      </c>
      <c r="I1127" t="str">
        <f>_xlfn.XLOOKUP(A1127,'Medical Examinations'!$A$2:$A$2336,'Medical Examinations'!$H$2:$H$2336)</f>
        <v>No</v>
      </c>
      <c r="J1127" t="str">
        <f>VLOOKUP(A1127,'Medical Examinations'!$A$2:$J$2336,9,FALSE)</f>
        <v>Underweight</v>
      </c>
      <c r="K1127" t="str">
        <f>VLOOKUP(A1127,'Medical Examinations'!$A$2:$J$2336,10,FALSE)</f>
        <v>Diabetes</v>
      </c>
      <c r="L1127" s="51" t="str">
        <f>_xlfn.XLOOKUP(A1127,'Hospitalisation Details'!$A$2:$A$2345,'Hospitalisation Details'!$J$2:$J$2345,"")</f>
        <v>11-Aug-1970</v>
      </c>
      <c r="M1127" s="12">
        <f>_xlfn.XLOOKUP(A1127,'Hospitalisation Details'!$A$2:$A$2344,'Hospitalisation Details'!$F$2:$F$2344," ",0,1)</f>
        <v>9991.0400000000009</v>
      </c>
      <c r="N1127" t="str">
        <f>_xlfn.XLOOKUP(A1127,'Hospitalisation Details'!$A$2:$A$2344,'Hospitalisation Details'!$G$2:$G$2344," ",0,1)</f>
        <v>tier - 2</v>
      </c>
      <c r="O1127" t="str">
        <f>_xlfn.XLOOKUP(A1127,'Hospitalisation Details'!$A$2:$A$2344,'Hospitalisation Details'!$H$2:$H$2344," ",0,1)</f>
        <v>tier - 3</v>
      </c>
      <c r="P1127" t="str">
        <f>_xlfn.XLOOKUP(A1127,'Hospitalisation Details'!$A$2:$A$2344,'Hospitalisation Details'!$I$2:$I$2344," ",0,1)</f>
        <v>R1012</v>
      </c>
      <c r="Q1127">
        <f>_xlfn.XLOOKUP(A1127,'Hospitalisation Details'!$A$2:$A$2344,'Hospitalisation Details'!$K$2:$K$2344," ",0,1)</f>
        <v>52</v>
      </c>
    </row>
    <row r="1128" spans="1:17" ht="15.5" x14ac:dyDescent="0.35">
      <c r="A1128" s="8" t="s">
        <v>1244</v>
      </c>
      <c r="B1128" t="str">
        <f>VLOOKUP(Healthcare!A1128,'Customer Names'!A1128:E3462,4,FALSE)</f>
        <v>Christopher</v>
      </c>
      <c r="C1128" s="10">
        <f>_xlfn.XLOOKUP(A1128,'Medical Examinations'!$A$2:$A$2336,'Medical Examinations'!$B$2:$B$2336,"NA",0,1)</f>
        <v>32.299999999999997</v>
      </c>
      <c r="D1128" s="10">
        <f>_xlfn.XLOOKUP(A1128,'Medical Examinations'!$A$2:$A$2336,'Medical Examinations'!$C$2:$C$2336)</f>
        <v>9.59</v>
      </c>
      <c r="E1128" s="1" t="str">
        <f>_xlfn.XLOOKUP(A1128,'Medical Examinations'!$A$2:$A$2336,'Medical Examinations'!$D$2:$D$2336)</f>
        <v>No</v>
      </c>
      <c r="F1128" t="str">
        <f>_xlfn.XLOOKUP(A1128,'Medical Examinations'!$A$2:$A$2336,'Medical Examinations'!$E$2:$E$2336)</f>
        <v>No</v>
      </c>
      <c r="G1128" t="str">
        <f>_xlfn.XLOOKUP(A1128,'Medical Examinations'!$A$2:$A$2336,'Medical Examinations'!$F$2:$F$2336)</f>
        <v>No</v>
      </c>
      <c r="H1128" s="1">
        <f>_xlfn.XLOOKUP(A1128,'Medical Examinations'!$A$2:$A$2336,'Medical Examinations'!$G$2:$G$2336)</f>
        <v>0</v>
      </c>
      <c r="I1128" t="str">
        <f>_xlfn.XLOOKUP(A1128,'Medical Examinations'!$A$2:$A$2336,'Medical Examinations'!$H$2:$H$2336)</f>
        <v>No</v>
      </c>
      <c r="J1128" t="str">
        <f>VLOOKUP(A1128,'Medical Examinations'!$A$2:$J$2336,9,FALSE)</f>
        <v>Obesity</v>
      </c>
      <c r="K1128" t="str">
        <f>VLOOKUP(A1128,'Medical Examinations'!$A$2:$J$2336,10,FALSE)</f>
        <v>Diabetes</v>
      </c>
      <c r="L1128" s="51" t="str">
        <f>_xlfn.XLOOKUP(A1128,'Hospitalisation Details'!$A$2:$A$2345,'Hospitalisation Details'!$J$2:$J$2345,"")</f>
        <v>6-Oct-1971</v>
      </c>
      <c r="M1128" s="12">
        <f>_xlfn.XLOOKUP(A1128,'Hospitalisation Details'!$A$2:$A$2344,'Hospitalisation Details'!$F$2:$F$2344," ",0,1)</f>
        <v>9964.06</v>
      </c>
      <c r="N1128" t="str">
        <f>_xlfn.XLOOKUP(A1128,'Hospitalisation Details'!$A$2:$A$2344,'Hospitalisation Details'!$G$2:$G$2344," ",0,1)</f>
        <v>tier - 2</v>
      </c>
      <c r="O1128" t="str">
        <f>_xlfn.XLOOKUP(A1128,'Hospitalisation Details'!$A$2:$A$2344,'Hospitalisation Details'!$H$2:$H$2344," ",0,1)</f>
        <v>tier - 2</v>
      </c>
      <c r="P1128" t="str">
        <f>_xlfn.XLOOKUP(A1128,'Hospitalisation Details'!$A$2:$A$2344,'Hospitalisation Details'!$I$2:$I$2344," ",0,1)</f>
        <v>R1019</v>
      </c>
      <c r="Q1128">
        <f>_xlfn.XLOOKUP(A1128,'Hospitalisation Details'!$A$2:$A$2344,'Hospitalisation Details'!$K$2:$K$2344," ",0,1)</f>
        <v>51</v>
      </c>
    </row>
    <row r="1129" spans="1:17" ht="15.5" x14ac:dyDescent="0.35">
      <c r="A1129" s="8" t="s">
        <v>1243</v>
      </c>
      <c r="B1129" t="str">
        <f>VLOOKUP(Healthcare!A1129,'Customer Names'!A1129:E3463,4,FALSE)</f>
        <v>Ryan</v>
      </c>
      <c r="C1129" s="10">
        <f>_xlfn.XLOOKUP(A1129,'Medical Examinations'!$A$2:$A$2336,'Medical Examinations'!$B$2:$B$2336,"NA",0,1)</f>
        <v>27.74</v>
      </c>
      <c r="D1129" s="10">
        <f>_xlfn.XLOOKUP(A1129,'Medical Examinations'!$A$2:$A$2336,'Medical Examinations'!$C$2:$C$2336)</f>
        <v>10.37</v>
      </c>
      <c r="E1129" s="1" t="str">
        <f>_xlfn.XLOOKUP(A1129,'Medical Examinations'!$A$2:$A$2336,'Medical Examinations'!$D$2:$D$2336)</f>
        <v>No</v>
      </c>
      <c r="F1129" t="str">
        <f>_xlfn.XLOOKUP(A1129,'Medical Examinations'!$A$2:$A$2336,'Medical Examinations'!$E$2:$E$2336)</f>
        <v>No</v>
      </c>
      <c r="G1129" t="str">
        <f>_xlfn.XLOOKUP(A1129,'Medical Examinations'!$A$2:$A$2336,'Medical Examinations'!$F$2:$F$2336)</f>
        <v>No</v>
      </c>
      <c r="H1129" s="1">
        <f>_xlfn.XLOOKUP(A1129,'Medical Examinations'!$A$2:$A$2336,'Medical Examinations'!$G$2:$G$2336)</f>
        <v>0</v>
      </c>
      <c r="I1129" t="str">
        <f>_xlfn.XLOOKUP(A1129,'Medical Examinations'!$A$2:$A$2336,'Medical Examinations'!$H$2:$H$2336)</f>
        <v>No</v>
      </c>
      <c r="J1129" t="str">
        <f>VLOOKUP(A1129,'Medical Examinations'!$A$2:$J$2336,9,FALSE)</f>
        <v>Overweight</v>
      </c>
      <c r="K1129" t="str">
        <f>VLOOKUP(A1129,'Medical Examinations'!$A$2:$J$2336,10,FALSE)</f>
        <v>Diabetes</v>
      </c>
      <c r="L1129" s="51" t="str">
        <f>_xlfn.XLOOKUP(A1129,'Hospitalisation Details'!$A$2:$A$2345,'Hospitalisation Details'!$J$2:$J$2345,"")</f>
        <v>26-Dec-1971</v>
      </c>
      <c r="M1129" s="12">
        <f>_xlfn.XLOOKUP(A1129,'Hospitalisation Details'!$A$2:$A$2344,'Hospitalisation Details'!$F$2:$F$2344," ",0,1)</f>
        <v>9957.7199999999993</v>
      </c>
      <c r="N1129" t="str">
        <f>_xlfn.XLOOKUP(A1129,'Hospitalisation Details'!$A$2:$A$2344,'Hospitalisation Details'!$G$2:$G$2344," ",0,1)</f>
        <v>tier - 2</v>
      </c>
      <c r="O1129" t="str">
        <f>_xlfn.XLOOKUP(A1129,'Hospitalisation Details'!$A$2:$A$2344,'Hospitalisation Details'!$H$2:$H$2344," ",0,1)</f>
        <v>tier - 3</v>
      </c>
      <c r="P1129" t="str">
        <f>_xlfn.XLOOKUP(A1129,'Hospitalisation Details'!$A$2:$A$2344,'Hospitalisation Details'!$I$2:$I$2344," ",0,1)</f>
        <v>R1018</v>
      </c>
      <c r="Q1129">
        <f>_xlfn.XLOOKUP(A1129,'Hospitalisation Details'!$A$2:$A$2344,'Hospitalisation Details'!$K$2:$K$2344," ",0,1)</f>
        <v>51</v>
      </c>
    </row>
    <row r="1130" spans="1:17" ht="15.5" x14ac:dyDescent="0.35">
      <c r="A1130" s="8" t="s">
        <v>1242</v>
      </c>
      <c r="B1130" t="str">
        <f>VLOOKUP(Healthcare!A1130,'Customer Names'!A1130:E3464,4,FALSE)</f>
        <v>Thomas B.</v>
      </c>
      <c r="C1130" s="10">
        <f>_xlfn.XLOOKUP(A1130,'Medical Examinations'!$A$2:$A$2336,'Medical Examinations'!$B$2:$B$2336,"NA",0,1)</f>
        <v>24</v>
      </c>
      <c r="D1130" s="10">
        <f>_xlfn.XLOOKUP(A1130,'Medical Examinations'!$A$2:$A$2336,'Medical Examinations'!$C$2:$C$2336)</f>
        <v>4.01</v>
      </c>
      <c r="E1130" s="1" t="str">
        <f>_xlfn.XLOOKUP(A1130,'Medical Examinations'!$A$2:$A$2336,'Medical Examinations'!$D$2:$D$2336)</f>
        <v>Yes</v>
      </c>
      <c r="F1130" t="str">
        <f>_xlfn.XLOOKUP(A1130,'Medical Examinations'!$A$2:$A$2336,'Medical Examinations'!$E$2:$E$2336)</f>
        <v>No</v>
      </c>
      <c r="G1130" t="str">
        <f>_xlfn.XLOOKUP(A1130,'Medical Examinations'!$A$2:$A$2336,'Medical Examinations'!$F$2:$F$2336)</f>
        <v>No</v>
      </c>
      <c r="H1130" s="1">
        <f>_xlfn.XLOOKUP(A1130,'Medical Examinations'!$A$2:$A$2336,'Medical Examinations'!$G$2:$G$2336)</f>
        <v>1</v>
      </c>
      <c r="I1130" t="str">
        <f>_xlfn.XLOOKUP(A1130,'Medical Examinations'!$A$2:$A$2336,'Medical Examinations'!$H$2:$H$2336)</f>
        <v>No</v>
      </c>
      <c r="J1130" t="str">
        <f>VLOOKUP(A1130,'Medical Examinations'!$A$2:$J$2336,9,FALSE)</f>
        <v>Normal Weight</v>
      </c>
      <c r="K1130" t="str">
        <f>VLOOKUP(A1130,'Medical Examinations'!$A$2:$J$2336,10,FALSE)</f>
        <v>Normal</v>
      </c>
      <c r="L1130" s="51" t="str">
        <f>_xlfn.XLOOKUP(A1130,'Hospitalisation Details'!$A$2:$A$2345,'Hospitalisation Details'!$J$2:$J$2345,"")</f>
        <v>11-Sep-1964</v>
      </c>
      <c r="M1130" s="12">
        <f>_xlfn.XLOOKUP(A1130,'Hospitalisation Details'!$A$2:$A$2344,'Hospitalisation Details'!$F$2:$F$2344," ",0,1)</f>
        <v>9933.44</v>
      </c>
      <c r="N1130" t="str">
        <f>_xlfn.XLOOKUP(A1130,'Hospitalisation Details'!$A$2:$A$2344,'Hospitalisation Details'!$G$2:$G$2344," ",0,1)</f>
        <v>tier - 3</v>
      </c>
      <c r="O1130" t="str">
        <f>_xlfn.XLOOKUP(A1130,'Hospitalisation Details'!$A$2:$A$2344,'Hospitalisation Details'!$H$2:$H$2344," ",0,1)</f>
        <v>tier - 3</v>
      </c>
      <c r="P1130" t="str">
        <f>_xlfn.XLOOKUP(A1130,'Hospitalisation Details'!$A$2:$A$2344,'Hospitalisation Details'!$I$2:$I$2344," ",0,1)</f>
        <v>R1013</v>
      </c>
      <c r="Q1130">
        <f>_xlfn.XLOOKUP(A1130,'Hospitalisation Details'!$A$2:$A$2344,'Hospitalisation Details'!$K$2:$K$2344," ",0,1)</f>
        <v>58</v>
      </c>
    </row>
    <row r="1131" spans="1:17" ht="15.5" x14ac:dyDescent="0.35">
      <c r="A1131" s="8" t="s">
        <v>1241</v>
      </c>
      <c r="B1131" t="str">
        <f>VLOOKUP(Healthcare!A1131,'Customer Names'!A1131:E3465,4,FALSE)</f>
        <v>Katie</v>
      </c>
      <c r="C1131" s="10">
        <f>_xlfn.XLOOKUP(A1131,'Medical Examinations'!$A$2:$A$2336,'Medical Examinations'!$B$2:$B$2336,"NA",0,1)</f>
        <v>31.78</v>
      </c>
      <c r="D1131" s="10">
        <f>_xlfn.XLOOKUP(A1131,'Medical Examinations'!$A$2:$A$2336,'Medical Examinations'!$C$2:$C$2336)</f>
        <v>4.24</v>
      </c>
      <c r="E1131" s="1" t="str">
        <f>_xlfn.XLOOKUP(A1131,'Medical Examinations'!$A$2:$A$2336,'Medical Examinations'!$D$2:$D$2336)</f>
        <v>Yes</v>
      </c>
      <c r="F1131" t="str">
        <f>_xlfn.XLOOKUP(A1131,'Medical Examinations'!$A$2:$A$2336,'Medical Examinations'!$E$2:$E$2336)</f>
        <v>No</v>
      </c>
      <c r="G1131" t="str">
        <f>_xlfn.XLOOKUP(A1131,'Medical Examinations'!$A$2:$A$2336,'Medical Examinations'!$F$2:$F$2336)</f>
        <v>Yes</v>
      </c>
      <c r="H1131" s="1">
        <f>_xlfn.XLOOKUP(A1131,'Medical Examinations'!$A$2:$A$2336,'Medical Examinations'!$G$2:$G$2336)</f>
        <v>1</v>
      </c>
      <c r="I1131" t="str">
        <f>_xlfn.XLOOKUP(A1131,'Medical Examinations'!$A$2:$A$2336,'Medical Examinations'!$H$2:$H$2336)</f>
        <v>No</v>
      </c>
      <c r="J1131" t="str">
        <f>VLOOKUP(A1131,'Medical Examinations'!$A$2:$J$2336,9,FALSE)</f>
        <v>Obesity</v>
      </c>
      <c r="K1131" t="str">
        <f>VLOOKUP(A1131,'Medical Examinations'!$A$2:$J$2336,10,FALSE)</f>
        <v>Normal</v>
      </c>
      <c r="L1131" s="51" t="str">
        <f>_xlfn.XLOOKUP(A1131,'Hospitalisation Details'!$A$2:$A$2345,'Hospitalisation Details'!$J$2:$J$2345,"")</f>
        <v>3-Dec-1983</v>
      </c>
      <c r="M1131" s="12">
        <f>_xlfn.XLOOKUP(A1131,'Hospitalisation Details'!$A$2:$A$2344,'Hospitalisation Details'!$F$2:$F$2344," ",0,1)</f>
        <v>9931.9599999999991</v>
      </c>
      <c r="N1131" t="str">
        <f>_xlfn.XLOOKUP(A1131,'Hospitalisation Details'!$A$2:$A$2344,'Hospitalisation Details'!$G$2:$G$2344," ",0,1)</f>
        <v>tier - 2</v>
      </c>
      <c r="O1131" t="str">
        <f>_xlfn.XLOOKUP(A1131,'Hospitalisation Details'!$A$2:$A$2344,'Hospitalisation Details'!$H$2:$H$2344," ",0,1)</f>
        <v>tier - 2</v>
      </c>
      <c r="P1131" t="str">
        <f>_xlfn.XLOOKUP(A1131,'Hospitalisation Details'!$A$2:$A$2344,'Hospitalisation Details'!$I$2:$I$2344," ",0,1)</f>
        <v>R1012</v>
      </c>
      <c r="Q1131">
        <f>_xlfn.XLOOKUP(A1131,'Hospitalisation Details'!$A$2:$A$2344,'Hospitalisation Details'!$K$2:$K$2344," ",0,1)</f>
        <v>39</v>
      </c>
    </row>
    <row r="1132" spans="1:17" ht="15.5" x14ac:dyDescent="0.35">
      <c r="A1132" s="8" t="s">
        <v>1240</v>
      </c>
      <c r="B1132" t="str">
        <f>VLOOKUP(Healthcare!A1132,'Customer Names'!A1132:E3466,4,FALSE)</f>
        <v>Rachelle L</v>
      </c>
      <c r="C1132" s="10">
        <f>_xlfn.XLOOKUP(A1132,'Medical Examinations'!$A$2:$A$2336,'Medical Examinations'!$B$2:$B$2336,"NA",0,1)</f>
        <v>32.25</v>
      </c>
      <c r="D1132" s="10">
        <f>_xlfn.XLOOKUP(A1132,'Medical Examinations'!$A$2:$A$2336,'Medical Examinations'!$C$2:$C$2336)</f>
        <v>5.36</v>
      </c>
      <c r="E1132" s="1" t="str">
        <f>_xlfn.XLOOKUP(A1132,'Medical Examinations'!$A$2:$A$2336,'Medical Examinations'!$D$2:$D$2336)</f>
        <v>Yes</v>
      </c>
      <c r="F1132" t="str">
        <f>_xlfn.XLOOKUP(A1132,'Medical Examinations'!$A$2:$A$2336,'Medical Examinations'!$E$2:$E$2336)</f>
        <v>No</v>
      </c>
      <c r="G1132" t="str">
        <f>_xlfn.XLOOKUP(A1132,'Medical Examinations'!$A$2:$A$2336,'Medical Examinations'!$F$2:$F$2336)</f>
        <v>No</v>
      </c>
      <c r="H1132" s="1">
        <f>_xlfn.XLOOKUP(A1132,'Medical Examinations'!$A$2:$A$2336,'Medical Examinations'!$G$2:$G$2336)</f>
        <v>0</v>
      </c>
      <c r="I1132" t="str">
        <f>_xlfn.XLOOKUP(A1132,'Medical Examinations'!$A$2:$A$2336,'Medical Examinations'!$H$2:$H$2336)</f>
        <v>No</v>
      </c>
      <c r="J1132" t="str">
        <f>VLOOKUP(A1132,'Medical Examinations'!$A$2:$J$2336,9,FALSE)</f>
        <v>Obesity</v>
      </c>
      <c r="K1132" t="str">
        <f>VLOOKUP(A1132,'Medical Examinations'!$A$2:$J$2336,10,FALSE)</f>
        <v>Normal</v>
      </c>
      <c r="L1132" s="51" t="str">
        <f>_xlfn.XLOOKUP(A1132,'Hospitalisation Details'!$A$2:$A$2345,'Hospitalisation Details'!$J$2:$J$2345,"")</f>
        <v>19-Aug-1985</v>
      </c>
      <c r="M1132" s="12">
        <f>_xlfn.XLOOKUP(A1132,'Hospitalisation Details'!$A$2:$A$2344,'Hospitalisation Details'!$F$2:$F$2344," ",0,1)</f>
        <v>9930.64</v>
      </c>
      <c r="N1132" t="str">
        <f>_xlfn.XLOOKUP(A1132,'Hospitalisation Details'!$A$2:$A$2344,'Hospitalisation Details'!$G$2:$G$2344," ",0,1)</f>
        <v>tier - 2</v>
      </c>
      <c r="O1132" t="str">
        <f>_xlfn.XLOOKUP(A1132,'Hospitalisation Details'!$A$2:$A$2344,'Hospitalisation Details'!$H$2:$H$2344," ",0,1)</f>
        <v>tier - 3</v>
      </c>
      <c r="P1132" t="str">
        <f>_xlfn.XLOOKUP(A1132,'Hospitalisation Details'!$A$2:$A$2344,'Hospitalisation Details'!$I$2:$I$2344," ",0,1)</f>
        <v>R1025</v>
      </c>
      <c r="Q1132">
        <f>_xlfn.XLOOKUP(A1132,'Hospitalisation Details'!$A$2:$A$2344,'Hospitalisation Details'!$K$2:$K$2344," ",0,1)</f>
        <v>37</v>
      </c>
    </row>
    <row r="1133" spans="1:17" ht="15.5" x14ac:dyDescent="0.35">
      <c r="A1133" s="8" t="s">
        <v>1239</v>
      </c>
      <c r="B1133" t="str">
        <f>VLOOKUP(Healthcare!A1133,'Customer Names'!A1133:E3467,4,FALSE)</f>
        <v>Colleen</v>
      </c>
      <c r="C1133" s="10">
        <f>_xlfn.XLOOKUP(A1133,'Medical Examinations'!$A$2:$A$2336,'Medical Examinations'!$B$2:$B$2336,"NA",0,1)</f>
        <v>30.114999999999998</v>
      </c>
      <c r="D1133" s="10">
        <f>_xlfn.XLOOKUP(A1133,'Medical Examinations'!$A$2:$A$2336,'Medical Examinations'!$C$2:$C$2336)</f>
        <v>4.99</v>
      </c>
      <c r="E1133" s="1" t="str">
        <f>_xlfn.XLOOKUP(A1133,'Medical Examinations'!$A$2:$A$2336,'Medical Examinations'!$D$2:$D$2336)</f>
        <v>No</v>
      </c>
      <c r="F1133" t="str">
        <f>_xlfn.XLOOKUP(A1133,'Medical Examinations'!$A$2:$A$2336,'Medical Examinations'!$E$2:$E$2336)</f>
        <v>No</v>
      </c>
      <c r="G1133" t="str">
        <f>_xlfn.XLOOKUP(A1133,'Medical Examinations'!$A$2:$A$2336,'Medical Examinations'!$F$2:$F$2336)</f>
        <v>No</v>
      </c>
      <c r="H1133" s="1">
        <f>_xlfn.XLOOKUP(A1133,'Medical Examinations'!$A$2:$A$2336,'Medical Examinations'!$G$2:$G$2336)</f>
        <v>2</v>
      </c>
      <c r="I1133" t="str">
        <f>_xlfn.XLOOKUP(A1133,'Medical Examinations'!$A$2:$A$2336,'Medical Examinations'!$H$2:$H$2336)</f>
        <v>No</v>
      </c>
      <c r="J1133" t="str">
        <f>VLOOKUP(A1133,'Medical Examinations'!$A$2:$J$2336,9,FALSE)</f>
        <v>Obesity</v>
      </c>
      <c r="K1133" t="str">
        <f>VLOOKUP(A1133,'Medical Examinations'!$A$2:$J$2336,10,FALSE)</f>
        <v>Normal</v>
      </c>
      <c r="L1133" s="51" t="str">
        <f>_xlfn.XLOOKUP(A1133,'Hospitalisation Details'!$A$2:$A$2345,'Hospitalisation Details'!$J$2:$J$2345,"")</f>
        <v>14-Sep-1972</v>
      </c>
      <c r="M1133" s="12">
        <f>_xlfn.XLOOKUP(A1133,'Hospitalisation Details'!$A$2:$A$2344,'Hospitalisation Details'!$F$2:$F$2344," ",0,1)</f>
        <v>9910.36</v>
      </c>
      <c r="N1133" t="str">
        <f>_xlfn.XLOOKUP(A1133,'Hospitalisation Details'!$A$2:$A$2344,'Hospitalisation Details'!$G$2:$G$2344," ",0,1)</f>
        <v>tier - 2</v>
      </c>
      <c r="O1133" t="str">
        <f>_xlfn.XLOOKUP(A1133,'Hospitalisation Details'!$A$2:$A$2344,'Hospitalisation Details'!$H$2:$H$2344," ",0,1)</f>
        <v>tier - 3</v>
      </c>
      <c r="P1133" t="str">
        <f>_xlfn.XLOOKUP(A1133,'Hospitalisation Details'!$A$2:$A$2344,'Hospitalisation Details'!$I$2:$I$2344," ",0,1)</f>
        <v>R1012</v>
      </c>
      <c r="Q1133">
        <f>_xlfn.XLOOKUP(A1133,'Hospitalisation Details'!$A$2:$A$2344,'Hospitalisation Details'!$K$2:$K$2344," ",0,1)</f>
        <v>50</v>
      </c>
    </row>
    <row r="1134" spans="1:17" ht="15.5" x14ac:dyDescent="0.35">
      <c r="A1134" s="8" t="s">
        <v>1238</v>
      </c>
      <c r="B1134" t="str">
        <f>VLOOKUP(Healthcare!A1134,'Customer Names'!A1134:E3468,4,FALSE)</f>
        <v>Gregory A</v>
      </c>
      <c r="C1134" s="10">
        <f>_xlfn.XLOOKUP(A1134,'Medical Examinations'!$A$2:$A$2336,'Medical Examinations'!$B$2:$B$2336,"NA",0,1)</f>
        <v>22.41</v>
      </c>
      <c r="D1134" s="10">
        <f>_xlfn.XLOOKUP(A1134,'Medical Examinations'!$A$2:$A$2336,'Medical Examinations'!$C$2:$C$2336)</f>
        <v>8.68</v>
      </c>
      <c r="E1134" s="1" t="str">
        <f>_xlfn.XLOOKUP(A1134,'Medical Examinations'!$A$2:$A$2336,'Medical Examinations'!$D$2:$D$2336)</f>
        <v>No</v>
      </c>
      <c r="F1134" t="str">
        <f>_xlfn.XLOOKUP(A1134,'Medical Examinations'!$A$2:$A$2336,'Medical Examinations'!$E$2:$E$2336)</f>
        <v>No</v>
      </c>
      <c r="G1134" t="str">
        <f>_xlfn.XLOOKUP(A1134,'Medical Examinations'!$A$2:$A$2336,'Medical Examinations'!$F$2:$F$2336)</f>
        <v>No</v>
      </c>
      <c r="H1134" s="1">
        <f>_xlfn.XLOOKUP(A1134,'Medical Examinations'!$A$2:$A$2336,'Medical Examinations'!$G$2:$G$2336)</f>
        <v>0</v>
      </c>
      <c r="I1134" t="str">
        <f>_xlfn.XLOOKUP(A1134,'Medical Examinations'!$A$2:$A$2336,'Medical Examinations'!$H$2:$H$2336)</f>
        <v>No</v>
      </c>
      <c r="J1134" t="str">
        <f>VLOOKUP(A1134,'Medical Examinations'!$A$2:$J$2336,9,FALSE)</f>
        <v>Normal Weight</v>
      </c>
      <c r="K1134" t="str">
        <f>VLOOKUP(A1134,'Medical Examinations'!$A$2:$J$2336,10,FALSE)</f>
        <v>Diabetes</v>
      </c>
      <c r="L1134" s="51" t="str">
        <f>_xlfn.XLOOKUP(A1134,'Hospitalisation Details'!$A$2:$A$2345,'Hospitalisation Details'!$J$2:$J$2345,"")</f>
        <v>17-Aug-1962</v>
      </c>
      <c r="M1134" s="12">
        <f>_xlfn.XLOOKUP(A1134,'Hospitalisation Details'!$A$2:$A$2344,'Hospitalisation Details'!$F$2:$F$2344," ",0,1)</f>
        <v>9907.83</v>
      </c>
      <c r="N1134" t="str">
        <f>_xlfn.XLOOKUP(A1134,'Hospitalisation Details'!$A$2:$A$2344,'Hospitalisation Details'!$G$2:$G$2344," ",0,1)</f>
        <v>tier - 3</v>
      </c>
      <c r="O1134" t="str">
        <f>_xlfn.XLOOKUP(A1134,'Hospitalisation Details'!$A$2:$A$2344,'Hospitalisation Details'!$H$2:$H$2344," ",0,1)</f>
        <v>tier - 2</v>
      </c>
      <c r="P1134" t="str">
        <f>_xlfn.XLOOKUP(A1134,'Hospitalisation Details'!$A$2:$A$2344,'Hospitalisation Details'!$I$2:$I$2344," ",0,1)</f>
        <v>R1013</v>
      </c>
      <c r="Q1134">
        <f>_xlfn.XLOOKUP(A1134,'Hospitalisation Details'!$A$2:$A$2344,'Hospitalisation Details'!$K$2:$K$2344," ",0,1)</f>
        <v>60</v>
      </c>
    </row>
    <row r="1135" spans="1:17" ht="15.5" x14ac:dyDescent="0.35">
      <c r="A1135" s="8" t="s">
        <v>1237</v>
      </c>
      <c r="B1135" t="str">
        <f>VLOOKUP(Healthcare!A1135,'Customer Names'!A1135:E3469,4,FALSE)</f>
        <v>Lara</v>
      </c>
      <c r="C1135" s="10">
        <f>_xlfn.XLOOKUP(A1135,'Medical Examinations'!$A$2:$A$2336,'Medical Examinations'!$B$2:$B$2336,"NA",0,1)</f>
        <v>45.72</v>
      </c>
      <c r="D1135" s="10">
        <f>_xlfn.XLOOKUP(A1135,'Medical Examinations'!$A$2:$A$2336,'Medical Examinations'!$C$2:$C$2336)</f>
        <v>4.2300000000000004</v>
      </c>
      <c r="E1135" s="1" t="str">
        <f>_xlfn.XLOOKUP(A1135,'Medical Examinations'!$A$2:$A$2336,'Medical Examinations'!$D$2:$D$2336)</f>
        <v>Yes</v>
      </c>
      <c r="F1135" t="str">
        <f>_xlfn.XLOOKUP(A1135,'Medical Examinations'!$A$2:$A$2336,'Medical Examinations'!$E$2:$E$2336)</f>
        <v>No</v>
      </c>
      <c r="G1135" t="str">
        <f>_xlfn.XLOOKUP(A1135,'Medical Examinations'!$A$2:$A$2336,'Medical Examinations'!$F$2:$F$2336)</f>
        <v>No</v>
      </c>
      <c r="H1135" s="1">
        <f>_xlfn.XLOOKUP(A1135,'Medical Examinations'!$A$2:$A$2336,'Medical Examinations'!$G$2:$G$2336)</f>
        <v>0</v>
      </c>
      <c r="I1135" t="str">
        <f>_xlfn.XLOOKUP(A1135,'Medical Examinations'!$A$2:$A$2336,'Medical Examinations'!$H$2:$H$2336)</f>
        <v>No</v>
      </c>
      <c r="J1135" t="str">
        <f>VLOOKUP(A1135,'Medical Examinations'!$A$2:$J$2336,9,FALSE)</f>
        <v>Obesity</v>
      </c>
      <c r="K1135" t="str">
        <f>VLOOKUP(A1135,'Medical Examinations'!$A$2:$J$2336,10,FALSE)</f>
        <v>Normal</v>
      </c>
      <c r="L1135" s="51" t="str">
        <f>_xlfn.XLOOKUP(A1135,'Hospitalisation Details'!$A$2:$A$2345,'Hospitalisation Details'!$J$2:$J$2345,"")</f>
        <v>8-Jul-1996</v>
      </c>
      <c r="M1135" s="12">
        <f>_xlfn.XLOOKUP(A1135,'Hospitalisation Details'!$A$2:$A$2344,'Hospitalisation Details'!$F$2:$F$2344," ",0,1)</f>
        <v>9894.69</v>
      </c>
      <c r="N1135" t="str">
        <f>_xlfn.XLOOKUP(A1135,'Hospitalisation Details'!$A$2:$A$2344,'Hospitalisation Details'!$G$2:$G$2344," ",0,1)</f>
        <v>tier - 2</v>
      </c>
      <c r="O1135" t="str">
        <f>_xlfn.XLOOKUP(A1135,'Hospitalisation Details'!$A$2:$A$2344,'Hospitalisation Details'!$H$2:$H$2344," ",0,1)</f>
        <v>tier - 3</v>
      </c>
      <c r="P1135" t="str">
        <f>_xlfn.XLOOKUP(A1135,'Hospitalisation Details'!$A$2:$A$2344,'Hospitalisation Details'!$I$2:$I$2344," ",0,1)</f>
        <v>R1012</v>
      </c>
      <c r="Q1135">
        <f>_xlfn.XLOOKUP(A1135,'Hospitalisation Details'!$A$2:$A$2344,'Hospitalisation Details'!$K$2:$K$2344," ",0,1)</f>
        <v>26</v>
      </c>
    </row>
    <row r="1136" spans="1:17" ht="15.5" x14ac:dyDescent="0.35">
      <c r="A1136" s="8" t="s">
        <v>1236</v>
      </c>
      <c r="B1136" t="str">
        <f>VLOOKUP(Healthcare!A1136,'Customer Names'!A1136:E3470,4,FALSE)</f>
        <v>Megan</v>
      </c>
      <c r="C1136" s="10">
        <f>_xlfn.XLOOKUP(A1136,'Medical Examinations'!$A$2:$A$2336,'Medical Examinations'!$B$2:$B$2336,"NA",0,1)</f>
        <v>25</v>
      </c>
      <c r="D1136" s="10">
        <f>_xlfn.XLOOKUP(A1136,'Medical Examinations'!$A$2:$A$2336,'Medical Examinations'!$C$2:$C$2336)</f>
        <v>5.32</v>
      </c>
      <c r="E1136" s="1" t="str">
        <f>_xlfn.XLOOKUP(A1136,'Medical Examinations'!$A$2:$A$2336,'Medical Examinations'!$D$2:$D$2336)</f>
        <v>Yes</v>
      </c>
      <c r="F1136" t="str">
        <f>_xlfn.XLOOKUP(A1136,'Medical Examinations'!$A$2:$A$2336,'Medical Examinations'!$E$2:$E$2336)</f>
        <v>No</v>
      </c>
      <c r="G1136" t="str">
        <f>_xlfn.XLOOKUP(A1136,'Medical Examinations'!$A$2:$A$2336,'Medical Examinations'!$F$2:$F$2336)</f>
        <v>No</v>
      </c>
      <c r="H1136" s="1">
        <f>_xlfn.XLOOKUP(A1136,'Medical Examinations'!$A$2:$A$2336,'Medical Examinations'!$G$2:$G$2336)</f>
        <v>2</v>
      </c>
      <c r="I1136" t="str">
        <f>_xlfn.XLOOKUP(A1136,'Medical Examinations'!$A$2:$A$2336,'Medical Examinations'!$H$2:$H$2336)</f>
        <v>No</v>
      </c>
      <c r="J1136" t="str">
        <f>VLOOKUP(A1136,'Medical Examinations'!$A$2:$J$2336,9,FALSE)</f>
        <v>Overweight</v>
      </c>
      <c r="K1136" t="str">
        <f>VLOOKUP(A1136,'Medical Examinations'!$A$2:$J$2336,10,FALSE)</f>
        <v>Normal</v>
      </c>
      <c r="L1136" s="51" t="str">
        <f>_xlfn.XLOOKUP(A1136,'Hospitalisation Details'!$A$2:$A$2345,'Hospitalisation Details'!$J$2:$J$2345,"")</f>
        <v>5-Nov-1966</v>
      </c>
      <c r="M1136" s="12">
        <f>_xlfn.XLOOKUP(A1136,'Hospitalisation Details'!$A$2:$A$2344,'Hospitalisation Details'!$F$2:$F$2344," ",0,1)</f>
        <v>9890.23</v>
      </c>
      <c r="N1136" t="str">
        <f>_xlfn.XLOOKUP(A1136,'Hospitalisation Details'!$A$2:$A$2344,'Hospitalisation Details'!$G$2:$G$2344," ",0,1)</f>
        <v>tier - 3</v>
      </c>
      <c r="O1136" t="str">
        <f>_xlfn.XLOOKUP(A1136,'Hospitalisation Details'!$A$2:$A$2344,'Hospitalisation Details'!$H$2:$H$2344," ",0,1)</f>
        <v>tier - 3</v>
      </c>
      <c r="P1136" t="str">
        <f>_xlfn.XLOOKUP(A1136,'Hospitalisation Details'!$A$2:$A$2344,'Hospitalisation Details'!$I$2:$I$2344," ",0,1)</f>
        <v>R1013</v>
      </c>
      <c r="Q1136">
        <f>_xlfn.XLOOKUP(A1136,'Hospitalisation Details'!$A$2:$A$2344,'Hospitalisation Details'!$K$2:$K$2344," ",0,1)</f>
        <v>56</v>
      </c>
    </row>
    <row r="1137" spans="1:17" ht="15.5" x14ac:dyDescent="0.35">
      <c r="A1137" s="8" t="s">
        <v>1235</v>
      </c>
      <c r="B1137" t="str">
        <f>VLOOKUP(Healthcare!A1137,'Customer Names'!A1137:E3471,4,FALSE)</f>
        <v>Sara</v>
      </c>
      <c r="C1137" s="10">
        <f>_xlfn.XLOOKUP(A1137,'Medical Examinations'!$A$2:$A$2336,'Medical Examinations'!$B$2:$B$2336,"NA",0,1)</f>
        <v>39.5</v>
      </c>
      <c r="D1137" s="10">
        <f>_xlfn.XLOOKUP(A1137,'Medical Examinations'!$A$2:$A$2336,'Medical Examinations'!$C$2:$C$2336)</f>
        <v>6.66</v>
      </c>
      <c r="E1137" s="1" t="str">
        <f>_xlfn.XLOOKUP(A1137,'Medical Examinations'!$A$2:$A$2336,'Medical Examinations'!$D$2:$D$2336)</f>
        <v>No</v>
      </c>
      <c r="F1137" t="str">
        <f>_xlfn.XLOOKUP(A1137,'Medical Examinations'!$A$2:$A$2336,'Medical Examinations'!$E$2:$E$2336)</f>
        <v>No</v>
      </c>
      <c r="G1137" t="str">
        <f>_xlfn.XLOOKUP(A1137,'Medical Examinations'!$A$2:$A$2336,'Medical Examinations'!$F$2:$F$2336)</f>
        <v>No</v>
      </c>
      <c r="H1137" s="1">
        <f>_xlfn.XLOOKUP(A1137,'Medical Examinations'!$A$2:$A$2336,'Medical Examinations'!$G$2:$G$2336)</f>
        <v>0</v>
      </c>
      <c r="I1137" t="str">
        <f>_xlfn.XLOOKUP(A1137,'Medical Examinations'!$A$2:$A$2336,'Medical Examinations'!$H$2:$H$2336)</f>
        <v>No</v>
      </c>
      <c r="J1137" t="str">
        <f>VLOOKUP(A1137,'Medical Examinations'!$A$2:$J$2336,9,FALSE)</f>
        <v>Obesity</v>
      </c>
      <c r="K1137" t="str">
        <f>VLOOKUP(A1137,'Medical Examinations'!$A$2:$J$2336,10,FALSE)</f>
        <v>Diabetes</v>
      </c>
      <c r="L1137" s="51" t="str">
        <f>_xlfn.XLOOKUP(A1137,'Hospitalisation Details'!$A$2:$A$2345,'Hospitalisation Details'!$J$2:$J$2345,"")</f>
        <v>8-Nov-1971</v>
      </c>
      <c r="M1137" s="12">
        <f>_xlfn.XLOOKUP(A1137,'Hospitalisation Details'!$A$2:$A$2344,'Hospitalisation Details'!$F$2:$F$2344," ",0,1)</f>
        <v>9880.07</v>
      </c>
      <c r="N1137" t="str">
        <f>_xlfn.XLOOKUP(A1137,'Hospitalisation Details'!$A$2:$A$2344,'Hospitalisation Details'!$G$2:$G$2344," ",0,1)</f>
        <v>tier - 2</v>
      </c>
      <c r="O1137" t="str">
        <f>_xlfn.XLOOKUP(A1137,'Hospitalisation Details'!$A$2:$A$2344,'Hospitalisation Details'!$H$2:$H$2344," ",0,1)</f>
        <v>tier - 3</v>
      </c>
      <c r="P1137" t="str">
        <f>_xlfn.XLOOKUP(A1137,'Hospitalisation Details'!$A$2:$A$2344,'Hospitalisation Details'!$I$2:$I$2344," ",0,1)</f>
        <v>R1011</v>
      </c>
      <c r="Q1137">
        <f>_xlfn.XLOOKUP(A1137,'Hospitalisation Details'!$A$2:$A$2344,'Hospitalisation Details'!$K$2:$K$2344," ",0,1)</f>
        <v>51</v>
      </c>
    </row>
    <row r="1138" spans="1:17" ht="15.5" x14ac:dyDescent="0.35">
      <c r="A1138" s="8" t="s">
        <v>1234</v>
      </c>
      <c r="B1138" t="str">
        <f>VLOOKUP(Healthcare!A1138,'Customer Names'!A1138:E3472,4,FALSE)</f>
        <v>Lucie J.</v>
      </c>
      <c r="C1138" s="10">
        <f>_xlfn.XLOOKUP(A1138,'Medical Examinations'!$A$2:$A$2336,'Medical Examinations'!$B$2:$B$2336,"NA",0,1)</f>
        <v>37.729999999999997</v>
      </c>
      <c r="D1138" s="10">
        <f>_xlfn.XLOOKUP(A1138,'Medical Examinations'!$A$2:$A$2336,'Medical Examinations'!$C$2:$C$2336)</f>
        <v>7.4</v>
      </c>
      <c r="E1138" s="1" t="str">
        <f>_xlfn.XLOOKUP(A1138,'Medical Examinations'!$A$2:$A$2336,'Medical Examinations'!$D$2:$D$2336)</f>
        <v>No</v>
      </c>
      <c r="F1138" t="str">
        <f>_xlfn.XLOOKUP(A1138,'Medical Examinations'!$A$2:$A$2336,'Medical Examinations'!$E$2:$E$2336)</f>
        <v>No</v>
      </c>
      <c r="G1138" t="str">
        <f>_xlfn.XLOOKUP(A1138,'Medical Examinations'!$A$2:$A$2336,'Medical Examinations'!$F$2:$F$2336)</f>
        <v>No</v>
      </c>
      <c r="H1138" s="1">
        <f>_xlfn.XLOOKUP(A1138,'Medical Examinations'!$A$2:$A$2336,'Medical Examinations'!$G$2:$G$2336)</f>
        <v>0</v>
      </c>
      <c r="I1138" t="str">
        <f>_xlfn.XLOOKUP(A1138,'Medical Examinations'!$A$2:$A$2336,'Medical Examinations'!$H$2:$H$2336)</f>
        <v>No</v>
      </c>
      <c r="J1138" t="str">
        <f>VLOOKUP(A1138,'Medical Examinations'!$A$2:$J$2336,9,FALSE)</f>
        <v>Obesity</v>
      </c>
      <c r="K1138" t="str">
        <f>VLOOKUP(A1138,'Medical Examinations'!$A$2:$J$2336,10,FALSE)</f>
        <v>Diabetes</v>
      </c>
      <c r="L1138" s="51" t="str">
        <f>_xlfn.XLOOKUP(A1138,'Hospitalisation Details'!$A$2:$A$2345,'Hospitalisation Details'!$J$2:$J$2345,"")</f>
        <v>3-Oct-1971</v>
      </c>
      <c r="M1138" s="12">
        <f>_xlfn.XLOOKUP(A1138,'Hospitalisation Details'!$A$2:$A$2344,'Hospitalisation Details'!$F$2:$F$2344," ",0,1)</f>
        <v>9877.61</v>
      </c>
      <c r="N1138" t="str">
        <f>_xlfn.XLOOKUP(A1138,'Hospitalisation Details'!$A$2:$A$2344,'Hospitalisation Details'!$G$2:$G$2344," ",0,1)</f>
        <v>tier - 2</v>
      </c>
      <c r="O1138" t="str">
        <f>_xlfn.XLOOKUP(A1138,'Hospitalisation Details'!$A$2:$A$2344,'Hospitalisation Details'!$H$2:$H$2344," ",0,1)</f>
        <v>tier - 1</v>
      </c>
      <c r="P1138" t="str">
        <f>_xlfn.XLOOKUP(A1138,'Hospitalisation Details'!$A$2:$A$2344,'Hospitalisation Details'!$I$2:$I$2344," ",0,1)</f>
        <v>R1013</v>
      </c>
      <c r="Q1138">
        <f>_xlfn.XLOOKUP(A1138,'Hospitalisation Details'!$A$2:$A$2344,'Hospitalisation Details'!$K$2:$K$2344," ",0,1)</f>
        <v>51</v>
      </c>
    </row>
    <row r="1139" spans="1:17" ht="15.5" x14ac:dyDescent="0.35">
      <c r="A1139" s="8" t="s">
        <v>1233</v>
      </c>
      <c r="B1139" t="str">
        <f>VLOOKUP(Healthcare!A1139,'Customer Names'!A1139:E3473,4,FALSE)</f>
        <v>Elizabeth S.</v>
      </c>
      <c r="C1139" s="10">
        <f>_xlfn.XLOOKUP(A1139,'Medical Examinations'!$A$2:$A$2336,'Medical Examinations'!$B$2:$B$2336,"NA",0,1)</f>
        <v>40.659999999999997</v>
      </c>
      <c r="D1139" s="10">
        <f>_xlfn.XLOOKUP(A1139,'Medical Examinations'!$A$2:$A$2336,'Medical Examinations'!$C$2:$C$2336)</f>
        <v>10.08</v>
      </c>
      <c r="E1139" s="1" t="str">
        <f>_xlfn.XLOOKUP(A1139,'Medical Examinations'!$A$2:$A$2336,'Medical Examinations'!$D$2:$D$2336)</f>
        <v>No</v>
      </c>
      <c r="F1139" t="str">
        <f>_xlfn.XLOOKUP(A1139,'Medical Examinations'!$A$2:$A$2336,'Medical Examinations'!$E$2:$E$2336)</f>
        <v>No</v>
      </c>
      <c r="G1139" t="str">
        <f>_xlfn.XLOOKUP(A1139,'Medical Examinations'!$A$2:$A$2336,'Medical Examinations'!$F$2:$F$2336)</f>
        <v>No</v>
      </c>
      <c r="H1139" s="1">
        <f>_xlfn.XLOOKUP(A1139,'Medical Examinations'!$A$2:$A$2336,'Medical Examinations'!$G$2:$G$2336)</f>
        <v>0</v>
      </c>
      <c r="I1139" t="str">
        <f>_xlfn.XLOOKUP(A1139,'Medical Examinations'!$A$2:$A$2336,'Medical Examinations'!$H$2:$H$2336)</f>
        <v>No</v>
      </c>
      <c r="J1139" t="str">
        <f>VLOOKUP(A1139,'Medical Examinations'!$A$2:$J$2336,9,FALSE)</f>
        <v>Obesity</v>
      </c>
      <c r="K1139" t="str">
        <f>VLOOKUP(A1139,'Medical Examinations'!$A$2:$J$2336,10,FALSE)</f>
        <v>Diabetes</v>
      </c>
      <c r="L1139" s="51" t="str">
        <f>_xlfn.XLOOKUP(A1139,'Hospitalisation Details'!$A$2:$A$2345,'Hospitalisation Details'!$J$2:$J$2345,"")</f>
        <v>3-Jul-1971</v>
      </c>
      <c r="M1139" s="12">
        <f>_xlfn.XLOOKUP(A1139,'Hospitalisation Details'!$A$2:$A$2344,'Hospitalisation Details'!$F$2:$F$2344," ",0,1)</f>
        <v>9875.68</v>
      </c>
      <c r="N1139" t="str">
        <f>_xlfn.XLOOKUP(A1139,'Hospitalisation Details'!$A$2:$A$2344,'Hospitalisation Details'!$G$2:$G$2344," ",0,1)</f>
        <v>tier - 2</v>
      </c>
      <c r="O1139" t="str">
        <f>_xlfn.XLOOKUP(A1139,'Hospitalisation Details'!$A$2:$A$2344,'Hospitalisation Details'!$H$2:$H$2344," ",0,1)</f>
        <v>tier - 3</v>
      </c>
      <c r="P1139" t="str">
        <f>_xlfn.XLOOKUP(A1139,'Hospitalisation Details'!$A$2:$A$2344,'Hospitalisation Details'!$I$2:$I$2344," ",0,1)</f>
        <v>R1024</v>
      </c>
      <c r="Q1139">
        <f>_xlfn.XLOOKUP(A1139,'Hospitalisation Details'!$A$2:$A$2344,'Hospitalisation Details'!$K$2:$K$2344," ",0,1)</f>
        <v>51</v>
      </c>
    </row>
    <row r="1140" spans="1:17" ht="15.5" x14ac:dyDescent="0.35">
      <c r="A1140" s="8" t="s">
        <v>1232</v>
      </c>
      <c r="B1140" t="str">
        <f>VLOOKUP(Healthcare!A1140,'Customer Names'!A1140:E3474,4,FALSE)</f>
        <v>Carma S</v>
      </c>
      <c r="C1140" s="10">
        <f>_xlfn.XLOOKUP(A1140,'Medical Examinations'!$A$2:$A$2336,'Medical Examinations'!$B$2:$B$2336,"NA",0,1)</f>
        <v>34.200000000000003</v>
      </c>
      <c r="D1140" s="10">
        <f>_xlfn.XLOOKUP(A1140,'Medical Examinations'!$A$2:$A$2336,'Medical Examinations'!$C$2:$C$2336)</f>
        <v>8.58</v>
      </c>
      <c r="E1140" s="1" t="str">
        <f>_xlfn.XLOOKUP(A1140,'Medical Examinations'!$A$2:$A$2336,'Medical Examinations'!$D$2:$D$2336)</f>
        <v>No</v>
      </c>
      <c r="F1140" t="str">
        <f>_xlfn.XLOOKUP(A1140,'Medical Examinations'!$A$2:$A$2336,'Medical Examinations'!$E$2:$E$2336)</f>
        <v>No</v>
      </c>
      <c r="G1140" t="str">
        <f>_xlfn.XLOOKUP(A1140,'Medical Examinations'!$A$2:$A$2336,'Medical Examinations'!$F$2:$F$2336)</f>
        <v>No</v>
      </c>
      <c r="H1140" s="1">
        <f>_xlfn.XLOOKUP(A1140,'Medical Examinations'!$A$2:$A$2336,'Medical Examinations'!$G$2:$G$2336)</f>
        <v>0</v>
      </c>
      <c r="I1140" t="str">
        <f>_xlfn.XLOOKUP(A1140,'Medical Examinations'!$A$2:$A$2336,'Medical Examinations'!$H$2:$H$2336)</f>
        <v>No</v>
      </c>
      <c r="J1140" t="str">
        <f>VLOOKUP(A1140,'Medical Examinations'!$A$2:$J$2336,9,FALSE)</f>
        <v>Obesity</v>
      </c>
      <c r="K1140" t="str">
        <f>VLOOKUP(A1140,'Medical Examinations'!$A$2:$J$2336,10,FALSE)</f>
        <v>Diabetes</v>
      </c>
      <c r="L1140" s="51" t="str">
        <f>_xlfn.XLOOKUP(A1140,'Hospitalisation Details'!$A$2:$A$2345,'Hospitalisation Details'!$J$2:$J$2345,"")</f>
        <v>22-Dec-1971</v>
      </c>
      <c r="M1140" s="12">
        <f>_xlfn.XLOOKUP(A1140,'Hospitalisation Details'!$A$2:$A$2344,'Hospitalisation Details'!$F$2:$F$2344," ",0,1)</f>
        <v>9872.7000000000007</v>
      </c>
      <c r="N1140" t="str">
        <f>_xlfn.XLOOKUP(A1140,'Hospitalisation Details'!$A$2:$A$2344,'Hospitalisation Details'!$G$2:$G$2344," ",0,1)</f>
        <v>tier - 2</v>
      </c>
      <c r="O1140" t="str">
        <f>_xlfn.XLOOKUP(A1140,'Hospitalisation Details'!$A$2:$A$2344,'Hospitalisation Details'!$H$2:$H$2344," ",0,1)</f>
        <v>tier - 2</v>
      </c>
      <c r="P1140" t="str">
        <f>_xlfn.XLOOKUP(A1140,'Hospitalisation Details'!$A$2:$A$2344,'Hospitalisation Details'!$I$2:$I$2344," ",0,1)</f>
        <v>R1011</v>
      </c>
      <c r="Q1140">
        <f>_xlfn.XLOOKUP(A1140,'Hospitalisation Details'!$A$2:$A$2344,'Hospitalisation Details'!$K$2:$K$2344," ",0,1)</f>
        <v>51</v>
      </c>
    </row>
    <row r="1141" spans="1:17" ht="15.5" x14ac:dyDescent="0.35">
      <c r="A1141" s="8" t="s">
        <v>1231</v>
      </c>
      <c r="B1141" t="str">
        <f>VLOOKUP(Healthcare!A1141,'Customer Names'!A1141:E3475,4,FALSE)</f>
        <v>Ryan</v>
      </c>
      <c r="C1141" s="10">
        <f>_xlfn.XLOOKUP(A1141,'Medical Examinations'!$A$2:$A$2336,'Medical Examinations'!$B$2:$B$2336,"NA",0,1)</f>
        <v>46.51</v>
      </c>
      <c r="D1141" s="10">
        <f>_xlfn.XLOOKUP(A1141,'Medical Examinations'!$A$2:$A$2336,'Medical Examinations'!$C$2:$C$2336)</f>
        <v>5.84</v>
      </c>
      <c r="E1141" s="1" t="str">
        <f>_xlfn.XLOOKUP(A1141,'Medical Examinations'!$A$2:$A$2336,'Medical Examinations'!$D$2:$D$2336)</f>
        <v>No</v>
      </c>
      <c r="F1141" t="str">
        <f>_xlfn.XLOOKUP(A1141,'Medical Examinations'!$A$2:$A$2336,'Medical Examinations'!$E$2:$E$2336)</f>
        <v>No</v>
      </c>
      <c r="G1141" t="str">
        <f>_xlfn.XLOOKUP(A1141,'Medical Examinations'!$A$2:$A$2336,'Medical Examinations'!$F$2:$F$2336)</f>
        <v>No</v>
      </c>
      <c r="H1141" s="1">
        <f>_xlfn.XLOOKUP(A1141,'Medical Examinations'!$A$2:$A$2336,'Medical Examinations'!$G$2:$G$2336)</f>
        <v>1</v>
      </c>
      <c r="I1141" t="str">
        <f>_xlfn.XLOOKUP(A1141,'Medical Examinations'!$A$2:$A$2336,'Medical Examinations'!$H$2:$H$2336)</f>
        <v>No</v>
      </c>
      <c r="J1141" t="str">
        <f>VLOOKUP(A1141,'Medical Examinations'!$A$2:$J$2336,9,FALSE)</f>
        <v>Obesity</v>
      </c>
      <c r="K1141" t="str">
        <f>VLOOKUP(A1141,'Medical Examinations'!$A$2:$J$2336,10,FALSE)</f>
        <v>Prediabetes</v>
      </c>
      <c r="L1141" s="51" t="str">
        <f>_xlfn.XLOOKUP(A1141,'Hospitalisation Details'!$A$2:$A$2345,'Hospitalisation Details'!$J$2:$J$2345,"")</f>
        <v>6-Jul-1998</v>
      </c>
      <c r="M1141" s="12">
        <f>_xlfn.XLOOKUP(A1141,'Hospitalisation Details'!$A$2:$A$2344,'Hospitalisation Details'!$F$2:$F$2344," ",0,1)</f>
        <v>9870.59</v>
      </c>
      <c r="N1141" t="str">
        <f>_xlfn.XLOOKUP(A1141,'Hospitalisation Details'!$A$2:$A$2344,'Hospitalisation Details'!$G$2:$G$2344," ",0,1)</f>
        <v>tier - 2</v>
      </c>
      <c r="O1141" t="str">
        <f>_xlfn.XLOOKUP(A1141,'Hospitalisation Details'!$A$2:$A$2344,'Hospitalisation Details'!$H$2:$H$2344," ",0,1)</f>
        <v>tier - 2</v>
      </c>
      <c r="P1141" t="str">
        <f>_xlfn.XLOOKUP(A1141,'Hospitalisation Details'!$A$2:$A$2344,'Hospitalisation Details'!$I$2:$I$2344," ",0,1)</f>
        <v>R1023</v>
      </c>
      <c r="Q1141">
        <f>_xlfn.XLOOKUP(A1141,'Hospitalisation Details'!$A$2:$A$2344,'Hospitalisation Details'!$K$2:$K$2344," ",0,1)</f>
        <v>24</v>
      </c>
    </row>
    <row r="1142" spans="1:17" ht="15.5" x14ac:dyDescent="0.35">
      <c r="A1142" s="8" t="s">
        <v>1230</v>
      </c>
      <c r="B1142" t="str">
        <f>VLOOKUP(Healthcare!A1142,'Customer Names'!A1142:E3476,4,FALSE)</f>
        <v>Daniel</v>
      </c>
      <c r="C1142" s="10">
        <f>_xlfn.XLOOKUP(A1142,'Medical Examinations'!$A$2:$A$2336,'Medical Examinations'!$B$2:$B$2336,"NA",0,1)</f>
        <v>28.88</v>
      </c>
      <c r="D1142" s="10">
        <f>_xlfn.XLOOKUP(A1142,'Medical Examinations'!$A$2:$A$2336,'Medical Examinations'!$C$2:$C$2336)</f>
        <v>4.8600000000000003</v>
      </c>
      <c r="E1142" s="1" t="str">
        <f>_xlfn.XLOOKUP(A1142,'Medical Examinations'!$A$2:$A$2336,'Medical Examinations'!$D$2:$D$2336)</f>
        <v>Yes</v>
      </c>
      <c r="F1142" t="str">
        <f>_xlfn.XLOOKUP(A1142,'Medical Examinations'!$A$2:$A$2336,'Medical Examinations'!$E$2:$E$2336)</f>
        <v>No</v>
      </c>
      <c r="G1142" t="str">
        <f>_xlfn.XLOOKUP(A1142,'Medical Examinations'!$A$2:$A$2336,'Medical Examinations'!$F$2:$F$2336)</f>
        <v>Yes</v>
      </c>
      <c r="H1142" s="1">
        <f>_xlfn.XLOOKUP(A1142,'Medical Examinations'!$A$2:$A$2336,'Medical Examinations'!$G$2:$G$2336)</f>
        <v>1</v>
      </c>
      <c r="I1142" t="str">
        <f>_xlfn.XLOOKUP(A1142,'Medical Examinations'!$A$2:$A$2336,'Medical Examinations'!$H$2:$H$2336)</f>
        <v>No</v>
      </c>
      <c r="J1142" t="str">
        <f>VLOOKUP(A1142,'Medical Examinations'!$A$2:$J$2336,9,FALSE)</f>
        <v>Overweight</v>
      </c>
      <c r="K1142" t="str">
        <f>VLOOKUP(A1142,'Medical Examinations'!$A$2:$J$2336,10,FALSE)</f>
        <v>Normal</v>
      </c>
      <c r="L1142" s="51" t="str">
        <f>_xlfn.XLOOKUP(A1142,'Hospitalisation Details'!$A$2:$A$2345,'Hospitalisation Details'!$J$2:$J$2345,"")</f>
        <v>13-Aug-1969</v>
      </c>
      <c r="M1142" s="12">
        <f>_xlfn.XLOOKUP(A1142,'Hospitalisation Details'!$A$2:$A$2344,'Hospitalisation Details'!$F$2:$F$2344," ",0,1)</f>
        <v>9869.81</v>
      </c>
      <c r="N1142" t="str">
        <f>_xlfn.XLOOKUP(A1142,'Hospitalisation Details'!$A$2:$A$2344,'Hospitalisation Details'!$G$2:$G$2344," ",0,1)</f>
        <v>tier - 3</v>
      </c>
      <c r="O1142" t="str">
        <f>_xlfn.XLOOKUP(A1142,'Hospitalisation Details'!$A$2:$A$2344,'Hospitalisation Details'!$H$2:$H$2344," ",0,1)</f>
        <v>tier - 3</v>
      </c>
      <c r="P1142" t="str">
        <f>_xlfn.XLOOKUP(A1142,'Hospitalisation Details'!$A$2:$A$2344,'Hospitalisation Details'!$I$2:$I$2344," ",0,1)</f>
        <v>R1012</v>
      </c>
      <c r="Q1142">
        <f>_xlfn.XLOOKUP(A1142,'Hospitalisation Details'!$A$2:$A$2344,'Hospitalisation Details'!$K$2:$K$2344," ",0,1)</f>
        <v>53</v>
      </c>
    </row>
    <row r="1143" spans="1:17" ht="15.5" x14ac:dyDescent="0.35">
      <c r="A1143" s="8" t="s">
        <v>1229</v>
      </c>
      <c r="B1143" t="str">
        <f>VLOOKUP(Healthcare!A1143,'Customer Names'!A1143:E3477,4,FALSE)</f>
        <v>Sarah</v>
      </c>
      <c r="C1143" s="10">
        <f>_xlfn.XLOOKUP(A1143,'Medical Examinations'!$A$2:$A$2336,'Medical Examinations'!$B$2:$B$2336,"NA",0,1)</f>
        <v>33.914999999999999</v>
      </c>
      <c r="D1143" s="10">
        <f>_xlfn.XLOOKUP(A1143,'Medical Examinations'!$A$2:$A$2336,'Medical Examinations'!$C$2:$C$2336)</f>
        <v>11.52</v>
      </c>
      <c r="E1143" s="1" t="str">
        <f>_xlfn.XLOOKUP(A1143,'Medical Examinations'!$A$2:$A$2336,'Medical Examinations'!$D$2:$D$2336)</f>
        <v>No</v>
      </c>
      <c r="F1143" t="str">
        <f>_xlfn.XLOOKUP(A1143,'Medical Examinations'!$A$2:$A$2336,'Medical Examinations'!$E$2:$E$2336)</f>
        <v>No</v>
      </c>
      <c r="G1143" t="str">
        <f>_xlfn.XLOOKUP(A1143,'Medical Examinations'!$A$2:$A$2336,'Medical Examinations'!$F$2:$F$2336)</f>
        <v>No</v>
      </c>
      <c r="H1143" s="1">
        <f>_xlfn.XLOOKUP(A1143,'Medical Examinations'!$A$2:$A$2336,'Medical Examinations'!$G$2:$G$2336)</f>
        <v>0</v>
      </c>
      <c r="I1143" t="str">
        <f>_xlfn.XLOOKUP(A1143,'Medical Examinations'!$A$2:$A$2336,'Medical Examinations'!$H$2:$H$2336)</f>
        <v>No</v>
      </c>
      <c r="J1143" t="str">
        <f>VLOOKUP(A1143,'Medical Examinations'!$A$2:$J$2336,9,FALSE)</f>
        <v>Obesity</v>
      </c>
      <c r="K1143" t="str">
        <f>VLOOKUP(A1143,'Medical Examinations'!$A$2:$J$2336,10,FALSE)</f>
        <v>Diabetes</v>
      </c>
      <c r="L1143" s="51" t="str">
        <f>_xlfn.XLOOKUP(A1143,'Hospitalisation Details'!$A$2:$A$2345,'Hospitalisation Details'!$J$2:$J$2345,"")</f>
        <v>9-Nov-1971</v>
      </c>
      <c r="M1143" s="12">
        <f>_xlfn.XLOOKUP(A1143,'Hospitalisation Details'!$A$2:$A$2344,'Hospitalisation Details'!$F$2:$F$2344," ",0,1)</f>
        <v>9866.2999999999993</v>
      </c>
      <c r="N1143" t="str">
        <f>_xlfn.XLOOKUP(A1143,'Hospitalisation Details'!$A$2:$A$2344,'Hospitalisation Details'!$G$2:$G$2344," ",0,1)</f>
        <v>tier - 2</v>
      </c>
      <c r="O1143" t="str">
        <f>_xlfn.XLOOKUP(A1143,'Hospitalisation Details'!$A$2:$A$2344,'Hospitalisation Details'!$H$2:$H$2344," ",0,1)</f>
        <v>tier - 3</v>
      </c>
      <c r="P1143" t="str">
        <f>_xlfn.XLOOKUP(A1143,'Hospitalisation Details'!$A$2:$A$2344,'Hospitalisation Details'!$I$2:$I$2344," ",0,1)</f>
        <v>R1024</v>
      </c>
      <c r="Q1143">
        <f>_xlfn.XLOOKUP(A1143,'Hospitalisation Details'!$A$2:$A$2344,'Hospitalisation Details'!$K$2:$K$2344," ",0,1)</f>
        <v>51</v>
      </c>
    </row>
    <row r="1144" spans="1:17" ht="15.5" x14ac:dyDescent="0.35">
      <c r="A1144" s="8" t="s">
        <v>1228</v>
      </c>
      <c r="B1144" t="str">
        <f>VLOOKUP(Healthcare!A1144,'Customer Names'!A1144:E3478,4,FALSE)</f>
        <v>Matthew J</v>
      </c>
      <c r="C1144" s="10">
        <f>_xlfn.XLOOKUP(A1144,'Medical Examinations'!$A$2:$A$2336,'Medical Examinations'!$B$2:$B$2336,"NA",0,1)</f>
        <v>24.32</v>
      </c>
      <c r="D1144" s="10">
        <f>_xlfn.XLOOKUP(A1144,'Medical Examinations'!$A$2:$A$2336,'Medical Examinations'!$C$2:$C$2336)</f>
        <v>6.15</v>
      </c>
      <c r="E1144" s="1" t="str">
        <f>_xlfn.XLOOKUP(A1144,'Medical Examinations'!$A$2:$A$2336,'Medical Examinations'!$D$2:$D$2336)</f>
        <v>Yes</v>
      </c>
      <c r="F1144" t="str">
        <f>_xlfn.XLOOKUP(A1144,'Medical Examinations'!$A$2:$A$2336,'Medical Examinations'!$E$2:$E$2336)</f>
        <v>No</v>
      </c>
      <c r="G1144" t="str">
        <f>_xlfn.XLOOKUP(A1144,'Medical Examinations'!$A$2:$A$2336,'Medical Examinations'!$F$2:$F$2336)</f>
        <v>Yes</v>
      </c>
      <c r="H1144" s="1">
        <f>_xlfn.XLOOKUP(A1144,'Medical Examinations'!$A$2:$A$2336,'Medical Examinations'!$G$2:$G$2336)</f>
        <v>1</v>
      </c>
      <c r="I1144" t="str">
        <f>_xlfn.XLOOKUP(A1144,'Medical Examinations'!$A$2:$A$2336,'Medical Examinations'!$H$2:$H$2336)</f>
        <v>No</v>
      </c>
      <c r="J1144" t="str">
        <f>VLOOKUP(A1144,'Medical Examinations'!$A$2:$J$2336,9,FALSE)</f>
        <v>Normal Weight</v>
      </c>
      <c r="K1144" t="str">
        <f>VLOOKUP(A1144,'Medical Examinations'!$A$2:$J$2336,10,FALSE)</f>
        <v>Prediabetes</v>
      </c>
      <c r="L1144" s="51" t="str">
        <f>_xlfn.XLOOKUP(A1144,'Hospitalisation Details'!$A$2:$A$2345,'Hospitalisation Details'!$J$2:$J$2345,"")</f>
        <v>20-Oct-1969</v>
      </c>
      <c r="M1144" s="12">
        <f>_xlfn.XLOOKUP(A1144,'Hospitalisation Details'!$A$2:$A$2344,'Hospitalisation Details'!$F$2:$F$2344," ",0,1)</f>
        <v>9863.4699999999993</v>
      </c>
      <c r="N1144" t="str">
        <f>_xlfn.XLOOKUP(A1144,'Hospitalisation Details'!$A$2:$A$2344,'Hospitalisation Details'!$G$2:$G$2344," ",0,1)</f>
        <v>tier - 3</v>
      </c>
      <c r="O1144" t="str">
        <f>_xlfn.XLOOKUP(A1144,'Hospitalisation Details'!$A$2:$A$2344,'Hospitalisation Details'!$H$2:$H$2344," ",0,1)</f>
        <v>tier - 3</v>
      </c>
      <c r="P1144" t="str">
        <f>_xlfn.XLOOKUP(A1144,'Hospitalisation Details'!$A$2:$A$2344,'Hospitalisation Details'!$I$2:$I$2344," ",0,1)</f>
        <v>R1012</v>
      </c>
      <c r="Q1144">
        <f>_xlfn.XLOOKUP(A1144,'Hospitalisation Details'!$A$2:$A$2344,'Hospitalisation Details'!$K$2:$K$2344," ",0,1)</f>
        <v>53</v>
      </c>
    </row>
    <row r="1145" spans="1:17" ht="15.5" x14ac:dyDescent="0.35">
      <c r="A1145" s="8" t="s">
        <v>1227</v>
      </c>
      <c r="B1145" t="str">
        <f>VLOOKUP(Healthcare!A1145,'Customer Names'!A1145:E3479,4,FALSE)</f>
        <v>Francesca</v>
      </c>
      <c r="C1145" s="10">
        <f>_xlfn.XLOOKUP(A1145,'Medical Examinations'!$A$2:$A$2336,'Medical Examinations'!$B$2:$B$2336,"NA",0,1)</f>
        <v>25.8</v>
      </c>
      <c r="D1145" s="10">
        <f>_xlfn.XLOOKUP(A1145,'Medical Examinations'!$A$2:$A$2336,'Medical Examinations'!$C$2:$C$2336)</f>
        <v>9.94</v>
      </c>
      <c r="E1145" s="1" t="str">
        <f>_xlfn.XLOOKUP(A1145,'Medical Examinations'!$A$2:$A$2336,'Medical Examinations'!$D$2:$D$2336)</f>
        <v>No</v>
      </c>
      <c r="F1145" t="str">
        <f>_xlfn.XLOOKUP(A1145,'Medical Examinations'!$A$2:$A$2336,'Medical Examinations'!$E$2:$E$2336)</f>
        <v>No</v>
      </c>
      <c r="G1145" t="str">
        <f>_xlfn.XLOOKUP(A1145,'Medical Examinations'!$A$2:$A$2336,'Medical Examinations'!$F$2:$F$2336)</f>
        <v>No</v>
      </c>
      <c r="H1145" s="1">
        <f>_xlfn.XLOOKUP(A1145,'Medical Examinations'!$A$2:$A$2336,'Medical Examinations'!$G$2:$G$2336)</f>
        <v>0</v>
      </c>
      <c r="I1145" t="str">
        <f>_xlfn.XLOOKUP(A1145,'Medical Examinations'!$A$2:$A$2336,'Medical Examinations'!$H$2:$H$2336)</f>
        <v>No</v>
      </c>
      <c r="J1145" t="str">
        <f>VLOOKUP(A1145,'Medical Examinations'!$A$2:$J$2336,9,FALSE)</f>
        <v>Overweight</v>
      </c>
      <c r="K1145" t="str">
        <f>VLOOKUP(A1145,'Medical Examinations'!$A$2:$J$2336,10,FALSE)</f>
        <v>Diabetes</v>
      </c>
      <c r="L1145" s="51" t="str">
        <f>_xlfn.XLOOKUP(A1145,'Hospitalisation Details'!$A$2:$A$2345,'Hospitalisation Details'!$J$2:$J$2345,"")</f>
        <v>17-Jul-1971</v>
      </c>
      <c r="M1145" s="12">
        <f>_xlfn.XLOOKUP(A1145,'Hospitalisation Details'!$A$2:$A$2344,'Hospitalisation Details'!$F$2:$F$2344," ",0,1)</f>
        <v>9861.0300000000007</v>
      </c>
      <c r="N1145" t="str">
        <f>_xlfn.XLOOKUP(A1145,'Hospitalisation Details'!$A$2:$A$2344,'Hospitalisation Details'!$G$2:$G$2344," ",0,1)</f>
        <v>tier - 2</v>
      </c>
      <c r="O1145" t="str">
        <f>_xlfn.XLOOKUP(A1145,'Hospitalisation Details'!$A$2:$A$2344,'Hospitalisation Details'!$H$2:$H$2344," ",0,1)</f>
        <v>tier - 2</v>
      </c>
      <c r="P1145" t="str">
        <f>_xlfn.XLOOKUP(A1145,'Hospitalisation Details'!$A$2:$A$2344,'Hospitalisation Details'!$I$2:$I$2344," ",0,1)</f>
        <v>R1011</v>
      </c>
      <c r="Q1145">
        <f>_xlfn.XLOOKUP(A1145,'Hospitalisation Details'!$A$2:$A$2344,'Hospitalisation Details'!$K$2:$K$2344," ",0,1)</f>
        <v>51</v>
      </c>
    </row>
    <row r="1146" spans="1:17" ht="15.5" x14ac:dyDescent="0.35">
      <c r="A1146" s="8" t="s">
        <v>1226</v>
      </c>
      <c r="B1146" t="str">
        <f>VLOOKUP(Healthcare!A1146,'Customer Names'!A1146:E3480,4,FALSE)</f>
        <v>Nicole</v>
      </c>
      <c r="C1146" s="10">
        <f>_xlfn.XLOOKUP(A1146,'Medical Examinations'!$A$2:$A$2336,'Medical Examinations'!$B$2:$B$2336,"NA",0,1)</f>
        <v>21.56</v>
      </c>
      <c r="D1146" s="10">
        <f>_xlfn.XLOOKUP(A1146,'Medical Examinations'!$A$2:$A$2336,'Medical Examinations'!$C$2:$C$2336)</f>
        <v>10.56</v>
      </c>
      <c r="E1146" s="1" t="str">
        <f>_xlfn.XLOOKUP(A1146,'Medical Examinations'!$A$2:$A$2336,'Medical Examinations'!$D$2:$D$2336)</f>
        <v>No</v>
      </c>
      <c r="F1146" t="str">
        <f>_xlfn.XLOOKUP(A1146,'Medical Examinations'!$A$2:$A$2336,'Medical Examinations'!$E$2:$E$2336)</f>
        <v>No</v>
      </c>
      <c r="G1146" t="str">
        <f>_xlfn.XLOOKUP(A1146,'Medical Examinations'!$A$2:$A$2336,'Medical Examinations'!$F$2:$F$2336)</f>
        <v>No</v>
      </c>
      <c r="H1146" s="1">
        <f>_xlfn.XLOOKUP(A1146,'Medical Examinations'!$A$2:$A$2336,'Medical Examinations'!$G$2:$G$2336)</f>
        <v>0</v>
      </c>
      <c r="I1146" t="str">
        <f>_xlfn.XLOOKUP(A1146,'Medical Examinations'!$A$2:$A$2336,'Medical Examinations'!$H$2:$H$2336)</f>
        <v>No</v>
      </c>
      <c r="J1146" t="str">
        <f>VLOOKUP(A1146,'Medical Examinations'!$A$2:$J$2336,9,FALSE)</f>
        <v>Normal Weight</v>
      </c>
      <c r="K1146" t="str">
        <f>VLOOKUP(A1146,'Medical Examinations'!$A$2:$J$2336,10,FALSE)</f>
        <v>Diabetes</v>
      </c>
      <c r="L1146" s="51" t="str">
        <f>_xlfn.XLOOKUP(A1146,'Hospitalisation Details'!$A$2:$A$2345,'Hospitalisation Details'!$J$2:$J$2345,"")</f>
        <v>23-Oct-1971</v>
      </c>
      <c r="M1146" s="12">
        <f>_xlfn.XLOOKUP(A1146,'Hospitalisation Details'!$A$2:$A$2344,'Hospitalisation Details'!$F$2:$F$2344," ",0,1)</f>
        <v>9855.1299999999992</v>
      </c>
      <c r="N1146" t="str">
        <f>_xlfn.XLOOKUP(A1146,'Hospitalisation Details'!$A$2:$A$2344,'Hospitalisation Details'!$G$2:$G$2344," ",0,1)</f>
        <v>tier - 2</v>
      </c>
      <c r="O1146" t="str">
        <f>_xlfn.XLOOKUP(A1146,'Hospitalisation Details'!$A$2:$A$2344,'Hospitalisation Details'!$H$2:$H$2344," ",0,1)</f>
        <v>tier - 3</v>
      </c>
      <c r="P1146" t="str">
        <f>_xlfn.XLOOKUP(A1146,'Hospitalisation Details'!$A$2:$A$2344,'Hospitalisation Details'!$I$2:$I$2344," ",0,1)</f>
        <v>R1013</v>
      </c>
      <c r="Q1146">
        <f>_xlfn.XLOOKUP(A1146,'Hospitalisation Details'!$A$2:$A$2344,'Hospitalisation Details'!$K$2:$K$2344," ",0,1)</f>
        <v>51</v>
      </c>
    </row>
    <row r="1147" spans="1:17" ht="15.5" x14ac:dyDescent="0.35">
      <c r="A1147" s="8" t="s">
        <v>1225</v>
      </c>
      <c r="B1147" t="str">
        <f>VLOOKUP(Healthcare!A1147,'Customer Names'!A1147:E3481,4,FALSE)</f>
        <v>Toshiyuki</v>
      </c>
      <c r="C1147" s="10">
        <f>_xlfn.XLOOKUP(A1147,'Medical Examinations'!$A$2:$A$2336,'Medical Examinations'!$B$2:$B$2336,"NA",0,1)</f>
        <v>31.6</v>
      </c>
      <c r="D1147" s="10">
        <f>_xlfn.XLOOKUP(A1147,'Medical Examinations'!$A$2:$A$2336,'Medical Examinations'!$C$2:$C$2336)</f>
        <v>6.79</v>
      </c>
      <c r="E1147" s="1" t="str">
        <f>_xlfn.XLOOKUP(A1147,'Medical Examinations'!$A$2:$A$2336,'Medical Examinations'!$D$2:$D$2336)</f>
        <v>No</v>
      </c>
      <c r="F1147" t="str">
        <f>_xlfn.XLOOKUP(A1147,'Medical Examinations'!$A$2:$A$2336,'Medical Examinations'!$E$2:$E$2336)</f>
        <v>No</v>
      </c>
      <c r="G1147" t="str">
        <f>_xlfn.XLOOKUP(A1147,'Medical Examinations'!$A$2:$A$2336,'Medical Examinations'!$F$2:$F$2336)</f>
        <v>No</v>
      </c>
      <c r="H1147" s="1">
        <f>_xlfn.XLOOKUP(A1147,'Medical Examinations'!$A$2:$A$2336,'Medical Examinations'!$G$2:$G$2336)</f>
        <v>0</v>
      </c>
      <c r="I1147" t="str">
        <f>_xlfn.XLOOKUP(A1147,'Medical Examinations'!$A$2:$A$2336,'Medical Examinations'!$H$2:$H$2336)</f>
        <v>No</v>
      </c>
      <c r="J1147" t="str">
        <f>VLOOKUP(A1147,'Medical Examinations'!$A$2:$J$2336,9,FALSE)</f>
        <v>Obesity</v>
      </c>
      <c r="K1147" t="str">
        <f>VLOOKUP(A1147,'Medical Examinations'!$A$2:$J$2336,10,FALSE)</f>
        <v>Diabetes</v>
      </c>
      <c r="L1147" s="51" t="str">
        <f>_xlfn.XLOOKUP(A1147,'Hospitalisation Details'!$A$2:$A$2345,'Hospitalisation Details'!$J$2:$J$2345,"")</f>
        <v>4-Nov-1968</v>
      </c>
      <c r="M1147" s="12">
        <f>_xlfn.XLOOKUP(A1147,'Hospitalisation Details'!$A$2:$A$2344,'Hospitalisation Details'!$F$2:$F$2344," ",0,1)</f>
        <v>9850.43</v>
      </c>
      <c r="N1147" t="str">
        <f>_xlfn.XLOOKUP(A1147,'Hospitalisation Details'!$A$2:$A$2344,'Hospitalisation Details'!$G$2:$G$2344," ",0,1)</f>
        <v>tier - 3</v>
      </c>
      <c r="O1147" t="str">
        <f>_xlfn.XLOOKUP(A1147,'Hospitalisation Details'!$A$2:$A$2344,'Hospitalisation Details'!$H$2:$H$2344," ",0,1)</f>
        <v>tier - 3</v>
      </c>
      <c r="P1147" t="str">
        <f>_xlfn.XLOOKUP(A1147,'Hospitalisation Details'!$A$2:$A$2344,'Hospitalisation Details'!$I$2:$I$2344," ",0,1)</f>
        <v>R1011</v>
      </c>
      <c r="Q1147">
        <f>_xlfn.XLOOKUP(A1147,'Hospitalisation Details'!$A$2:$A$2344,'Hospitalisation Details'!$K$2:$K$2344," ",0,1)</f>
        <v>54</v>
      </c>
    </row>
    <row r="1148" spans="1:17" ht="15.5" x14ac:dyDescent="0.35">
      <c r="A1148" s="8" t="s">
        <v>1224</v>
      </c>
      <c r="B1148" t="str">
        <f>VLOOKUP(Healthcare!A1148,'Customer Names'!A1148:E3482,4,FALSE)</f>
        <v>Tom L.</v>
      </c>
      <c r="C1148" s="10">
        <f>_xlfn.XLOOKUP(A1148,'Medical Examinations'!$A$2:$A$2336,'Medical Examinations'!$B$2:$B$2336,"NA",0,1)</f>
        <v>42.93</v>
      </c>
      <c r="D1148" s="10">
        <f>_xlfn.XLOOKUP(A1148,'Medical Examinations'!$A$2:$A$2336,'Medical Examinations'!$C$2:$C$2336)</f>
        <v>4.8</v>
      </c>
      <c r="E1148" s="1" t="str">
        <f>_xlfn.XLOOKUP(A1148,'Medical Examinations'!$A$2:$A$2336,'Medical Examinations'!$D$2:$D$2336)</f>
        <v>No</v>
      </c>
      <c r="F1148" t="str">
        <f>_xlfn.XLOOKUP(A1148,'Medical Examinations'!$A$2:$A$2336,'Medical Examinations'!$E$2:$E$2336)</f>
        <v>No</v>
      </c>
      <c r="G1148" t="str">
        <f>_xlfn.XLOOKUP(A1148,'Medical Examinations'!$A$2:$A$2336,'Medical Examinations'!$F$2:$F$2336)</f>
        <v>No</v>
      </c>
      <c r="H1148" s="1">
        <f>_xlfn.XLOOKUP(A1148,'Medical Examinations'!$A$2:$A$2336,'Medical Examinations'!$G$2:$G$2336)</f>
        <v>1</v>
      </c>
      <c r="I1148" t="str">
        <f>_xlfn.XLOOKUP(A1148,'Medical Examinations'!$A$2:$A$2336,'Medical Examinations'!$H$2:$H$2336)</f>
        <v>No</v>
      </c>
      <c r="J1148" t="str">
        <f>VLOOKUP(A1148,'Medical Examinations'!$A$2:$J$2336,9,FALSE)</f>
        <v>Obesity</v>
      </c>
      <c r="K1148" t="str">
        <f>VLOOKUP(A1148,'Medical Examinations'!$A$2:$J$2336,10,FALSE)</f>
        <v>Normal</v>
      </c>
      <c r="L1148" s="51" t="str">
        <f>_xlfn.XLOOKUP(A1148,'Hospitalisation Details'!$A$2:$A$2345,'Hospitalisation Details'!$J$2:$J$2345,"")</f>
        <v>13-Aug-1992</v>
      </c>
      <c r="M1148" s="12">
        <f>_xlfn.XLOOKUP(A1148,'Hospitalisation Details'!$A$2:$A$2344,'Hospitalisation Details'!$F$2:$F$2344," ",0,1)</f>
        <v>9844.4500000000007</v>
      </c>
      <c r="N1148" t="str">
        <f>_xlfn.XLOOKUP(A1148,'Hospitalisation Details'!$A$2:$A$2344,'Hospitalisation Details'!$G$2:$G$2344," ",0,1)</f>
        <v>tier - 2</v>
      </c>
      <c r="O1148" t="str">
        <f>_xlfn.XLOOKUP(A1148,'Hospitalisation Details'!$A$2:$A$2344,'Hospitalisation Details'!$H$2:$H$2344," ",0,1)</f>
        <v>tier - 1</v>
      </c>
      <c r="P1148" t="str">
        <f>_xlfn.XLOOKUP(A1148,'Hospitalisation Details'!$A$2:$A$2344,'Hospitalisation Details'!$I$2:$I$2344," ",0,1)</f>
        <v>R1012</v>
      </c>
      <c r="Q1148">
        <f>_xlfn.XLOOKUP(A1148,'Hospitalisation Details'!$A$2:$A$2344,'Hospitalisation Details'!$K$2:$K$2344," ",0,1)</f>
        <v>30</v>
      </c>
    </row>
    <row r="1149" spans="1:17" ht="15.5" x14ac:dyDescent="0.35">
      <c r="A1149" s="8" t="s">
        <v>1223</v>
      </c>
      <c r="B1149" t="str">
        <f>VLOOKUP(Healthcare!A1149,'Customer Names'!A1149:E3483,4,FALSE)</f>
        <v>Brian</v>
      </c>
      <c r="C1149" s="10">
        <f>_xlfn.XLOOKUP(A1149,'Medical Examinations'!$A$2:$A$2336,'Medical Examinations'!$B$2:$B$2336,"NA",0,1)</f>
        <v>26.72</v>
      </c>
      <c r="D1149" s="10">
        <f>_xlfn.XLOOKUP(A1149,'Medical Examinations'!$A$2:$A$2336,'Medical Examinations'!$C$2:$C$2336)</f>
        <v>5.75</v>
      </c>
      <c r="E1149" s="1" t="str">
        <f>_xlfn.XLOOKUP(A1149,'Medical Examinations'!$A$2:$A$2336,'Medical Examinations'!$D$2:$D$2336)</f>
        <v>No</v>
      </c>
      <c r="F1149" t="str">
        <f>_xlfn.XLOOKUP(A1149,'Medical Examinations'!$A$2:$A$2336,'Medical Examinations'!$E$2:$E$2336)</f>
        <v>No</v>
      </c>
      <c r="G1149" t="str">
        <f>_xlfn.XLOOKUP(A1149,'Medical Examinations'!$A$2:$A$2336,'Medical Examinations'!$F$2:$F$2336)</f>
        <v>No</v>
      </c>
      <c r="H1149" s="1">
        <f>_xlfn.XLOOKUP(A1149,'Medical Examinations'!$A$2:$A$2336,'Medical Examinations'!$G$2:$G$2336)</f>
        <v>2</v>
      </c>
      <c r="I1149" t="str">
        <f>_xlfn.XLOOKUP(A1149,'Medical Examinations'!$A$2:$A$2336,'Medical Examinations'!$H$2:$H$2336)</f>
        <v>No</v>
      </c>
      <c r="J1149" t="str">
        <f>VLOOKUP(A1149,'Medical Examinations'!$A$2:$J$2336,9,FALSE)</f>
        <v>Overweight</v>
      </c>
      <c r="K1149" t="str">
        <f>VLOOKUP(A1149,'Medical Examinations'!$A$2:$J$2336,10,FALSE)</f>
        <v>Prediabetes</v>
      </c>
      <c r="L1149" s="51" t="str">
        <f>_xlfn.XLOOKUP(A1149,'Hospitalisation Details'!$A$2:$A$2345,'Hospitalisation Details'!$J$2:$J$2345,"")</f>
        <v>26-Sep-1972</v>
      </c>
      <c r="M1149" s="12">
        <f>_xlfn.XLOOKUP(A1149,'Hospitalisation Details'!$A$2:$A$2344,'Hospitalisation Details'!$F$2:$F$2344," ",0,1)</f>
        <v>9836.2099999999991</v>
      </c>
      <c r="N1149" t="str">
        <f>_xlfn.XLOOKUP(A1149,'Hospitalisation Details'!$A$2:$A$2344,'Hospitalisation Details'!$G$2:$G$2344," ",0,1)</f>
        <v>tier - 2</v>
      </c>
      <c r="O1149" t="str">
        <f>_xlfn.XLOOKUP(A1149,'Hospitalisation Details'!$A$2:$A$2344,'Hospitalisation Details'!$H$2:$H$2344," ",0,1)</f>
        <v>tier - 3</v>
      </c>
      <c r="P1149" t="str">
        <f>_xlfn.XLOOKUP(A1149,'Hospitalisation Details'!$A$2:$A$2344,'Hospitalisation Details'!$I$2:$I$2344," ",0,1)</f>
        <v>R1021</v>
      </c>
      <c r="Q1149">
        <f>_xlfn.XLOOKUP(A1149,'Hospitalisation Details'!$A$2:$A$2344,'Hospitalisation Details'!$K$2:$K$2344," ",0,1)</f>
        <v>50</v>
      </c>
    </row>
    <row r="1150" spans="1:17" ht="15.5" x14ac:dyDescent="0.35">
      <c r="A1150" s="8" t="s">
        <v>1222</v>
      </c>
      <c r="B1150" t="str">
        <f>VLOOKUP(Healthcare!A1150,'Customer Names'!A1150:E3484,4,FALSE)</f>
        <v>Matthew</v>
      </c>
      <c r="C1150" s="10">
        <f>_xlfn.XLOOKUP(A1150,'Medical Examinations'!$A$2:$A$2336,'Medical Examinations'!$B$2:$B$2336,"NA",0,1)</f>
        <v>26.67</v>
      </c>
      <c r="D1150" s="10">
        <f>_xlfn.XLOOKUP(A1150,'Medical Examinations'!$A$2:$A$2336,'Medical Examinations'!$C$2:$C$2336)</f>
        <v>5.81</v>
      </c>
      <c r="E1150" s="1" t="str">
        <f>_xlfn.XLOOKUP(A1150,'Medical Examinations'!$A$2:$A$2336,'Medical Examinations'!$D$2:$D$2336)</f>
        <v>No</v>
      </c>
      <c r="F1150" t="str">
        <f>_xlfn.XLOOKUP(A1150,'Medical Examinations'!$A$2:$A$2336,'Medical Examinations'!$E$2:$E$2336)</f>
        <v>No</v>
      </c>
      <c r="G1150" t="str">
        <f>_xlfn.XLOOKUP(A1150,'Medical Examinations'!$A$2:$A$2336,'Medical Examinations'!$F$2:$F$2336)</f>
        <v>No</v>
      </c>
      <c r="H1150" s="1">
        <f>_xlfn.XLOOKUP(A1150,'Medical Examinations'!$A$2:$A$2336,'Medical Examinations'!$G$2:$G$2336)</f>
        <v>2</v>
      </c>
      <c r="I1150" t="str">
        <f>_xlfn.XLOOKUP(A1150,'Medical Examinations'!$A$2:$A$2336,'Medical Examinations'!$H$2:$H$2336)</f>
        <v>No</v>
      </c>
      <c r="J1150" t="str">
        <f>VLOOKUP(A1150,'Medical Examinations'!$A$2:$J$2336,9,FALSE)</f>
        <v>Overweight</v>
      </c>
      <c r="K1150" t="str">
        <f>VLOOKUP(A1150,'Medical Examinations'!$A$2:$J$2336,10,FALSE)</f>
        <v>Prediabetes</v>
      </c>
      <c r="L1150" s="51" t="str">
        <f>_xlfn.XLOOKUP(A1150,'Hospitalisation Details'!$A$2:$A$2345,'Hospitalisation Details'!$J$2:$J$2345,"")</f>
        <v>28-Jun-1972</v>
      </c>
      <c r="M1150" s="12">
        <f>_xlfn.XLOOKUP(A1150,'Hospitalisation Details'!$A$2:$A$2344,'Hospitalisation Details'!$F$2:$F$2344," ",0,1)</f>
        <v>9819.25</v>
      </c>
      <c r="N1150" t="str">
        <f>_xlfn.XLOOKUP(A1150,'Hospitalisation Details'!$A$2:$A$2344,'Hospitalisation Details'!$G$2:$G$2344," ",0,1)</f>
        <v>tier - 2</v>
      </c>
      <c r="O1150" t="str">
        <f>_xlfn.XLOOKUP(A1150,'Hospitalisation Details'!$A$2:$A$2344,'Hospitalisation Details'!$H$2:$H$2344," ",0,1)</f>
        <v>tier - 2</v>
      </c>
      <c r="P1150" t="str">
        <f>_xlfn.XLOOKUP(A1150,'Hospitalisation Details'!$A$2:$A$2344,'Hospitalisation Details'!$I$2:$I$2344," ",0,1)</f>
        <v>R1021</v>
      </c>
      <c r="Q1150">
        <f>_xlfn.XLOOKUP(A1150,'Hospitalisation Details'!$A$2:$A$2344,'Hospitalisation Details'!$K$2:$K$2344," ",0,1)</f>
        <v>50</v>
      </c>
    </row>
    <row r="1151" spans="1:17" ht="15.5" x14ac:dyDescent="0.35">
      <c r="A1151" s="8" t="s">
        <v>1221</v>
      </c>
      <c r="B1151" t="str">
        <f>VLOOKUP(Healthcare!A1151,'Customer Names'!A1151:E3485,4,FALSE)</f>
        <v>Julee</v>
      </c>
      <c r="C1151" s="10">
        <f>_xlfn.XLOOKUP(A1151,'Medical Examinations'!$A$2:$A$2336,'Medical Examinations'!$B$2:$B$2336,"NA",0,1)</f>
        <v>42.68</v>
      </c>
      <c r="D1151" s="10">
        <f>_xlfn.XLOOKUP(A1151,'Medical Examinations'!$A$2:$A$2336,'Medical Examinations'!$C$2:$C$2336)</f>
        <v>9.2799999999999994</v>
      </c>
      <c r="E1151" s="1" t="str">
        <f>_xlfn.XLOOKUP(A1151,'Medical Examinations'!$A$2:$A$2336,'Medical Examinations'!$D$2:$D$2336)</f>
        <v>No</v>
      </c>
      <c r="F1151" t="str">
        <f>_xlfn.XLOOKUP(A1151,'Medical Examinations'!$A$2:$A$2336,'Medical Examinations'!$E$2:$E$2336)</f>
        <v>No</v>
      </c>
      <c r="G1151" t="str">
        <f>_xlfn.XLOOKUP(A1151,'Medical Examinations'!$A$2:$A$2336,'Medical Examinations'!$F$2:$F$2336)</f>
        <v>No</v>
      </c>
      <c r="H1151" s="1">
        <f>_xlfn.XLOOKUP(A1151,'Medical Examinations'!$A$2:$A$2336,'Medical Examinations'!$G$2:$G$2336)</f>
        <v>2</v>
      </c>
      <c r="I1151" t="str">
        <f>_xlfn.XLOOKUP(A1151,'Medical Examinations'!$A$2:$A$2336,'Medical Examinations'!$H$2:$H$2336)</f>
        <v>No</v>
      </c>
      <c r="J1151" t="str">
        <f>VLOOKUP(A1151,'Medical Examinations'!$A$2:$J$2336,9,FALSE)</f>
        <v>Obesity</v>
      </c>
      <c r="K1151" t="str">
        <f>VLOOKUP(A1151,'Medical Examinations'!$A$2:$J$2336,10,FALSE)</f>
        <v>Diabetes</v>
      </c>
      <c r="L1151" s="51" t="str">
        <f>_xlfn.XLOOKUP(A1151,'Hospitalisation Details'!$A$2:$A$2345,'Hospitalisation Details'!$J$2:$J$2345,"")</f>
        <v>17-Sep-1973</v>
      </c>
      <c r="M1151" s="12">
        <f>_xlfn.XLOOKUP(A1151,'Hospitalisation Details'!$A$2:$A$2344,'Hospitalisation Details'!$F$2:$F$2344," ",0,1)</f>
        <v>9800.89</v>
      </c>
      <c r="N1151" t="str">
        <f>_xlfn.XLOOKUP(A1151,'Hospitalisation Details'!$A$2:$A$2344,'Hospitalisation Details'!$G$2:$G$2344," ",0,1)</f>
        <v>tier - 2</v>
      </c>
      <c r="O1151" t="str">
        <f>_xlfn.XLOOKUP(A1151,'Hospitalisation Details'!$A$2:$A$2344,'Hospitalisation Details'!$H$2:$H$2344," ",0,1)</f>
        <v>tier - 1</v>
      </c>
      <c r="P1151" t="str">
        <f>_xlfn.XLOOKUP(A1151,'Hospitalisation Details'!$A$2:$A$2344,'Hospitalisation Details'!$I$2:$I$2344," ",0,1)</f>
        <v>R1013</v>
      </c>
      <c r="Q1151">
        <f>_xlfn.XLOOKUP(A1151,'Hospitalisation Details'!$A$2:$A$2344,'Hospitalisation Details'!$K$2:$K$2344," ",0,1)</f>
        <v>49</v>
      </c>
    </row>
    <row r="1152" spans="1:17" ht="15.5" x14ac:dyDescent="0.35">
      <c r="A1152" s="8" t="s">
        <v>1220</v>
      </c>
      <c r="B1152" t="str">
        <f>VLOOKUP(Healthcare!A1152,'Customer Names'!A1152:E3486,4,FALSE)</f>
        <v>Christopher M.</v>
      </c>
      <c r="C1152" s="10">
        <f>_xlfn.XLOOKUP(A1152,'Medical Examinations'!$A$2:$A$2336,'Medical Examinations'!$B$2:$B$2336,"NA",0,1)</f>
        <v>24.31</v>
      </c>
      <c r="D1152" s="10">
        <f>_xlfn.XLOOKUP(A1152,'Medical Examinations'!$A$2:$A$2336,'Medical Examinations'!$C$2:$C$2336)</f>
        <v>6.37</v>
      </c>
      <c r="E1152" s="1" t="str">
        <f>_xlfn.XLOOKUP(A1152,'Medical Examinations'!$A$2:$A$2336,'Medical Examinations'!$D$2:$D$2336)</f>
        <v>No</v>
      </c>
      <c r="F1152" t="str">
        <f>_xlfn.XLOOKUP(A1152,'Medical Examinations'!$A$2:$A$2336,'Medical Examinations'!$E$2:$E$2336)</f>
        <v>No</v>
      </c>
      <c r="G1152" t="str">
        <f>_xlfn.XLOOKUP(A1152,'Medical Examinations'!$A$2:$A$2336,'Medical Examinations'!$F$2:$F$2336)</f>
        <v>No</v>
      </c>
      <c r="H1152" s="1">
        <f>_xlfn.XLOOKUP(A1152,'Medical Examinations'!$A$2:$A$2336,'Medical Examinations'!$G$2:$G$2336)</f>
        <v>0</v>
      </c>
      <c r="I1152" t="str">
        <f>_xlfn.XLOOKUP(A1152,'Medical Examinations'!$A$2:$A$2336,'Medical Examinations'!$H$2:$H$2336)</f>
        <v>No</v>
      </c>
      <c r="J1152" t="str">
        <f>VLOOKUP(A1152,'Medical Examinations'!$A$2:$J$2336,9,FALSE)</f>
        <v>Normal Weight</v>
      </c>
      <c r="K1152" t="str">
        <f>VLOOKUP(A1152,'Medical Examinations'!$A$2:$J$2336,10,FALSE)</f>
        <v>Prediabetes</v>
      </c>
      <c r="L1152" s="51" t="str">
        <f>_xlfn.XLOOKUP(A1152,'Hospitalisation Details'!$A$2:$A$2345,'Hospitalisation Details'!$J$2:$J$2345,"")</f>
        <v>7-Jun-1977</v>
      </c>
      <c r="M1152" s="12">
        <f>_xlfn.XLOOKUP(A1152,'Hospitalisation Details'!$A$2:$A$2344,'Hospitalisation Details'!$F$2:$F$2344," ",0,1)</f>
        <v>9788.8700000000008</v>
      </c>
      <c r="N1152" t="str">
        <f>_xlfn.XLOOKUP(A1152,'Hospitalisation Details'!$A$2:$A$2344,'Hospitalisation Details'!$G$2:$G$2344," ",0,1)</f>
        <v>tier - 3</v>
      </c>
      <c r="O1152" t="str">
        <f>_xlfn.XLOOKUP(A1152,'Hospitalisation Details'!$A$2:$A$2344,'Hospitalisation Details'!$H$2:$H$2344," ",0,1)</f>
        <v>tier - 2</v>
      </c>
      <c r="P1152" t="str">
        <f>_xlfn.XLOOKUP(A1152,'Hospitalisation Details'!$A$2:$A$2344,'Hospitalisation Details'!$I$2:$I$2344," ",0,1)</f>
        <v>R1013</v>
      </c>
      <c r="Q1152">
        <f>_xlfn.XLOOKUP(A1152,'Hospitalisation Details'!$A$2:$A$2344,'Hospitalisation Details'!$K$2:$K$2344," ",0,1)</f>
        <v>46</v>
      </c>
    </row>
    <row r="1153" spans="1:17" ht="15.5" x14ac:dyDescent="0.35">
      <c r="A1153" s="8" t="s">
        <v>1219</v>
      </c>
      <c r="B1153" t="str">
        <f>VLOOKUP(Healthcare!A1153,'Customer Names'!A1153:E3487,4,FALSE)</f>
        <v>Ciaran</v>
      </c>
      <c r="C1153" s="10">
        <f>_xlfn.XLOOKUP(A1153,'Medical Examinations'!$A$2:$A$2336,'Medical Examinations'!$B$2:$B$2336,"NA",0,1)</f>
        <v>44.75</v>
      </c>
      <c r="D1153" s="10">
        <f>_xlfn.XLOOKUP(A1153,'Medical Examinations'!$A$2:$A$2336,'Medical Examinations'!$C$2:$C$2336)</f>
        <v>5.09</v>
      </c>
      <c r="E1153" s="1" t="str">
        <f>_xlfn.XLOOKUP(A1153,'Medical Examinations'!$A$2:$A$2336,'Medical Examinations'!$D$2:$D$2336)</f>
        <v>Yes</v>
      </c>
      <c r="F1153" t="str">
        <f>_xlfn.XLOOKUP(A1153,'Medical Examinations'!$A$2:$A$2336,'Medical Examinations'!$E$2:$E$2336)</f>
        <v>No</v>
      </c>
      <c r="G1153" t="str">
        <f>_xlfn.XLOOKUP(A1153,'Medical Examinations'!$A$2:$A$2336,'Medical Examinations'!$F$2:$F$2336)</f>
        <v>No</v>
      </c>
      <c r="H1153" s="1">
        <f>_xlfn.XLOOKUP(A1153,'Medical Examinations'!$A$2:$A$2336,'Medical Examinations'!$G$2:$G$2336)</f>
        <v>0</v>
      </c>
      <c r="I1153" t="str">
        <f>_xlfn.XLOOKUP(A1153,'Medical Examinations'!$A$2:$A$2336,'Medical Examinations'!$H$2:$H$2336)</f>
        <v>No</v>
      </c>
      <c r="J1153" t="str">
        <f>VLOOKUP(A1153,'Medical Examinations'!$A$2:$J$2336,9,FALSE)</f>
        <v>Obesity</v>
      </c>
      <c r="K1153" t="str">
        <f>VLOOKUP(A1153,'Medical Examinations'!$A$2:$J$2336,10,FALSE)</f>
        <v>Normal</v>
      </c>
      <c r="L1153" s="51" t="str">
        <f>_xlfn.XLOOKUP(A1153,'Hospitalisation Details'!$A$2:$A$2345,'Hospitalisation Details'!$J$2:$J$2345,"")</f>
        <v>8-Aug-1996</v>
      </c>
      <c r="M1153" s="12">
        <f>_xlfn.XLOOKUP(A1153,'Hospitalisation Details'!$A$2:$A$2344,'Hospitalisation Details'!$F$2:$F$2344," ",0,1)</f>
        <v>9787.32</v>
      </c>
      <c r="N1153" t="str">
        <f>_xlfn.XLOOKUP(A1153,'Hospitalisation Details'!$A$2:$A$2344,'Hospitalisation Details'!$G$2:$G$2344," ",0,1)</f>
        <v>tier - 2</v>
      </c>
      <c r="O1153" t="str">
        <f>_xlfn.XLOOKUP(A1153,'Hospitalisation Details'!$A$2:$A$2344,'Hospitalisation Details'!$H$2:$H$2344," ",0,1)</f>
        <v>tier - 3</v>
      </c>
      <c r="P1153" t="str">
        <f>_xlfn.XLOOKUP(A1153,'Hospitalisation Details'!$A$2:$A$2344,'Hospitalisation Details'!$I$2:$I$2344," ",0,1)</f>
        <v>R1023</v>
      </c>
      <c r="Q1153">
        <f>_xlfn.XLOOKUP(A1153,'Hospitalisation Details'!$A$2:$A$2344,'Hospitalisation Details'!$K$2:$K$2344," ",0,1)</f>
        <v>26</v>
      </c>
    </row>
    <row r="1154" spans="1:17" ht="15.5" x14ac:dyDescent="0.35">
      <c r="A1154" s="8" t="s">
        <v>1218</v>
      </c>
      <c r="B1154" t="str">
        <f>VLOOKUP(Healthcare!A1154,'Customer Names'!A1154:E3488,4,FALSE)</f>
        <v>Kara</v>
      </c>
      <c r="C1154" s="10">
        <f>_xlfn.XLOOKUP(A1154,'Medical Examinations'!$A$2:$A$2336,'Medical Examinations'!$B$2:$B$2336,"NA",0,1)</f>
        <v>30.78</v>
      </c>
      <c r="D1154" s="10">
        <f>_xlfn.XLOOKUP(A1154,'Medical Examinations'!$A$2:$A$2336,'Medical Examinations'!$C$2:$C$2336)</f>
        <v>7.94</v>
      </c>
      <c r="E1154" s="1" t="str">
        <f>_xlfn.XLOOKUP(A1154,'Medical Examinations'!$A$2:$A$2336,'Medical Examinations'!$D$2:$D$2336)</f>
        <v>No</v>
      </c>
      <c r="F1154" t="str">
        <f>_xlfn.XLOOKUP(A1154,'Medical Examinations'!$A$2:$A$2336,'Medical Examinations'!$E$2:$E$2336)</f>
        <v>No</v>
      </c>
      <c r="G1154" t="str">
        <f>_xlfn.XLOOKUP(A1154,'Medical Examinations'!$A$2:$A$2336,'Medical Examinations'!$F$2:$F$2336)</f>
        <v>No</v>
      </c>
      <c r="H1154" s="1">
        <f>_xlfn.XLOOKUP(A1154,'Medical Examinations'!$A$2:$A$2336,'Medical Examinations'!$G$2:$G$2336)</f>
        <v>2</v>
      </c>
      <c r="I1154" t="str">
        <f>_xlfn.XLOOKUP(A1154,'Medical Examinations'!$A$2:$A$2336,'Medical Examinations'!$H$2:$H$2336)</f>
        <v>No</v>
      </c>
      <c r="J1154" t="str">
        <f>VLOOKUP(A1154,'Medical Examinations'!$A$2:$J$2336,9,FALSE)</f>
        <v>Obesity</v>
      </c>
      <c r="K1154" t="str">
        <f>VLOOKUP(A1154,'Medical Examinations'!$A$2:$J$2336,10,FALSE)</f>
        <v>Diabetes</v>
      </c>
      <c r="L1154" s="51" t="str">
        <f>_xlfn.XLOOKUP(A1154,'Hospitalisation Details'!$A$2:$A$2345,'Hospitalisation Details'!$J$2:$J$2345,"")</f>
        <v>7-Jul-1973</v>
      </c>
      <c r="M1154" s="12">
        <f>_xlfn.XLOOKUP(A1154,'Hospitalisation Details'!$A$2:$A$2344,'Hospitalisation Details'!$F$2:$F$2344," ",0,1)</f>
        <v>9778.35</v>
      </c>
      <c r="N1154" t="str">
        <f>_xlfn.XLOOKUP(A1154,'Hospitalisation Details'!$A$2:$A$2344,'Hospitalisation Details'!$G$2:$G$2344," ",0,1)</f>
        <v>tier - 2</v>
      </c>
      <c r="O1154" t="str">
        <f>_xlfn.XLOOKUP(A1154,'Hospitalisation Details'!$A$2:$A$2344,'Hospitalisation Details'!$H$2:$H$2344," ",0,1)</f>
        <v>tier - 2</v>
      </c>
      <c r="P1154" t="str">
        <f>_xlfn.XLOOKUP(A1154,'Hospitalisation Details'!$A$2:$A$2344,'Hospitalisation Details'!$I$2:$I$2344," ",0,1)</f>
        <v>R1024</v>
      </c>
      <c r="Q1154">
        <f>_xlfn.XLOOKUP(A1154,'Hospitalisation Details'!$A$2:$A$2344,'Hospitalisation Details'!$K$2:$K$2344," ",0,1)</f>
        <v>49</v>
      </c>
    </row>
    <row r="1155" spans="1:17" ht="15.5" x14ac:dyDescent="0.35">
      <c r="A1155" s="8" t="s">
        <v>1217</v>
      </c>
      <c r="B1155" t="str">
        <f>VLOOKUP(Healthcare!A1155,'Customer Names'!A1155:E3489,4,FALSE)</f>
        <v>Makie</v>
      </c>
      <c r="C1155" s="10">
        <f>_xlfn.XLOOKUP(A1155,'Medical Examinations'!$A$2:$A$2336,'Medical Examinations'!$B$2:$B$2336,"NA",0,1)</f>
        <v>21.86</v>
      </c>
      <c r="D1155" s="10">
        <f>_xlfn.XLOOKUP(A1155,'Medical Examinations'!$A$2:$A$2336,'Medical Examinations'!$C$2:$C$2336)</f>
        <v>10.95</v>
      </c>
      <c r="E1155" s="1" t="str">
        <f>_xlfn.XLOOKUP(A1155,'Medical Examinations'!$A$2:$A$2336,'Medical Examinations'!$D$2:$D$2336)</f>
        <v>No</v>
      </c>
      <c r="F1155" t="str">
        <f>_xlfn.XLOOKUP(A1155,'Medical Examinations'!$A$2:$A$2336,'Medical Examinations'!$E$2:$E$2336)</f>
        <v>No</v>
      </c>
      <c r="G1155" t="str">
        <f>_xlfn.XLOOKUP(A1155,'Medical Examinations'!$A$2:$A$2336,'Medical Examinations'!$F$2:$F$2336)</f>
        <v>No</v>
      </c>
      <c r="H1155" s="1">
        <f>_xlfn.XLOOKUP(A1155,'Medical Examinations'!$A$2:$A$2336,'Medical Examinations'!$G$2:$G$2336)</f>
        <v>0</v>
      </c>
      <c r="I1155" t="str">
        <f>_xlfn.XLOOKUP(A1155,'Medical Examinations'!$A$2:$A$2336,'Medical Examinations'!$H$2:$H$2336)</f>
        <v>No</v>
      </c>
      <c r="J1155" t="str">
        <f>VLOOKUP(A1155,'Medical Examinations'!$A$2:$J$2336,9,FALSE)</f>
        <v>Normal Weight</v>
      </c>
      <c r="K1155" t="str">
        <f>VLOOKUP(A1155,'Medical Examinations'!$A$2:$J$2336,10,FALSE)</f>
        <v>Diabetes</v>
      </c>
      <c r="L1155" s="51" t="str">
        <f>_xlfn.XLOOKUP(A1155,'Hospitalisation Details'!$A$2:$A$2345,'Hospitalisation Details'!$J$2:$J$2345,"")</f>
        <v>5-Sep-1965</v>
      </c>
      <c r="M1155" s="12">
        <f>_xlfn.XLOOKUP(A1155,'Hospitalisation Details'!$A$2:$A$2344,'Hospitalisation Details'!$F$2:$F$2344," ",0,1)</f>
        <v>9764.08</v>
      </c>
      <c r="N1155" t="str">
        <f>_xlfn.XLOOKUP(A1155,'Hospitalisation Details'!$A$2:$A$2344,'Hospitalisation Details'!$G$2:$G$2344," ",0,1)</f>
        <v>tier - 3</v>
      </c>
      <c r="O1155" t="str">
        <f>_xlfn.XLOOKUP(A1155,'Hospitalisation Details'!$A$2:$A$2344,'Hospitalisation Details'!$H$2:$H$2344," ",0,1)</f>
        <v>tier - 1</v>
      </c>
      <c r="P1155" t="str">
        <f>_xlfn.XLOOKUP(A1155,'Hospitalisation Details'!$A$2:$A$2344,'Hospitalisation Details'!$I$2:$I$2344," ",0,1)</f>
        <v>R1012</v>
      </c>
      <c r="Q1155">
        <f>_xlfn.XLOOKUP(A1155,'Hospitalisation Details'!$A$2:$A$2344,'Hospitalisation Details'!$K$2:$K$2344," ",0,1)</f>
        <v>57</v>
      </c>
    </row>
    <row r="1156" spans="1:17" ht="15.5" x14ac:dyDescent="0.35">
      <c r="A1156" s="8" t="s">
        <v>1216</v>
      </c>
      <c r="B1156" t="str">
        <f>VLOOKUP(Healthcare!A1156,'Customer Names'!A1156:E3490,4,FALSE)</f>
        <v>Emily E</v>
      </c>
      <c r="C1156" s="10">
        <f>_xlfn.XLOOKUP(A1156,'Medical Examinations'!$A$2:$A$2336,'Medical Examinations'!$B$2:$B$2336,"NA",0,1)</f>
        <v>49.09</v>
      </c>
      <c r="D1156" s="10">
        <f>_xlfn.XLOOKUP(A1156,'Medical Examinations'!$A$2:$A$2336,'Medical Examinations'!$C$2:$C$2336)</f>
        <v>6.3</v>
      </c>
      <c r="E1156" s="1" t="str">
        <f>_xlfn.XLOOKUP(A1156,'Medical Examinations'!$A$2:$A$2336,'Medical Examinations'!$D$2:$D$2336)</f>
        <v>Yes</v>
      </c>
      <c r="F1156" t="str">
        <f>_xlfn.XLOOKUP(A1156,'Medical Examinations'!$A$2:$A$2336,'Medical Examinations'!$E$2:$E$2336)</f>
        <v>No</v>
      </c>
      <c r="G1156" t="str">
        <f>_xlfn.XLOOKUP(A1156,'Medical Examinations'!$A$2:$A$2336,'Medical Examinations'!$F$2:$F$2336)</f>
        <v>No</v>
      </c>
      <c r="H1156" s="1">
        <f>_xlfn.XLOOKUP(A1156,'Medical Examinations'!$A$2:$A$2336,'Medical Examinations'!$G$2:$G$2336)</f>
        <v>0</v>
      </c>
      <c r="I1156" t="str">
        <f>_xlfn.XLOOKUP(A1156,'Medical Examinations'!$A$2:$A$2336,'Medical Examinations'!$H$2:$H$2336)</f>
        <v>No</v>
      </c>
      <c r="J1156" t="str">
        <f>VLOOKUP(A1156,'Medical Examinations'!$A$2:$J$2336,9,FALSE)</f>
        <v>Obesity</v>
      </c>
      <c r="K1156" t="str">
        <f>VLOOKUP(A1156,'Medical Examinations'!$A$2:$J$2336,10,FALSE)</f>
        <v>Prediabetes</v>
      </c>
      <c r="L1156" s="51" t="str">
        <f>_xlfn.XLOOKUP(A1156,'Hospitalisation Details'!$A$2:$A$2345,'Hospitalisation Details'!$J$2:$J$2345,"")</f>
        <v>14-Jul-2001</v>
      </c>
      <c r="M1156" s="12">
        <f>_xlfn.XLOOKUP(A1156,'Hospitalisation Details'!$A$2:$A$2344,'Hospitalisation Details'!$F$2:$F$2344," ",0,1)</f>
        <v>9753.49</v>
      </c>
      <c r="N1156" t="str">
        <f>_xlfn.XLOOKUP(A1156,'Hospitalisation Details'!$A$2:$A$2344,'Hospitalisation Details'!$G$2:$G$2344," ",0,1)</f>
        <v>tier - 2</v>
      </c>
      <c r="O1156" t="str">
        <f>_xlfn.XLOOKUP(A1156,'Hospitalisation Details'!$A$2:$A$2344,'Hospitalisation Details'!$H$2:$H$2344," ",0,1)</f>
        <v>tier - 2</v>
      </c>
      <c r="P1156" t="str">
        <f>_xlfn.XLOOKUP(A1156,'Hospitalisation Details'!$A$2:$A$2344,'Hospitalisation Details'!$I$2:$I$2344," ",0,1)</f>
        <v>R1012</v>
      </c>
      <c r="Q1156">
        <f>_xlfn.XLOOKUP(A1156,'Hospitalisation Details'!$A$2:$A$2344,'Hospitalisation Details'!$K$2:$K$2344," ",0,1)</f>
        <v>21</v>
      </c>
    </row>
    <row r="1157" spans="1:17" ht="15.5" x14ac:dyDescent="0.35">
      <c r="A1157" s="8" t="s">
        <v>1215</v>
      </c>
      <c r="B1157" t="str">
        <f>VLOOKUP(Healthcare!A1157,'Customer Names'!A1157:E3491,4,FALSE)</f>
        <v>Cary</v>
      </c>
      <c r="C1157" s="10">
        <f>_xlfn.XLOOKUP(A1157,'Medical Examinations'!$A$2:$A$2336,'Medical Examinations'!$B$2:$B$2336,"NA",0,1)</f>
        <v>47.74</v>
      </c>
      <c r="D1157" s="10">
        <f>_xlfn.XLOOKUP(A1157,'Medical Examinations'!$A$2:$A$2336,'Medical Examinations'!$C$2:$C$2336)</f>
        <v>8.0500000000000007</v>
      </c>
      <c r="E1157" s="1" t="str">
        <f>_xlfn.XLOOKUP(A1157,'Medical Examinations'!$A$2:$A$2336,'Medical Examinations'!$D$2:$D$2336)</f>
        <v>Yes</v>
      </c>
      <c r="F1157" t="str">
        <f>_xlfn.XLOOKUP(A1157,'Medical Examinations'!$A$2:$A$2336,'Medical Examinations'!$E$2:$E$2336)</f>
        <v>No</v>
      </c>
      <c r="G1157" t="str">
        <f>_xlfn.XLOOKUP(A1157,'Medical Examinations'!$A$2:$A$2336,'Medical Examinations'!$F$2:$F$2336)</f>
        <v>No</v>
      </c>
      <c r="H1157" s="1">
        <f>_xlfn.XLOOKUP(A1157,'Medical Examinations'!$A$2:$A$2336,'Medical Examinations'!$G$2:$G$2336)</f>
        <v>2</v>
      </c>
      <c r="I1157" t="str">
        <f>_xlfn.XLOOKUP(A1157,'Medical Examinations'!$A$2:$A$2336,'Medical Examinations'!$H$2:$H$2336)</f>
        <v>No</v>
      </c>
      <c r="J1157" t="str">
        <f>VLOOKUP(A1157,'Medical Examinations'!$A$2:$J$2336,9,FALSE)</f>
        <v>Obesity</v>
      </c>
      <c r="K1157" t="str">
        <f>VLOOKUP(A1157,'Medical Examinations'!$A$2:$J$2336,10,FALSE)</f>
        <v>Diabetes</v>
      </c>
      <c r="L1157" s="51" t="str">
        <f>_xlfn.XLOOKUP(A1157,'Hospitalisation Details'!$A$2:$A$2345,'Hospitalisation Details'!$J$2:$J$2345,"")</f>
        <v>4-Jul-1970</v>
      </c>
      <c r="M1157" s="12">
        <f>_xlfn.XLOOKUP(A1157,'Hospitalisation Details'!$A$2:$A$2344,'Hospitalisation Details'!$F$2:$F$2344," ",0,1)</f>
        <v>9748.91</v>
      </c>
      <c r="N1157" t="str">
        <f>_xlfn.XLOOKUP(A1157,'Hospitalisation Details'!$A$2:$A$2344,'Hospitalisation Details'!$G$2:$G$2344," ",0,1)</f>
        <v>tier - 2</v>
      </c>
      <c r="O1157" t="str">
        <f>_xlfn.XLOOKUP(A1157,'Hospitalisation Details'!$A$2:$A$2344,'Hospitalisation Details'!$H$2:$H$2344," ",0,1)</f>
        <v>tier - 1</v>
      </c>
      <c r="P1157" t="str">
        <f>_xlfn.XLOOKUP(A1157,'Hospitalisation Details'!$A$2:$A$2344,'Hospitalisation Details'!$I$2:$I$2344," ",0,1)</f>
        <v>R1013</v>
      </c>
      <c r="Q1157">
        <f>_xlfn.XLOOKUP(A1157,'Hospitalisation Details'!$A$2:$A$2344,'Hospitalisation Details'!$K$2:$K$2344," ",0,1)</f>
        <v>52</v>
      </c>
    </row>
    <row r="1158" spans="1:17" ht="15.5" x14ac:dyDescent="0.35">
      <c r="A1158" s="8" t="s">
        <v>1214</v>
      </c>
      <c r="B1158" t="str">
        <f>VLOOKUP(Healthcare!A1158,'Customer Names'!A1158:E3492,4,FALSE)</f>
        <v>Steven</v>
      </c>
      <c r="C1158" s="10">
        <f>_xlfn.XLOOKUP(A1158,'Medical Examinations'!$A$2:$A$2336,'Medical Examinations'!$B$2:$B$2336,"NA",0,1)</f>
        <v>30.2</v>
      </c>
      <c r="D1158" s="10">
        <f>_xlfn.XLOOKUP(A1158,'Medical Examinations'!$A$2:$A$2336,'Medical Examinations'!$C$2:$C$2336)</f>
        <v>9.8800000000000008</v>
      </c>
      <c r="E1158" s="1" t="str">
        <f>_xlfn.XLOOKUP(A1158,'Medical Examinations'!$A$2:$A$2336,'Medical Examinations'!$D$2:$D$2336)</f>
        <v>Yes</v>
      </c>
      <c r="F1158" t="str">
        <f>_xlfn.XLOOKUP(A1158,'Medical Examinations'!$A$2:$A$2336,'Medical Examinations'!$E$2:$E$2336)</f>
        <v>No</v>
      </c>
      <c r="G1158" t="str">
        <f>_xlfn.XLOOKUP(A1158,'Medical Examinations'!$A$2:$A$2336,'Medical Examinations'!$F$2:$F$2336)</f>
        <v>No</v>
      </c>
      <c r="H1158" s="1">
        <f>_xlfn.XLOOKUP(A1158,'Medical Examinations'!$A$2:$A$2336,'Medical Examinations'!$G$2:$G$2336)</f>
        <v>2</v>
      </c>
      <c r="I1158" t="str">
        <f>_xlfn.XLOOKUP(A1158,'Medical Examinations'!$A$2:$A$2336,'Medical Examinations'!$H$2:$H$2336)</f>
        <v>No</v>
      </c>
      <c r="J1158" t="str">
        <f>VLOOKUP(A1158,'Medical Examinations'!$A$2:$J$2336,9,FALSE)</f>
        <v>Obesity</v>
      </c>
      <c r="K1158" t="str">
        <f>VLOOKUP(A1158,'Medical Examinations'!$A$2:$J$2336,10,FALSE)</f>
        <v>Diabetes</v>
      </c>
      <c r="L1158" s="51" t="str">
        <f>_xlfn.XLOOKUP(A1158,'Hospitalisation Details'!$A$2:$A$2345,'Hospitalisation Details'!$J$2:$J$2345,"")</f>
        <v>18-Aug-1970</v>
      </c>
      <c r="M1158" s="12">
        <f>_xlfn.XLOOKUP(A1158,'Hospitalisation Details'!$A$2:$A$2344,'Hospitalisation Details'!$F$2:$F$2344," ",0,1)</f>
        <v>9724.5300000000007</v>
      </c>
      <c r="N1158" t="str">
        <f>_xlfn.XLOOKUP(A1158,'Hospitalisation Details'!$A$2:$A$2344,'Hospitalisation Details'!$G$2:$G$2344," ",0,1)</f>
        <v>tier - 3</v>
      </c>
      <c r="O1158" t="str">
        <f>_xlfn.XLOOKUP(A1158,'Hospitalisation Details'!$A$2:$A$2344,'Hospitalisation Details'!$H$2:$H$2344," ",0,1)</f>
        <v>tier - 1</v>
      </c>
      <c r="P1158" t="str">
        <f>_xlfn.XLOOKUP(A1158,'Hospitalisation Details'!$A$2:$A$2344,'Hospitalisation Details'!$I$2:$I$2344," ",0,1)</f>
        <v>R1011</v>
      </c>
      <c r="Q1158">
        <f>_xlfn.XLOOKUP(A1158,'Hospitalisation Details'!$A$2:$A$2344,'Hospitalisation Details'!$K$2:$K$2344," ",0,1)</f>
        <v>52</v>
      </c>
    </row>
    <row r="1159" spans="1:17" ht="15.5" x14ac:dyDescent="0.35">
      <c r="A1159" s="8" t="s">
        <v>1213</v>
      </c>
      <c r="B1159" t="str">
        <f>VLOOKUP(Healthcare!A1159,'Customer Names'!A1159:E3493,4,FALSE)</f>
        <v>Jose Antonio Sr.</v>
      </c>
      <c r="C1159" s="10">
        <f>_xlfn.XLOOKUP(A1159,'Medical Examinations'!$A$2:$A$2336,'Medical Examinations'!$B$2:$B$2336,"NA",0,1)</f>
        <v>33.25</v>
      </c>
      <c r="D1159" s="10">
        <f>_xlfn.XLOOKUP(A1159,'Medical Examinations'!$A$2:$A$2336,'Medical Examinations'!$C$2:$C$2336)</f>
        <v>7.42</v>
      </c>
      <c r="E1159" s="1" t="str">
        <f>_xlfn.XLOOKUP(A1159,'Medical Examinations'!$A$2:$A$2336,'Medical Examinations'!$D$2:$D$2336)</f>
        <v>Yes</v>
      </c>
      <c r="F1159" t="str">
        <f>_xlfn.XLOOKUP(A1159,'Medical Examinations'!$A$2:$A$2336,'Medical Examinations'!$E$2:$E$2336)</f>
        <v>No</v>
      </c>
      <c r="G1159" t="str">
        <f>_xlfn.XLOOKUP(A1159,'Medical Examinations'!$A$2:$A$2336,'Medical Examinations'!$F$2:$F$2336)</f>
        <v>No</v>
      </c>
      <c r="H1159" s="1">
        <f>_xlfn.XLOOKUP(A1159,'Medical Examinations'!$A$2:$A$2336,'Medical Examinations'!$G$2:$G$2336)</f>
        <v>2</v>
      </c>
      <c r="I1159" t="str">
        <f>_xlfn.XLOOKUP(A1159,'Medical Examinations'!$A$2:$A$2336,'Medical Examinations'!$H$2:$H$2336)</f>
        <v>No</v>
      </c>
      <c r="J1159" t="str">
        <f>VLOOKUP(A1159,'Medical Examinations'!$A$2:$J$2336,9,FALSE)</f>
        <v>Obesity</v>
      </c>
      <c r="K1159" t="str">
        <f>VLOOKUP(A1159,'Medical Examinations'!$A$2:$J$2336,10,FALSE)</f>
        <v>Diabetes</v>
      </c>
      <c r="L1159" s="51" t="str">
        <f>_xlfn.XLOOKUP(A1159,'Hospitalisation Details'!$A$2:$A$2345,'Hospitalisation Details'!$J$2:$J$2345,"")</f>
        <v>12-Sep-1970</v>
      </c>
      <c r="M1159" s="12">
        <f>_xlfn.XLOOKUP(A1159,'Hospitalisation Details'!$A$2:$A$2344,'Hospitalisation Details'!$F$2:$F$2344," ",0,1)</f>
        <v>9722.77</v>
      </c>
      <c r="N1159" t="str">
        <f>_xlfn.XLOOKUP(A1159,'Hospitalisation Details'!$A$2:$A$2344,'Hospitalisation Details'!$G$2:$G$2344," ",0,1)</f>
        <v>tier - 3</v>
      </c>
      <c r="O1159" t="str">
        <f>_xlfn.XLOOKUP(A1159,'Hospitalisation Details'!$A$2:$A$2344,'Hospitalisation Details'!$H$2:$H$2344," ",0,1)</f>
        <v>tier - 1</v>
      </c>
      <c r="P1159" t="str">
        <f>_xlfn.XLOOKUP(A1159,'Hospitalisation Details'!$A$2:$A$2344,'Hospitalisation Details'!$I$2:$I$2344," ",0,1)</f>
        <v>R1016</v>
      </c>
      <c r="Q1159">
        <f>_xlfn.XLOOKUP(A1159,'Hospitalisation Details'!$A$2:$A$2344,'Hospitalisation Details'!$K$2:$K$2344," ",0,1)</f>
        <v>52</v>
      </c>
    </row>
    <row r="1160" spans="1:17" ht="15.5" x14ac:dyDescent="0.35">
      <c r="A1160" s="8" t="s">
        <v>1212</v>
      </c>
      <c r="B1160" t="str">
        <f>VLOOKUP(Healthcare!A1160,'Customer Names'!A1160:E3494,4,FALSE)</f>
        <v>Tatiana</v>
      </c>
      <c r="C1160" s="10">
        <f>_xlfn.XLOOKUP(A1160,'Medical Examinations'!$A$2:$A$2336,'Medical Examinations'!$B$2:$B$2336,"NA",0,1)</f>
        <v>26.6</v>
      </c>
      <c r="D1160" s="10">
        <f>_xlfn.XLOOKUP(A1160,'Medical Examinations'!$A$2:$A$2336,'Medical Examinations'!$C$2:$C$2336)</f>
        <v>8.4499999999999993</v>
      </c>
      <c r="E1160" s="1" t="str">
        <f>_xlfn.XLOOKUP(A1160,'Medical Examinations'!$A$2:$A$2336,'Medical Examinations'!$D$2:$D$2336)</f>
        <v>Yes</v>
      </c>
      <c r="F1160" t="str">
        <f>_xlfn.XLOOKUP(A1160,'Medical Examinations'!$A$2:$A$2336,'Medical Examinations'!$E$2:$E$2336)</f>
        <v>No</v>
      </c>
      <c r="G1160" t="str">
        <f>_xlfn.XLOOKUP(A1160,'Medical Examinations'!$A$2:$A$2336,'Medical Examinations'!$F$2:$F$2336)</f>
        <v>No</v>
      </c>
      <c r="H1160" s="1">
        <f>_xlfn.XLOOKUP(A1160,'Medical Examinations'!$A$2:$A$2336,'Medical Examinations'!$G$2:$G$2336)</f>
        <v>1</v>
      </c>
      <c r="I1160" t="str">
        <f>_xlfn.XLOOKUP(A1160,'Medical Examinations'!$A$2:$A$2336,'Medical Examinations'!$H$2:$H$2336)</f>
        <v>No</v>
      </c>
      <c r="J1160" t="str">
        <f>VLOOKUP(A1160,'Medical Examinations'!$A$2:$J$2336,9,FALSE)</f>
        <v>Overweight</v>
      </c>
      <c r="K1160" t="str">
        <f>VLOOKUP(A1160,'Medical Examinations'!$A$2:$J$2336,10,FALSE)</f>
        <v>Diabetes</v>
      </c>
      <c r="L1160" s="51" t="str">
        <f>_xlfn.XLOOKUP(A1160,'Hospitalisation Details'!$A$2:$A$2345,'Hospitalisation Details'!$J$2:$J$2345,"")</f>
        <v>27-Jun-1975</v>
      </c>
      <c r="M1160" s="12">
        <f>_xlfn.XLOOKUP(A1160,'Hospitalisation Details'!$A$2:$A$2344,'Hospitalisation Details'!$F$2:$F$2344," ",0,1)</f>
        <v>9715.84</v>
      </c>
      <c r="N1160" t="str">
        <f>_xlfn.XLOOKUP(A1160,'Hospitalisation Details'!$A$2:$A$2344,'Hospitalisation Details'!$G$2:$G$2344," ",0,1)</f>
        <v>tier - 2</v>
      </c>
      <c r="O1160" t="str">
        <f>_xlfn.XLOOKUP(A1160,'Hospitalisation Details'!$A$2:$A$2344,'Hospitalisation Details'!$H$2:$H$2344," ",0,1)</f>
        <v>tier - 1</v>
      </c>
      <c r="P1160" t="str">
        <f>_xlfn.XLOOKUP(A1160,'Hospitalisation Details'!$A$2:$A$2344,'Hospitalisation Details'!$I$2:$I$2344," ",0,1)</f>
        <v>R1024</v>
      </c>
      <c r="Q1160">
        <f>_xlfn.XLOOKUP(A1160,'Hospitalisation Details'!$A$2:$A$2344,'Hospitalisation Details'!$K$2:$K$2344," ",0,1)</f>
        <v>47</v>
      </c>
    </row>
    <row r="1161" spans="1:17" ht="15.5" x14ac:dyDescent="0.35">
      <c r="A1161" s="8" t="s">
        <v>1211</v>
      </c>
      <c r="B1161" t="str">
        <f>VLOOKUP(Healthcare!A1161,'Customer Names'!A1161:E3495,4,FALSE)</f>
        <v>Dan T.</v>
      </c>
      <c r="C1161" s="10">
        <f>_xlfn.XLOOKUP(A1161,'Medical Examinations'!$A$2:$A$2336,'Medical Examinations'!$B$2:$B$2336,"NA",0,1)</f>
        <v>26.35</v>
      </c>
      <c r="D1161" s="10">
        <f>_xlfn.XLOOKUP(A1161,'Medical Examinations'!$A$2:$A$2336,'Medical Examinations'!$C$2:$C$2336)</f>
        <v>6.21</v>
      </c>
      <c r="E1161" s="1" t="str">
        <f>_xlfn.XLOOKUP(A1161,'Medical Examinations'!$A$2:$A$2336,'Medical Examinations'!$D$2:$D$2336)</f>
        <v>No</v>
      </c>
      <c r="F1161" t="str">
        <f>_xlfn.XLOOKUP(A1161,'Medical Examinations'!$A$2:$A$2336,'Medical Examinations'!$E$2:$E$2336)</f>
        <v>No</v>
      </c>
      <c r="G1161" t="str">
        <f>_xlfn.XLOOKUP(A1161,'Medical Examinations'!$A$2:$A$2336,'Medical Examinations'!$F$2:$F$2336)</f>
        <v>No</v>
      </c>
      <c r="H1161" s="1">
        <f>_xlfn.XLOOKUP(A1161,'Medical Examinations'!$A$2:$A$2336,'Medical Examinations'!$G$2:$G$2336)</f>
        <v>2</v>
      </c>
      <c r="I1161" t="str">
        <f>_xlfn.XLOOKUP(A1161,'Medical Examinations'!$A$2:$A$2336,'Medical Examinations'!$H$2:$H$2336)</f>
        <v>No</v>
      </c>
      <c r="J1161" t="str">
        <f>VLOOKUP(A1161,'Medical Examinations'!$A$2:$J$2336,9,FALSE)</f>
        <v>Overweight</v>
      </c>
      <c r="K1161" t="str">
        <f>VLOOKUP(A1161,'Medical Examinations'!$A$2:$J$2336,10,FALSE)</f>
        <v>Prediabetes</v>
      </c>
      <c r="L1161" s="51" t="str">
        <f>_xlfn.XLOOKUP(A1161,'Hospitalisation Details'!$A$2:$A$2345,'Hospitalisation Details'!$J$2:$J$2345,"")</f>
        <v>10-Jul-1972</v>
      </c>
      <c r="M1161" s="12">
        <f>_xlfn.XLOOKUP(A1161,'Hospitalisation Details'!$A$2:$A$2344,'Hospitalisation Details'!$F$2:$F$2344," ",0,1)</f>
        <v>9710.7099999999991</v>
      </c>
      <c r="N1161" t="str">
        <f>_xlfn.XLOOKUP(A1161,'Hospitalisation Details'!$A$2:$A$2344,'Hospitalisation Details'!$G$2:$G$2344," ",0,1)</f>
        <v>tier - 2</v>
      </c>
      <c r="O1161" t="str">
        <f>_xlfn.XLOOKUP(A1161,'Hospitalisation Details'!$A$2:$A$2344,'Hospitalisation Details'!$H$2:$H$2344," ",0,1)</f>
        <v>tier - 1</v>
      </c>
      <c r="P1161" t="str">
        <f>_xlfn.XLOOKUP(A1161,'Hospitalisation Details'!$A$2:$A$2344,'Hospitalisation Details'!$I$2:$I$2344," ",0,1)</f>
        <v>R1021</v>
      </c>
      <c r="Q1161">
        <f>_xlfn.XLOOKUP(A1161,'Hospitalisation Details'!$A$2:$A$2344,'Hospitalisation Details'!$K$2:$K$2344," ",0,1)</f>
        <v>50</v>
      </c>
    </row>
    <row r="1162" spans="1:17" ht="15.5" x14ac:dyDescent="0.35">
      <c r="A1162" s="8" t="s">
        <v>1210</v>
      </c>
      <c r="B1162" t="str">
        <f>VLOOKUP(Healthcare!A1162,'Customer Names'!A1162:E3496,4,FALSE)</f>
        <v>Liisa A.</v>
      </c>
      <c r="C1162" s="10">
        <f>_xlfn.XLOOKUP(A1162,'Medical Examinations'!$A$2:$A$2336,'Medical Examinations'!$B$2:$B$2336,"NA",0,1)</f>
        <v>39.994999999999997</v>
      </c>
      <c r="D1162" s="10">
        <f>_xlfn.XLOOKUP(A1162,'Medical Examinations'!$A$2:$A$2336,'Medical Examinations'!$C$2:$C$2336)</f>
        <v>4.6500000000000004</v>
      </c>
      <c r="E1162" s="1" t="str">
        <f>_xlfn.XLOOKUP(A1162,'Medical Examinations'!$A$2:$A$2336,'Medical Examinations'!$D$2:$D$2336)</f>
        <v>No</v>
      </c>
      <c r="F1162" t="str">
        <f>_xlfn.XLOOKUP(A1162,'Medical Examinations'!$A$2:$A$2336,'Medical Examinations'!$E$2:$E$2336)</f>
        <v>No</v>
      </c>
      <c r="G1162" t="str">
        <f>_xlfn.XLOOKUP(A1162,'Medical Examinations'!$A$2:$A$2336,'Medical Examinations'!$F$2:$F$2336)</f>
        <v>No</v>
      </c>
      <c r="H1162" s="1">
        <f>_xlfn.XLOOKUP(A1162,'Medical Examinations'!$A$2:$A$2336,'Medical Examinations'!$G$2:$G$2336)</f>
        <v>0</v>
      </c>
      <c r="I1162" t="str">
        <f>_xlfn.XLOOKUP(A1162,'Medical Examinations'!$A$2:$A$2336,'Medical Examinations'!$H$2:$H$2336)</f>
        <v>No</v>
      </c>
      <c r="J1162" t="str">
        <f>VLOOKUP(A1162,'Medical Examinations'!$A$2:$J$2336,9,FALSE)</f>
        <v>Obesity</v>
      </c>
      <c r="K1162" t="str">
        <f>VLOOKUP(A1162,'Medical Examinations'!$A$2:$J$2336,10,FALSE)</f>
        <v>Normal</v>
      </c>
      <c r="L1162" s="51" t="str">
        <f>_xlfn.XLOOKUP(A1162,'Hospitalisation Details'!$A$2:$A$2345,'Hospitalisation Details'!$J$2:$J$2345,"")</f>
        <v>19-Sep-1977</v>
      </c>
      <c r="M1162" s="12">
        <f>_xlfn.XLOOKUP(A1162,'Hospitalisation Details'!$A$2:$A$2344,'Hospitalisation Details'!$F$2:$F$2344," ",0,1)</f>
        <v>9704.67</v>
      </c>
      <c r="N1162" t="str">
        <f>_xlfn.XLOOKUP(A1162,'Hospitalisation Details'!$A$2:$A$2344,'Hospitalisation Details'!$G$2:$G$2344," ",0,1)</f>
        <v>tier - 2</v>
      </c>
      <c r="O1162" t="str">
        <f>_xlfn.XLOOKUP(A1162,'Hospitalisation Details'!$A$2:$A$2344,'Hospitalisation Details'!$H$2:$H$2344," ",0,1)</f>
        <v>tier - 3</v>
      </c>
      <c r="P1162" t="str">
        <f>_xlfn.XLOOKUP(A1162,'Hospitalisation Details'!$A$2:$A$2344,'Hospitalisation Details'!$I$2:$I$2344," ",0,1)</f>
        <v>R1024</v>
      </c>
      <c r="Q1162">
        <f>_xlfn.XLOOKUP(A1162,'Hospitalisation Details'!$A$2:$A$2344,'Hospitalisation Details'!$K$2:$K$2344," ",0,1)</f>
        <v>45</v>
      </c>
    </row>
    <row r="1163" spans="1:17" ht="15.5" x14ac:dyDescent="0.35">
      <c r="A1163" s="8" t="s">
        <v>1209</v>
      </c>
      <c r="B1163" t="str">
        <f>VLOOKUP(Healthcare!A1163,'Customer Names'!A1163:E3497,4,FALSE)</f>
        <v>Kathryn E.</v>
      </c>
      <c r="C1163" s="10">
        <f>_xlfn.XLOOKUP(A1163,'Medical Examinations'!$A$2:$A$2336,'Medical Examinations'!$B$2:$B$2336,"NA",0,1)</f>
        <v>22.92</v>
      </c>
      <c r="D1163" s="10">
        <f>_xlfn.XLOOKUP(A1163,'Medical Examinations'!$A$2:$A$2336,'Medical Examinations'!$C$2:$C$2336)</f>
        <v>5.87</v>
      </c>
      <c r="E1163" s="1" t="str">
        <f>_xlfn.XLOOKUP(A1163,'Medical Examinations'!$A$2:$A$2336,'Medical Examinations'!$D$2:$D$2336)</f>
        <v>Yes</v>
      </c>
      <c r="F1163" t="str">
        <f>_xlfn.XLOOKUP(A1163,'Medical Examinations'!$A$2:$A$2336,'Medical Examinations'!$E$2:$E$2336)</f>
        <v>No</v>
      </c>
      <c r="G1163" t="str">
        <f>_xlfn.XLOOKUP(A1163,'Medical Examinations'!$A$2:$A$2336,'Medical Examinations'!$F$2:$F$2336)</f>
        <v>No</v>
      </c>
      <c r="H1163" s="1">
        <f>_xlfn.XLOOKUP(A1163,'Medical Examinations'!$A$2:$A$2336,'Medical Examinations'!$G$2:$G$2336)</f>
        <v>1</v>
      </c>
      <c r="I1163" t="str">
        <f>_xlfn.XLOOKUP(A1163,'Medical Examinations'!$A$2:$A$2336,'Medical Examinations'!$H$2:$H$2336)</f>
        <v>No</v>
      </c>
      <c r="J1163" t="str">
        <f>VLOOKUP(A1163,'Medical Examinations'!$A$2:$J$2336,9,FALSE)</f>
        <v>Normal Weight</v>
      </c>
      <c r="K1163" t="str">
        <f>VLOOKUP(A1163,'Medical Examinations'!$A$2:$J$2336,10,FALSE)</f>
        <v>Prediabetes</v>
      </c>
      <c r="L1163" s="51" t="str">
        <f>_xlfn.XLOOKUP(A1163,'Hospitalisation Details'!$A$2:$A$2345,'Hospitalisation Details'!$J$2:$J$2345,"")</f>
        <v>7-Nov-1964</v>
      </c>
      <c r="M1163" s="12">
        <f>_xlfn.XLOOKUP(A1163,'Hospitalisation Details'!$A$2:$A$2344,'Hospitalisation Details'!$F$2:$F$2344," ",0,1)</f>
        <v>9698.42</v>
      </c>
      <c r="N1163" t="str">
        <f>_xlfn.XLOOKUP(A1163,'Hospitalisation Details'!$A$2:$A$2344,'Hospitalisation Details'!$G$2:$G$2344," ",0,1)</f>
        <v>tier - 3</v>
      </c>
      <c r="O1163" t="str">
        <f>_xlfn.XLOOKUP(A1163,'Hospitalisation Details'!$A$2:$A$2344,'Hospitalisation Details'!$H$2:$H$2344," ",0,1)</f>
        <v>tier - 3</v>
      </c>
      <c r="P1163" t="str">
        <f>_xlfn.XLOOKUP(A1163,'Hospitalisation Details'!$A$2:$A$2344,'Hospitalisation Details'!$I$2:$I$2344," ",0,1)</f>
        <v>R1013</v>
      </c>
      <c r="Q1163">
        <f>_xlfn.XLOOKUP(A1163,'Hospitalisation Details'!$A$2:$A$2344,'Hospitalisation Details'!$K$2:$K$2344," ",0,1)</f>
        <v>58</v>
      </c>
    </row>
    <row r="1164" spans="1:17" ht="15.5" x14ac:dyDescent="0.35">
      <c r="A1164" s="8" t="s">
        <v>1208</v>
      </c>
      <c r="B1164" t="str">
        <f>VLOOKUP(Healthcare!A1164,'Customer Names'!A1164:E3498,4,FALSE)</f>
        <v>Maxwell</v>
      </c>
      <c r="C1164" s="10">
        <f>_xlfn.XLOOKUP(A1164,'Medical Examinations'!$A$2:$A$2336,'Medical Examinations'!$B$2:$B$2336,"NA",0,1)</f>
        <v>24.78</v>
      </c>
      <c r="D1164" s="10">
        <f>_xlfn.XLOOKUP(A1164,'Medical Examinations'!$A$2:$A$2336,'Medical Examinations'!$C$2:$C$2336)</f>
        <v>4.24</v>
      </c>
      <c r="E1164" s="1" t="str">
        <f>_xlfn.XLOOKUP(A1164,'Medical Examinations'!$A$2:$A$2336,'Medical Examinations'!$D$2:$D$2336)</f>
        <v>Yes</v>
      </c>
      <c r="F1164" t="str">
        <f>_xlfn.XLOOKUP(A1164,'Medical Examinations'!$A$2:$A$2336,'Medical Examinations'!$E$2:$E$2336)</f>
        <v>No</v>
      </c>
      <c r="G1164" t="str">
        <f>_xlfn.XLOOKUP(A1164,'Medical Examinations'!$A$2:$A$2336,'Medical Examinations'!$F$2:$F$2336)</f>
        <v>No</v>
      </c>
      <c r="H1164" s="1">
        <f>_xlfn.XLOOKUP(A1164,'Medical Examinations'!$A$2:$A$2336,'Medical Examinations'!$G$2:$G$2336)</f>
        <v>2</v>
      </c>
      <c r="I1164" t="str">
        <f>_xlfn.XLOOKUP(A1164,'Medical Examinations'!$A$2:$A$2336,'Medical Examinations'!$H$2:$H$2336)</f>
        <v>No</v>
      </c>
      <c r="J1164" t="str">
        <f>VLOOKUP(A1164,'Medical Examinations'!$A$2:$J$2336,9,FALSE)</f>
        <v>Normal Weight</v>
      </c>
      <c r="K1164" t="str">
        <f>VLOOKUP(A1164,'Medical Examinations'!$A$2:$J$2336,10,FALSE)</f>
        <v>Normal</v>
      </c>
      <c r="L1164" s="51" t="str">
        <f>_xlfn.XLOOKUP(A1164,'Hospitalisation Details'!$A$2:$A$2345,'Hospitalisation Details'!$J$2:$J$2345,"")</f>
        <v>16-Sep-1966</v>
      </c>
      <c r="M1164" s="12">
        <f>_xlfn.XLOOKUP(A1164,'Hospitalisation Details'!$A$2:$A$2344,'Hospitalisation Details'!$F$2:$F$2344," ",0,1)</f>
        <v>9684.2900000000009</v>
      </c>
      <c r="N1164" t="str">
        <f>_xlfn.XLOOKUP(A1164,'Hospitalisation Details'!$A$2:$A$2344,'Hospitalisation Details'!$G$2:$G$2344," ",0,1)</f>
        <v>tier - 3</v>
      </c>
      <c r="O1164" t="str">
        <f>_xlfn.XLOOKUP(A1164,'Hospitalisation Details'!$A$2:$A$2344,'Hospitalisation Details'!$H$2:$H$2344," ",0,1)</f>
        <v>tier - 2</v>
      </c>
      <c r="P1164" t="str">
        <f>_xlfn.XLOOKUP(A1164,'Hospitalisation Details'!$A$2:$A$2344,'Hospitalisation Details'!$I$2:$I$2344," ",0,1)</f>
        <v>R1013</v>
      </c>
      <c r="Q1164">
        <f>_xlfn.XLOOKUP(A1164,'Hospitalisation Details'!$A$2:$A$2344,'Hospitalisation Details'!$K$2:$K$2344," ",0,1)</f>
        <v>56</v>
      </c>
    </row>
    <row r="1165" spans="1:17" ht="15.5" x14ac:dyDescent="0.35">
      <c r="A1165" s="8" t="s">
        <v>1207</v>
      </c>
      <c r="B1165" t="str">
        <f>VLOOKUP(Healthcare!A1165,'Customer Names'!A1165:E3499,4,FALSE)</f>
        <v>Pascale</v>
      </c>
      <c r="C1165" s="10">
        <f>_xlfn.XLOOKUP(A1165,'Medical Examinations'!$A$2:$A$2336,'Medical Examinations'!$B$2:$B$2336,"NA",0,1)</f>
        <v>34.07</v>
      </c>
      <c r="D1165" s="10">
        <f>_xlfn.XLOOKUP(A1165,'Medical Examinations'!$A$2:$A$2336,'Medical Examinations'!$C$2:$C$2336)</f>
        <v>7.81</v>
      </c>
      <c r="E1165" s="1" t="str">
        <f>_xlfn.XLOOKUP(A1165,'Medical Examinations'!$A$2:$A$2336,'Medical Examinations'!$D$2:$D$2336)</f>
        <v>Yes</v>
      </c>
      <c r="F1165" t="str">
        <f>_xlfn.XLOOKUP(A1165,'Medical Examinations'!$A$2:$A$2336,'Medical Examinations'!$E$2:$E$2336)</f>
        <v>No</v>
      </c>
      <c r="G1165" t="str">
        <f>_xlfn.XLOOKUP(A1165,'Medical Examinations'!$A$2:$A$2336,'Medical Examinations'!$F$2:$F$2336)</f>
        <v>No</v>
      </c>
      <c r="H1165" s="1">
        <f>_xlfn.XLOOKUP(A1165,'Medical Examinations'!$A$2:$A$2336,'Medical Examinations'!$G$2:$G$2336)</f>
        <v>0</v>
      </c>
      <c r="I1165" t="str">
        <f>_xlfn.XLOOKUP(A1165,'Medical Examinations'!$A$2:$A$2336,'Medical Examinations'!$H$2:$H$2336)</f>
        <v>No</v>
      </c>
      <c r="J1165" t="str">
        <f>VLOOKUP(A1165,'Medical Examinations'!$A$2:$J$2336,9,FALSE)</f>
        <v>Obesity</v>
      </c>
      <c r="K1165" t="str">
        <f>VLOOKUP(A1165,'Medical Examinations'!$A$2:$J$2336,10,FALSE)</f>
        <v>Diabetes</v>
      </c>
      <c r="L1165" s="51" t="str">
        <f>_xlfn.XLOOKUP(A1165,'Hospitalisation Details'!$A$2:$A$2345,'Hospitalisation Details'!$J$2:$J$2345,"")</f>
        <v>8-Aug-1981</v>
      </c>
      <c r="M1165" s="12">
        <f>_xlfn.XLOOKUP(A1165,'Hospitalisation Details'!$A$2:$A$2344,'Hospitalisation Details'!$F$2:$F$2344," ",0,1)</f>
        <v>9664.34</v>
      </c>
      <c r="N1165" t="str">
        <f>_xlfn.XLOOKUP(A1165,'Hospitalisation Details'!$A$2:$A$2344,'Hospitalisation Details'!$G$2:$G$2344," ",0,1)</f>
        <v>tier - 2</v>
      </c>
      <c r="O1165" t="str">
        <f>_xlfn.XLOOKUP(A1165,'Hospitalisation Details'!$A$2:$A$2344,'Hospitalisation Details'!$H$2:$H$2344," ",0,1)</f>
        <v>tier - 3</v>
      </c>
      <c r="P1165" t="str">
        <f>_xlfn.XLOOKUP(A1165,'Hospitalisation Details'!$A$2:$A$2344,'Hospitalisation Details'!$I$2:$I$2344," ",0,1)</f>
        <v>R1011</v>
      </c>
      <c r="Q1165">
        <f>_xlfn.XLOOKUP(A1165,'Hospitalisation Details'!$A$2:$A$2344,'Hospitalisation Details'!$K$2:$K$2344," ",0,1)</f>
        <v>41</v>
      </c>
    </row>
    <row r="1166" spans="1:17" ht="15.5" x14ac:dyDescent="0.35">
      <c r="A1166" s="8" t="s">
        <v>1206</v>
      </c>
      <c r="B1166" t="str">
        <f>VLOOKUP(Healthcare!A1166,'Customer Names'!A1166:E3500,4,FALSE)</f>
        <v>Becca</v>
      </c>
      <c r="C1166" s="10">
        <f>_xlfn.XLOOKUP(A1166,'Medical Examinations'!$A$2:$A$2336,'Medical Examinations'!$B$2:$B$2336,"NA",0,1)</f>
        <v>30.14</v>
      </c>
      <c r="D1166" s="10">
        <f>_xlfn.XLOOKUP(A1166,'Medical Examinations'!$A$2:$A$2336,'Medical Examinations'!$C$2:$C$2336)</f>
        <v>9.85</v>
      </c>
      <c r="E1166" s="1" t="str">
        <f>_xlfn.XLOOKUP(A1166,'Medical Examinations'!$A$2:$A$2336,'Medical Examinations'!$D$2:$D$2336)</f>
        <v>No</v>
      </c>
      <c r="F1166" t="str">
        <f>_xlfn.XLOOKUP(A1166,'Medical Examinations'!$A$2:$A$2336,'Medical Examinations'!$E$2:$E$2336)</f>
        <v>No</v>
      </c>
      <c r="G1166" t="str">
        <f>_xlfn.XLOOKUP(A1166,'Medical Examinations'!$A$2:$A$2336,'Medical Examinations'!$F$2:$F$2336)</f>
        <v>No</v>
      </c>
      <c r="H1166" s="1">
        <f>_xlfn.XLOOKUP(A1166,'Medical Examinations'!$A$2:$A$2336,'Medical Examinations'!$G$2:$G$2336)</f>
        <v>0</v>
      </c>
      <c r="I1166" t="str">
        <f>_xlfn.XLOOKUP(A1166,'Medical Examinations'!$A$2:$A$2336,'Medical Examinations'!$H$2:$H$2336)</f>
        <v>No</v>
      </c>
      <c r="J1166" t="str">
        <f>VLOOKUP(A1166,'Medical Examinations'!$A$2:$J$2336,9,FALSE)</f>
        <v>Obesity</v>
      </c>
      <c r="K1166" t="str">
        <f>VLOOKUP(A1166,'Medical Examinations'!$A$2:$J$2336,10,FALSE)</f>
        <v>Diabetes</v>
      </c>
      <c r="L1166" s="51" t="str">
        <f>_xlfn.XLOOKUP(A1166,'Hospitalisation Details'!$A$2:$A$2345,'Hospitalisation Details'!$J$2:$J$2345,"")</f>
        <v>8-Jul-1974</v>
      </c>
      <c r="M1166" s="12">
        <f>_xlfn.XLOOKUP(A1166,'Hospitalisation Details'!$A$2:$A$2344,'Hospitalisation Details'!$F$2:$F$2344," ",0,1)</f>
        <v>9653.81</v>
      </c>
      <c r="N1166" t="str">
        <f>_xlfn.XLOOKUP(A1166,'Hospitalisation Details'!$A$2:$A$2344,'Hospitalisation Details'!$G$2:$G$2344," ",0,1)</f>
        <v>tier - 2</v>
      </c>
      <c r="O1166" t="str">
        <f>_xlfn.XLOOKUP(A1166,'Hospitalisation Details'!$A$2:$A$2344,'Hospitalisation Details'!$H$2:$H$2344," ",0,1)</f>
        <v>tier - 2</v>
      </c>
      <c r="P1166" t="str">
        <f>_xlfn.XLOOKUP(A1166,'Hospitalisation Details'!$A$2:$A$2344,'Hospitalisation Details'!$I$2:$I$2344," ",0,1)</f>
        <v>R1011</v>
      </c>
      <c r="Q1166">
        <f>_xlfn.XLOOKUP(A1166,'Hospitalisation Details'!$A$2:$A$2344,'Hospitalisation Details'!$K$2:$K$2344," ",0,1)</f>
        <v>48</v>
      </c>
    </row>
    <row r="1167" spans="1:17" ht="15.5" x14ac:dyDescent="0.35">
      <c r="A1167" s="8" t="s">
        <v>1205</v>
      </c>
      <c r="B1167" t="str">
        <f>VLOOKUP(Healthcare!A1167,'Customer Names'!A1167:E3501,4,FALSE)</f>
        <v>Grace</v>
      </c>
      <c r="C1167" s="10">
        <f>_xlfn.XLOOKUP(A1167,'Medical Examinations'!$A$2:$A$2336,'Medical Examinations'!$B$2:$B$2336,"NA",0,1)</f>
        <v>18.05</v>
      </c>
      <c r="D1167" s="10">
        <f>_xlfn.XLOOKUP(A1167,'Medical Examinations'!$A$2:$A$2336,'Medical Examinations'!$C$2:$C$2336)</f>
        <v>6.94</v>
      </c>
      <c r="E1167" s="1" t="str">
        <f>_xlfn.XLOOKUP(A1167,'Medical Examinations'!$A$2:$A$2336,'Medical Examinations'!$D$2:$D$2336)</f>
        <v>No</v>
      </c>
      <c r="F1167" t="str">
        <f>_xlfn.XLOOKUP(A1167,'Medical Examinations'!$A$2:$A$2336,'Medical Examinations'!$E$2:$E$2336)</f>
        <v>No</v>
      </c>
      <c r="G1167" t="str">
        <f>_xlfn.XLOOKUP(A1167,'Medical Examinations'!$A$2:$A$2336,'Medical Examinations'!$F$2:$F$2336)</f>
        <v>No</v>
      </c>
      <c r="H1167" s="1">
        <f>_xlfn.XLOOKUP(A1167,'Medical Examinations'!$A$2:$A$2336,'Medical Examinations'!$G$2:$G$2336)</f>
        <v>0</v>
      </c>
      <c r="I1167" t="str">
        <f>_xlfn.XLOOKUP(A1167,'Medical Examinations'!$A$2:$A$2336,'Medical Examinations'!$H$2:$H$2336)</f>
        <v>No</v>
      </c>
      <c r="J1167" t="str">
        <f>VLOOKUP(A1167,'Medical Examinations'!$A$2:$J$2336,9,FALSE)</f>
        <v>Underweight</v>
      </c>
      <c r="K1167" t="str">
        <f>VLOOKUP(A1167,'Medical Examinations'!$A$2:$J$2336,10,FALSE)</f>
        <v>Diabetes</v>
      </c>
      <c r="L1167" s="51" t="str">
        <f>_xlfn.XLOOKUP(A1167,'Hospitalisation Details'!$A$2:$A$2345,'Hospitalisation Details'!$J$2:$J$2345,"")</f>
        <v>19-Jul-1971</v>
      </c>
      <c r="M1167" s="12">
        <f>_xlfn.XLOOKUP(A1167,'Hospitalisation Details'!$A$2:$A$2344,'Hospitalisation Details'!$F$2:$F$2344," ",0,1)</f>
        <v>9644.25</v>
      </c>
      <c r="N1167" t="str">
        <f>_xlfn.XLOOKUP(A1167,'Hospitalisation Details'!$A$2:$A$2344,'Hospitalisation Details'!$G$2:$G$2344," ",0,1)</f>
        <v>tier - 2</v>
      </c>
      <c r="O1167" t="str">
        <f>_xlfn.XLOOKUP(A1167,'Hospitalisation Details'!$A$2:$A$2344,'Hospitalisation Details'!$H$2:$H$2344," ",0,1)</f>
        <v>tier - 1</v>
      </c>
      <c r="P1167" t="str">
        <f>_xlfn.XLOOKUP(A1167,'Hospitalisation Details'!$A$2:$A$2344,'Hospitalisation Details'!$I$2:$I$2344," ",0,1)</f>
        <v>R1012</v>
      </c>
      <c r="Q1167">
        <f>_xlfn.XLOOKUP(A1167,'Hospitalisation Details'!$A$2:$A$2344,'Hospitalisation Details'!$K$2:$K$2344," ",0,1)</f>
        <v>51</v>
      </c>
    </row>
    <row r="1168" spans="1:17" ht="15.5" x14ac:dyDescent="0.35">
      <c r="A1168" s="8" t="s">
        <v>1204</v>
      </c>
      <c r="B1168" t="str">
        <f>VLOOKUP(Healthcare!A1168,'Customer Names'!A1168:E3502,4,FALSE)</f>
        <v>Samantha</v>
      </c>
      <c r="C1168" s="10">
        <f>_xlfn.XLOOKUP(A1168,'Medical Examinations'!$A$2:$A$2336,'Medical Examinations'!$B$2:$B$2336,"NA",0,1)</f>
        <v>37.4</v>
      </c>
      <c r="D1168" s="10">
        <f>_xlfn.XLOOKUP(A1168,'Medical Examinations'!$A$2:$A$2336,'Medical Examinations'!$C$2:$C$2336)</f>
        <v>11.3</v>
      </c>
      <c r="E1168" s="1" t="str">
        <f>_xlfn.XLOOKUP(A1168,'Medical Examinations'!$A$2:$A$2336,'Medical Examinations'!$D$2:$D$2336)</f>
        <v>Yes</v>
      </c>
      <c r="F1168" t="str">
        <f>_xlfn.XLOOKUP(A1168,'Medical Examinations'!$A$2:$A$2336,'Medical Examinations'!$E$2:$E$2336)</f>
        <v>No</v>
      </c>
      <c r="G1168" t="str">
        <f>_xlfn.XLOOKUP(A1168,'Medical Examinations'!$A$2:$A$2336,'Medical Examinations'!$F$2:$F$2336)</f>
        <v>No</v>
      </c>
      <c r="H1168" s="1">
        <f>_xlfn.XLOOKUP(A1168,'Medical Examinations'!$A$2:$A$2336,'Medical Examinations'!$G$2:$G$2336)</f>
        <v>2</v>
      </c>
      <c r="I1168" t="str">
        <f>_xlfn.XLOOKUP(A1168,'Medical Examinations'!$A$2:$A$2336,'Medical Examinations'!$H$2:$H$2336)</f>
        <v>No</v>
      </c>
      <c r="J1168" t="str">
        <f>VLOOKUP(A1168,'Medical Examinations'!$A$2:$J$2336,9,FALSE)</f>
        <v>Obesity</v>
      </c>
      <c r="K1168" t="str">
        <f>VLOOKUP(A1168,'Medical Examinations'!$A$2:$J$2336,10,FALSE)</f>
        <v>Diabetes</v>
      </c>
      <c r="L1168" s="51" t="str">
        <f>_xlfn.XLOOKUP(A1168,'Hospitalisation Details'!$A$2:$A$2345,'Hospitalisation Details'!$J$2:$J$2345,"")</f>
        <v>30-Sep-1970</v>
      </c>
      <c r="M1168" s="12">
        <f>_xlfn.XLOOKUP(A1168,'Hospitalisation Details'!$A$2:$A$2344,'Hospitalisation Details'!$F$2:$F$2344," ",0,1)</f>
        <v>9634.5400000000009</v>
      </c>
      <c r="N1168" t="str">
        <f>_xlfn.XLOOKUP(A1168,'Hospitalisation Details'!$A$2:$A$2344,'Hospitalisation Details'!$G$2:$G$2344," ",0,1)</f>
        <v>tier - 2</v>
      </c>
      <c r="O1168" t="str">
        <f>_xlfn.XLOOKUP(A1168,'Hospitalisation Details'!$A$2:$A$2344,'Hospitalisation Details'!$H$2:$H$2344," ",0,1)</f>
        <v>tier - 2</v>
      </c>
      <c r="P1168" t="str">
        <f>_xlfn.XLOOKUP(A1168,'Hospitalisation Details'!$A$2:$A$2344,'Hospitalisation Details'!$I$2:$I$2344," ",0,1)</f>
        <v>R1011</v>
      </c>
      <c r="Q1168">
        <f>_xlfn.XLOOKUP(A1168,'Hospitalisation Details'!$A$2:$A$2344,'Hospitalisation Details'!$K$2:$K$2344," ",0,1)</f>
        <v>52</v>
      </c>
    </row>
    <row r="1169" spans="1:17" ht="15.5" x14ac:dyDescent="0.35">
      <c r="A1169" s="8" t="s">
        <v>1203</v>
      </c>
      <c r="B1169" t="str">
        <f>VLOOKUP(Healthcare!A1169,'Customer Names'!A1169:E3503,4,FALSE)</f>
        <v>Nicole R.</v>
      </c>
      <c r="C1169" s="10">
        <f>_xlfn.XLOOKUP(A1169,'Medical Examinations'!$A$2:$A$2336,'Medical Examinations'!$B$2:$B$2336,"NA",0,1)</f>
        <v>25.75</v>
      </c>
      <c r="D1169" s="10">
        <f>_xlfn.XLOOKUP(A1169,'Medical Examinations'!$A$2:$A$2336,'Medical Examinations'!$C$2:$C$2336)</f>
        <v>9.23</v>
      </c>
      <c r="E1169" s="1" t="str">
        <f>_xlfn.XLOOKUP(A1169,'Medical Examinations'!$A$2:$A$2336,'Medical Examinations'!$D$2:$D$2336)</f>
        <v>No</v>
      </c>
      <c r="F1169" t="str">
        <f>_xlfn.XLOOKUP(A1169,'Medical Examinations'!$A$2:$A$2336,'Medical Examinations'!$E$2:$E$2336)</f>
        <v>No</v>
      </c>
      <c r="G1169" t="str">
        <f>_xlfn.XLOOKUP(A1169,'Medical Examinations'!$A$2:$A$2336,'Medical Examinations'!$F$2:$F$2336)</f>
        <v>No</v>
      </c>
      <c r="H1169" s="1">
        <f>_xlfn.XLOOKUP(A1169,'Medical Examinations'!$A$2:$A$2336,'Medical Examinations'!$G$2:$G$2336)</f>
        <v>0</v>
      </c>
      <c r="I1169" t="str">
        <f>_xlfn.XLOOKUP(A1169,'Medical Examinations'!$A$2:$A$2336,'Medical Examinations'!$H$2:$H$2336)</f>
        <v>No</v>
      </c>
      <c r="J1169" t="str">
        <f>VLOOKUP(A1169,'Medical Examinations'!$A$2:$J$2336,9,FALSE)</f>
        <v>Overweight</v>
      </c>
      <c r="K1169" t="str">
        <f>VLOOKUP(A1169,'Medical Examinations'!$A$2:$J$2336,10,FALSE)</f>
        <v>Diabetes</v>
      </c>
      <c r="L1169" s="51" t="str">
        <f>_xlfn.XLOOKUP(A1169,'Hospitalisation Details'!$A$2:$A$2345,'Hospitalisation Details'!$J$2:$J$2345,"")</f>
        <v>22-Jun-1968</v>
      </c>
      <c r="M1169" s="12">
        <f>_xlfn.XLOOKUP(A1169,'Hospitalisation Details'!$A$2:$A$2344,'Hospitalisation Details'!$F$2:$F$2344," ",0,1)</f>
        <v>9630.91</v>
      </c>
      <c r="N1169" t="str">
        <f>_xlfn.XLOOKUP(A1169,'Hospitalisation Details'!$A$2:$A$2344,'Hospitalisation Details'!$G$2:$G$2344," ",0,1)</f>
        <v>tier - 3</v>
      </c>
      <c r="O1169" t="str">
        <f>_xlfn.XLOOKUP(A1169,'Hospitalisation Details'!$A$2:$A$2344,'Hospitalisation Details'!$H$2:$H$2344," ",0,1)</f>
        <v>tier - 2</v>
      </c>
      <c r="P1169" t="str">
        <f>_xlfn.XLOOKUP(A1169,'Hospitalisation Details'!$A$2:$A$2344,'Hospitalisation Details'!$I$2:$I$2344," ",0,1)</f>
        <v>R1013</v>
      </c>
      <c r="Q1169">
        <f>_xlfn.XLOOKUP(A1169,'Hospitalisation Details'!$A$2:$A$2344,'Hospitalisation Details'!$K$2:$K$2344," ",0,1)</f>
        <v>54</v>
      </c>
    </row>
    <row r="1170" spans="1:17" ht="15.5" x14ac:dyDescent="0.35">
      <c r="A1170" s="8" t="s">
        <v>1202</v>
      </c>
      <c r="B1170" t="str">
        <f>VLOOKUP(Healthcare!A1170,'Customer Names'!A1170:E3504,4,FALSE)</f>
        <v>David W</v>
      </c>
      <c r="C1170" s="10">
        <f>_xlfn.XLOOKUP(A1170,'Medical Examinations'!$A$2:$A$2336,'Medical Examinations'!$B$2:$B$2336,"NA",0,1)</f>
        <v>32.299999999999997</v>
      </c>
      <c r="D1170" s="10">
        <f>_xlfn.XLOOKUP(A1170,'Medical Examinations'!$A$2:$A$2336,'Medical Examinations'!$C$2:$C$2336)</f>
        <v>4.37</v>
      </c>
      <c r="E1170" s="1" t="str">
        <f>_xlfn.XLOOKUP(A1170,'Medical Examinations'!$A$2:$A$2336,'Medical Examinations'!$D$2:$D$2336)</f>
        <v>No</v>
      </c>
      <c r="F1170" t="str">
        <f>_xlfn.XLOOKUP(A1170,'Medical Examinations'!$A$2:$A$2336,'Medical Examinations'!$E$2:$E$2336)</f>
        <v>No</v>
      </c>
      <c r="G1170" t="str">
        <f>_xlfn.XLOOKUP(A1170,'Medical Examinations'!$A$2:$A$2336,'Medical Examinations'!$F$2:$F$2336)</f>
        <v>No</v>
      </c>
      <c r="H1170" s="1">
        <f>_xlfn.XLOOKUP(A1170,'Medical Examinations'!$A$2:$A$2336,'Medical Examinations'!$G$2:$G$2336)</f>
        <v>2</v>
      </c>
      <c r="I1170" t="str">
        <f>_xlfn.XLOOKUP(A1170,'Medical Examinations'!$A$2:$A$2336,'Medical Examinations'!$H$2:$H$2336)</f>
        <v>No</v>
      </c>
      <c r="J1170" t="str">
        <f>VLOOKUP(A1170,'Medical Examinations'!$A$2:$J$2336,9,FALSE)</f>
        <v>Obesity</v>
      </c>
      <c r="K1170" t="str">
        <f>VLOOKUP(A1170,'Medical Examinations'!$A$2:$J$2336,10,FALSE)</f>
        <v>Normal</v>
      </c>
      <c r="L1170" s="51" t="str">
        <f>_xlfn.XLOOKUP(A1170,'Hospitalisation Details'!$A$2:$A$2345,'Hospitalisation Details'!$J$2:$J$2345,"")</f>
        <v>23-Oct-1972</v>
      </c>
      <c r="M1170" s="12">
        <f>_xlfn.XLOOKUP(A1170,'Hospitalisation Details'!$A$2:$A$2344,'Hospitalisation Details'!$F$2:$F$2344," ",0,1)</f>
        <v>9630.4</v>
      </c>
      <c r="N1170" t="str">
        <f>_xlfn.XLOOKUP(A1170,'Hospitalisation Details'!$A$2:$A$2344,'Hospitalisation Details'!$G$2:$G$2344," ",0,1)</f>
        <v>tier - 2</v>
      </c>
      <c r="O1170" t="str">
        <f>_xlfn.XLOOKUP(A1170,'Hospitalisation Details'!$A$2:$A$2344,'Hospitalisation Details'!$H$2:$H$2344," ",0,1)</f>
        <v>tier - 2</v>
      </c>
      <c r="P1170" t="str">
        <f>_xlfn.XLOOKUP(A1170,'Hospitalisation Details'!$A$2:$A$2344,'Hospitalisation Details'!$I$2:$I$2344," ",0,1)</f>
        <v>R1011</v>
      </c>
      <c r="Q1170">
        <f>_xlfn.XLOOKUP(A1170,'Hospitalisation Details'!$A$2:$A$2344,'Hospitalisation Details'!$K$2:$K$2344," ",0,1)</f>
        <v>50</v>
      </c>
    </row>
    <row r="1171" spans="1:17" ht="15.5" x14ac:dyDescent="0.35">
      <c r="A1171" s="8" t="s">
        <v>1201</v>
      </c>
      <c r="B1171" t="str">
        <f>VLOOKUP(Healthcare!A1171,'Customer Names'!A1171:E3505,4,FALSE)</f>
        <v>Grant</v>
      </c>
      <c r="C1171" s="10">
        <f>_xlfn.XLOOKUP(A1171,'Medical Examinations'!$A$2:$A$2336,'Medical Examinations'!$B$2:$B$2336,"NA",0,1)</f>
        <v>28.61</v>
      </c>
      <c r="D1171" s="10">
        <f>_xlfn.XLOOKUP(A1171,'Medical Examinations'!$A$2:$A$2336,'Medical Examinations'!$C$2:$C$2336)</f>
        <v>5.76</v>
      </c>
      <c r="E1171" s="1" t="str">
        <f>_xlfn.XLOOKUP(A1171,'Medical Examinations'!$A$2:$A$2336,'Medical Examinations'!$D$2:$D$2336)</f>
        <v>No</v>
      </c>
      <c r="F1171" t="str">
        <f>_xlfn.XLOOKUP(A1171,'Medical Examinations'!$A$2:$A$2336,'Medical Examinations'!$E$2:$E$2336)</f>
        <v>No</v>
      </c>
      <c r="G1171" t="str">
        <f>_xlfn.XLOOKUP(A1171,'Medical Examinations'!$A$2:$A$2336,'Medical Examinations'!$F$2:$F$2336)</f>
        <v>Yes</v>
      </c>
      <c r="H1171" s="1">
        <f>_xlfn.XLOOKUP(A1171,'Medical Examinations'!$A$2:$A$2336,'Medical Examinations'!$G$2:$G$2336)</f>
        <v>1</v>
      </c>
      <c r="I1171" t="str">
        <f>_xlfn.XLOOKUP(A1171,'Medical Examinations'!$A$2:$A$2336,'Medical Examinations'!$H$2:$H$2336)</f>
        <v>No</v>
      </c>
      <c r="J1171" t="str">
        <f>VLOOKUP(A1171,'Medical Examinations'!$A$2:$J$2336,9,FALSE)</f>
        <v>Overweight</v>
      </c>
      <c r="K1171" t="str">
        <f>VLOOKUP(A1171,'Medical Examinations'!$A$2:$J$2336,10,FALSE)</f>
        <v>Prediabetes</v>
      </c>
      <c r="L1171" s="51" t="str">
        <f>_xlfn.XLOOKUP(A1171,'Hospitalisation Details'!$A$2:$A$2345,'Hospitalisation Details'!$J$2:$J$2345,"")</f>
        <v>19-Dec-1979</v>
      </c>
      <c r="M1171" s="12">
        <f>_xlfn.XLOOKUP(A1171,'Hospitalisation Details'!$A$2:$A$2344,'Hospitalisation Details'!$F$2:$F$2344," ",0,1)</f>
        <v>9630.2999999999993</v>
      </c>
      <c r="N1171" t="str">
        <f>_xlfn.XLOOKUP(A1171,'Hospitalisation Details'!$A$2:$A$2344,'Hospitalisation Details'!$G$2:$G$2344," ",0,1)</f>
        <v>tier - 2</v>
      </c>
      <c r="O1171" t="str">
        <f>_xlfn.XLOOKUP(A1171,'Hospitalisation Details'!$A$2:$A$2344,'Hospitalisation Details'!$H$2:$H$2344," ",0,1)</f>
        <v>tier - 2</v>
      </c>
      <c r="P1171" t="str">
        <f>_xlfn.XLOOKUP(A1171,'Hospitalisation Details'!$A$2:$A$2344,'Hospitalisation Details'!$I$2:$I$2344," ",0,1)</f>
        <v>R1021</v>
      </c>
      <c r="Q1171">
        <f>_xlfn.XLOOKUP(A1171,'Hospitalisation Details'!$A$2:$A$2344,'Hospitalisation Details'!$K$2:$K$2344," ",0,1)</f>
        <v>43</v>
      </c>
    </row>
    <row r="1172" spans="1:17" ht="15.5" x14ac:dyDescent="0.35">
      <c r="A1172" s="8" t="s">
        <v>1200</v>
      </c>
      <c r="B1172" t="str">
        <f>VLOOKUP(Healthcare!A1172,'Customer Names'!A1172:E3506,4,FALSE)</f>
        <v>Sophia</v>
      </c>
      <c r="C1172" s="10">
        <f>_xlfn.XLOOKUP(A1172,'Medical Examinations'!$A$2:$A$2336,'Medical Examinations'!$B$2:$B$2336,"NA",0,1)</f>
        <v>45.41</v>
      </c>
      <c r="D1172" s="10">
        <f>_xlfn.XLOOKUP(A1172,'Medical Examinations'!$A$2:$A$2336,'Medical Examinations'!$C$2:$C$2336)</f>
        <v>4.96</v>
      </c>
      <c r="E1172" s="1" t="str">
        <f>_xlfn.XLOOKUP(A1172,'Medical Examinations'!$A$2:$A$2336,'Medical Examinations'!$D$2:$D$2336)</f>
        <v>No</v>
      </c>
      <c r="F1172" t="str">
        <f>_xlfn.XLOOKUP(A1172,'Medical Examinations'!$A$2:$A$2336,'Medical Examinations'!$E$2:$E$2336)</f>
        <v>No</v>
      </c>
      <c r="G1172" t="str">
        <f>_xlfn.XLOOKUP(A1172,'Medical Examinations'!$A$2:$A$2336,'Medical Examinations'!$F$2:$F$2336)</f>
        <v>No</v>
      </c>
      <c r="H1172" s="1">
        <f>_xlfn.XLOOKUP(A1172,'Medical Examinations'!$A$2:$A$2336,'Medical Examinations'!$G$2:$G$2336)</f>
        <v>1</v>
      </c>
      <c r="I1172" t="str">
        <f>_xlfn.XLOOKUP(A1172,'Medical Examinations'!$A$2:$A$2336,'Medical Examinations'!$H$2:$H$2336)</f>
        <v>No</v>
      </c>
      <c r="J1172" t="str">
        <f>VLOOKUP(A1172,'Medical Examinations'!$A$2:$J$2336,9,FALSE)</f>
        <v>Obesity</v>
      </c>
      <c r="K1172" t="str">
        <f>VLOOKUP(A1172,'Medical Examinations'!$A$2:$J$2336,10,FALSE)</f>
        <v>Normal</v>
      </c>
      <c r="L1172" s="51" t="str">
        <f>_xlfn.XLOOKUP(A1172,'Hospitalisation Details'!$A$2:$A$2345,'Hospitalisation Details'!$J$2:$J$2345,"")</f>
        <v>23-Jun-1998</v>
      </c>
      <c r="M1172" s="12">
        <f>_xlfn.XLOOKUP(A1172,'Hospitalisation Details'!$A$2:$A$2344,'Hospitalisation Details'!$F$2:$F$2344," ",0,1)</f>
        <v>9628.7900000000009</v>
      </c>
      <c r="N1172" t="str">
        <f>_xlfn.XLOOKUP(A1172,'Hospitalisation Details'!$A$2:$A$2344,'Hospitalisation Details'!$G$2:$G$2344," ",0,1)</f>
        <v>tier - 2</v>
      </c>
      <c r="O1172" t="str">
        <f>_xlfn.XLOOKUP(A1172,'Hospitalisation Details'!$A$2:$A$2344,'Hospitalisation Details'!$H$2:$H$2344," ",0,1)</f>
        <v>tier - 2</v>
      </c>
      <c r="P1172" t="str">
        <f>_xlfn.XLOOKUP(A1172,'Hospitalisation Details'!$A$2:$A$2344,'Hospitalisation Details'!$I$2:$I$2344," ",0,1)</f>
        <v>R1026</v>
      </c>
      <c r="Q1172">
        <f>_xlfn.XLOOKUP(A1172,'Hospitalisation Details'!$A$2:$A$2344,'Hospitalisation Details'!$K$2:$K$2344," ",0,1)</f>
        <v>24</v>
      </c>
    </row>
    <row r="1173" spans="1:17" ht="15.5" x14ac:dyDescent="0.35">
      <c r="A1173" s="8" t="s">
        <v>1199</v>
      </c>
      <c r="B1173" t="str">
        <f>VLOOKUP(Healthcare!A1173,'Customer Names'!A1173:E3507,4,FALSE)</f>
        <v>Christina</v>
      </c>
      <c r="C1173" s="10">
        <f>_xlfn.XLOOKUP(A1173,'Medical Examinations'!$A$2:$A$2336,'Medical Examinations'!$B$2:$B$2336,"NA",0,1)</f>
        <v>31.2</v>
      </c>
      <c r="D1173" s="10">
        <f>_xlfn.XLOOKUP(A1173,'Medical Examinations'!$A$2:$A$2336,'Medical Examinations'!$C$2:$C$2336)</f>
        <v>11.04</v>
      </c>
      <c r="E1173" s="1" t="str">
        <f>_xlfn.XLOOKUP(A1173,'Medical Examinations'!$A$2:$A$2336,'Medical Examinations'!$D$2:$D$2336)</f>
        <v>Yes</v>
      </c>
      <c r="F1173" t="str">
        <f>_xlfn.XLOOKUP(A1173,'Medical Examinations'!$A$2:$A$2336,'Medical Examinations'!$E$2:$E$2336)</f>
        <v>No</v>
      </c>
      <c r="G1173" t="str">
        <f>_xlfn.XLOOKUP(A1173,'Medical Examinations'!$A$2:$A$2336,'Medical Examinations'!$F$2:$F$2336)</f>
        <v>No</v>
      </c>
      <c r="H1173" s="1">
        <f>_xlfn.XLOOKUP(A1173,'Medical Examinations'!$A$2:$A$2336,'Medical Examinations'!$G$2:$G$2336)</f>
        <v>2</v>
      </c>
      <c r="I1173" t="str">
        <f>_xlfn.XLOOKUP(A1173,'Medical Examinations'!$A$2:$A$2336,'Medical Examinations'!$H$2:$H$2336)</f>
        <v>No</v>
      </c>
      <c r="J1173" t="str">
        <f>VLOOKUP(A1173,'Medical Examinations'!$A$2:$J$2336,9,FALSE)</f>
        <v>Obesity</v>
      </c>
      <c r="K1173" t="str">
        <f>VLOOKUP(A1173,'Medical Examinations'!$A$2:$J$2336,10,FALSE)</f>
        <v>Diabetes</v>
      </c>
      <c r="L1173" s="51" t="str">
        <f>_xlfn.XLOOKUP(A1173,'Hospitalisation Details'!$A$2:$A$2345,'Hospitalisation Details'!$J$2:$J$2345,"")</f>
        <v>16-Dec-1970</v>
      </c>
      <c r="M1173" s="12">
        <f>_xlfn.XLOOKUP(A1173,'Hospitalisation Details'!$A$2:$A$2344,'Hospitalisation Details'!$F$2:$F$2344," ",0,1)</f>
        <v>9625.92</v>
      </c>
      <c r="N1173" t="str">
        <f>_xlfn.XLOOKUP(A1173,'Hospitalisation Details'!$A$2:$A$2344,'Hospitalisation Details'!$G$2:$G$2344," ",0,1)</f>
        <v>tier - 2</v>
      </c>
      <c r="O1173" t="str">
        <f>_xlfn.XLOOKUP(A1173,'Hospitalisation Details'!$A$2:$A$2344,'Hospitalisation Details'!$H$2:$H$2344," ",0,1)</f>
        <v>tier - 3</v>
      </c>
      <c r="P1173" t="str">
        <f>_xlfn.XLOOKUP(A1173,'Hospitalisation Details'!$A$2:$A$2344,'Hospitalisation Details'!$I$2:$I$2344," ",0,1)</f>
        <v>R1011</v>
      </c>
      <c r="Q1173">
        <f>_xlfn.XLOOKUP(A1173,'Hospitalisation Details'!$A$2:$A$2344,'Hospitalisation Details'!$K$2:$K$2344," ",0,1)</f>
        <v>52</v>
      </c>
    </row>
    <row r="1174" spans="1:17" ht="15.5" x14ac:dyDescent="0.35">
      <c r="A1174" s="8" t="s">
        <v>1198</v>
      </c>
      <c r="B1174" t="str">
        <f>VLOOKUP(Healthcare!A1174,'Customer Names'!A1174:E3508,4,FALSE)</f>
        <v>Sam L.</v>
      </c>
      <c r="C1174" s="10">
        <f>_xlfn.XLOOKUP(A1174,'Medical Examinations'!$A$2:$A$2336,'Medical Examinations'!$B$2:$B$2336,"NA",0,1)</f>
        <v>29.83</v>
      </c>
      <c r="D1174" s="10">
        <f>_xlfn.XLOOKUP(A1174,'Medical Examinations'!$A$2:$A$2336,'Medical Examinations'!$C$2:$C$2336)</f>
        <v>7.81</v>
      </c>
      <c r="E1174" s="1" t="str">
        <f>_xlfn.XLOOKUP(A1174,'Medical Examinations'!$A$2:$A$2336,'Medical Examinations'!$D$2:$D$2336)</f>
        <v>Yes</v>
      </c>
      <c r="F1174" t="str">
        <f>_xlfn.XLOOKUP(A1174,'Medical Examinations'!$A$2:$A$2336,'Medical Examinations'!$E$2:$E$2336)</f>
        <v>No</v>
      </c>
      <c r="G1174" t="str">
        <f>_xlfn.XLOOKUP(A1174,'Medical Examinations'!$A$2:$A$2336,'Medical Examinations'!$F$2:$F$2336)</f>
        <v>No</v>
      </c>
      <c r="H1174" s="1">
        <f>_xlfn.XLOOKUP(A1174,'Medical Examinations'!$A$2:$A$2336,'Medical Examinations'!$G$2:$G$2336)</f>
        <v>1</v>
      </c>
      <c r="I1174" t="str">
        <f>_xlfn.XLOOKUP(A1174,'Medical Examinations'!$A$2:$A$2336,'Medical Examinations'!$H$2:$H$2336)</f>
        <v>No</v>
      </c>
      <c r="J1174" t="str">
        <f>VLOOKUP(A1174,'Medical Examinations'!$A$2:$J$2336,9,FALSE)</f>
        <v>Overweight</v>
      </c>
      <c r="K1174" t="str">
        <f>VLOOKUP(A1174,'Medical Examinations'!$A$2:$J$2336,10,FALSE)</f>
        <v>Diabetes</v>
      </c>
      <c r="L1174" s="51" t="str">
        <f>_xlfn.XLOOKUP(A1174,'Hospitalisation Details'!$A$2:$A$2345,'Hospitalisation Details'!$J$2:$J$2345,"")</f>
        <v>29-Oct-1975</v>
      </c>
      <c r="M1174" s="12">
        <f>_xlfn.XLOOKUP(A1174,'Hospitalisation Details'!$A$2:$A$2344,'Hospitalisation Details'!$F$2:$F$2344," ",0,1)</f>
        <v>9620.33</v>
      </c>
      <c r="N1174" t="str">
        <f>_xlfn.XLOOKUP(A1174,'Hospitalisation Details'!$A$2:$A$2344,'Hospitalisation Details'!$G$2:$G$2344," ",0,1)</f>
        <v>tier - 3</v>
      </c>
      <c r="O1174" t="str">
        <f>_xlfn.XLOOKUP(A1174,'Hospitalisation Details'!$A$2:$A$2344,'Hospitalisation Details'!$H$2:$H$2344," ",0,1)</f>
        <v>tier - 3</v>
      </c>
      <c r="P1174" t="str">
        <f>_xlfn.XLOOKUP(A1174,'Hospitalisation Details'!$A$2:$A$2344,'Hospitalisation Details'!$I$2:$I$2344," ",0,1)</f>
        <v>R1012</v>
      </c>
      <c r="Q1174">
        <f>_xlfn.XLOOKUP(A1174,'Hospitalisation Details'!$A$2:$A$2344,'Hospitalisation Details'!$K$2:$K$2344," ",0,1)</f>
        <v>47</v>
      </c>
    </row>
    <row r="1175" spans="1:17" ht="15.5" x14ac:dyDescent="0.35">
      <c r="A1175" s="8" t="s">
        <v>1197</v>
      </c>
      <c r="B1175" t="str">
        <f>VLOOKUP(Healthcare!A1175,'Customer Names'!A1175:E3509,4,FALSE)</f>
        <v>Haley R.</v>
      </c>
      <c r="C1175" s="10">
        <f>_xlfn.XLOOKUP(A1175,'Medical Examinations'!$A$2:$A$2336,'Medical Examinations'!$B$2:$B$2336,"NA",0,1)</f>
        <v>29.06</v>
      </c>
      <c r="D1175" s="10">
        <f>_xlfn.XLOOKUP(A1175,'Medical Examinations'!$A$2:$A$2336,'Medical Examinations'!$C$2:$C$2336)</f>
        <v>4.55</v>
      </c>
      <c r="E1175" s="1" t="str">
        <f>_xlfn.XLOOKUP(A1175,'Medical Examinations'!$A$2:$A$2336,'Medical Examinations'!$D$2:$D$2336)</f>
        <v>No</v>
      </c>
      <c r="F1175" t="str">
        <f>_xlfn.XLOOKUP(A1175,'Medical Examinations'!$A$2:$A$2336,'Medical Examinations'!$E$2:$E$2336)</f>
        <v>No</v>
      </c>
      <c r="G1175" t="str">
        <f>_xlfn.XLOOKUP(A1175,'Medical Examinations'!$A$2:$A$2336,'Medical Examinations'!$F$2:$F$2336)</f>
        <v>No</v>
      </c>
      <c r="H1175" s="1">
        <f>_xlfn.XLOOKUP(A1175,'Medical Examinations'!$A$2:$A$2336,'Medical Examinations'!$G$2:$G$2336)</f>
        <v>0</v>
      </c>
      <c r="I1175" t="str">
        <f>_xlfn.XLOOKUP(A1175,'Medical Examinations'!$A$2:$A$2336,'Medical Examinations'!$H$2:$H$2336)</f>
        <v>No</v>
      </c>
      <c r="J1175" t="str">
        <f>VLOOKUP(A1175,'Medical Examinations'!$A$2:$J$2336,9,FALSE)</f>
        <v>Overweight</v>
      </c>
      <c r="K1175" t="str">
        <f>VLOOKUP(A1175,'Medical Examinations'!$A$2:$J$2336,10,FALSE)</f>
        <v>Normal</v>
      </c>
      <c r="L1175" s="51" t="str">
        <f>_xlfn.XLOOKUP(A1175,'Hospitalisation Details'!$A$2:$A$2345,'Hospitalisation Details'!$J$2:$J$2345,"")</f>
        <v>29-Aug-1982</v>
      </c>
      <c r="M1175" s="12">
        <f>_xlfn.XLOOKUP(A1175,'Hospitalisation Details'!$A$2:$A$2344,'Hospitalisation Details'!$F$2:$F$2344," ",0,1)</f>
        <v>9619.18</v>
      </c>
      <c r="N1175" t="str">
        <f>_xlfn.XLOOKUP(A1175,'Hospitalisation Details'!$A$2:$A$2344,'Hospitalisation Details'!$G$2:$G$2344," ",0,1)</f>
        <v>tier - 2</v>
      </c>
      <c r="O1175" t="str">
        <f>_xlfn.XLOOKUP(A1175,'Hospitalisation Details'!$A$2:$A$2344,'Hospitalisation Details'!$H$2:$H$2344," ",0,1)</f>
        <v>tier - 1</v>
      </c>
      <c r="P1175" t="str">
        <f>_xlfn.XLOOKUP(A1175,'Hospitalisation Details'!$A$2:$A$2344,'Hospitalisation Details'!$I$2:$I$2344," ",0,1)</f>
        <v>R1025</v>
      </c>
      <c r="Q1175">
        <f>_xlfn.XLOOKUP(A1175,'Hospitalisation Details'!$A$2:$A$2344,'Hospitalisation Details'!$K$2:$K$2344," ",0,1)</f>
        <v>40</v>
      </c>
    </row>
    <row r="1176" spans="1:17" ht="15.5" x14ac:dyDescent="0.35">
      <c r="A1176" s="8" t="s">
        <v>1196</v>
      </c>
      <c r="B1176" t="str">
        <f>VLOOKUP(Healthcare!A1176,'Customer Names'!A1176:E3510,4,FALSE)</f>
        <v>Ethan</v>
      </c>
      <c r="C1176" s="10">
        <f>_xlfn.XLOOKUP(A1176,'Medical Examinations'!$A$2:$A$2336,'Medical Examinations'!$B$2:$B$2336,"NA",0,1)</f>
        <v>27.454999999999998</v>
      </c>
      <c r="D1176" s="10">
        <f>_xlfn.XLOOKUP(A1176,'Medical Examinations'!$A$2:$A$2336,'Medical Examinations'!$C$2:$C$2336)</f>
        <v>6.13</v>
      </c>
      <c r="E1176" s="1" t="str">
        <f>_xlfn.XLOOKUP(A1176,'Medical Examinations'!$A$2:$A$2336,'Medical Examinations'!$D$2:$D$2336)</f>
        <v>No</v>
      </c>
      <c r="F1176" t="str">
        <f>_xlfn.XLOOKUP(A1176,'Medical Examinations'!$A$2:$A$2336,'Medical Examinations'!$E$2:$E$2336)</f>
        <v>No</v>
      </c>
      <c r="G1176" t="str">
        <f>_xlfn.XLOOKUP(A1176,'Medical Examinations'!$A$2:$A$2336,'Medical Examinations'!$F$2:$F$2336)</f>
        <v>No</v>
      </c>
      <c r="H1176" s="1">
        <f>_xlfn.XLOOKUP(A1176,'Medical Examinations'!$A$2:$A$2336,'Medical Examinations'!$G$2:$G$2336)</f>
        <v>2</v>
      </c>
      <c r="I1176" t="str">
        <f>_xlfn.XLOOKUP(A1176,'Medical Examinations'!$A$2:$A$2336,'Medical Examinations'!$H$2:$H$2336)</f>
        <v>No</v>
      </c>
      <c r="J1176" t="str">
        <f>VLOOKUP(A1176,'Medical Examinations'!$A$2:$J$2336,9,FALSE)</f>
        <v>Overweight</v>
      </c>
      <c r="K1176" t="str">
        <f>VLOOKUP(A1176,'Medical Examinations'!$A$2:$J$2336,10,FALSE)</f>
        <v>Prediabetes</v>
      </c>
      <c r="L1176" s="51" t="str">
        <f>_xlfn.XLOOKUP(A1176,'Hospitalisation Details'!$A$2:$A$2345,'Hospitalisation Details'!$J$2:$J$2345,"")</f>
        <v>27-Dec-1972</v>
      </c>
      <c r="M1176" s="12">
        <f>_xlfn.XLOOKUP(A1176,'Hospitalisation Details'!$A$2:$A$2344,'Hospitalisation Details'!$F$2:$F$2344," ",0,1)</f>
        <v>9617.66</v>
      </c>
      <c r="N1176" t="str">
        <f>_xlfn.XLOOKUP(A1176,'Hospitalisation Details'!$A$2:$A$2344,'Hospitalisation Details'!$G$2:$G$2344," ",0,1)</f>
        <v>tier - 3</v>
      </c>
      <c r="O1176" t="str">
        <f>_xlfn.XLOOKUP(A1176,'Hospitalisation Details'!$A$2:$A$2344,'Hospitalisation Details'!$H$2:$H$2344," ",0,1)</f>
        <v>tier - 3</v>
      </c>
      <c r="P1176" t="str">
        <f>_xlfn.XLOOKUP(A1176,'Hospitalisation Details'!$A$2:$A$2344,'Hospitalisation Details'!$I$2:$I$2344," ",0,1)</f>
        <v>R1016</v>
      </c>
      <c r="Q1176">
        <f>_xlfn.XLOOKUP(A1176,'Hospitalisation Details'!$A$2:$A$2344,'Hospitalisation Details'!$K$2:$K$2344," ",0,1)</f>
        <v>50</v>
      </c>
    </row>
    <row r="1177" spans="1:17" ht="15.5" x14ac:dyDescent="0.35">
      <c r="A1177" s="8" t="s">
        <v>1195</v>
      </c>
      <c r="B1177" t="str">
        <f>VLOOKUP(Healthcare!A1177,'Customer Names'!A1177:E3511,4,FALSE)</f>
        <v>Andrew W</v>
      </c>
      <c r="C1177" s="10">
        <f>_xlfn.XLOOKUP(A1177,'Medical Examinations'!$A$2:$A$2336,'Medical Examinations'!$B$2:$B$2336,"NA",0,1)</f>
        <v>23.01</v>
      </c>
      <c r="D1177" s="10">
        <f>_xlfn.XLOOKUP(A1177,'Medical Examinations'!$A$2:$A$2336,'Medical Examinations'!$C$2:$C$2336)</f>
        <v>6.04</v>
      </c>
      <c r="E1177" s="1" t="str">
        <f>_xlfn.XLOOKUP(A1177,'Medical Examinations'!$A$2:$A$2336,'Medical Examinations'!$D$2:$D$2336)</f>
        <v>Yes</v>
      </c>
      <c r="F1177" t="str">
        <f>_xlfn.XLOOKUP(A1177,'Medical Examinations'!$A$2:$A$2336,'Medical Examinations'!$E$2:$E$2336)</f>
        <v>No</v>
      </c>
      <c r="G1177" t="str">
        <f>_xlfn.XLOOKUP(A1177,'Medical Examinations'!$A$2:$A$2336,'Medical Examinations'!$F$2:$F$2336)</f>
        <v>No</v>
      </c>
      <c r="H1177" s="1">
        <f>_xlfn.XLOOKUP(A1177,'Medical Examinations'!$A$2:$A$2336,'Medical Examinations'!$G$2:$G$2336)</f>
        <v>1</v>
      </c>
      <c r="I1177" t="str">
        <f>_xlfn.XLOOKUP(A1177,'Medical Examinations'!$A$2:$A$2336,'Medical Examinations'!$H$2:$H$2336)</f>
        <v>No</v>
      </c>
      <c r="J1177" t="str">
        <f>VLOOKUP(A1177,'Medical Examinations'!$A$2:$J$2336,9,FALSE)</f>
        <v>Normal Weight</v>
      </c>
      <c r="K1177" t="str">
        <f>VLOOKUP(A1177,'Medical Examinations'!$A$2:$J$2336,10,FALSE)</f>
        <v>Prediabetes</v>
      </c>
      <c r="L1177" s="51" t="str">
        <f>_xlfn.XLOOKUP(A1177,'Hospitalisation Details'!$A$2:$A$2345,'Hospitalisation Details'!$J$2:$J$2345,"")</f>
        <v>15-Dec-1964</v>
      </c>
      <c r="M1177" s="12">
        <f>_xlfn.XLOOKUP(A1177,'Hospitalisation Details'!$A$2:$A$2344,'Hospitalisation Details'!$F$2:$F$2344," ",0,1)</f>
        <v>9597.6299999999992</v>
      </c>
      <c r="N1177" t="str">
        <f>_xlfn.XLOOKUP(A1177,'Hospitalisation Details'!$A$2:$A$2344,'Hospitalisation Details'!$G$2:$G$2344," ",0,1)</f>
        <v>tier - 3</v>
      </c>
      <c r="O1177" t="str">
        <f>_xlfn.XLOOKUP(A1177,'Hospitalisation Details'!$A$2:$A$2344,'Hospitalisation Details'!$H$2:$H$2344," ",0,1)</f>
        <v>tier - 3</v>
      </c>
      <c r="P1177" t="str">
        <f>_xlfn.XLOOKUP(A1177,'Hospitalisation Details'!$A$2:$A$2344,'Hospitalisation Details'!$I$2:$I$2344," ",0,1)</f>
        <v>R1013</v>
      </c>
      <c r="Q1177">
        <f>_xlfn.XLOOKUP(A1177,'Hospitalisation Details'!$A$2:$A$2344,'Hospitalisation Details'!$K$2:$K$2344," ",0,1)</f>
        <v>58</v>
      </c>
    </row>
    <row r="1178" spans="1:17" ht="15.5" x14ac:dyDescent="0.35">
      <c r="A1178" s="8" t="s">
        <v>1194</v>
      </c>
      <c r="B1178" t="str">
        <f>VLOOKUP(Healthcare!A1178,'Customer Names'!A1178:E3512,4,FALSE)</f>
        <v>Mark G</v>
      </c>
      <c r="C1178" s="10">
        <f>_xlfn.XLOOKUP(A1178,'Medical Examinations'!$A$2:$A$2336,'Medical Examinations'!$B$2:$B$2336,"NA",0,1)</f>
        <v>31.39</v>
      </c>
      <c r="D1178" s="10">
        <f>_xlfn.XLOOKUP(A1178,'Medical Examinations'!$A$2:$A$2336,'Medical Examinations'!$C$2:$C$2336)</f>
        <v>8.85</v>
      </c>
      <c r="E1178" s="1" t="str">
        <f>_xlfn.XLOOKUP(A1178,'Medical Examinations'!$A$2:$A$2336,'Medical Examinations'!$D$2:$D$2336)</f>
        <v>Yes</v>
      </c>
      <c r="F1178" t="str">
        <f>_xlfn.XLOOKUP(A1178,'Medical Examinations'!$A$2:$A$2336,'Medical Examinations'!$E$2:$E$2336)</f>
        <v>No</v>
      </c>
      <c r="G1178" t="str">
        <f>_xlfn.XLOOKUP(A1178,'Medical Examinations'!$A$2:$A$2336,'Medical Examinations'!$F$2:$F$2336)</f>
        <v>No</v>
      </c>
      <c r="H1178" s="1">
        <f>_xlfn.XLOOKUP(A1178,'Medical Examinations'!$A$2:$A$2336,'Medical Examinations'!$G$2:$G$2336)</f>
        <v>0</v>
      </c>
      <c r="I1178" t="str">
        <f>_xlfn.XLOOKUP(A1178,'Medical Examinations'!$A$2:$A$2336,'Medical Examinations'!$H$2:$H$2336)</f>
        <v>No</v>
      </c>
      <c r="J1178" t="str">
        <f>VLOOKUP(A1178,'Medical Examinations'!$A$2:$J$2336,9,FALSE)</f>
        <v>Obesity</v>
      </c>
      <c r="K1178" t="str">
        <f>VLOOKUP(A1178,'Medical Examinations'!$A$2:$J$2336,10,FALSE)</f>
        <v>Diabetes</v>
      </c>
      <c r="L1178" s="51" t="str">
        <f>_xlfn.XLOOKUP(A1178,'Hospitalisation Details'!$A$2:$A$2345,'Hospitalisation Details'!$J$2:$J$2345,"")</f>
        <v>18-Oct-1981</v>
      </c>
      <c r="M1178" s="12">
        <f>_xlfn.XLOOKUP(A1178,'Hospitalisation Details'!$A$2:$A$2344,'Hospitalisation Details'!$F$2:$F$2344," ",0,1)</f>
        <v>9584.0400000000009</v>
      </c>
      <c r="N1178" t="str">
        <f>_xlfn.XLOOKUP(A1178,'Hospitalisation Details'!$A$2:$A$2344,'Hospitalisation Details'!$G$2:$G$2344," ",0,1)</f>
        <v>tier - 2</v>
      </c>
      <c r="O1178" t="str">
        <f>_xlfn.XLOOKUP(A1178,'Hospitalisation Details'!$A$2:$A$2344,'Hospitalisation Details'!$H$2:$H$2344," ",0,1)</f>
        <v>tier - 1</v>
      </c>
      <c r="P1178" t="str">
        <f>_xlfn.XLOOKUP(A1178,'Hospitalisation Details'!$A$2:$A$2344,'Hospitalisation Details'!$I$2:$I$2344," ",0,1)</f>
        <v>R1021</v>
      </c>
      <c r="Q1178">
        <f>_xlfn.XLOOKUP(A1178,'Hospitalisation Details'!$A$2:$A$2344,'Hospitalisation Details'!$K$2:$K$2344," ",0,1)</f>
        <v>41</v>
      </c>
    </row>
    <row r="1179" spans="1:17" ht="15.5" x14ac:dyDescent="0.35">
      <c r="A1179" s="8" t="s">
        <v>1193</v>
      </c>
      <c r="B1179" t="str">
        <f>VLOOKUP(Healthcare!A1179,'Customer Names'!A1179:E3513,4,FALSE)</f>
        <v>Kasey E.</v>
      </c>
      <c r="C1179" s="10">
        <f>_xlfn.XLOOKUP(A1179,'Medical Examinations'!$A$2:$A$2336,'Medical Examinations'!$B$2:$B$2336,"NA",0,1)</f>
        <v>34.770000000000003</v>
      </c>
      <c r="D1179" s="10">
        <f>_xlfn.XLOOKUP(A1179,'Medical Examinations'!$A$2:$A$2336,'Medical Examinations'!$C$2:$C$2336)</f>
        <v>10.54</v>
      </c>
      <c r="E1179" s="1" t="str">
        <f>_xlfn.XLOOKUP(A1179,'Medical Examinations'!$A$2:$A$2336,'Medical Examinations'!$D$2:$D$2336)</f>
        <v>No</v>
      </c>
      <c r="F1179" t="str">
        <f>_xlfn.XLOOKUP(A1179,'Medical Examinations'!$A$2:$A$2336,'Medical Examinations'!$E$2:$E$2336)</f>
        <v>No</v>
      </c>
      <c r="G1179" t="str">
        <f>_xlfn.XLOOKUP(A1179,'Medical Examinations'!$A$2:$A$2336,'Medical Examinations'!$F$2:$F$2336)</f>
        <v>No</v>
      </c>
      <c r="H1179" s="1">
        <f>_xlfn.XLOOKUP(A1179,'Medical Examinations'!$A$2:$A$2336,'Medical Examinations'!$G$2:$G$2336)</f>
        <v>2</v>
      </c>
      <c r="I1179" t="str">
        <f>_xlfn.XLOOKUP(A1179,'Medical Examinations'!$A$2:$A$2336,'Medical Examinations'!$H$2:$H$2336)</f>
        <v>No</v>
      </c>
      <c r="J1179" t="str">
        <f>VLOOKUP(A1179,'Medical Examinations'!$A$2:$J$2336,9,FALSE)</f>
        <v>Obesity</v>
      </c>
      <c r="K1179" t="str">
        <f>VLOOKUP(A1179,'Medical Examinations'!$A$2:$J$2336,10,FALSE)</f>
        <v>Diabetes</v>
      </c>
      <c r="L1179" s="51" t="str">
        <f>_xlfn.XLOOKUP(A1179,'Hospitalisation Details'!$A$2:$A$2345,'Hospitalisation Details'!$J$2:$J$2345,"")</f>
        <v>28-Nov-1973</v>
      </c>
      <c r="M1179" s="12">
        <f>_xlfn.XLOOKUP(A1179,'Hospitalisation Details'!$A$2:$A$2344,'Hospitalisation Details'!$F$2:$F$2344," ",0,1)</f>
        <v>9583.89</v>
      </c>
      <c r="N1179" t="str">
        <f>_xlfn.XLOOKUP(A1179,'Hospitalisation Details'!$A$2:$A$2344,'Hospitalisation Details'!$G$2:$G$2344," ",0,1)</f>
        <v>tier - 2</v>
      </c>
      <c r="O1179" t="str">
        <f>_xlfn.XLOOKUP(A1179,'Hospitalisation Details'!$A$2:$A$2344,'Hospitalisation Details'!$H$2:$H$2344," ",0,1)</f>
        <v>tier - 3</v>
      </c>
      <c r="P1179" t="str">
        <f>_xlfn.XLOOKUP(A1179,'Hospitalisation Details'!$A$2:$A$2344,'Hospitalisation Details'!$I$2:$I$2344," ",0,1)</f>
        <v>R1012</v>
      </c>
      <c r="Q1179">
        <f>_xlfn.XLOOKUP(A1179,'Hospitalisation Details'!$A$2:$A$2344,'Hospitalisation Details'!$K$2:$K$2344," ",0,1)</f>
        <v>49</v>
      </c>
    </row>
    <row r="1180" spans="1:17" ht="15.5" x14ac:dyDescent="0.35">
      <c r="A1180" s="8" t="s">
        <v>1192</v>
      </c>
      <c r="B1180" t="str">
        <f>VLOOKUP(Healthcare!A1180,'Customer Names'!A1180:E3514,4,FALSE)</f>
        <v>Jeff</v>
      </c>
      <c r="C1180" s="10">
        <f>_xlfn.XLOOKUP(A1180,'Medical Examinations'!$A$2:$A$2336,'Medical Examinations'!$B$2:$B$2336,"NA",0,1)</f>
        <v>24.48</v>
      </c>
      <c r="D1180" s="10">
        <f>_xlfn.XLOOKUP(A1180,'Medical Examinations'!$A$2:$A$2336,'Medical Examinations'!$C$2:$C$2336)</f>
        <v>4.37</v>
      </c>
      <c r="E1180" s="1" t="str">
        <f>_xlfn.XLOOKUP(A1180,'Medical Examinations'!$A$2:$A$2336,'Medical Examinations'!$D$2:$D$2336)</f>
        <v>Yes</v>
      </c>
      <c r="F1180" t="str">
        <f>_xlfn.XLOOKUP(A1180,'Medical Examinations'!$A$2:$A$2336,'Medical Examinations'!$E$2:$E$2336)</f>
        <v>No</v>
      </c>
      <c r="G1180" t="str">
        <f>_xlfn.XLOOKUP(A1180,'Medical Examinations'!$A$2:$A$2336,'Medical Examinations'!$F$2:$F$2336)</f>
        <v>No</v>
      </c>
      <c r="H1180" s="1">
        <f>_xlfn.XLOOKUP(A1180,'Medical Examinations'!$A$2:$A$2336,'Medical Examinations'!$G$2:$G$2336)</f>
        <v>2</v>
      </c>
      <c r="I1180" t="str">
        <f>_xlfn.XLOOKUP(A1180,'Medical Examinations'!$A$2:$A$2336,'Medical Examinations'!$H$2:$H$2336)</f>
        <v>No</v>
      </c>
      <c r="J1180" t="str">
        <f>VLOOKUP(A1180,'Medical Examinations'!$A$2:$J$2336,9,FALSE)</f>
        <v>Normal Weight</v>
      </c>
      <c r="K1180" t="str">
        <f>VLOOKUP(A1180,'Medical Examinations'!$A$2:$J$2336,10,FALSE)</f>
        <v>Normal</v>
      </c>
      <c r="L1180" s="51" t="str">
        <f>_xlfn.XLOOKUP(A1180,'Hospitalisation Details'!$A$2:$A$2345,'Hospitalisation Details'!$J$2:$J$2345,"")</f>
        <v>4-Dec-1966</v>
      </c>
      <c r="M1180" s="12">
        <f>_xlfn.XLOOKUP(A1180,'Hospitalisation Details'!$A$2:$A$2344,'Hospitalisation Details'!$F$2:$F$2344," ",0,1)</f>
        <v>9582.5400000000009</v>
      </c>
      <c r="N1180" t="str">
        <f>_xlfn.XLOOKUP(A1180,'Hospitalisation Details'!$A$2:$A$2344,'Hospitalisation Details'!$G$2:$G$2344," ",0,1)</f>
        <v>tier - 3</v>
      </c>
      <c r="O1180" t="str">
        <f>_xlfn.XLOOKUP(A1180,'Hospitalisation Details'!$A$2:$A$2344,'Hospitalisation Details'!$H$2:$H$2344," ",0,1)</f>
        <v>tier - 2</v>
      </c>
      <c r="P1180" t="str">
        <f>_xlfn.XLOOKUP(A1180,'Hospitalisation Details'!$A$2:$A$2344,'Hospitalisation Details'!$I$2:$I$2344," ",0,1)</f>
        <v>R1013</v>
      </c>
      <c r="Q1180">
        <f>_xlfn.XLOOKUP(A1180,'Hospitalisation Details'!$A$2:$A$2344,'Hospitalisation Details'!$K$2:$K$2344," ",0,1)</f>
        <v>56</v>
      </c>
    </row>
    <row r="1181" spans="1:17" ht="15.5" x14ac:dyDescent="0.35">
      <c r="A1181" s="8" t="s">
        <v>1191</v>
      </c>
      <c r="B1181" t="str">
        <f>VLOOKUP(Healthcare!A1181,'Customer Names'!A1181:E3515,4,FALSE)</f>
        <v>Amy</v>
      </c>
      <c r="C1181" s="10">
        <f>_xlfn.XLOOKUP(A1181,'Medical Examinations'!$A$2:$A$2336,'Medical Examinations'!$B$2:$B$2336,"NA",0,1)</f>
        <v>22.61</v>
      </c>
      <c r="D1181" s="10">
        <f>_xlfn.XLOOKUP(A1181,'Medical Examinations'!$A$2:$A$2336,'Medical Examinations'!$C$2:$C$2336)</f>
        <v>9.6300000000000008</v>
      </c>
      <c r="E1181" s="1" t="str">
        <f>_xlfn.XLOOKUP(A1181,'Medical Examinations'!$A$2:$A$2336,'Medical Examinations'!$D$2:$D$2336)</f>
        <v>No</v>
      </c>
      <c r="F1181" t="str">
        <f>_xlfn.XLOOKUP(A1181,'Medical Examinations'!$A$2:$A$2336,'Medical Examinations'!$E$2:$E$2336)</f>
        <v>No</v>
      </c>
      <c r="G1181" t="str">
        <f>_xlfn.XLOOKUP(A1181,'Medical Examinations'!$A$2:$A$2336,'Medical Examinations'!$F$2:$F$2336)</f>
        <v>No</v>
      </c>
      <c r="H1181" s="1">
        <f>_xlfn.XLOOKUP(A1181,'Medical Examinations'!$A$2:$A$2336,'Medical Examinations'!$G$2:$G$2336)</f>
        <v>2</v>
      </c>
      <c r="I1181" t="str">
        <f>_xlfn.XLOOKUP(A1181,'Medical Examinations'!$A$2:$A$2336,'Medical Examinations'!$H$2:$H$2336)</f>
        <v>No</v>
      </c>
      <c r="J1181" t="str">
        <f>VLOOKUP(A1181,'Medical Examinations'!$A$2:$J$2336,9,FALSE)</f>
        <v>Normal Weight</v>
      </c>
      <c r="K1181" t="str">
        <f>VLOOKUP(A1181,'Medical Examinations'!$A$2:$J$2336,10,FALSE)</f>
        <v>Diabetes</v>
      </c>
      <c r="L1181" s="51" t="str">
        <f>_xlfn.XLOOKUP(A1181,'Hospitalisation Details'!$A$2:$A$2345,'Hospitalisation Details'!$J$2:$J$2345,"")</f>
        <v>1-Dec-1973</v>
      </c>
      <c r="M1181" s="12">
        <f>_xlfn.XLOOKUP(A1181,'Hospitalisation Details'!$A$2:$A$2344,'Hospitalisation Details'!$F$2:$F$2344," ",0,1)</f>
        <v>9566.99</v>
      </c>
      <c r="N1181" t="str">
        <f>_xlfn.XLOOKUP(A1181,'Hospitalisation Details'!$A$2:$A$2344,'Hospitalisation Details'!$G$2:$G$2344," ",0,1)</f>
        <v>tier - 2</v>
      </c>
      <c r="O1181" t="str">
        <f>_xlfn.XLOOKUP(A1181,'Hospitalisation Details'!$A$2:$A$2344,'Hospitalisation Details'!$H$2:$H$2344," ",0,1)</f>
        <v>tier - 1</v>
      </c>
      <c r="P1181" t="str">
        <f>_xlfn.XLOOKUP(A1181,'Hospitalisation Details'!$A$2:$A$2344,'Hospitalisation Details'!$I$2:$I$2344," ",0,1)</f>
        <v>R1012</v>
      </c>
      <c r="Q1181">
        <f>_xlfn.XLOOKUP(A1181,'Hospitalisation Details'!$A$2:$A$2344,'Hospitalisation Details'!$K$2:$K$2344," ",0,1)</f>
        <v>49</v>
      </c>
    </row>
    <row r="1182" spans="1:17" ht="15.5" x14ac:dyDescent="0.35">
      <c r="A1182" s="8" t="s">
        <v>1190</v>
      </c>
      <c r="B1182" t="str">
        <f>VLOOKUP(Healthcare!A1182,'Customer Names'!A1182:E3516,4,FALSE)</f>
        <v>Adam</v>
      </c>
      <c r="C1182" s="10">
        <f>_xlfn.XLOOKUP(A1182,'Medical Examinations'!$A$2:$A$2336,'Medical Examinations'!$B$2:$B$2336,"NA",0,1)</f>
        <v>34.299999999999997</v>
      </c>
      <c r="D1182" s="10">
        <f>_xlfn.XLOOKUP(A1182,'Medical Examinations'!$A$2:$A$2336,'Medical Examinations'!$C$2:$C$2336)</f>
        <v>10.37</v>
      </c>
      <c r="E1182" s="1" t="str">
        <f>_xlfn.XLOOKUP(A1182,'Medical Examinations'!$A$2:$A$2336,'Medical Examinations'!$D$2:$D$2336)</f>
        <v>No</v>
      </c>
      <c r="F1182" t="str">
        <f>_xlfn.XLOOKUP(A1182,'Medical Examinations'!$A$2:$A$2336,'Medical Examinations'!$E$2:$E$2336)</f>
        <v>No</v>
      </c>
      <c r="G1182" t="str">
        <f>_xlfn.XLOOKUP(A1182,'Medical Examinations'!$A$2:$A$2336,'Medical Examinations'!$F$2:$F$2336)</f>
        <v>No</v>
      </c>
      <c r="H1182" s="1">
        <f>_xlfn.XLOOKUP(A1182,'Medical Examinations'!$A$2:$A$2336,'Medical Examinations'!$G$2:$G$2336)</f>
        <v>0</v>
      </c>
      <c r="I1182" t="str">
        <f>_xlfn.XLOOKUP(A1182,'Medical Examinations'!$A$2:$A$2336,'Medical Examinations'!$H$2:$H$2336)</f>
        <v>No</v>
      </c>
      <c r="J1182" t="str">
        <f>VLOOKUP(A1182,'Medical Examinations'!$A$2:$J$2336,9,FALSE)</f>
        <v>Obesity</v>
      </c>
      <c r="K1182" t="str">
        <f>VLOOKUP(A1182,'Medical Examinations'!$A$2:$J$2336,10,FALSE)</f>
        <v>Diabetes</v>
      </c>
      <c r="L1182" s="51" t="str">
        <f>_xlfn.XLOOKUP(A1182,'Hospitalisation Details'!$A$2:$A$2345,'Hospitalisation Details'!$J$2:$J$2345,"")</f>
        <v>14-Aug-1974</v>
      </c>
      <c r="M1182" s="12">
        <f>_xlfn.XLOOKUP(A1182,'Hospitalisation Details'!$A$2:$A$2344,'Hospitalisation Details'!$F$2:$F$2344," ",0,1)</f>
        <v>9563.0300000000007</v>
      </c>
      <c r="N1182" t="str">
        <f>_xlfn.XLOOKUP(A1182,'Hospitalisation Details'!$A$2:$A$2344,'Hospitalisation Details'!$G$2:$G$2344," ",0,1)</f>
        <v>tier - 3</v>
      </c>
      <c r="O1182" t="str">
        <f>_xlfn.XLOOKUP(A1182,'Hospitalisation Details'!$A$2:$A$2344,'Hospitalisation Details'!$H$2:$H$2344," ",0,1)</f>
        <v>tier - 1</v>
      </c>
      <c r="P1182" t="str">
        <f>_xlfn.XLOOKUP(A1182,'Hospitalisation Details'!$A$2:$A$2344,'Hospitalisation Details'!$I$2:$I$2344," ",0,1)</f>
        <v>R1011</v>
      </c>
      <c r="Q1182">
        <f>_xlfn.XLOOKUP(A1182,'Hospitalisation Details'!$A$2:$A$2344,'Hospitalisation Details'!$K$2:$K$2344," ",0,1)</f>
        <v>48</v>
      </c>
    </row>
    <row r="1183" spans="1:17" ht="15.5" x14ac:dyDescent="0.35">
      <c r="A1183" s="8" t="s">
        <v>1189</v>
      </c>
      <c r="B1183" t="str">
        <f>VLOOKUP(Healthcare!A1183,'Customer Names'!A1183:E3517,4,FALSE)</f>
        <v>Kristin M</v>
      </c>
      <c r="C1183" s="10">
        <f>_xlfn.XLOOKUP(A1183,'Medical Examinations'!$A$2:$A$2336,'Medical Examinations'!$B$2:$B$2336,"NA",0,1)</f>
        <v>46.09</v>
      </c>
      <c r="D1183" s="10">
        <f>_xlfn.XLOOKUP(A1183,'Medical Examinations'!$A$2:$A$2336,'Medical Examinations'!$C$2:$C$2336)</f>
        <v>5.44</v>
      </c>
      <c r="E1183" s="1" t="str">
        <f>_xlfn.XLOOKUP(A1183,'Medical Examinations'!$A$2:$A$2336,'Medical Examinations'!$D$2:$D$2336)</f>
        <v>No</v>
      </c>
      <c r="F1183" t="str">
        <f>_xlfn.XLOOKUP(A1183,'Medical Examinations'!$A$2:$A$2336,'Medical Examinations'!$E$2:$E$2336)</f>
        <v>No</v>
      </c>
      <c r="G1183" t="str">
        <f>_xlfn.XLOOKUP(A1183,'Medical Examinations'!$A$2:$A$2336,'Medical Examinations'!$F$2:$F$2336)</f>
        <v>No</v>
      </c>
      <c r="H1183" s="1">
        <f>_xlfn.XLOOKUP(A1183,'Medical Examinations'!$A$2:$A$2336,'Medical Examinations'!$G$2:$G$2336)</f>
        <v>2</v>
      </c>
      <c r="I1183" t="str">
        <f>_xlfn.XLOOKUP(A1183,'Medical Examinations'!$A$2:$A$2336,'Medical Examinations'!$H$2:$H$2336)</f>
        <v>No</v>
      </c>
      <c r="J1183" t="str">
        <f>VLOOKUP(A1183,'Medical Examinations'!$A$2:$J$2336,9,FALSE)</f>
        <v>Obesity</v>
      </c>
      <c r="K1183" t="str">
        <f>VLOOKUP(A1183,'Medical Examinations'!$A$2:$J$2336,10,FALSE)</f>
        <v>Normal</v>
      </c>
      <c r="L1183" s="51" t="str">
        <f>_xlfn.XLOOKUP(A1183,'Hospitalisation Details'!$A$2:$A$2345,'Hospitalisation Details'!$J$2:$J$2345,"")</f>
        <v>22-Sep-1972</v>
      </c>
      <c r="M1183" s="12">
        <f>_xlfn.XLOOKUP(A1183,'Hospitalisation Details'!$A$2:$A$2344,'Hospitalisation Details'!$F$2:$F$2344," ",0,1)</f>
        <v>9549.57</v>
      </c>
      <c r="N1183" t="str">
        <f>_xlfn.XLOOKUP(A1183,'Hospitalisation Details'!$A$2:$A$2344,'Hospitalisation Details'!$G$2:$G$2344," ",0,1)</f>
        <v>tier - 2</v>
      </c>
      <c r="O1183" t="str">
        <f>_xlfn.XLOOKUP(A1183,'Hospitalisation Details'!$A$2:$A$2344,'Hospitalisation Details'!$H$2:$H$2344," ",0,1)</f>
        <v>tier - 1</v>
      </c>
      <c r="P1183" t="str">
        <f>_xlfn.XLOOKUP(A1183,'Hospitalisation Details'!$A$2:$A$2344,'Hospitalisation Details'!$I$2:$I$2344," ",0,1)</f>
        <v>R1013</v>
      </c>
      <c r="Q1183">
        <f>_xlfn.XLOOKUP(A1183,'Hospitalisation Details'!$A$2:$A$2344,'Hospitalisation Details'!$K$2:$K$2344," ",0,1)</f>
        <v>50</v>
      </c>
    </row>
    <row r="1184" spans="1:17" ht="15.5" x14ac:dyDescent="0.35">
      <c r="A1184" s="8" t="s">
        <v>1188</v>
      </c>
      <c r="B1184" t="str">
        <f>VLOOKUP(Healthcare!A1184,'Customer Names'!A1184:E3518,4,FALSE)</f>
        <v>Mary-Lynn B.</v>
      </c>
      <c r="C1184" s="10">
        <f>_xlfn.XLOOKUP(A1184,'Medical Examinations'!$A$2:$A$2336,'Medical Examinations'!$B$2:$B$2336,"NA",0,1)</f>
        <v>44.744999999999997</v>
      </c>
      <c r="D1184" s="10">
        <f>_xlfn.XLOOKUP(A1184,'Medical Examinations'!$A$2:$A$2336,'Medical Examinations'!$C$2:$C$2336)</f>
        <v>5.19</v>
      </c>
      <c r="E1184" s="1" t="str">
        <f>_xlfn.XLOOKUP(A1184,'Medical Examinations'!$A$2:$A$2336,'Medical Examinations'!$D$2:$D$2336)</f>
        <v>No</v>
      </c>
      <c r="F1184" t="str">
        <f>_xlfn.XLOOKUP(A1184,'Medical Examinations'!$A$2:$A$2336,'Medical Examinations'!$E$2:$E$2336)</f>
        <v>No</v>
      </c>
      <c r="G1184" t="str">
        <f>_xlfn.XLOOKUP(A1184,'Medical Examinations'!$A$2:$A$2336,'Medical Examinations'!$F$2:$F$2336)</f>
        <v>No</v>
      </c>
      <c r="H1184" s="1">
        <f>_xlfn.XLOOKUP(A1184,'Medical Examinations'!$A$2:$A$2336,'Medical Examinations'!$G$2:$G$2336)</f>
        <v>2</v>
      </c>
      <c r="I1184" t="str">
        <f>_xlfn.XLOOKUP(A1184,'Medical Examinations'!$A$2:$A$2336,'Medical Examinations'!$H$2:$H$2336)</f>
        <v>No</v>
      </c>
      <c r="J1184" t="str">
        <f>VLOOKUP(A1184,'Medical Examinations'!$A$2:$J$2336,9,FALSE)</f>
        <v>Obesity</v>
      </c>
      <c r="K1184" t="str">
        <f>VLOOKUP(A1184,'Medical Examinations'!$A$2:$J$2336,10,FALSE)</f>
        <v>Normal</v>
      </c>
      <c r="L1184" s="51" t="str">
        <f>_xlfn.XLOOKUP(A1184,'Hospitalisation Details'!$A$2:$A$2345,'Hospitalisation Details'!$J$2:$J$2345,"")</f>
        <v>22-Sep-1972</v>
      </c>
      <c r="M1184" s="12">
        <f>_xlfn.XLOOKUP(A1184,'Hospitalisation Details'!$A$2:$A$2344,'Hospitalisation Details'!$F$2:$F$2344," ",0,1)</f>
        <v>9541.7000000000007</v>
      </c>
      <c r="N1184" t="str">
        <f>_xlfn.XLOOKUP(A1184,'Hospitalisation Details'!$A$2:$A$2344,'Hospitalisation Details'!$G$2:$G$2344," ",0,1)</f>
        <v>tier - 2</v>
      </c>
      <c r="O1184" t="str">
        <f>_xlfn.XLOOKUP(A1184,'Hospitalisation Details'!$A$2:$A$2344,'Hospitalisation Details'!$H$2:$H$2344," ",0,1)</f>
        <v>tier - 1</v>
      </c>
      <c r="P1184" t="str">
        <f>_xlfn.XLOOKUP(A1184,'Hospitalisation Details'!$A$2:$A$2344,'Hospitalisation Details'!$I$2:$I$2344," ",0,1)</f>
        <v>R1024</v>
      </c>
      <c r="Q1184">
        <f>_xlfn.XLOOKUP(A1184,'Hospitalisation Details'!$A$2:$A$2344,'Hospitalisation Details'!$K$2:$K$2344," ",0,1)</f>
        <v>50</v>
      </c>
    </row>
    <row r="1185" spans="1:17" ht="15.5" x14ac:dyDescent="0.35">
      <c r="A1185" s="8" t="s">
        <v>1187</v>
      </c>
      <c r="B1185" t="str">
        <f>VLOOKUP(Healthcare!A1185,'Customer Names'!A1185:E3519,4,FALSE)</f>
        <v>Jamie A</v>
      </c>
      <c r="C1185" s="10">
        <f>_xlfn.XLOOKUP(A1185,'Medical Examinations'!$A$2:$A$2336,'Medical Examinations'!$B$2:$B$2336,"NA",0,1)</f>
        <v>26.33</v>
      </c>
      <c r="D1185" s="10">
        <f>_xlfn.XLOOKUP(A1185,'Medical Examinations'!$A$2:$A$2336,'Medical Examinations'!$C$2:$C$2336)</f>
        <v>11.8</v>
      </c>
      <c r="E1185" s="1" t="str">
        <f>_xlfn.XLOOKUP(A1185,'Medical Examinations'!$A$2:$A$2336,'Medical Examinations'!$D$2:$D$2336)</f>
        <v>Yes</v>
      </c>
      <c r="F1185" t="str">
        <f>_xlfn.XLOOKUP(A1185,'Medical Examinations'!$A$2:$A$2336,'Medical Examinations'!$E$2:$E$2336)</f>
        <v>No</v>
      </c>
      <c r="G1185" t="str">
        <f>_xlfn.XLOOKUP(A1185,'Medical Examinations'!$A$2:$A$2336,'Medical Examinations'!$F$2:$F$2336)</f>
        <v>No</v>
      </c>
      <c r="H1185" s="1">
        <f>_xlfn.XLOOKUP(A1185,'Medical Examinations'!$A$2:$A$2336,'Medical Examinations'!$G$2:$G$2336)</f>
        <v>1</v>
      </c>
      <c r="I1185" t="str">
        <f>_xlfn.XLOOKUP(A1185,'Medical Examinations'!$A$2:$A$2336,'Medical Examinations'!$H$2:$H$2336)</f>
        <v>No</v>
      </c>
      <c r="J1185" t="str">
        <f>VLOOKUP(A1185,'Medical Examinations'!$A$2:$J$2336,9,FALSE)</f>
        <v>Overweight</v>
      </c>
      <c r="K1185" t="str">
        <f>VLOOKUP(A1185,'Medical Examinations'!$A$2:$J$2336,10,FALSE)</f>
        <v>Diabetes</v>
      </c>
      <c r="L1185" s="51" t="str">
        <f>_xlfn.XLOOKUP(A1185,'Hospitalisation Details'!$A$2:$A$2345,'Hospitalisation Details'!$J$2:$J$2345,"")</f>
        <v>28-Jul-1975</v>
      </c>
      <c r="M1185" s="12">
        <f>_xlfn.XLOOKUP(A1185,'Hospitalisation Details'!$A$2:$A$2344,'Hospitalisation Details'!$F$2:$F$2344," ",0,1)</f>
        <v>9540.17</v>
      </c>
      <c r="N1185" t="str">
        <f>_xlfn.XLOOKUP(A1185,'Hospitalisation Details'!$A$2:$A$2344,'Hospitalisation Details'!$G$2:$G$2344," ",0,1)</f>
        <v>tier - 2</v>
      </c>
      <c r="O1185" t="str">
        <f>_xlfn.XLOOKUP(A1185,'Hospitalisation Details'!$A$2:$A$2344,'Hospitalisation Details'!$H$2:$H$2344," ",0,1)</f>
        <v>tier - 2</v>
      </c>
      <c r="P1185" t="str">
        <f>_xlfn.XLOOKUP(A1185,'Hospitalisation Details'!$A$2:$A$2344,'Hospitalisation Details'!$I$2:$I$2344," ",0,1)</f>
        <v>R1024</v>
      </c>
      <c r="Q1185">
        <f>_xlfn.XLOOKUP(A1185,'Hospitalisation Details'!$A$2:$A$2344,'Hospitalisation Details'!$K$2:$K$2344," ",0,1)</f>
        <v>47</v>
      </c>
    </row>
    <row r="1186" spans="1:17" ht="15.5" x14ac:dyDescent="0.35">
      <c r="A1186" s="8" t="s">
        <v>1186</v>
      </c>
      <c r="B1186" t="str">
        <f>VLOOKUP(Healthcare!A1186,'Customer Names'!A1186:E3520,4,FALSE)</f>
        <v>Jeffrey A.</v>
      </c>
      <c r="C1186" s="10">
        <f>_xlfn.XLOOKUP(A1186,'Medical Examinations'!$A$2:$A$2336,'Medical Examinations'!$B$2:$B$2336,"NA",0,1)</f>
        <v>26.6</v>
      </c>
      <c r="D1186" s="10">
        <f>_xlfn.XLOOKUP(A1186,'Medical Examinations'!$A$2:$A$2336,'Medical Examinations'!$C$2:$C$2336)</f>
        <v>8.3800000000000008</v>
      </c>
      <c r="E1186" s="1" t="str">
        <f>_xlfn.XLOOKUP(A1186,'Medical Examinations'!$A$2:$A$2336,'Medical Examinations'!$D$2:$D$2336)</f>
        <v>No</v>
      </c>
      <c r="F1186" t="str">
        <f>_xlfn.XLOOKUP(A1186,'Medical Examinations'!$A$2:$A$2336,'Medical Examinations'!$E$2:$E$2336)</f>
        <v>No</v>
      </c>
      <c r="G1186" t="str">
        <f>_xlfn.XLOOKUP(A1186,'Medical Examinations'!$A$2:$A$2336,'Medical Examinations'!$F$2:$F$2336)</f>
        <v>No</v>
      </c>
      <c r="H1186" s="1">
        <f>_xlfn.XLOOKUP(A1186,'Medical Examinations'!$A$2:$A$2336,'Medical Examinations'!$G$2:$G$2336)</f>
        <v>2</v>
      </c>
      <c r="I1186" t="str">
        <f>_xlfn.XLOOKUP(A1186,'Medical Examinations'!$A$2:$A$2336,'Medical Examinations'!$H$2:$H$2336)</f>
        <v>No</v>
      </c>
      <c r="J1186" t="str">
        <f>VLOOKUP(A1186,'Medical Examinations'!$A$2:$J$2336,9,FALSE)</f>
        <v>Overweight</v>
      </c>
      <c r="K1186" t="str">
        <f>VLOOKUP(A1186,'Medical Examinations'!$A$2:$J$2336,10,FALSE)</f>
        <v>Diabetes</v>
      </c>
      <c r="L1186" s="51" t="str">
        <f>_xlfn.XLOOKUP(A1186,'Hospitalisation Details'!$A$2:$A$2345,'Hospitalisation Details'!$J$2:$J$2345,"")</f>
        <v>21-Dec-1973</v>
      </c>
      <c r="M1186" s="12">
        <f>_xlfn.XLOOKUP(A1186,'Hospitalisation Details'!$A$2:$A$2344,'Hospitalisation Details'!$F$2:$F$2344," ",0,1)</f>
        <v>9538.65</v>
      </c>
      <c r="N1186" t="str">
        <f>_xlfn.XLOOKUP(A1186,'Hospitalisation Details'!$A$2:$A$2344,'Hospitalisation Details'!$G$2:$G$2344," ",0,1)</f>
        <v>tier - 2</v>
      </c>
      <c r="O1186" t="str">
        <f>_xlfn.XLOOKUP(A1186,'Hospitalisation Details'!$A$2:$A$2344,'Hospitalisation Details'!$H$2:$H$2344," ",0,1)</f>
        <v>tier - 3</v>
      </c>
      <c r="P1186" t="str">
        <f>_xlfn.XLOOKUP(A1186,'Hospitalisation Details'!$A$2:$A$2344,'Hospitalisation Details'!$I$2:$I$2344," ",0,1)</f>
        <v>R1021</v>
      </c>
      <c r="Q1186">
        <f>_xlfn.XLOOKUP(A1186,'Hospitalisation Details'!$A$2:$A$2344,'Hospitalisation Details'!$K$2:$K$2344," ",0,1)</f>
        <v>49</v>
      </c>
    </row>
    <row r="1187" spans="1:17" ht="15.5" x14ac:dyDescent="0.35">
      <c r="A1187" s="8" t="s">
        <v>1185</v>
      </c>
      <c r="B1187" t="str">
        <f>VLOOKUP(Healthcare!A1187,'Customer Names'!A1187:E3521,4,FALSE)</f>
        <v>Nicole</v>
      </c>
      <c r="C1187" s="10">
        <f>_xlfn.XLOOKUP(A1187,'Medical Examinations'!$A$2:$A$2336,'Medical Examinations'!$B$2:$B$2336,"NA",0,1)</f>
        <v>27.5</v>
      </c>
      <c r="D1187" s="10">
        <f>_xlfn.XLOOKUP(A1187,'Medical Examinations'!$A$2:$A$2336,'Medical Examinations'!$C$2:$C$2336)</f>
        <v>7.58</v>
      </c>
      <c r="E1187" s="1" t="str">
        <f>_xlfn.XLOOKUP(A1187,'Medical Examinations'!$A$2:$A$2336,'Medical Examinations'!$D$2:$D$2336)</f>
        <v>No</v>
      </c>
      <c r="F1187" t="str">
        <f>_xlfn.XLOOKUP(A1187,'Medical Examinations'!$A$2:$A$2336,'Medical Examinations'!$E$2:$E$2336)</f>
        <v>No</v>
      </c>
      <c r="G1187" t="str">
        <f>_xlfn.XLOOKUP(A1187,'Medical Examinations'!$A$2:$A$2336,'Medical Examinations'!$F$2:$F$2336)</f>
        <v>No</v>
      </c>
      <c r="H1187" s="1">
        <f>_xlfn.XLOOKUP(A1187,'Medical Examinations'!$A$2:$A$2336,'Medical Examinations'!$G$2:$G$2336)</f>
        <v>0</v>
      </c>
      <c r="I1187" t="str">
        <f>_xlfn.XLOOKUP(A1187,'Medical Examinations'!$A$2:$A$2336,'Medical Examinations'!$H$2:$H$2336)</f>
        <v>No</v>
      </c>
      <c r="J1187" t="str">
        <f>VLOOKUP(A1187,'Medical Examinations'!$A$2:$J$2336,9,FALSE)</f>
        <v>Overweight</v>
      </c>
      <c r="K1187" t="str">
        <f>VLOOKUP(A1187,'Medical Examinations'!$A$2:$J$2336,10,FALSE)</f>
        <v>Diabetes</v>
      </c>
      <c r="L1187" s="51" t="str">
        <f>_xlfn.XLOOKUP(A1187,'Hospitalisation Details'!$A$2:$A$2345,'Hospitalisation Details'!$J$2:$J$2345,"")</f>
        <v>29-Nov-1971</v>
      </c>
      <c r="M1187" s="12">
        <f>_xlfn.XLOOKUP(A1187,'Hospitalisation Details'!$A$2:$A$2344,'Hospitalisation Details'!$F$2:$F$2344," ",0,1)</f>
        <v>9528.9</v>
      </c>
      <c r="N1187" t="str">
        <f>_xlfn.XLOOKUP(A1187,'Hospitalisation Details'!$A$2:$A$2344,'Hospitalisation Details'!$G$2:$G$2344," ",0,1)</f>
        <v>tier - 2</v>
      </c>
      <c r="O1187" t="str">
        <f>_xlfn.XLOOKUP(A1187,'Hospitalisation Details'!$A$2:$A$2344,'Hospitalisation Details'!$H$2:$H$2344," ",0,1)</f>
        <v>tier - 2</v>
      </c>
      <c r="P1187" t="str">
        <f>_xlfn.XLOOKUP(A1187,'Hospitalisation Details'!$A$2:$A$2344,'Hospitalisation Details'!$I$2:$I$2344," ",0,1)</f>
        <v>R1011</v>
      </c>
      <c r="Q1187">
        <f>_xlfn.XLOOKUP(A1187,'Hospitalisation Details'!$A$2:$A$2344,'Hospitalisation Details'!$K$2:$K$2344," ",0,1)</f>
        <v>51</v>
      </c>
    </row>
    <row r="1188" spans="1:17" ht="15.5" x14ac:dyDescent="0.35">
      <c r="A1188" s="8" t="s">
        <v>1184</v>
      </c>
      <c r="B1188" t="str">
        <f>VLOOKUP(Healthcare!A1188,'Customer Names'!A1188:E3522,4,FALSE)</f>
        <v>Audrey</v>
      </c>
      <c r="C1188" s="10">
        <f>_xlfn.XLOOKUP(A1188,'Medical Examinations'!$A$2:$A$2336,'Medical Examinations'!$B$2:$B$2336,"NA",0,1)</f>
        <v>41.55</v>
      </c>
      <c r="D1188" s="10">
        <f>_xlfn.XLOOKUP(A1188,'Medical Examinations'!$A$2:$A$2336,'Medical Examinations'!$C$2:$C$2336)</f>
        <v>4.6100000000000003</v>
      </c>
      <c r="E1188" s="1" t="str">
        <f>_xlfn.XLOOKUP(A1188,'Medical Examinations'!$A$2:$A$2336,'Medical Examinations'!$D$2:$D$2336)</f>
        <v>No</v>
      </c>
      <c r="F1188" t="str">
        <f>_xlfn.XLOOKUP(A1188,'Medical Examinations'!$A$2:$A$2336,'Medical Examinations'!$E$2:$E$2336)</f>
        <v>No</v>
      </c>
      <c r="G1188" t="str">
        <f>_xlfn.XLOOKUP(A1188,'Medical Examinations'!$A$2:$A$2336,'Medical Examinations'!$F$2:$F$2336)</f>
        <v>No</v>
      </c>
      <c r="H1188" s="1">
        <f>_xlfn.XLOOKUP(A1188,'Medical Examinations'!$A$2:$A$2336,'Medical Examinations'!$G$2:$G$2336)</f>
        <v>1</v>
      </c>
      <c r="I1188" t="str">
        <f>_xlfn.XLOOKUP(A1188,'Medical Examinations'!$A$2:$A$2336,'Medical Examinations'!$H$2:$H$2336)</f>
        <v>No</v>
      </c>
      <c r="J1188" t="str">
        <f>VLOOKUP(A1188,'Medical Examinations'!$A$2:$J$2336,9,FALSE)</f>
        <v>Obesity</v>
      </c>
      <c r="K1188" t="str">
        <f>VLOOKUP(A1188,'Medical Examinations'!$A$2:$J$2336,10,FALSE)</f>
        <v>Normal</v>
      </c>
      <c r="L1188" s="51" t="str">
        <f>_xlfn.XLOOKUP(A1188,'Hospitalisation Details'!$A$2:$A$2345,'Hospitalisation Details'!$J$2:$J$2345,"")</f>
        <v>22-Aug-1992</v>
      </c>
      <c r="M1188" s="12">
        <f>_xlfn.XLOOKUP(A1188,'Hospitalisation Details'!$A$2:$A$2344,'Hospitalisation Details'!$F$2:$F$2344," ",0,1)</f>
        <v>9507.68</v>
      </c>
      <c r="N1188" t="str">
        <f>_xlfn.XLOOKUP(A1188,'Hospitalisation Details'!$A$2:$A$2344,'Hospitalisation Details'!$G$2:$G$2344," ",0,1)</f>
        <v>tier - 2</v>
      </c>
      <c r="O1188" t="str">
        <f>_xlfn.XLOOKUP(A1188,'Hospitalisation Details'!$A$2:$A$2344,'Hospitalisation Details'!$H$2:$H$2344," ",0,1)</f>
        <v>tier - 1</v>
      </c>
      <c r="P1188" t="str">
        <f>_xlfn.XLOOKUP(A1188,'Hospitalisation Details'!$A$2:$A$2344,'Hospitalisation Details'!$I$2:$I$2344," ",0,1)</f>
        <v>R1012</v>
      </c>
      <c r="Q1188">
        <f>_xlfn.XLOOKUP(A1188,'Hospitalisation Details'!$A$2:$A$2344,'Hospitalisation Details'!$K$2:$K$2344," ",0,1)</f>
        <v>30</v>
      </c>
    </row>
    <row r="1189" spans="1:17" ht="15.5" x14ac:dyDescent="0.35">
      <c r="A1189" s="8" t="s">
        <v>1183</v>
      </c>
      <c r="B1189" t="str">
        <f>VLOOKUP(Healthcare!A1189,'Customer Names'!A1189:E3523,4,FALSE)</f>
        <v>Jacob</v>
      </c>
      <c r="C1189" s="10">
        <f>_xlfn.XLOOKUP(A1189,'Medical Examinations'!$A$2:$A$2336,'Medical Examinations'!$B$2:$B$2336,"NA",0,1)</f>
        <v>41.47</v>
      </c>
      <c r="D1189" s="10">
        <f>_xlfn.XLOOKUP(A1189,'Medical Examinations'!$A$2:$A$2336,'Medical Examinations'!$C$2:$C$2336)</f>
        <v>4.7</v>
      </c>
      <c r="E1189" s="1" t="str">
        <f>_xlfn.XLOOKUP(A1189,'Medical Examinations'!$A$2:$A$2336,'Medical Examinations'!$D$2:$D$2336)</f>
        <v>Yes</v>
      </c>
      <c r="F1189" t="str">
        <f>_xlfn.XLOOKUP(A1189,'Medical Examinations'!$A$2:$A$2336,'Medical Examinations'!$E$2:$E$2336)</f>
        <v>No</v>
      </c>
      <c r="G1189" t="str">
        <f>_xlfn.XLOOKUP(A1189,'Medical Examinations'!$A$2:$A$2336,'Medical Examinations'!$F$2:$F$2336)</f>
        <v>Yes</v>
      </c>
      <c r="H1189" s="1">
        <f>_xlfn.XLOOKUP(A1189,'Medical Examinations'!$A$2:$A$2336,'Medical Examinations'!$G$2:$G$2336)</f>
        <v>1</v>
      </c>
      <c r="I1189" t="str">
        <f>_xlfn.XLOOKUP(A1189,'Medical Examinations'!$A$2:$A$2336,'Medical Examinations'!$H$2:$H$2336)</f>
        <v>No</v>
      </c>
      <c r="J1189" t="str">
        <f>VLOOKUP(A1189,'Medical Examinations'!$A$2:$J$2336,9,FALSE)</f>
        <v>Obesity</v>
      </c>
      <c r="K1189" t="str">
        <f>VLOOKUP(A1189,'Medical Examinations'!$A$2:$J$2336,10,FALSE)</f>
        <v>Normal</v>
      </c>
      <c r="L1189" s="51" t="str">
        <f>_xlfn.XLOOKUP(A1189,'Hospitalisation Details'!$A$2:$A$2345,'Hospitalisation Details'!$J$2:$J$2345,"")</f>
        <v>24-Aug-1969</v>
      </c>
      <c r="M1189" s="12">
        <f>_xlfn.XLOOKUP(A1189,'Hospitalisation Details'!$A$2:$A$2344,'Hospitalisation Details'!$F$2:$F$2344," ",0,1)</f>
        <v>9504.31</v>
      </c>
      <c r="N1189" t="str">
        <f>_xlfn.XLOOKUP(A1189,'Hospitalisation Details'!$A$2:$A$2344,'Hospitalisation Details'!$G$2:$G$2344," ",0,1)</f>
        <v>tier - 3</v>
      </c>
      <c r="O1189" t="str">
        <f>_xlfn.XLOOKUP(A1189,'Hospitalisation Details'!$A$2:$A$2344,'Hospitalisation Details'!$H$2:$H$2344," ",0,1)</f>
        <v>tier - 2</v>
      </c>
      <c r="P1189" t="str">
        <f>_xlfn.XLOOKUP(A1189,'Hospitalisation Details'!$A$2:$A$2344,'Hospitalisation Details'!$I$2:$I$2344," ",0,1)</f>
        <v>R1013</v>
      </c>
      <c r="Q1189">
        <f>_xlfn.XLOOKUP(A1189,'Hospitalisation Details'!$A$2:$A$2344,'Hospitalisation Details'!$K$2:$K$2344," ",0,1)</f>
        <v>53</v>
      </c>
    </row>
    <row r="1190" spans="1:17" ht="15.5" x14ac:dyDescent="0.35">
      <c r="A1190" s="8" t="s">
        <v>1182</v>
      </c>
      <c r="B1190" t="str">
        <f>VLOOKUP(Healthcare!A1190,'Customer Names'!A1190:E3524,4,FALSE)</f>
        <v>Daniel S</v>
      </c>
      <c r="C1190" s="10">
        <f>_xlfn.XLOOKUP(A1190,'Medical Examinations'!$A$2:$A$2336,'Medical Examinations'!$B$2:$B$2336,"NA",0,1)</f>
        <v>24.795000000000002</v>
      </c>
      <c r="D1190" s="10">
        <f>_xlfn.XLOOKUP(A1190,'Medical Examinations'!$A$2:$A$2336,'Medical Examinations'!$C$2:$C$2336)</f>
        <v>6.05</v>
      </c>
      <c r="E1190" s="1" t="str">
        <f>_xlfn.XLOOKUP(A1190,'Medical Examinations'!$A$2:$A$2336,'Medical Examinations'!$D$2:$D$2336)</f>
        <v>Yes</v>
      </c>
      <c r="F1190" t="str">
        <f>_xlfn.XLOOKUP(A1190,'Medical Examinations'!$A$2:$A$2336,'Medical Examinations'!$E$2:$E$2336)</f>
        <v>No</v>
      </c>
      <c r="G1190" t="str">
        <f>_xlfn.XLOOKUP(A1190,'Medical Examinations'!$A$2:$A$2336,'Medical Examinations'!$F$2:$F$2336)</f>
        <v>No</v>
      </c>
      <c r="H1190" s="1">
        <f>_xlfn.XLOOKUP(A1190,'Medical Examinations'!$A$2:$A$2336,'Medical Examinations'!$G$2:$G$2336)</f>
        <v>0</v>
      </c>
      <c r="I1190" t="str">
        <f>_xlfn.XLOOKUP(A1190,'Medical Examinations'!$A$2:$A$2336,'Medical Examinations'!$H$2:$H$2336)</f>
        <v>No</v>
      </c>
      <c r="J1190" t="str">
        <f>VLOOKUP(A1190,'Medical Examinations'!$A$2:$J$2336,9,FALSE)</f>
        <v>Normal Weight</v>
      </c>
      <c r="K1190" t="str">
        <f>VLOOKUP(A1190,'Medical Examinations'!$A$2:$J$2336,10,FALSE)</f>
        <v>Prediabetes</v>
      </c>
      <c r="L1190" s="51" t="str">
        <f>_xlfn.XLOOKUP(A1190,'Hospitalisation Details'!$A$2:$A$2345,'Hospitalisation Details'!$J$2:$J$2345,"")</f>
        <v>28-Nov-1976</v>
      </c>
      <c r="M1190" s="12">
        <f>_xlfn.XLOOKUP(A1190,'Hospitalisation Details'!$A$2:$A$2344,'Hospitalisation Details'!$F$2:$F$2344," ",0,1)</f>
        <v>9500.57</v>
      </c>
      <c r="N1190" t="str">
        <f>_xlfn.XLOOKUP(A1190,'Hospitalisation Details'!$A$2:$A$2344,'Hospitalisation Details'!$G$2:$G$2344," ",0,1)</f>
        <v>tier - 2</v>
      </c>
      <c r="O1190" t="str">
        <f>_xlfn.XLOOKUP(A1190,'Hospitalisation Details'!$A$2:$A$2344,'Hospitalisation Details'!$H$2:$H$2344," ",0,1)</f>
        <v>tier - 3</v>
      </c>
      <c r="P1190" t="str">
        <f>_xlfn.XLOOKUP(A1190,'Hospitalisation Details'!$A$2:$A$2344,'Hospitalisation Details'!$I$2:$I$2344," ",0,1)</f>
        <v>R1017</v>
      </c>
      <c r="Q1190">
        <f>_xlfn.XLOOKUP(A1190,'Hospitalisation Details'!$A$2:$A$2344,'Hospitalisation Details'!$K$2:$K$2344," ",0,1)</f>
        <v>46</v>
      </c>
    </row>
    <row r="1191" spans="1:17" ht="15.5" x14ac:dyDescent="0.35">
      <c r="A1191" s="8" t="s">
        <v>1181</v>
      </c>
      <c r="B1191" t="str">
        <f>VLOOKUP(Healthcare!A1191,'Customer Names'!A1191:E3525,4,FALSE)</f>
        <v>Marc C.</v>
      </c>
      <c r="C1191" s="10">
        <f>_xlfn.XLOOKUP(A1191,'Medical Examinations'!$A$2:$A$2336,'Medical Examinations'!$B$2:$B$2336,"NA",0,1)</f>
        <v>29.48</v>
      </c>
      <c r="D1191" s="10">
        <f>_xlfn.XLOOKUP(A1191,'Medical Examinations'!$A$2:$A$2336,'Medical Examinations'!$C$2:$C$2336)</f>
        <v>5.63</v>
      </c>
      <c r="E1191" s="1" t="str">
        <f>_xlfn.XLOOKUP(A1191,'Medical Examinations'!$A$2:$A$2336,'Medical Examinations'!$D$2:$D$2336)</f>
        <v>Yes</v>
      </c>
      <c r="F1191" t="str">
        <f>_xlfn.XLOOKUP(A1191,'Medical Examinations'!$A$2:$A$2336,'Medical Examinations'!$E$2:$E$2336)</f>
        <v>No</v>
      </c>
      <c r="G1191" t="str">
        <f>_xlfn.XLOOKUP(A1191,'Medical Examinations'!$A$2:$A$2336,'Medical Examinations'!$F$2:$F$2336)</f>
        <v>Yes</v>
      </c>
      <c r="H1191" s="1">
        <f>_xlfn.XLOOKUP(A1191,'Medical Examinations'!$A$2:$A$2336,'Medical Examinations'!$G$2:$G$2336)</f>
        <v>1</v>
      </c>
      <c r="I1191" t="str">
        <f>_xlfn.XLOOKUP(A1191,'Medical Examinations'!$A$2:$A$2336,'Medical Examinations'!$H$2:$H$2336)</f>
        <v>No</v>
      </c>
      <c r="J1191" t="str">
        <f>VLOOKUP(A1191,'Medical Examinations'!$A$2:$J$2336,9,FALSE)</f>
        <v>Overweight</v>
      </c>
      <c r="K1191" t="str">
        <f>VLOOKUP(A1191,'Medical Examinations'!$A$2:$J$2336,10,FALSE)</f>
        <v>Normal</v>
      </c>
      <c r="L1191" s="51" t="str">
        <f>_xlfn.XLOOKUP(A1191,'Hospitalisation Details'!$A$2:$A$2345,'Hospitalisation Details'!$J$2:$J$2345,"")</f>
        <v>4-Jun-1969</v>
      </c>
      <c r="M1191" s="12">
        <f>_xlfn.XLOOKUP(A1191,'Hospitalisation Details'!$A$2:$A$2344,'Hospitalisation Details'!$F$2:$F$2344," ",0,1)</f>
        <v>9487.64</v>
      </c>
      <c r="N1191" t="str">
        <f>_xlfn.XLOOKUP(A1191,'Hospitalisation Details'!$A$2:$A$2344,'Hospitalisation Details'!$G$2:$G$2344," ",0,1)</f>
        <v>tier - 2</v>
      </c>
      <c r="O1191" t="str">
        <f>_xlfn.XLOOKUP(A1191,'Hospitalisation Details'!$A$2:$A$2344,'Hospitalisation Details'!$H$2:$H$2344," ",0,1)</f>
        <v>tier - 2</v>
      </c>
      <c r="P1191" t="str">
        <f>_xlfn.XLOOKUP(A1191,'Hospitalisation Details'!$A$2:$A$2344,'Hospitalisation Details'!$I$2:$I$2344," ",0,1)</f>
        <v>R1013</v>
      </c>
      <c r="Q1191">
        <f>_xlfn.XLOOKUP(A1191,'Hospitalisation Details'!$A$2:$A$2344,'Hospitalisation Details'!$K$2:$K$2344," ",0,1)</f>
        <v>54</v>
      </c>
    </row>
    <row r="1192" spans="1:17" ht="15.5" x14ac:dyDescent="0.35">
      <c r="A1192" s="8" t="s">
        <v>1180</v>
      </c>
      <c r="B1192" t="str">
        <f>VLOOKUP(Healthcare!A1192,'Customer Names'!A1192:E3526,4,FALSE)</f>
        <v>Mark S</v>
      </c>
      <c r="C1192" s="10">
        <f>_xlfn.XLOOKUP(A1192,'Medical Examinations'!$A$2:$A$2336,'Medical Examinations'!$B$2:$B$2336,"NA",0,1)</f>
        <v>28.09</v>
      </c>
      <c r="D1192" s="10">
        <f>_xlfn.XLOOKUP(A1192,'Medical Examinations'!$A$2:$A$2336,'Medical Examinations'!$C$2:$C$2336)</f>
        <v>6.06</v>
      </c>
      <c r="E1192" s="1" t="str">
        <f>_xlfn.XLOOKUP(A1192,'Medical Examinations'!$A$2:$A$2336,'Medical Examinations'!$D$2:$D$2336)</f>
        <v>No</v>
      </c>
      <c r="F1192" t="str">
        <f>_xlfn.XLOOKUP(A1192,'Medical Examinations'!$A$2:$A$2336,'Medical Examinations'!$E$2:$E$2336)</f>
        <v>No</v>
      </c>
      <c r="G1192" t="str">
        <f>_xlfn.XLOOKUP(A1192,'Medical Examinations'!$A$2:$A$2336,'Medical Examinations'!$F$2:$F$2336)</f>
        <v>Yes</v>
      </c>
      <c r="H1192" s="1">
        <f>_xlfn.XLOOKUP(A1192,'Medical Examinations'!$A$2:$A$2336,'Medical Examinations'!$G$2:$G$2336)</f>
        <v>1</v>
      </c>
      <c r="I1192" t="str">
        <f>_xlfn.XLOOKUP(A1192,'Medical Examinations'!$A$2:$A$2336,'Medical Examinations'!$H$2:$H$2336)</f>
        <v>No</v>
      </c>
      <c r="J1192" t="str">
        <f>VLOOKUP(A1192,'Medical Examinations'!$A$2:$J$2336,9,FALSE)</f>
        <v>Overweight</v>
      </c>
      <c r="K1192" t="str">
        <f>VLOOKUP(A1192,'Medical Examinations'!$A$2:$J$2336,10,FALSE)</f>
        <v>Prediabetes</v>
      </c>
      <c r="L1192" s="51" t="str">
        <f>_xlfn.XLOOKUP(A1192,'Hospitalisation Details'!$A$2:$A$2345,'Hospitalisation Details'!$J$2:$J$2345,"")</f>
        <v>17-Jul-1979</v>
      </c>
      <c r="M1192" s="12">
        <f>_xlfn.XLOOKUP(A1192,'Hospitalisation Details'!$A$2:$A$2344,'Hospitalisation Details'!$F$2:$F$2344," ",0,1)</f>
        <v>9453.92</v>
      </c>
      <c r="N1192" t="str">
        <f>_xlfn.XLOOKUP(A1192,'Hospitalisation Details'!$A$2:$A$2344,'Hospitalisation Details'!$G$2:$G$2344," ",0,1)</f>
        <v>tier - 2</v>
      </c>
      <c r="O1192" t="str">
        <f>_xlfn.XLOOKUP(A1192,'Hospitalisation Details'!$A$2:$A$2344,'Hospitalisation Details'!$H$2:$H$2344," ",0,1)</f>
        <v>tier - 2</v>
      </c>
      <c r="P1192" t="str">
        <f>_xlfn.XLOOKUP(A1192,'Hospitalisation Details'!$A$2:$A$2344,'Hospitalisation Details'!$I$2:$I$2344," ",0,1)</f>
        <v>R1021</v>
      </c>
      <c r="Q1192">
        <f>_xlfn.XLOOKUP(A1192,'Hospitalisation Details'!$A$2:$A$2344,'Hospitalisation Details'!$K$2:$K$2344," ",0,1)</f>
        <v>43</v>
      </c>
    </row>
    <row r="1193" spans="1:17" ht="15.5" x14ac:dyDescent="0.35">
      <c r="A1193" s="8" t="s">
        <v>1179</v>
      </c>
      <c r="B1193" t="str">
        <f>VLOOKUP(Healthcare!A1193,'Customer Names'!A1193:E3527,4,FALSE)</f>
        <v>Dan</v>
      </c>
      <c r="C1193" s="10">
        <f>_xlfn.XLOOKUP(A1193,'Medical Examinations'!$A$2:$A$2336,'Medical Examinations'!$B$2:$B$2336,"NA",0,1)</f>
        <v>32.729999999999997</v>
      </c>
      <c r="D1193" s="10">
        <f>_xlfn.XLOOKUP(A1193,'Medical Examinations'!$A$2:$A$2336,'Medical Examinations'!$C$2:$C$2336)</f>
        <v>5.19</v>
      </c>
      <c r="E1193" s="1" t="str">
        <f>_xlfn.XLOOKUP(A1193,'Medical Examinations'!$A$2:$A$2336,'Medical Examinations'!$D$2:$D$2336)</f>
        <v>No</v>
      </c>
      <c r="F1193" t="str">
        <f>_xlfn.XLOOKUP(A1193,'Medical Examinations'!$A$2:$A$2336,'Medical Examinations'!$E$2:$E$2336)</f>
        <v>No</v>
      </c>
      <c r="G1193" t="str">
        <f>_xlfn.XLOOKUP(A1193,'Medical Examinations'!$A$2:$A$2336,'Medical Examinations'!$F$2:$F$2336)</f>
        <v>No</v>
      </c>
      <c r="H1193" s="1">
        <f>_xlfn.XLOOKUP(A1193,'Medical Examinations'!$A$2:$A$2336,'Medical Examinations'!$G$2:$G$2336)</f>
        <v>1</v>
      </c>
      <c r="I1193" t="str">
        <f>_xlfn.XLOOKUP(A1193,'Medical Examinations'!$A$2:$A$2336,'Medical Examinations'!$H$2:$H$2336)</f>
        <v>No</v>
      </c>
      <c r="J1193" t="str">
        <f>VLOOKUP(A1193,'Medical Examinations'!$A$2:$J$2336,9,FALSE)</f>
        <v>Obesity</v>
      </c>
      <c r="K1193" t="str">
        <f>VLOOKUP(A1193,'Medical Examinations'!$A$2:$J$2336,10,FALSE)</f>
        <v>Normal</v>
      </c>
      <c r="L1193" s="51" t="str">
        <f>_xlfn.XLOOKUP(A1193,'Hospitalisation Details'!$A$2:$A$2345,'Hospitalisation Details'!$J$2:$J$2345,"")</f>
        <v>14-Nov-1987</v>
      </c>
      <c r="M1193" s="12">
        <f>_xlfn.XLOOKUP(A1193,'Hospitalisation Details'!$A$2:$A$2344,'Hospitalisation Details'!$F$2:$F$2344," ",0,1)</f>
        <v>9448.42</v>
      </c>
      <c r="N1193" t="str">
        <f>_xlfn.XLOOKUP(A1193,'Hospitalisation Details'!$A$2:$A$2344,'Hospitalisation Details'!$G$2:$G$2344," ",0,1)</f>
        <v>tier - 2</v>
      </c>
      <c r="O1193" t="str">
        <f>_xlfn.XLOOKUP(A1193,'Hospitalisation Details'!$A$2:$A$2344,'Hospitalisation Details'!$H$2:$H$2344," ",0,1)</f>
        <v>tier - 3</v>
      </c>
      <c r="P1193" t="str">
        <f>_xlfn.XLOOKUP(A1193,'Hospitalisation Details'!$A$2:$A$2344,'Hospitalisation Details'!$I$2:$I$2344," ",0,1)</f>
        <v>R1021</v>
      </c>
      <c r="Q1193">
        <f>_xlfn.XLOOKUP(A1193,'Hospitalisation Details'!$A$2:$A$2344,'Hospitalisation Details'!$K$2:$K$2344," ",0,1)</f>
        <v>35</v>
      </c>
    </row>
    <row r="1194" spans="1:17" ht="15.5" x14ac:dyDescent="0.35">
      <c r="A1194" s="8" t="s">
        <v>1178</v>
      </c>
      <c r="B1194" t="str">
        <f>VLOOKUP(Healthcare!A1194,'Customer Names'!A1194:E3528,4,FALSE)</f>
        <v>Gabriela</v>
      </c>
      <c r="C1194" s="10">
        <f>_xlfn.XLOOKUP(A1194,'Medical Examinations'!$A$2:$A$2336,'Medical Examinations'!$B$2:$B$2336,"NA",0,1)</f>
        <v>27.36</v>
      </c>
      <c r="D1194" s="10">
        <f>_xlfn.XLOOKUP(A1194,'Medical Examinations'!$A$2:$A$2336,'Medical Examinations'!$C$2:$C$2336)</f>
        <v>8.9600000000000009</v>
      </c>
      <c r="E1194" s="1" t="str">
        <f>_xlfn.XLOOKUP(A1194,'Medical Examinations'!$A$2:$A$2336,'Medical Examinations'!$D$2:$D$2336)</f>
        <v>No</v>
      </c>
      <c r="F1194" t="str">
        <f>_xlfn.XLOOKUP(A1194,'Medical Examinations'!$A$2:$A$2336,'Medical Examinations'!$E$2:$E$2336)</f>
        <v>No</v>
      </c>
      <c r="G1194" t="str">
        <f>_xlfn.XLOOKUP(A1194,'Medical Examinations'!$A$2:$A$2336,'Medical Examinations'!$F$2:$F$2336)</f>
        <v>No</v>
      </c>
      <c r="H1194" s="1">
        <f>_xlfn.XLOOKUP(A1194,'Medical Examinations'!$A$2:$A$2336,'Medical Examinations'!$G$2:$G$2336)</f>
        <v>0</v>
      </c>
      <c r="I1194" t="str">
        <f>_xlfn.XLOOKUP(A1194,'Medical Examinations'!$A$2:$A$2336,'Medical Examinations'!$H$2:$H$2336)</f>
        <v>No</v>
      </c>
      <c r="J1194" t="str">
        <f>VLOOKUP(A1194,'Medical Examinations'!$A$2:$J$2336,9,FALSE)</f>
        <v>Overweight</v>
      </c>
      <c r="K1194" t="str">
        <f>VLOOKUP(A1194,'Medical Examinations'!$A$2:$J$2336,10,FALSE)</f>
        <v>Diabetes</v>
      </c>
      <c r="L1194" s="51" t="str">
        <f>_xlfn.XLOOKUP(A1194,'Hospitalisation Details'!$A$2:$A$2345,'Hospitalisation Details'!$J$2:$J$2345,"")</f>
        <v>8-Jun-1974</v>
      </c>
      <c r="M1194" s="12">
        <f>_xlfn.XLOOKUP(A1194,'Hospitalisation Details'!$A$2:$A$2344,'Hospitalisation Details'!$F$2:$F$2344," ",0,1)</f>
        <v>9447.3799999999992</v>
      </c>
      <c r="N1194" t="str">
        <f>_xlfn.XLOOKUP(A1194,'Hospitalisation Details'!$A$2:$A$2344,'Hospitalisation Details'!$G$2:$G$2344," ",0,1)</f>
        <v>tier - 2</v>
      </c>
      <c r="O1194" t="str">
        <f>_xlfn.XLOOKUP(A1194,'Hospitalisation Details'!$A$2:$A$2344,'Hospitalisation Details'!$H$2:$H$2344," ",0,1)</f>
        <v>tier - 3</v>
      </c>
      <c r="P1194" t="str">
        <f>_xlfn.XLOOKUP(A1194,'Hospitalisation Details'!$A$2:$A$2344,'Hospitalisation Details'!$I$2:$I$2344," ",0,1)</f>
        <v>R1024</v>
      </c>
      <c r="Q1194">
        <f>_xlfn.XLOOKUP(A1194,'Hospitalisation Details'!$A$2:$A$2344,'Hospitalisation Details'!$K$2:$K$2344," ",0,1)</f>
        <v>49</v>
      </c>
    </row>
    <row r="1195" spans="1:17" ht="15.5" x14ac:dyDescent="0.35">
      <c r="A1195" s="8" t="s">
        <v>1177</v>
      </c>
      <c r="B1195" t="str">
        <f>VLOOKUP(Healthcare!A1195,'Customer Names'!A1195:E3529,4,FALSE)</f>
        <v>Amanda</v>
      </c>
      <c r="C1195" s="10">
        <f>_xlfn.XLOOKUP(A1195,'Medical Examinations'!$A$2:$A$2336,'Medical Examinations'!$B$2:$B$2336,"NA",0,1)</f>
        <v>27.265000000000001</v>
      </c>
      <c r="D1195" s="10">
        <f>_xlfn.XLOOKUP(A1195,'Medical Examinations'!$A$2:$A$2336,'Medical Examinations'!$C$2:$C$2336)</f>
        <v>11.39</v>
      </c>
      <c r="E1195" s="1" t="str">
        <f>_xlfn.XLOOKUP(A1195,'Medical Examinations'!$A$2:$A$2336,'Medical Examinations'!$D$2:$D$2336)</f>
        <v>No</v>
      </c>
      <c r="F1195" t="str">
        <f>_xlfn.XLOOKUP(A1195,'Medical Examinations'!$A$2:$A$2336,'Medical Examinations'!$E$2:$E$2336)</f>
        <v>No</v>
      </c>
      <c r="G1195" t="str">
        <f>_xlfn.XLOOKUP(A1195,'Medical Examinations'!$A$2:$A$2336,'Medical Examinations'!$F$2:$F$2336)</f>
        <v>No</v>
      </c>
      <c r="H1195" s="1">
        <f>_xlfn.XLOOKUP(A1195,'Medical Examinations'!$A$2:$A$2336,'Medical Examinations'!$G$2:$G$2336)</f>
        <v>0</v>
      </c>
      <c r="I1195" t="str">
        <f>_xlfn.XLOOKUP(A1195,'Medical Examinations'!$A$2:$A$2336,'Medical Examinations'!$H$2:$H$2336)</f>
        <v>No</v>
      </c>
      <c r="J1195" t="str">
        <f>VLOOKUP(A1195,'Medical Examinations'!$A$2:$J$2336,9,FALSE)</f>
        <v>Overweight</v>
      </c>
      <c r="K1195" t="str">
        <f>VLOOKUP(A1195,'Medical Examinations'!$A$2:$J$2336,10,FALSE)</f>
        <v>Diabetes</v>
      </c>
      <c r="L1195" s="51" t="str">
        <f>_xlfn.XLOOKUP(A1195,'Hospitalisation Details'!$A$2:$A$2345,'Hospitalisation Details'!$J$2:$J$2345,"")</f>
        <v>27-Nov-1974</v>
      </c>
      <c r="M1195" s="12">
        <f>_xlfn.XLOOKUP(A1195,'Hospitalisation Details'!$A$2:$A$2344,'Hospitalisation Details'!$F$2:$F$2344," ",0,1)</f>
        <v>9447.25</v>
      </c>
      <c r="N1195" t="str">
        <f>_xlfn.XLOOKUP(A1195,'Hospitalisation Details'!$A$2:$A$2344,'Hospitalisation Details'!$G$2:$G$2344," ",0,1)</f>
        <v>tier - 2</v>
      </c>
      <c r="O1195" t="str">
        <f>_xlfn.XLOOKUP(A1195,'Hospitalisation Details'!$A$2:$A$2344,'Hospitalisation Details'!$H$2:$H$2344," ",0,1)</f>
        <v>tier - 1</v>
      </c>
      <c r="P1195" t="str">
        <f>_xlfn.XLOOKUP(A1195,'Hospitalisation Details'!$A$2:$A$2344,'Hospitalisation Details'!$I$2:$I$2344," ",0,1)</f>
        <v>R1024</v>
      </c>
      <c r="Q1195">
        <f>_xlfn.XLOOKUP(A1195,'Hospitalisation Details'!$A$2:$A$2344,'Hospitalisation Details'!$K$2:$K$2344," ",0,1)</f>
        <v>48</v>
      </c>
    </row>
    <row r="1196" spans="1:17" ht="15.5" x14ac:dyDescent="0.35">
      <c r="A1196" s="8" t="s">
        <v>1176</v>
      </c>
      <c r="B1196" t="str">
        <f>VLOOKUP(Healthcare!A1196,'Customer Names'!A1196:E3530,4,FALSE)</f>
        <v>Dara</v>
      </c>
      <c r="C1196" s="10">
        <f>_xlfn.XLOOKUP(A1196,'Medical Examinations'!$A$2:$A$2336,'Medical Examinations'!$B$2:$B$2336,"NA",0,1)</f>
        <v>48.07</v>
      </c>
      <c r="D1196" s="10">
        <f>_xlfn.XLOOKUP(A1196,'Medical Examinations'!$A$2:$A$2336,'Medical Examinations'!$C$2:$C$2336)</f>
        <v>4.0599999999999996</v>
      </c>
      <c r="E1196" s="1" t="str">
        <f>_xlfn.XLOOKUP(A1196,'Medical Examinations'!$A$2:$A$2336,'Medical Examinations'!$D$2:$D$2336)</f>
        <v>Yes</v>
      </c>
      <c r="F1196" t="str">
        <f>_xlfn.XLOOKUP(A1196,'Medical Examinations'!$A$2:$A$2336,'Medical Examinations'!$E$2:$E$2336)</f>
        <v>No</v>
      </c>
      <c r="G1196" t="str">
        <f>_xlfn.XLOOKUP(A1196,'Medical Examinations'!$A$2:$A$2336,'Medical Examinations'!$F$2:$F$2336)</f>
        <v>No</v>
      </c>
      <c r="H1196" s="1">
        <f>_xlfn.XLOOKUP(A1196,'Medical Examinations'!$A$2:$A$2336,'Medical Examinations'!$G$2:$G$2336)</f>
        <v>0</v>
      </c>
      <c r="I1196" t="str">
        <f>_xlfn.XLOOKUP(A1196,'Medical Examinations'!$A$2:$A$2336,'Medical Examinations'!$H$2:$H$2336)</f>
        <v>No</v>
      </c>
      <c r="J1196" t="str">
        <f>VLOOKUP(A1196,'Medical Examinations'!$A$2:$J$2336,9,FALSE)</f>
        <v>Obesity</v>
      </c>
      <c r="K1196" t="str">
        <f>VLOOKUP(A1196,'Medical Examinations'!$A$2:$J$2336,10,FALSE)</f>
        <v>Normal</v>
      </c>
      <c r="L1196" s="51" t="str">
        <f>_xlfn.XLOOKUP(A1196,'Hospitalisation Details'!$A$2:$A$2345,'Hospitalisation Details'!$J$2:$J$2345,"")</f>
        <v>3-Nov-1976</v>
      </c>
      <c r="M1196" s="12">
        <f>_xlfn.XLOOKUP(A1196,'Hospitalisation Details'!$A$2:$A$2344,'Hospitalisation Details'!$F$2:$F$2344," ",0,1)</f>
        <v>9432.93</v>
      </c>
      <c r="N1196" t="str">
        <f>_xlfn.XLOOKUP(A1196,'Hospitalisation Details'!$A$2:$A$2344,'Hospitalisation Details'!$G$2:$G$2344," ",0,1)</f>
        <v>tier - 2</v>
      </c>
      <c r="O1196" t="str">
        <f>_xlfn.XLOOKUP(A1196,'Hospitalisation Details'!$A$2:$A$2344,'Hospitalisation Details'!$H$2:$H$2344," ",0,1)</f>
        <v>tier - 1</v>
      </c>
      <c r="P1196" t="str">
        <f>_xlfn.XLOOKUP(A1196,'Hospitalisation Details'!$A$2:$A$2344,'Hospitalisation Details'!$I$2:$I$2344," ",0,1)</f>
        <v>R1024</v>
      </c>
      <c r="Q1196">
        <f>_xlfn.XLOOKUP(A1196,'Hospitalisation Details'!$A$2:$A$2344,'Hospitalisation Details'!$K$2:$K$2344," ",0,1)</f>
        <v>46</v>
      </c>
    </row>
    <row r="1197" spans="1:17" ht="15.5" x14ac:dyDescent="0.35">
      <c r="A1197" s="8" t="s">
        <v>1175</v>
      </c>
      <c r="B1197" t="str">
        <f>VLOOKUP(Healthcare!A1197,'Customer Names'!A1197:E3531,4,FALSE)</f>
        <v>Rachelle R</v>
      </c>
      <c r="C1197" s="10">
        <f>_xlfn.XLOOKUP(A1197,'Medical Examinations'!$A$2:$A$2336,'Medical Examinations'!$B$2:$B$2336,"NA",0,1)</f>
        <v>30.8</v>
      </c>
      <c r="D1197" s="10">
        <f>_xlfn.XLOOKUP(A1197,'Medical Examinations'!$A$2:$A$2336,'Medical Examinations'!$C$2:$C$2336)</f>
        <v>5.23</v>
      </c>
      <c r="E1197" s="1" t="str">
        <f>_xlfn.XLOOKUP(A1197,'Medical Examinations'!$A$2:$A$2336,'Medical Examinations'!$D$2:$D$2336)</f>
        <v>Yes</v>
      </c>
      <c r="F1197" t="str">
        <f>_xlfn.XLOOKUP(A1197,'Medical Examinations'!$A$2:$A$2336,'Medical Examinations'!$E$2:$E$2336)</f>
        <v>No</v>
      </c>
      <c r="G1197" t="str">
        <f>_xlfn.XLOOKUP(A1197,'Medical Examinations'!$A$2:$A$2336,'Medical Examinations'!$F$2:$F$2336)</f>
        <v>No</v>
      </c>
      <c r="H1197" s="1">
        <f>_xlfn.XLOOKUP(A1197,'Medical Examinations'!$A$2:$A$2336,'Medical Examinations'!$G$2:$G$2336)</f>
        <v>0</v>
      </c>
      <c r="I1197" t="str">
        <f>_xlfn.XLOOKUP(A1197,'Medical Examinations'!$A$2:$A$2336,'Medical Examinations'!$H$2:$H$2336)</f>
        <v>No</v>
      </c>
      <c r="J1197" t="str">
        <f>VLOOKUP(A1197,'Medical Examinations'!$A$2:$J$2336,9,FALSE)</f>
        <v>Obesity</v>
      </c>
      <c r="K1197" t="str">
        <f>VLOOKUP(A1197,'Medical Examinations'!$A$2:$J$2336,10,FALSE)</f>
        <v>Normal</v>
      </c>
      <c r="L1197" s="51" t="str">
        <f>_xlfn.XLOOKUP(A1197,'Hospitalisation Details'!$A$2:$A$2345,'Hospitalisation Details'!$J$2:$J$2345,"")</f>
        <v>30-Oct-1976</v>
      </c>
      <c r="M1197" s="12">
        <f>_xlfn.XLOOKUP(A1197,'Hospitalisation Details'!$A$2:$A$2344,'Hospitalisation Details'!$F$2:$F$2344," ",0,1)</f>
        <v>9414.92</v>
      </c>
      <c r="N1197" t="str">
        <f>_xlfn.XLOOKUP(A1197,'Hospitalisation Details'!$A$2:$A$2344,'Hospitalisation Details'!$G$2:$G$2344," ",0,1)</f>
        <v>tier - 2</v>
      </c>
      <c r="O1197" t="str">
        <f>_xlfn.XLOOKUP(A1197,'Hospitalisation Details'!$A$2:$A$2344,'Hospitalisation Details'!$H$2:$H$2344," ",0,1)</f>
        <v>tier - 2</v>
      </c>
      <c r="P1197" t="str">
        <f>_xlfn.XLOOKUP(A1197,'Hospitalisation Details'!$A$2:$A$2344,'Hospitalisation Details'!$I$2:$I$2344," ",0,1)</f>
        <v>R1011</v>
      </c>
      <c r="Q1197">
        <f>_xlfn.XLOOKUP(A1197,'Hospitalisation Details'!$A$2:$A$2344,'Hospitalisation Details'!$K$2:$K$2344," ",0,1)</f>
        <v>46</v>
      </c>
    </row>
    <row r="1198" spans="1:17" ht="15.5" x14ac:dyDescent="0.35">
      <c r="A1198" s="8" t="s">
        <v>1174</v>
      </c>
      <c r="B1198" t="str">
        <f>VLOOKUP(Healthcare!A1198,'Customer Names'!A1198:E3532,4,FALSE)</f>
        <v>Brenda J</v>
      </c>
      <c r="C1198" s="10">
        <f>_xlfn.XLOOKUP(A1198,'Medical Examinations'!$A$2:$A$2336,'Medical Examinations'!$B$2:$B$2336,"NA",0,1)</f>
        <v>32.299999999999997</v>
      </c>
      <c r="D1198" s="10">
        <f>_xlfn.XLOOKUP(A1198,'Medical Examinations'!$A$2:$A$2336,'Medical Examinations'!$C$2:$C$2336)</f>
        <v>5.05</v>
      </c>
      <c r="E1198" s="1" t="str">
        <f>_xlfn.XLOOKUP(A1198,'Medical Examinations'!$A$2:$A$2336,'Medical Examinations'!$D$2:$D$2336)</f>
        <v>Yes</v>
      </c>
      <c r="F1198" t="str">
        <f>_xlfn.XLOOKUP(A1198,'Medical Examinations'!$A$2:$A$2336,'Medical Examinations'!$E$2:$E$2336)</f>
        <v>No</v>
      </c>
      <c r="G1198" t="str">
        <f>_xlfn.XLOOKUP(A1198,'Medical Examinations'!$A$2:$A$2336,'Medical Examinations'!$F$2:$F$2336)</f>
        <v>No</v>
      </c>
      <c r="H1198" s="1">
        <f>_xlfn.XLOOKUP(A1198,'Medical Examinations'!$A$2:$A$2336,'Medical Examinations'!$G$2:$G$2336)</f>
        <v>0</v>
      </c>
      <c r="I1198" t="str">
        <f>_xlfn.XLOOKUP(A1198,'Medical Examinations'!$A$2:$A$2336,'Medical Examinations'!$H$2:$H$2336)</f>
        <v>No</v>
      </c>
      <c r="J1198" t="str">
        <f>VLOOKUP(A1198,'Medical Examinations'!$A$2:$J$2336,9,FALSE)</f>
        <v>Obesity</v>
      </c>
      <c r="K1198" t="str">
        <f>VLOOKUP(A1198,'Medical Examinations'!$A$2:$J$2336,10,FALSE)</f>
        <v>Normal</v>
      </c>
      <c r="L1198" s="51" t="str">
        <f>_xlfn.XLOOKUP(A1198,'Hospitalisation Details'!$A$2:$A$2345,'Hospitalisation Details'!$J$2:$J$2345,"")</f>
        <v>17-Oct-1976</v>
      </c>
      <c r="M1198" s="12">
        <f>_xlfn.XLOOKUP(A1198,'Hospitalisation Details'!$A$2:$A$2344,'Hospitalisation Details'!$F$2:$F$2344," ",0,1)</f>
        <v>9411.01</v>
      </c>
      <c r="N1198" t="str">
        <f>_xlfn.XLOOKUP(A1198,'Hospitalisation Details'!$A$2:$A$2344,'Hospitalisation Details'!$G$2:$G$2344," ",0,1)</f>
        <v>tier - 2</v>
      </c>
      <c r="O1198" t="str">
        <f>_xlfn.XLOOKUP(A1198,'Hospitalisation Details'!$A$2:$A$2344,'Hospitalisation Details'!$H$2:$H$2344," ",0,1)</f>
        <v>tier - 3</v>
      </c>
      <c r="P1198" t="str">
        <f>_xlfn.XLOOKUP(A1198,'Hospitalisation Details'!$A$2:$A$2344,'Hospitalisation Details'!$I$2:$I$2344," ",0,1)</f>
        <v>R1024</v>
      </c>
      <c r="Q1198">
        <f>_xlfn.XLOOKUP(A1198,'Hospitalisation Details'!$A$2:$A$2344,'Hospitalisation Details'!$K$2:$K$2344," ",0,1)</f>
        <v>46</v>
      </c>
    </row>
    <row r="1199" spans="1:17" ht="15.5" x14ac:dyDescent="0.35">
      <c r="A1199" s="8" t="s">
        <v>1173</v>
      </c>
      <c r="B1199" t="str">
        <f>VLOOKUP(Healthcare!A1199,'Customer Names'!A1199:E3533,4,FALSE)</f>
        <v>Tim</v>
      </c>
      <c r="C1199" s="10">
        <f>_xlfn.XLOOKUP(A1199,'Medical Examinations'!$A$2:$A$2336,'Medical Examinations'!$B$2:$B$2336,"NA",0,1)</f>
        <v>39.700000000000003</v>
      </c>
      <c r="D1199" s="10">
        <f>_xlfn.XLOOKUP(A1199,'Medical Examinations'!$A$2:$A$2336,'Medical Examinations'!$C$2:$C$2336)</f>
        <v>7.34</v>
      </c>
      <c r="E1199" s="1" t="str">
        <f>_xlfn.XLOOKUP(A1199,'Medical Examinations'!$A$2:$A$2336,'Medical Examinations'!$D$2:$D$2336)</f>
        <v>No</v>
      </c>
      <c r="F1199" t="str">
        <f>_xlfn.XLOOKUP(A1199,'Medical Examinations'!$A$2:$A$2336,'Medical Examinations'!$E$2:$E$2336)</f>
        <v>No</v>
      </c>
      <c r="G1199" t="str">
        <f>_xlfn.XLOOKUP(A1199,'Medical Examinations'!$A$2:$A$2336,'Medical Examinations'!$F$2:$F$2336)</f>
        <v>No</v>
      </c>
      <c r="H1199" s="1">
        <f>_xlfn.XLOOKUP(A1199,'Medical Examinations'!$A$2:$A$2336,'Medical Examinations'!$G$2:$G$2336)</f>
        <v>0</v>
      </c>
      <c r="I1199" t="str">
        <f>_xlfn.XLOOKUP(A1199,'Medical Examinations'!$A$2:$A$2336,'Medical Examinations'!$H$2:$H$2336)</f>
        <v>No</v>
      </c>
      <c r="J1199" t="str">
        <f>VLOOKUP(A1199,'Medical Examinations'!$A$2:$J$2336,9,FALSE)</f>
        <v>Obesity</v>
      </c>
      <c r="K1199" t="str">
        <f>VLOOKUP(A1199,'Medical Examinations'!$A$2:$J$2336,10,FALSE)</f>
        <v>Diabetes</v>
      </c>
      <c r="L1199" s="51" t="str">
        <f>_xlfn.XLOOKUP(A1199,'Hospitalisation Details'!$A$2:$A$2345,'Hospitalisation Details'!$J$2:$J$2345,"")</f>
        <v>20-Oct-1971</v>
      </c>
      <c r="M1199" s="12">
        <f>_xlfn.XLOOKUP(A1199,'Hospitalisation Details'!$A$2:$A$2344,'Hospitalisation Details'!$F$2:$F$2344," ",0,1)</f>
        <v>9391.35</v>
      </c>
      <c r="N1199" t="str">
        <f>_xlfn.XLOOKUP(A1199,'Hospitalisation Details'!$A$2:$A$2344,'Hospitalisation Details'!$G$2:$G$2344," ",0,1)</f>
        <v>tier - 3</v>
      </c>
      <c r="O1199" t="str">
        <f>_xlfn.XLOOKUP(A1199,'Hospitalisation Details'!$A$2:$A$2344,'Hospitalisation Details'!$H$2:$H$2344," ",0,1)</f>
        <v>tier - 3</v>
      </c>
      <c r="P1199" t="str">
        <f>_xlfn.XLOOKUP(A1199,'Hospitalisation Details'!$A$2:$A$2344,'Hospitalisation Details'!$I$2:$I$2344," ",0,1)</f>
        <v>R1011</v>
      </c>
      <c r="Q1199">
        <f>_xlfn.XLOOKUP(A1199,'Hospitalisation Details'!$A$2:$A$2344,'Hospitalisation Details'!$K$2:$K$2344," ",0,1)</f>
        <v>51</v>
      </c>
    </row>
    <row r="1200" spans="1:17" ht="15.5" x14ac:dyDescent="0.35">
      <c r="A1200" s="8" t="s">
        <v>1172</v>
      </c>
      <c r="B1200" t="str">
        <f>VLOOKUP(Healthcare!A1200,'Customer Names'!A1200:E3534,4,FALSE)</f>
        <v>Sylvain</v>
      </c>
      <c r="C1200" s="10">
        <f>_xlfn.XLOOKUP(A1200,'Medical Examinations'!$A$2:$A$2336,'Medical Examinations'!$B$2:$B$2336,"NA",0,1)</f>
        <v>35.97</v>
      </c>
      <c r="D1200" s="10">
        <f>_xlfn.XLOOKUP(A1200,'Medical Examinations'!$A$2:$A$2336,'Medical Examinations'!$C$2:$C$2336)</f>
        <v>8.1300000000000008</v>
      </c>
      <c r="E1200" s="1" t="str">
        <f>_xlfn.XLOOKUP(A1200,'Medical Examinations'!$A$2:$A$2336,'Medical Examinations'!$D$2:$D$2336)</f>
        <v>No</v>
      </c>
      <c r="F1200" t="str">
        <f>_xlfn.XLOOKUP(A1200,'Medical Examinations'!$A$2:$A$2336,'Medical Examinations'!$E$2:$E$2336)</f>
        <v>No</v>
      </c>
      <c r="G1200" t="str">
        <f>_xlfn.XLOOKUP(A1200,'Medical Examinations'!$A$2:$A$2336,'Medical Examinations'!$F$2:$F$2336)</f>
        <v>No</v>
      </c>
      <c r="H1200" s="1">
        <f>_xlfn.XLOOKUP(A1200,'Medical Examinations'!$A$2:$A$2336,'Medical Examinations'!$G$2:$G$2336)</f>
        <v>0</v>
      </c>
      <c r="I1200" t="str">
        <f>_xlfn.XLOOKUP(A1200,'Medical Examinations'!$A$2:$A$2336,'Medical Examinations'!$H$2:$H$2336)</f>
        <v>No</v>
      </c>
      <c r="J1200" t="str">
        <f>VLOOKUP(A1200,'Medical Examinations'!$A$2:$J$2336,9,FALSE)</f>
        <v>Obesity</v>
      </c>
      <c r="K1200" t="str">
        <f>VLOOKUP(A1200,'Medical Examinations'!$A$2:$J$2336,10,FALSE)</f>
        <v>Diabetes</v>
      </c>
      <c r="L1200" s="51" t="str">
        <f>_xlfn.XLOOKUP(A1200,'Hospitalisation Details'!$A$2:$A$2345,'Hospitalisation Details'!$J$2:$J$2345,"")</f>
        <v>29-Dec-1971</v>
      </c>
      <c r="M1200" s="12">
        <f>_xlfn.XLOOKUP(A1200,'Hospitalisation Details'!$A$2:$A$2344,'Hospitalisation Details'!$F$2:$F$2344," ",0,1)</f>
        <v>9386.16</v>
      </c>
      <c r="N1200" t="str">
        <f>_xlfn.XLOOKUP(A1200,'Hospitalisation Details'!$A$2:$A$2344,'Hospitalisation Details'!$G$2:$G$2344," ",0,1)</f>
        <v>tier - 3</v>
      </c>
      <c r="O1200" t="str">
        <f>_xlfn.XLOOKUP(A1200,'Hospitalisation Details'!$A$2:$A$2344,'Hospitalisation Details'!$H$2:$H$2344," ",0,1)</f>
        <v>tier - 2</v>
      </c>
      <c r="P1200" t="str">
        <f>_xlfn.XLOOKUP(A1200,'Hospitalisation Details'!$A$2:$A$2344,'Hospitalisation Details'!$I$2:$I$2344," ",0,1)</f>
        <v>R1013</v>
      </c>
      <c r="Q1200">
        <f>_xlfn.XLOOKUP(A1200,'Hospitalisation Details'!$A$2:$A$2344,'Hospitalisation Details'!$K$2:$K$2344," ",0,1)</f>
        <v>51</v>
      </c>
    </row>
    <row r="1201" spans="1:17" ht="15.5" x14ac:dyDescent="0.35">
      <c r="A1201" s="8" t="s">
        <v>1171</v>
      </c>
      <c r="B1201" t="str">
        <f>VLOOKUP(Healthcare!A1201,'Customer Names'!A1201:E3535,4,FALSE)</f>
        <v>Lisa M</v>
      </c>
      <c r="C1201" s="10">
        <f>_xlfn.XLOOKUP(A1201,'Medical Examinations'!$A$2:$A$2336,'Medical Examinations'!$B$2:$B$2336,"NA",0,1)</f>
        <v>25.86</v>
      </c>
      <c r="D1201" s="10">
        <f>_xlfn.XLOOKUP(A1201,'Medical Examinations'!$A$2:$A$2336,'Medical Examinations'!$C$2:$C$2336)</f>
        <v>6.68</v>
      </c>
      <c r="E1201" s="1" t="str">
        <f>_xlfn.XLOOKUP(A1201,'Medical Examinations'!$A$2:$A$2336,'Medical Examinations'!$D$2:$D$2336)</f>
        <v>Yes</v>
      </c>
      <c r="F1201" t="str">
        <f>_xlfn.XLOOKUP(A1201,'Medical Examinations'!$A$2:$A$2336,'Medical Examinations'!$E$2:$E$2336)</f>
        <v>No</v>
      </c>
      <c r="G1201" t="str">
        <f>_xlfn.XLOOKUP(A1201,'Medical Examinations'!$A$2:$A$2336,'Medical Examinations'!$F$2:$F$2336)</f>
        <v>No</v>
      </c>
      <c r="H1201" s="1">
        <f>_xlfn.XLOOKUP(A1201,'Medical Examinations'!$A$2:$A$2336,'Medical Examinations'!$G$2:$G$2336)</f>
        <v>1</v>
      </c>
      <c r="I1201" t="str">
        <f>_xlfn.XLOOKUP(A1201,'Medical Examinations'!$A$2:$A$2336,'Medical Examinations'!$H$2:$H$2336)</f>
        <v>No</v>
      </c>
      <c r="J1201" t="str">
        <f>VLOOKUP(A1201,'Medical Examinations'!$A$2:$J$2336,9,FALSE)</f>
        <v>Overweight</v>
      </c>
      <c r="K1201" t="str">
        <f>VLOOKUP(A1201,'Medical Examinations'!$A$2:$J$2336,10,FALSE)</f>
        <v>Diabetes</v>
      </c>
      <c r="L1201" s="51" t="str">
        <f>_xlfn.XLOOKUP(A1201,'Hospitalisation Details'!$A$2:$A$2345,'Hospitalisation Details'!$J$2:$J$2345,"")</f>
        <v>2-Dec-1975</v>
      </c>
      <c r="M1201" s="12">
        <f>_xlfn.XLOOKUP(A1201,'Hospitalisation Details'!$A$2:$A$2344,'Hospitalisation Details'!$F$2:$F$2344," ",0,1)</f>
        <v>9380.75</v>
      </c>
      <c r="N1201" t="str">
        <f>_xlfn.XLOOKUP(A1201,'Hospitalisation Details'!$A$2:$A$2344,'Hospitalisation Details'!$G$2:$G$2344," ",0,1)</f>
        <v>tier - 2</v>
      </c>
      <c r="O1201" t="str">
        <f>_xlfn.XLOOKUP(A1201,'Hospitalisation Details'!$A$2:$A$2344,'Hospitalisation Details'!$H$2:$H$2344," ",0,1)</f>
        <v>tier - 2</v>
      </c>
      <c r="P1201" t="str">
        <f>_xlfn.XLOOKUP(A1201,'Hospitalisation Details'!$A$2:$A$2344,'Hospitalisation Details'!$I$2:$I$2344," ",0,1)</f>
        <v>R1024</v>
      </c>
      <c r="Q1201">
        <f>_xlfn.XLOOKUP(A1201,'Hospitalisation Details'!$A$2:$A$2344,'Hospitalisation Details'!$K$2:$K$2344," ",0,1)</f>
        <v>47</v>
      </c>
    </row>
    <row r="1202" spans="1:17" ht="15.5" x14ac:dyDescent="0.35">
      <c r="A1202" s="8" t="s">
        <v>1170</v>
      </c>
      <c r="B1202" t="str">
        <f>VLOOKUP(Healthcare!A1202,'Customer Names'!A1202:E3536,4,FALSE)</f>
        <v>Ryan</v>
      </c>
      <c r="C1202" s="10">
        <f>_xlfn.XLOOKUP(A1202,'Medical Examinations'!$A$2:$A$2336,'Medical Examinations'!$B$2:$B$2336,"NA",0,1)</f>
        <v>30.03</v>
      </c>
      <c r="D1202" s="10">
        <f>_xlfn.XLOOKUP(A1202,'Medical Examinations'!$A$2:$A$2336,'Medical Examinations'!$C$2:$C$2336)</f>
        <v>11.51</v>
      </c>
      <c r="E1202" s="1" t="str">
        <f>_xlfn.XLOOKUP(A1202,'Medical Examinations'!$A$2:$A$2336,'Medical Examinations'!$D$2:$D$2336)</f>
        <v>No</v>
      </c>
      <c r="F1202" t="str">
        <f>_xlfn.XLOOKUP(A1202,'Medical Examinations'!$A$2:$A$2336,'Medical Examinations'!$E$2:$E$2336)</f>
        <v>No</v>
      </c>
      <c r="G1202" t="str">
        <f>_xlfn.XLOOKUP(A1202,'Medical Examinations'!$A$2:$A$2336,'Medical Examinations'!$F$2:$F$2336)</f>
        <v>No</v>
      </c>
      <c r="H1202" s="1">
        <f>_xlfn.XLOOKUP(A1202,'Medical Examinations'!$A$2:$A$2336,'Medical Examinations'!$G$2:$G$2336)</f>
        <v>0</v>
      </c>
      <c r="I1202" t="str">
        <f>_xlfn.XLOOKUP(A1202,'Medical Examinations'!$A$2:$A$2336,'Medical Examinations'!$H$2:$H$2336)</f>
        <v>No</v>
      </c>
      <c r="J1202" t="str">
        <f>VLOOKUP(A1202,'Medical Examinations'!$A$2:$J$2336,9,FALSE)</f>
        <v>Obesity</v>
      </c>
      <c r="K1202" t="str">
        <f>VLOOKUP(A1202,'Medical Examinations'!$A$2:$J$2336,10,FALSE)</f>
        <v>Diabetes</v>
      </c>
      <c r="L1202" s="51" t="str">
        <f>_xlfn.XLOOKUP(A1202,'Hospitalisation Details'!$A$2:$A$2345,'Hospitalisation Details'!$J$2:$J$2345,"")</f>
        <v>26-Nov-1971</v>
      </c>
      <c r="M1202" s="12">
        <f>_xlfn.XLOOKUP(A1202,'Hospitalisation Details'!$A$2:$A$2344,'Hospitalisation Details'!$F$2:$F$2344," ",0,1)</f>
        <v>9377.9</v>
      </c>
      <c r="N1202" t="str">
        <f>_xlfn.XLOOKUP(A1202,'Hospitalisation Details'!$A$2:$A$2344,'Hospitalisation Details'!$G$2:$G$2344," ",0,1)</f>
        <v>tier - 2</v>
      </c>
      <c r="O1202" t="str">
        <f>_xlfn.XLOOKUP(A1202,'Hospitalisation Details'!$A$2:$A$2344,'Hospitalisation Details'!$H$2:$H$2344," ",0,1)</f>
        <v>tier - 1</v>
      </c>
      <c r="P1202" t="str">
        <f>_xlfn.XLOOKUP(A1202,'Hospitalisation Details'!$A$2:$A$2344,'Hospitalisation Details'!$I$2:$I$2344," ",0,1)</f>
        <v>R1013</v>
      </c>
      <c r="Q1202">
        <f>_xlfn.XLOOKUP(A1202,'Hospitalisation Details'!$A$2:$A$2344,'Hospitalisation Details'!$K$2:$K$2344," ",0,1)</f>
        <v>51</v>
      </c>
    </row>
    <row r="1203" spans="1:17" ht="15.5" x14ac:dyDescent="0.35">
      <c r="A1203" s="8" t="s">
        <v>1169</v>
      </c>
      <c r="B1203" t="str">
        <f>VLOOKUP(Healthcare!A1203,'Customer Names'!A1203:E3537,4,FALSE)</f>
        <v>Kaitlin M</v>
      </c>
      <c r="C1203" s="10">
        <f>_xlfn.XLOOKUP(A1203,'Medical Examinations'!$A$2:$A$2336,'Medical Examinations'!$B$2:$B$2336,"NA",0,1)</f>
        <v>25.76</v>
      </c>
      <c r="D1203" s="10">
        <f>_xlfn.XLOOKUP(A1203,'Medical Examinations'!$A$2:$A$2336,'Medical Examinations'!$C$2:$C$2336)</f>
        <v>6.02</v>
      </c>
      <c r="E1203" s="1" t="str">
        <f>_xlfn.XLOOKUP(A1203,'Medical Examinations'!$A$2:$A$2336,'Medical Examinations'!$D$2:$D$2336)</f>
        <v>Yes</v>
      </c>
      <c r="F1203" t="str">
        <f>_xlfn.XLOOKUP(A1203,'Medical Examinations'!$A$2:$A$2336,'Medical Examinations'!$E$2:$E$2336)</f>
        <v>No</v>
      </c>
      <c r="G1203" t="str">
        <f>_xlfn.XLOOKUP(A1203,'Medical Examinations'!$A$2:$A$2336,'Medical Examinations'!$F$2:$F$2336)</f>
        <v>Yes</v>
      </c>
      <c r="H1203" s="1">
        <f>_xlfn.XLOOKUP(A1203,'Medical Examinations'!$A$2:$A$2336,'Medical Examinations'!$G$2:$G$2336)</f>
        <v>1</v>
      </c>
      <c r="I1203" t="str">
        <f>_xlfn.XLOOKUP(A1203,'Medical Examinations'!$A$2:$A$2336,'Medical Examinations'!$H$2:$H$2336)</f>
        <v>No</v>
      </c>
      <c r="J1203" t="str">
        <f>VLOOKUP(A1203,'Medical Examinations'!$A$2:$J$2336,9,FALSE)</f>
        <v>Overweight</v>
      </c>
      <c r="K1203" t="str">
        <f>VLOOKUP(A1203,'Medical Examinations'!$A$2:$J$2336,10,FALSE)</f>
        <v>Prediabetes</v>
      </c>
      <c r="L1203" s="51" t="str">
        <f>_xlfn.XLOOKUP(A1203,'Hospitalisation Details'!$A$2:$A$2345,'Hospitalisation Details'!$J$2:$J$2345,"")</f>
        <v>24-Nov-1969</v>
      </c>
      <c r="M1203" s="12">
        <f>_xlfn.XLOOKUP(A1203,'Hospitalisation Details'!$A$2:$A$2344,'Hospitalisation Details'!$F$2:$F$2344," ",0,1)</f>
        <v>9377.4500000000007</v>
      </c>
      <c r="N1203" t="str">
        <f>_xlfn.XLOOKUP(A1203,'Hospitalisation Details'!$A$2:$A$2344,'Hospitalisation Details'!$G$2:$G$2344," ",0,1)</f>
        <v>tier - 2</v>
      </c>
      <c r="O1203" t="str">
        <f>_xlfn.XLOOKUP(A1203,'Hospitalisation Details'!$A$2:$A$2344,'Hospitalisation Details'!$H$2:$H$2344," ",0,1)</f>
        <v>tier - 3</v>
      </c>
      <c r="P1203" t="str">
        <f>_xlfn.XLOOKUP(A1203,'Hospitalisation Details'!$A$2:$A$2344,'Hospitalisation Details'!$I$2:$I$2344," ",0,1)</f>
        <v>R1013</v>
      </c>
      <c r="Q1203">
        <f>_xlfn.XLOOKUP(A1203,'Hospitalisation Details'!$A$2:$A$2344,'Hospitalisation Details'!$K$2:$K$2344," ",0,1)</f>
        <v>53</v>
      </c>
    </row>
    <row r="1204" spans="1:17" ht="15.5" x14ac:dyDescent="0.35">
      <c r="A1204" s="8" t="s">
        <v>1168</v>
      </c>
      <c r="B1204" t="str">
        <f>VLOOKUP(Healthcare!A1204,'Customer Names'!A1204:E3538,4,FALSE)</f>
        <v>William R.</v>
      </c>
      <c r="C1204" s="10">
        <f>_xlfn.XLOOKUP(A1204,'Medical Examinations'!$A$2:$A$2336,'Medical Examinations'!$B$2:$B$2336,"NA",0,1)</f>
        <v>22.42</v>
      </c>
      <c r="D1204" s="10">
        <f>_xlfn.XLOOKUP(A1204,'Medical Examinations'!$A$2:$A$2336,'Medical Examinations'!$C$2:$C$2336)</f>
        <v>7.96</v>
      </c>
      <c r="E1204" s="1" t="str">
        <f>_xlfn.XLOOKUP(A1204,'Medical Examinations'!$A$2:$A$2336,'Medical Examinations'!$D$2:$D$2336)</f>
        <v>No</v>
      </c>
      <c r="F1204" t="str">
        <f>_xlfn.XLOOKUP(A1204,'Medical Examinations'!$A$2:$A$2336,'Medical Examinations'!$E$2:$E$2336)</f>
        <v>No</v>
      </c>
      <c r="G1204" t="str">
        <f>_xlfn.XLOOKUP(A1204,'Medical Examinations'!$A$2:$A$2336,'Medical Examinations'!$F$2:$F$2336)</f>
        <v>No</v>
      </c>
      <c r="H1204" s="1">
        <f>_xlfn.XLOOKUP(A1204,'Medical Examinations'!$A$2:$A$2336,'Medical Examinations'!$G$2:$G$2336)</f>
        <v>0</v>
      </c>
      <c r="I1204" t="str">
        <f>_xlfn.XLOOKUP(A1204,'Medical Examinations'!$A$2:$A$2336,'Medical Examinations'!$H$2:$H$2336)</f>
        <v>No</v>
      </c>
      <c r="J1204" t="str">
        <f>VLOOKUP(A1204,'Medical Examinations'!$A$2:$J$2336,9,FALSE)</f>
        <v>Normal Weight</v>
      </c>
      <c r="K1204" t="str">
        <f>VLOOKUP(A1204,'Medical Examinations'!$A$2:$J$2336,10,FALSE)</f>
        <v>Diabetes</v>
      </c>
      <c r="L1204" s="51" t="str">
        <f>_xlfn.XLOOKUP(A1204,'Hospitalisation Details'!$A$2:$A$2345,'Hospitalisation Details'!$J$2:$J$2345,"")</f>
        <v>8-Oct-1971</v>
      </c>
      <c r="M1204" s="12">
        <f>_xlfn.XLOOKUP(A1204,'Hospitalisation Details'!$A$2:$A$2344,'Hospitalisation Details'!$F$2:$F$2344," ",0,1)</f>
        <v>9361.33</v>
      </c>
      <c r="N1204" t="str">
        <f>_xlfn.XLOOKUP(A1204,'Hospitalisation Details'!$A$2:$A$2344,'Hospitalisation Details'!$G$2:$G$2344," ",0,1)</f>
        <v>tier - 3</v>
      </c>
      <c r="O1204" t="str">
        <f>_xlfn.XLOOKUP(A1204,'Hospitalisation Details'!$A$2:$A$2344,'Hospitalisation Details'!$H$2:$H$2344," ",0,1)</f>
        <v>tier - 1</v>
      </c>
      <c r="P1204" t="str">
        <f>_xlfn.XLOOKUP(A1204,'Hospitalisation Details'!$A$2:$A$2344,'Hospitalisation Details'!$I$2:$I$2344," ",0,1)</f>
        <v>R1016</v>
      </c>
      <c r="Q1204">
        <f>_xlfn.XLOOKUP(A1204,'Hospitalisation Details'!$A$2:$A$2344,'Hospitalisation Details'!$K$2:$K$2344," ",0,1)</f>
        <v>51</v>
      </c>
    </row>
    <row r="1205" spans="1:17" ht="15.5" x14ac:dyDescent="0.35">
      <c r="A1205" s="8" t="s">
        <v>1167</v>
      </c>
      <c r="B1205" t="str">
        <f>VLOOKUP(Healthcare!A1205,'Customer Names'!A1205:E3539,4,FALSE)</f>
        <v>Bruce</v>
      </c>
      <c r="C1205" s="10">
        <f>_xlfn.XLOOKUP(A1205,'Medical Examinations'!$A$2:$A$2336,'Medical Examinations'!$B$2:$B$2336,"NA",0,1)</f>
        <v>33.18</v>
      </c>
      <c r="D1205" s="10">
        <f>_xlfn.XLOOKUP(A1205,'Medical Examinations'!$A$2:$A$2336,'Medical Examinations'!$C$2:$C$2336)</f>
        <v>6.01</v>
      </c>
      <c r="E1205" s="1" t="str">
        <f>_xlfn.XLOOKUP(A1205,'Medical Examinations'!$A$2:$A$2336,'Medical Examinations'!$D$2:$D$2336)</f>
        <v>Yes</v>
      </c>
      <c r="F1205" t="str">
        <f>_xlfn.XLOOKUP(A1205,'Medical Examinations'!$A$2:$A$2336,'Medical Examinations'!$E$2:$E$2336)</f>
        <v>No</v>
      </c>
      <c r="G1205" t="str">
        <f>_xlfn.XLOOKUP(A1205,'Medical Examinations'!$A$2:$A$2336,'Medical Examinations'!$F$2:$F$2336)</f>
        <v>No</v>
      </c>
      <c r="H1205" s="1">
        <f>_xlfn.XLOOKUP(A1205,'Medical Examinations'!$A$2:$A$2336,'Medical Examinations'!$G$2:$G$2336)</f>
        <v>1</v>
      </c>
      <c r="I1205" t="str">
        <f>_xlfn.XLOOKUP(A1205,'Medical Examinations'!$A$2:$A$2336,'Medical Examinations'!$H$2:$H$2336)</f>
        <v>No</v>
      </c>
      <c r="J1205" t="str">
        <f>VLOOKUP(A1205,'Medical Examinations'!$A$2:$J$2336,9,FALSE)</f>
        <v>Obesity</v>
      </c>
      <c r="K1205" t="str">
        <f>VLOOKUP(A1205,'Medical Examinations'!$A$2:$J$2336,10,FALSE)</f>
        <v>Prediabetes</v>
      </c>
      <c r="L1205" s="51" t="str">
        <f>_xlfn.XLOOKUP(A1205,'Hospitalisation Details'!$A$2:$A$2345,'Hospitalisation Details'!$J$2:$J$2345,"")</f>
        <v>1-Jul-1988</v>
      </c>
      <c r="M1205" s="12">
        <f>_xlfn.XLOOKUP(A1205,'Hospitalisation Details'!$A$2:$A$2344,'Hospitalisation Details'!$F$2:$F$2344," ",0,1)</f>
        <v>9344.2000000000007</v>
      </c>
      <c r="N1205" t="str">
        <f>_xlfn.XLOOKUP(A1205,'Hospitalisation Details'!$A$2:$A$2344,'Hospitalisation Details'!$G$2:$G$2344," ",0,1)</f>
        <v>tier - 2</v>
      </c>
      <c r="O1205" t="str">
        <f>_xlfn.XLOOKUP(A1205,'Hospitalisation Details'!$A$2:$A$2344,'Hospitalisation Details'!$H$2:$H$2344," ",0,1)</f>
        <v>tier - 1</v>
      </c>
      <c r="P1205" t="str">
        <f>_xlfn.XLOOKUP(A1205,'Hospitalisation Details'!$A$2:$A$2344,'Hospitalisation Details'!$I$2:$I$2344," ",0,1)</f>
        <v>R1021</v>
      </c>
      <c r="Q1205">
        <f>_xlfn.XLOOKUP(A1205,'Hospitalisation Details'!$A$2:$A$2344,'Hospitalisation Details'!$K$2:$K$2344," ",0,1)</f>
        <v>34</v>
      </c>
    </row>
    <row r="1206" spans="1:17" ht="15.5" x14ac:dyDescent="0.35">
      <c r="A1206" s="8" t="s">
        <v>1166</v>
      </c>
      <c r="B1206" t="str">
        <f>VLOOKUP(Healthcare!A1206,'Customer Names'!A1206:E3540,4,FALSE)</f>
        <v>Veronica</v>
      </c>
      <c r="C1206" s="10">
        <f>_xlfn.XLOOKUP(A1206,'Medical Examinations'!$A$2:$A$2336,'Medical Examinations'!$B$2:$B$2336,"NA",0,1)</f>
        <v>43.04</v>
      </c>
      <c r="D1206" s="10">
        <f>_xlfn.XLOOKUP(A1206,'Medical Examinations'!$A$2:$A$2336,'Medical Examinations'!$C$2:$C$2336)</f>
        <v>5.9</v>
      </c>
      <c r="E1206" s="1" t="str">
        <f>_xlfn.XLOOKUP(A1206,'Medical Examinations'!$A$2:$A$2336,'Medical Examinations'!$D$2:$D$2336)</f>
        <v>Yes</v>
      </c>
      <c r="F1206" t="str">
        <f>_xlfn.XLOOKUP(A1206,'Medical Examinations'!$A$2:$A$2336,'Medical Examinations'!$E$2:$E$2336)</f>
        <v>No</v>
      </c>
      <c r="G1206" t="str">
        <f>_xlfn.XLOOKUP(A1206,'Medical Examinations'!$A$2:$A$2336,'Medical Examinations'!$F$2:$F$2336)</f>
        <v>No</v>
      </c>
      <c r="H1206" s="1">
        <f>_xlfn.XLOOKUP(A1206,'Medical Examinations'!$A$2:$A$2336,'Medical Examinations'!$G$2:$G$2336)</f>
        <v>0</v>
      </c>
      <c r="I1206" t="str">
        <f>_xlfn.XLOOKUP(A1206,'Medical Examinations'!$A$2:$A$2336,'Medical Examinations'!$H$2:$H$2336)</f>
        <v>No</v>
      </c>
      <c r="J1206" t="str">
        <f>VLOOKUP(A1206,'Medical Examinations'!$A$2:$J$2336,9,FALSE)</f>
        <v>Obesity</v>
      </c>
      <c r="K1206" t="str">
        <f>VLOOKUP(A1206,'Medical Examinations'!$A$2:$J$2336,10,FALSE)</f>
        <v>Prediabetes</v>
      </c>
      <c r="L1206" s="51" t="str">
        <f>_xlfn.XLOOKUP(A1206,'Hospitalisation Details'!$A$2:$A$2345,'Hospitalisation Details'!$J$2:$J$2345,"")</f>
        <v>12-Oct-1996</v>
      </c>
      <c r="M1206" s="12">
        <f>_xlfn.XLOOKUP(A1206,'Hospitalisation Details'!$A$2:$A$2344,'Hospitalisation Details'!$F$2:$F$2344," ",0,1)</f>
        <v>9338.61</v>
      </c>
      <c r="N1206" t="str">
        <f>_xlfn.XLOOKUP(A1206,'Hospitalisation Details'!$A$2:$A$2344,'Hospitalisation Details'!$G$2:$G$2344," ",0,1)</f>
        <v>tier - 2</v>
      </c>
      <c r="O1206" t="str">
        <f>_xlfn.XLOOKUP(A1206,'Hospitalisation Details'!$A$2:$A$2344,'Hospitalisation Details'!$H$2:$H$2344," ",0,1)</f>
        <v>tier - 1</v>
      </c>
      <c r="P1206" t="str">
        <f>_xlfn.XLOOKUP(A1206,'Hospitalisation Details'!$A$2:$A$2344,'Hospitalisation Details'!$I$2:$I$2344," ",0,1)</f>
        <v>R1026</v>
      </c>
      <c r="Q1206">
        <f>_xlfn.XLOOKUP(A1206,'Hospitalisation Details'!$A$2:$A$2344,'Hospitalisation Details'!$K$2:$K$2344," ",0,1)</f>
        <v>26</v>
      </c>
    </row>
    <row r="1207" spans="1:17" ht="15.5" x14ac:dyDescent="0.35">
      <c r="A1207" s="8" t="s">
        <v>1165</v>
      </c>
      <c r="B1207" t="str">
        <f>VLOOKUP(Healthcare!A1207,'Customer Names'!A1207:E3541,4,FALSE)</f>
        <v>Warren</v>
      </c>
      <c r="C1207" s="10">
        <f>_xlfn.XLOOKUP(A1207,'Medical Examinations'!$A$2:$A$2336,'Medical Examinations'!$B$2:$B$2336,"NA",0,1)</f>
        <v>34.15</v>
      </c>
      <c r="D1207" s="10">
        <f>_xlfn.XLOOKUP(A1207,'Medical Examinations'!$A$2:$A$2336,'Medical Examinations'!$C$2:$C$2336)</f>
        <v>4.49</v>
      </c>
      <c r="E1207" s="1" t="str">
        <f>_xlfn.XLOOKUP(A1207,'Medical Examinations'!$A$2:$A$2336,'Medical Examinations'!$D$2:$D$2336)</f>
        <v>Yes</v>
      </c>
      <c r="F1207" t="str">
        <f>_xlfn.XLOOKUP(A1207,'Medical Examinations'!$A$2:$A$2336,'Medical Examinations'!$E$2:$E$2336)</f>
        <v>No</v>
      </c>
      <c r="G1207" t="str">
        <f>_xlfn.XLOOKUP(A1207,'Medical Examinations'!$A$2:$A$2336,'Medical Examinations'!$F$2:$F$2336)</f>
        <v>No</v>
      </c>
      <c r="H1207" s="1">
        <f>_xlfn.XLOOKUP(A1207,'Medical Examinations'!$A$2:$A$2336,'Medical Examinations'!$G$2:$G$2336)</f>
        <v>1</v>
      </c>
      <c r="I1207" t="str">
        <f>_xlfn.XLOOKUP(A1207,'Medical Examinations'!$A$2:$A$2336,'Medical Examinations'!$H$2:$H$2336)</f>
        <v>No</v>
      </c>
      <c r="J1207" t="str">
        <f>VLOOKUP(A1207,'Medical Examinations'!$A$2:$J$2336,9,FALSE)</f>
        <v>Obesity</v>
      </c>
      <c r="K1207" t="str">
        <f>VLOOKUP(A1207,'Medical Examinations'!$A$2:$J$2336,10,FALSE)</f>
        <v>Normal</v>
      </c>
      <c r="L1207" s="51" t="str">
        <f>_xlfn.XLOOKUP(A1207,'Hospitalisation Details'!$A$2:$A$2345,'Hospitalisation Details'!$J$2:$J$2345,"")</f>
        <v>9-Jul-1988</v>
      </c>
      <c r="M1207" s="12">
        <f>_xlfn.XLOOKUP(A1207,'Hospitalisation Details'!$A$2:$A$2344,'Hospitalisation Details'!$F$2:$F$2344," ",0,1)</f>
        <v>9320.26</v>
      </c>
      <c r="N1207" t="str">
        <f>_xlfn.XLOOKUP(A1207,'Hospitalisation Details'!$A$2:$A$2344,'Hospitalisation Details'!$G$2:$G$2344," ",0,1)</f>
        <v>tier - 2</v>
      </c>
      <c r="O1207" t="str">
        <f>_xlfn.XLOOKUP(A1207,'Hospitalisation Details'!$A$2:$A$2344,'Hospitalisation Details'!$H$2:$H$2344," ",0,1)</f>
        <v>tier - 1</v>
      </c>
      <c r="P1207" t="str">
        <f>_xlfn.XLOOKUP(A1207,'Hospitalisation Details'!$A$2:$A$2344,'Hospitalisation Details'!$I$2:$I$2344," ",0,1)</f>
        <v>R1012</v>
      </c>
      <c r="Q1207">
        <f>_xlfn.XLOOKUP(A1207,'Hospitalisation Details'!$A$2:$A$2344,'Hospitalisation Details'!$K$2:$K$2344," ",0,1)</f>
        <v>34</v>
      </c>
    </row>
    <row r="1208" spans="1:17" ht="15.5" x14ac:dyDescent="0.35">
      <c r="A1208" s="8" t="s">
        <v>1164</v>
      </c>
      <c r="B1208" t="str">
        <f>VLOOKUP(Healthcare!A1208,'Customer Names'!A1208:E3542,4,FALSE)</f>
        <v>Daniela</v>
      </c>
      <c r="C1208" s="10">
        <f>_xlfn.XLOOKUP(A1208,'Medical Examinations'!$A$2:$A$2336,'Medical Examinations'!$B$2:$B$2336,"NA",0,1)</f>
        <v>25.78</v>
      </c>
      <c r="D1208" s="10">
        <f>_xlfn.XLOOKUP(A1208,'Medical Examinations'!$A$2:$A$2336,'Medical Examinations'!$C$2:$C$2336)</f>
        <v>6.25</v>
      </c>
      <c r="E1208" s="1" t="str">
        <f>_xlfn.XLOOKUP(A1208,'Medical Examinations'!$A$2:$A$2336,'Medical Examinations'!$D$2:$D$2336)</f>
        <v>No</v>
      </c>
      <c r="F1208" t="str">
        <f>_xlfn.XLOOKUP(A1208,'Medical Examinations'!$A$2:$A$2336,'Medical Examinations'!$E$2:$E$2336)</f>
        <v>No</v>
      </c>
      <c r="G1208" t="str">
        <f>_xlfn.XLOOKUP(A1208,'Medical Examinations'!$A$2:$A$2336,'Medical Examinations'!$F$2:$F$2336)</f>
        <v>No</v>
      </c>
      <c r="H1208" s="1">
        <f>_xlfn.XLOOKUP(A1208,'Medical Examinations'!$A$2:$A$2336,'Medical Examinations'!$G$2:$G$2336)</f>
        <v>0</v>
      </c>
      <c r="I1208" t="str">
        <f>_xlfn.XLOOKUP(A1208,'Medical Examinations'!$A$2:$A$2336,'Medical Examinations'!$H$2:$H$2336)</f>
        <v>No</v>
      </c>
      <c r="J1208" t="str">
        <f>VLOOKUP(A1208,'Medical Examinations'!$A$2:$J$2336,9,FALSE)</f>
        <v>Overweight</v>
      </c>
      <c r="K1208" t="str">
        <f>VLOOKUP(A1208,'Medical Examinations'!$A$2:$J$2336,10,FALSE)</f>
        <v>Prediabetes</v>
      </c>
      <c r="L1208" s="51" t="str">
        <f>_xlfn.XLOOKUP(A1208,'Hospitalisation Details'!$A$2:$A$2345,'Hospitalisation Details'!$J$2:$J$2345,"")</f>
        <v>12-Oct-1977</v>
      </c>
      <c r="M1208" s="12">
        <f>_xlfn.XLOOKUP(A1208,'Hospitalisation Details'!$A$2:$A$2344,'Hospitalisation Details'!$F$2:$F$2344," ",0,1)</f>
        <v>9315.41</v>
      </c>
      <c r="N1208" t="str">
        <f>_xlfn.XLOOKUP(A1208,'Hospitalisation Details'!$A$2:$A$2344,'Hospitalisation Details'!$G$2:$G$2344," ",0,1)</f>
        <v>tier - 2</v>
      </c>
      <c r="O1208" t="str">
        <f>_xlfn.XLOOKUP(A1208,'Hospitalisation Details'!$A$2:$A$2344,'Hospitalisation Details'!$H$2:$H$2344," ",0,1)</f>
        <v>tier - 1</v>
      </c>
      <c r="P1208" t="str">
        <f>_xlfn.XLOOKUP(A1208,'Hospitalisation Details'!$A$2:$A$2344,'Hospitalisation Details'!$I$2:$I$2344," ",0,1)</f>
        <v>R1024</v>
      </c>
      <c r="Q1208">
        <f>_xlfn.XLOOKUP(A1208,'Hospitalisation Details'!$A$2:$A$2344,'Hospitalisation Details'!$K$2:$K$2344," ",0,1)</f>
        <v>45</v>
      </c>
    </row>
    <row r="1209" spans="1:17" ht="15.5" x14ac:dyDescent="0.35">
      <c r="A1209" s="8" t="s">
        <v>1163</v>
      </c>
      <c r="B1209" t="str">
        <f>VLOOKUP(Healthcare!A1209,'Customer Names'!A1209:E3543,4,FALSE)</f>
        <v>Deirdre A</v>
      </c>
      <c r="C1209" s="10">
        <f>_xlfn.XLOOKUP(A1209,'Medical Examinations'!$A$2:$A$2336,'Medical Examinations'!$B$2:$B$2336,"NA",0,1)</f>
        <v>21.02</v>
      </c>
      <c r="D1209" s="10">
        <f>_xlfn.XLOOKUP(A1209,'Medical Examinations'!$A$2:$A$2336,'Medical Examinations'!$C$2:$C$2336)</f>
        <v>9.6199999999999992</v>
      </c>
      <c r="E1209" s="1" t="str">
        <f>_xlfn.XLOOKUP(A1209,'Medical Examinations'!$A$2:$A$2336,'Medical Examinations'!$D$2:$D$2336)</f>
        <v>Yes</v>
      </c>
      <c r="F1209" t="str">
        <f>_xlfn.XLOOKUP(A1209,'Medical Examinations'!$A$2:$A$2336,'Medical Examinations'!$E$2:$E$2336)</f>
        <v>No</v>
      </c>
      <c r="G1209" t="str">
        <f>_xlfn.XLOOKUP(A1209,'Medical Examinations'!$A$2:$A$2336,'Medical Examinations'!$F$2:$F$2336)</f>
        <v>Yes</v>
      </c>
      <c r="H1209" s="1">
        <f>_xlfn.XLOOKUP(A1209,'Medical Examinations'!$A$2:$A$2336,'Medical Examinations'!$G$2:$G$2336)</f>
        <v>1</v>
      </c>
      <c r="I1209" t="str">
        <f>_xlfn.XLOOKUP(A1209,'Medical Examinations'!$A$2:$A$2336,'Medical Examinations'!$H$2:$H$2336)</f>
        <v>No</v>
      </c>
      <c r="J1209" t="str">
        <f>VLOOKUP(A1209,'Medical Examinations'!$A$2:$J$2336,9,FALSE)</f>
        <v>Normal Weight</v>
      </c>
      <c r="K1209" t="str">
        <f>VLOOKUP(A1209,'Medical Examinations'!$A$2:$J$2336,10,FALSE)</f>
        <v>Diabetes</v>
      </c>
      <c r="L1209" s="51" t="str">
        <f>_xlfn.XLOOKUP(A1209,'Hospitalisation Details'!$A$2:$A$2345,'Hospitalisation Details'!$J$2:$J$2345,"")</f>
        <v>8-Jun-1963</v>
      </c>
      <c r="M1209" s="12">
        <f>_xlfn.XLOOKUP(A1209,'Hospitalisation Details'!$A$2:$A$2344,'Hospitalisation Details'!$F$2:$F$2344," ",0,1)</f>
        <v>9310.81</v>
      </c>
      <c r="N1209" t="str">
        <f>_xlfn.XLOOKUP(A1209,'Hospitalisation Details'!$A$2:$A$2344,'Hospitalisation Details'!$G$2:$G$2344," ",0,1)</f>
        <v>tier - 3</v>
      </c>
      <c r="O1209" t="str">
        <f>_xlfn.XLOOKUP(A1209,'Hospitalisation Details'!$A$2:$A$2344,'Hospitalisation Details'!$H$2:$H$2344," ",0,1)</f>
        <v>tier - 1</v>
      </c>
      <c r="P1209" t="str">
        <f>_xlfn.XLOOKUP(A1209,'Hospitalisation Details'!$A$2:$A$2344,'Hospitalisation Details'!$I$2:$I$2344," ",0,1)</f>
        <v>R1013</v>
      </c>
      <c r="Q1209">
        <f>_xlfn.XLOOKUP(A1209,'Hospitalisation Details'!$A$2:$A$2344,'Hospitalisation Details'!$K$2:$K$2344," ",0,1)</f>
        <v>60</v>
      </c>
    </row>
    <row r="1210" spans="1:17" ht="15.5" x14ac:dyDescent="0.35">
      <c r="A1210" s="8" t="s">
        <v>1162</v>
      </c>
      <c r="B1210" t="str">
        <f>VLOOKUP(Healthcare!A1210,'Customer Names'!A1210:E3544,4,FALSE)</f>
        <v>Mathias</v>
      </c>
      <c r="C1210" s="10">
        <f>_xlfn.XLOOKUP(A1210,'Medical Examinations'!$A$2:$A$2336,'Medical Examinations'!$B$2:$B$2336,"NA",0,1)</f>
        <v>37.51</v>
      </c>
      <c r="D1210" s="10">
        <f>_xlfn.XLOOKUP(A1210,'Medical Examinations'!$A$2:$A$2336,'Medical Examinations'!$C$2:$C$2336)</f>
        <v>11.06</v>
      </c>
      <c r="E1210" s="1" t="str">
        <f>_xlfn.XLOOKUP(A1210,'Medical Examinations'!$A$2:$A$2336,'Medical Examinations'!$D$2:$D$2336)</f>
        <v>No</v>
      </c>
      <c r="F1210" t="str">
        <f>_xlfn.XLOOKUP(A1210,'Medical Examinations'!$A$2:$A$2336,'Medical Examinations'!$E$2:$E$2336)</f>
        <v>No</v>
      </c>
      <c r="G1210" t="str">
        <f>_xlfn.XLOOKUP(A1210,'Medical Examinations'!$A$2:$A$2336,'Medical Examinations'!$F$2:$F$2336)</f>
        <v>No</v>
      </c>
      <c r="H1210" s="1">
        <f>_xlfn.XLOOKUP(A1210,'Medical Examinations'!$A$2:$A$2336,'Medical Examinations'!$G$2:$G$2336)</f>
        <v>2</v>
      </c>
      <c r="I1210" t="str">
        <f>_xlfn.XLOOKUP(A1210,'Medical Examinations'!$A$2:$A$2336,'Medical Examinations'!$H$2:$H$2336)</f>
        <v>No</v>
      </c>
      <c r="J1210" t="str">
        <f>VLOOKUP(A1210,'Medical Examinations'!$A$2:$J$2336,9,FALSE)</f>
        <v>Obesity</v>
      </c>
      <c r="K1210" t="str">
        <f>VLOOKUP(A1210,'Medical Examinations'!$A$2:$J$2336,10,FALSE)</f>
        <v>Diabetes</v>
      </c>
      <c r="L1210" s="51" t="str">
        <f>_xlfn.XLOOKUP(A1210,'Hospitalisation Details'!$A$2:$A$2345,'Hospitalisation Details'!$J$2:$J$2345,"")</f>
        <v>16-Oct-1973</v>
      </c>
      <c r="M1210" s="12">
        <f>_xlfn.XLOOKUP(A1210,'Hospitalisation Details'!$A$2:$A$2344,'Hospitalisation Details'!$F$2:$F$2344," ",0,1)</f>
        <v>9304.7000000000007</v>
      </c>
      <c r="N1210" t="str">
        <f>_xlfn.XLOOKUP(A1210,'Hospitalisation Details'!$A$2:$A$2344,'Hospitalisation Details'!$G$2:$G$2344," ",0,1)</f>
        <v>tier - 3</v>
      </c>
      <c r="O1210" t="str">
        <f>_xlfn.XLOOKUP(A1210,'Hospitalisation Details'!$A$2:$A$2344,'Hospitalisation Details'!$H$2:$H$2344," ",0,1)</f>
        <v>tier - 3</v>
      </c>
      <c r="P1210" t="str">
        <f>_xlfn.XLOOKUP(A1210,'Hospitalisation Details'!$A$2:$A$2344,'Hospitalisation Details'!$I$2:$I$2344," ",0,1)</f>
        <v>R1013</v>
      </c>
      <c r="Q1210">
        <f>_xlfn.XLOOKUP(A1210,'Hospitalisation Details'!$A$2:$A$2344,'Hospitalisation Details'!$K$2:$K$2344," ",0,1)</f>
        <v>49</v>
      </c>
    </row>
    <row r="1211" spans="1:17" ht="15.5" x14ac:dyDescent="0.35">
      <c r="A1211" s="8" t="s">
        <v>1161</v>
      </c>
      <c r="B1211" t="str">
        <f>VLOOKUP(Healthcare!A1211,'Customer Names'!A1211:E3545,4,FALSE)</f>
        <v>Matthew</v>
      </c>
      <c r="C1211" s="10">
        <f>_xlfn.XLOOKUP(A1211,'Medical Examinations'!$A$2:$A$2336,'Medical Examinations'!$B$2:$B$2336,"NA",0,1)</f>
        <v>25.745000000000001</v>
      </c>
      <c r="D1211" s="10">
        <f>_xlfn.XLOOKUP(A1211,'Medical Examinations'!$A$2:$A$2336,'Medical Examinations'!$C$2:$C$2336)</f>
        <v>6.11</v>
      </c>
      <c r="E1211" s="1" t="str">
        <f>_xlfn.XLOOKUP(A1211,'Medical Examinations'!$A$2:$A$2336,'Medical Examinations'!$D$2:$D$2336)</f>
        <v>Yes</v>
      </c>
      <c r="F1211" t="str">
        <f>_xlfn.XLOOKUP(A1211,'Medical Examinations'!$A$2:$A$2336,'Medical Examinations'!$E$2:$E$2336)</f>
        <v>No</v>
      </c>
      <c r="G1211" t="str">
        <f>_xlfn.XLOOKUP(A1211,'Medical Examinations'!$A$2:$A$2336,'Medical Examinations'!$F$2:$F$2336)</f>
        <v>No</v>
      </c>
      <c r="H1211" s="1">
        <f>_xlfn.XLOOKUP(A1211,'Medical Examinations'!$A$2:$A$2336,'Medical Examinations'!$G$2:$G$2336)</f>
        <v>0</v>
      </c>
      <c r="I1211" t="str">
        <f>_xlfn.XLOOKUP(A1211,'Medical Examinations'!$A$2:$A$2336,'Medical Examinations'!$H$2:$H$2336)</f>
        <v>No</v>
      </c>
      <c r="J1211" t="str">
        <f>VLOOKUP(A1211,'Medical Examinations'!$A$2:$J$2336,9,FALSE)</f>
        <v>Overweight</v>
      </c>
      <c r="K1211" t="str">
        <f>VLOOKUP(A1211,'Medical Examinations'!$A$2:$J$2336,10,FALSE)</f>
        <v>Prediabetes</v>
      </c>
      <c r="L1211" s="51" t="str">
        <f>_xlfn.XLOOKUP(A1211,'Hospitalisation Details'!$A$2:$A$2345,'Hospitalisation Details'!$J$2:$J$2345,"")</f>
        <v>3-Nov-1976</v>
      </c>
      <c r="M1211" s="12">
        <f>_xlfn.XLOOKUP(A1211,'Hospitalisation Details'!$A$2:$A$2344,'Hospitalisation Details'!$F$2:$F$2344," ",0,1)</f>
        <v>9301.89</v>
      </c>
      <c r="N1211" t="str">
        <f>_xlfn.XLOOKUP(A1211,'Hospitalisation Details'!$A$2:$A$2344,'Hospitalisation Details'!$G$2:$G$2344," ",0,1)</f>
        <v>tier - 2</v>
      </c>
      <c r="O1211" t="str">
        <f>_xlfn.XLOOKUP(A1211,'Hospitalisation Details'!$A$2:$A$2344,'Hospitalisation Details'!$H$2:$H$2344," ",0,1)</f>
        <v>tier - 1</v>
      </c>
      <c r="P1211" t="str">
        <f>_xlfn.XLOOKUP(A1211,'Hospitalisation Details'!$A$2:$A$2344,'Hospitalisation Details'!$I$2:$I$2344," ",0,1)</f>
        <v>R1012</v>
      </c>
      <c r="Q1211">
        <f>_xlfn.XLOOKUP(A1211,'Hospitalisation Details'!$A$2:$A$2344,'Hospitalisation Details'!$K$2:$K$2344," ",0,1)</f>
        <v>46</v>
      </c>
    </row>
    <row r="1212" spans="1:17" ht="15.5" x14ac:dyDescent="0.35">
      <c r="A1212" s="8" t="s">
        <v>1160</v>
      </c>
      <c r="B1212" t="str">
        <f>VLOOKUP(Healthcare!A1212,'Customer Names'!A1212:E3546,4,FALSE)</f>
        <v>Kurt</v>
      </c>
      <c r="C1212" s="10">
        <f>_xlfn.XLOOKUP(A1212,'Medical Examinations'!$A$2:$A$2336,'Medical Examinations'!$B$2:$B$2336,"NA",0,1)</f>
        <v>31.35</v>
      </c>
      <c r="D1212" s="10">
        <f>_xlfn.XLOOKUP(A1212,'Medical Examinations'!$A$2:$A$2336,'Medical Examinations'!$C$2:$C$2336)</f>
        <v>11.49</v>
      </c>
      <c r="E1212" s="1" t="str">
        <f>_xlfn.XLOOKUP(A1212,'Medical Examinations'!$A$2:$A$2336,'Medical Examinations'!$D$2:$D$2336)</f>
        <v>No</v>
      </c>
      <c r="F1212" t="str">
        <f>_xlfn.XLOOKUP(A1212,'Medical Examinations'!$A$2:$A$2336,'Medical Examinations'!$E$2:$E$2336)</f>
        <v>No</v>
      </c>
      <c r="G1212" t="str">
        <f>_xlfn.XLOOKUP(A1212,'Medical Examinations'!$A$2:$A$2336,'Medical Examinations'!$F$2:$F$2336)</f>
        <v>No</v>
      </c>
      <c r="H1212" s="1">
        <f>_xlfn.XLOOKUP(A1212,'Medical Examinations'!$A$2:$A$2336,'Medical Examinations'!$G$2:$G$2336)</f>
        <v>2</v>
      </c>
      <c r="I1212" t="str">
        <f>_xlfn.XLOOKUP(A1212,'Medical Examinations'!$A$2:$A$2336,'Medical Examinations'!$H$2:$H$2336)</f>
        <v>No</v>
      </c>
      <c r="J1212" t="str">
        <f>VLOOKUP(A1212,'Medical Examinations'!$A$2:$J$2336,9,FALSE)</f>
        <v>Obesity</v>
      </c>
      <c r="K1212" t="str">
        <f>VLOOKUP(A1212,'Medical Examinations'!$A$2:$J$2336,10,FALSE)</f>
        <v>Diabetes</v>
      </c>
      <c r="L1212" s="51" t="str">
        <f>_xlfn.XLOOKUP(A1212,'Hospitalisation Details'!$A$2:$A$2345,'Hospitalisation Details'!$J$2:$J$2345,"")</f>
        <v>18-Sep-1973</v>
      </c>
      <c r="M1212" s="12">
        <f>_xlfn.XLOOKUP(A1212,'Hospitalisation Details'!$A$2:$A$2344,'Hospitalisation Details'!$F$2:$F$2344," ",0,1)</f>
        <v>9290.14</v>
      </c>
      <c r="N1212" t="str">
        <f>_xlfn.XLOOKUP(A1212,'Hospitalisation Details'!$A$2:$A$2344,'Hospitalisation Details'!$G$2:$G$2344," ",0,1)</f>
        <v>tier - 3</v>
      </c>
      <c r="O1212" t="str">
        <f>_xlfn.XLOOKUP(A1212,'Hospitalisation Details'!$A$2:$A$2344,'Hospitalisation Details'!$H$2:$H$2344," ",0,1)</f>
        <v>tier - 3</v>
      </c>
      <c r="P1212" t="str">
        <f>_xlfn.XLOOKUP(A1212,'Hospitalisation Details'!$A$2:$A$2344,'Hospitalisation Details'!$I$2:$I$2344," ",0,1)</f>
        <v>R1016</v>
      </c>
      <c r="Q1212">
        <f>_xlfn.XLOOKUP(A1212,'Hospitalisation Details'!$A$2:$A$2344,'Hospitalisation Details'!$K$2:$K$2344," ",0,1)</f>
        <v>49</v>
      </c>
    </row>
    <row r="1213" spans="1:17" ht="15.5" x14ac:dyDescent="0.35">
      <c r="A1213" s="8" t="s">
        <v>1159</v>
      </c>
      <c r="B1213" t="str">
        <f>VLOOKUP(Healthcare!A1213,'Customer Names'!A1213:E3547,4,FALSE)</f>
        <v>Samuel</v>
      </c>
      <c r="C1213" s="10">
        <f>_xlfn.XLOOKUP(A1213,'Medical Examinations'!$A$2:$A$2336,'Medical Examinations'!$B$2:$B$2336,"NA",0,1)</f>
        <v>29.83</v>
      </c>
      <c r="D1213" s="10">
        <f>_xlfn.XLOOKUP(A1213,'Medical Examinations'!$A$2:$A$2336,'Medical Examinations'!$C$2:$C$2336)</f>
        <v>8.68</v>
      </c>
      <c r="E1213" s="1" t="str">
        <f>_xlfn.XLOOKUP(A1213,'Medical Examinations'!$A$2:$A$2336,'Medical Examinations'!$D$2:$D$2336)</f>
        <v>No</v>
      </c>
      <c r="F1213" t="str">
        <f>_xlfn.XLOOKUP(A1213,'Medical Examinations'!$A$2:$A$2336,'Medical Examinations'!$E$2:$E$2336)</f>
        <v>No</v>
      </c>
      <c r="G1213" t="str">
        <f>_xlfn.XLOOKUP(A1213,'Medical Examinations'!$A$2:$A$2336,'Medical Examinations'!$F$2:$F$2336)</f>
        <v>No</v>
      </c>
      <c r="H1213" s="1">
        <f>_xlfn.XLOOKUP(A1213,'Medical Examinations'!$A$2:$A$2336,'Medical Examinations'!$G$2:$G$2336)</f>
        <v>2</v>
      </c>
      <c r="I1213" t="str">
        <f>_xlfn.XLOOKUP(A1213,'Medical Examinations'!$A$2:$A$2336,'Medical Examinations'!$H$2:$H$2336)</f>
        <v>No</v>
      </c>
      <c r="J1213" t="str">
        <f>VLOOKUP(A1213,'Medical Examinations'!$A$2:$J$2336,9,FALSE)</f>
        <v>Overweight</v>
      </c>
      <c r="K1213" t="str">
        <f>VLOOKUP(A1213,'Medical Examinations'!$A$2:$J$2336,10,FALSE)</f>
        <v>Diabetes</v>
      </c>
      <c r="L1213" s="51" t="str">
        <f>_xlfn.XLOOKUP(A1213,'Hospitalisation Details'!$A$2:$A$2345,'Hospitalisation Details'!$J$2:$J$2345,"")</f>
        <v>16-Oct-1973</v>
      </c>
      <c r="M1213" s="12">
        <f>_xlfn.XLOOKUP(A1213,'Hospitalisation Details'!$A$2:$A$2344,'Hospitalisation Details'!$F$2:$F$2344," ",0,1)</f>
        <v>9288.0300000000007</v>
      </c>
      <c r="N1213" t="str">
        <f>_xlfn.XLOOKUP(A1213,'Hospitalisation Details'!$A$2:$A$2344,'Hospitalisation Details'!$G$2:$G$2344," ",0,1)</f>
        <v>tier - 2</v>
      </c>
      <c r="O1213" t="str">
        <f>_xlfn.XLOOKUP(A1213,'Hospitalisation Details'!$A$2:$A$2344,'Hospitalisation Details'!$H$2:$H$2344," ",0,1)</f>
        <v>tier - 3</v>
      </c>
      <c r="P1213" t="str">
        <f>_xlfn.XLOOKUP(A1213,'Hospitalisation Details'!$A$2:$A$2344,'Hospitalisation Details'!$I$2:$I$2344," ",0,1)</f>
        <v>R1018</v>
      </c>
      <c r="Q1213">
        <f>_xlfn.XLOOKUP(A1213,'Hospitalisation Details'!$A$2:$A$2344,'Hospitalisation Details'!$K$2:$K$2344," ",0,1)</f>
        <v>49</v>
      </c>
    </row>
    <row r="1214" spans="1:17" ht="15.5" x14ac:dyDescent="0.35">
      <c r="A1214" s="8" t="s">
        <v>1158</v>
      </c>
      <c r="B1214" t="str">
        <f>VLOOKUP(Healthcare!A1214,'Customer Names'!A1214:E3548,4,FALSE)</f>
        <v>Emily</v>
      </c>
      <c r="C1214" s="10">
        <f>_xlfn.XLOOKUP(A1214,'Medical Examinations'!$A$2:$A$2336,'Medical Examinations'!$B$2:$B$2336,"NA",0,1)</f>
        <v>25.49</v>
      </c>
      <c r="D1214" s="10">
        <f>_xlfn.XLOOKUP(A1214,'Medical Examinations'!$A$2:$A$2336,'Medical Examinations'!$C$2:$C$2336)</f>
        <v>5.68</v>
      </c>
      <c r="E1214" s="1" t="str">
        <f>_xlfn.XLOOKUP(A1214,'Medical Examinations'!$A$2:$A$2336,'Medical Examinations'!$D$2:$D$2336)</f>
        <v>Yes</v>
      </c>
      <c r="F1214" t="str">
        <f>_xlfn.XLOOKUP(A1214,'Medical Examinations'!$A$2:$A$2336,'Medical Examinations'!$E$2:$E$2336)</f>
        <v>No</v>
      </c>
      <c r="G1214" t="str">
        <f>_xlfn.XLOOKUP(A1214,'Medical Examinations'!$A$2:$A$2336,'Medical Examinations'!$F$2:$F$2336)</f>
        <v>Yes</v>
      </c>
      <c r="H1214" s="1">
        <f>_xlfn.XLOOKUP(A1214,'Medical Examinations'!$A$2:$A$2336,'Medical Examinations'!$G$2:$G$2336)</f>
        <v>1</v>
      </c>
      <c r="I1214" t="str">
        <f>_xlfn.XLOOKUP(A1214,'Medical Examinations'!$A$2:$A$2336,'Medical Examinations'!$H$2:$H$2336)</f>
        <v>No</v>
      </c>
      <c r="J1214" t="str">
        <f>VLOOKUP(A1214,'Medical Examinations'!$A$2:$J$2336,9,FALSE)</f>
        <v>Overweight</v>
      </c>
      <c r="K1214" t="str">
        <f>VLOOKUP(A1214,'Medical Examinations'!$A$2:$J$2336,10,FALSE)</f>
        <v>Normal</v>
      </c>
      <c r="L1214" s="51" t="str">
        <f>_xlfn.XLOOKUP(A1214,'Hospitalisation Details'!$A$2:$A$2345,'Hospitalisation Details'!$J$2:$J$2345,"")</f>
        <v>26-Nov-1969</v>
      </c>
      <c r="M1214" s="12">
        <f>_xlfn.XLOOKUP(A1214,'Hospitalisation Details'!$A$2:$A$2344,'Hospitalisation Details'!$F$2:$F$2344," ",0,1)</f>
        <v>9285.8700000000008</v>
      </c>
      <c r="N1214" t="str">
        <f>_xlfn.XLOOKUP(A1214,'Hospitalisation Details'!$A$2:$A$2344,'Hospitalisation Details'!$G$2:$G$2344," ",0,1)</f>
        <v>tier - 2</v>
      </c>
      <c r="O1214" t="str">
        <f>_xlfn.XLOOKUP(A1214,'Hospitalisation Details'!$A$2:$A$2344,'Hospitalisation Details'!$H$2:$H$2344," ",0,1)</f>
        <v>tier - 3</v>
      </c>
      <c r="P1214" t="str">
        <f>_xlfn.XLOOKUP(A1214,'Hospitalisation Details'!$A$2:$A$2344,'Hospitalisation Details'!$I$2:$I$2344," ",0,1)</f>
        <v>R1013</v>
      </c>
      <c r="Q1214">
        <f>_xlfn.XLOOKUP(A1214,'Hospitalisation Details'!$A$2:$A$2344,'Hospitalisation Details'!$K$2:$K$2344," ",0,1)</f>
        <v>53</v>
      </c>
    </row>
    <row r="1215" spans="1:17" ht="15.5" x14ac:dyDescent="0.35">
      <c r="A1215" s="8" t="s">
        <v>1157</v>
      </c>
      <c r="B1215" t="str">
        <f>VLOOKUP(Healthcare!A1215,'Customer Names'!A1215:E3549,4,FALSE)</f>
        <v>Tiffany</v>
      </c>
      <c r="C1215" s="10">
        <f>_xlfn.XLOOKUP(A1215,'Medical Examinations'!$A$2:$A$2336,'Medical Examinations'!$B$2:$B$2336,"NA",0,1)</f>
        <v>34.1</v>
      </c>
      <c r="D1215" s="10">
        <f>_xlfn.XLOOKUP(A1215,'Medical Examinations'!$A$2:$A$2336,'Medical Examinations'!$C$2:$C$2336)</f>
        <v>8.4499999999999993</v>
      </c>
      <c r="E1215" s="1" t="str">
        <f>_xlfn.XLOOKUP(A1215,'Medical Examinations'!$A$2:$A$2336,'Medical Examinations'!$D$2:$D$2336)</f>
        <v>No</v>
      </c>
      <c r="F1215" t="str">
        <f>_xlfn.XLOOKUP(A1215,'Medical Examinations'!$A$2:$A$2336,'Medical Examinations'!$E$2:$E$2336)</f>
        <v>No</v>
      </c>
      <c r="G1215" t="str">
        <f>_xlfn.XLOOKUP(A1215,'Medical Examinations'!$A$2:$A$2336,'Medical Examinations'!$F$2:$F$2336)</f>
        <v>No</v>
      </c>
      <c r="H1215" s="1">
        <f>_xlfn.XLOOKUP(A1215,'Medical Examinations'!$A$2:$A$2336,'Medical Examinations'!$G$2:$G$2336)</f>
        <v>0</v>
      </c>
      <c r="I1215" t="str">
        <f>_xlfn.XLOOKUP(A1215,'Medical Examinations'!$A$2:$A$2336,'Medical Examinations'!$H$2:$H$2336)</f>
        <v>No</v>
      </c>
      <c r="J1215" t="str">
        <f>VLOOKUP(A1215,'Medical Examinations'!$A$2:$J$2336,9,FALSE)</f>
        <v>Obesity</v>
      </c>
      <c r="K1215" t="str">
        <f>VLOOKUP(A1215,'Medical Examinations'!$A$2:$J$2336,10,FALSE)</f>
        <v>Diabetes</v>
      </c>
      <c r="L1215" s="51" t="str">
        <f>_xlfn.XLOOKUP(A1215,'Hospitalisation Details'!$A$2:$A$2345,'Hospitalisation Details'!$J$2:$J$2345,"")</f>
        <v>2-Jul-1971</v>
      </c>
      <c r="M1215" s="12">
        <f>_xlfn.XLOOKUP(A1215,'Hospitalisation Details'!$A$2:$A$2344,'Hospitalisation Details'!$F$2:$F$2344," ",0,1)</f>
        <v>9283.56</v>
      </c>
      <c r="N1215" t="str">
        <f>_xlfn.XLOOKUP(A1215,'Hospitalisation Details'!$A$2:$A$2344,'Hospitalisation Details'!$G$2:$G$2344," ",0,1)</f>
        <v>tier - 2</v>
      </c>
      <c r="O1215" t="str">
        <f>_xlfn.XLOOKUP(A1215,'Hospitalisation Details'!$A$2:$A$2344,'Hospitalisation Details'!$H$2:$H$2344," ",0,1)</f>
        <v>tier - 3</v>
      </c>
      <c r="P1215" t="str">
        <f>_xlfn.XLOOKUP(A1215,'Hospitalisation Details'!$A$2:$A$2344,'Hospitalisation Details'!$I$2:$I$2344," ",0,1)</f>
        <v>R1013</v>
      </c>
      <c r="Q1215">
        <f>_xlfn.XLOOKUP(A1215,'Hospitalisation Details'!$A$2:$A$2344,'Hospitalisation Details'!$K$2:$K$2344," ",0,1)</f>
        <v>51</v>
      </c>
    </row>
    <row r="1216" spans="1:17" ht="15.5" x14ac:dyDescent="0.35">
      <c r="A1216" s="8" t="s">
        <v>1156</v>
      </c>
      <c r="B1216" t="str">
        <f>VLOOKUP(Healthcare!A1216,'Customer Names'!A1216:E3550,4,FALSE)</f>
        <v>Alex F</v>
      </c>
      <c r="C1216" s="10">
        <f>_xlfn.XLOOKUP(A1216,'Medical Examinations'!$A$2:$A$2336,'Medical Examinations'!$B$2:$B$2336,"NA",0,1)</f>
        <v>25.84</v>
      </c>
      <c r="D1216" s="10">
        <f>_xlfn.XLOOKUP(A1216,'Medical Examinations'!$A$2:$A$2336,'Medical Examinations'!$C$2:$C$2336)</f>
        <v>8.51</v>
      </c>
      <c r="E1216" s="1" t="str">
        <f>_xlfn.XLOOKUP(A1216,'Medical Examinations'!$A$2:$A$2336,'Medical Examinations'!$D$2:$D$2336)</f>
        <v>No</v>
      </c>
      <c r="F1216" t="str">
        <f>_xlfn.XLOOKUP(A1216,'Medical Examinations'!$A$2:$A$2336,'Medical Examinations'!$E$2:$E$2336)</f>
        <v>No</v>
      </c>
      <c r="G1216" t="str">
        <f>_xlfn.XLOOKUP(A1216,'Medical Examinations'!$A$2:$A$2336,'Medical Examinations'!$F$2:$F$2336)</f>
        <v>No</v>
      </c>
      <c r="H1216" s="1">
        <f>_xlfn.XLOOKUP(A1216,'Medical Examinations'!$A$2:$A$2336,'Medical Examinations'!$G$2:$G$2336)</f>
        <v>2</v>
      </c>
      <c r="I1216" t="str">
        <f>_xlfn.XLOOKUP(A1216,'Medical Examinations'!$A$2:$A$2336,'Medical Examinations'!$H$2:$H$2336)</f>
        <v>No</v>
      </c>
      <c r="J1216" t="str">
        <f>VLOOKUP(A1216,'Medical Examinations'!$A$2:$J$2336,9,FALSE)</f>
        <v>Overweight</v>
      </c>
      <c r="K1216" t="str">
        <f>VLOOKUP(A1216,'Medical Examinations'!$A$2:$J$2336,10,FALSE)</f>
        <v>Diabetes</v>
      </c>
      <c r="L1216" s="51" t="str">
        <f>_xlfn.XLOOKUP(A1216,'Hospitalisation Details'!$A$2:$A$2345,'Hospitalisation Details'!$J$2:$J$2345,"")</f>
        <v>27-Oct-1973</v>
      </c>
      <c r="M1216" s="12">
        <f>_xlfn.XLOOKUP(A1216,'Hospitalisation Details'!$A$2:$A$2344,'Hospitalisation Details'!$F$2:$F$2344," ",0,1)</f>
        <v>9282.48</v>
      </c>
      <c r="N1216" t="str">
        <f>_xlfn.XLOOKUP(A1216,'Hospitalisation Details'!$A$2:$A$2344,'Hospitalisation Details'!$G$2:$G$2344," ",0,1)</f>
        <v>tier - 3</v>
      </c>
      <c r="O1216" t="str">
        <f>_xlfn.XLOOKUP(A1216,'Hospitalisation Details'!$A$2:$A$2344,'Hospitalisation Details'!$H$2:$H$2344," ",0,1)</f>
        <v>tier - 2</v>
      </c>
      <c r="P1216" t="str">
        <f>_xlfn.XLOOKUP(A1216,'Hospitalisation Details'!$A$2:$A$2344,'Hospitalisation Details'!$I$2:$I$2344," ",0,1)</f>
        <v>R1016</v>
      </c>
      <c r="Q1216">
        <f>_xlfn.XLOOKUP(A1216,'Hospitalisation Details'!$A$2:$A$2344,'Hospitalisation Details'!$K$2:$K$2344," ",0,1)</f>
        <v>49</v>
      </c>
    </row>
    <row r="1217" spans="1:17" ht="15.5" x14ac:dyDescent="0.35">
      <c r="A1217" s="8" t="s">
        <v>1155</v>
      </c>
      <c r="B1217" t="str">
        <f>VLOOKUP(Healthcare!A1217,'Customer Names'!A1217:E3551,4,FALSE)</f>
        <v>Alice</v>
      </c>
      <c r="C1217" s="10">
        <f>_xlfn.XLOOKUP(A1217,'Medical Examinations'!$A$2:$A$2336,'Medical Examinations'!$B$2:$B$2336,"NA",0,1)</f>
        <v>20.6</v>
      </c>
      <c r="D1217" s="10">
        <f>_xlfn.XLOOKUP(A1217,'Medical Examinations'!$A$2:$A$2336,'Medical Examinations'!$C$2:$C$2336)</f>
        <v>7.62</v>
      </c>
      <c r="E1217" s="1" t="str">
        <f>_xlfn.XLOOKUP(A1217,'Medical Examinations'!$A$2:$A$2336,'Medical Examinations'!$D$2:$D$2336)</f>
        <v>No</v>
      </c>
      <c r="F1217" t="str">
        <f>_xlfn.XLOOKUP(A1217,'Medical Examinations'!$A$2:$A$2336,'Medical Examinations'!$E$2:$E$2336)</f>
        <v>No</v>
      </c>
      <c r="G1217" t="str">
        <f>_xlfn.XLOOKUP(A1217,'Medical Examinations'!$A$2:$A$2336,'Medical Examinations'!$F$2:$F$2336)</f>
        <v>No</v>
      </c>
      <c r="H1217" s="1">
        <f>_xlfn.XLOOKUP(A1217,'Medical Examinations'!$A$2:$A$2336,'Medical Examinations'!$G$2:$G$2336)</f>
        <v>0</v>
      </c>
      <c r="I1217" t="str">
        <f>_xlfn.XLOOKUP(A1217,'Medical Examinations'!$A$2:$A$2336,'Medical Examinations'!$H$2:$H$2336)</f>
        <v>No</v>
      </c>
      <c r="J1217" t="str">
        <f>VLOOKUP(A1217,'Medical Examinations'!$A$2:$J$2336,9,FALSE)</f>
        <v>Normal Weight</v>
      </c>
      <c r="K1217" t="str">
        <f>VLOOKUP(A1217,'Medical Examinations'!$A$2:$J$2336,10,FALSE)</f>
        <v>Diabetes</v>
      </c>
      <c r="L1217" s="51" t="str">
        <f>_xlfn.XLOOKUP(A1217,'Hospitalisation Details'!$A$2:$A$2345,'Hospitalisation Details'!$J$2:$J$2345,"")</f>
        <v>6-Aug-1971</v>
      </c>
      <c r="M1217" s="12">
        <f>_xlfn.XLOOKUP(A1217,'Hospitalisation Details'!$A$2:$A$2344,'Hospitalisation Details'!$F$2:$F$2344," ",0,1)</f>
        <v>9264.7999999999993</v>
      </c>
      <c r="N1217" t="str">
        <f>_xlfn.XLOOKUP(A1217,'Hospitalisation Details'!$A$2:$A$2344,'Hospitalisation Details'!$G$2:$G$2344," ",0,1)</f>
        <v>tier - 2</v>
      </c>
      <c r="O1217" t="str">
        <f>_xlfn.XLOOKUP(A1217,'Hospitalisation Details'!$A$2:$A$2344,'Hospitalisation Details'!$H$2:$H$2344," ",0,1)</f>
        <v>tier - 1</v>
      </c>
      <c r="P1217" t="str">
        <f>_xlfn.XLOOKUP(A1217,'Hospitalisation Details'!$A$2:$A$2344,'Hospitalisation Details'!$I$2:$I$2344," ",0,1)</f>
        <v>R1011</v>
      </c>
      <c r="Q1217">
        <f>_xlfn.XLOOKUP(A1217,'Hospitalisation Details'!$A$2:$A$2344,'Hospitalisation Details'!$K$2:$K$2344," ",0,1)</f>
        <v>51</v>
      </c>
    </row>
    <row r="1218" spans="1:17" ht="15.5" x14ac:dyDescent="0.35">
      <c r="A1218" s="8" t="s">
        <v>1154</v>
      </c>
      <c r="B1218" t="str">
        <f>VLOOKUP(Healthcare!A1218,'Customer Names'!A1218:E3552,4,FALSE)</f>
        <v>Allison M.</v>
      </c>
      <c r="C1218" s="10">
        <f>_xlfn.XLOOKUP(A1218,'Medical Examinations'!$A$2:$A$2336,'Medical Examinations'!$B$2:$B$2336,"NA",0,1)</f>
        <v>28.88</v>
      </c>
      <c r="D1218" s="10">
        <f>_xlfn.XLOOKUP(A1218,'Medical Examinations'!$A$2:$A$2336,'Medical Examinations'!$C$2:$C$2336)</f>
        <v>10.18</v>
      </c>
      <c r="E1218" s="1" t="str">
        <f>_xlfn.XLOOKUP(A1218,'Medical Examinations'!$A$2:$A$2336,'Medical Examinations'!$D$2:$D$2336)</f>
        <v>No</v>
      </c>
      <c r="F1218" t="str">
        <f>_xlfn.XLOOKUP(A1218,'Medical Examinations'!$A$2:$A$2336,'Medical Examinations'!$E$2:$E$2336)</f>
        <v>No</v>
      </c>
      <c r="G1218" t="str">
        <f>_xlfn.XLOOKUP(A1218,'Medical Examinations'!$A$2:$A$2336,'Medical Examinations'!$F$2:$F$2336)</f>
        <v>No</v>
      </c>
      <c r="H1218" s="1">
        <f>_xlfn.XLOOKUP(A1218,'Medical Examinations'!$A$2:$A$2336,'Medical Examinations'!$G$2:$G$2336)</f>
        <v>0</v>
      </c>
      <c r="I1218" t="str">
        <f>_xlfn.XLOOKUP(A1218,'Medical Examinations'!$A$2:$A$2336,'Medical Examinations'!$H$2:$H$2336)</f>
        <v>No</v>
      </c>
      <c r="J1218" t="str">
        <f>VLOOKUP(A1218,'Medical Examinations'!$A$2:$J$2336,9,FALSE)</f>
        <v>Overweight</v>
      </c>
      <c r="K1218" t="str">
        <f>VLOOKUP(A1218,'Medical Examinations'!$A$2:$J$2336,10,FALSE)</f>
        <v>Diabetes</v>
      </c>
      <c r="L1218" s="51" t="str">
        <f>_xlfn.XLOOKUP(A1218,'Hospitalisation Details'!$A$2:$A$2345,'Hospitalisation Details'!$J$2:$J$2345,"")</f>
        <v>21-Aug-1974</v>
      </c>
      <c r="M1218" s="12">
        <f>_xlfn.XLOOKUP(A1218,'Hospitalisation Details'!$A$2:$A$2344,'Hospitalisation Details'!$F$2:$F$2344," ",0,1)</f>
        <v>9249.5</v>
      </c>
      <c r="N1218" t="str">
        <f>_xlfn.XLOOKUP(A1218,'Hospitalisation Details'!$A$2:$A$2344,'Hospitalisation Details'!$G$2:$G$2344," ",0,1)</f>
        <v>tier - 2</v>
      </c>
      <c r="O1218" t="str">
        <f>_xlfn.XLOOKUP(A1218,'Hospitalisation Details'!$A$2:$A$2344,'Hospitalisation Details'!$H$2:$H$2344," ",0,1)</f>
        <v>tier - 1</v>
      </c>
      <c r="P1218" t="str">
        <f>_xlfn.XLOOKUP(A1218,'Hospitalisation Details'!$A$2:$A$2344,'Hospitalisation Details'!$I$2:$I$2344," ",0,1)</f>
        <v>R1012</v>
      </c>
      <c r="Q1218">
        <f>_xlfn.XLOOKUP(A1218,'Hospitalisation Details'!$A$2:$A$2344,'Hospitalisation Details'!$K$2:$K$2344," ",0,1)</f>
        <v>48</v>
      </c>
    </row>
    <row r="1219" spans="1:17" ht="15.5" x14ac:dyDescent="0.35">
      <c r="A1219" s="8" t="s">
        <v>1153</v>
      </c>
      <c r="B1219" t="str">
        <f>VLOOKUP(Healthcare!A1219,'Customer Names'!A1219:E3553,4,FALSE)</f>
        <v>Johannes Fiskerstand</v>
      </c>
      <c r="C1219" s="10">
        <f>_xlfn.XLOOKUP(A1219,'Medical Examinations'!$A$2:$A$2336,'Medical Examinations'!$B$2:$B$2336,"NA",0,1)</f>
        <v>28.24</v>
      </c>
      <c r="D1219" s="10">
        <f>_xlfn.XLOOKUP(A1219,'Medical Examinations'!$A$2:$A$2336,'Medical Examinations'!$C$2:$C$2336)</f>
        <v>5.36</v>
      </c>
      <c r="E1219" s="1" t="str">
        <f>_xlfn.XLOOKUP(A1219,'Medical Examinations'!$A$2:$A$2336,'Medical Examinations'!$D$2:$D$2336)</f>
        <v>No</v>
      </c>
      <c r="F1219" t="str">
        <f>_xlfn.XLOOKUP(A1219,'Medical Examinations'!$A$2:$A$2336,'Medical Examinations'!$E$2:$E$2336)</f>
        <v>No</v>
      </c>
      <c r="G1219" t="str">
        <f>_xlfn.XLOOKUP(A1219,'Medical Examinations'!$A$2:$A$2336,'Medical Examinations'!$F$2:$F$2336)</f>
        <v>No</v>
      </c>
      <c r="H1219" s="1">
        <f>_xlfn.XLOOKUP(A1219,'Medical Examinations'!$A$2:$A$2336,'Medical Examinations'!$G$2:$G$2336)</f>
        <v>0</v>
      </c>
      <c r="I1219" t="str">
        <f>_xlfn.XLOOKUP(A1219,'Medical Examinations'!$A$2:$A$2336,'Medical Examinations'!$H$2:$H$2336)</f>
        <v>No</v>
      </c>
      <c r="J1219" t="str">
        <f>VLOOKUP(A1219,'Medical Examinations'!$A$2:$J$2336,9,FALSE)</f>
        <v>Overweight</v>
      </c>
      <c r="K1219" t="str">
        <f>VLOOKUP(A1219,'Medical Examinations'!$A$2:$J$2336,10,FALSE)</f>
        <v>Normal</v>
      </c>
      <c r="L1219" s="51" t="str">
        <f>_xlfn.XLOOKUP(A1219,'Hospitalisation Details'!$A$2:$A$2345,'Hospitalisation Details'!$J$2:$J$2345,"")</f>
        <v>5-Oct-1980</v>
      </c>
      <c r="M1219" s="12">
        <f>_xlfn.XLOOKUP(A1219,'Hospitalisation Details'!$A$2:$A$2344,'Hospitalisation Details'!$F$2:$F$2344," ",0,1)</f>
        <v>9247.94</v>
      </c>
      <c r="N1219" t="str">
        <f>_xlfn.XLOOKUP(A1219,'Hospitalisation Details'!$A$2:$A$2344,'Hospitalisation Details'!$G$2:$G$2344," ",0,1)</f>
        <v>tier - 2</v>
      </c>
      <c r="O1219" t="str">
        <f>_xlfn.XLOOKUP(A1219,'Hospitalisation Details'!$A$2:$A$2344,'Hospitalisation Details'!$H$2:$H$2344," ",0,1)</f>
        <v>tier - 1</v>
      </c>
      <c r="P1219" t="str">
        <f>_xlfn.XLOOKUP(A1219,'Hospitalisation Details'!$A$2:$A$2344,'Hospitalisation Details'!$I$2:$I$2344," ",0,1)</f>
        <v>R1021</v>
      </c>
      <c r="Q1219">
        <f>_xlfn.XLOOKUP(A1219,'Hospitalisation Details'!$A$2:$A$2344,'Hospitalisation Details'!$K$2:$K$2344," ",0,1)</f>
        <v>42</v>
      </c>
    </row>
    <row r="1220" spans="1:17" ht="15.5" x14ac:dyDescent="0.35">
      <c r="A1220" s="8" t="s">
        <v>1152</v>
      </c>
      <c r="B1220" t="str">
        <f>VLOOKUP(Healthcare!A1220,'Customer Names'!A1220:E3554,4,FALSE)</f>
        <v>Stephen</v>
      </c>
      <c r="C1220" s="10">
        <f>_xlfn.XLOOKUP(A1220,'Medical Examinations'!$A$2:$A$2336,'Medical Examinations'!$B$2:$B$2336,"NA",0,1)</f>
        <v>25.46</v>
      </c>
      <c r="D1220" s="10">
        <f>_xlfn.XLOOKUP(A1220,'Medical Examinations'!$A$2:$A$2336,'Medical Examinations'!$C$2:$C$2336)</f>
        <v>11.78</v>
      </c>
      <c r="E1220" s="1" t="str">
        <f>_xlfn.XLOOKUP(A1220,'Medical Examinations'!$A$2:$A$2336,'Medical Examinations'!$D$2:$D$2336)</f>
        <v>Yes</v>
      </c>
      <c r="F1220" t="str">
        <f>_xlfn.XLOOKUP(A1220,'Medical Examinations'!$A$2:$A$2336,'Medical Examinations'!$E$2:$E$2336)</f>
        <v>No</v>
      </c>
      <c r="G1220" t="str">
        <f>_xlfn.XLOOKUP(A1220,'Medical Examinations'!$A$2:$A$2336,'Medical Examinations'!$F$2:$F$2336)</f>
        <v>No</v>
      </c>
      <c r="H1220" s="1">
        <f>_xlfn.XLOOKUP(A1220,'Medical Examinations'!$A$2:$A$2336,'Medical Examinations'!$G$2:$G$2336)</f>
        <v>1</v>
      </c>
      <c r="I1220" t="str">
        <f>_xlfn.XLOOKUP(A1220,'Medical Examinations'!$A$2:$A$2336,'Medical Examinations'!$H$2:$H$2336)</f>
        <v>No</v>
      </c>
      <c r="J1220" t="str">
        <f>VLOOKUP(A1220,'Medical Examinations'!$A$2:$J$2336,9,FALSE)</f>
        <v>Overweight</v>
      </c>
      <c r="K1220" t="str">
        <f>VLOOKUP(A1220,'Medical Examinations'!$A$2:$J$2336,10,FALSE)</f>
        <v>Diabetes</v>
      </c>
      <c r="L1220" s="51" t="str">
        <f>_xlfn.XLOOKUP(A1220,'Hospitalisation Details'!$A$2:$A$2345,'Hospitalisation Details'!$J$2:$J$2345,"")</f>
        <v>6-Dec-1975</v>
      </c>
      <c r="M1220" s="12">
        <f>_xlfn.XLOOKUP(A1220,'Hospitalisation Details'!$A$2:$A$2344,'Hospitalisation Details'!$F$2:$F$2344," ",0,1)</f>
        <v>9225.26</v>
      </c>
      <c r="N1220" t="str">
        <f>_xlfn.XLOOKUP(A1220,'Hospitalisation Details'!$A$2:$A$2344,'Hospitalisation Details'!$G$2:$G$2344," ",0,1)</f>
        <v>tier - 3</v>
      </c>
      <c r="O1220" t="str">
        <f>_xlfn.XLOOKUP(A1220,'Hospitalisation Details'!$A$2:$A$2344,'Hospitalisation Details'!$H$2:$H$2344," ",0,1)</f>
        <v>tier - 3</v>
      </c>
      <c r="P1220" t="str">
        <f>_xlfn.XLOOKUP(A1220,'Hospitalisation Details'!$A$2:$A$2344,'Hospitalisation Details'!$I$2:$I$2344," ",0,1)</f>
        <v>R1015</v>
      </c>
      <c r="Q1220">
        <f>_xlfn.XLOOKUP(A1220,'Hospitalisation Details'!$A$2:$A$2344,'Hospitalisation Details'!$K$2:$K$2344," ",0,1)</f>
        <v>47</v>
      </c>
    </row>
    <row r="1221" spans="1:17" ht="15.5" x14ac:dyDescent="0.35">
      <c r="A1221" s="8" t="s">
        <v>1151</v>
      </c>
      <c r="B1221" t="str">
        <f>VLOOKUP(Healthcare!A1221,'Customer Names'!A1221:E3555,4,FALSE)</f>
        <v>Jon M</v>
      </c>
      <c r="C1221" s="10">
        <f>_xlfn.XLOOKUP(A1221,'Medical Examinations'!$A$2:$A$2336,'Medical Examinations'!$B$2:$B$2336,"NA",0,1)</f>
        <v>29.64</v>
      </c>
      <c r="D1221" s="10">
        <f>_xlfn.XLOOKUP(A1221,'Medical Examinations'!$A$2:$A$2336,'Medical Examinations'!$C$2:$C$2336)</f>
        <v>10.82</v>
      </c>
      <c r="E1221" s="1" t="str">
        <f>_xlfn.XLOOKUP(A1221,'Medical Examinations'!$A$2:$A$2336,'Medical Examinations'!$D$2:$D$2336)</f>
        <v>Yes</v>
      </c>
      <c r="F1221" t="str">
        <f>_xlfn.XLOOKUP(A1221,'Medical Examinations'!$A$2:$A$2336,'Medical Examinations'!$E$2:$E$2336)</f>
        <v>No</v>
      </c>
      <c r="G1221" t="str">
        <f>_xlfn.XLOOKUP(A1221,'Medical Examinations'!$A$2:$A$2336,'Medical Examinations'!$F$2:$F$2336)</f>
        <v>No</v>
      </c>
      <c r="H1221" s="1">
        <f>_xlfn.XLOOKUP(A1221,'Medical Examinations'!$A$2:$A$2336,'Medical Examinations'!$G$2:$G$2336)</f>
        <v>0</v>
      </c>
      <c r="I1221" t="str">
        <f>_xlfn.XLOOKUP(A1221,'Medical Examinations'!$A$2:$A$2336,'Medical Examinations'!$H$2:$H$2336)</f>
        <v>No</v>
      </c>
      <c r="J1221" t="str">
        <f>VLOOKUP(A1221,'Medical Examinations'!$A$2:$J$2336,9,FALSE)</f>
        <v>Overweight</v>
      </c>
      <c r="K1221" t="str">
        <f>VLOOKUP(A1221,'Medical Examinations'!$A$2:$J$2336,10,FALSE)</f>
        <v>Diabetes</v>
      </c>
      <c r="L1221" s="51" t="str">
        <f>_xlfn.XLOOKUP(A1221,'Hospitalisation Details'!$A$2:$A$2345,'Hospitalisation Details'!$J$2:$J$2345,"")</f>
        <v>5-Dec-1981</v>
      </c>
      <c r="M1221" s="12">
        <f>_xlfn.XLOOKUP(A1221,'Hospitalisation Details'!$A$2:$A$2344,'Hospitalisation Details'!$F$2:$F$2344," ",0,1)</f>
        <v>9222.4</v>
      </c>
      <c r="N1221" t="str">
        <f>_xlfn.XLOOKUP(A1221,'Hospitalisation Details'!$A$2:$A$2344,'Hospitalisation Details'!$G$2:$G$2344," ",0,1)</f>
        <v>tier - 2</v>
      </c>
      <c r="O1221" t="str">
        <f>_xlfn.XLOOKUP(A1221,'Hospitalisation Details'!$A$2:$A$2344,'Hospitalisation Details'!$H$2:$H$2344," ",0,1)</f>
        <v>tier - 3</v>
      </c>
      <c r="P1221" t="str">
        <f>_xlfn.XLOOKUP(A1221,'Hospitalisation Details'!$A$2:$A$2344,'Hospitalisation Details'!$I$2:$I$2344," ",0,1)</f>
        <v>R1019</v>
      </c>
      <c r="Q1221">
        <f>_xlfn.XLOOKUP(A1221,'Hospitalisation Details'!$A$2:$A$2344,'Hospitalisation Details'!$K$2:$K$2344," ",0,1)</f>
        <v>41</v>
      </c>
    </row>
    <row r="1222" spans="1:17" ht="15.5" x14ac:dyDescent="0.35">
      <c r="A1222" s="8" t="s">
        <v>1150</v>
      </c>
      <c r="B1222" t="str">
        <f>VLOOKUP(Healthcare!A1222,'Customer Names'!A1222:E3556,4,FALSE)</f>
        <v>Fasil</v>
      </c>
      <c r="C1222" s="10">
        <f>_xlfn.XLOOKUP(A1222,'Medical Examinations'!$A$2:$A$2336,'Medical Examinations'!$B$2:$B$2336,"NA",0,1)</f>
        <v>31.27</v>
      </c>
      <c r="D1222" s="10">
        <f>_xlfn.XLOOKUP(A1222,'Medical Examinations'!$A$2:$A$2336,'Medical Examinations'!$C$2:$C$2336)</f>
        <v>7.73</v>
      </c>
      <c r="E1222" s="1" t="str">
        <f>_xlfn.XLOOKUP(A1222,'Medical Examinations'!$A$2:$A$2336,'Medical Examinations'!$D$2:$D$2336)</f>
        <v>Yes</v>
      </c>
      <c r="F1222" t="str">
        <f>_xlfn.XLOOKUP(A1222,'Medical Examinations'!$A$2:$A$2336,'Medical Examinations'!$E$2:$E$2336)</f>
        <v>No</v>
      </c>
      <c r="G1222" t="str">
        <f>_xlfn.XLOOKUP(A1222,'Medical Examinations'!$A$2:$A$2336,'Medical Examinations'!$F$2:$F$2336)</f>
        <v>No</v>
      </c>
      <c r="H1222" s="1">
        <f>_xlfn.XLOOKUP(A1222,'Medical Examinations'!$A$2:$A$2336,'Medical Examinations'!$G$2:$G$2336)</f>
        <v>1</v>
      </c>
      <c r="I1222" t="str">
        <f>_xlfn.XLOOKUP(A1222,'Medical Examinations'!$A$2:$A$2336,'Medical Examinations'!$H$2:$H$2336)</f>
        <v>No</v>
      </c>
      <c r="J1222" t="str">
        <f>VLOOKUP(A1222,'Medical Examinations'!$A$2:$J$2336,9,FALSE)</f>
        <v>Obesity</v>
      </c>
      <c r="K1222" t="str">
        <f>VLOOKUP(A1222,'Medical Examinations'!$A$2:$J$2336,10,FALSE)</f>
        <v>Diabetes</v>
      </c>
      <c r="L1222" s="51" t="str">
        <f>_xlfn.XLOOKUP(A1222,'Hospitalisation Details'!$A$2:$A$2345,'Hospitalisation Details'!$J$2:$J$2345,"")</f>
        <v>25-Dec-1986</v>
      </c>
      <c r="M1222" s="12">
        <f>_xlfn.XLOOKUP(A1222,'Hospitalisation Details'!$A$2:$A$2344,'Hospitalisation Details'!$F$2:$F$2344," ",0,1)</f>
        <v>9210.06</v>
      </c>
      <c r="N1222" t="str">
        <f>_xlfn.XLOOKUP(A1222,'Hospitalisation Details'!$A$2:$A$2344,'Hospitalisation Details'!$G$2:$G$2344," ",0,1)</f>
        <v>tier - 2</v>
      </c>
      <c r="O1222" t="str">
        <f>_xlfn.XLOOKUP(A1222,'Hospitalisation Details'!$A$2:$A$2344,'Hospitalisation Details'!$H$2:$H$2344," ",0,1)</f>
        <v>tier - 3</v>
      </c>
      <c r="P1222" t="str">
        <f>_xlfn.XLOOKUP(A1222,'Hospitalisation Details'!$A$2:$A$2344,'Hospitalisation Details'!$I$2:$I$2344," ",0,1)</f>
        <v>R1021</v>
      </c>
      <c r="Q1222">
        <f>_xlfn.XLOOKUP(A1222,'Hospitalisation Details'!$A$2:$A$2344,'Hospitalisation Details'!$K$2:$K$2344," ",0,1)</f>
        <v>36</v>
      </c>
    </row>
    <row r="1223" spans="1:17" ht="15.5" x14ac:dyDescent="0.35">
      <c r="A1223" s="8" t="s">
        <v>1149</v>
      </c>
      <c r="B1223" t="str">
        <f>VLOOKUP(Healthcare!A1223,'Customer Names'!A1223:E3557,4,FALSE)</f>
        <v>Megan C.</v>
      </c>
      <c r="C1223" s="10">
        <f>_xlfn.XLOOKUP(A1223,'Medical Examinations'!$A$2:$A$2336,'Medical Examinations'!$B$2:$B$2336,"NA",0,1)</f>
        <v>19.95</v>
      </c>
      <c r="D1223" s="10">
        <f>_xlfn.XLOOKUP(A1223,'Medical Examinations'!$A$2:$A$2336,'Medical Examinations'!$C$2:$C$2336)</f>
        <v>6.24</v>
      </c>
      <c r="E1223" s="1" t="str">
        <f>_xlfn.XLOOKUP(A1223,'Medical Examinations'!$A$2:$A$2336,'Medical Examinations'!$D$2:$D$2336)</f>
        <v>Yes</v>
      </c>
      <c r="F1223" t="str">
        <f>_xlfn.XLOOKUP(A1223,'Medical Examinations'!$A$2:$A$2336,'Medical Examinations'!$E$2:$E$2336)</f>
        <v>No</v>
      </c>
      <c r="G1223" t="str">
        <f>_xlfn.XLOOKUP(A1223,'Medical Examinations'!$A$2:$A$2336,'Medical Examinations'!$F$2:$F$2336)</f>
        <v>No</v>
      </c>
      <c r="H1223" s="1">
        <f>_xlfn.XLOOKUP(A1223,'Medical Examinations'!$A$2:$A$2336,'Medical Examinations'!$G$2:$G$2336)</f>
        <v>0</v>
      </c>
      <c r="I1223" t="str">
        <f>_xlfn.XLOOKUP(A1223,'Medical Examinations'!$A$2:$A$2336,'Medical Examinations'!$H$2:$H$2336)</f>
        <v>No</v>
      </c>
      <c r="J1223" t="str">
        <f>VLOOKUP(A1223,'Medical Examinations'!$A$2:$J$2336,9,FALSE)</f>
        <v>Normal Weight</v>
      </c>
      <c r="K1223" t="str">
        <f>VLOOKUP(A1223,'Medical Examinations'!$A$2:$J$2336,10,FALSE)</f>
        <v>Prediabetes</v>
      </c>
      <c r="L1223" s="51" t="str">
        <f>_xlfn.XLOOKUP(A1223,'Hospitalisation Details'!$A$2:$A$2345,'Hospitalisation Details'!$J$2:$J$2345,"")</f>
        <v>10-Sep-1976</v>
      </c>
      <c r="M1223" s="12">
        <f>_xlfn.XLOOKUP(A1223,'Hospitalisation Details'!$A$2:$A$2344,'Hospitalisation Details'!$F$2:$F$2344," ",0,1)</f>
        <v>9193.84</v>
      </c>
      <c r="N1223" t="str">
        <f>_xlfn.XLOOKUP(A1223,'Hospitalisation Details'!$A$2:$A$2344,'Hospitalisation Details'!$G$2:$G$2344," ",0,1)</f>
        <v>tier - 2</v>
      </c>
      <c r="O1223" t="str">
        <f>_xlfn.XLOOKUP(A1223,'Hospitalisation Details'!$A$2:$A$2344,'Hospitalisation Details'!$H$2:$H$2344," ",0,1)</f>
        <v>tier - 1</v>
      </c>
      <c r="P1223" t="str">
        <f>_xlfn.XLOOKUP(A1223,'Hospitalisation Details'!$A$2:$A$2344,'Hospitalisation Details'!$I$2:$I$2344," ",0,1)</f>
        <v>R1012</v>
      </c>
      <c r="Q1223">
        <f>_xlfn.XLOOKUP(A1223,'Hospitalisation Details'!$A$2:$A$2344,'Hospitalisation Details'!$K$2:$K$2344," ",0,1)</f>
        <v>46</v>
      </c>
    </row>
    <row r="1224" spans="1:17" ht="15.5" x14ac:dyDescent="0.35">
      <c r="A1224" s="8" t="s">
        <v>1148</v>
      </c>
      <c r="B1224" t="str">
        <f>VLOOKUP(Healthcare!A1224,'Customer Names'!A1224:E3558,4,FALSE)</f>
        <v>Lisa J.</v>
      </c>
      <c r="C1224" s="10">
        <f>_xlfn.XLOOKUP(A1224,'Medical Examinations'!$A$2:$A$2336,'Medical Examinations'!$B$2:$B$2336,"NA",0,1)</f>
        <v>21.3</v>
      </c>
      <c r="D1224" s="10">
        <f>_xlfn.XLOOKUP(A1224,'Medical Examinations'!$A$2:$A$2336,'Medical Examinations'!$C$2:$C$2336)</f>
        <v>10.42</v>
      </c>
      <c r="E1224" s="1" t="str">
        <f>_xlfn.XLOOKUP(A1224,'Medical Examinations'!$A$2:$A$2336,'Medical Examinations'!$D$2:$D$2336)</f>
        <v>No</v>
      </c>
      <c r="F1224" t="str">
        <f>_xlfn.XLOOKUP(A1224,'Medical Examinations'!$A$2:$A$2336,'Medical Examinations'!$E$2:$E$2336)</f>
        <v>No</v>
      </c>
      <c r="G1224" t="str">
        <f>_xlfn.XLOOKUP(A1224,'Medical Examinations'!$A$2:$A$2336,'Medical Examinations'!$F$2:$F$2336)</f>
        <v>No</v>
      </c>
      <c r="H1224" s="1">
        <f>_xlfn.XLOOKUP(A1224,'Medical Examinations'!$A$2:$A$2336,'Medical Examinations'!$G$2:$G$2336)</f>
        <v>2</v>
      </c>
      <c r="I1224" t="str">
        <f>_xlfn.XLOOKUP(A1224,'Medical Examinations'!$A$2:$A$2336,'Medical Examinations'!$H$2:$H$2336)</f>
        <v>No</v>
      </c>
      <c r="J1224" t="str">
        <f>VLOOKUP(A1224,'Medical Examinations'!$A$2:$J$2336,9,FALSE)</f>
        <v>Normal Weight</v>
      </c>
      <c r="K1224" t="str">
        <f>VLOOKUP(A1224,'Medical Examinations'!$A$2:$J$2336,10,FALSE)</f>
        <v>Diabetes</v>
      </c>
      <c r="L1224" s="51" t="str">
        <f>_xlfn.XLOOKUP(A1224,'Hospitalisation Details'!$A$2:$A$2345,'Hospitalisation Details'!$J$2:$J$2345,"")</f>
        <v>25-Dec-1973</v>
      </c>
      <c r="M1224" s="12">
        <f>_xlfn.XLOOKUP(A1224,'Hospitalisation Details'!$A$2:$A$2344,'Hospitalisation Details'!$F$2:$F$2344," ",0,1)</f>
        <v>9182.17</v>
      </c>
      <c r="N1224" t="str">
        <f>_xlfn.XLOOKUP(A1224,'Hospitalisation Details'!$A$2:$A$2344,'Hospitalisation Details'!$G$2:$G$2344," ",0,1)</f>
        <v>tier - 2</v>
      </c>
      <c r="O1224" t="str">
        <f>_xlfn.XLOOKUP(A1224,'Hospitalisation Details'!$A$2:$A$2344,'Hospitalisation Details'!$H$2:$H$2344," ",0,1)</f>
        <v>tier - 3</v>
      </c>
      <c r="P1224" t="str">
        <f>_xlfn.XLOOKUP(A1224,'Hospitalisation Details'!$A$2:$A$2344,'Hospitalisation Details'!$I$2:$I$2344," ",0,1)</f>
        <v>R1011</v>
      </c>
      <c r="Q1224">
        <f>_xlfn.XLOOKUP(A1224,'Hospitalisation Details'!$A$2:$A$2344,'Hospitalisation Details'!$K$2:$K$2344," ",0,1)</f>
        <v>49</v>
      </c>
    </row>
    <row r="1225" spans="1:17" ht="15.5" x14ac:dyDescent="0.35">
      <c r="A1225" s="8" t="s">
        <v>1147</v>
      </c>
      <c r="B1225" t="str">
        <f>VLOOKUP(Healthcare!A1225,'Customer Names'!A1225:E3559,4,FALSE)</f>
        <v>Doron P</v>
      </c>
      <c r="C1225" s="10">
        <f>_xlfn.XLOOKUP(A1225,'Medical Examinations'!$A$2:$A$2336,'Medical Examinations'!$B$2:$B$2336,"NA",0,1)</f>
        <v>31.635000000000002</v>
      </c>
      <c r="D1225" s="10">
        <f>_xlfn.XLOOKUP(A1225,'Medical Examinations'!$A$2:$A$2336,'Medical Examinations'!$C$2:$C$2336)</f>
        <v>11.11</v>
      </c>
      <c r="E1225" s="1" t="str">
        <f>_xlfn.XLOOKUP(A1225,'Medical Examinations'!$A$2:$A$2336,'Medical Examinations'!$D$2:$D$2336)</f>
        <v>No</v>
      </c>
      <c r="F1225" t="str">
        <f>_xlfn.XLOOKUP(A1225,'Medical Examinations'!$A$2:$A$2336,'Medical Examinations'!$E$2:$E$2336)</f>
        <v>No</v>
      </c>
      <c r="G1225" t="str">
        <f>_xlfn.XLOOKUP(A1225,'Medical Examinations'!$A$2:$A$2336,'Medical Examinations'!$F$2:$F$2336)</f>
        <v>No</v>
      </c>
      <c r="H1225" s="1">
        <f>_xlfn.XLOOKUP(A1225,'Medical Examinations'!$A$2:$A$2336,'Medical Examinations'!$G$2:$G$2336)</f>
        <v>0</v>
      </c>
      <c r="I1225" t="str">
        <f>_xlfn.XLOOKUP(A1225,'Medical Examinations'!$A$2:$A$2336,'Medical Examinations'!$H$2:$H$2336)</f>
        <v>No</v>
      </c>
      <c r="J1225" t="str">
        <f>VLOOKUP(A1225,'Medical Examinations'!$A$2:$J$2336,9,FALSE)</f>
        <v>Obesity</v>
      </c>
      <c r="K1225" t="str">
        <f>VLOOKUP(A1225,'Medical Examinations'!$A$2:$J$2336,10,FALSE)</f>
        <v>Diabetes</v>
      </c>
      <c r="L1225" s="51" t="str">
        <f>_xlfn.XLOOKUP(A1225,'Hospitalisation Details'!$A$2:$A$2345,'Hospitalisation Details'!$J$2:$J$2345,"")</f>
        <v>29-Dec-1971</v>
      </c>
      <c r="M1225" s="12">
        <f>_xlfn.XLOOKUP(A1225,'Hospitalisation Details'!$A$2:$A$2344,'Hospitalisation Details'!$F$2:$F$2344," ",0,1)</f>
        <v>9174.14</v>
      </c>
      <c r="N1225" t="str">
        <f>_xlfn.XLOOKUP(A1225,'Hospitalisation Details'!$A$2:$A$2344,'Hospitalisation Details'!$G$2:$G$2344," ",0,1)</f>
        <v>tier - 3</v>
      </c>
      <c r="O1225" t="str">
        <f>_xlfn.XLOOKUP(A1225,'Hospitalisation Details'!$A$2:$A$2344,'Hospitalisation Details'!$H$2:$H$2344," ",0,1)</f>
        <v>tier - 1</v>
      </c>
      <c r="P1225" t="str">
        <f>_xlfn.XLOOKUP(A1225,'Hospitalisation Details'!$A$2:$A$2344,'Hospitalisation Details'!$I$2:$I$2344," ",0,1)</f>
        <v>R1012</v>
      </c>
      <c r="Q1225">
        <f>_xlfn.XLOOKUP(A1225,'Hospitalisation Details'!$A$2:$A$2344,'Hospitalisation Details'!$K$2:$K$2344," ",0,1)</f>
        <v>51</v>
      </c>
    </row>
    <row r="1226" spans="1:17" ht="15.5" x14ac:dyDescent="0.35">
      <c r="A1226" s="8" t="s">
        <v>1146</v>
      </c>
      <c r="B1226" t="str">
        <f>VLOOKUP(Healthcare!A1226,'Customer Names'!A1226:E3560,4,FALSE)</f>
        <v>Katharina</v>
      </c>
      <c r="C1226" s="10">
        <f>_xlfn.XLOOKUP(A1226,'Medical Examinations'!$A$2:$A$2336,'Medical Examinations'!$B$2:$B$2336,"NA",0,1)</f>
        <v>23.9</v>
      </c>
      <c r="D1226" s="10">
        <f>_xlfn.XLOOKUP(A1226,'Medical Examinations'!$A$2:$A$2336,'Medical Examinations'!$C$2:$C$2336)</f>
        <v>7.67</v>
      </c>
      <c r="E1226" s="1" t="str">
        <f>_xlfn.XLOOKUP(A1226,'Medical Examinations'!$A$2:$A$2336,'Medical Examinations'!$D$2:$D$2336)</f>
        <v>Yes</v>
      </c>
      <c r="F1226" t="str">
        <f>_xlfn.XLOOKUP(A1226,'Medical Examinations'!$A$2:$A$2336,'Medical Examinations'!$E$2:$E$2336)</f>
        <v>No</v>
      </c>
      <c r="G1226" t="str">
        <f>_xlfn.XLOOKUP(A1226,'Medical Examinations'!$A$2:$A$2336,'Medical Examinations'!$F$2:$F$2336)</f>
        <v>No</v>
      </c>
      <c r="H1226" s="1">
        <f>_xlfn.XLOOKUP(A1226,'Medical Examinations'!$A$2:$A$2336,'Medical Examinations'!$G$2:$G$2336)</f>
        <v>2</v>
      </c>
      <c r="I1226" t="str">
        <f>_xlfn.XLOOKUP(A1226,'Medical Examinations'!$A$2:$A$2336,'Medical Examinations'!$H$2:$H$2336)</f>
        <v>No</v>
      </c>
      <c r="J1226" t="str">
        <f>VLOOKUP(A1226,'Medical Examinations'!$A$2:$J$2336,9,FALSE)</f>
        <v>Normal Weight</v>
      </c>
      <c r="K1226" t="str">
        <f>VLOOKUP(A1226,'Medical Examinations'!$A$2:$J$2336,10,FALSE)</f>
        <v>Diabetes</v>
      </c>
      <c r="L1226" s="51" t="str">
        <f>_xlfn.XLOOKUP(A1226,'Hospitalisation Details'!$A$2:$A$2345,'Hospitalisation Details'!$J$2:$J$2345,"")</f>
        <v>24-Oct-1970</v>
      </c>
      <c r="M1226" s="12">
        <f>_xlfn.XLOOKUP(A1226,'Hospitalisation Details'!$A$2:$A$2344,'Hospitalisation Details'!$F$2:$F$2344," ",0,1)</f>
        <v>9171.75</v>
      </c>
      <c r="N1226" t="str">
        <f>_xlfn.XLOOKUP(A1226,'Hospitalisation Details'!$A$2:$A$2344,'Hospitalisation Details'!$G$2:$G$2344," ",0,1)</f>
        <v>tier - 2</v>
      </c>
      <c r="O1226" t="str">
        <f>_xlfn.XLOOKUP(A1226,'Hospitalisation Details'!$A$2:$A$2344,'Hospitalisation Details'!$H$2:$H$2344," ",0,1)</f>
        <v>tier - 2</v>
      </c>
      <c r="P1226" t="str">
        <f>_xlfn.XLOOKUP(A1226,'Hospitalisation Details'!$A$2:$A$2344,'Hospitalisation Details'!$I$2:$I$2344," ",0,1)</f>
        <v>R1012</v>
      </c>
      <c r="Q1226">
        <f>_xlfn.XLOOKUP(A1226,'Hospitalisation Details'!$A$2:$A$2344,'Hospitalisation Details'!$K$2:$K$2344," ",0,1)</f>
        <v>52</v>
      </c>
    </row>
    <row r="1227" spans="1:17" ht="15.5" x14ac:dyDescent="0.35">
      <c r="A1227" s="8" t="s">
        <v>1145</v>
      </c>
      <c r="B1227" t="str">
        <f>VLOOKUP(Healthcare!A1227,'Customer Names'!A1227:E3561,4,FALSE)</f>
        <v>Carl</v>
      </c>
      <c r="C1227" s="10">
        <f>_xlfn.XLOOKUP(A1227,'Medical Examinations'!$A$2:$A$2336,'Medical Examinations'!$B$2:$B$2336,"NA",0,1)</f>
        <v>34.15</v>
      </c>
      <c r="D1227" s="10">
        <f>_xlfn.XLOOKUP(A1227,'Medical Examinations'!$A$2:$A$2336,'Medical Examinations'!$C$2:$C$2336)</f>
        <v>6.15</v>
      </c>
      <c r="E1227" s="1" t="str">
        <f>_xlfn.XLOOKUP(A1227,'Medical Examinations'!$A$2:$A$2336,'Medical Examinations'!$D$2:$D$2336)</f>
        <v>No</v>
      </c>
      <c r="F1227" t="str">
        <f>_xlfn.XLOOKUP(A1227,'Medical Examinations'!$A$2:$A$2336,'Medical Examinations'!$E$2:$E$2336)</f>
        <v>No</v>
      </c>
      <c r="G1227" t="str">
        <f>_xlfn.XLOOKUP(A1227,'Medical Examinations'!$A$2:$A$2336,'Medical Examinations'!$F$2:$F$2336)</f>
        <v>No</v>
      </c>
      <c r="H1227" s="1">
        <f>_xlfn.XLOOKUP(A1227,'Medical Examinations'!$A$2:$A$2336,'Medical Examinations'!$G$2:$G$2336)</f>
        <v>0</v>
      </c>
      <c r="I1227" t="str">
        <f>_xlfn.XLOOKUP(A1227,'Medical Examinations'!$A$2:$A$2336,'Medical Examinations'!$H$2:$H$2336)</f>
        <v>No</v>
      </c>
      <c r="J1227" t="str">
        <f>VLOOKUP(A1227,'Medical Examinations'!$A$2:$J$2336,9,FALSE)</f>
        <v>Obesity</v>
      </c>
      <c r="K1227" t="str">
        <f>VLOOKUP(A1227,'Medical Examinations'!$A$2:$J$2336,10,FALSE)</f>
        <v>Prediabetes</v>
      </c>
      <c r="L1227" s="51" t="str">
        <f>_xlfn.XLOOKUP(A1227,'Hospitalisation Details'!$A$2:$A$2345,'Hospitalisation Details'!$J$2:$J$2345,"")</f>
        <v>23-Aug-1990</v>
      </c>
      <c r="M1227" s="12">
        <f>_xlfn.XLOOKUP(A1227,'Hospitalisation Details'!$A$2:$A$2344,'Hospitalisation Details'!$F$2:$F$2344," ",0,1)</f>
        <v>9159.51</v>
      </c>
      <c r="N1227" t="str">
        <f>_xlfn.XLOOKUP(A1227,'Hospitalisation Details'!$A$2:$A$2344,'Hospitalisation Details'!$G$2:$G$2344," ",0,1)</f>
        <v>tier - 2</v>
      </c>
      <c r="O1227" t="str">
        <f>_xlfn.XLOOKUP(A1227,'Hospitalisation Details'!$A$2:$A$2344,'Hospitalisation Details'!$H$2:$H$2344," ",0,1)</f>
        <v>tier - 2</v>
      </c>
      <c r="P1227" t="str">
        <f>_xlfn.XLOOKUP(A1227,'Hospitalisation Details'!$A$2:$A$2344,'Hospitalisation Details'!$I$2:$I$2344," ",0,1)</f>
        <v>R1021</v>
      </c>
      <c r="Q1227">
        <f>_xlfn.XLOOKUP(A1227,'Hospitalisation Details'!$A$2:$A$2344,'Hospitalisation Details'!$K$2:$K$2344," ",0,1)</f>
        <v>32</v>
      </c>
    </row>
    <row r="1228" spans="1:17" ht="15.5" x14ac:dyDescent="0.35">
      <c r="A1228" s="8" t="s">
        <v>1144</v>
      </c>
      <c r="B1228" t="str">
        <f>VLOOKUP(Healthcare!A1228,'Customer Names'!A1228:E3562,4,FALSE)</f>
        <v>Kelsey J.</v>
      </c>
      <c r="C1228" s="10">
        <f>_xlfn.XLOOKUP(A1228,'Medical Examinations'!$A$2:$A$2336,'Medical Examinations'!$B$2:$B$2336,"NA",0,1)</f>
        <v>28.71</v>
      </c>
      <c r="D1228" s="10">
        <f>_xlfn.XLOOKUP(A1228,'Medical Examinations'!$A$2:$A$2336,'Medical Examinations'!$C$2:$C$2336)</f>
        <v>5.71</v>
      </c>
      <c r="E1228" s="1" t="str">
        <f>_xlfn.XLOOKUP(A1228,'Medical Examinations'!$A$2:$A$2336,'Medical Examinations'!$D$2:$D$2336)</f>
        <v>No</v>
      </c>
      <c r="F1228" t="str">
        <f>_xlfn.XLOOKUP(A1228,'Medical Examinations'!$A$2:$A$2336,'Medical Examinations'!$E$2:$E$2336)</f>
        <v>No</v>
      </c>
      <c r="G1228" t="str">
        <f>_xlfn.XLOOKUP(A1228,'Medical Examinations'!$A$2:$A$2336,'Medical Examinations'!$F$2:$F$2336)</f>
        <v>No</v>
      </c>
      <c r="H1228" s="1">
        <f>_xlfn.XLOOKUP(A1228,'Medical Examinations'!$A$2:$A$2336,'Medical Examinations'!$G$2:$G$2336)</f>
        <v>0</v>
      </c>
      <c r="I1228" t="str">
        <f>_xlfn.XLOOKUP(A1228,'Medical Examinations'!$A$2:$A$2336,'Medical Examinations'!$H$2:$H$2336)</f>
        <v>No</v>
      </c>
      <c r="J1228" t="str">
        <f>VLOOKUP(A1228,'Medical Examinations'!$A$2:$J$2336,9,FALSE)</f>
        <v>Overweight</v>
      </c>
      <c r="K1228" t="str">
        <f>VLOOKUP(A1228,'Medical Examinations'!$A$2:$J$2336,10,FALSE)</f>
        <v>Prediabetes</v>
      </c>
      <c r="L1228" s="51" t="str">
        <f>_xlfn.XLOOKUP(A1228,'Hospitalisation Details'!$A$2:$A$2345,'Hospitalisation Details'!$J$2:$J$2345,"")</f>
        <v>8-Dec-1982</v>
      </c>
      <c r="M1228" s="12">
        <f>_xlfn.XLOOKUP(A1228,'Hospitalisation Details'!$A$2:$A$2344,'Hospitalisation Details'!$F$2:$F$2344," ",0,1)</f>
        <v>9147.5</v>
      </c>
      <c r="N1228" t="str">
        <f>_xlfn.XLOOKUP(A1228,'Hospitalisation Details'!$A$2:$A$2344,'Hospitalisation Details'!$G$2:$G$2344," ",0,1)</f>
        <v>tier - 2</v>
      </c>
      <c r="O1228" t="str">
        <f>_xlfn.XLOOKUP(A1228,'Hospitalisation Details'!$A$2:$A$2344,'Hospitalisation Details'!$H$2:$H$2344," ",0,1)</f>
        <v>tier - 1</v>
      </c>
      <c r="P1228" t="str">
        <f>_xlfn.XLOOKUP(A1228,'Hospitalisation Details'!$A$2:$A$2344,'Hospitalisation Details'!$I$2:$I$2344," ",0,1)</f>
        <v>R1012</v>
      </c>
      <c r="Q1228">
        <f>_xlfn.XLOOKUP(A1228,'Hospitalisation Details'!$A$2:$A$2344,'Hospitalisation Details'!$K$2:$K$2344," ",0,1)</f>
        <v>40</v>
      </c>
    </row>
    <row r="1229" spans="1:17" ht="15.5" x14ac:dyDescent="0.35">
      <c r="A1229" s="8" t="s">
        <v>1143</v>
      </c>
      <c r="B1229" t="str">
        <f>VLOOKUP(Healthcare!A1229,'Customer Names'!A1229:E3563,4,FALSE)</f>
        <v>Stephen A.</v>
      </c>
      <c r="C1229" s="10">
        <f>_xlfn.XLOOKUP(A1229,'Medical Examinations'!$A$2:$A$2336,'Medical Examinations'!$B$2:$B$2336,"NA",0,1)</f>
        <v>36.700000000000003</v>
      </c>
      <c r="D1229" s="10">
        <f>_xlfn.XLOOKUP(A1229,'Medical Examinations'!$A$2:$A$2336,'Medical Examinations'!$C$2:$C$2336)</f>
        <v>8.6999999999999993</v>
      </c>
      <c r="E1229" s="1" t="str">
        <f>_xlfn.XLOOKUP(A1229,'Medical Examinations'!$A$2:$A$2336,'Medical Examinations'!$D$2:$D$2336)</f>
        <v>Yes</v>
      </c>
      <c r="F1229" t="str">
        <f>_xlfn.XLOOKUP(A1229,'Medical Examinations'!$A$2:$A$2336,'Medical Examinations'!$E$2:$E$2336)</f>
        <v>No</v>
      </c>
      <c r="G1229" t="str">
        <f>_xlfn.XLOOKUP(A1229,'Medical Examinations'!$A$2:$A$2336,'Medical Examinations'!$F$2:$F$2336)</f>
        <v>No</v>
      </c>
      <c r="H1229" s="1">
        <f>_xlfn.XLOOKUP(A1229,'Medical Examinations'!$A$2:$A$2336,'Medical Examinations'!$G$2:$G$2336)</f>
        <v>2</v>
      </c>
      <c r="I1229" t="str">
        <f>_xlfn.XLOOKUP(A1229,'Medical Examinations'!$A$2:$A$2336,'Medical Examinations'!$H$2:$H$2336)</f>
        <v>No</v>
      </c>
      <c r="J1229" t="str">
        <f>VLOOKUP(A1229,'Medical Examinations'!$A$2:$J$2336,9,FALSE)</f>
        <v>Obesity</v>
      </c>
      <c r="K1229" t="str">
        <f>VLOOKUP(A1229,'Medical Examinations'!$A$2:$J$2336,10,FALSE)</f>
        <v>Diabetes</v>
      </c>
      <c r="L1229" s="51" t="str">
        <f>_xlfn.XLOOKUP(A1229,'Hospitalisation Details'!$A$2:$A$2345,'Hospitalisation Details'!$J$2:$J$2345,"")</f>
        <v>18-Oct-1970</v>
      </c>
      <c r="M1229" s="12">
        <f>_xlfn.XLOOKUP(A1229,'Hospitalisation Details'!$A$2:$A$2344,'Hospitalisation Details'!$F$2:$F$2344," ",0,1)</f>
        <v>9144.57</v>
      </c>
      <c r="N1229" t="str">
        <f>_xlfn.XLOOKUP(A1229,'Hospitalisation Details'!$A$2:$A$2344,'Hospitalisation Details'!$G$2:$G$2344," ",0,1)</f>
        <v>tier - 3</v>
      </c>
      <c r="O1229" t="str">
        <f>_xlfn.XLOOKUP(A1229,'Hospitalisation Details'!$A$2:$A$2344,'Hospitalisation Details'!$H$2:$H$2344," ",0,1)</f>
        <v>tier - 2</v>
      </c>
      <c r="P1229" t="str">
        <f>_xlfn.XLOOKUP(A1229,'Hospitalisation Details'!$A$2:$A$2344,'Hospitalisation Details'!$I$2:$I$2344," ",0,1)</f>
        <v>R1011</v>
      </c>
      <c r="Q1229">
        <f>_xlfn.XLOOKUP(A1229,'Hospitalisation Details'!$A$2:$A$2344,'Hospitalisation Details'!$K$2:$K$2344," ",0,1)</f>
        <v>52</v>
      </c>
    </row>
    <row r="1230" spans="1:17" ht="15.5" x14ac:dyDescent="0.35">
      <c r="A1230" s="8" t="s">
        <v>1142</v>
      </c>
      <c r="B1230" t="str">
        <f>VLOOKUP(Healthcare!A1230,'Customer Names'!A1230:E3564,4,FALSE)</f>
        <v>Dan</v>
      </c>
      <c r="C1230" s="10">
        <f>_xlfn.XLOOKUP(A1230,'Medical Examinations'!$A$2:$A$2336,'Medical Examinations'!$B$2:$B$2336,"NA",0,1)</f>
        <v>34.1</v>
      </c>
      <c r="D1230" s="10">
        <f>_xlfn.XLOOKUP(A1230,'Medical Examinations'!$A$2:$A$2336,'Medical Examinations'!$C$2:$C$2336)</f>
        <v>9.0399999999999991</v>
      </c>
      <c r="E1230" s="1" t="str">
        <f>_xlfn.XLOOKUP(A1230,'Medical Examinations'!$A$2:$A$2336,'Medical Examinations'!$D$2:$D$2336)</f>
        <v>Yes</v>
      </c>
      <c r="F1230" t="str">
        <f>_xlfn.XLOOKUP(A1230,'Medical Examinations'!$A$2:$A$2336,'Medical Examinations'!$E$2:$E$2336)</f>
        <v>No</v>
      </c>
      <c r="G1230" t="str">
        <f>_xlfn.XLOOKUP(A1230,'Medical Examinations'!$A$2:$A$2336,'Medical Examinations'!$F$2:$F$2336)</f>
        <v>No</v>
      </c>
      <c r="H1230" s="1">
        <f>_xlfn.XLOOKUP(A1230,'Medical Examinations'!$A$2:$A$2336,'Medical Examinations'!$G$2:$G$2336)</f>
        <v>2</v>
      </c>
      <c r="I1230" t="str">
        <f>_xlfn.XLOOKUP(A1230,'Medical Examinations'!$A$2:$A$2336,'Medical Examinations'!$H$2:$H$2336)</f>
        <v>No</v>
      </c>
      <c r="J1230" t="str">
        <f>VLOOKUP(A1230,'Medical Examinations'!$A$2:$J$2336,9,FALSE)</f>
        <v>Obesity</v>
      </c>
      <c r="K1230" t="str">
        <f>VLOOKUP(A1230,'Medical Examinations'!$A$2:$J$2336,10,FALSE)</f>
        <v>Diabetes</v>
      </c>
      <c r="L1230" s="51" t="str">
        <f>_xlfn.XLOOKUP(A1230,'Hospitalisation Details'!$A$2:$A$2345,'Hospitalisation Details'!$J$2:$J$2345,"")</f>
        <v>12-Aug-1970</v>
      </c>
      <c r="M1230" s="12">
        <f>_xlfn.XLOOKUP(A1230,'Hospitalisation Details'!$A$2:$A$2344,'Hospitalisation Details'!$F$2:$F$2344," ",0,1)</f>
        <v>9140.9500000000007</v>
      </c>
      <c r="N1230" t="str">
        <f>_xlfn.XLOOKUP(A1230,'Hospitalisation Details'!$A$2:$A$2344,'Hospitalisation Details'!$G$2:$G$2344," ",0,1)</f>
        <v>tier - 3</v>
      </c>
      <c r="O1230" t="str">
        <f>_xlfn.XLOOKUP(A1230,'Hospitalisation Details'!$A$2:$A$2344,'Hospitalisation Details'!$H$2:$H$2344," ",0,1)</f>
        <v>tier - 3</v>
      </c>
      <c r="P1230" t="str">
        <f>_xlfn.XLOOKUP(A1230,'Hospitalisation Details'!$A$2:$A$2344,'Hospitalisation Details'!$I$2:$I$2344," ",0,1)</f>
        <v>R1013</v>
      </c>
      <c r="Q1230">
        <f>_xlfn.XLOOKUP(A1230,'Hospitalisation Details'!$A$2:$A$2344,'Hospitalisation Details'!$K$2:$K$2344," ",0,1)</f>
        <v>52</v>
      </c>
    </row>
    <row r="1231" spans="1:17" ht="15.5" x14ac:dyDescent="0.35">
      <c r="A1231" s="8" t="s">
        <v>1141</v>
      </c>
      <c r="B1231" t="str">
        <f>VLOOKUP(Healthcare!A1231,'Customer Names'!A1231:E3565,4,FALSE)</f>
        <v>Katie C</v>
      </c>
      <c r="C1231" s="10">
        <f>_xlfn.XLOOKUP(A1231,'Medical Examinations'!$A$2:$A$2336,'Medical Examinations'!$B$2:$B$2336,"NA",0,1)</f>
        <v>25.7</v>
      </c>
      <c r="D1231" s="10">
        <f>_xlfn.XLOOKUP(A1231,'Medical Examinations'!$A$2:$A$2336,'Medical Examinations'!$C$2:$C$2336)</f>
        <v>5.61</v>
      </c>
      <c r="E1231" s="1" t="str">
        <f>_xlfn.XLOOKUP(A1231,'Medical Examinations'!$A$2:$A$2336,'Medical Examinations'!$D$2:$D$2336)</f>
        <v>No</v>
      </c>
      <c r="F1231" t="str">
        <f>_xlfn.XLOOKUP(A1231,'Medical Examinations'!$A$2:$A$2336,'Medical Examinations'!$E$2:$E$2336)</f>
        <v>No</v>
      </c>
      <c r="G1231" t="str">
        <f>_xlfn.XLOOKUP(A1231,'Medical Examinations'!$A$2:$A$2336,'Medical Examinations'!$F$2:$F$2336)</f>
        <v>No</v>
      </c>
      <c r="H1231" s="1">
        <f>_xlfn.XLOOKUP(A1231,'Medical Examinations'!$A$2:$A$2336,'Medical Examinations'!$G$2:$G$2336)</f>
        <v>0</v>
      </c>
      <c r="I1231" t="str">
        <f>_xlfn.XLOOKUP(A1231,'Medical Examinations'!$A$2:$A$2336,'Medical Examinations'!$H$2:$H$2336)</f>
        <v>No</v>
      </c>
      <c r="J1231" t="str">
        <f>VLOOKUP(A1231,'Medical Examinations'!$A$2:$J$2336,9,FALSE)</f>
        <v>Overweight</v>
      </c>
      <c r="K1231" t="str">
        <f>VLOOKUP(A1231,'Medical Examinations'!$A$2:$J$2336,10,FALSE)</f>
        <v>Normal</v>
      </c>
      <c r="L1231" s="51" t="str">
        <f>_xlfn.XLOOKUP(A1231,'Hospitalisation Details'!$A$2:$A$2345,'Hospitalisation Details'!$J$2:$J$2345,"")</f>
        <v>2-Dec-1977</v>
      </c>
      <c r="M1231" s="12">
        <f>_xlfn.XLOOKUP(A1231,'Hospitalisation Details'!$A$2:$A$2344,'Hospitalisation Details'!$F$2:$F$2344," ",0,1)</f>
        <v>9101.7999999999993</v>
      </c>
      <c r="N1231" t="str">
        <f>_xlfn.XLOOKUP(A1231,'Hospitalisation Details'!$A$2:$A$2344,'Hospitalisation Details'!$G$2:$G$2344," ",0,1)</f>
        <v>tier - 2</v>
      </c>
      <c r="O1231" t="str">
        <f>_xlfn.XLOOKUP(A1231,'Hospitalisation Details'!$A$2:$A$2344,'Hospitalisation Details'!$H$2:$H$2344," ",0,1)</f>
        <v>tier - 1</v>
      </c>
      <c r="P1231" t="str">
        <f>_xlfn.XLOOKUP(A1231,'Hospitalisation Details'!$A$2:$A$2344,'Hospitalisation Details'!$I$2:$I$2344," ",0,1)</f>
        <v>R1011</v>
      </c>
      <c r="Q1231">
        <f>_xlfn.XLOOKUP(A1231,'Hospitalisation Details'!$A$2:$A$2344,'Hospitalisation Details'!$K$2:$K$2344," ",0,1)</f>
        <v>45</v>
      </c>
    </row>
    <row r="1232" spans="1:17" ht="15.5" x14ac:dyDescent="0.35">
      <c r="A1232" s="8" t="s">
        <v>1140</v>
      </c>
      <c r="B1232" t="str">
        <f>VLOOKUP(Healthcare!A1232,'Customer Names'!A1232:E3566,4,FALSE)</f>
        <v>Melissa K</v>
      </c>
      <c r="C1232" s="10">
        <f>_xlfn.XLOOKUP(A1232,'Medical Examinations'!$A$2:$A$2336,'Medical Examinations'!$B$2:$B$2336,"NA",0,1)</f>
        <v>21.68</v>
      </c>
      <c r="D1232" s="10">
        <f>_xlfn.XLOOKUP(A1232,'Medical Examinations'!$A$2:$A$2336,'Medical Examinations'!$C$2:$C$2336)</f>
        <v>8.1199999999999992</v>
      </c>
      <c r="E1232" s="1" t="str">
        <f>_xlfn.XLOOKUP(A1232,'Medical Examinations'!$A$2:$A$2336,'Medical Examinations'!$D$2:$D$2336)</f>
        <v>No</v>
      </c>
      <c r="F1232" t="str">
        <f>_xlfn.XLOOKUP(A1232,'Medical Examinations'!$A$2:$A$2336,'Medical Examinations'!$E$2:$E$2336)</f>
        <v>No</v>
      </c>
      <c r="G1232" t="str">
        <f>_xlfn.XLOOKUP(A1232,'Medical Examinations'!$A$2:$A$2336,'Medical Examinations'!$F$2:$F$2336)</f>
        <v>No</v>
      </c>
      <c r="H1232" s="1">
        <f>_xlfn.XLOOKUP(A1232,'Medical Examinations'!$A$2:$A$2336,'Medical Examinations'!$G$2:$G$2336)</f>
        <v>0</v>
      </c>
      <c r="I1232" t="str">
        <f>_xlfn.XLOOKUP(A1232,'Medical Examinations'!$A$2:$A$2336,'Medical Examinations'!$H$2:$H$2336)</f>
        <v>No</v>
      </c>
      <c r="J1232" t="str">
        <f>VLOOKUP(A1232,'Medical Examinations'!$A$2:$J$2336,9,FALSE)</f>
        <v>Normal Weight</v>
      </c>
      <c r="K1232" t="str">
        <f>VLOOKUP(A1232,'Medical Examinations'!$A$2:$J$2336,10,FALSE)</f>
        <v>Diabetes</v>
      </c>
      <c r="L1232" s="51" t="str">
        <f>_xlfn.XLOOKUP(A1232,'Hospitalisation Details'!$A$2:$A$2345,'Hospitalisation Details'!$J$2:$J$2345,"")</f>
        <v>9-Nov-1965</v>
      </c>
      <c r="M1232" s="12">
        <f>_xlfn.XLOOKUP(A1232,'Hospitalisation Details'!$A$2:$A$2344,'Hospitalisation Details'!$F$2:$F$2344," ",0,1)</f>
        <v>9095.94</v>
      </c>
      <c r="N1232" t="str">
        <f>_xlfn.XLOOKUP(A1232,'Hospitalisation Details'!$A$2:$A$2344,'Hospitalisation Details'!$G$2:$G$2344," ",0,1)</f>
        <v>tier - 3</v>
      </c>
      <c r="O1232" t="str">
        <f>_xlfn.XLOOKUP(A1232,'Hospitalisation Details'!$A$2:$A$2344,'Hospitalisation Details'!$H$2:$H$2344," ",0,1)</f>
        <v>tier - 1</v>
      </c>
      <c r="P1232" t="str">
        <f>_xlfn.XLOOKUP(A1232,'Hospitalisation Details'!$A$2:$A$2344,'Hospitalisation Details'!$I$2:$I$2344," ",0,1)</f>
        <v>R1011</v>
      </c>
      <c r="Q1232">
        <f>_xlfn.XLOOKUP(A1232,'Hospitalisation Details'!$A$2:$A$2344,'Hospitalisation Details'!$K$2:$K$2344," ",0,1)</f>
        <v>57</v>
      </c>
    </row>
    <row r="1233" spans="1:17" ht="15.5" x14ac:dyDescent="0.35">
      <c r="A1233" s="8" t="s">
        <v>1139</v>
      </c>
      <c r="B1233" t="str">
        <f>VLOOKUP(Healthcare!A1233,'Customer Names'!A1233:E3567,4,FALSE)</f>
        <v>Kara H</v>
      </c>
      <c r="C1233" s="10">
        <f>_xlfn.XLOOKUP(A1233,'Medical Examinations'!$A$2:$A$2336,'Medical Examinations'!$B$2:$B$2336,"NA",0,1)</f>
        <v>25.175000000000001</v>
      </c>
      <c r="D1233" s="10">
        <f>_xlfn.XLOOKUP(A1233,'Medical Examinations'!$A$2:$A$2336,'Medical Examinations'!$C$2:$C$2336)</f>
        <v>4.74</v>
      </c>
      <c r="E1233" s="1" t="str">
        <f>_xlfn.XLOOKUP(A1233,'Medical Examinations'!$A$2:$A$2336,'Medical Examinations'!$D$2:$D$2336)</f>
        <v>No</v>
      </c>
      <c r="F1233" t="str">
        <f>_xlfn.XLOOKUP(A1233,'Medical Examinations'!$A$2:$A$2336,'Medical Examinations'!$E$2:$E$2336)</f>
        <v>No</v>
      </c>
      <c r="G1233" t="str">
        <f>_xlfn.XLOOKUP(A1233,'Medical Examinations'!$A$2:$A$2336,'Medical Examinations'!$F$2:$F$2336)</f>
        <v>No</v>
      </c>
      <c r="H1233" s="1">
        <f>_xlfn.XLOOKUP(A1233,'Medical Examinations'!$A$2:$A$2336,'Medical Examinations'!$G$2:$G$2336)</f>
        <v>0</v>
      </c>
      <c r="I1233" t="str">
        <f>_xlfn.XLOOKUP(A1233,'Medical Examinations'!$A$2:$A$2336,'Medical Examinations'!$H$2:$H$2336)</f>
        <v>No</v>
      </c>
      <c r="J1233" t="str">
        <f>VLOOKUP(A1233,'Medical Examinations'!$A$2:$J$2336,9,FALSE)</f>
        <v>Overweight</v>
      </c>
      <c r="K1233" t="str">
        <f>VLOOKUP(A1233,'Medical Examinations'!$A$2:$J$2336,10,FALSE)</f>
        <v>Normal</v>
      </c>
      <c r="L1233" s="51" t="str">
        <f>_xlfn.XLOOKUP(A1233,'Hospitalisation Details'!$A$2:$A$2345,'Hospitalisation Details'!$J$2:$J$2345,"")</f>
        <v>4-Nov-1977</v>
      </c>
      <c r="M1233" s="12">
        <f>_xlfn.XLOOKUP(A1233,'Hospitalisation Details'!$A$2:$A$2344,'Hospitalisation Details'!$F$2:$F$2344," ",0,1)</f>
        <v>9095.07</v>
      </c>
      <c r="N1233" t="str">
        <f>_xlfn.XLOOKUP(A1233,'Hospitalisation Details'!$A$2:$A$2344,'Hospitalisation Details'!$G$2:$G$2344," ",0,1)</f>
        <v>tier - 2</v>
      </c>
      <c r="O1233" t="str">
        <f>_xlfn.XLOOKUP(A1233,'Hospitalisation Details'!$A$2:$A$2344,'Hospitalisation Details'!$H$2:$H$2344," ",0,1)</f>
        <v>tier - 2</v>
      </c>
      <c r="P1233" t="str">
        <f>_xlfn.XLOOKUP(A1233,'Hospitalisation Details'!$A$2:$A$2344,'Hospitalisation Details'!$I$2:$I$2344," ",0,1)</f>
        <v>R1024</v>
      </c>
      <c r="Q1233">
        <f>_xlfn.XLOOKUP(A1233,'Hospitalisation Details'!$A$2:$A$2344,'Hospitalisation Details'!$K$2:$K$2344," ",0,1)</f>
        <v>45</v>
      </c>
    </row>
    <row r="1234" spans="1:17" ht="15.5" x14ac:dyDescent="0.35">
      <c r="A1234" s="8" t="s">
        <v>1138</v>
      </c>
      <c r="B1234" t="str">
        <f>VLOOKUP(Healthcare!A1234,'Customer Names'!A1234:E3568,4,FALSE)</f>
        <v>Juan Carlos</v>
      </c>
      <c r="C1234" s="10">
        <f>_xlfn.XLOOKUP(A1234,'Medical Examinations'!$A$2:$A$2336,'Medical Examinations'!$B$2:$B$2336,"NA",0,1)</f>
        <v>44.77</v>
      </c>
      <c r="D1234" s="10">
        <f>_xlfn.XLOOKUP(A1234,'Medical Examinations'!$A$2:$A$2336,'Medical Examinations'!$C$2:$C$2336)</f>
        <v>4.0599999999999996</v>
      </c>
      <c r="E1234" s="1" t="str">
        <f>_xlfn.XLOOKUP(A1234,'Medical Examinations'!$A$2:$A$2336,'Medical Examinations'!$D$2:$D$2336)</f>
        <v>No</v>
      </c>
      <c r="F1234" t="str">
        <f>_xlfn.XLOOKUP(A1234,'Medical Examinations'!$A$2:$A$2336,'Medical Examinations'!$E$2:$E$2336)</f>
        <v>No</v>
      </c>
      <c r="G1234" t="str">
        <f>_xlfn.XLOOKUP(A1234,'Medical Examinations'!$A$2:$A$2336,'Medical Examinations'!$F$2:$F$2336)</f>
        <v>No</v>
      </c>
      <c r="H1234" s="1">
        <f>_xlfn.XLOOKUP(A1234,'Medical Examinations'!$A$2:$A$2336,'Medical Examinations'!$G$2:$G$2336)</f>
        <v>2</v>
      </c>
      <c r="I1234" t="str">
        <f>_xlfn.XLOOKUP(A1234,'Medical Examinations'!$A$2:$A$2336,'Medical Examinations'!$H$2:$H$2336)</f>
        <v>No</v>
      </c>
      <c r="J1234" t="str">
        <f>VLOOKUP(A1234,'Medical Examinations'!$A$2:$J$2336,9,FALSE)</f>
        <v>Obesity</v>
      </c>
      <c r="K1234" t="str">
        <f>VLOOKUP(A1234,'Medical Examinations'!$A$2:$J$2336,10,FALSE)</f>
        <v>Normal</v>
      </c>
      <c r="L1234" s="51" t="str">
        <f>_xlfn.XLOOKUP(A1234,'Hospitalisation Details'!$A$2:$A$2345,'Hospitalisation Details'!$J$2:$J$2345,"")</f>
        <v>2-Dec-1972</v>
      </c>
      <c r="M1234" s="12">
        <f>_xlfn.XLOOKUP(A1234,'Hospitalisation Details'!$A$2:$A$2344,'Hospitalisation Details'!$F$2:$F$2344," ",0,1)</f>
        <v>9058.73</v>
      </c>
      <c r="N1234" t="str">
        <f>_xlfn.XLOOKUP(A1234,'Hospitalisation Details'!$A$2:$A$2344,'Hospitalisation Details'!$G$2:$G$2344," ",0,1)</f>
        <v>tier - 3</v>
      </c>
      <c r="O1234" t="str">
        <f>_xlfn.XLOOKUP(A1234,'Hospitalisation Details'!$A$2:$A$2344,'Hospitalisation Details'!$H$2:$H$2344," ",0,1)</f>
        <v>tier - 2</v>
      </c>
      <c r="P1234" t="str">
        <f>_xlfn.XLOOKUP(A1234,'Hospitalisation Details'!$A$2:$A$2344,'Hospitalisation Details'!$I$2:$I$2344," ",0,1)</f>
        <v>R1013</v>
      </c>
      <c r="Q1234">
        <f>_xlfn.XLOOKUP(A1234,'Hospitalisation Details'!$A$2:$A$2344,'Hospitalisation Details'!$K$2:$K$2344," ",0,1)</f>
        <v>50</v>
      </c>
    </row>
    <row r="1235" spans="1:17" ht="15.5" x14ac:dyDescent="0.35">
      <c r="A1235" s="8" t="s">
        <v>1137</v>
      </c>
      <c r="B1235" t="str">
        <f>VLOOKUP(Healthcare!A1235,'Customer Names'!A1235:E3569,4,FALSE)</f>
        <v>John III</v>
      </c>
      <c r="C1235" s="10">
        <f>_xlfn.XLOOKUP(A1235,'Medical Examinations'!$A$2:$A$2336,'Medical Examinations'!$B$2:$B$2336,"NA",0,1)</f>
        <v>37.07</v>
      </c>
      <c r="D1235" s="10">
        <f>_xlfn.XLOOKUP(A1235,'Medical Examinations'!$A$2:$A$2336,'Medical Examinations'!$C$2:$C$2336)</f>
        <v>5.69</v>
      </c>
      <c r="E1235" s="1" t="str">
        <f>_xlfn.XLOOKUP(A1235,'Medical Examinations'!$A$2:$A$2336,'Medical Examinations'!$D$2:$D$2336)</f>
        <v>No</v>
      </c>
      <c r="F1235" t="str">
        <f>_xlfn.XLOOKUP(A1235,'Medical Examinations'!$A$2:$A$2336,'Medical Examinations'!$E$2:$E$2336)</f>
        <v>No</v>
      </c>
      <c r="G1235" t="str">
        <f>_xlfn.XLOOKUP(A1235,'Medical Examinations'!$A$2:$A$2336,'Medical Examinations'!$F$2:$F$2336)</f>
        <v>No</v>
      </c>
      <c r="H1235" s="1">
        <f>_xlfn.XLOOKUP(A1235,'Medical Examinations'!$A$2:$A$2336,'Medical Examinations'!$G$2:$G$2336)</f>
        <v>2</v>
      </c>
      <c r="I1235" t="str">
        <f>_xlfn.XLOOKUP(A1235,'Medical Examinations'!$A$2:$A$2336,'Medical Examinations'!$H$2:$H$2336)</f>
        <v>No</v>
      </c>
      <c r="J1235" t="str">
        <f>VLOOKUP(A1235,'Medical Examinations'!$A$2:$J$2336,9,FALSE)</f>
        <v>Obesity</v>
      </c>
      <c r="K1235" t="str">
        <f>VLOOKUP(A1235,'Medical Examinations'!$A$2:$J$2336,10,FALSE)</f>
        <v>Normal</v>
      </c>
      <c r="L1235" s="51" t="str">
        <f>_xlfn.XLOOKUP(A1235,'Hospitalisation Details'!$A$2:$A$2345,'Hospitalisation Details'!$J$2:$J$2345,"")</f>
        <v>7-Dec-1972</v>
      </c>
      <c r="M1235" s="12">
        <f>_xlfn.XLOOKUP(A1235,'Hospitalisation Details'!$A$2:$A$2344,'Hospitalisation Details'!$F$2:$F$2344," ",0,1)</f>
        <v>9048.0300000000007</v>
      </c>
      <c r="N1235" t="str">
        <f>_xlfn.XLOOKUP(A1235,'Hospitalisation Details'!$A$2:$A$2344,'Hospitalisation Details'!$G$2:$G$2344," ",0,1)</f>
        <v>tier - 2</v>
      </c>
      <c r="O1235" t="str">
        <f>_xlfn.XLOOKUP(A1235,'Hospitalisation Details'!$A$2:$A$2344,'Hospitalisation Details'!$H$2:$H$2344," ",0,1)</f>
        <v>tier - 2</v>
      </c>
      <c r="P1235" t="str">
        <f>_xlfn.XLOOKUP(A1235,'Hospitalisation Details'!$A$2:$A$2344,'Hospitalisation Details'!$I$2:$I$2344," ",0,1)</f>
        <v>R1013</v>
      </c>
      <c r="Q1235">
        <f>_xlfn.XLOOKUP(A1235,'Hospitalisation Details'!$A$2:$A$2344,'Hospitalisation Details'!$K$2:$K$2344," ",0,1)</f>
        <v>50</v>
      </c>
    </row>
    <row r="1236" spans="1:17" ht="15.5" x14ac:dyDescent="0.35">
      <c r="A1236" s="8" t="s">
        <v>1136</v>
      </c>
      <c r="B1236" t="str">
        <f>VLOOKUP(Healthcare!A1236,'Customer Names'!A1236:E3570,4,FALSE)</f>
        <v>Sarah M</v>
      </c>
      <c r="C1236" s="10">
        <f>_xlfn.XLOOKUP(A1236,'Medical Examinations'!$A$2:$A$2336,'Medical Examinations'!$B$2:$B$2336,"NA",0,1)</f>
        <v>39.799999999999997</v>
      </c>
      <c r="D1236" s="10">
        <f>_xlfn.XLOOKUP(A1236,'Medical Examinations'!$A$2:$A$2336,'Medical Examinations'!$C$2:$C$2336)</f>
        <v>5.66</v>
      </c>
      <c r="E1236" s="1" t="str">
        <f>_xlfn.XLOOKUP(A1236,'Medical Examinations'!$A$2:$A$2336,'Medical Examinations'!$D$2:$D$2336)</f>
        <v>No</v>
      </c>
      <c r="F1236" t="str">
        <f>_xlfn.XLOOKUP(A1236,'Medical Examinations'!$A$2:$A$2336,'Medical Examinations'!$E$2:$E$2336)</f>
        <v>No</v>
      </c>
      <c r="G1236" t="str">
        <f>_xlfn.XLOOKUP(A1236,'Medical Examinations'!$A$2:$A$2336,'Medical Examinations'!$F$2:$F$2336)</f>
        <v>Yes</v>
      </c>
      <c r="H1236" s="1">
        <f>_xlfn.XLOOKUP(A1236,'Medical Examinations'!$A$2:$A$2336,'Medical Examinations'!$G$2:$G$2336)</f>
        <v>1</v>
      </c>
      <c r="I1236" t="str">
        <f>_xlfn.XLOOKUP(A1236,'Medical Examinations'!$A$2:$A$2336,'Medical Examinations'!$H$2:$H$2336)</f>
        <v>No</v>
      </c>
      <c r="J1236" t="str">
        <f>VLOOKUP(A1236,'Medical Examinations'!$A$2:$J$2336,9,FALSE)</f>
        <v>Obesity</v>
      </c>
      <c r="K1236" t="str">
        <f>VLOOKUP(A1236,'Medical Examinations'!$A$2:$J$2336,10,FALSE)</f>
        <v>Normal</v>
      </c>
      <c r="L1236" s="51" t="str">
        <f>_xlfn.XLOOKUP(A1236,'Hospitalisation Details'!$A$2:$A$2345,'Hospitalisation Details'!$J$2:$J$2345,"")</f>
        <v>1-Dec-1993</v>
      </c>
      <c r="M1236" s="12">
        <f>_xlfn.XLOOKUP(A1236,'Hospitalisation Details'!$A$2:$A$2344,'Hospitalisation Details'!$F$2:$F$2344," ",0,1)</f>
        <v>9010.2000000000007</v>
      </c>
      <c r="N1236" t="str">
        <f>_xlfn.XLOOKUP(A1236,'Hospitalisation Details'!$A$2:$A$2344,'Hospitalisation Details'!$G$2:$G$2344," ",0,1)</f>
        <v>tier - 2</v>
      </c>
      <c r="O1236" t="str">
        <f>_xlfn.XLOOKUP(A1236,'Hospitalisation Details'!$A$2:$A$2344,'Hospitalisation Details'!$H$2:$H$2344," ",0,1)</f>
        <v>tier - 3</v>
      </c>
      <c r="P1236" t="str">
        <f>_xlfn.XLOOKUP(A1236,'Hospitalisation Details'!$A$2:$A$2344,'Hospitalisation Details'!$I$2:$I$2344," ",0,1)</f>
        <v>R1026</v>
      </c>
      <c r="Q1236">
        <f>_xlfn.XLOOKUP(A1236,'Hospitalisation Details'!$A$2:$A$2344,'Hospitalisation Details'!$K$2:$K$2344," ",0,1)</f>
        <v>29</v>
      </c>
    </row>
    <row r="1237" spans="1:17" ht="15.5" x14ac:dyDescent="0.35">
      <c r="A1237" s="8" t="s">
        <v>1135</v>
      </c>
      <c r="B1237" t="str">
        <f>VLOOKUP(Healthcare!A1237,'Customer Names'!A1237:E3571,4,FALSE)</f>
        <v>Kristin C</v>
      </c>
      <c r="C1237" s="10">
        <f>_xlfn.XLOOKUP(A1237,'Medical Examinations'!$A$2:$A$2336,'Medical Examinations'!$B$2:$B$2336,"NA",0,1)</f>
        <v>26.36</v>
      </c>
      <c r="D1237" s="10">
        <f>_xlfn.XLOOKUP(A1237,'Medical Examinations'!$A$2:$A$2336,'Medical Examinations'!$C$2:$C$2336)</f>
        <v>4.32</v>
      </c>
      <c r="E1237" s="1" t="str">
        <f>_xlfn.XLOOKUP(A1237,'Medical Examinations'!$A$2:$A$2336,'Medical Examinations'!$D$2:$D$2336)</f>
        <v>No</v>
      </c>
      <c r="F1237" t="str">
        <f>_xlfn.XLOOKUP(A1237,'Medical Examinations'!$A$2:$A$2336,'Medical Examinations'!$E$2:$E$2336)</f>
        <v>No</v>
      </c>
      <c r="G1237" t="str">
        <f>_xlfn.XLOOKUP(A1237,'Medical Examinations'!$A$2:$A$2336,'Medical Examinations'!$F$2:$F$2336)</f>
        <v>Yes</v>
      </c>
      <c r="H1237" s="1">
        <f>_xlfn.XLOOKUP(A1237,'Medical Examinations'!$A$2:$A$2336,'Medical Examinations'!$G$2:$G$2336)</f>
        <v>1</v>
      </c>
      <c r="I1237" t="str">
        <f>_xlfn.XLOOKUP(A1237,'Medical Examinations'!$A$2:$A$2336,'Medical Examinations'!$H$2:$H$2336)</f>
        <v>No</v>
      </c>
      <c r="J1237" t="str">
        <f>VLOOKUP(A1237,'Medical Examinations'!$A$2:$J$2336,9,FALSE)</f>
        <v>Overweight</v>
      </c>
      <c r="K1237" t="str">
        <f>VLOOKUP(A1237,'Medical Examinations'!$A$2:$J$2336,10,FALSE)</f>
        <v>Normal</v>
      </c>
      <c r="L1237" s="51" t="str">
        <f>_xlfn.XLOOKUP(A1237,'Hospitalisation Details'!$A$2:$A$2345,'Hospitalisation Details'!$J$2:$J$2345,"")</f>
        <v>16-Dec-1979</v>
      </c>
      <c r="M1237" s="12">
        <f>_xlfn.XLOOKUP(A1237,'Hospitalisation Details'!$A$2:$A$2344,'Hospitalisation Details'!$F$2:$F$2344," ",0,1)</f>
        <v>8998.43</v>
      </c>
      <c r="N1237" t="str">
        <f>_xlfn.XLOOKUP(A1237,'Hospitalisation Details'!$A$2:$A$2344,'Hospitalisation Details'!$G$2:$G$2344," ",0,1)</f>
        <v>tier - 2</v>
      </c>
      <c r="O1237" t="str">
        <f>_xlfn.XLOOKUP(A1237,'Hospitalisation Details'!$A$2:$A$2344,'Hospitalisation Details'!$H$2:$H$2344," ",0,1)</f>
        <v>tier - 1</v>
      </c>
      <c r="P1237" t="str">
        <f>_xlfn.XLOOKUP(A1237,'Hospitalisation Details'!$A$2:$A$2344,'Hospitalisation Details'!$I$2:$I$2344," ",0,1)</f>
        <v>R1025</v>
      </c>
      <c r="Q1237">
        <f>_xlfn.XLOOKUP(A1237,'Hospitalisation Details'!$A$2:$A$2344,'Hospitalisation Details'!$K$2:$K$2344," ",0,1)</f>
        <v>43</v>
      </c>
    </row>
    <row r="1238" spans="1:17" ht="15.5" x14ac:dyDescent="0.35">
      <c r="A1238" s="8" t="s">
        <v>1134</v>
      </c>
      <c r="B1238" t="str">
        <f>VLOOKUP(Healthcare!A1238,'Customer Names'!A1238:E3572,4,FALSE)</f>
        <v>Casey M.</v>
      </c>
      <c r="C1238" s="10">
        <f>_xlfn.XLOOKUP(A1238,'Medical Examinations'!$A$2:$A$2336,'Medical Examinations'!$B$2:$B$2336,"NA",0,1)</f>
        <v>29.925000000000001</v>
      </c>
      <c r="D1238" s="10">
        <f>_xlfn.XLOOKUP(A1238,'Medical Examinations'!$A$2:$A$2336,'Medical Examinations'!$C$2:$C$2336)</f>
        <v>8.2899999999999991</v>
      </c>
      <c r="E1238" s="1" t="str">
        <f>_xlfn.XLOOKUP(A1238,'Medical Examinations'!$A$2:$A$2336,'Medical Examinations'!$D$2:$D$2336)</f>
        <v>No</v>
      </c>
      <c r="F1238" t="str">
        <f>_xlfn.XLOOKUP(A1238,'Medical Examinations'!$A$2:$A$2336,'Medical Examinations'!$E$2:$E$2336)</f>
        <v>No</v>
      </c>
      <c r="G1238" t="str">
        <f>_xlfn.XLOOKUP(A1238,'Medical Examinations'!$A$2:$A$2336,'Medical Examinations'!$F$2:$F$2336)</f>
        <v>No</v>
      </c>
      <c r="H1238" s="1">
        <f>_xlfn.XLOOKUP(A1238,'Medical Examinations'!$A$2:$A$2336,'Medical Examinations'!$G$2:$G$2336)</f>
        <v>2</v>
      </c>
      <c r="I1238" t="str">
        <f>_xlfn.XLOOKUP(A1238,'Medical Examinations'!$A$2:$A$2336,'Medical Examinations'!$H$2:$H$2336)</f>
        <v>No</v>
      </c>
      <c r="J1238" t="str">
        <f>VLOOKUP(A1238,'Medical Examinations'!$A$2:$J$2336,9,FALSE)</f>
        <v>Overweight</v>
      </c>
      <c r="K1238" t="str">
        <f>VLOOKUP(A1238,'Medical Examinations'!$A$2:$J$2336,10,FALSE)</f>
        <v>Diabetes</v>
      </c>
      <c r="L1238" s="51" t="str">
        <f>_xlfn.XLOOKUP(A1238,'Hospitalisation Details'!$A$2:$A$2345,'Hospitalisation Details'!$J$2:$J$2345,"")</f>
        <v>11-Oct-1973</v>
      </c>
      <c r="M1238" s="12">
        <f>_xlfn.XLOOKUP(A1238,'Hospitalisation Details'!$A$2:$A$2344,'Hospitalisation Details'!$F$2:$F$2344," ",0,1)</f>
        <v>8988.16</v>
      </c>
      <c r="N1238" t="str">
        <f>_xlfn.XLOOKUP(A1238,'Hospitalisation Details'!$A$2:$A$2344,'Hospitalisation Details'!$G$2:$G$2344," ",0,1)</f>
        <v>tier - 2</v>
      </c>
      <c r="O1238" t="str">
        <f>_xlfn.XLOOKUP(A1238,'Hospitalisation Details'!$A$2:$A$2344,'Hospitalisation Details'!$H$2:$H$2344," ",0,1)</f>
        <v>tier - 1</v>
      </c>
      <c r="P1238" t="str">
        <f>_xlfn.XLOOKUP(A1238,'Hospitalisation Details'!$A$2:$A$2344,'Hospitalisation Details'!$I$2:$I$2344," ",0,1)</f>
        <v>R1012</v>
      </c>
      <c r="Q1238">
        <f>_xlfn.XLOOKUP(A1238,'Hospitalisation Details'!$A$2:$A$2344,'Hospitalisation Details'!$K$2:$K$2344," ",0,1)</f>
        <v>49</v>
      </c>
    </row>
    <row r="1239" spans="1:17" ht="15.5" x14ac:dyDescent="0.35">
      <c r="A1239" s="8" t="s">
        <v>1133</v>
      </c>
      <c r="B1239" t="str">
        <f>VLOOKUP(Healthcare!A1239,'Customer Names'!A1239:E3573,4,FALSE)</f>
        <v>Samuel</v>
      </c>
      <c r="C1239" s="10">
        <f>_xlfn.XLOOKUP(A1239,'Medical Examinations'!$A$2:$A$2336,'Medical Examinations'!$B$2:$B$2336,"NA",0,1)</f>
        <v>37.29</v>
      </c>
      <c r="D1239" s="10">
        <f>_xlfn.XLOOKUP(A1239,'Medical Examinations'!$A$2:$A$2336,'Medical Examinations'!$C$2:$C$2336)</f>
        <v>10.46</v>
      </c>
      <c r="E1239" s="1" t="str">
        <f>_xlfn.XLOOKUP(A1239,'Medical Examinations'!$A$2:$A$2336,'Medical Examinations'!$D$2:$D$2336)</f>
        <v>No</v>
      </c>
      <c r="F1239" t="str">
        <f>_xlfn.XLOOKUP(A1239,'Medical Examinations'!$A$2:$A$2336,'Medical Examinations'!$E$2:$E$2336)</f>
        <v>No</v>
      </c>
      <c r="G1239" t="str">
        <f>_xlfn.XLOOKUP(A1239,'Medical Examinations'!$A$2:$A$2336,'Medical Examinations'!$F$2:$F$2336)</f>
        <v>No</v>
      </c>
      <c r="H1239" s="1">
        <f>_xlfn.XLOOKUP(A1239,'Medical Examinations'!$A$2:$A$2336,'Medical Examinations'!$G$2:$G$2336)</f>
        <v>0</v>
      </c>
      <c r="I1239" t="str">
        <f>_xlfn.XLOOKUP(A1239,'Medical Examinations'!$A$2:$A$2336,'Medical Examinations'!$H$2:$H$2336)</f>
        <v>No</v>
      </c>
      <c r="J1239" t="str">
        <f>VLOOKUP(A1239,'Medical Examinations'!$A$2:$J$2336,9,FALSE)</f>
        <v>Obesity</v>
      </c>
      <c r="K1239" t="str">
        <f>VLOOKUP(A1239,'Medical Examinations'!$A$2:$J$2336,10,FALSE)</f>
        <v>Diabetes</v>
      </c>
      <c r="L1239" s="51" t="str">
        <f>_xlfn.XLOOKUP(A1239,'Hospitalisation Details'!$A$2:$A$2345,'Hospitalisation Details'!$J$2:$J$2345,"")</f>
        <v>21-Jul-1974</v>
      </c>
      <c r="M1239" s="12">
        <f>_xlfn.XLOOKUP(A1239,'Hospitalisation Details'!$A$2:$A$2344,'Hospitalisation Details'!$F$2:$F$2344," ",0,1)</f>
        <v>8978.19</v>
      </c>
      <c r="N1239" t="str">
        <f>_xlfn.XLOOKUP(A1239,'Hospitalisation Details'!$A$2:$A$2344,'Hospitalisation Details'!$G$2:$G$2344," ",0,1)</f>
        <v>tier - 2</v>
      </c>
      <c r="O1239" t="str">
        <f>_xlfn.XLOOKUP(A1239,'Hospitalisation Details'!$A$2:$A$2344,'Hospitalisation Details'!$H$2:$H$2344," ",0,1)</f>
        <v>tier - 2</v>
      </c>
      <c r="P1239" t="str">
        <f>_xlfn.XLOOKUP(A1239,'Hospitalisation Details'!$A$2:$A$2344,'Hospitalisation Details'!$I$2:$I$2344," ",0,1)</f>
        <v>R1013</v>
      </c>
      <c r="Q1239">
        <f>_xlfn.XLOOKUP(A1239,'Hospitalisation Details'!$A$2:$A$2344,'Hospitalisation Details'!$K$2:$K$2344," ",0,1)</f>
        <v>48</v>
      </c>
    </row>
    <row r="1240" spans="1:17" ht="15.5" x14ac:dyDescent="0.35">
      <c r="A1240" s="8" t="s">
        <v>1132</v>
      </c>
      <c r="B1240" t="str">
        <f>VLOOKUP(Healthcare!A1240,'Customer Names'!A1240:E3574,4,FALSE)</f>
        <v>Braulio</v>
      </c>
      <c r="C1240" s="10">
        <f>_xlfn.XLOOKUP(A1240,'Medical Examinations'!$A$2:$A$2336,'Medical Examinations'!$B$2:$B$2336,"NA",0,1)</f>
        <v>30.2</v>
      </c>
      <c r="D1240" s="10">
        <f>_xlfn.XLOOKUP(A1240,'Medical Examinations'!$A$2:$A$2336,'Medical Examinations'!$C$2:$C$2336)</f>
        <v>11.96</v>
      </c>
      <c r="E1240" s="1" t="str">
        <f>_xlfn.XLOOKUP(A1240,'Medical Examinations'!$A$2:$A$2336,'Medical Examinations'!$D$2:$D$2336)</f>
        <v>No</v>
      </c>
      <c r="F1240" t="str">
        <f>_xlfn.XLOOKUP(A1240,'Medical Examinations'!$A$2:$A$2336,'Medical Examinations'!$E$2:$E$2336)</f>
        <v>No</v>
      </c>
      <c r="G1240" t="str">
        <f>_xlfn.XLOOKUP(A1240,'Medical Examinations'!$A$2:$A$2336,'Medical Examinations'!$F$2:$F$2336)</f>
        <v>No</v>
      </c>
      <c r="H1240" s="1">
        <f>_xlfn.XLOOKUP(A1240,'Medical Examinations'!$A$2:$A$2336,'Medical Examinations'!$G$2:$G$2336)</f>
        <v>0</v>
      </c>
      <c r="I1240" t="str">
        <f>_xlfn.XLOOKUP(A1240,'Medical Examinations'!$A$2:$A$2336,'Medical Examinations'!$H$2:$H$2336)</f>
        <v>No</v>
      </c>
      <c r="J1240" t="str">
        <f>VLOOKUP(A1240,'Medical Examinations'!$A$2:$J$2336,9,FALSE)</f>
        <v>Obesity</v>
      </c>
      <c r="K1240" t="str">
        <f>VLOOKUP(A1240,'Medical Examinations'!$A$2:$J$2336,10,FALSE)</f>
        <v>Diabetes</v>
      </c>
      <c r="L1240" s="51" t="str">
        <f>_xlfn.XLOOKUP(A1240,'Hospitalisation Details'!$A$2:$A$2345,'Hospitalisation Details'!$J$2:$J$2345,"")</f>
        <v>8-Sep-1974</v>
      </c>
      <c r="M1240" s="12">
        <f>_xlfn.XLOOKUP(A1240,'Hospitalisation Details'!$A$2:$A$2344,'Hospitalisation Details'!$F$2:$F$2344," ",0,1)</f>
        <v>8968.33</v>
      </c>
      <c r="N1240" t="str">
        <f>_xlfn.XLOOKUP(A1240,'Hospitalisation Details'!$A$2:$A$2344,'Hospitalisation Details'!$G$2:$G$2344," ",0,1)</f>
        <v>tier - 3</v>
      </c>
      <c r="O1240" t="str">
        <f>_xlfn.XLOOKUP(A1240,'Hospitalisation Details'!$A$2:$A$2344,'Hospitalisation Details'!$H$2:$H$2344," ",0,1)</f>
        <v>tier - 2</v>
      </c>
      <c r="P1240" t="str">
        <f>_xlfn.XLOOKUP(A1240,'Hospitalisation Details'!$A$2:$A$2344,'Hospitalisation Details'!$I$2:$I$2344," ",0,1)</f>
        <v>R1011</v>
      </c>
      <c r="Q1240">
        <f>_xlfn.XLOOKUP(A1240,'Hospitalisation Details'!$A$2:$A$2344,'Hospitalisation Details'!$K$2:$K$2344," ",0,1)</f>
        <v>48</v>
      </c>
    </row>
    <row r="1241" spans="1:17" ht="15.5" x14ac:dyDescent="0.35">
      <c r="A1241" s="8" t="s">
        <v>1131</v>
      </c>
      <c r="B1241" t="str">
        <f>VLOOKUP(Healthcare!A1241,'Customer Names'!A1241:E3575,4,FALSE)</f>
        <v>Anne-Marie</v>
      </c>
      <c r="C1241" s="10">
        <f>_xlfn.XLOOKUP(A1241,'Medical Examinations'!$A$2:$A$2336,'Medical Examinations'!$B$2:$B$2336,"NA",0,1)</f>
        <v>24.225000000000001</v>
      </c>
      <c r="D1241" s="10">
        <f>_xlfn.XLOOKUP(A1241,'Medical Examinations'!$A$2:$A$2336,'Medical Examinations'!$C$2:$C$2336)</f>
        <v>4.25</v>
      </c>
      <c r="E1241" s="1" t="str">
        <f>_xlfn.XLOOKUP(A1241,'Medical Examinations'!$A$2:$A$2336,'Medical Examinations'!$D$2:$D$2336)</f>
        <v>Yes</v>
      </c>
      <c r="F1241" t="str">
        <f>_xlfn.XLOOKUP(A1241,'Medical Examinations'!$A$2:$A$2336,'Medical Examinations'!$E$2:$E$2336)</f>
        <v>No</v>
      </c>
      <c r="G1241" t="str">
        <f>_xlfn.XLOOKUP(A1241,'Medical Examinations'!$A$2:$A$2336,'Medical Examinations'!$F$2:$F$2336)</f>
        <v>Yes</v>
      </c>
      <c r="H1241" s="1">
        <f>_xlfn.XLOOKUP(A1241,'Medical Examinations'!$A$2:$A$2336,'Medical Examinations'!$G$2:$G$2336)</f>
        <v>1</v>
      </c>
      <c r="I1241" t="str">
        <f>_xlfn.XLOOKUP(A1241,'Medical Examinations'!$A$2:$A$2336,'Medical Examinations'!$H$2:$H$2336)</f>
        <v>No</v>
      </c>
      <c r="J1241" t="str">
        <f>VLOOKUP(A1241,'Medical Examinations'!$A$2:$J$2336,9,FALSE)</f>
        <v>Normal Weight</v>
      </c>
      <c r="K1241" t="str">
        <f>VLOOKUP(A1241,'Medical Examinations'!$A$2:$J$2336,10,FALSE)</f>
        <v>Normal</v>
      </c>
      <c r="L1241" s="51" t="str">
        <f>_xlfn.XLOOKUP(A1241,'Hospitalisation Details'!$A$2:$A$2345,'Hospitalisation Details'!$J$2:$J$2345,"")</f>
        <v>15-Jul-1983</v>
      </c>
      <c r="M1241" s="12">
        <f>_xlfn.XLOOKUP(A1241,'Hospitalisation Details'!$A$2:$A$2344,'Hospitalisation Details'!$F$2:$F$2344," ",0,1)</f>
        <v>8965.7999999999993</v>
      </c>
      <c r="N1241" t="str">
        <f>_xlfn.XLOOKUP(A1241,'Hospitalisation Details'!$A$2:$A$2344,'Hospitalisation Details'!$G$2:$G$2344," ",0,1)</f>
        <v>tier - 2</v>
      </c>
      <c r="O1241" t="str">
        <f>_xlfn.XLOOKUP(A1241,'Hospitalisation Details'!$A$2:$A$2344,'Hospitalisation Details'!$H$2:$H$2344," ",0,1)</f>
        <v>tier - 3</v>
      </c>
      <c r="P1241" t="str">
        <f>_xlfn.XLOOKUP(A1241,'Hospitalisation Details'!$A$2:$A$2344,'Hospitalisation Details'!$I$2:$I$2344," ",0,1)</f>
        <v>R1012</v>
      </c>
      <c r="Q1241">
        <f>_xlfn.XLOOKUP(A1241,'Hospitalisation Details'!$A$2:$A$2344,'Hospitalisation Details'!$K$2:$K$2344," ",0,1)</f>
        <v>39</v>
      </c>
    </row>
    <row r="1242" spans="1:17" ht="15.5" x14ac:dyDescent="0.35">
      <c r="A1242" s="8" t="s">
        <v>1130</v>
      </c>
      <c r="B1242" t="str">
        <f>VLOOKUP(Healthcare!A1242,'Customer Names'!A1242:E3576,4,FALSE)</f>
        <v>Samuel K.</v>
      </c>
      <c r="C1242" s="10">
        <f>_xlfn.XLOOKUP(A1242,'Medical Examinations'!$A$2:$A$2336,'Medical Examinations'!$B$2:$B$2336,"NA",0,1)</f>
        <v>31.445</v>
      </c>
      <c r="D1242" s="10">
        <f>_xlfn.XLOOKUP(A1242,'Medical Examinations'!$A$2:$A$2336,'Medical Examinations'!$C$2:$C$2336)</f>
        <v>8.33</v>
      </c>
      <c r="E1242" s="1" t="str">
        <f>_xlfn.XLOOKUP(A1242,'Medical Examinations'!$A$2:$A$2336,'Medical Examinations'!$D$2:$D$2336)</f>
        <v>No</v>
      </c>
      <c r="F1242" t="str">
        <f>_xlfn.XLOOKUP(A1242,'Medical Examinations'!$A$2:$A$2336,'Medical Examinations'!$E$2:$E$2336)</f>
        <v>No</v>
      </c>
      <c r="G1242" t="str">
        <f>_xlfn.XLOOKUP(A1242,'Medical Examinations'!$A$2:$A$2336,'Medical Examinations'!$F$2:$F$2336)</f>
        <v>No</v>
      </c>
      <c r="H1242" s="1">
        <f>_xlfn.XLOOKUP(A1242,'Medical Examinations'!$A$2:$A$2336,'Medical Examinations'!$G$2:$G$2336)</f>
        <v>0</v>
      </c>
      <c r="I1242" t="str">
        <f>_xlfn.XLOOKUP(A1242,'Medical Examinations'!$A$2:$A$2336,'Medical Examinations'!$H$2:$H$2336)</f>
        <v>No</v>
      </c>
      <c r="J1242" t="str">
        <f>VLOOKUP(A1242,'Medical Examinations'!$A$2:$J$2336,9,FALSE)</f>
        <v>Obesity</v>
      </c>
      <c r="K1242" t="str">
        <f>VLOOKUP(A1242,'Medical Examinations'!$A$2:$J$2336,10,FALSE)</f>
        <v>Diabetes</v>
      </c>
      <c r="L1242" s="51" t="str">
        <f>_xlfn.XLOOKUP(A1242,'Hospitalisation Details'!$A$2:$A$2345,'Hospitalisation Details'!$J$2:$J$2345,"")</f>
        <v>17-Aug-1974</v>
      </c>
      <c r="M1242" s="12">
        <f>_xlfn.XLOOKUP(A1242,'Hospitalisation Details'!$A$2:$A$2344,'Hospitalisation Details'!$F$2:$F$2344," ",0,1)</f>
        <v>8964.06</v>
      </c>
      <c r="N1242" t="str">
        <f>_xlfn.XLOOKUP(A1242,'Hospitalisation Details'!$A$2:$A$2344,'Hospitalisation Details'!$G$2:$G$2344," ",0,1)</f>
        <v>tier - 3</v>
      </c>
      <c r="O1242" t="str">
        <f>_xlfn.XLOOKUP(A1242,'Hospitalisation Details'!$A$2:$A$2344,'Hospitalisation Details'!$H$2:$H$2344," ",0,1)</f>
        <v>tier - 2</v>
      </c>
      <c r="P1242" t="str">
        <f>_xlfn.XLOOKUP(A1242,'Hospitalisation Details'!$A$2:$A$2344,'Hospitalisation Details'!$I$2:$I$2344," ",0,1)</f>
        <v>R1016</v>
      </c>
      <c r="Q1242">
        <f>_xlfn.XLOOKUP(A1242,'Hospitalisation Details'!$A$2:$A$2344,'Hospitalisation Details'!$K$2:$K$2344," ",0,1)</f>
        <v>48</v>
      </c>
    </row>
    <row r="1243" spans="1:17" ht="15.5" x14ac:dyDescent="0.35">
      <c r="A1243" s="8" t="s">
        <v>1129</v>
      </c>
      <c r="B1243" t="str">
        <f>VLOOKUP(Healthcare!A1243,'Customer Names'!A1243:E3577,4,FALSE)</f>
        <v>Yuki</v>
      </c>
      <c r="C1243" s="10">
        <f>_xlfn.XLOOKUP(A1243,'Medical Examinations'!$A$2:$A$2336,'Medical Examinations'!$B$2:$B$2336,"NA",0,1)</f>
        <v>38.880000000000003</v>
      </c>
      <c r="D1243" s="10">
        <f>_xlfn.XLOOKUP(A1243,'Medical Examinations'!$A$2:$A$2336,'Medical Examinations'!$C$2:$C$2336)</f>
        <v>4.29</v>
      </c>
      <c r="E1243" s="1" t="str">
        <f>_xlfn.XLOOKUP(A1243,'Medical Examinations'!$A$2:$A$2336,'Medical Examinations'!$D$2:$D$2336)</f>
        <v>No</v>
      </c>
      <c r="F1243" t="str">
        <f>_xlfn.XLOOKUP(A1243,'Medical Examinations'!$A$2:$A$2336,'Medical Examinations'!$E$2:$E$2336)</f>
        <v>No</v>
      </c>
      <c r="G1243" t="str">
        <f>_xlfn.XLOOKUP(A1243,'Medical Examinations'!$A$2:$A$2336,'Medical Examinations'!$F$2:$F$2336)</f>
        <v>No</v>
      </c>
      <c r="H1243" s="1">
        <f>_xlfn.XLOOKUP(A1243,'Medical Examinations'!$A$2:$A$2336,'Medical Examinations'!$G$2:$G$2336)</f>
        <v>1</v>
      </c>
      <c r="I1243" t="str">
        <f>_xlfn.XLOOKUP(A1243,'Medical Examinations'!$A$2:$A$2336,'Medical Examinations'!$H$2:$H$2336)</f>
        <v>No</v>
      </c>
      <c r="J1243" t="str">
        <f>VLOOKUP(A1243,'Medical Examinations'!$A$2:$J$2336,9,FALSE)</f>
        <v>Obesity</v>
      </c>
      <c r="K1243" t="str">
        <f>VLOOKUP(A1243,'Medical Examinations'!$A$2:$J$2336,10,FALSE)</f>
        <v>Normal</v>
      </c>
      <c r="L1243" s="51" t="str">
        <f>_xlfn.XLOOKUP(A1243,'Hospitalisation Details'!$A$2:$A$2345,'Hospitalisation Details'!$J$2:$J$2345,"")</f>
        <v>27-Sep-1992</v>
      </c>
      <c r="M1243" s="12">
        <f>_xlfn.XLOOKUP(A1243,'Hospitalisation Details'!$A$2:$A$2344,'Hospitalisation Details'!$F$2:$F$2344," ",0,1)</f>
        <v>8954.99</v>
      </c>
      <c r="N1243" t="str">
        <f>_xlfn.XLOOKUP(A1243,'Hospitalisation Details'!$A$2:$A$2344,'Hospitalisation Details'!$G$2:$G$2344," ",0,1)</f>
        <v>tier - 2</v>
      </c>
      <c r="O1243" t="str">
        <f>_xlfn.XLOOKUP(A1243,'Hospitalisation Details'!$A$2:$A$2344,'Hospitalisation Details'!$H$2:$H$2344," ",0,1)</f>
        <v>tier - 3</v>
      </c>
      <c r="P1243" t="str">
        <f>_xlfn.XLOOKUP(A1243,'Hospitalisation Details'!$A$2:$A$2344,'Hospitalisation Details'!$I$2:$I$2344," ",0,1)</f>
        <v>R1026</v>
      </c>
      <c r="Q1243">
        <f>_xlfn.XLOOKUP(A1243,'Hospitalisation Details'!$A$2:$A$2344,'Hospitalisation Details'!$K$2:$K$2344," ",0,1)</f>
        <v>30</v>
      </c>
    </row>
    <row r="1244" spans="1:17" ht="15.5" x14ac:dyDescent="0.35">
      <c r="A1244" s="8" t="s">
        <v>1128</v>
      </c>
      <c r="B1244" t="str">
        <f>VLOOKUP(Healthcare!A1244,'Customer Names'!A1244:E3578,4,FALSE)</f>
        <v>Rafer</v>
      </c>
      <c r="C1244" s="10">
        <f>_xlfn.XLOOKUP(A1244,'Medical Examinations'!$A$2:$A$2336,'Medical Examinations'!$B$2:$B$2336,"NA",0,1)</f>
        <v>43.89</v>
      </c>
      <c r="D1244" s="10">
        <f>_xlfn.XLOOKUP(A1244,'Medical Examinations'!$A$2:$A$2336,'Medical Examinations'!$C$2:$C$2336)</f>
        <v>6.32</v>
      </c>
      <c r="E1244" s="1" t="str">
        <f>_xlfn.XLOOKUP(A1244,'Medical Examinations'!$A$2:$A$2336,'Medical Examinations'!$D$2:$D$2336)</f>
        <v>Yes</v>
      </c>
      <c r="F1244" t="str">
        <f>_xlfn.XLOOKUP(A1244,'Medical Examinations'!$A$2:$A$2336,'Medical Examinations'!$E$2:$E$2336)</f>
        <v>No</v>
      </c>
      <c r="G1244" t="str">
        <f>_xlfn.XLOOKUP(A1244,'Medical Examinations'!$A$2:$A$2336,'Medical Examinations'!$F$2:$F$2336)</f>
        <v>No</v>
      </c>
      <c r="H1244" s="1">
        <f>_xlfn.XLOOKUP(A1244,'Medical Examinations'!$A$2:$A$2336,'Medical Examinations'!$G$2:$G$2336)</f>
        <v>0</v>
      </c>
      <c r="I1244" t="str">
        <f>_xlfn.XLOOKUP(A1244,'Medical Examinations'!$A$2:$A$2336,'Medical Examinations'!$H$2:$H$2336)</f>
        <v>No</v>
      </c>
      <c r="J1244" t="str">
        <f>VLOOKUP(A1244,'Medical Examinations'!$A$2:$J$2336,9,FALSE)</f>
        <v>Obesity</v>
      </c>
      <c r="K1244" t="str">
        <f>VLOOKUP(A1244,'Medical Examinations'!$A$2:$J$2336,10,FALSE)</f>
        <v>Prediabetes</v>
      </c>
      <c r="L1244" s="51" t="str">
        <f>_xlfn.XLOOKUP(A1244,'Hospitalisation Details'!$A$2:$A$2345,'Hospitalisation Details'!$J$2:$J$2345,"")</f>
        <v>25-Dec-1976</v>
      </c>
      <c r="M1244" s="12">
        <f>_xlfn.XLOOKUP(A1244,'Hospitalisation Details'!$A$2:$A$2344,'Hospitalisation Details'!$F$2:$F$2344," ",0,1)</f>
        <v>8944.1200000000008</v>
      </c>
      <c r="N1244" t="str">
        <f>_xlfn.XLOOKUP(A1244,'Hospitalisation Details'!$A$2:$A$2344,'Hospitalisation Details'!$G$2:$G$2344," ",0,1)</f>
        <v>tier - 3</v>
      </c>
      <c r="O1244" t="str">
        <f>_xlfn.XLOOKUP(A1244,'Hospitalisation Details'!$A$2:$A$2344,'Hospitalisation Details'!$H$2:$H$2344," ",0,1)</f>
        <v>tier - 2</v>
      </c>
      <c r="P1244" t="str">
        <f>_xlfn.XLOOKUP(A1244,'Hospitalisation Details'!$A$2:$A$2344,'Hospitalisation Details'!$I$2:$I$2344," ",0,1)</f>
        <v>R1013</v>
      </c>
      <c r="Q1244">
        <f>_xlfn.XLOOKUP(A1244,'Hospitalisation Details'!$A$2:$A$2344,'Hospitalisation Details'!$K$2:$K$2344," ",0,1)</f>
        <v>46</v>
      </c>
    </row>
    <row r="1245" spans="1:17" ht="15.5" x14ac:dyDescent="0.35">
      <c r="A1245" s="8" t="s">
        <v>1127</v>
      </c>
      <c r="B1245" t="str">
        <f>VLOOKUP(Healthcare!A1245,'Customer Names'!A1245:E3579,4,FALSE)</f>
        <v>Claire</v>
      </c>
      <c r="C1245" s="10">
        <f>_xlfn.XLOOKUP(A1245,'Medical Examinations'!$A$2:$A$2336,'Medical Examinations'!$B$2:$B$2336,"NA",0,1)</f>
        <v>25.6</v>
      </c>
      <c r="D1245" s="10">
        <f>_xlfn.XLOOKUP(A1245,'Medical Examinations'!$A$2:$A$2336,'Medical Examinations'!$C$2:$C$2336)</f>
        <v>5.65</v>
      </c>
      <c r="E1245" s="1" t="str">
        <f>_xlfn.XLOOKUP(A1245,'Medical Examinations'!$A$2:$A$2336,'Medical Examinations'!$D$2:$D$2336)</f>
        <v>No</v>
      </c>
      <c r="F1245" t="str">
        <f>_xlfn.XLOOKUP(A1245,'Medical Examinations'!$A$2:$A$2336,'Medical Examinations'!$E$2:$E$2336)</f>
        <v>No</v>
      </c>
      <c r="G1245" t="str">
        <f>_xlfn.XLOOKUP(A1245,'Medical Examinations'!$A$2:$A$2336,'Medical Examinations'!$F$2:$F$2336)</f>
        <v>No</v>
      </c>
      <c r="H1245" s="1">
        <f>_xlfn.XLOOKUP(A1245,'Medical Examinations'!$A$2:$A$2336,'Medical Examinations'!$G$2:$G$2336)</f>
        <v>2</v>
      </c>
      <c r="I1245" t="str">
        <f>_xlfn.XLOOKUP(A1245,'Medical Examinations'!$A$2:$A$2336,'Medical Examinations'!$H$2:$H$2336)</f>
        <v>No</v>
      </c>
      <c r="J1245" t="str">
        <f>VLOOKUP(A1245,'Medical Examinations'!$A$2:$J$2336,9,FALSE)</f>
        <v>Overweight</v>
      </c>
      <c r="K1245" t="str">
        <f>VLOOKUP(A1245,'Medical Examinations'!$A$2:$J$2336,10,FALSE)</f>
        <v>Normal</v>
      </c>
      <c r="L1245" s="51" t="str">
        <f>_xlfn.XLOOKUP(A1245,'Hospitalisation Details'!$A$2:$A$2345,'Hospitalisation Details'!$J$2:$J$2345,"")</f>
        <v>6-Jun-1972</v>
      </c>
      <c r="M1245" s="12">
        <f>_xlfn.XLOOKUP(A1245,'Hospitalisation Details'!$A$2:$A$2344,'Hospitalisation Details'!$F$2:$F$2344," ",0,1)</f>
        <v>8932.08</v>
      </c>
      <c r="N1245" t="str">
        <f>_xlfn.XLOOKUP(A1245,'Hospitalisation Details'!$A$2:$A$2344,'Hospitalisation Details'!$G$2:$G$2344," ",0,1)</f>
        <v>tier - 2</v>
      </c>
      <c r="O1245" t="str">
        <f>_xlfn.XLOOKUP(A1245,'Hospitalisation Details'!$A$2:$A$2344,'Hospitalisation Details'!$H$2:$H$2344," ",0,1)</f>
        <v>tier - 1</v>
      </c>
      <c r="P1245" t="str">
        <f>_xlfn.XLOOKUP(A1245,'Hospitalisation Details'!$A$2:$A$2344,'Hospitalisation Details'!$I$2:$I$2344," ",0,1)</f>
        <v>R1011</v>
      </c>
      <c r="Q1245">
        <f>_xlfn.XLOOKUP(A1245,'Hospitalisation Details'!$A$2:$A$2344,'Hospitalisation Details'!$K$2:$K$2344," ",0,1)</f>
        <v>51</v>
      </c>
    </row>
    <row r="1246" spans="1:17" ht="15.5" x14ac:dyDescent="0.35">
      <c r="A1246" s="8" t="s">
        <v>1126</v>
      </c>
      <c r="B1246" t="str">
        <f>VLOOKUP(Healthcare!A1246,'Customer Names'!A1246:E3580,4,FALSE)</f>
        <v>Erynn J.</v>
      </c>
      <c r="C1246" s="10">
        <f>_xlfn.XLOOKUP(A1246,'Medical Examinations'!$A$2:$A$2336,'Medical Examinations'!$B$2:$B$2336,"NA",0,1)</f>
        <v>29.545000000000002</v>
      </c>
      <c r="D1246" s="10">
        <f>_xlfn.XLOOKUP(A1246,'Medical Examinations'!$A$2:$A$2336,'Medical Examinations'!$C$2:$C$2336)</f>
        <v>8.41</v>
      </c>
      <c r="E1246" s="1" t="str">
        <f>_xlfn.XLOOKUP(A1246,'Medical Examinations'!$A$2:$A$2336,'Medical Examinations'!$D$2:$D$2336)</f>
        <v>Yes</v>
      </c>
      <c r="F1246" t="str">
        <f>_xlfn.XLOOKUP(A1246,'Medical Examinations'!$A$2:$A$2336,'Medical Examinations'!$E$2:$E$2336)</f>
        <v>No</v>
      </c>
      <c r="G1246" t="str">
        <f>_xlfn.XLOOKUP(A1246,'Medical Examinations'!$A$2:$A$2336,'Medical Examinations'!$F$2:$F$2336)</f>
        <v>No</v>
      </c>
      <c r="H1246" s="1">
        <f>_xlfn.XLOOKUP(A1246,'Medical Examinations'!$A$2:$A$2336,'Medical Examinations'!$G$2:$G$2336)</f>
        <v>1</v>
      </c>
      <c r="I1246" t="str">
        <f>_xlfn.XLOOKUP(A1246,'Medical Examinations'!$A$2:$A$2336,'Medical Examinations'!$H$2:$H$2336)</f>
        <v>No</v>
      </c>
      <c r="J1246" t="str">
        <f>VLOOKUP(A1246,'Medical Examinations'!$A$2:$J$2336,9,FALSE)</f>
        <v>Overweight</v>
      </c>
      <c r="K1246" t="str">
        <f>VLOOKUP(A1246,'Medical Examinations'!$A$2:$J$2336,10,FALSE)</f>
        <v>Diabetes</v>
      </c>
      <c r="L1246" s="51" t="str">
        <f>_xlfn.XLOOKUP(A1246,'Hospitalisation Details'!$A$2:$A$2345,'Hospitalisation Details'!$J$2:$J$2345,"")</f>
        <v>7-Jul-1975</v>
      </c>
      <c r="M1246" s="12">
        <f>_xlfn.XLOOKUP(A1246,'Hospitalisation Details'!$A$2:$A$2344,'Hospitalisation Details'!$F$2:$F$2344," ",0,1)</f>
        <v>8930.93</v>
      </c>
      <c r="N1246" t="str">
        <f>_xlfn.XLOOKUP(A1246,'Hospitalisation Details'!$A$2:$A$2344,'Hospitalisation Details'!$G$2:$G$2344," ",0,1)</f>
        <v>tier - 2</v>
      </c>
      <c r="O1246" t="str">
        <f>_xlfn.XLOOKUP(A1246,'Hospitalisation Details'!$A$2:$A$2344,'Hospitalisation Details'!$H$2:$H$2344," ",0,1)</f>
        <v>tier - 2</v>
      </c>
      <c r="P1246" t="str">
        <f>_xlfn.XLOOKUP(A1246,'Hospitalisation Details'!$A$2:$A$2344,'Hospitalisation Details'!$I$2:$I$2344," ",0,1)</f>
        <v>R1012</v>
      </c>
      <c r="Q1246">
        <f>_xlfn.XLOOKUP(A1246,'Hospitalisation Details'!$A$2:$A$2344,'Hospitalisation Details'!$K$2:$K$2344," ",0,1)</f>
        <v>47</v>
      </c>
    </row>
    <row r="1247" spans="1:17" ht="15.5" x14ac:dyDescent="0.35">
      <c r="A1247" s="8" t="s">
        <v>1125</v>
      </c>
      <c r="B1247" t="str">
        <f>VLOOKUP(Healthcare!A1247,'Customer Names'!A1247:E3581,4,FALSE)</f>
        <v>Mahesh</v>
      </c>
      <c r="C1247" s="10">
        <f>_xlfn.XLOOKUP(A1247,'Medical Examinations'!$A$2:$A$2336,'Medical Examinations'!$B$2:$B$2336,"NA",0,1)</f>
        <v>23.25</v>
      </c>
      <c r="D1247" s="10">
        <f>_xlfn.XLOOKUP(A1247,'Medical Examinations'!$A$2:$A$2336,'Medical Examinations'!$C$2:$C$2336)</f>
        <v>11.96</v>
      </c>
      <c r="E1247" s="1" t="str">
        <f>_xlfn.XLOOKUP(A1247,'Medical Examinations'!$A$2:$A$2336,'Medical Examinations'!$D$2:$D$2336)</f>
        <v>Yes</v>
      </c>
      <c r="F1247" t="str">
        <f>_xlfn.XLOOKUP(A1247,'Medical Examinations'!$A$2:$A$2336,'Medical Examinations'!$E$2:$E$2336)</f>
        <v>No</v>
      </c>
      <c r="G1247" t="str">
        <f>_xlfn.XLOOKUP(A1247,'Medical Examinations'!$A$2:$A$2336,'Medical Examinations'!$F$2:$F$2336)</f>
        <v>No</v>
      </c>
      <c r="H1247" s="1">
        <f>_xlfn.XLOOKUP(A1247,'Medical Examinations'!$A$2:$A$2336,'Medical Examinations'!$G$2:$G$2336)</f>
        <v>0</v>
      </c>
      <c r="I1247" t="str">
        <f>_xlfn.XLOOKUP(A1247,'Medical Examinations'!$A$2:$A$2336,'Medical Examinations'!$H$2:$H$2336)</f>
        <v>No</v>
      </c>
      <c r="J1247" t="str">
        <f>VLOOKUP(A1247,'Medical Examinations'!$A$2:$J$2336,9,FALSE)</f>
        <v>Normal Weight</v>
      </c>
      <c r="K1247" t="str">
        <f>VLOOKUP(A1247,'Medical Examinations'!$A$2:$J$2336,10,FALSE)</f>
        <v>Diabetes</v>
      </c>
      <c r="L1247" s="51" t="str">
        <f>_xlfn.XLOOKUP(A1247,'Hospitalisation Details'!$A$2:$A$2345,'Hospitalisation Details'!$J$2:$J$2345,"")</f>
        <v>6-Sep-1967</v>
      </c>
      <c r="M1247" s="12">
        <f>_xlfn.XLOOKUP(A1247,'Hospitalisation Details'!$A$2:$A$2344,'Hospitalisation Details'!$F$2:$F$2344," ",0,1)</f>
        <v>8908.4699999999993</v>
      </c>
      <c r="N1247" t="str">
        <f>_xlfn.XLOOKUP(A1247,'Hospitalisation Details'!$A$2:$A$2344,'Hospitalisation Details'!$G$2:$G$2344," ",0,1)</f>
        <v>tier - 3</v>
      </c>
      <c r="O1247" t="str">
        <f>_xlfn.XLOOKUP(A1247,'Hospitalisation Details'!$A$2:$A$2344,'Hospitalisation Details'!$H$2:$H$2344," ",0,1)</f>
        <v>tier - 2</v>
      </c>
      <c r="P1247" t="str">
        <f>_xlfn.XLOOKUP(A1247,'Hospitalisation Details'!$A$2:$A$2344,'Hospitalisation Details'!$I$2:$I$2344," ",0,1)</f>
        <v>R1013</v>
      </c>
      <c r="Q1247">
        <f>_xlfn.XLOOKUP(A1247,'Hospitalisation Details'!$A$2:$A$2344,'Hospitalisation Details'!$K$2:$K$2344," ",0,1)</f>
        <v>55</v>
      </c>
    </row>
    <row r="1248" spans="1:17" ht="15.5" x14ac:dyDescent="0.35">
      <c r="A1248" s="8" t="s">
        <v>1124</v>
      </c>
      <c r="B1248" t="str">
        <f>VLOOKUP(Healthcare!A1248,'Customer Names'!A1248:E3582,4,FALSE)</f>
        <v>Stanley</v>
      </c>
      <c r="C1248" s="10">
        <f>_xlfn.XLOOKUP(A1248,'Medical Examinations'!$A$2:$A$2336,'Medical Examinations'!$B$2:$B$2336,"NA",0,1)</f>
        <v>43.95</v>
      </c>
      <c r="D1248" s="10">
        <f>_xlfn.XLOOKUP(A1248,'Medical Examinations'!$A$2:$A$2336,'Medical Examinations'!$C$2:$C$2336)</f>
        <v>5.17</v>
      </c>
      <c r="E1248" s="1" t="str">
        <f>_xlfn.XLOOKUP(A1248,'Medical Examinations'!$A$2:$A$2336,'Medical Examinations'!$D$2:$D$2336)</f>
        <v>Yes</v>
      </c>
      <c r="F1248" t="str">
        <f>_xlfn.XLOOKUP(A1248,'Medical Examinations'!$A$2:$A$2336,'Medical Examinations'!$E$2:$E$2336)</f>
        <v>No</v>
      </c>
      <c r="G1248" t="str">
        <f>_xlfn.XLOOKUP(A1248,'Medical Examinations'!$A$2:$A$2336,'Medical Examinations'!$F$2:$F$2336)</f>
        <v>Yes</v>
      </c>
      <c r="H1248" s="1">
        <f>_xlfn.XLOOKUP(A1248,'Medical Examinations'!$A$2:$A$2336,'Medical Examinations'!$G$2:$G$2336)</f>
        <v>1</v>
      </c>
      <c r="I1248" t="str">
        <f>_xlfn.XLOOKUP(A1248,'Medical Examinations'!$A$2:$A$2336,'Medical Examinations'!$H$2:$H$2336)</f>
        <v>No</v>
      </c>
      <c r="J1248" t="str">
        <f>VLOOKUP(A1248,'Medical Examinations'!$A$2:$J$2336,9,FALSE)</f>
        <v>Obesity</v>
      </c>
      <c r="K1248" t="str">
        <f>VLOOKUP(A1248,'Medical Examinations'!$A$2:$J$2336,10,FALSE)</f>
        <v>Normal</v>
      </c>
      <c r="L1248" s="51" t="str">
        <f>_xlfn.XLOOKUP(A1248,'Hospitalisation Details'!$A$2:$A$2345,'Hospitalisation Details'!$J$2:$J$2345,"")</f>
        <v>28-Nov-1997</v>
      </c>
      <c r="M1248" s="12">
        <f>_xlfn.XLOOKUP(A1248,'Hospitalisation Details'!$A$2:$A$2344,'Hospitalisation Details'!$F$2:$F$2344," ",0,1)</f>
        <v>8906.14</v>
      </c>
      <c r="N1248" t="str">
        <f>_xlfn.XLOOKUP(A1248,'Hospitalisation Details'!$A$2:$A$2344,'Hospitalisation Details'!$G$2:$G$2344," ",0,1)</f>
        <v>tier - 2</v>
      </c>
      <c r="O1248" t="str">
        <f>_xlfn.XLOOKUP(A1248,'Hospitalisation Details'!$A$2:$A$2344,'Hospitalisation Details'!$H$2:$H$2344," ",0,1)</f>
        <v>tier - 2</v>
      </c>
      <c r="P1248" t="str">
        <f>_xlfn.XLOOKUP(A1248,'Hospitalisation Details'!$A$2:$A$2344,'Hospitalisation Details'!$I$2:$I$2344," ",0,1)</f>
        <v>R1012</v>
      </c>
      <c r="Q1248">
        <f>_xlfn.XLOOKUP(A1248,'Hospitalisation Details'!$A$2:$A$2344,'Hospitalisation Details'!$K$2:$K$2344," ",0,1)</f>
        <v>25</v>
      </c>
    </row>
    <row r="1249" spans="1:17" ht="15.5" x14ac:dyDescent="0.35">
      <c r="A1249" s="8" t="s">
        <v>1123</v>
      </c>
      <c r="B1249" t="str">
        <f>VLOOKUP(Healthcare!A1249,'Customer Names'!A1249:E3583,4,FALSE)</f>
        <v>Gregory</v>
      </c>
      <c r="C1249" s="10">
        <f>_xlfn.XLOOKUP(A1249,'Medical Examinations'!$A$2:$A$2336,'Medical Examinations'!$B$2:$B$2336,"NA",0,1)</f>
        <v>21.85</v>
      </c>
      <c r="D1249" s="10">
        <f>_xlfn.XLOOKUP(A1249,'Medical Examinations'!$A$2:$A$2336,'Medical Examinations'!$C$2:$C$2336)</f>
        <v>8.76</v>
      </c>
      <c r="E1249" s="1" t="str">
        <f>_xlfn.XLOOKUP(A1249,'Medical Examinations'!$A$2:$A$2336,'Medical Examinations'!$D$2:$D$2336)</f>
        <v>No</v>
      </c>
      <c r="F1249" t="str">
        <f>_xlfn.XLOOKUP(A1249,'Medical Examinations'!$A$2:$A$2336,'Medical Examinations'!$E$2:$E$2336)</f>
        <v>No</v>
      </c>
      <c r="G1249" t="str">
        <f>_xlfn.XLOOKUP(A1249,'Medical Examinations'!$A$2:$A$2336,'Medical Examinations'!$F$2:$F$2336)</f>
        <v>No</v>
      </c>
      <c r="H1249" s="1">
        <f>_xlfn.XLOOKUP(A1249,'Medical Examinations'!$A$2:$A$2336,'Medical Examinations'!$G$2:$G$2336)</f>
        <v>0</v>
      </c>
      <c r="I1249" t="str">
        <f>_xlfn.XLOOKUP(A1249,'Medical Examinations'!$A$2:$A$2336,'Medical Examinations'!$H$2:$H$2336)</f>
        <v>No</v>
      </c>
      <c r="J1249" t="str">
        <f>VLOOKUP(A1249,'Medical Examinations'!$A$2:$J$2336,9,FALSE)</f>
        <v>Normal Weight</v>
      </c>
      <c r="K1249" t="str">
        <f>VLOOKUP(A1249,'Medical Examinations'!$A$2:$J$2336,10,FALSE)</f>
        <v>Diabetes</v>
      </c>
      <c r="L1249" s="51" t="str">
        <f>_xlfn.XLOOKUP(A1249,'Hospitalisation Details'!$A$2:$A$2345,'Hospitalisation Details'!$J$2:$J$2345,"")</f>
        <v>16-Dec-1978</v>
      </c>
      <c r="M1249" s="12">
        <f>_xlfn.XLOOKUP(A1249,'Hospitalisation Details'!$A$2:$A$2344,'Hospitalisation Details'!$F$2:$F$2344," ",0,1)</f>
        <v>8891.14</v>
      </c>
      <c r="N1249" t="str">
        <f>_xlfn.XLOOKUP(A1249,'Hospitalisation Details'!$A$2:$A$2344,'Hospitalisation Details'!$G$2:$G$2344," ",0,1)</f>
        <v>tier - 2</v>
      </c>
      <c r="O1249" t="str">
        <f>_xlfn.XLOOKUP(A1249,'Hospitalisation Details'!$A$2:$A$2344,'Hospitalisation Details'!$H$2:$H$2344," ",0,1)</f>
        <v>tier - 3</v>
      </c>
      <c r="P1249" t="str">
        <f>_xlfn.XLOOKUP(A1249,'Hospitalisation Details'!$A$2:$A$2344,'Hospitalisation Details'!$I$2:$I$2344," ",0,1)</f>
        <v>R1017</v>
      </c>
      <c r="Q1249">
        <f>_xlfn.XLOOKUP(A1249,'Hospitalisation Details'!$A$2:$A$2344,'Hospitalisation Details'!$K$2:$K$2344," ",0,1)</f>
        <v>44</v>
      </c>
    </row>
    <row r="1250" spans="1:17" ht="15.5" x14ac:dyDescent="0.35">
      <c r="A1250" s="8" t="s">
        <v>1122</v>
      </c>
      <c r="B1250" t="str">
        <f>VLOOKUP(Healthcare!A1250,'Customer Names'!A1250:E3584,4,FALSE)</f>
        <v>Eric</v>
      </c>
      <c r="C1250" s="10">
        <f>_xlfn.XLOOKUP(A1250,'Medical Examinations'!$A$2:$A$2336,'Medical Examinations'!$B$2:$B$2336,"NA",0,1)</f>
        <v>25.73</v>
      </c>
      <c r="D1250" s="10">
        <f>_xlfn.XLOOKUP(A1250,'Medical Examinations'!$A$2:$A$2336,'Medical Examinations'!$C$2:$C$2336)</f>
        <v>7.99</v>
      </c>
      <c r="E1250" s="1" t="str">
        <f>_xlfn.XLOOKUP(A1250,'Medical Examinations'!$A$2:$A$2336,'Medical Examinations'!$D$2:$D$2336)</f>
        <v>No</v>
      </c>
      <c r="F1250" t="str">
        <f>_xlfn.XLOOKUP(A1250,'Medical Examinations'!$A$2:$A$2336,'Medical Examinations'!$E$2:$E$2336)</f>
        <v>No</v>
      </c>
      <c r="G1250" t="str">
        <f>_xlfn.XLOOKUP(A1250,'Medical Examinations'!$A$2:$A$2336,'Medical Examinations'!$F$2:$F$2336)</f>
        <v>No</v>
      </c>
      <c r="H1250" s="1">
        <f>_xlfn.XLOOKUP(A1250,'Medical Examinations'!$A$2:$A$2336,'Medical Examinations'!$G$2:$G$2336)</f>
        <v>2</v>
      </c>
      <c r="I1250" t="str">
        <f>_xlfn.XLOOKUP(A1250,'Medical Examinations'!$A$2:$A$2336,'Medical Examinations'!$H$2:$H$2336)</f>
        <v>No</v>
      </c>
      <c r="J1250" t="str">
        <f>VLOOKUP(A1250,'Medical Examinations'!$A$2:$J$2336,9,FALSE)</f>
        <v>Overweight</v>
      </c>
      <c r="K1250" t="str">
        <f>VLOOKUP(A1250,'Medical Examinations'!$A$2:$J$2336,10,FALSE)</f>
        <v>Diabetes</v>
      </c>
      <c r="L1250" s="51" t="str">
        <f>_xlfn.XLOOKUP(A1250,'Hospitalisation Details'!$A$2:$A$2345,'Hospitalisation Details'!$J$2:$J$2345,"")</f>
        <v>9-Sep-1973</v>
      </c>
      <c r="M1250" s="12">
        <f>_xlfn.XLOOKUP(A1250,'Hospitalisation Details'!$A$2:$A$2344,'Hospitalisation Details'!$F$2:$F$2344," ",0,1)</f>
        <v>8890.59</v>
      </c>
      <c r="N1250" t="str">
        <f>_xlfn.XLOOKUP(A1250,'Hospitalisation Details'!$A$2:$A$2344,'Hospitalisation Details'!$G$2:$G$2344," ",0,1)</f>
        <v>tier - 2</v>
      </c>
      <c r="O1250" t="str">
        <f>_xlfn.XLOOKUP(A1250,'Hospitalisation Details'!$A$2:$A$2344,'Hospitalisation Details'!$H$2:$H$2344," ",0,1)</f>
        <v>tier - 3</v>
      </c>
      <c r="P1250" t="str">
        <f>_xlfn.XLOOKUP(A1250,'Hospitalisation Details'!$A$2:$A$2344,'Hospitalisation Details'!$I$2:$I$2344," ",0,1)</f>
        <v>R1012</v>
      </c>
      <c r="Q1250">
        <f>_xlfn.XLOOKUP(A1250,'Hospitalisation Details'!$A$2:$A$2344,'Hospitalisation Details'!$K$2:$K$2344," ",0,1)</f>
        <v>49</v>
      </c>
    </row>
    <row r="1251" spans="1:17" ht="15.5" x14ac:dyDescent="0.35">
      <c r="A1251" s="8" t="s">
        <v>1121</v>
      </c>
      <c r="B1251" t="str">
        <f>VLOOKUP(Healthcare!A1251,'Customer Names'!A1251:E3585,4,FALSE)</f>
        <v>Rachel M</v>
      </c>
      <c r="C1251" s="10">
        <f>_xlfn.XLOOKUP(A1251,'Medical Examinations'!$A$2:$A$2336,'Medical Examinations'!$B$2:$B$2336,"NA",0,1)</f>
        <v>32.229999999999997</v>
      </c>
      <c r="D1251" s="10">
        <f>_xlfn.XLOOKUP(A1251,'Medical Examinations'!$A$2:$A$2336,'Medical Examinations'!$C$2:$C$2336)</f>
        <v>8.59</v>
      </c>
      <c r="E1251" s="1" t="str">
        <f>_xlfn.XLOOKUP(A1251,'Medical Examinations'!$A$2:$A$2336,'Medical Examinations'!$D$2:$D$2336)</f>
        <v>No</v>
      </c>
      <c r="F1251" t="str">
        <f>_xlfn.XLOOKUP(A1251,'Medical Examinations'!$A$2:$A$2336,'Medical Examinations'!$E$2:$E$2336)</f>
        <v>No</v>
      </c>
      <c r="G1251" t="str">
        <f>_xlfn.XLOOKUP(A1251,'Medical Examinations'!$A$2:$A$2336,'Medical Examinations'!$F$2:$F$2336)</f>
        <v>No</v>
      </c>
      <c r="H1251" s="1">
        <f>_xlfn.XLOOKUP(A1251,'Medical Examinations'!$A$2:$A$2336,'Medical Examinations'!$G$2:$G$2336)</f>
        <v>0</v>
      </c>
      <c r="I1251" t="str">
        <f>_xlfn.XLOOKUP(A1251,'Medical Examinations'!$A$2:$A$2336,'Medical Examinations'!$H$2:$H$2336)</f>
        <v>No</v>
      </c>
      <c r="J1251" t="str">
        <f>VLOOKUP(A1251,'Medical Examinations'!$A$2:$J$2336,9,FALSE)</f>
        <v>Obesity</v>
      </c>
      <c r="K1251" t="str">
        <f>VLOOKUP(A1251,'Medical Examinations'!$A$2:$J$2336,10,FALSE)</f>
        <v>Diabetes</v>
      </c>
      <c r="L1251" s="51" t="str">
        <f>_xlfn.XLOOKUP(A1251,'Hospitalisation Details'!$A$2:$A$2345,'Hospitalisation Details'!$J$2:$J$2345,"")</f>
        <v>18-Jun-1974</v>
      </c>
      <c r="M1251" s="12">
        <f>_xlfn.XLOOKUP(A1251,'Hospitalisation Details'!$A$2:$A$2344,'Hospitalisation Details'!$F$2:$F$2344," ",0,1)</f>
        <v>8871.15</v>
      </c>
      <c r="N1251" t="str">
        <f>_xlfn.XLOOKUP(A1251,'Hospitalisation Details'!$A$2:$A$2344,'Hospitalisation Details'!$G$2:$G$2344," ",0,1)</f>
        <v>tier - 2</v>
      </c>
      <c r="O1251" t="str">
        <f>_xlfn.XLOOKUP(A1251,'Hospitalisation Details'!$A$2:$A$2344,'Hospitalisation Details'!$H$2:$H$2344," ",0,1)</f>
        <v>tier - 3</v>
      </c>
      <c r="P1251" t="str">
        <f>_xlfn.XLOOKUP(A1251,'Hospitalisation Details'!$A$2:$A$2344,'Hospitalisation Details'!$I$2:$I$2344," ",0,1)</f>
        <v>R1013</v>
      </c>
      <c r="Q1251">
        <f>_xlfn.XLOOKUP(A1251,'Hospitalisation Details'!$A$2:$A$2344,'Hospitalisation Details'!$K$2:$K$2344," ",0,1)</f>
        <v>48</v>
      </c>
    </row>
    <row r="1252" spans="1:17" ht="15.5" x14ac:dyDescent="0.35">
      <c r="A1252" s="8" t="s">
        <v>1120</v>
      </c>
      <c r="B1252" t="str">
        <f>VLOOKUP(Healthcare!A1252,'Customer Names'!A1252:E3586,4,FALSE)</f>
        <v>Fritz</v>
      </c>
      <c r="C1252" s="10">
        <f>_xlfn.XLOOKUP(A1252,'Medical Examinations'!$A$2:$A$2336,'Medical Examinations'!$B$2:$B$2336,"NA",0,1)</f>
        <v>32.204999999999998</v>
      </c>
      <c r="D1252" s="10">
        <f>_xlfn.XLOOKUP(A1252,'Medical Examinations'!$A$2:$A$2336,'Medical Examinations'!$C$2:$C$2336)</f>
        <v>6.14</v>
      </c>
      <c r="E1252" s="1" t="str">
        <f>_xlfn.XLOOKUP(A1252,'Medical Examinations'!$A$2:$A$2336,'Medical Examinations'!$D$2:$D$2336)</f>
        <v>No</v>
      </c>
      <c r="F1252" t="str">
        <f>_xlfn.XLOOKUP(A1252,'Medical Examinations'!$A$2:$A$2336,'Medical Examinations'!$E$2:$E$2336)</f>
        <v>No</v>
      </c>
      <c r="G1252" t="str">
        <f>_xlfn.XLOOKUP(A1252,'Medical Examinations'!$A$2:$A$2336,'Medical Examinations'!$F$2:$F$2336)</f>
        <v>No</v>
      </c>
      <c r="H1252" s="1">
        <f>_xlfn.XLOOKUP(A1252,'Medical Examinations'!$A$2:$A$2336,'Medical Examinations'!$G$2:$G$2336)</f>
        <v>2</v>
      </c>
      <c r="I1252" t="str">
        <f>_xlfn.XLOOKUP(A1252,'Medical Examinations'!$A$2:$A$2336,'Medical Examinations'!$H$2:$H$2336)</f>
        <v>No</v>
      </c>
      <c r="J1252" t="str">
        <f>VLOOKUP(A1252,'Medical Examinations'!$A$2:$J$2336,9,FALSE)</f>
        <v>Obesity</v>
      </c>
      <c r="K1252" t="str">
        <f>VLOOKUP(A1252,'Medical Examinations'!$A$2:$J$2336,10,FALSE)</f>
        <v>Prediabetes</v>
      </c>
      <c r="L1252" s="51" t="str">
        <f>_xlfn.XLOOKUP(A1252,'Hospitalisation Details'!$A$2:$A$2345,'Hospitalisation Details'!$J$2:$J$2345,"")</f>
        <v>22-Nov-1972</v>
      </c>
      <c r="M1252" s="12">
        <f>_xlfn.XLOOKUP(A1252,'Hospitalisation Details'!$A$2:$A$2344,'Hospitalisation Details'!$F$2:$F$2344," ",0,1)</f>
        <v>8835.26</v>
      </c>
      <c r="N1252" t="str">
        <f>_xlfn.XLOOKUP(A1252,'Hospitalisation Details'!$A$2:$A$2344,'Hospitalisation Details'!$G$2:$G$2344," ",0,1)</f>
        <v>tier - 3</v>
      </c>
      <c r="O1252" t="str">
        <f>_xlfn.XLOOKUP(A1252,'Hospitalisation Details'!$A$2:$A$2344,'Hospitalisation Details'!$H$2:$H$2344," ",0,1)</f>
        <v>tier - 2</v>
      </c>
      <c r="P1252" t="str">
        <f>_xlfn.XLOOKUP(A1252,'Hospitalisation Details'!$A$2:$A$2344,'Hospitalisation Details'!$I$2:$I$2344," ",0,1)</f>
        <v>R1012</v>
      </c>
      <c r="Q1252">
        <f>_xlfn.XLOOKUP(A1252,'Hospitalisation Details'!$A$2:$A$2344,'Hospitalisation Details'!$K$2:$K$2344," ",0,1)</f>
        <v>50</v>
      </c>
    </row>
    <row r="1253" spans="1:17" ht="15.5" x14ac:dyDescent="0.35">
      <c r="A1253" s="8" t="s">
        <v>1119</v>
      </c>
      <c r="B1253" t="str">
        <f>VLOOKUP(Healthcare!A1253,'Customer Names'!A1253:E3587,4,FALSE)</f>
        <v>Brad</v>
      </c>
      <c r="C1253" s="10">
        <f>_xlfn.XLOOKUP(A1253,'Medical Examinations'!$A$2:$A$2336,'Medical Examinations'!$B$2:$B$2336,"NA",0,1)</f>
        <v>26.41</v>
      </c>
      <c r="D1253" s="10">
        <f>_xlfn.XLOOKUP(A1253,'Medical Examinations'!$A$2:$A$2336,'Medical Examinations'!$C$2:$C$2336)</f>
        <v>4.08</v>
      </c>
      <c r="E1253" s="1" t="str">
        <f>_xlfn.XLOOKUP(A1253,'Medical Examinations'!$A$2:$A$2336,'Medical Examinations'!$D$2:$D$2336)</f>
        <v>No</v>
      </c>
      <c r="F1253" t="str">
        <f>_xlfn.XLOOKUP(A1253,'Medical Examinations'!$A$2:$A$2336,'Medical Examinations'!$E$2:$E$2336)</f>
        <v>No</v>
      </c>
      <c r="G1253" t="str">
        <f>_xlfn.XLOOKUP(A1253,'Medical Examinations'!$A$2:$A$2336,'Medical Examinations'!$F$2:$F$2336)</f>
        <v>No</v>
      </c>
      <c r="H1253" s="1">
        <f>_xlfn.XLOOKUP(A1253,'Medical Examinations'!$A$2:$A$2336,'Medical Examinations'!$G$2:$G$2336)</f>
        <v>2</v>
      </c>
      <c r="I1253" t="str">
        <f>_xlfn.XLOOKUP(A1253,'Medical Examinations'!$A$2:$A$2336,'Medical Examinations'!$H$2:$H$2336)</f>
        <v>No</v>
      </c>
      <c r="J1253" t="str">
        <f>VLOOKUP(A1253,'Medical Examinations'!$A$2:$J$2336,9,FALSE)</f>
        <v>Overweight</v>
      </c>
      <c r="K1253" t="str">
        <f>VLOOKUP(A1253,'Medical Examinations'!$A$2:$J$2336,10,FALSE)</f>
        <v>Normal</v>
      </c>
      <c r="L1253" s="51" t="str">
        <f>_xlfn.XLOOKUP(A1253,'Hospitalisation Details'!$A$2:$A$2345,'Hospitalisation Details'!$J$2:$J$2345,"")</f>
        <v>14-Nov-1972</v>
      </c>
      <c r="M1253" s="12">
        <f>_xlfn.XLOOKUP(A1253,'Hospitalisation Details'!$A$2:$A$2344,'Hospitalisation Details'!$F$2:$F$2344," ",0,1)</f>
        <v>8827.2099999999991</v>
      </c>
      <c r="N1253" t="str">
        <f>_xlfn.XLOOKUP(A1253,'Hospitalisation Details'!$A$2:$A$2344,'Hospitalisation Details'!$G$2:$G$2344," ",0,1)</f>
        <v>tier - 3</v>
      </c>
      <c r="O1253" t="str">
        <f>_xlfn.XLOOKUP(A1253,'Hospitalisation Details'!$A$2:$A$2344,'Hospitalisation Details'!$H$2:$H$2344," ",0,1)</f>
        <v>tier - 1</v>
      </c>
      <c r="P1253" t="str">
        <f>_xlfn.XLOOKUP(A1253,'Hospitalisation Details'!$A$2:$A$2344,'Hospitalisation Details'!$I$2:$I$2344," ",0,1)</f>
        <v>R1012</v>
      </c>
      <c r="Q1253">
        <f>_xlfn.XLOOKUP(A1253,'Hospitalisation Details'!$A$2:$A$2344,'Hospitalisation Details'!$K$2:$K$2344," ",0,1)</f>
        <v>50</v>
      </c>
    </row>
    <row r="1254" spans="1:17" ht="15.5" x14ac:dyDescent="0.35">
      <c r="A1254" s="8" t="s">
        <v>1118</v>
      </c>
      <c r="B1254" t="str">
        <f>VLOOKUP(Healthcare!A1254,'Customer Names'!A1254:E3588,4,FALSE)</f>
        <v>Claire M</v>
      </c>
      <c r="C1254" s="10">
        <f>_xlfn.XLOOKUP(A1254,'Medical Examinations'!$A$2:$A$2336,'Medical Examinations'!$B$2:$B$2336,"NA",0,1)</f>
        <v>30.2</v>
      </c>
      <c r="D1254" s="10">
        <f>_xlfn.XLOOKUP(A1254,'Medical Examinations'!$A$2:$A$2336,'Medical Examinations'!$C$2:$C$2336)</f>
        <v>6.25</v>
      </c>
      <c r="E1254" s="1" t="str">
        <f>_xlfn.XLOOKUP(A1254,'Medical Examinations'!$A$2:$A$2336,'Medical Examinations'!$D$2:$D$2336)</f>
        <v>Yes</v>
      </c>
      <c r="F1254" t="str">
        <f>_xlfn.XLOOKUP(A1254,'Medical Examinations'!$A$2:$A$2336,'Medical Examinations'!$E$2:$E$2336)</f>
        <v>No</v>
      </c>
      <c r="G1254" t="str">
        <f>_xlfn.XLOOKUP(A1254,'Medical Examinations'!$A$2:$A$2336,'Medical Examinations'!$F$2:$F$2336)</f>
        <v>No</v>
      </c>
      <c r="H1254" s="1">
        <f>_xlfn.XLOOKUP(A1254,'Medical Examinations'!$A$2:$A$2336,'Medical Examinations'!$G$2:$G$2336)</f>
        <v>0</v>
      </c>
      <c r="I1254" t="str">
        <f>_xlfn.XLOOKUP(A1254,'Medical Examinations'!$A$2:$A$2336,'Medical Examinations'!$H$2:$H$2336)</f>
        <v>No</v>
      </c>
      <c r="J1254" t="str">
        <f>VLOOKUP(A1254,'Medical Examinations'!$A$2:$J$2336,9,FALSE)</f>
        <v>Obesity</v>
      </c>
      <c r="K1254" t="str">
        <f>VLOOKUP(A1254,'Medical Examinations'!$A$2:$J$2336,10,FALSE)</f>
        <v>Prediabetes</v>
      </c>
      <c r="L1254" s="51" t="str">
        <f>_xlfn.XLOOKUP(A1254,'Hospitalisation Details'!$A$2:$A$2345,'Hospitalisation Details'!$J$2:$J$2345,"")</f>
        <v>14-Jul-1976</v>
      </c>
      <c r="M1254" s="12">
        <f>_xlfn.XLOOKUP(A1254,'Hospitalisation Details'!$A$2:$A$2344,'Hospitalisation Details'!$F$2:$F$2344," ",0,1)</f>
        <v>8825.09</v>
      </c>
      <c r="N1254" t="str">
        <f>_xlfn.XLOOKUP(A1254,'Hospitalisation Details'!$A$2:$A$2344,'Hospitalisation Details'!$G$2:$G$2344," ",0,1)</f>
        <v>tier - 2</v>
      </c>
      <c r="O1254" t="str">
        <f>_xlfn.XLOOKUP(A1254,'Hospitalisation Details'!$A$2:$A$2344,'Hospitalisation Details'!$H$2:$H$2344," ",0,1)</f>
        <v>tier - 3</v>
      </c>
      <c r="P1254" t="str">
        <f>_xlfn.XLOOKUP(A1254,'Hospitalisation Details'!$A$2:$A$2344,'Hospitalisation Details'!$I$2:$I$2344," ",0,1)</f>
        <v>R1011</v>
      </c>
      <c r="Q1254">
        <f>_xlfn.XLOOKUP(A1254,'Hospitalisation Details'!$A$2:$A$2344,'Hospitalisation Details'!$K$2:$K$2344," ",0,1)</f>
        <v>46</v>
      </c>
    </row>
    <row r="1255" spans="1:17" ht="15.5" x14ac:dyDescent="0.35">
      <c r="A1255" s="8" t="s">
        <v>1117</v>
      </c>
      <c r="B1255" t="str">
        <f>VLOOKUP(Healthcare!A1255,'Customer Names'!A1255:E3589,4,FALSE)</f>
        <v>Jennifer</v>
      </c>
      <c r="C1255" s="10">
        <f>_xlfn.XLOOKUP(A1255,'Medical Examinations'!$A$2:$A$2336,'Medical Examinations'!$B$2:$B$2336,"NA",0,1)</f>
        <v>31.26</v>
      </c>
      <c r="D1255" s="10">
        <f>_xlfn.XLOOKUP(A1255,'Medical Examinations'!$A$2:$A$2336,'Medical Examinations'!$C$2:$C$2336)</f>
        <v>5.94</v>
      </c>
      <c r="E1255" s="1" t="str">
        <f>_xlfn.XLOOKUP(A1255,'Medical Examinations'!$A$2:$A$2336,'Medical Examinations'!$D$2:$D$2336)</f>
        <v>Yes</v>
      </c>
      <c r="F1255" t="str">
        <f>_xlfn.XLOOKUP(A1255,'Medical Examinations'!$A$2:$A$2336,'Medical Examinations'!$E$2:$E$2336)</f>
        <v>No</v>
      </c>
      <c r="G1255" t="str">
        <f>_xlfn.XLOOKUP(A1255,'Medical Examinations'!$A$2:$A$2336,'Medical Examinations'!$F$2:$F$2336)</f>
        <v>No</v>
      </c>
      <c r="H1255" s="1">
        <f>_xlfn.XLOOKUP(A1255,'Medical Examinations'!$A$2:$A$2336,'Medical Examinations'!$G$2:$G$2336)</f>
        <v>1</v>
      </c>
      <c r="I1255" t="str">
        <f>_xlfn.XLOOKUP(A1255,'Medical Examinations'!$A$2:$A$2336,'Medical Examinations'!$H$2:$H$2336)</f>
        <v>No</v>
      </c>
      <c r="J1255" t="str">
        <f>VLOOKUP(A1255,'Medical Examinations'!$A$2:$J$2336,9,FALSE)</f>
        <v>Obesity</v>
      </c>
      <c r="K1255" t="str">
        <f>VLOOKUP(A1255,'Medical Examinations'!$A$2:$J$2336,10,FALSE)</f>
        <v>Prediabetes</v>
      </c>
      <c r="L1255" s="51" t="str">
        <f>_xlfn.XLOOKUP(A1255,'Hospitalisation Details'!$A$2:$A$2345,'Hospitalisation Details'!$J$2:$J$2345,"")</f>
        <v>22-Aug-1988</v>
      </c>
      <c r="M1255" s="12">
        <f>_xlfn.XLOOKUP(A1255,'Hospitalisation Details'!$A$2:$A$2344,'Hospitalisation Details'!$F$2:$F$2344," ",0,1)</f>
        <v>8824.27</v>
      </c>
      <c r="N1255" t="str">
        <f>_xlfn.XLOOKUP(A1255,'Hospitalisation Details'!$A$2:$A$2344,'Hospitalisation Details'!$G$2:$G$2344," ",0,1)</f>
        <v>tier - 2</v>
      </c>
      <c r="O1255" t="str">
        <f>_xlfn.XLOOKUP(A1255,'Hospitalisation Details'!$A$2:$A$2344,'Hospitalisation Details'!$H$2:$H$2344," ",0,1)</f>
        <v>tier - 1</v>
      </c>
      <c r="P1255" t="str">
        <f>_xlfn.XLOOKUP(A1255,'Hospitalisation Details'!$A$2:$A$2344,'Hospitalisation Details'!$I$2:$I$2344," ",0,1)</f>
        <v>R1025</v>
      </c>
      <c r="Q1255">
        <f>_xlfn.XLOOKUP(A1255,'Hospitalisation Details'!$A$2:$A$2344,'Hospitalisation Details'!$K$2:$K$2344," ",0,1)</f>
        <v>34</v>
      </c>
    </row>
    <row r="1256" spans="1:17" ht="15.5" x14ac:dyDescent="0.35">
      <c r="A1256" s="8" t="s">
        <v>1116</v>
      </c>
      <c r="B1256" t="str">
        <f>VLOOKUP(Healthcare!A1256,'Customer Names'!A1256:E3590,4,FALSE)</f>
        <v>Maria S.</v>
      </c>
      <c r="C1256" s="10">
        <f>_xlfn.XLOOKUP(A1256,'Medical Examinations'!$A$2:$A$2336,'Medical Examinations'!$B$2:$B$2336,"NA",0,1)</f>
        <v>33.725000000000001</v>
      </c>
      <c r="D1256" s="10">
        <f>_xlfn.XLOOKUP(A1256,'Medical Examinations'!$A$2:$A$2336,'Medical Examinations'!$C$2:$C$2336)</f>
        <v>6.45</v>
      </c>
      <c r="E1256" s="1" t="str">
        <f>_xlfn.XLOOKUP(A1256,'Medical Examinations'!$A$2:$A$2336,'Medical Examinations'!$D$2:$D$2336)</f>
        <v>Yes</v>
      </c>
      <c r="F1256" t="str">
        <f>_xlfn.XLOOKUP(A1256,'Medical Examinations'!$A$2:$A$2336,'Medical Examinations'!$E$2:$E$2336)</f>
        <v>No</v>
      </c>
      <c r="G1256" t="str">
        <f>_xlfn.XLOOKUP(A1256,'Medical Examinations'!$A$2:$A$2336,'Medical Examinations'!$F$2:$F$2336)</f>
        <v>No</v>
      </c>
      <c r="H1256" s="1">
        <f>_xlfn.XLOOKUP(A1256,'Medical Examinations'!$A$2:$A$2336,'Medical Examinations'!$G$2:$G$2336)</f>
        <v>0</v>
      </c>
      <c r="I1256" t="str">
        <f>_xlfn.XLOOKUP(A1256,'Medical Examinations'!$A$2:$A$2336,'Medical Examinations'!$H$2:$H$2336)</f>
        <v>No</v>
      </c>
      <c r="J1256" t="str">
        <f>VLOOKUP(A1256,'Medical Examinations'!$A$2:$J$2336,9,FALSE)</f>
        <v>Obesity</v>
      </c>
      <c r="K1256" t="str">
        <f>VLOOKUP(A1256,'Medical Examinations'!$A$2:$J$2336,10,FALSE)</f>
        <v>Prediabetes</v>
      </c>
      <c r="L1256" s="51" t="str">
        <f>_xlfn.XLOOKUP(A1256,'Hospitalisation Details'!$A$2:$A$2345,'Hospitalisation Details'!$J$2:$J$2345,"")</f>
        <v>19-Oct-1976</v>
      </c>
      <c r="M1256" s="12">
        <f>_xlfn.XLOOKUP(A1256,'Hospitalisation Details'!$A$2:$A$2344,'Hospitalisation Details'!$F$2:$F$2344," ",0,1)</f>
        <v>8823.99</v>
      </c>
      <c r="N1256" t="str">
        <f>_xlfn.XLOOKUP(A1256,'Hospitalisation Details'!$A$2:$A$2344,'Hospitalisation Details'!$G$2:$G$2344," ",0,1)</f>
        <v>tier - 2</v>
      </c>
      <c r="O1256" t="str">
        <f>_xlfn.XLOOKUP(A1256,'Hospitalisation Details'!$A$2:$A$2344,'Hospitalisation Details'!$H$2:$H$2344," ",0,1)</f>
        <v>tier - 3</v>
      </c>
      <c r="P1256" t="str">
        <f>_xlfn.XLOOKUP(A1256,'Hospitalisation Details'!$A$2:$A$2344,'Hospitalisation Details'!$I$2:$I$2344," ",0,1)</f>
        <v>R1024</v>
      </c>
      <c r="Q1256">
        <f>_xlfn.XLOOKUP(A1256,'Hospitalisation Details'!$A$2:$A$2344,'Hospitalisation Details'!$K$2:$K$2344," ",0,1)</f>
        <v>46</v>
      </c>
    </row>
    <row r="1257" spans="1:17" ht="15.5" x14ac:dyDescent="0.35">
      <c r="A1257" s="8" t="s">
        <v>1115</v>
      </c>
      <c r="B1257" t="str">
        <f>VLOOKUP(Healthcare!A1257,'Customer Names'!A1257:E3591,4,FALSE)</f>
        <v>Katherine E</v>
      </c>
      <c r="C1257" s="10">
        <f>_xlfn.XLOOKUP(A1257,'Medical Examinations'!$A$2:$A$2336,'Medical Examinations'!$B$2:$B$2336,"NA",0,1)</f>
        <v>28.9</v>
      </c>
      <c r="D1257" s="10">
        <f>_xlfn.XLOOKUP(A1257,'Medical Examinations'!$A$2:$A$2336,'Medical Examinations'!$C$2:$C$2336)</f>
        <v>5.74</v>
      </c>
      <c r="E1257" s="1" t="str">
        <f>_xlfn.XLOOKUP(A1257,'Medical Examinations'!$A$2:$A$2336,'Medical Examinations'!$D$2:$D$2336)</f>
        <v>Yes</v>
      </c>
      <c r="F1257" t="str">
        <f>_xlfn.XLOOKUP(A1257,'Medical Examinations'!$A$2:$A$2336,'Medical Examinations'!$E$2:$E$2336)</f>
        <v>No</v>
      </c>
      <c r="G1257" t="str">
        <f>_xlfn.XLOOKUP(A1257,'Medical Examinations'!$A$2:$A$2336,'Medical Examinations'!$F$2:$F$2336)</f>
        <v>No</v>
      </c>
      <c r="H1257" s="1">
        <f>_xlfn.XLOOKUP(A1257,'Medical Examinations'!$A$2:$A$2336,'Medical Examinations'!$G$2:$G$2336)</f>
        <v>0</v>
      </c>
      <c r="I1257" t="str">
        <f>_xlfn.XLOOKUP(A1257,'Medical Examinations'!$A$2:$A$2336,'Medical Examinations'!$H$2:$H$2336)</f>
        <v>No</v>
      </c>
      <c r="J1257" t="str">
        <f>VLOOKUP(A1257,'Medical Examinations'!$A$2:$J$2336,9,FALSE)</f>
        <v>Overweight</v>
      </c>
      <c r="K1257" t="str">
        <f>VLOOKUP(A1257,'Medical Examinations'!$A$2:$J$2336,10,FALSE)</f>
        <v>Prediabetes</v>
      </c>
      <c r="L1257" s="51" t="str">
        <f>_xlfn.XLOOKUP(A1257,'Hospitalisation Details'!$A$2:$A$2345,'Hospitalisation Details'!$J$2:$J$2345,"")</f>
        <v>14-Jun-1976</v>
      </c>
      <c r="M1257" s="12">
        <f>_xlfn.XLOOKUP(A1257,'Hospitalisation Details'!$A$2:$A$2344,'Hospitalisation Details'!$F$2:$F$2344," ",0,1)</f>
        <v>8823.2800000000007</v>
      </c>
      <c r="N1257" t="str">
        <f>_xlfn.XLOOKUP(A1257,'Hospitalisation Details'!$A$2:$A$2344,'Hospitalisation Details'!$G$2:$G$2344," ",0,1)</f>
        <v>tier - 2</v>
      </c>
      <c r="O1257" t="str">
        <f>_xlfn.XLOOKUP(A1257,'Hospitalisation Details'!$A$2:$A$2344,'Hospitalisation Details'!$H$2:$H$2344," ",0,1)</f>
        <v>tier - 1</v>
      </c>
      <c r="P1257" t="str">
        <f>_xlfn.XLOOKUP(A1257,'Hospitalisation Details'!$A$2:$A$2344,'Hospitalisation Details'!$I$2:$I$2344," ",0,1)</f>
        <v>R1011</v>
      </c>
      <c r="Q1257">
        <f>_xlfn.XLOOKUP(A1257,'Hospitalisation Details'!$A$2:$A$2344,'Hospitalisation Details'!$K$2:$K$2344," ",0,1)</f>
        <v>46</v>
      </c>
    </row>
    <row r="1258" spans="1:17" ht="15.5" x14ac:dyDescent="0.35">
      <c r="A1258" s="8" t="s">
        <v>1114</v>
      </c>
      <c r="B1258" t="str">
        <f>VLOOKUP(Healthcare!A1258,'Customer Names'!A1258:E3592,4,FALSE)</f>
        <v>Michael</v>
      </c>
      <c r="C1258" s="10">
        <f>_xlfn.XLOOKUP(A1258,'Medical Examinations'!$A$2:$A$2336,'Medical Examinations'!$B$2:$B$2336,"NA",0,1)</f>
        <v>45.69</v>
      </c>
      <c r="D1258" s="10">
        <f>_xlfn.XLOOKUP(A1258,'Medical Examinations'!$A$2:$A$2336,'Medical Examinations'!$C$2:$C$2336)</f>
        <v>4.43</v>
      </c>
      <c r="E1258" s="1" t="str">
        <f>_xlfn.XLOOKUP(A1258,'Medical Examinations'!$A$2:$A$2336,'Medical Examinations'!$D$2:$D$2336)</f>
        <v>Yes</v>
      </c>
      <c r="F1258" t="str">
        <f>_xlfn.XLOOKUP(A1258,'Medical Examinations'!$A$2:$A$2336,'Medical Examinations'!$E$2:$E$2336)</f>
        <v>No</v>
      </c>
      <c r="G1258" t="str">
        <f>_xlfn.XLOOKUP(A1258,'Medical Examinations'!$A$2:$A$2336,'Medical Examinations'!$F$2:$F$2336)</f>
        <v>No</v>
      </c>
      <c r="H1258" s="1">
        <f>_xlfn.XLOOKUP(A1258,'Medical Examinations'!$A$2:$A$2336,'Medical Examinations'!$G$2:$G$2336)</f>
        <v>0</v>
      </c>
      <c r="I1258" t="str">
        <f>_xlfn.XLOOKUP(A1258,'Medical Examinations'!$A$2:$A$2336,'Medical Examinations'!$H$2:$H$2336)</f>
        <v>No</v>
      </c>
      <c r="J1258" t="str">
        <f>VLOOKUP(A1258,'Medical Examinations'!$A$2:$J$2336,9,FALSE)</f>
        <v>Obesity</v>
      </c>
      <c r="K1258" t="str">
        <f>VLOOKUP(A1258,'Medical Examinations'!$A$2:$J$2336,10,FALSE)</f>
        <v>Normal</v>
      </c>
      <c r="L1258" s="51" t="str">
        <f>_xlfn.XLOOKUP(A1258,'Hospitalisation Details'!$A$2:$A$2345,'Hospitalisation Details'!$J$2:$J$2345,"")</f>
        <v>7-Nov-2001</v>
      </c>
      <c r="M1258" s="12">
        <f>_xlfn.XLOOKUP(A1258,'Hospitalisation Details'!$A$2:$A$2344,'Hospitalisation Details'!$F$2:$F$2344," ",0,1)</f>
        <v>8821.8799999999992</v>
      </c>
      <c r="N1258" t="str">
        <f>_xlfn.XLOOKUP(A1258,'Hospitalisation Details'!$A$2:$A$2344,'Hospitalisation Details'!$G$2:$G$2344," ",0,1)</f>
        <v>tier - 2</v>
      </c>
      <c r="O1258" t="str">
        <f>_xlfn.XLOOKUP(A1258,'Hospitalisation Details'!$A$2:$A$2344,'Hospitalisation Details'!$H$2:$H$2344," ",0,1)</f>
        <v>tier - 3</v>
      </c>
      <c r="P1258" t="str">
        <f>_xlfn.XLOOKUP(A1258,'Hospitalisation Details'!$A$2:$A$2344,'Hospitalisation Details'!$I$2:$I$2344," ",0,1)</f>
        <v>R1023</v>
      </c>
      <c r="Q1258">
        <f>_xlfn.XLOOKUP(A1258,'Hospitalisation Details'!$A$2:$A$2344,'Hospitalisation Details'!$K$2:$K$2344," ",0,1)</f>
        <v>21</v>
      </c>
    </row>
    <row r="1259" spans="1:17" ht="15.5" x14ac:dyDescent="0.35">
      <c r="A1259" s="8" t="s">
        <v>1113</v>
      </c>
      <c r="B1259" t="str">
        <f>VLOOKUP(Healthcare!A1259,'Customer Names'!A1259:E3593,4,FALSE)</f>
        <v>Roxanne</v>
      </c>
      <c r="C1259" s="10">
        <f>_xlfn.XLOOKUP(A1259,'Medical Examinations'!$A$2:$A$2336,'Medical Examinations'!$B$2:$B$2336,"NA",0,1)</f>
        <v>21.03</v>
      </c>
      <c r="D1259" s="10">
        <f>_xlfn.XLOOKUP(A1259,'Medical Examinations'!$A$2:$A$2336,'Medical Examinations'!$C$2:$C$2336)</f>
        <v>6.5</v>
      </c>
      <c r="E1259" s="1" t="str">
        <f>_xlfn.XLOOKUP(A1259,'Medical Examinations'!$A$2:$A$2336,'Medical Examinations'!$D$2:$D$2336)</f>
        <v>No</v>
      </c>
      <c r="F1259" t="str">
        <f>_xlfn.XLOOKUP(A1259,'Medical Examinations'!$A$2:$A$2336,'Medical Examinations'!$E$2:$E$2336)</f>
        <v>No</v>
      </c>
      <c r="G1259" t="str">
        <f>_xlfn.XLOOKUP(A1259,'Medical Examinations'!$A$2:$A$2336,'Medical Examinations'!$F$2:$F$2336)</f>
        <v>No</v>
      </c>
      <c r="H1259" s="1">
        <f>_xlfn.XLOOKUP(A1259,'Medical Examinations'!$A$2:$A$2336,'Medical Examinations'!$G$2:$G$2336)</f>
        <v>0</v>
      </c>
      <c r="I1259" t="str">
        <f>_xlfn.XLOOKUP(A1259,'Medical Examinations'!$A$2:$A$2336,'Medical Examinations'!$H$2:$H$2336)</f>
        <v>No</v>
      </c>
      <c r="J1259" t="str">
        <f>VLOOKUP(A1259,'Medical Examinations'!$A$2:$J$2336,9,FALSE)</f>
        <v>Normal Weight</v>
      </c>
      <c r="K1259" t="str">
        <f>VLOOKUP(A1259,'Medical Examinations'!$A$2:$J$2336,10,FALSE)</f>
        <v>Diabetes</v>
      </c>
      <c r="L1259" s="51" t="str">
        <f>_xlfn.XLOOKUP(A1259,'Hospitalisation Details'!$A$2:$A$2345,'Hospitalisation Details'!$J$2:$J$2345,"")</f>
        <v>29-Aug-1965</v>
      </c>
      <c r="M1259" s="12">
        <f>_xlfn.XLOOKUP(A1259,'Hospitalisation Details'!$A$2:$A$2344,'Hospitalisation Details'!$F$2:$F$2344," ",0,1)</f>
        <v>8800.49</v>
      </c>
      <c r="N1259" t="str">
        <f>_xlfn.XLOOKUP(A1259,'Hospitalisation Details'!$A$2:$A$2344,'Hospitalisation Details'!$G$2:$G$2344," ",0,1)</f>
        <v>tier - 3</v>
      </c>
      <c r="O1259" t="str">
        <f>_xlfn.XLOOKUP(A1259,'Hospitalisation Details'!$A$2:$A$2344,'Hospitalisation Details'!$H$2:$H$2344," ",0,1)</f>
        <v>tier - 2</v>
      </c>
      <c r="P1259" t="str">
        <f>_xlfn.XLOOKUP(A1259,'Hospitalisation Details'!$A$2:$A$2344,'Hospitalisation Details'!$I$2:$I$2344," ",0,1)</f>
        <v>R1013</v>
      </c>
      <c r="Q1259">
        <f>_xlfn.XLOOKUP(A1259,'Hospitalisation Details'!$A$2:$A$2344,'Hospitalisation Details'!$K$2:$K$2344," ",0,1)</f>
        <v>57</v>
      </c>
    </row>
    <row r="1260" spans="1:17" ht="15.5" x14ac:dyDescent="0.35">
      <c r="A1260" s="8" t="s">
        <v>1112</v>
      </c>
      <c r="B1260" t="str">
        <f>VLOOKUP(Healthcare!A1260,'Customer Names'!A1260:E3594,4,FALSE)</f>
        <v>Israel</v>
      </c>
      <c r="C1260" s="10">
        <f>_xlfn.XLOOKUP(A1260,'Medical Examinations'!$A$2:$A$2336,'Medical Examinations'!$B$2:$B$2336,"NA",0,1)</f>
        <v>37</v>
      </c>
      <c r="D1260" s="10">
        <f>_xlfn.XLOOKUP(A1260,'Medical Examinations'!$A$2:$A$2336,'Medical Examinations'!$C$2:$C$2336)</f>
        <v>8.75</v>
      </c>
      <c r="E1260" s="1" t="str">
        <f>_xlfn.XLOOKUP(A1260,'Medical Examinations'!$A$2:$A$2336,'Medical Examinations'!$D$2:$D$2336)</f>
        <v>No</v>
      </c>
      <c r="F1260" t="str">
        <f>_xlfn.XLOOKUP(A1260,'Medical Examinations'!$A$2:$A$2336,'Medical Examinations'!$E$2:$E$2336)</f>
        <v>No</v>
      </c>
      <c r="G1260" t="str">
        <f>_xlfn.XLOOKUP(A1260,'Medical Examinations'!$A$2:$A$2336,'Medical Examinations'!$F$2:$F$2336)</f>
        <v>No</v>
      </c>
      <c r="H1260" s="1">
        <f>_xlfn.XLOOKUP(A1260,'Medical Examinations'!$A$2:$A$2336,'Medical Examinations'!$G$2:$G$2336)</f>
        <v>0</v>
      </c>
      <c r="I1260" t="str">
        <f>_xlfn.XLOOKUP(A1260,'Medical Examinations'!$A$2:$A$2336,'Medical Examinations'!$H$2:$H$2336)</f>
        <v>No</v>
      </c>
      <c r="J1260" t="str">
        <f>VLOOKUP(A1260,'Medical Examinations'!$A$2:$J$2336,9,FALSE)</f>
        <v>Obesity</v>
      </c>
      <c r="K1260" t="str">
        <f>VLOOKUP(A1260,'Medical Examinations'!$A$2:$J$2336,10,FALSE)</f>
        <v>Diabetes</v>
      </c>
      <c r="L1260" s="51" t="str">
        <f>_xlfn.XLOOKUP(A1260,'Hospitalisation Details'!$A$2:$A$2345,'Hospitalisation Details'!$J$2:$J$2345,"")</f>
        <v>18-Jun-1971</v>
      </c>
      <c r="M1260" s="12">
        <f>_xlfn.XLOOKUP(A1260,'Hospitalisation Details'!$A$2:$A$2344,'Hospitalisation Details'!$F$2:$F$2344," ",0,1)</f>
        <v>8798.59</v>
      </c>
      <c r="N1260" t="str">
        <f>_xlfn.XLOOKUP(A1260,'Hospitalisation Details'!$A$2:$A$2344,'Hospitalisation Details'!$G$2:$G$2344," ",0,1)</f>
        <v>tier - 2</v>
      </c>
      <c r="O1260" t="str">
        <f>_xlfn.XLOOKUP(A1260,'Hospitalisation Details'!$A$2:$A$2344,'Hospitalisation Details'!$H$2:$H$2344," ",0,1)</f>
        <v>tier - 1</v>
      </c>
      <c r="P1260" t="str">
        <f>_xlfn.XLOOKUP(A1260,'Hospitalisation Details'!$A$2:$A$2344,'Hospitalisation Details'!$I$2:$I$2344," ",0,1)</f>
        <v>R1011</v>
      </c>
      <c r="Q1260">
        <f>_xlfn.XLOOKUP(A1260,'Hospitalisation Details'!$A$2:$A$2344,'Hospitalisation Details'!$K$2:$K$2344," ",0,1)</f>
        <v>51</v>
      </c>
    </row>
    <row r="1261" spans="1:17" ht="15.5" x14ac:dyDescent="0.35">
      <c r="A1261" s="8" t="s">
        <v>1111</v>
      </c>
      <c r="B1261" t="str">
        <f>VLOOKUP(Healthcare!A1261,'Customer Names'!A1261:E3595,4,FALSE)</f>
        <v>Samalya</v>
      </c>
      <c r="C1261" s="10">
        <f>_xlfn.XLOOKUP(A1261,'Medical Examinations'!$A$2:$A$2336,'Medical Examinations'!$B$2:$B$2336,"NA",0,1)</f>
        <v>25.4</v>
      </c>
      <c r="D1261" s="10">
        <f>_xlfn.XLOOKUP(A1261,'Medical Examinations'!$A$2:$A$2336,'Medical Examinations'!$C$2:$C$2336)</f>
        <v>11.96</v>
      </c>
      <c r="E1261" s="1" t="str">
        <f>_xlfn.XLOOKUP(A1261,'Medical Examinations'!$A$2:$A$2336,'Medical Examinations'!$D$2:$D$2336)</f>
        <v>No</v>
      </c>
      <c r="F1261" t="str">
        <f>_xlfn.XLOOKUP(A1261,'Medical Examinations'!$A$2:$A$2336,'Medical Examinations'!$E$2:$E$2336)</f>
        <v>No</v>
      </c>
      <c r="G1261" t="str">
        <f>_xlfn.XLOOKUP(A1261,'Medical Examinations'!$A$2:$A$2336,'Medical Examinations'!$F$2:$F$2336)</f>
        <v>No</v>
      </c>
      <c r="H1261" s="1">
        <f>_xlfn.XLOOKUP(A1261,'Medical Examinations'!$A$2:$A$2336,'Medical Examinations'!$G$2:$G$2336)</f>
        <v>0</v>
      </c>
      <c r="I1261" t="str">
        <f>_xlfn.XLOOKUP(A1261,'Medical Examinations'!$A$2:$A$2336,'Medical Examinations'!$H$2:$H$2336)</f>
        <v>No</v>
      </c>
      <c r="J1261" t="str">
        <f>VLOOKUP(A1261,'Medical Examinations'!$A$2:$J$2336,9,FALSE)</f>
        <v>Overweight</v>
      </c>
      <c r="K1261" t="str">
        <f>VLOOKUP(A1261,'Medical Examinations'!$A$2:$J$2336,10,FALSE)</f>
        <v>Diabetes</v>
      </c>
      <c r="L1261" s="51" t="str">
        <f>_xlfn.XLOOKUP(A1261,'Hospitalisation Details'!$A$2:$A$2345,'Hospitalisation Details'!$J$2:$J$2345,"")</f>
        <v>23-Aug-1971</v>
      </c>
      <c r="M1261" s="12">
        <f>_xlfn.XLOOKUP(A1261,'Hospitalisation Details'!$A$2:$A$2344,'Hospitalisation Details'!$F$2:$F$2344," ",0,1)</f>
        <v>8782.4699999999993</v>
      </c>
      <c r="N1261" t="str">
        <f>_xlfn.XLOOKUP(A1261,'Hospitalisation Details'!$A$2:$A$2344,'Hospitalisation Details'!$G$2:$G$2344," ",0,1)</f>
        <v>tier - 2</v>
      </c>
      <c r="O1261" t="str">
        <f>_xlfn.XLOOKUP(A1261,'Hospitalisation Details'!$A$2:$A$2344,'Hospitalisation Details'!$H$2:$H$2344," ",0,1)</f>
        <v>tier - 3</v>
      </c>
      <c r="P1261" t="str">
        <f>_xlfn.XLOOKUP(A1261,'Hospitalisation Details'!$A$2:$A$2344,'Hospitalisation Details'!$I$2:$I$2344," ",0,1)</f>
        <v>R1011</v>
      </c>
      <c r="Q1261">
        <f>_xlfn.XLOOKUP(A1261,'Hospitalisation Details'!$A$2:$A$2344,'Hospitalisation Details'!$K$2:$K$2344," ",0,1)</f>
        <v>51</v>
      </c>
    </row>
    <row r="1262" spans="1:17" ht="15.5" x14ac:dyDescent="0.35">
      <c r="A1262" s="8" t="s">
        <v>1110</v>
      </c>
      <c r="B1262" t="str">
        <f>VLOOKUP(Healthcare!A1262,'Customer Names'!A1262:E3596,4,FALSE)</f>
        <v>Peter</v>
      </c>
      <c r="C1262" s="10">
        <f>_xlfn.XLOOKUP(A1262,'Medical Examinations'!$A$2:$A$2336,'Medical Examinations'!$B$2:$B$2336,"NA",0,1)</f>
        <v>32.299999999999997</v>
      </c>
      <c r="D1262" s="10">
        <f>_xlfn.XLOOKUP(A1262,'Medical Examinations'!$A$2:$A$2336,'Medical Examinations'!$C$2:$C$2336)</f>
        <v>10.54</v>
      </c>
      <c r="E1262" s="1" t="str">
        <f>_xlfn.XLOOKUP(A1262,'Medical Examinations'!$A$2:$A$2336,'Medical Examinations'!$D$2:$D$2336)</f>
        <v>No</v>
      </c>
      <c r="F1262" t="str">
        <f>_xlfn.XLOOKUP(A1262,'Medical Examinations'!$A$2:$A$2336,'Medical Examinations'!$E$2:$E$2336)</f>
        <v>No</v>
      </c>
      <c r="G1262" t="str">
        <f>_xlfn.XLOOKUP(A1262,'Medical Examinations'!$A$2:$A$2336,'Medical Examinations'!$F$2:$F$2336)</f>
        <v>No</v>
      </c>
      <c r="H1262" s="1">
        <f>_xlfn.XLOOKUP(A1262,'Medical Examinations'!$A$2:$A$2336,'Medical Examinations'!$G$2:$G$2336)</f>
        <v>0</v>
      </c>
      <c r="I1262" t="str">
        <f>_xlfn.XLOOKUP(A1262,'Medical Examinations'!$A$2:$A$2336,'Medical Examinations'!$H$2:$H$2336)</f>
        <v>No</v>
      </c>
      <c r="J1262" t="str">
        <f>VLOOKUP(A1262,'Medical Examinations'!$A$2:$J$2336,9,FALSE)</f>
        <v>Obesity</v>
      </c>
      <c r="K1262" t="str">
        <f>VLOOKUP(A1262,'Medical Examinations'!$A$2:$J$2336,10,FALSE)</f>
        <v>Diabetes</v>
      </c>
      <c r="L1262" s="51" t="str">
        <f>_xlfn.XLOOKUP(A1262,'Hospitalisation Details'!$A$2:$A$2345,'Hospitalisation Details'!$J$2:$J$2345,"")</f>
        <v>6-Sep-1974</v>
      </c>
      <c r="M1262" s="12">
        <f>_xlfn.XLOOKUP(A1262,'Hospitalisation Details'!$A$2:$A$2344,'Hospitalisation Details'!$F$2:$F$2344," ",0,1)</f>
        <v>8765.25</v>
      </c>
      <c r="N1262" t="str">
        <f>_xlfn.XLOOKUP(A1262,'Hospitalisation Details'!$A$2:$A$2344,'Hospitalisation Details'!$G$2:$G$2344," ",0,1)</f>
        <v>tier - 2</v>
      </c>
      <c r="O1262" t="str">
        <f>_xlfn.XLOOKUP(A1262,'Hospitalisation Details'!$A$2:$A$2344,'Hospitalisation Details'!$H$2:$H$2344," ",0,1)</f>
        <v>tier - 3</v>
      </c>
      <c r="P1262" t="str">
        <f>_xlfn.XLOOKUP(A1262,'Hospitalisation Details'!$A$2:$A$2344,'Hospitalisation Details'!$I$2:$I$2344," ",0,1)</f>
        <v>R1012</v>
      </c>
      <c r="Q1262">
        <f>_xlfn.XLOOKUP(A1262,'Hospitalisation Details'!$A$2:$A$2344,'Hospitalisation Details'!$K$2:$K$2344," ",0,1)</f>
        <v>48</v>
      </c>
    </row>
    <row r="1263" spans="1:17" ht="15.5" x14ac:dyDescent="0.35">
      <c r="A1263" s="8" t="s">
        <v>1109</v>
      </c>
      <c r="B1263" t="str">
        <f>VLOOKUP(Healthcare!A1263,'Customer Names'!A1263:E3597,4,FALSE)</f>
        <v>Alicia</v>
      </c>
      <c r="C1263" s="10">
        <f>_xlfn.XLOOKUP(A1263,'Medical Examinations'!$A$2:$A$2336,'Medical Examinations'!$B$2:$B$2336,"NA",0,1)</f>
        <v>23.94</v>
      </c>
      <c r="D1263" s="10">
        <f>_xlfn.XLOOKUP(A1263,'Medical Examinations'!$A$2:$A$2336,'Medical Examinations'!$C$2:$C$2336)</f>
        <v>4.54</v>
      </c>
      <c r="E1263" s="1" t="str">
        <f>_xlfn.XLOOKUP(A1263,'Medical Examinations'!$A$2:$A$2336,'Medical Examinations'!$D$2:$D$2336)</f>
        <v>Yes</v>
      </c>
      <c r="F1263" t="str">
        <f>_xlfn.XLOOKUP(A1263,'Medical Examinations'!$A$2:$A$2336,'Medical Examinations'!$E$2:$E$2336)</f>
        <v>No</v>
      </c>
      <c r="G1263" t="str">
        <f>_xlfn.XLOOKUP(A1263,'Medical Examinations'!$A$2:$A$2336,'Medical Examinations'!$F$2:$F$2336)</f>
        <v>Yes</v>
      </c>
      <c r="H1263" s="1">
        <f>_xlfn.XLOOKUP(A1263,'Medical Examinations'!$A$2:$A$2336,'Medical Examinations'!$G$2:$G$2336)</f>
        <v>1</v>
      </c>
      <c r="I1263" t="str">
        <f>_xlfn.XLOOKUP(A1263,'Medical Examinations'!$A$2:$A$2336,'Medical Examinations'!$H$2:$H$2336)</f>
        <v>No</v>
      </c>
      <c r="J1263" t="str">
        <f>VLOOKUP(A1263,'Medical Examinations'!$A$2:$J$2336,9,FALSE)</f>
        <v>Normal Weight</v>
      </c>
      <c r="K1263" t="str">
        <f>VLOOKUP(A1263,'Medical Examinations'!$A$2:$J$2336,10,FALSE)</f>
        <v>Normal</v>
      </c>
      <c r="L1263" s="51" t="str">
        <f>_xlfn.XLOOKUP(A1263,'Hospitalisation Details'!$A$2:$A$2345,'Hospitalisation Details'!$J$2:$J$2345,"")</f>
        <v>9-Sep-1969</v>
      </c>
      <c r="M1263" s="12">
        <f>_xlfn.XLOOKUP(A1263,'Hospitalisation Details'!$A$2:$A$2344,'Hospitalisation Details'!$F$2:$F$2344," ",0,1)</f>
        <v>8760.1200000000008</v>
      </c>
      <c r="N1263" t="str">
        <f>_xlfn.XLOOKUP(A1263,'Hospitalisation Details'!$A$2:$A$2344,'Hospitalisation Details'!$G$2:$G$2344," ",0,1)</f>
        <v>tier - 2</v>
      </c>
      <c r="O1263" t="str">
        <f>_xlfn.XLOOKUP(A1263,'Hospitalisation Details'!$A$2:$A$2344,'Hospitalisation Details'!$H$2:$H$2344," ",0,1)</f>
        <v>tier - 1</v>
      </c>
      <c r="P1263" t="str">
        <f>_xlfn.XLOOKUP(A1263,'Hospitalisation Details'!$A$2:$A$2344,'Hospitalisation Details'!$I$2:$I$2344," ",0,1)</f>
        <v>R1013</v>
      </c>
      <c r="Q1263">
        <f>_xlfn.XLOOKUP(A1263,'Hospitalisation Details'!$A$2:$A$2344,'Hospitalisation Details'!$K$2:$K$2344," ",0,1)</f>
        <v>53</v>
      </c>
    </row>
    <row r="1264" spans="1:17" ht="15.5" x14ac:dyDescent="0.35">
      <c r="A1264" s="8" t="s">
        <v>1108</v>
      </c>
      <c r="B1264" t="str">
        <f>VLOOKUP(Healthcare!A1264,'Customer Names'!A1264:E3598,4,FALSE)</f>
        <v>Sarah K.</v>
      </c>
      <c r="C1264" s="10">
        <f>_xlfn.XLOOKUP(A1264,'Medical Examinations'!$A$2:$A$2336,'Medical Examinations'!$B$2:$B$2336,"NA",0,1)</f>
        <v>46.4</v>
      </c>
      <c r="D1264" s="10">
        <f>_xlfn.XLOOKUP(A1264,'Medical Examinations'!$A$2:$A$2336,'Medical Examinations'!$C$2:$C$2336)</f>
        <v>5.71</v>
      </c>
      <c r="E1264" s="1" t="str">
        <f>_xlfn.XLOOKUP(A1264,'Medical Examinations'!$A$2:$A$2336,'Medical Examinations'!$D$2:$D$2336)</f>
        <v>No</v>
      </c>
      <c r="F1264" t="str">
        <f>_xlfn.XLOOKUP(A1264,'Medical Examinations'!$A$2:$A$2336,'Medical Examinations'!$E$2:$E$2336)</f>
        <v>No</v>
      </c>
      <c r="G1264" t="str">
        <f>_xlfn.XLOOKUP(A1264,'Medical Examinations'!$A$2:$A$2336,'Medical Examinations'!$F$2:$F$2336)</f>
        <v>No</v>
      </c>
      <c r="H1264" s="1">
        <f>_xlfn.XLOOKUP(A1264,'Medical Examinations'!$A$2:$A$2336,'Medical Examinations'!$G$2:$G$2336)</f>
        <v>0</v>
      </c>
      <c r="I1264" t="str">
        <f>_xlfn.XLOOKUP(A1264,'Medical Examinations'!$A$2:$A$2336,'Medical Examinations'!$H$2:$H$2336)</f>
        <v>No</v>
      </c>
      <c r="J1264" t="str">
        <f>VLOOKUP(A1264,'Medical Examinations'!$A$2:$J$2336,9,FALSE)</f>
        <v>Obesity</v>
      </c>
      <c r="K1264" t="str">
        <f>VLOOKUP(A1264,'Medical Examinations'!$A$2:$J$2336,10,FALSE)</f>
        <v>Prediabetes</v>
      </c>
      <c r="L1264" s="51" t="str">
        <f>_xlfn.XLOOKUP(A1264,'Hospitalisation Details'!$A$2:$A$2345,'Hospitalisation Details'!$J$2:$J$2345,"")</f>
        <v>23-Aug-1999</v>
      </c>
      <c r="M1264" s="12">
        <f>_xlfn.XLOOKUP(A1264,'Hospitalisation Details'!$A$2:$A$2344,'Hospitalisation Details'!$F$2:$F$2344," ",0,1)</f>
        <v>8747.68</v>
      </c>
      <c r="N1264" t="str">
        <f>_xlfn.XLOOKUP(A1264,'Hospitalisation Details'!$A$2:$A$2344,'Hospitalisation Details'!$G$2:$G$2344," ",0,1)</f>
        <v>tier - 2</v>
      </c>
      <c r="O1264" t="str">
        <f>_xlfn.XLOOKUP(A1264,'Hospitalisation Details'!$A$2:$A$2344,'Hospitalisation Details'!$H$2:$H$2344," ",0,1)</f>
        <v>tier - 3</v>
      </c>
      <c r="P1264" t="str">
        <f>_xlfn.XLOOKUP(A1264,'Hospitalisation Details'!$A$2:$A$2344,'Hospitalisation Details'!$I$2:$I$2344," ",0,1)</f>
        <v>R1011</v>
      </c>
      <c r="Q1264">
        <f>_xlfn.XLOOKUP(A1264,'Hospitalisation Details'!$A$2:$A$2344,'Hospitalisation Details'!$K$2:$K$2344," ",0,1)</f>
        <v>23</v>
      </c>
    </row>
    <row r="1265" spans="1:17" ht="15.5" x14ac:dyDescent="0.35">
      <c r="A1265" s="8" t="s">
        <v>1107</v>
      </c>
      <c r="B1265" t="str">
        <f>VLOOKUP(Healthcare!A1265,'Customer Names'!A1265:E3599,4,FALSE)</f>
        <v>Guomin</v>
      </c>
      <c r="C1265" s="10">
        <f>_xlfn.XLOOKUP(A1265,'Medical Examinations'!$A$2:$A$2336,'Medical Examinations'!$B$2:$B$2336,"NA",0,1)</f>
        <v>40.375</v>
      </c>
      <c r="D1265" s="10">
        <f>_xlfn.XLOOKUP(A1265,'Medical Examinations'!$A$2:$A$2336,'Medical Examinations'!$C$2:$C$2336)</f>
        <v>6.25</v>
      </c>
      <c r="E1265" s="1" t="str">
        <f>_xlfn.XLOOKUP(A1265,'Medical Examinations'!$A$2:$A$2336,'Medical Examinations'!$D$2:$D$2336)</f>
        <v>Yes</v>
      </c>
      <c r="F1265" t="str">
        <f>_xlfn.XLOOKUP(A1265,'Medical Examinations'!$A$2:$A$2336,'Medical Examinations'!$E$2:$E$2336)</f>
        <v>No</v>
      </c>
      <c r="G1265" t="str">
        <f>_xlfn.XLOOKUP(A1265,'Medical Examinations'!$A$2:$A$2336,'Medical Examinations'!$F$2:$F$2336)</f>
        <v>No</v>
      </c>
      <c r="H1265" s="1">
        <f>_xlfn.XLOOKUP(A1265,'Medical Examinations'!$A$2:$A$2336,'Medical Examinations'!$G$2:$G$2336)</f>
        <v>0</v>
      </c>
      <c r="I1265" t="str">
        <f>_xlfn.XLOOKUP(A1265,'Medical Examinations'!$A$2:$A$2336,'Medical Examinations'!$H$2:$H$2336)</f>
        <v>No</v>
      </c>
      <c r="J1265" t="str">
        <f>VLOOKUP(A1265,'Medical Examinations'!$A$2:$J$2336,9,FALSE)</f>
        <v>Obesity</v>
      </c>
      <c r="K1265" t="str">
        <f>VLOOKUP(A1265,'Medical Examinations'!$A$2:$J$2336,10,FALSE)</f>
        <v>Prediabetes</v>
      </c>
      <c r="L1265" s="51" t="str">
        <f>_xlfn.XLOOKUP(A1265,'Hospitalisation Details'!$A$2:$A$2345,'Hospitalisation Details'!$J$2:$J$2345,"")</f>
        <v>17-Jun-1976</v>
      </c>
      <c r="M1265" s="12">
        <f>_xlfn.XLOOKUP(A1265,'Hospitalisation Details'!$A$2:$A$2344,'Hospitalisation Details'!$F$2:$F$2344," ",0,1)</f>
        <v>8733.23</v>
      </c>
      <c r="N1265" t="str">
        <f>_xlfn.XLOOKUP(A1265,'Hospitalisation Details'!$A$2:$A$2344,'Hospitalisation Details'!$G$2:$G$2344," ",0,1)</f>
        <v>tier - 2</v>
      </c>
      <c r="O1265" t="str">
        <f>_xlfn.XLOOKUP(A1265,'Hospitalisation Details'!$A$2:$A$2344,'Hospitalisation Details'!$H$2:$H$2344," ",0,1)</f>
        <v>tier - 3</v>
      </c>
      <c r="P1265" t="str">
        <f>_xlfn.XLOOKUP(A1265,'Hospitalisation Details'!$A$2:$A$2344,'Hospitalisation Details'!$I$2:$I$2344," ",0,1)</f>
        <v>R1012</v>
      </c>
      <c r="Q1265">
        <f>_xlfn.XLOOKUP(A1265,'Hospitalisation Details'!$A$2:$A$2344,'Hospitalisation Details'!$K$2:$K$2344," ",0,1)</f>
        <v>46</v>
      </c>
    </row>
    <row r="1266" spans="1:17" ht="15.5" x14ac:dyDescent="0.35">
      <c r="A1266" s="8" t="s">
        <v>1106</v>
      </c>
      <c r="B1266" t="str">
        <f>VLOOKUP(Healthcare!A1266,'Customer Names'!A1266:E3600,4,FALSE)</f>
        <v>Javier</v>
      </c>
      <c r="C1266" s="10">
        <f>_xlfn.XLOOKUP(A1266,'Medical Examinations'!$A$2:$A$2336,'Medical Examinations'!$B$2:$B$2336,"NA",0,1)</f>
        <v>28.7</v>
      </c>
      <c r="D1266" s="10">
        <f>_xlfn.XLOOKUP(A1266,'Medical Examinations'!$A$2:$A$2336,'Medical Examinations'!$C$2:$C$2336)</f>
        <v>9.4700000000000006</v>
      </c>
      <c r="E1266" s="1" t="str">
        <f>_xlfn.XLOOKUP(A1266,'Medical Examinations'!$A$2:$A$2336,'Medical Examinations'!$D$2:$D$2336)</f>
        <v>No</v>
      </c>
      <c r="F1266" t="str">
        <f>_xlfn.XLOOKUP(A1266,'Medical Examinations'!$A$2:$A$2336,'Medical Examinations'!$E$2:$E$2336)</f>
        <v>No</v>
      </c>
      <c r="G1266" t="str">
        <f>_xlfn.XLOOKUP(A1266,'Medical Examinations'!$A$2:$A$2336,'Medical Examinations'!$F$2:$F$2336)</f>
        <v>No</v>
      </c>
      <c r="H1266" s="1">
        <f>_xlfn.XLOOKUP(A1266,'Medical Examinations'!$A$2:$A$2336,'Medical Examinations'!$G$2:$G$2336)</f>
        <v>2</v>
      </c>
      <c r="I1266" t="str">
        <f>_xlfn.XLOOKUP(A1266,'Medical Examinations'!$A$2:$A$2336,'Medical Examinations'!$H$2:$H$2336)</f>
        <v>No</v>
      </c>
      <c r="J1266" t="str">
        <f>VLOOKUP(A1266,'Medical Examinations'!$A$2:$J$2336,9,FALSE)</f>
        <v>Overweight</v>
      </c>
      <c r="K1266" t="str">
        <f>VLOOKUP(A1266,'Medical Examinations'!$A$2:$J$2336,10,FALSE)</f>
        <v>Diabetes</v>
      </c>
      <c r="L1266" s="51" t="str">
        <f>_xlfn.XLOOKUP(A1266,'Hospitalisation Details'!$A$2:$A$2345,'Hospitalisation Details'!$J$2:$J$2345,"")</f>
        <v>25-Jun-1973</v>
      </c>
      <c r="M1266" s="12">
        <f>_xlfn.XLOOKUP(A1266,'Hospitalisation Details'!$A$2:$A$2344,'Hospitalisation Details'!$F$2:$F$2344," ",0,1)</f>
        <v>8703.4599999999991</v>
      </c>
      <c r="N1266" t="str">
        <f>_xlfn.XLOOKUP(A1266,'Hospitalisation Details'!$A$2:$A$2344,'Hospitalisation Details'!$G$2:$G$2344," ",0,1)</f>
        <v>tier - 3</v>
      </c>
      <c r="O1266" t="str">
        <f>_xlfn.XLOOKUP(A1266,'Hospitalisation Details'!$A$2:$A$2344,'Hospitalisation Details'!$H$2:$H$2344," ",0,1)</f>
        <v>tier - 3</v>
      </c>
      <c r="P1266" t="str">
        <f>_xlfn.XLOOKUP(A1266,'Hospitalisation Details'!$A$2:$A$2344,'Hospitalisation Details'!$I$2:$I$2344," ",0,1)</f>
        <v>R1011</v>
      </c>
      <c r="Q1266">
        <f>_xlfn.XLOOKUP(A1266,'Hospitalisation Details'!$A$2:$A$2344,'Hospitalisation Details'!$K$2:$K$2344," ",0,1)</f>
        <v>49</v>
      </c>
    </row>
    <row r="1267" spans="1:17" ht="15.5" x14ac:dyDescent="0.35">
      <c r="A1267" s="8" t="s">
        <v>1105</v>
      </c>
      <c r="B1267" t="str">
        <f>VLOOKUP(Healthcare!A1267,'Customer Names'!A1267:E3601,4,FALSE)</f>
        <v>Matt</v>
      </c>
      <c r="C1267" s="10">
        <f>_xlfn.XLOOKUP(A1267,'Medical Examinations'!$A$2:$A$2336,'Medical Examinations'!$B$2:$B$2336,"NA",0,1)</f>
        <v>26.63</v>
      </c>
      <c r="D1267" s="10">
        <f>_xlfn.XLOOKUP(A1267,'Medical Examinations'!$A$2:$A$2336,'Medical Examinations'!$C$2:$C$2336)</f>
        <v>5.7</v>
      </c>
      <c r="E1267" s="1" t="str">
        <f>_xlfn.XLOOKUP(A1267,'Medical Examinations'!$A$2:$A$2336,'Medical Examinations'!$D$2:$D$2336)</f>
        <v>No</v>
      </c>
      <c r="F1267" t="str">
        <f>_xlfn.XLOOKUP(A1267,'Medical Examinations'!$A$2:$A$2336,'Medical Examinations'!$E$2:$E$2336)</f>
        <v>No</v>
      </c>
      <c r="G1267" t="str">
        <f>_xlfn.XLOOKUP(A1267,'Medical Examinations'!$A$2:$A$2336,'Medical Examinations'!$F$2:$F$2336)</f>
        <v>No</v>
      </c>
      <c r="H1267" s="1">
        <f>_xlfn.XLOOKUP(A1267,'Medical Examinations'!$A$2:$A$2336,'Medical Examinations'!$G$2:$G$2336)</f>
        <v>0</v>
      </c>
      <c r="I1267" t="str">
        <f>_xlfn.XLOOKUP(A1267,'Medical Examinations'!$A$2:$A$2336,'Medical Examinations'!$H$2:$H$2336)</f>
        <v>No</v>
      </c>
      <c r="J1267" t="str">
        <f>VLOOKUP(A1267,'Medical Examinations'!$A$2:$J$2336,9,FALSE)</f>
        <v>Overweight</v>
      </c>
      <c r="K1267" t="str">
        <f>VLOOKUP(A1267,'Medical Examinations'!$A$2:$J$2336,10,FALSE)</f>
        <v>Prediabetes</v>
      </c>
      <c r="L1267" s="51" t="str">
        <f>_xlfn.XLOOKUP(A1267,'Hospitalisation Details'!$A$2:$A$2345,'Hospitalisation Details'!$J$2:$J$2345,"")</f>
        <v>28-Oct-1980</v>
      </c>
      <c r="M1267" s="12">
        <f>_xlfn.XLOOKUP(A1267,'Hospitalisation Details'!$A$2:$A$2344,'Hospitalisation Details'!$F$2:$F$2344," ",0,1)</f>
        <v>8701.84</v>
      </c>
      <c r="N1267" t="str">
        <f>_xlfn.XLOOKUP(A1267,'Hospitalisation Details'!$A$2:$A$2344,'Hospitalisation Details'!$G$2:$G$2344," ",0,1)</f>
        <v>tier - 2</v>
      </c>
      <c r="O1267" t="str">
        <f>_xlfn.XLOOKUP(A1267,'Hospitalisation Details'!$A$2:$A$2344,'Hospitalisation Details'!$H$2:$H$2344," ",0,1)</f>
        <v>tier - 3</v>
      </c>
      <c r="P1267" t="str">
        <f>_xlfn.XLOOKUP(A1267,'Hospitalisation Details'!$A$2:$A$2344,'Hospitalisation Details'!$I$2:$I$2344," ",0,1)</f>
        <v>R1021</v>
      </c>
      <c r="Q1267">
        <f>_xlfn.XLOOKUP(A1267,'Hospitalisation Details'!$A$2:$A$2344,'Hospitalisation Details'!$K$2:$K$2344," ",0,1)</f>
        <v>42</v>
      </c>
    </row>
    <row r="1268" spans="1:17" ht="15.5" x14ac:dyDescent="0.35">
      <c r="A1268" s="8" t="s">
        <v>1104</v>
      </c>
      <c r="B1268" t="str">
        <f>VLOOKUP(Healthcare!A1268,'Customer Names'!A1268:E3602,4,FALSE)</f>
        <v>Thomas S</v>
      </c>
      <c r="C1268" s="10">
        <f>_xlfn.XLOOKUP(A1268,'Medical Examinations'!$A$2:$A$2336,'Medical Examinations'!$B$2:$B$2336,"NA",0,1)</f>
        <v>22.515000000000001</v>
      </c>
      <c r="D1268" s="10">
        <f>_xlfn.XLOOKUP(A1268,'Medical Examinations'!$A$2:$A$2336,'Medical Examinations'!$C$2:$C$2336)</f>
        <v>11.18</v>
      </c>
      <c r="E1268" s="1" t="str">
        <f>_xlfn.XLOOKUP(A1268,'Medical Examinations'!$A$2:$A$2336,'Medical Examinations'!$D$2:$D$2336)</f>
        <v>No</v>
      </c>
      <c r="F1268" t="str">
        <f>_xlfn.XLOOKUP(A1268,'Medical Examinations'!$A$2:$A$2336,'Medical Examinations'!$E$2:$E$2336)</f>
        <v>No</v>
      </c>
      <c r="G1268" t="str">
        <f>_xlfn.XLOOKUP(A1268,'Medical Examinations'!$A$2:$A$2336,'Medical Examinations'!$F$2:$F$2336)</f>
        <v>No</v>
      </c>
      <c r="H1268" s="1">
        <f>_xlfn.XLOOKUP(A1268,'Medical Examinations'!$A$2:$A$2336,'Medical Examinations'!$G$2:$G$2336)</f>
        <v>2</v>
      </c>
      <c r="I1268" t="str">
        <f>_xlfn.XLOOKUP(A1268,'Medical Examinations'!$A$2:$A$2336,'Medical Examinations'!$H$2:$H$2336)</f>
        <v>No</v>
      </c>
      <c r="J1268" t="str">
        <f>VLOOKUP(A1268,'Medical Examinations'!$A$2:$J$2336,9,FALSE)</f>
        <v>Normal Weight</v>
      </c>
      <c r="K1268" t="str">
        <f>VLOOKUP(A1268,'Medical Examinations'!$A$2:$J$2336,10,FALSE)</f>
        <v>Diabetes</v>
      </c>
      <c r="L1268" s="51" t="str">
        <f>_xlfn.XLOOKUP(A1268,'Hospitalisation Details'!$A$2:$A$2345,'Hospitalisation Details'!$J$2:$J$2345,"")</f>
        <v>11-Oct-1973</v>
      </c>
      <c r="M1268" s="12">
        <f>_xlfn.XLOOKUP(A1268,'Hospitalisation Details'!$A$2:$A$2344,'Hospitalisation Details'!$F$2:$F$2344," ",0,1)</f>
        <v>8688.86</v>
      </c>
      <c r="N1268" t="str">
        <f>_xlfn.XLOOKUP(A1268,'Hospitalisation Details'!$A$2:$A$2344,'Hospitalisation Details'!$G$2:$G$2344," ",0,1)</f>
        <v>tier - 2</v>
      </c>
      <c r="O1268" t="str">
        <f>_xlfn.XLOOKUP(A1268,'Hospitalisation Details'!$A$2:$A$2344,'Hospitalisation Details'!$H$2:$H$2344," ",0,1)</f>
        <v>tier - 1</v>
      </c>
      <c r="P1268" t="str">
        <f>_xlfn.XLOOKUP(A1268,'Hospitalisation Details'!$A$2:$A$2344,'Hospitalisation Details'!$I$2:$I$2344," ",0,1)</f>
        <v>R1017</v>
      </c>
      <c r="Q1268">
        <f>_xlfn.XLOOKUP(A1268,'Hospitalisation Details'!$A$2:$A$2344,'Hospitalisation Details'!$K$2:$K$2344," ",0,1)</f>
        <v>49</v>
      </c>
    </row>
    <row r="1269" spans="1:17" ht="15.5" x14ac:dyDescent="0.35">
      <c r="A1269" s="8" t="s">
        <v>1103</v>
      </c>
      <c r="B1269" t="str">
        <f>VLOOKUP(Healthcare!A1269,'Customer Names'!A1269:E3603,4,FALSE)</f>
        <v>Martha Patricia</v>
      </c>
      <c r="C1269" s="10">
        <f>_xlfn.XLOOKUP(A1269,'Medical Examinations'!$A$2:$A$2336,'Medical Examinations'!$B$2:$B$2336,"NA",0,1)</f>
        <v>36.575000000000003</v>
      </c>
      <c r="D1269" s="10">
        <f>_xlfn.XLOOKUP(A1269,'Medical Examinations'!$A$2:$A$2336,'Medical Examinations'!$C$2:$C$2336)</f>
        <v>10.98</v>
      </c>
      <c r="E1269" s="1" t="str">
        <f>_xlfn.XLOOKUP(A1269,'Medical Examinations'!$A$2:$A$2336,'Medical Examinations'!$D$2:$D$2336)</f>
        <v>No</v>
      </c>
      <c r="F1269" t="str">
        <f>_xlfn.XLOOKUP(A1269,'Medical Examinations'!$A$2:$A$2336,'Medical Examinations'!$E$2:$E$2336)</f>
        <v>No</v>
      </c>
      <c r="G1269" t="str">
        <f>_xlfn.XLOOKUP(A1269,'Medical Examinations'!$A$2:$A$2336,'Medical Examinations'!$F$2:$F$2336)</f>
        <v>No</v>
      </c>
      <c r="H1269" s="1">
        <f>_xlfn.XLOOKUP(A1269,'Medical Examinations'!$A$2:$A$2336,'Medical Examinations'!$G$2:$G$2336)</f>
        <v>0</v>
      </c>
      <c r="I1269" t="str">
        <f>_xlfn.XLOOKUP(A1269,'Medical Examinations'!$A$2:$A$2336,'Medical Examinations'!$H$2:$H$2336)</f>
        <v>No</v>
      </c>
      <c r="J1269" t="str">
        <f>VLOOKUP(A1269,'Medical Examinations'!$A$2:$J$2336,9,FALSE)</f>
        <v>Obesity</v>
      </c>
      <c r="K1269" t="str">
        <f>VLOOKUP(A1269,'Medical Examinations'!$A$2:$J$2336,10,FALSE)</f>
        <v>Diabetes</v>
      </c>
      <c r="L1269" s="51" t="str">
        <f>_xlfn.XLOOKUP(A1269,'Hospitalisation Details'!$A$2:$A$2345,'Hospitalisation Details'!$J$2:$J$2345,"")</f>
        <v>16-Aug-1974</v>
      </c>
      <c r="M1269" s="12">
        <f>_xlfn.XLOOKUP(A1269,'Hospitalisation Details'!$A$2:$A$2344,'Hospitalisation Details'!$F$2:$F$2344," ",0,1)</f>
        <v>8671.19</v>
      </c>
      <c r="N1269" t="str">
        <f>_xlfn.XLOOKUP(A1269,'Hospitalisation Details'!$A$2:$A$2344,'Hospitalisation Details'!$G$2:$G$2344," ",0,1)</f>
        <v>tier - 2</v>
      </c>
      <c r="O1269" t="str">
        <f>_xlfn.XLOOKUP(A1269,'Hospitalisation Details'!$A$2:$A$2344,'Hospitalisation Details'!$H$2:$H$2344," ",0,1)</f>
        <v>tier - 1</v>
      </c>
      <c r="P1269" t="str">
        <f>_xlfn.XLOOKUP(A1269,'Hospitalisation Details'!$A$2:$A$2344,'Hospitalisation Details'!$I$2:$I$2344," ",0,1)</f>
        <v>R1012</v>
      </c>
      <c r="Q1269">
        <f>_xlfn.XLOOKUP(A1269,'Hospitalisation Details'!$A$2:$A$2344,'Hospitalisation Details'!$K$2:$K$2344," ",0,1)</f>
        <v>48</v>
      </c>
    </row>
    <row r="1270" spans="1:17" ht="15.5" x14ac:dyDescent="0.35">
      <c r="A1270" s="8" t="s">
        <v>1102</v>
      </c>
      <c r="B1270" t="str">
        <f>VLOOKUP(Healthcare!A1270,'Customer Names'!A1270:E3604,4,FALSE)</f>
        <v>Alicia</v>
      </c>
      <c r="C1270" s="10">
        <f>_xlfn.XLOOKUP(A1270,'Medical Examinations'!$A$2:$A$2336,'Medical Examinations'!$B$2:$B$2336,"NA",0,1)</f>
        <v>23.66</v>
      </c>
      <c r="D1270" s="10">
        <f>_xlfn.XLOOKUP(A1270,'Medical Examinations'!$A$2:$A$2336,'Medical Examinations'!$C$2:$C$2336)</f>
        <v>5.1100000000000003</v>
      </c>
      <c r="E1270" s="1" t="str">
        <f>_xlfn.XLOOKUP(A1270,'Medical Examinations'!$A$2:$A$2336,'Medical Examinations'!$D$2:$D$2336)</f>
        <v>Yes</v>
      </c>
      <c r="F1270" t="str">
        <f>_xlfn.XLOOKUP(A1270,'Medical Examinations'!$A$2:$A$2336,'Medical Examinations'!$E$2:$E$2336)</f>
        <v>No</v>
      </c>
      <c r="G1270" t="str">
        <f>_xlfn.XLOOKUP(A1270,'Medical Examinations'!$A$2:$A$2336,'Medical Examinations'!$F$2:$F$2336)</f>
        <v>Yes</v>
      </c>
      <c r="H1270" s="1">
        <f>_xlfn.XLOOKUP(A1270,'Medical Examinations'!$A$2:$A$2336,'Medical Examinations'!$G$2:$G$2336)</f>
        <v>1</v>
      </c>
      <c r="I1270" t="str">
        <f>_xlfn.XLOOKUP(A1270,'Medical Examinations'!$A$2:$A$2336,'Medical Examinations'!$H$2:$H$2336)</f>
        <v>No</v>
      </c>
      <c r="J1270" t="str">
        <f>VLOOKUP(A1270,'Medical Examinations'!$A$2:$J$2336,9,FALSE)</f>
        <v>Normal Weight</v>
      </c>
      <c r="K1270" t="str">
        <f>VLOOKUP(A1270,'Medical Examinations'!$A$2:$J$2336,10,FALSE)</f>
        <v>Normal</v>
      </c>
      <c r="L1270" s="51" t="str">
        <f>_xlfn.XLOOKUP(A1270,'Hospitalisation Details'!$A$2:$A$2345,'Hospitalisation Details'!$J$2:$J$2345,"")</f>
        <v>10-Aug-1969</v>
      </c>
      <c r="M1270" s="12">
        <f>_xlfn.XLOOKUP(A1270,'Hospitalisation Details'!$A$2:$A$2344,'Hospitalisation Details'!$F$2:$F$2344," ",0,1)</f>
        <v>8665.14</v>
      </c>
      <c r="N1270" t="str">
        <f>_xlfn.XLOOKUP(A1270,'Hospitalisation Details'!$A$2:$A$2344,'Hospitalisation Details'!$G$2:$G$2344," ",0,1)</f>
        <v>tier - 2</v>
      </c>
      <c r="O1270" t="str">
        <f>_xlfn.XLOOKUP(A1270,'Hospitalisation Details'!$A$2:$A$2344,'Hospitalisation Details'!$H$2:$H$2344," ",0,1)</f>
        <v>tier - 3</v>
      </c>
      <c r="P1270" t="str">
        <f>_xlfn.XLOOKUP(A1270,'Hospitalisation Details'!$A$2:$A$2344,'Hospitalisation Details'!$I$2:$I$2344," ",0,1)</f>
        <v>R1013</v>
      </c>
      <c r="Q1270">
        <f>_xlfn.XLOOKUP(A1270,'Hospitalisation Details'!$A$2:$A$2344,'Hospitalisation Details'!$K$2:$K$2344," ",0,1)</f>
        <v>53</v>
      </c>
    </row>
    <row r="1271" spans="1:17" ht="15.5" x14ac:dyDescent="0.35">
      <c r="A1271" s="8" t="s">
        <v>1101</v>
      </c>
      <c r="B1271" t="str">
        <f>VLOOKUP(Healthcare!A1271,'Customer Names'!A1271:E3605,4,FALSE)</f>
        <v>Jennifer V.</v>
      </c>
      <c r="C1271" s="10">
        <f>_xlfn.XLOOKUP(A1271,'Medical Examinations'!$A$2:$A$2336,'Medical Examinations'!$B$2:$B$2336,"NA",0,1)</f>
        <v>18.62</v>
      </c>
      <c r="D1271" s="10">
        <f>_xlfn.XLOOKUP(A1271,'Medical Examinations'!$A$2:$A$2336,'Medical Examinations'!$C$2:$C$2336)</f>
        <v>10.24</v>
      </c>
      <c r="E1271" s="1" t="str">
        <f>_xlfn.XLOOKUP(A1271,'Medical Examinations'!$A$2:$A$2336,'Medical Examinations'!$D$2:$D$2336)</f>
        <v>No</v>
      </c>
      <c r="F1271" t="str">
        <f>_xlfn.XLOOKUP(A1271,'Medical Examinations'!$A$2:$A$2336,'Medical Examinations'!$E$2:$E$2336)</f>
        <v>No</v>
      </c>
      <c r="G1271" t="str">
        <f>_xlfn.XLOOKUP(A1271,'Medical Examinations'!$A$2:$A$2336,'Medical Examinations'!$F$2:$F$2336)</f>
        <v>No</v>
      </c>
      <c r="H1271" s="1">
        <f>_xlfn.XLOOKUP(A1271,'Medical Examinations'!$A$2:$A$2336,'Medical Examinations'!$G$2:$G$2336)</f>
        <v>0</v>
      </c>
      <c r="I1271" t="str">
        <f>_xlfn.XLOOKUP(A1271,'Medical Examinations'!$A$2:$A$2336,'Medical Examinations'!$H$2:$H$2336)</f>
        <v>No</v>
      </c>
      <c r="J1271" t="str">
        <f>VLOOKUP(A1271,'Medical Examinations'!$A$2:$J$2336,9,FALSE)</f>
        <v>Normal Weight</v>
      </c>
      <c r="K1271" t="str">
        <f>VLOOKUP(A1271,'Medical Examinations'!$A$2:$J$2336,10,FALSE)</f>
        <v>Diabetes</v>
      </c>
      <c r="L1271" s="51" t="str">
        <f>_xlfn.XLOOKUP(A1271,'Hospitalisation Details'!$A$2:$A$2345,'Hospitalisation Details'!$J$2:$J$2345,"")</f>
        <v>21-Oct-1965</v>
      </c>
      <c r="M1271" s="12">
        <f>_xlfn.XLOOKUP(A1271,'Hospitalisation Details'!$A$2:$A$2344,'Hospitalisation Details'!$F$2:$F$2344," ",0,1)</f>
        <v>8665.09</v>
      </c>
      <c r="N1271" t="str">
        <f>_xlfn.XLOOKUP(A1271,'Hospitalisation Details'!$A$2:$A$2344,'Hospitalisation Details'!$G$2:$G$2344," ",0,1)</f>
        <v>tier - 3</v>
      </c>
      <c r="O1271" t="str">
        <f>_xlfn.XLOOKUP(A1271,'Hospitalisation Details'!$A$2:$A$2344,'Hospitalisation Details'!$H$2:$H$2344," ",0,1)</f>
        <v>tier - 2</v>
      </c>
      <c r="P1271" t="str">
        <f>_xlfn.XLOOKUP(A1271,'Hospitalisation Details'!$A$2:$A$2344,'Hospitalisation Details'!$I$2:$I$2344," ",0,1)</f>
        <v>R1012</v>
      </c>
      <c r="Q1271">
        <f>_xlfn.XLOOKUP(A1271,'Hospitalisation Details'!$A$2:$A$2344,'Hospitalisation Details'!$K$2:$K$2344," ",0,1)</f>
        <v>57</v>
      </c>
    </row>
    <row r="1272" spans="1:17" ht="15.5" x14ac:dyDescent="0.35">
      <c r="A1272" s="8" t="s">
        <v>1100</v>
      </c>
      <c r="B1272" t="str">
        <f>VLOOKUP(Healthcare!A1272,'Customer Names'!A1272:E3606,4,FALSE)</f>
        <v>Michael W.</v>
      </c>
      <c r="C1272" s="10">
        <f>_xlfn.XLOOKUP(A1272,'Medical Examinations'!$A$2:$A$2336,'Medical Examinations'!$B$2:$B$2336,"NA",0,1)</f>
        <v>19.190000000000001</v>
      </c>
      <c r="D1272" s="10">
        <f>_xlfn.XLOOKUP(A1272,'Medical Examinations'!$A$2:$A$2336,'Medical Examinations'!$C$2:$C$2336)</f>
        <v>7.71</v>
      </c>
      <c r="E1272" s="1" t="str">
        <f>_xlfn.XLOOKUP(A1272,'Medical Examinations'!$A$2:$A$2336,'Medical Examinations'!$D$2:$D$2336)</f>
        <v>Yes</v>
      </c>
      <c r="F1272" t="str">
        <f>_xlfn.XLOOKUP(A1272,'Medical Examinations'!$A$2:$A$2336,'Medical Examinations'!$E$2:$E$2336)</f>
        <v>No</v>
      </c>
      <c r="G1272" t="str">
        <f>_xlfn.XLOOKUP(A1272,'Medical Examinations'!$A$2:$A$2336,'Medical Examinations'!$F$2:$F$2336)</f>
        <v>No</v>
      </c>
      <c r="H1272" s="1">
        <f>_xlfn.XLOOKUP(A1272,'Medical Examinations'!$A$2:$A$2336,'Medical Examinations'!$G$2:$G$2336)</f>
        <v>1</v>
      </c>
      <c r="I1272" t="str">
        <f>_xlfn.XLOOKUP(A1272,'Medical Examinations'!$A$2:$A$2336,'Medical Examinations'!$H$2:$H$2336)</f>
        <v>No</v>
      </c>
      <c r="J1272" t="str">
        <f>VLOOKUP(A1272,'Medical Examinations'!$A$2:$J$2336,9,FALSE)</f>
        <v>Normal Weight</v>
      </c>
      <c r="K1272" t="str">
        <f>VLOOKUP(A1272,'Medical Examinations'!$A$2:$J$2336,10,FALSE)</f>
        <v>Diabetes</v>
      </c>
      <c r="L1272" s="51" t="str">
        <f>_xlfn.XLOOKUP(A1272,'Hospitalisation Details'!$A$2:$A$2345,'Hospitalisation Details'!$J$2:$J$2345,"")</f>
        <v>3-Aug-1975</v>
      </c>
      <c r="M1272" s="12">
        <f>_xlfn.XLOOKUP(A1272,'Hospitalisation Details'!$A$2:$A$2344,'Hospitalisation Details'!$F$2:$F$2344," ",0,1)</f>
        <v>8627.5400000000009</v>
      </c>
      <c r="N1272" t="str">
        <f>_xlfn.XLOOKUP(A1272,'Hospitalisation Details'!$A$2:$A$2344,'Hospitalisation Details'!$G$2:$G$2344," ",0,1)</f>
        <v>tier - 2</v>
      </c>
      <c r="O1272" t="str">
        <f>_xlfn.XLOOKUP(A1272,'Hospitalisation Details'!$A$2:$A$2344,'Hospitalisation Details'!$H$2:$H$2344," ",0,1)</f>
        <v>tier - 2</v>
      </c>
      <c r="P1272" t="str">
        <f>_xlfn.XLOOKUP(A1272,'Hospitalisation Details'!$A$2:$A$2344,'Hospitalisation Details'!$I$2:$I$2344," ",0,1)</f>
        <v>R1017</v>
      </c>
      <c r="Q1272">
        <f>_xlfn.XLOOKUP(A1272,'Hospitalisation Details'!$A$2:$A$2344,'Hospitalisation Details'!$K$2:$K$2344," ",0,1)</f>
        <v>47</v>
      </c>
    </row>
    <row r="1273" spans="1:17" ht="15.5" x14ac:dyDescent="0.35">
      <c r="A1273" s="8" t="s">
        <v>1099</v>
      </c>
      <c r="B1273" t="str">
        <f>VLOOKUP(Healthcare!A1273,'Customer Names'!A1273:E3607,4,FALSE)</f>
        <v>Eddie C</v>
      </c>
      <c r="C1273" s="10">
        <f>_xlfn.XLOOKUP(A1273,'Medical Examinations'!$A$2:$A$2336,'Medical Examinations'!$B$2:$B$2336,"NA",0,1)</f>
        <v>27.5</v>
      </c>
      <c r="D1273" s="10">
        <f>_xlfn.XLOOKUP(A1273,'Medical Examinations'!$A$2:$A$2336,'Medical Examinations'!$C$2:$C$2336)</f>
        <v>6.03</v>
      </c>
      <c r="E1273" s="1" t="str">
        <f>_xlfn.XLOOKUP(A1273,'Medical Examinations'!$A$2:$A$2336,'Medical Examinations'!$D$2:$D$2336)</f>
        <v>No</v>
      </c>
      <c r="F1273" t="str">
        <f>_xlfn.XLOOKUP(A1273,'Medical Examinations'!$A$2:$A$2336,'Medical Examinations'!$E$2:$E$2336)</f>
        <v>No</v>
      </c>
      <c r="G1273" t="str">
        <f>_xlfn.XLOOKUP(A1273,'Medical Examinations'!$A$2:$A$2336,'Medical Examinations'!$F$2:$F$2336)</f>
        <v>No</v>
      </c>
      <c r="H1273" s="1">
        <f>_xlfn.XLOOKUP(A1273,'Medical Examinations'!$A$2:$A$2336,'Medical Examinations'!$G$2:$G$2336)</f>
        <v>0</v>
      </c>
      <c r="I1273" t="str">
        <f>_xlfn.XLOOKUP(A1273,'Medical Examinations'!$A$2:$A$2336,'Medical Examinations'!$H$2:$H$2336)</f>
        <v>No</v>
      </c>
      <c r="J1273" t="str">
        <f>VLOOKUP(A1273,'Medical Examinations'!$A$2:$J$2336,9,FALSE)</f>
        <v>Overweight</v>
      </c>
      <c r="K1273" t="str">
        <f>VLOOKUP(A1273,'Medical Examinations'!$A$2:$J$2336,10,FALSE)</f>
        <v>Prediabetes</v>
      </c>
      <c r="L1273" s="51" t="str">
        <f>_xlfn.XLOOKUP(A1273,'Hospitalisation Details'!$A$2:$A$2345,'Hospitalisation Details'!$J$2:$J$2345,"")</f>
        <v>2-Sep-1977</v>
      </c>
      <c r="M1273" s="12">
        <f>_xlfn.XLOOKUP(A1273,'Hospitalisation Details'!$A$2:$A$2344,'Hospitalisation Details'!$F$2:$F$2344," ",0,1)</f>
        <v>8615.2999999999993</v>
      </c>
      <c r="N1273" t="str">
        <f>_xlfn.XLOOKUP(A1273,'Hospitalisation Details'!$A$2:$A$2344,'Hospitalisation Details'!$G$2:$G$2344," ",0,1)</f>
        <v>tier - 2</v>
      </c>
      <c r="O1273" t="str">
        <f>_xlfn.XLOOKUP(A1273,'Hospitalisation Details'!$A$2:$A$2344,'Hospitalisation Details'!$H$2:$H$2344," ",0,1)</f>
        <v>tier - 3</v>
      </c>
      <c r="P1273" t="str">
        <f>_xlfn.XLOOKUP(A1273,'Hospitalisation Details'!$A$2:$A$2344,'Hospitalisation Details'!$I$2:$I$2344," ",0,1)</f>
        <v>R1011</v>
      </c>
      <c r="Q1273">
        <f>_xlfn.XLOOKUP(A1273,'Hospitalisation Details'!$A$2:$A$2344,'Hospitalisation Details'!$K$2:$K$2344," ",0,1)</f>
        <v>45</v>
      </c>
    </row>
    <row r="1274" spans="1:17" ht="15.5" x14ac:dyDescent="0.35">
      <c r="A1274" s="8" t="s">
        <v>1098</v>
      </c>
      <c r="B1274" t="str">
        <f>VLOOKUP(Healthcare!A1274,'Customer Names'!A1274:E3608,4,FALSE)</f>
        <v>Maxime M</v>
      </c>
      <c r="C1274" s="10">
        <f>_xlfn.XLOOKUP(A1274,'Medical Examinations'!$A$2:$A$2336,'Medical Examinations'!$B$2:$B$2336,"NA",0,1)</f>
        <v>27.36</v>
      </c>
      <c r="D1274" s="10">
        <f>_xlfn.XLOOKUP(A1274,'Medical Examinations'!$A$2:$A$2336,'Medical Examinations'!$C$2:$C$2336)</f>
        <v>5.96</v>
      </c>
      <c r="E1274" s="1" t="str">
        <f>_xlfn.XLOOKUP(A1274,'Medical Examinations'!$A$2:$A$2336,'Medical Examinations'!$D$2:$D$2336)</f>
        <v>No</v>
      </c>
      <c r="F1274" t="str">
        <f>_xlfn.XLOOKUP(A1274,'Medical Examinations'!$A$2:$A$2336,'Medical Examinations'!$E$2:$E$2336)</f>
        <v>No</v>
      </c>
      <c r="G1274" t="str">
        <f>_xlfn.XLOOKUP(A1274,'Medical Examinations'!$A$2:$A$2336,'Medical Examinations'!$F$2:$F$2336)</f>
        <v>Yes</v>
      </c>
      <c r="H1274" s="1">
        <f>_xlfn.XLOOKUP(A1274,'Medical Examinations'!$A$2:$A$2336,'Medical Examinations'!$G$2:$G$2336)</f>
        <v>1</v>
      </c>
      <c r="I1274" t="str">
        <f>_xlfn.XLOOKUP(A1274,'Medical Examinations'!$A$2:$A$2336,'Medical Examinations'!$H$2:$H$2336)</f>
        <v>No</v>
      </c>
      <c r="J1274" t="str">
        <f>VLOOKUP(A1274,'Medical Examinations'!$A$2:$J$2336,9,FALSE)</f>
        <v>Overweight</v>
      </c>
      <c r="K1274" t="str">
        <f>VLOOKUP(A1274,'Medical Examinations'!$A$2:$J$2336,10,FALSE)</f>
        <v>Prediabetes</v>
      </c>
      <c r="L1274" s="51" t="str">
        <f>_xlfn.XLOOKUP(A1274,'Hospitalisation Details'!$A$2:$A$2345,'Hospitalisation Details'!$J$2:$J$2345,"")</f>
        <v>17-Jul-1979</v>
      </c>
      <c r="M1274" s="12">
        <f>_xlfn.XLOOKUP(A1274,'Hospitalisation Details'!$A$2:$A$2344,'Hospitalisation Details'!$F$2:$F$2344," ",0,1)</f>
        <v>8606.2199999999993</v>
      </c>
      <c r="N1274" t="str">
        <f>_xlfn.XLOOKUP(A1274,'Hospitalisation Details'!$A$2:$A$2344,'Hospitalisation Details'!$G$2:$G$2344," ",0,1)</f>
        <v>tier - 1</v>
      </c>
      <c r="O1274" t="str">
        <f>_xlfn.XLOOKUP(A1274,'Hospitalisation Details'!$A$2:$A$2344,'Hospitalisation Details'!$H$2:$H$2344," ",0,1)</f>
        <v>tier - 2</v>
      </c>
      <c r="P1274" t="str">
        <f>_xlfn.XLOOKUP(A1274,'Hospitalisation Details'!$A$2:$A$2344,'Hospitalisation Details'!$I$2:$I$2344," ",0,1)</f>
        <v>R1014</v>
      </c>
      <c r="Q1274">
        <f>_xlfn.XLOOKUP(A1274,'Hospitalisation Details'!$A$2:$A$2344,'Hospitalisation Details'!$K$2:$K$2344," ",0,1)</f>
        <v>43</v>
      </c>
    </row>
    <row r="1275" spans="1:17" ht="15.5" x14ac:dyDescent="0.35">
      <c r="A1275" s="8" t="s">
        <v>1097</v>
      </c>
      <c r="B1275" t="str">
        <f>VLOOKUP(Healthcare!A1275,'Customer Names'!A1275:E3609,4,FALSE)</f>
        <v>Mark D</v>
      </c>
      <c r="C1275" s="10">
        <f>_xlfn.XLOOKUP(A1275,'Medical Examinations'!$A$2:$A$2336,'Medical Examinations'!$B$2:$B$2336,"NA",0,1)</f>
        <v>20.350000000000001</v>
      </c>
      <c r="D1275" s="10">
        <f>_xlfn.XLOOKUP(A1275,'Medical Examinations'!$A$2:$A$2336,'Medical Examinations'!$C$2:$C$2336)</f>
        <v>4.16</v>
      </c>
      <c r="E1275" s="1" t="str">
        <f>_xlfn.XLOOKUP(A1275,'Medical Examinations'!$A$2:$A$2336,'Medical Examinations'!$D$2:$D$2336)</f>
        <v>No</v>
      </c>
      <c r="F1275" t="str">
        <f>_xlfn.XLOOKUP(A1275,'Medical Examinations'!$A$2:$A$2336,'Medical Examinations'!$E$2:$E$2336)</f>
        <v>No</v>
      </c>
      <c r="G1275" t="str">
        <f>_xlfn.XLOOKUP(A1275,'Medical Examinations'!$A$2:$A$2336,'Medical Examinations'!$F$2:$F$2336)</f>
        <v>No</v>
      </c>
      <c r="H1275" s="1">
        <f>_xlfn.XLOOKUP(A1275,'Medical Examinations'!$A$2:$A$2336,'Medical Examinations'!$G$2:$G$2336)</f>
        <v>0</v>
      </c>
      <c r="I1275" t="str">
        <f>_xlfn.XLOOKUP(A1275,'Medical Examinations'!$A$2:$A$2336,'Medical Examinations'!$H$2:$H$2336)</f>
        <v>No</v>
      </c>
      <c r="J1275" t="str">
        <f>VLOOKUP(A1275,'Medical Examinations'!$A$2:$J$2336,9,FALSE)</f>
        <v>Normal Weight</v>
      </c>
      <c r="K1275" t="str">
        <f>VLOOKUP(A1275,'Medical Examinations'!$A$2:$J$2336,10,FALSE)</f>
        <v>Normal</v>
      </c>
      <c r="L1275" s="51" t="str">
        <f>_xlfn.XLOOKUP(A1275,'Hospitalisation Details'!$A$2:$A$2345,'Hospitalisation Details'!$J$2:$J$2345,"")</f>
        <v>15-Oct-1977</v>
      </c>
      <c r="M1275" s="12">
        <f>_xlfn.XLOOKUP(A1275,'Hospitalisation Details'!$A$2:$A$2344,'Hospitalisation Details'!$F$2:$F$2344," ",0,1)</f>
        <v>8605.36</v>
      </c>
      <c r="N1275" t="str">
        <f>_xlfn.XLOOKUP(A1275,'Hospitalisation Details'!$A$2:$A$2344,'Hospitalisation Details'!$G$2:$G$2344," ",0,1)</f>
        <v>tier - 2</v>
      </c>
      <c r="O1275" t="str">
        <f>_xlfn.XLOOKUP(A1275,'Hospitalisation Details'!$A$2:$A$2344,'Hospitalisation Details'!$H$2:$H$2344," ",0,1)</f>
        <v>tier - 2</v>
      </c>
      <c r="P1275" t="str">
        <f>_xlfn.XLOOKUP(A1275,'Hospitalisation Details'!$A$2:$A$2344,'Hospitalisation Details'!$I$2:$I$2344," ",0,1)</f>
        <v>R1013</v>
      </c>
      <c r="Q1275">
        <f>_xlfn.XLOOKUP(A1275,'Hospitalisation Details'!$A$2:$A$2344,'Hospitalisation Details'!$K$2:$K$2344," ",0,1)</f>
        <v>45</v>
      </c>
    </row>
    <row r="1276" spans="1:17" ht="15.5" x14ac:dyDescent="0.35">
      <c r="A1276" s="8" t="s">
        <v>1096</v>
      </c>
      <c r="B1276" t="str">
        <f>VLOOKUP(Healthcare!A1276,'Customer Names'!A1276:E3610,4,FALSE)</f>
        <v>Adam</v>
      </c>
      <c r="C1276" s="10">
        <f>_xlfn.XLOOKUP(A1276,'Medical Examinations'!$A$2:$A$2336,'Medical Examinations'!$B$2:$B$2336,"NA",0,1)</f>
        <v>24.035</v>
      </c>
      <c r="D1276" s="10">
        <f>_xlfn.XLOOKUP(A1276,'Medical Examinations'!$A$2:$A$2336,'Medical Examinations'!$C$2:$C$2336)</f>
        <v>6.11</v>
      </c>
      <c r="E1276" s="1" t="str">
        <f>_xlfn.XLOOKUP(A1276,'Medical Examinations'!$A$2:$A$2336,'Medical Examinations'!$D$2:$D$2336)</f>
        <v>No</v>
      </c>
      <c r="F1276" t="str">
        <f>_xlfn.XLOOKUP(A1276,'Medical Examinations'!$A$2:$A$2336,'Medical Examinations'!$E$2:$E$2336)</f>
        <v>No</v>
      </c>
      <c r="G1276" t="str">
        <f>_xlfn.XLOOKUP(A1276,'Medical Examinations'!$A$2:$A$2336,'Medical Examinations'!$F$2:$F$2336)</f>
        <v>No</v>
      </c>
      <c r="H1276" s="1">
        <f>_xlfn.XLOOKUP(A1276,'Medical Examinations'!$A$2:$A$2336,'Medical Examinations'!$G$2:$G$2336)</f>
        <v>0</v>
      </c>
      <c r="I1276" t="str">
        <f>_xlfn.XLOOKUP(A1276,'Medical Examinations'!$A$2:$A$2336,'Medical Examinations'!$H$2:$H$2336)</f>
        <v>No</v>
      </c>
      <c r="J1276" t="str">
        <f>VLOOKUP(A1276,'Medical Examinations'!$A$2:$J$2336,9,FALSE)</f>
        <v>Normal Weight</v>
      </c>
      <c r="K1276" t="str">
        <f>VLOOKUP(A1276,'Medical Examinations'!$A$2:$J$2336,10,FALSE)</f>
        <v>Prediabetes</v>
      </c>
      <c r="L1276" s="51" t="str">
        <f>_xlfn.XLOOKUP(A1276,'Hospitalisation Details'!$A$2:$A$2345,'Hospitalisation Details'!$J$2:$J$2345,"")</f>
        <v>12-Nov-1977</v>
      </c>
      <c r="M1276" s="12">
        <f>_xlfn.XLOOKUP(A1276,'Hospitalisation Details'!$A$2:$A$2344,'Hospitalisation Details'!$F$2:$F$2344," ",0,1)</f>
        <v>8604.48</v>
      </c>
      <c r="N1276" t="str">
        <f>_xlfn.XLOOKUP(A1276,'Hospitalisation Details'!$A$2:$A$2344,'Hospitalisation Details'!$G$2:$G$2344," ",0,1)</f>
        <v>tier - 3</v>
      </c>
      <c r="O1276" t="str">
        <f>_xlfn.XLOOKUP(A1276,'Hospitalisation Details'!$A$2:$A$2344,'Hospitalisation Details'!$H$2:$H$2344," ",0,1)</f>
        <v>tier - 2</v>
      </c>
      <c r="P1276" t="str">
        <f>_xlfn.XLOOKUP(A1276,'Hospitalisation Details'!$A$2:$A$2344,'Hospitalisation Details'!$I$2:$I$2344," ",0,1)</f>
        <v>R1016</v>
      </c>
      <c r="Q1276">
        <f>_xlfn.XLOOKUP(A1276,'Hospitalisation Details'!$A$2:$A$2344,'Hospitalisation Details'!$K$2:$K$2344," ",0,1)</f>
        <v>45</v>
      </c>
    </row>
    <row r="1277" spans="1:17" ht="15.5" x14ac:dyDescent="0.35">
      <c r="A1277" s="8" t="s">
        <v>1095</v>
      </c>
      <c r="B1277" t="str">
        <f>VLOOKUP(Healthcare!A1277,'Customer Names'!A1277:E3611,4,FALSE)</f>
        <v>Justin M</v>
      </c>
      <c r="C1277" s="10">
        <f>_xlfn.XLOOKUP(A1277,'Medical Examinations'!$A$2:$A$2336,'Medical Examinations'!$B$2:$B$2336,"NA",0,1)</f>
        <v>23.56</v>
      </c>
      <c r="D1277" s="10">
        <f>_xlfn.XLOOKUP(A1277,'Medical Examinations'!$A$2:$A$2336,'Medical Examinations'!$C$2:$C$2336)</f>
        <v>5.97</v>
      </c>
      <c r="E1277" s="1" t="str">
        <f>_xlfn.XLOOKUP(A1277,'Medical Examinations'!$A$2:$A$2336,'Medical Examinations'!$D$2:$D$2336)</f>
        <v>No</v>
      </c>
      <c r="F1277" t="str">
        <f>_xlfn.XLOOKUP(A1277,'Medical Examinations'!$A$2:$A$2336,'Medical Examinations'!$E$2:$E$2336)</f>
        <v>No</v>
      </c>
      <c r="G1277" t="str">
        <f>_xlfn.XLOOKUP(A1277,'Medical Examinations'!$A$2:$A$2336,'Medical Examinations'!$F$2:$F$2336)</f>
        <v>No</v>
      </c>
      <c r="H1277" s="1">
        <f>_xlfn.XLOOKUP(A1277,'Medical Examinations'!$A$2:$A$2336,'Medical Examinations'!$G$2:$G$2336)</f>
        <v>0</v>
      </c>
      <c r="I1277" t="str">
        <f>_xlfn.XLOOKUP(A1277,'Medical Examinations'!$A$2:$A$2336,'Medical Examinations'!$H$2:$H$2336)</f>
        <v>No</v>
      </c>
      <c r="J1277" t="str">
        <f>VLOOKUP(A1277,'Medical Examinations'!$A$2:$J$2336,9,FALSE)</f>
        <v>Normal Weight</v>
      </c>
      <c r="K1277" t="str">
        <f>VLOOKUP(A1277,'Medical Examinations'!$A$2:$J$2336,10,FALSE)</f>
        <v>Prediabetes</v>
      </c>
      <c r="L1277" s="51" t="str">
        <f>_xlfn.XLOOKUP(A1277,'Hospitalisation Details'!$A$2:$A$2345,'Hospitalisation Details'!$J$2:$J$2345,"")</f>
        <v>24-Sep-1977</v>
      </c>
      <c r="M1277" s="12">
        <f>_xlfn.XLOOKUP(A1277,'Hospitalisation Details'!$A$2:$A$2344,'Hospitalisation Details'!$F$2:$F$2344," ",0,1)</f>
        <v>8603.82</v>
      </c>
      <c r="N1277" t="str">
        <f>_xlfn.XLOOKUP(A1277,'Hospitalisation Details'!$A$2:$A$2344,'Hospitalisation Details'!$G$2:$G$2344," ",0,1)</f>
        <v>tier - 2</v>
      </c>
      <c r="O1277" t="str">
        <f>_xlfn.XLOOKUP(A1277,'Hospitalisation Details'!$A$2:$A$2344,'Hospitalisation Details'!$H$2:$H$2344," ",0,1)</f>
        <v>tier - 1</v>
      </c>
      <c r="P1277" t="str">
        <f>_xlfn.XLOOKUP(A1277,'Hospitalisation Details'!$A$2:$A$2344,'Hospitalisation Details'!$I$2:$I$2344," ",0,1)</f>
        <v>R1019</v>
      </c>
      <c r="Q1277">
        <f>_xlfn.XLOOKUP(A1277,'Hospitalisation Details'!$A$2:$A$2344,'Hospitalisation Details'!$K$2:$K$2344," ",0,1)</f>
        <v>45</v>
      </c>
    </row>
    <row r="1278" spans="1:17" ht="15.5" x14ac:dyDescent="0.35">
      <c r="A1278" s="8" t="s">
        <v>1094</v>
      </c>
      <c r="B1278" t="str">
        <f>VLOOKUP(Healthcare!A1278,'Customer Names'!A1278:E3612,4,FALSE)</f>
        <v>Svetlana V.</v>
      </c>
      <c r="C1278" s="10">
        <f>_xlfn.XLOOKUP(A1278,'Medical Examinations'!$A$2:$A$2336,'Medical Examinations'!$B$2:$B$2336,"NA",0,1)</f>
        <v>27.17</v>
      </c>
      <c r="D1278" s="10">
        <f>_xlfn.XLOOKUP(A1278,'Medical Examinations'!$A$2:$A$2336,'Medical Examinations'!$C$2:$C$2336)</f>
        <v>10.81</v>
      </c>
      <c r="E1278" s="1" t="str">
        <f>_xlfn.XLOOKUP(A1278,'Medical Examinations'!$A$2:$A$2336,'Medical Examinations'!$D$2:$D$2336)</f>
        <v>No</v>
      </c>
      <c r="F1278" t="str">
        <f>_xlfn.XLOOKUP(A1278,'Medical Examinations'!$A$2:$A$2336,'Medical Examinations'!$E$2:$E$2336)</f>
        <v>No</v>
      </c>
      <c r="G1278" t="str">
        <f>_xlfn.XLOOKUP(A1278,'Medical Examinations'!$A$2:$A$2336,'Medical Examinations'!$F$2:$F$2336)</f>
        <v>No</v>
      </c>
      <c r="H1278" s="1">
        <f>_xlfn.XLOOKUP(A1278,'Medical Examinations'!$A$2:$A$2336,'Medical Examinations'!$G$2:$G$2336)</f>
        <v>2</v>
      </c>
      <c r="I1278" t="str">
        <f>_xlfn.XLOOKUP(A1278,'Medical Examinations'!$A$2:$A$2336,'Medical Examinations'!$H$2:$H$2336)</f>
        <v>No</v>
      </c>
      <c r="J1278" t="str">
        <f>VLOOKUP(A1278,'Medical Examinations'!$A$2:$J$2336,9,FALSE)</f>
        <v>Overweight</v>
      </c>
      <c r="K1278" t="str">
        <f>VLOOKUP(A1278,'Medical Examinations'!$A$2:$J$2336,10,FALSE)</f>
        <v>Diabetes</v>
      </c>
      <c r="L1278" s="51" t="str">
        <f>_xlfn.XLOOKUP(A1278,'Hospitalisation Details'!$A$2:$A$2345,'Hospitalisation Details'!$J$2:$J$2345,"")</f>
        <v>11-Jul-1973</v>
      </c>
      <c r="M1278" s="12">
        <f>_xlfn.XLOOKUP(A1278,'Hospitalisation Details'!$A$2:$A$2344,'Hospitalisation Details'!$F$2:$F$2344," ",0,1)</f>
        <v>8601.33</v>
      </c>
      <c r="N1278" t="str">
        <f>_xlfn.XLOOKUP(A1278,'Hospitalisation Details'!$A$2:$A$2344,'Hospitalisation Details'!$G$2:$G$2344," ",0,1)</f>
        <v>tier - 2</v>
      </c>
      <c r="O1278" t="str">
        <f>_xlfn.XLOOKUP(A1278,'Hospitalisation Details'!$A$2:$A$2344,'Hospitalisation Details'!$H$2:$H$2344," ",0,1)</f>
        <v>tier - 1</v>
      </c>
      <c r="P1278" t="str">
        <f>_xlfn.XLOOKUP(A1278,'Hospitalisation Details'!$A$2:$A$2344,'Hospitalisation Details'!$I$2:$I$2344," ",0,1)</f>
        <v>R1013</v>
      </c>
      <c r="Q1278">
        <f>_xlfn.XLOOKUP(A1278,'Hospitalisation Details'!$A$2:$A$2344,'Hospitalisation Details'!$K$2:$K$2344," ",0,1)</f>
        <v>49</v>
      </c>
    </row>
    <row r="1279" spans="1:17" ht="15.5" x14ac:dyDescent="0.35">
      <c r="A1279" s="8" t="s">
        <v>1093</v>
      </c>
      <c r="B1279" t="str">
        <f>VLOOKUP(Healthcare!A1279,'Customer Names'!A1279:E3613,4,FALSE)</f>
        <v>Jana L</v>
      </c>
      <c r="C1279" s="10">
        <f>_xlfn.XLOOKUP(A1279,'Medical Examinations'!$A$2:$A$2336,'Medical Examinations'!$B$2:$B$2336,"NA",0,1)</f>
        <v>34.32</v>
      </c>
      <c r="D1279" s="10">
        <f>_xlfn.XLOOKUP(A1279,'Medical Examinations'!$A$2:$A$2336,'Medical Examinations'!$C$2:$C$2336)</f>
        <v>5.7</v>
      </c>
      <c r="E1279" s="1" t="str">
        <f>_xlfn.XLOOKUP(A1279,'Medical Examinations'!$A$2:$A$2336,'Medical Examinations'!$D$2:$D$2336)</f>
        <v>Yes</v>
      </c>
      <c r="F1279" t="str">
        <f>_xlfn.XLOOKUP(A1279,'Medical Examinations'!$A$2:$A$2336,'Medical Examinations'!$E$2:$E$2336)</f>
        <v>No</v>
      </c>
      <c r="G1279" t="str">
        <f>_xlfn.XLOOKUP(A1279,'Medical Examinations'!$A$2:$A$2336,'Medical Examinations'!$F$2:$F$2336)</f>
        <v>Yes</v>
      </c>
      <c r="H1279" s="1">
        <f>_xlfn.XLOOKUP(A1279,'Medical Examinations'!$A$2:$A$2336,'Medical Examinations'!$G$2:$G$2336)</f>
        <v>1</v>
      </c>
      <c r="I1279" t="str">
        <f>_xlfn.XLOOKUP(A1279,'Medical Examinations'!$A$2:$A$2336,'Medical Examinations'!$H$2:$H$2336)</f>
        <v>No</v>
      </c>
      <c r="J1279" t="str">
        <f>VLOOKUP(A1279,'Medical Examinations'!$A$2:$J$2336,9,FALSE)</f>
        <v>Obesity</v>
      </c>
      <c r="K1279" t="str">
        <f>VLOOKUP(A1279,'Medical Examinations'!$A$2:$J$2336,10,FALSE)</f>
        <v>Prediabetes</v>
      </c>
      <c r="L1279" s="51" t="str">
        <f>_xlfn.XLOOKUP(A1279,'Hospitalisation Details'!$A$2:$A$2345,'Hospitalisation Details'!$J$2:$J$2345,"")</f>
        <v>25-Jul-1983</v>
      </c>
      <c r="M1279" s="12">
        <f>_xlfn.XLOOKUP(A1279,'Hospitalisation Details'!$A$2:$A$2344,'Hospitalisation Details'!$F$2:$F$2344," ",0,1)</f>
        <v>8596.83</v>
      </c>
      <c r="N1279" t="str">
        <f>_xlfn.XLOOKUP(A1279,'Hospitalisation Details'!$A$2:$A$2344,'Hospitalisation Details'!$G$2:$G$2344," ",0,1)</f>
        <v>tier - 2</v>
      </c>
      <c r="O1279" t="str">
        <f>_xlfn.XLOOKUP(A1279,'Hospitalisation Details'!$A$2:$A$2344,'Hospitalisation Details'!$H$2:$H$2344," ",0,1)</f>
        <v>tier - 3</v>
      </c>
      <c r="P1279" t="str">
        <f>_xlfn.XLOOKUP(A1279,'Hospitalisation Details'!$A$2:$A$2344,'Hospitalisation Details'!$I$2:$I$2344," ",0,1)</f>
        <v>R1013</v>
      </c>
      <c r="Q1279">
        <f>_xlfn.XLOOKUP(A1279,'Hospitalisation Details'!$A$2:$A$2344,'Hospitalisation Details'!$K$2:$K$2344," ",0,1)</f>
        <v>39</v>
      </c>
    </row>
    <row r="1280" spans="1:17" ht="15.5" x14ac:dyDescent="0.35">
      <c r="A1280" s="8" t="s">
        <v>1092</v>
      </c>
      <c r="B1280" t="str">
        <f>VLOOKUP(Healthcare!A1280,'Customer Names'!A1280:E3614,4,FALSE)</f>
        <v>Laura</v>
      </c>
      <c r="C1280" s="10">
        <f>_xlfn.XLOOKUP(A1280,'Medical Examinations'!$A$2:$A$2336,'Medical Examinations'!$B$2:$B$2336,"NA",0,1)</f>
        <v>23.87</v>
      </c>
      <c r="D1280" s="10">
        <f>_xlfn.XLOOKUP(A1280,'Medical Examinations'!$A$2:$A$2336,'Medical Examinations'!$C$2:$C$2336)</f>
        <v>4.7699999999999996</v>
      </c>
      <c r="E1280" s="1" t="str">
        <f>_xlfn.XLOOKUP(A1280,'Medical Examinations'!$A$2:$A$2336,'Medical Examinations'!$D$2:$D$2336)</f>
        <v>Yes</v>
      </c>
      <c r="F1280" t="str">
        <f>_xlfn.XLOOKUP(A1280,'Medical Examinations'!$A$2:$A$2336,'Medical Examinations'!$E$2:$E$2336)</f>
        <v>No</v>
      </c>
      <c r="G1280" t="str">
        <f>_xlfn.XLOOKUP(A1280,'Medical Examinations'!$A$2:$A$2336,'Medical Examinations'!$F$2:$F$2336)</f>
        <v>Yes</v>
      </c>
      <c r="H1280" s="1">
        <f>_xlfn.XLOOKUP(A1280,'Medical Examinations'!$A$2:$A$2336,'Medical Examinations'!$G$2:$G$2336)</f>
        <v>1</v>
      </c>
      <c r="I1280" t="str">
        <f>_xlfn.XLOOKUP(A1280,'Medical Examinations'!$A$2:$A$2336,'Medical Examinations'!$H$2:$H$2336)</f>
        <v>No</v>
      </c>
      <c r="J1280" t="str">
        <f>VLOOKUP(A1280,'Medical Examinations'!$A$2:$J$2336,9,FALSE)</f>
        <v>Normal Weight</v>
      </c>
      <c r="K1280" t="str">
        <f>VLOOKUP(A1280,'Medical Examinations'!$A$2:$J$2336,10,FALSE)</f>
        <v>Normal</v>
      </c>
      <c r="L1280" s="51" t="str">
        <f>_xlfn.XLOOKUP(A1280,'Hospitalisation Details'!$A$2:$A$2345,'Hospitalisation Details'!$J$2:$J$2345,"")</f>
        <v>30-Dec-1983</v>
      </c>
      <c r="M1280" s="12">
        <f>_xlfn.XLOOKUP(A1280,'Hospitalisation Details'!$A$2:$A$2344,'Hospitalisation Details'!$F$2:$F$2344," ",0,1)</f>
        <v>8582.2999999999993</v>
      </c>
      <c r="N1280" t="str">
        <f>_xlfn.XLOOKUP(A1280,'Hospitalisation Details'!$A$2:$A$2344,'Hospitalisation Details'!$G$2:$G$2344," ",0,1)</f>
        <v>tier - 2</v>
      </c>
      <c r="O1280" t="str">
        <f>_xlfn.XLOOKUP(A1280,'Hospitalisation Details'!$A$2:$A$2344,'Hospitalisation Details'!$H$2:$H$2344," ",0,1)</f>
        <v>tier - 1</v>
      </c>
      <c r="P1280" t="str">
        <f>_xlfn.XLOOKUP(A1280,'Hospitalisation Details'!$A$2:$A$2344,'Hospitalisation Details'!$I$2:$I$2344," ",0,1)</f>
        <v>R1013</v>
      </c>
      <c r="Q1280">
        <f>_xlfn.XLOOKUP(A1280,'Hospitalisation Details'!$A$2:$A$2344,'Hospitalisation Details'!$K$2:$K$2344," ",0,1)</f>
        <v>39</v>
      </c>
    </row>
    <row r="1281" spans="1:17" ht="15.5" x14ac:dyDescent="0.35">
      <c r="A1281" s="8" t="s">
        <v>1091</v>
      </c>
      <c r="B1281" t="str">
        <f>VLOOKUP(Healthcare!A1281,'Customer Names'!A1281:E3615,4,FALSE)</f>
        <v>Torrey C III</v>
      </c>
      <c r="C1281" s="10">
        <f>_xlfn.XLOOKUP(A1281,'Medical Examinations'!$A$2:$A$2336,'Medical Examinations'!$B$2:$B$2336,"NA",0,1)</f>
        <v>30.15</v>
      </c>
      <c r="D1281" s="10">
        <f>_xlfn.XLOOKUP(A1281,'Medical Examinations'!$A$2:$A$2336,'Medical Examinations'!$C$2:$C$2336)</f>
        <v>4.25</v>
      </c>
      <c r="E1281" s="1" t="str">
        <f>_xlfn.XLOOKUP(A1281,'Medical Examinations'!$A$2:$A$2336,'Medical Examinations'!$D$2:$D$2336)</f>
        <v>No</v>
      </c>
      <c r="F1281" t="str">
        <f>_xlfn.XLOOKUP(A1281,'Medical Examinations'!$A$2:$A$2336,'Medical Examinations'!$E$2:$E$2336)</f>
        <v>No</v>
      </c>
      <c r="G1281" t="str">
        <f>_xlfn.XLOOKUP(A1281,'Medical Examinations'!$A$2:$A$2336,'Medical Examinations'!$F$2:$F$2336)</f>
        <v>No</v>
      </c>
      <c r="H1281" s="1">
        <f>_xlfn.XLOOKUP(A1281,'Medical Examinations'!$A$2:$A$2336,'Medical Examinations'!$G$2:$G$2336)</f>
        <v>1</v>
      </c>
      <c r="I1281" t="str">
        <f>_xlfn.XLOOKUP(A1281,'Medical Examinations'!$A$2:$A$2336,'Medical Examinations'!$H$2:$H$2336)</f>
        <v>No</v>
      </c>
      <c r="J1281" t="str">
        <f>VLOOKUP(A1281,'Medical Examinations'!$A$2:$J$2336,9,FALSE)</f>
        <v>Obesity</v>
      </c>
      <c r="K1281" t="str">
        <f>VLOOKUP(A1281,'Medical Examinations'!$A$2:$J$2336,10,FALSE)</f>
        <v>Normal</v>
      </c>
      <c r="L1281" s="51" t="str">
        <f>_xlfn.XLOOKUP(A1281,'Hospitalisation Details'!$A$2:$A$2345,'Hospitalisation Details'!$J$2:$J$2345,"")</f>
        <v>11-Nov-1987</v>
      </c>
      <c r="M1281" s="12">
        <f>_xlfn.XLOOKUP(A1281,'Hospitalisation Details'!$A$2:$A$2344,'Hospitalisation Details'!$F$2:$F$2344," ",0,1)</f>
        <v>8573.2999999999993</v>
      </c>
      <c r="N1281" t="str">
        <f>_xlfn.XLOOKUP(A1281,'Hospitalisation Details'!$A$2:$A$2344,'Hospitalisation Details'!$G$2:$G$2344," ",0,1)</f>
        <v>tier - 2</v>
      </c>
      <c r="O1281" t="str">
        <f>_xlfn.XLOOKUP(A1281,'Hospitalisation Details'!$A$2:$A$2344,'Hospitalisation Details'!$H$2:$H$2344," ",0,1)</f>
        <v>tier - 2</v>
      </c>
      <c r="P1281" t="str">
        <f>_xlfn.XLOOKUP(A1281,'Hospitalisation Details'!$A$2:$A$2344,'Hospitalisation Details'!$I$2:$I$2344," ",0,1)</f>
        <v>R1021</v>
      </c>
      <c r="Q1281">
        <f>_xlfn.XLOOKUP(A1281,'Hospitalisation Details'!$A$2:$A$2344,'Hospitalisation Details'!$K$2:$K$2344," ",0,1)</f>
        <v>35</v>
      </c>
    </row>
    <row r="1282" spans="1:17" ht="15.5" x14ac:dyDescent="0.35">
      <c r="A1282" s="8" t="s">
        <v>1090</v>
      </c>
      <c r="B1282" t="str">
        <f>VLOOKUP(Healthcare!A1282,'Customer Names'!A1282:E3616,4,FALSE)</f>
        <v>Paul</v>
      </c>
      <c r="C1282" s="10">
        <f>_xlfn.XLOOKUP(A1282,'Medical Examinations'!$A$2:$A$2336,'Medical Examinations'!$B$2:$B$2336,"NA",0,1)</f>
        <v>26.36</v>
      </c>
      <c r="D1282" s="10">
        <f>_xlfn.XLOOKUP(A1282,'Medical Examinations'!$A$2:$A$2336,'Medical Examinations'!$C$2:$C$2336)</f>
        <v>5.52</v>
      </c>
      <c r="E1282" s="1" t="str">
        <f>_xlfn.XLOOKUP(A1282,'Medical Examinations'!$A$2:$A$2336,'Medical Examinations'!$D$2:$D$2336)</f>
        <v>No</v>
      </c>
      <c r="F1282" t="str">
        <f>_xlfn.XLOOKUP(A1282,'Medical Examinations'!$A$2:$A$2336,'Medical Examinations'!$E$2:$E$2336)</f>
        <v>No</v>
      </c>
      <c r="G1282" t="str">
        <f>_xlfn.XLOOKUP(A1282,'Medical Examinations'!$A$2:$A$2336,'Medical Examinations'!$F$2:$F$2336)</f>
        <v>No</v>
      </c>
      <c r="H1282" s="1">
        <f>_xlfn.XLOOKUP(A1282,'Medical Examinations'!$A$2:$A$2336,'Medical Examinations'!$G$2:$G$2336)</f>
        <v>0</v>
      </c>
      <c r="I1282" t="str">
        <f>_xlfn.XLOOKUP(A1282,'Medical Examinations'!$A$2:$A$2336,'Medical Examinations'!$H$2:$H$2336)</f>
        <v>No</v>
      </c>
      <c r="J1282" t="str">
        <f>VLOOKUP(A1282,'Medical Examinations'!$A$2:$J$2336,9,FALSE)</f>
        <v>Overweight</v>
      </c>
      <c r="K1282" t="str">
        <f>VLOOKUP(A1282,'Medical Examinations'!$A$2:$J$2336,10,FALSE)</f>
        <v>Normal</v>
      </c>
      <c r="L1282" s="51" t="str">
        <f>_xlfn.XLOOKUP(A1282,'Hospitalisation Details'!$A$2:$A$2345,'Hospitalisation Details'!$J$2:$J$2345,"")</f>
        <v>6-Dec-1982</v>
      </c>
      <c r="M1282" s="12">
        <f>_xlfn.XLOOKUP(A1282,'Hospitalisation Details'!$A$2:$A$2344,'Hospitalisation Details'!$F$2:$F$2344," ",0,1)</f>
        <v>8572.0400000000009</v>
      </c>
      <c r="N1282" t="str">
        <f>_xlfn.XLOOKUP(A1282,'Hospitalisation Details'!$A$2:$A$2344,'Hospitalisation Details'!$G$2:$G$2344," ",0,1)</f>
        <v>tier - 2</v>
      </c>
      <c r="O1282" t="str">
        <f>_xlfn.XLOOKUP(A1282,'Hospitalisation Details'!$A$2:$A$2344,'Hospitalisation Details'!$H$2:$H$2344," ",0,1)</f>
        <v>tier - 2</v>
      </c>
      <c r="P1282" t="str">
        <f>_xlfn.XLOOKUP(A1282,'Hospitalisation Details'!$A$2:$A$2344,'Hospitalisation Details'!$I$2:$I$2344," ",0,1)</f>
        <v>R1021</v>
      </c>
      <c r="Q1282">
        <f>_xlfn.XLOOKUP(A1282,'Hospitalisation Details'!$A$2:$A$2344,'Hospitalisation Details'!$K$2:$K$2344," ",0,1)</f>
        <v>40</v>
      </c>
    </row>
    <row r="1283" spans="1:17" ht="15.5" x14ac:dyDescent="0.35">
      <c r="A1283" s="8" t="s">
        <v>1089</v>
      </c>
      <c r="B1283" t="str">
        <f>VLOOKUP(Healthcare!A1283,'Customer Names'!A1283:E3617,4,FALSE)</f>
        <v>Jennifer D.</v>
      </c>
      <c r="C1283" s="10">
        <f>_xlfn.XLOOKUP(A1283,'Medical Examinations'!$A$2:$A$2336,'Medical Examinations'!$B$2:$B$2336,"NA",0,1)</f>
        <v>45.32</v>
      </c>
      <c r="D1283" s="10">
        <f>_xlfn.XLOOKUP(A1283,'Medical Examinations'!$A$2:$A$2336,'Medical Examinations'!$C$2:$C$2336)</f>
        <v>6.53</v>
      </c>
      <c r="E1283" s="1" t="str">
        <f>_xlfn.XLOOKUP(A1283,'Medical Examinations'!$A$2:$A$2336,'Medical Examinations'!$D$2:$D$2336)</f>
        <v>Yes</v>
      </c>
      <c r="F1283" t="str">
        <f>_xlfn.XLOOKUP(A1283,'Medical Examinations'!$A$2:$A$2336,'Medical Examinations'!$E$2:$E$2336)</f>
        <v>No</v>
      </c>
      <c r="G1283" t="str">
        <f>_xlfn.XLOOKUP(A1283,'Medical Examinations'!$A$2:$A$2336,'Medical Examinations'!$F$2:$F$2336)</f>
        <v>No</v>
      </c>
      <c r="H1283" s="1">
        <f>_xlfn.XLOOKUP(A1283,'Medical Examinations'!$A$2:$A$2336,'Medical Examinations'!$G$2:$G$2336)</f>
        <v>1</v>
      </c>
      <c r="I1283" t="str">
        <f>_xlfn.XLOOKUP(A1283,'Medical Examinations'!$A$2:$A$2336,'Medical Examinations'!$H$2:$H$2336)</f>
        <v>No</v>
      </c>
      <c r="J1283" t="str">
        <f>VLOOKUP(A1283,'Medical Examinations'!$A$2:$J$2336,9,FALSE)</f>
        <v>Obesity</v>
      </c>
      <c r="K1283" t="str">
        <f>VLOOKUP(A1283,'Medical Examinations'!$A$2:$J$2336,10,FALSE)</f>
        <v>Diabetes</v>
      </c>
      <c r="L1283" s="51" t="str">
        <f>_xlfn.XLOOKUP(A1283,'Hospitalisation Details'!$A$2:$A$2345,'Hospitalisation Details'!$J$2:$J$2345,"")</f>
        <v>26-Sep-1975</v>
      </c>
      <c r="M1283" s="12">
        <f>_xlfn.XLOOKUP(A1283,'Hospitalisation Details'!$A$2:$A$2344,'Hospitalisation Details'!$F$2:$F$2344," ",0,1)</f>
        <v>8569.86</v>
      </c>
      <c r="N1283" t="str">
        <f>_xlfn.XLOOKUP(A1283,'Hospitalisation Details'!$A$2:$A$2344,'Hospitalisation Details'!$G$2:$G$2344," ",0,1)</f>
        <v>tier - 2</v>
      </c>
      <c r="O1283" t="str">
        <f>_xlfn.XLOOKUP(A1283,'Hospitalisation Details'!$A$2:$A$2344,'Hospitalisation Details'!$H$2:$H$2344," ",0,1)</f>
        <v>tier - 3</v>
      </c>
      <c r="P1283" t="str">
        <f>_xlfn.XLOOKUP(A1283,'Hospitalisation Details'!$A$2:$A$2344,'Hospitalisation Details'!$I$2:$I$2344," ",0,1)</f>
        <v>R1013</v>
      </c>
      <c r="Q1283">
        <f>_xlfn.XLOOKUP(A1283,'Hospitalisation Details'!$A$2:$A$2344,'Hospitalisation Details'!$K$2:$K$2344," ",0,1)</f>
        <v>47</v>
      </c>
    </row>
    <row r="1284" spans="1:17" ht="15.5" x14ac:dyDescent="0.35">
      <c r="A1284" s="8" t="s">
        <v>1088</v>
      </c>
      <c r="B1284" t="str">
        <f>VLOOKUP(Healthcare!A1284,'Customer Names'!A1284:E3618,4,FALSE)</f>
        <v>Erik</v>
      </c>
      <c r="C1284" s="10">
        <f>_xlfn.XLOOKUP(A1284,'Medical Examinations'!$A$2:$A$2336,'Medical Examinations'!$B$2:$B$2336,"NA",0,1)</f>
        <v>31.93</v>
      </c>
      <c r="D1284" s="10">
        <f>_xlfn.XLOOKUP(A1284,'Medical Examinations'!$A$2:$A$2336,'Medical Examinations'!$C$2:$C$2336)</f>
        <v>4.82</v>
      </c>
      <c r="E1284" s="1" t="str">
        <f>_xlfn.XLOOKUP(A1284,'Medical Examinations'!$A$2:$A$2336,'Medical Examinations'!$D$2:$D$2336)</f>
        <v>Yes</v>
      </c>
      <c r="F1284" t="str">
        <f>_xlfn.XLOOKUP(A1284,'Medical Examinations'!$A$2:$A$2336,'Medical Examinations'!$E$2:$E$2336)</f>
        <v>No</v>
      </c>
      <c r="G1284" t="str">
        <f>_xlfn.XLOOKUP(A1284,'Medical Examinations'!$A$2:$A$2336,'Medical Examinations'!$F$2:$F$2336)</f>
        <v>No</v>
      </c>
      <c r="H1284" s="1">
        <f>_xlfn.XLOOKUP(A1284,'Medical Examinations'!$A$2:$A$2336,'Medical Examinations'!$G$2:$G$2336)</f>
        <v>1</v>
      </c>
      <c r="I1284" t="str">
        <f>_xlfn.XLOOKUP(A1284,'Medical Examinations'!$A$2:$A$2336,'Medical Examinations'!$H$2:$H$2336)</f>
        <v>No</v>
      </c>
      <c r="J1284" t="str">
        <f>VLOOKUP(A1284,'Medical Examinations'!$A$2:$J$2336,9,FALSE)</f>
        <v>Obesity</v>
      </c>
      <c r="K1284" t="str">
        <f>VLOOKUP(A1284,'Medical Examinations'!$A$2:$J$2336,10,FALSE)</f>
        <v>Normal</v>
      </c>
      <c r="L1284" s="51" t="str">
        <f>_xlfn.XLOOKUP(A1284,'Hospitalisation Details'!$A$2:$A$2345,'Hospitalisation Details'!$J$2:$J$2345,"")</f>
        <v>21-Sep-1988</v>
      </c>
      <c r="M1284" s="12">
        <f>_xlfn.XLOOKUP(A1284,'Hospitalisation Details'!$A$2:$A$2344,'Hospitalisation Details'!$F$2:$F$2344," ",0,1)</f>
        <v>8567.25</v>
      </c>
      <c r="N1284" t="str">
        <f>_xlfn.XLOOKUP(A1284,'Hospitalisation Details'!$A$2:$A$2344,'Hospitalisation Details'!$G$2:$G$2344," ",0,1)</f>
        <v>tier - 2</v>
      </c>
      <c r="O1284" t="str">
        <f>_xlfn.XLOOKUP(A1284,'Hospitalisation Details'!$A$2:$A$2344,'Hospitalisation Details'!$H$2:$H$2344," ",0,1)</f>
        <v>tier - 1</v>
      </c>
      <c r="P1284" t="str">
        <f>_xlfn.XLOOKUP(A1284,'Hospitalisation Details'!$A$2:$A$2344,'Hospitalisation Details'!$I$2:$I$2344," ",0,1)</f>
        <v>R1012</v>
      </c>
      <c r="Q1284">
        <f>_xlfn.XLOOKUP(A1284,'Hospitalisation Details'!$A$2:$A$2344,'Hospitalisation Details'!$K$2:$K$2344," ",0,1)</f>
        <v>34</v>
      </c>
    </row>
    <row r="1285" spans="1:17" ht="15.5" x14ac:dyDescent="0.35">
      <c r="A1285" s="8" t="s">
        <v>1087</v>
      </c>
      <c r="B1285" t="str">
        <f>VLOOKUP(Healthcare!A1285,'Customer Names'!A1285:E3619,4,FALSE)</f>
        <v>Lana J</v>
      </c>
      <c r="C1285" s="10">
        <f>_xlfn.XLOOKUP(A1285,'Medical Examinations'!$A$2:$A$2336,'Medical Examinations'!$B$2:$B$2336,"NA",0,1)</f>
        <v>36</v>
      </c>
      <c r="D1285" s="10">
        <f>_xlfn.XLOOKUP(A1285,'Medical Examinations'!$A$2:$A$2336,'Medical Examinations'!$C$2:$C$2336)</f>
        <v>11.94</v>
      </c>
      <c r="E1285" s="1" t="str">
        <f>_xlfn.XLOOKUP(A1285,'Medical Examinations'!$A$2:$A$2336,'Medical Examinations'!$D$2:$D$2336)</f>
        <v>Yes</v>
      </c>
      <c r="F1285" t="str">
        <f>_xlfn.XLOOKUP(A1285,'Medical Examinations'!$A$2:$A$2336,'Medical Examinations'!$E$2:$E$2336)</f>
        <v>No</v>
      </c>
      <c r="G1285" t="str">
        <f>_xlfn.XLOOKUP(A1285,'Medical Examinations'!$A$2:$A$2336,'Medical Examinations'!$F$2:$F$2336)</f>
        <v>No</v>
      </c>
      <c r="H1285" s="1">
        <f>_xlfn.XLOOKUP(A1285,'Medical Examinations'!$A$2:$A$2336,'Medical Examinations'!$G$2:$G$2336)</f>
        <v>1</v>
      </c>
      <c r="I1285" t="str">
        <f>_xlfn.XLOOKUP(A1285,'Medical Examinations'!$A$2:$A$2336,'Medical Examinations'!$H$2:$H$2336)</f>
        <v>No</v>
      </c>
      <c r="J1285" t="str">
        <f>VLOOKUP(A1285,'Medical Examinations'!$A$2:$J$2336,9,FALSE)</f>
        <v>Obesity</v>
      </c>
      <c r="K1285" t="str">
        <f>VLOOKUP(A1285,'Medical Examinations'!$A$2:$J$2336,10,FALSE)</f>
        <v>Diabetes</v>
      </c>
      <c r="L1285" s="51" t="str">
        <f>_xlfn.XLOOKUP(A1285,'Hospitalisation Details'!$A$2:$A$2345,'Hospitalisation Details'!$J$2:$J$2345,"")</f>
        <v>21-Aug-1975</v>
      </c>
      <c r="M1285" s="12">
        <f>_xlfn.XLOOKUP(A1285,'Hospitalisation Details'!$A$2:$A$2344,'Hospitalisation Details'!$F$2:$F$2344," ",0,1)</f>
        <v>8556.91</v>
      </c>
      <c r="N1285" t="str">
        <f>_xlfn.XLOOKUP(A1285,'Hospitalisation Details'!$A$2:$A$2344,'Hospitalisation Details'!$G$2:$G$2344," ",0,1)</f>
        <v>tier - 2</v>
      </c>
      <c r="O1285" t="str">
        <f>_xlfn.XLOOKUP(A1285,'Hospitalisation Details'!$A$2:$A$2344,'Hospitalisation Details'!$H$2:$H$2344," ",0,1)</f>
        <v>tier - 1</v>
      </c>
      <c r="P1285" t="str">
        <f>_xlfn.XLOOKUP(A1285,'Hospitalisation Details'!$A$2:$A$2344,'Hospitalisation Details'!$I$2:$I$2344," ",0,1)</f>
        <v>R1011</v>
      </c>
      <c r="Q1285">
        <f>_xlfn.XLOOKUP(A1285,'Hospitalisation Details'!$A$2:$A$2344,'Hospitalisation Details'!$K$2:$K$2344," ",0,1)</f>
        <v>47</v>
      </c>
    </row>
    <row r="1286" spans="1:17" ht="15.5" x14ac:dyDescent="0.35">
      <c r="A1286" s="8" t="s">
        <v>1086</v>
      </c>
      <c r="B1286" t="str">
        <f>VLOOKUP(Healthcare!A1286,'Customer Names'!A1286:E3620,4,FALSE)</f>
        <v>Rebecca E</v>
      </c>
      <c r="C1286" s="10">
        <f>_xlfn.XLOOKUP(A1286,'Medical Examinations'!$A$2:$A$2336,'Medical Examinations'!$B$2:$B$2336,"NA",0,1)</f>
        <v>32</v>
      </c>
      <c r="D1286" s="10">
        <f>_xlfn.XLOOKUP(A1286,'Medical Examinations'!$A$2:$A$2336,'Medical Examinations'!$C$2:$C$2336)</f>
        <v>7.85</v>
      </c>
      <c r="E1286" s="1" t="str">
        <f>_xlfn.XLOOKUP(A1286,'Medical Examinations'!$A$2:$A$2336,'Medical Examinations'!$D$2:$D$2336)</f>
        <v>Yes</v>
      </c>
      <c r="F1286" t="str">
        <f>_xlfn.XLOOKUP(A1286,'Medical Examinations'!$A$2:$A$2336,'Medical Examinations'!$E$2:$E$2336)</f>
        <v>No</v>
      </c>
      <c r="G1286" t="str">
        <f>_xlfn.XLOOKUP(A1286,'Medical Examinations'!$A$2:$A$2336,'Medical Examinations'!$F$2:$F$2336)</f>
        <v>No</v>
      </c>
      <c r="H1286" s="1">
        <f>_xlfn.XLOOKUP(A1286,'Medical Examinations'!$A$2:$A$2336,'Medical Examinations'!$G$2:$G$2336)</f>
        <v>1</v>
      </c>
      <c r="I1286" t="str">
        <f>_xlfn.XLOOKUP(A1286,'Medical Examinations'!$A$2:$A$2336,'Medical Examinations'!$H$2:$H$2336)</f>
        <v>No</v>
      </c>
      <c r="J1286" t="str">
        <f>VLOOKUP(A1286,'Medical Examinations'!$A$2:$J$2336,9,FALSE)</f>
        <v>Obesity</v>
      </c>
      <c r="K1286" t="str">
        <f>VLOOKUP(A1286,'Medical Examinations'!$A$2:$J$2336,10,FALSE)</f>
        <v>Diabetes</v>
      </c>
      <c r="L1286" s="51" t="str">
        <f>_xlfn.XLOOKUP(A1286,'Hospitalisation Details'!$A$2:$A$2345,'Hospitalisation Details'!$J$2:$J$2345,"")</f>
        <v>6-Aug-1975</v>
      </c>
      <c r="M1286" s="12">
        <f>_xlfn.XLOOKUP(A1286,'Hospitalisation Details'!$A$2:$A$2344,'Hospitalisation Details'!$F$2:$F$2344," ",0,1)</f>
        <v>8551.35</v>
      </c>
      <c r="N1286" t="str">
        <f>_xlfn.XLOOKUP(A1286,'Hospitalisation Details'!$A$2:$A$2344,'Hospitalisation Details'!$G$2:$G$2344," ",0,1)</f>
        <v>tier - 2</v>
      </c>
      <c r="O1286" t="str">
        <f>_xlfn.XLOOKUP(A1286,'Hospitalisation Details'!$A$2:$A$2344,'Hospitalisation Details'!$H$2:$H$2344," ",0,1)</f>
        <v>tier - 2</v>
      </c>
      <c r="P1286" t="str">
        <f>_xlfn.XLOOKUP(A1286,'Hospitalisation Details'!$A$2:$A$2344,'Hospitalisation Details'!$I$2:$I$2344," ",0,1)</f>
        <v>R1011</v>
      </c>
      <c r="Q1286">
        <f>_xlfn.XLOOKUP(A1286,'Hospitalisation Details'!$A$2:$A$2344,'Hospitalisation Details'!$K$2:$K$2344," ",0,1)</f>
        <v>47</v>
      </c>
    </row>
    <row r="1287" spans="1:17" ht="15.5" x14ac:dyDescent="0.35">
      <c r="A1287" s="8" t="s">
        <v>1085</v>
      </c>
      <c r="B1287" t="str">
        <f>VLOOKUP(Healthcare!A1287,'Customer Names'!A1287:E3621,4,FALSE)</f>
        <v>Katie M.</v>
      </c>
      <c r="C1287" s="10">
        <f>_xlfn.XLOOKUP(A1287,'Medical Examinations'!$A$2:$A$2336,'Medical Examinations'!$B$2:$B$2336,"NA",0,1)</f>
        <v>29.37</v>
      </c>
      <c r="D1287" s="10">
        <f>_xlfn.XLOOKUP(A1287,'Medical Examinations'!$A$2:$A$2336,'Medical Examinations'!$C$2:$C$2336)</f>
        <v>8.01</v>
      </c>
      <c r="E1287" s="1" t="str">
        <f>_xlfn.XLOOKUP(A1287,'Medical Examinations'!$A$2:$A$2336,'Medical Examinations'!$D$2:$D$2336)</f>
        <v>Yes</v>
      </c>
      <c r="F1287" t="str">
        <f>_xlfn.XLOOKUP(A1287,'Medical Examinations'!$A$2:$A$2336,'Medical Examinations'!$E$2:$E$2336)</f>
        <v>No</v>
      </c>
      <c r="G1287" t="str">
        <f>_xlfn.XLOOKUP(A1287,'Medical Examinations'!$A$2:$A$2336,'Medical Examinations'!$F$2:$F$2336)</f>
        <v>No</v>
      </c>
      <c r="H1287" s="1">
        <f>_xlfn.XLOOKUP(A1287,'Medical Examinations'!$A$2:$A$2336,'Medical Examinations'!$G$2:$G$2336)</f>
        <v>1</v>
      </c>
      <c r="I1287" t="str">
        <f>_xlfn.XLOOKUP(A1287,'Medical Examinations'!$A$2:$A$2336,'Medical Examinations'!$H$2:$H$2336)</f>
        <v>No</v>
      </c>
      <c r="J1287" t="str">
        <f>VLOOKUP(A1287,'Medical Examinations'!$A$2:$J$2336,9,FALSE)</f>
        <v>Overweight</v>
      </c>
      <c r="K1287" t="str">
        <f>VLOOKUP(A1287,'Medical Examinations'!$A$2:$J$2336,10,FALSE)</f>
        <v>Diabetes</v>
      </c>
      <c r="L1287" s="51" t="str">
        <f>_xlfn.XLOOKUP(A1287,'Hospitalisation Details'!$A$2:$A$2345,'Hospitalisation Details'!$J$2:$J$2345,"")</f>
        <v>12-Dec-1983</v>
      </c>
      <c r="M1287" s="12">
        <f>_xlfn.XLOOKUP(A1287,'Hospitalisation Details'!$A$2:$A$2344,'Hospitalisation Details'!$F$2:$F$2344," ",0,1)</f>
        <v>8547.69</v>
      </c>
      <c r="N1287" t="str">
        <f>_xlfn.XLOOKUP(A1287,'Hospitalisation Details'!$A$2:$A$2344,'Hospitalisation Details'!$G$2:$G$2344," ",0,1)</f>
        <v>tier - 2</v>
      </c>
      <c r="O1287" t="str">
        <f>_xlfn.XLOOKUP(A1287,'Hospitalisation Details'!$A$2:$A$2344,'Hospitalisation Details'!$H$2:$H$2344," ",0,1)</f>
        <v>tier - 1</v>
      </c>
      <c r="P1287" t="str">
        <f>_xlfn.XLOOKUP(A1287,'Hospitalisation Details'!$A$2:$A$2344,'Hospitalisation Details'!$I$2:$I$2344," ",0,1)</f>
        <v>R1013</v>
      </c>
      <c r="Q1287">
        <f>_xlfn.XLOOKUP(A1287,'Hospitalisation Details'!$A$2:$A$2344,'Hospitalisation Details'!$K$2:$K$2344," ",0,1)</f>
        <v>39</v>
      </c>
    </row>
    <row r="1288" spans="1:17" ht="15.5" x14ac:dyDescent="0.35">
      <c r="A1288" s="8" t="s">
        <v>1084</v>
      </c>
      <c r="B1288" t="str">
        <f>VLOOKUP(Healthcare!A1288,'Customer Names'!A1288:E3622,4,FALSE)</f>
        <v>Elizabeth A.</v>
      </c>
      <c r="C1288" s="10">
        <f>_xlfn.XLOOKUP(A1288,'Medical Examinations'!$A$2:$A$2336,'Medical Examinations'!$B$2:$B$2336,"NA",0,1)</f>
        <v>23.6</v>
      </c>
      <c r="D1288" s="10">
        <f>_xlfn.XLOOKUP(A1288,'Medical Examinations'!$A$2:$A$2336,'Medical Examinations'!$C$2:$C$2336)</f>
        <v>7.4</v>
      </c>
      <c r="E1288" s="1" t="str">
        <f>_xlfn.XLOOKUP(A1288,'Medical Examinations'!$A$2:$A$2336,'Medical Examinations'!$D$2:$D$2336)</f>
        <v>Yes</v>
      </c>
      <c r="F1288" t="str">
        <f>_xlfn.XLOOKUP(A1288,'Medical Examinations'!$A$2:$A$2336,'Medical Examinations'!$E$2:$E$2336)</f>
        <v>No</v>
      </c>
      <c r="G1288" t="str">
        <f>_xlfn.XLOOKUP(A1288,'Medical Examinations'!$A$2:$A$2336,'Medical Examinations'!$F$2:$F$2336)</f>
        <v>No</v>
      </c>
      <c r="H1288" s="1">
        <f>_xlfn.XLOOKUP(A1288,'Medical Examinations'!$A$2:$A$2336,'Medical Examinations'!$G$2:$G$2336)</f>
        <v>1</v>
      </c>
      <c r="I1288" t="str">
        <f>_xlfn.XLOOKUP(A1288,'Medical Examinations'!$A$2:$A$2336,'Medical Examinations'!$H$2:$H$2336)</f>
        <v>No</v>
      </c>
      <c r="J1288" t="str">
        <f>VLOOKUP(A1288,'Medical Examinations'!$A$2:$J$2336,9,FALSE)</f>
        <v>Normal Weight</v>
      </c>
      <c r="K1288" t="str">
        <f>VLOOKUP(A1288,'Medical Examinations'!$A$2:$J$2336,10,FALSE)</f>
        <v>Diabetes</v>
      </c>
      <c r="L1288" s="51" t="str">
        <f>_xlfn.XLOOKUP(A1288,'Hospitalisation Details'!$A$2:$A$2345,'Hospitalisation Details'!$J$2:$J$2345,"")</f>
        <v>6-Nov-1975</v>
      </c>
      <c r="M1288" s="12">
        <f>_xlfn.XLOOKUP(A1288,'Hospitalisation Details'!$A$2:$A$2344,'Hospitalisation Details'!$F$2:$F$2344," ",0,1)</f>
        <v>8539.67</v>
      </c>
      <c r="N1288" t="str">
        <f>_xlfn.XLOOKUP(A1288,'Hospitalisation Details'!$A$2:$A$2344,'Hospitalisation Details'!$G$2:$G$2344," ",0,1)</f>
        <v>tier - 2</v>
      </c>
      <c r="O1288" t="str">
        <f>_xlfn.XLOOKUP(A1288,'Hospitalisation Details'!$A$2:$A$2344,'Hospitalisation Details'!$H$2:$H$2344," ",0,1)</f>
        <v>tier - 3</v>
      </c>
      <c r="P1288" t="str">
        <f>_xlfn.XLOOKUP(A1288,'Hospitalisation Details'!$A$2:$A$2344,'Hospitalisation Details'!$I$2:$I$2344," ",0,1)</f>
        <v>R1011</v>
      </c>
      <c r="Q1288">
        <f>_xlfn.XLOOKUP(A1288,'Hospitalisation Details'!$A$2:$A$2344,'Hospitalisation Details'!$K$2:$K$2344," ",0,1)</f>
        <v>47</v>
      </c>
    </row>
    <row r="1289" spans="1:17" ht="15.5" x14ac:dyDescent="0.35">
      <c r="A1289" s="8" t="s">
        <v>1083</v>
      </c>
      <c r="B1289" t="str">
        <f>VLOOKUP(Healthcare!A1289,'Customer Names'!A1289:E3623,4,FALSE)</f>
        <v>Sarah</v>
      </c>
      <c r="C1289" s="10">
        <f>_xlfn.XLOOKUP(A1289,'Medical Examinations'!$A$2:$A$2336,'Medical Examinations'!$B$2:$B$2336,"NA",0,1)</f>
        <v>33.155000000000001</v>
      </c>
      <c r="D1289" s="10">
        <f>_xlfn.XLOOKUP(A1289,'Medical Examinations'!$A$2:$A$2336,'Medical Examinations'!$C$2:$C$2336)</f>
        <v>8.3800000000000008</v>
      </c>
      <c r="E1289" s="1" t="str">
        <f>_xlfn.XLOOKUP(A1289,'Medical Examinations'!$A$2:$A$2336,'Medical Examinations'!$D$2:$D$2336)</f>
        <v>Yes</v>
      </c>
      <c r="F1289" t="str">
        <f>_xlfn.XLOOKUP(A1289,'Medical Examinations'!$A$2:$A$2336,'Medical Examinations'!$E$2:$E$2336)</f>
        <v>No</v>
      </c>
      <c r="G1289" t="str">
        <f>_xlfn.XLOOKUP(A1289,'Medical Examinations'!$A$2:$A$2336,'Medical Examinations'!$F$2:$F$2336)</f>
        <v>No</v>
      </c>
      <c r="H1289" s="1">
        <f>_xlfn.XLOOKUP(A1289,'Medical Examinations'!$A$2:$A$2336,'Medical Examinations'!$G$2:$G$2336)</f>
        <v>0</v>
      </c>
      <c r="I1289" t="str">
        <f>_xlfn.XLOOKUP(A1289,'Medical Examinations'!$A$2:$A$2336,'Medical Examinations'!$H$2:$H$2336)</f>
        <v>No</v>
      </c>
      <c r="J1289" t="str">
        <f>VLOOKUP(A1289,'Medical Examinations'!$A$2:$J$2336,9,FALSE)</f>
        <v>Obesity</v>
      </c>
      <c r="K1289" t="str">
        <f>VLOOKUP(A1289,'Medical Examinations'!$A$2:$J$2336,10,FALSE)</f>
        <v>Diabetes</v>
      </c>
      <c r="L1289" s="51" t="str">
        <f>_xlfn.XLOOKUP(A1289,'Hospitalisation Details'!$A$2:$A$2345,'Hospitalisation Details'!$J$2:$J$2345,"")</f>
        <v>27-Dec-1981</v>
      </c>
      <c r="M1289" s="12">
        <f>_xlfn.XLOOKUP(A1289,'Hospitalisation Details'!$A$2:$A$2344,'Hospitalisation Details'!$F$2:$F$2344," ",0,1)</f>
        <v>8538.2900000000009</v>
      </c>
      <c r="N1289" t="str">
        <f>_xlfn.XLOOKUP(A1289,'Hospitalisation Details'!$A$2:$A$2344,'Hospitalisation Details'!$G$2:$G$2344," ",0,1)</f>
        <v>tier - 2</v>
      </c>
      <c r="O1289" t="str">
        <f>_xlfn.XLOOKUP(A1289,'Hospitalisation Details'!$A$2:$A$2344,'Hospitalisation Details'!$H$2:$H$2344," ",0,1)</f>
        <v>tier - 3</v>
      </c>
      <c r="P1289" t="str">
        <f>_xlfn.XLOOKUP(A1289,'Hospitalisation Details'!$A$2:$A$2344,'Hospitalisation Details'!$I$2:$I$2344," ",0,1)</f>
        <v>R1024</v>
      </c>
      <c r="Q1289">
        <f>_xlfn.XLOOKUP(A1289,'Hospitalisation Details'!$A$2:$A$2344,'Hospitalisation Details'!$K$2:$K$2344," ",0,1)</f>
        <v>41</v>
      </c>
    </row>
    <row r="1290" spans="1:17" ht="15.5" x14ac:dyDescent="0.35">
      <c r="A1290" s="8" t="s">
        <v>1082</v>
      </c>
      <c r="B1290" t="str">
        <f>VLOOKUP(Healthcare!A1290,'Customer Names'!A1290:E3624,4,FALSE)</f>
        <v>Annie J.</v>
      </c>
      <c r="C1290" s="10">
        <f>_xlfn.XLOOKUP(A1290,'Medical Examinations'!$A$2:$A$2336,'Medical Examinations'!$B$2:$B$2336,"NA",0,1)</f>
        <v>24.32</v>
      </c>
      <c r="D1290" s="10">
        <f>_xlfn.XLOOKUP(A1290,'Medical Examinations'!$A$2:$A$2336,'Medical Examinations'!$C$2:$C$2336)</f>
        <v>11.56</v>
      </c>
      <c r="E1290" s="1" t="str">
        <f>_xlfn.XLOOKUP(A1290,'Medical Examinations'!$A$2:$A$2336,'Medical Examinations'!$D$2:$D$2336)</f>
        <v>Yes</v>
      </c>
      <c r="F1290" t="str">
        <f>_xlfn.XLOOKUP(A1290,'Medical Examinations'!$A$2:$A$2336,'Medical Examinations'!$E$2:$E$2336)</f>
        <v>No</v>
      </c>
      <c r="G1290" t="str">
        <f>_xlfn.XLOOKUP(A1290,'Medical Examinations'!$A$2:$A$2336,'Medical Examinations'!$F$2:$F$2336)</f>
        <v>No</v>
      </c>
      <c r="H1290" s="1">
        <f>_xlfn.XLOOKUP(A1290,'Medical Examinations'!$A$2:$A$2336,'Medical Examinations'!$G$2:$G$2336)</f>
        <v>1</v>
      </c>
      <c r="I1290" t="str">
        <f>_xlfn.XLOOKUP(A1290,'Medical Examinations'!$A$2:$A$2336,'Medical Examinations'!$H$2:$H$2336)</f>
        <v>No</v>
      </c>
      <c r="J1290" t="str">
        <f>VLOOKUP(A1290,'Medical Examinations'!$A$2:$J$2336,9,FALSE)</f>
        <v>Normal Weight</v>
      </c>
      <c r="K1290" t="str">
        <f>VLOOKUP(A1290,'Medical Examinations'!$A$2:$J$2336,10,FALSE)</f>
        <v>Diabetes</v>
      </c>
      <c r="L1290" s="51" t="str">
        <f>_xlfn.XLOOKUP(A1290,'Hospitalisation Details'!$A$2:$A$2345,'Hospitalisation Details'!$J$2:$J$2345,"")</f>
        <v>24-Jul-1983</v>
      </c>
      <c r="M1290" s="12">
        <f>_xlfn.XLOOKUP(A1290,'Hospitalisation Details'!$A$2:$A$2344,'Hospitalisation Details'!$F$2:$F$2344," ",0,1)</f>
        <v>8534.67</v>
      </c>
      <c r="N1290" t="str">
        <f>_xlfn.XLOOKUP(A1290,'Hospitalisation Details'!$A$2:$A$2344,'Hospitalisation Details'!$G$2:$G$2344," ",0,1)</f>
        <v>tier - 2</v>
      </c>
      <c r="O1290" t="str">
        <f>_xlfn.XLOOKUP(A1290,'Hospitalisation Details'!$A$2:$A$2344,'Hospitalisation Details'!$H$2:$H$2344," ",0,1)</f>
        <v>tier - 3</v>
      </c>
      <c r="P1290" t="str">
        <f>_xlfn.XLOOKUP(A1290,'Hospitalisation Details'!$A$2:$A$2344,'Hospitalisation Details'!$I$2:$I$2344," ",0,1)</f>
        <v>R1024</v>
      </c>
      <c r="Q1290">
        <f>_xlfn.XLOOKUP(A1290,'Hospitalisation Details'!$A$2:$A$2344,'Hospitalisation Details'!$K$2:$K$2344," ",0,1)</f>
        <v>39</v>
      </c>
    </row>
    <row r="1291" spans="1:17" ht="15.5" x14ac:dyDescent="0.35">
      <c r="A1291" s="8" t="s">
        <v>1081</v>
      </c>
      <c r="B1291" t="str">
        <f>VLOOKUP(Healthcare!A1291,'Customer Names'!A1291:E3625,4,FALSE)</f>
        <v>Annie</v>
      </c>
      <c r="C1291" s="10">
        <f>_xlfn.XLOOKUP(A1291,'Medical Examinations'!$A$2:$A$2336,'Medical Examinations'!$B$2:$B$2336,"NA",0,1)</f>
        <v>36.299999999999997</v>
      </c>
      <c r="D1291" s="10">
        <f>_xlfn.XLOOKUP(A1291,'Medical Examinations'!$A$2:$A$2336,'Medical Examinations'!$C$2:$C$2336)</f>
        <v>4.6100000000000003</v>
      </c>
      <c r="E1291" s="1" t="str">
        <f>_xlfn.XLOOKUP(A1291,'Medical Examinations'!$A$2:$A$2336,'Medical Examinations'!$D$2:$D$2336)</f>
        <v>No</v>
      </c>
      <c r="F1291" t="str">
        <f>_xlfn.XLOOKUP(A1291,'Medical Examinations'!$A$2:$A$2336,'Medical Examinations'!$E$2:$E$2336)</f>
        <v>No</v>
      </c>
      <c r="G1291" t="str">
        <f>_xlfn.XLOOKUP(A1291,'Medical Examinations'!$A$2:$A$2336,'Medical Examinations'!$F$2:$F$2336)</f>
        <v>No</v>
      </c>
      <c r="H1291" s="1">
        <f>_xlfn.XLOOKUP(A1291,'Medical Examinations'!$A$2:$A$2336,'Medical Examinations'!$G$2:$G$2336)</f>
        <v>0</v>
      </c>
      <c r="I1291" t="str">
        <f>_xlfn.XLOOKUP(A1291,'Medical Examinations'!$A$2:$A$2336,'Medical Examinations'!$H$2:$H$2336)</f>
        <v>No</v>
      </c>
      <c r="J1291" t="str">
        <f>VLOOKUP(A1291,'Medical Examinations'!$A$2:$J$2336,9,FALSE)</f>
        <v>Obesity</v>
      </c>
      <c r="K1291" t="str">
        <f>VLOOKUP(A1291,'Medical Examinations'!$A$2:$J$2336,10,FALSE)</f>
        <v>Normal</v>
      </c>
      <c r="L1291" s="51" t="str">
        <f>_xlfn.XLOOKUP(A1291,'Hospitalisation Details'!$A$2:$A$2345,'Hospitalisation Details'!$J$2:$J$2345,"")</f>
        <v>26-Jul-1977</v>
      </c>
      <c r="M1291" s="12">
        <f>_xlfn.XLOOKUP(A1291,'Hospitalisation Details'!$A$2:$A$2344,'Hospitalisation Details'!$F$2:$F$2344," ",0,1)</f>
        <v>8527.5300000000007</v>
      </c>
      <c r="N1291" t="str">
        <f>_xlfn.XLOOKUP(A1291,'Hospitalisation Details'!$A$2:$A$2344,'Hospitalisation Details'!$G$2:$G$2344," ",0,1)</f>
        <v>tier - 2</v>
      </c>
      <c r="O1291" t="str">
        <f>_xlfn.XLOOKUP(A1291,'Hospitalisation Details'!$A$2:$A$2344,'Hospitalisation Details'!$H$2:$H$2344," ",0,1)</f>
        <v>tier - 2</v>
      </c>
      <c r="P1291" t="str">
        <f>_xlfn.XLOOKUP(A1291,'Hospitalisation Details'!$A$2:$A$2344,'Hospitalisation Details'!$I$2:$I$2344," ",0,1)</f>
        <v>R1013</v>
      </c>
      <c r="Q1291">
        <f>_xlfn.XLOOKUP(A1291,'Hospitalisation Details'!$A$2:$A$2344,'Hospitalisation Details'!$K$2:$K$2344," ",0,1)</f>
        <v>45</v>
      </c>
    </row>
    <row r="1292" spans="1:17" ht="15.5" x14ac:dyDescent="0.35">
      <c r="A1292" s="8" t="s">
        <v>1080</v>
      </c>
      <c r="B1292" t="str">
        <f>VLOOKUP(Healthcare!A1292,'Customer Names'!A1292:E3626,4,FALSE)</f>
        <v>Lindsey</v>
      </c>
      <c r="C1292" s="10">
        <f>_xlfn.XLOOKUP(A1292,'Medical Examinations'!$A$2:$A$2336,'Medical Examinations'!$B$2:$B$2336,"NA",0,1)</f>
        <v>34.4</v>
      </c>
      <c r="D1292" s="10">
        <f>_xlfn.XLOOKUP(A1292,'Medical Examinations'!$A$2:$A$2336,'Medical Examinations'!$C$2:$C$2336)</f>
        <v>4.95</v>
      </c>
      <c r="E1292" s="1" t="str">
        <f>_xlfn.XLOOKUP(A1292,'Medical Examinations'!$A$2:$A$2336,'Medical Examinations'!$D$2:$D$2336)</f>
        <v>No</v>
      </c>
      <c r="F1292" t="str">
        <f>_xlfn.XLOOKUP(A1292,'Medical Examinations'!$A$2:$A$2336,'Medical Examinations'!$E$2:$E$2336)</f>
        <v>No</v>
      </c>
      <c r="G1292" t="str">
        <f>_xlfn.XLOOKUP(A1292,'Medical Examinations'!$A$2:$A$2336,'Medical Examinations'!$F$2:$F$2336)</f>
        <v>Yes</v>
      </c>
      <c r="H1292" s="1">
        <f>_xlfn.XLOOKUP(A1292,'Medical Examinations'!$A$2:$A$2336,'Medical Examinations'!$G$2:$G$2336)</f>
        <v>1</v>
      </c>
      <c r="I1292" t="str">
        <f>_xlfn.XLOOKUP(A1292,'Medical Examinations'!$A$2:$A$2336,'Medical Examinations'!$H$2:$H$2336)</f>
        <v>No</v>
      </c>
      <c r="J1292" t="str">
        <f>VLOOKUP(A1292,'Medical Examinations'!$A$2:$J$2336,9,FALSE)</f>
        <v>Obesity</v>
      </c>
      <c r="K1292" t="str">
        <f>VLOOKUP(A1292,'Medical Examinations'!$A$2:$J$2336,10,FALSE)</f>
        <v>Normal</v>
      </c>
      <c r="L1292" s="51" t="str">
        <f>_xlfn.XLOOKUP(A1292,'Hospitalisation Details'!$A$2:$A$2345,'Hospitalisation Details'!$J$2:$J$2345,"")</f>
        <v>13-Aug-1979</v>
      </c>
      <c r="M1292" s="12">
        <f>_xlfn.XLOOKUP(A1292,'Hospitalisation Details'!$A$2:$A$2344,'Hospitalisation Details'!$F$2:$F$2344," ",0,1)</f>
        <v>8522</v>
      </c>
      <c r="N1292" t="str">
        <f>_xlfn.XLOOKUP(A1292,'Hospitalisation Details'!$A$2:$A$2344,'Hospitalisation Details'!$G$2:$G$2344," ",0,1)</f>
        <v>tier - 2</v>
      </c>
      <c r="O1292" t="str">
        <f>_xlfn.XLOOKUP(A1292,'Hospitalisation Details'!$A$2:$A$2344,'Hospitalisation Details'!$H$2:$H$2344," ",0,1)</f>
        <v>tier - 2</v>
      </c>
      <c r="P1292" t="str">
        <f>_xlfn.XLOOKUP(A1292,'Hospitalisation Details'!$A$2:$A$2344,'Hospitalisation Details'!$I$2:$I$2344," ",0,1)</f>
        <v>R1011</v>
      </c>
      <c r="Q1292">
        <f>_xlfn.XLOOKUP(A1292,'Hospitalisation Details'!$A$2:$A$2344,'Hospitalisation Details'!$K$2:$K$2344," ",0,1)</f>
        <v>43</v>
      </c>
    </row>
    <row r="1293" spans="1:17" ht="15.5" x14ac:dyDescent="0.35">
      <c r="A1293" s="8" t="s">
        <v>1079</v>
      </c>
      <c r="B1293" t="str">
        <f>VLOOKUP(Healthcare!A1293,'Customer Names'!A1293:E3627,4,FALSE)</f>
        <v>Laura</v>
      </c>
      <c r="C1293" s="10">
        <f>_xlfn.XLOOKUP(A1293,'Medical Examinations'!$A$2:$A$2336,'Medical Examinations'!$B$2:$B$2336,"NA",0,1)</f>
        <v>30.9</v>
      </c>
      <c r="D1293" s="10">
        <f>_xlfn.XLOOKUP(A1293,'Medical Examinations'!$A$2:$A$2336,'Medical Examinations'!$C$2:$C$2336)</f>
        <v>5.04</v>
      </c>
      <c r="E1293" s="1" t="str">
        <f>_xlfn.XLOOKUP(A1293,'Medical Examinations'!$A$2:$A$2336,'Medical Examinations'!$D$2:$D$2336)</f>
        <v>No</v>
      </c>
      <c r="F1293" t="str">
        <f>_xlfn.XLOOKUP(A1293,'Medical Examinations'!$A$2:$A$2336,'Medical Examinations'!$E$2:$E$2336)</f>
        <v>No</v>
      </c>
      <c r="G1293" t="str">
        <f>_xlfn.XLOOKUP(A1293,'Medical Examinations'!$A$2:$A$2336,'Medical Examinations'!$F$2:$F$2336)</f>
        <v>No</v>
      </c>
      <c r="H1293" s="1">
        <f>_xlfn.XLOOKUP(A1293,'Medical Examinations'!$A$2:$A$2336,'Medical Examinations'!$G$2:$G$2336)</f>
        <v>0</v>
      </c>
      <c r="I1293" t="str">
        <f>_xlfn.XLOOKUP(A1293,'Medical Examinations'!$A$2:$A$2336,'Medical Examinations'!$H$2:$H$2336)</f>
        <v>No</v>
      </c>
      <c r="J1293" t="str">
        <f>VLOOKUP(A1293,'Medical Examinations'!$A$2:$J$2336,9,FALSE)</f>
        <v>Obesity</v>
      </c>
      <c r="K1293" t="str">
        <f>VLOOKUP(A1293,'Medical Examinations'!$A$2:$J$2336,10,FALSE)</f>
        <v>Normal</v>
      </c>
      <c r="L1293" s="51" t="str">
        <f>_xlfn.XLOOKUP(A1293,'Hospitalisation Details'!$A$2:$A$2345,'Hospitalisation Details'!$J$2:$J$2345,"")</f>
        <v>29-Dec-1977</v>
      </c>
      <c r="M1293" s="12">
        <f>_xlfn.XLOOKUP(A1293,'Hospitalisation Details'!$A$2:$A$2344,'Hospitalisation Details'!$F$2:$F$2344," ",0,1)</f>
        <v>8520.0300000000007</v>
      </c>
      <c r="N1293" t="str">
        <f>_xlfn.XLOOKUP(A1293,'Hospitalisation Details'!$A$2:$A$2344,'Hospitalisation Details'!$G$2:$G$2344," ",0,1)</f>
        <v>tier - 2</v>
      </c>
      <c r="O1293" t="str">
        <f>_xlfn.XLOOKUP(A1293,'Hospitalisation Details'!$A$2:$A$2344,'Hospitalisation Details'!$H$2:$H$2344," ",0,1)</f>
        <v>tier - 3</v>
      </c>
      <c r="P1293" t="str">
        <f>_xlfn.XLOOKUP(A1293,'Hospitalisation Details'!$A$2:$A$2344,'Hospitalisation Details'!$I$2:$I$2344," ",0,1)</f>
        <v>R1011</v>
      </c>
      <c r="Q1293">
        <f>_xlfn.XLOOKUP(A1293,'Hospitalisation Details'!$A$2:$A$2344,'Hospitalisation Details'!$K$2:$K$2344," ",0,1)</f>
        <v>45</v>
      </c>
    </row>
    <row r="1294" spans="1:17" ht="15.5" x14ac:dyDescent="0.35">
      <c r="A1294" s="8" t="s">
        <v>1078</v>
      </c>
      <c r="B1294" t="str">
        <f>VLOOKUP(Healthcare!A1294,'Customer Names'!A1294:E3628,4,FALSE)</f>
        <v>Amy T</v>
      </c>
      <c r="C1294" s="10">
        <f>_xlfn.XLOOKUP(A1294,'Medical Examinations'!$A$2:$A$2336,'Medical Examinations'!$B$2:$B$2336,"NA",0,1)</f>
        <v>28.6</v>
      </c>
      <c r="D1294" s="10">
        <f>_xlfn.XLOOKUP(A1294,'Medical Examinations'!$A$2:$A$2336,'Medical Examinations'!$C$2:$C$2336)</f>
        <v>5.42</v>
      </c>
      <c r="E1294" s="1" t="str">
        <f>_xlfn.XLOOKUP(A1294,'Medical Examinations'!$A$2:$A$2336,'Medical Examinations'!$D$2:$D$2336)</f>
        <v>No</v>
      </c>
      <c r="F1294" t="str">
        <f>_xlfn.XLOOKUP(A1294,'Medical Examinations'!$A$2:$A$2336,'Medical Examinations'!$E$2:$E$2336)</f>
        <v>No</v>
      </c>
      <c r="G1294" t="str">
        <f>_xlfn.XLOOKUP(A1294,'Medical Examinations'!$A$2:$A$2336,'Medical Examinations'!$F$2:$F$2336)</f>
        <v>No</v>
      </c>
      <c r="H1294" s="1">
        <f>_xlfn.XLOOKUP(A1294,'Medical Examinations'!$A$2:$A$2336,'Medical Examinations'!$G$2:$G$2336)</f>
        <v>0</v>
      </c>
      <c r="I1294" t="str">
        <f>_xlfn.XLOOKUP(A1294,'Medical Examinations'!$A$2:$A$2336,'Medical Examinations'!$H$2:$H$2336)</f>
        <v>No</v>
      </c>
      <c r="J1294" t="str">
        <f>VLOOKUP(A1294,'Medical Examinations'!$A$2:$J$2336,9,FALSE)</f>
        <v>Overweight</v>
      </c>
      <c r="K1294" t="str">
        <f>VLOOKUP(A1294,'Medical Examinations'!$A$2:$J$2336,10,FALSE)</f>
        <v>Normal</v>
      </c>
      <c r="L1294" s="51" t="str">
        <f>_xlfn.XLOOKUP(A1294,'Hospitalisation Details'!$A$2:$A$2345,'Hospitalisation Details'!$J$2:$J$2345,"")</f>
        <v>21-Jun-1977</v>
      </c>
      <c r="M1294" s="12">
        <f>_xlfn.XLOOKUP(A1294,'Hospitalisation Details'!$A$2:$A$2344,'Hospitalisation Details'!$F$2:$F$2344," ",0,1)</f>
        <v>8516.83</v>
      </c>
      <c r="N1294" t="str">
        <f>_xlfn.XLOOKUP(A1294,'Hospitalisation Details'!$A$2:$A$2344,'Hospitalisation Details'!$G$2:$G$2344," ",0,1)</f>
        <v>tier - 2</v>
      </c>
      <c r="O1294" t="str">
        <f>_xlfn.XLOOKUP(A1294,'Hospitalisation Details'!$A$2:$A$2344,'Hospitalisation Details'!$H$2:$H$2344," ",0,1)</f>
        <v>tier - 1</v>
      </c>
      <c r="P1294" t="str">
        <f>_xlfn.XLOOKUP(A1294,'Hospitalisation Details'!$A$2:$A$2344,'Hospitalisation Details'!$I$2:$I$2344," ",0,1)</f>
        <v>R1013</v>
      </c>
      <c r="Q1294">
        <f>_xlfn.XLOOKUP(A1294,'Hospitalisation Details'!$A$2:$A$2344,'Hospitalisation Details'!$K$2:$K$2344," ",0,1)</f>
        <v>45</v>
      </c>
    </row>
    <row r="1295" spans="1:17" ht="15.5" x14ac:dyDescent="0.35">
      <c r="A1295" s="8" t="s">
        <v>1077</v>
      </c>
      <c r="B1295" t="str">
        <f>VLOOKUP(Healthcare!A1295,'Customer Names'!A1295:E3629,4,FALSE)</f>
        <v>Katarina D</v>
      </c>
      <c r="C1295" s="10">
        <f>_xlfn.XLOOKUP(A1295,'Medical Examinations'!$A$2:$A$2336,'Medical Examinations'!$B$2:$B$2336,"NA",0,1)</f>
        <v>27.83</v>
      </c>
      <c r="D1295" s="10">
        <f>_xlfn.XLOOKUP(A1295,'Medical Examinations'!$A$2:$A$2336,'Medical Examinations'!$C$2:$C$2336)</f>
        <v>5.39</v>
      </c>
      <c r="E1295" s="1" t="str">
        <f>_xlfn.XLOOKUP(A1295,'Medical Examinations'!$A$2:$A$2336,'Medical Examinations'!$D$2:$D$2336)</f>
        <v>No</v>
      </c>
      <c r="F1295" t="str">
        <f>_xlfn.XLOOKUP(A1295,'Medical Examinations'!$A$2:$A$2336,'Medical Examinations'!$E$2:$E$2336)</f>
        <v>No</v>
      </c>
      <c r="G1295" t="str">
        <f>_xlfn.XLOOKUP(A1295,'Medical Examinations'!$A$2:$A$2336,'Medical Examinations'!$F$2:$F$2336)</f>
        <v>No</v>
      </c>
      <c r="H1295" s="1">
        <f>_xlfn.XLOOKUP(A1295,'Medical Examinations'!$A$2:$A$2336,'Medical Examinations'!$G$2:$G$2336)</f>
        <v>0</v>
      </c>
      <c r="I1295" t="str">
        <f>_xlfn.XLOOKUP(A1295,'Medical Examinations'!$A$2:$A$2336,'Medical Examinations'!$H$2:$H$2336)</f>
        <v>No</v>
      </c>
      <c r="J1295" t="str">
        <f>VLOOKUP(A1295,'Medical Examinations'!$A$2:$J$2336,9,FALSE)</f>
        <v>Overweight</v>
      </c>
      <c r="K1295" t="str">
        <f>VLOOKUP(A1295,'Medical Examinations'!$A$2:$J$2336,10,FALSE)</f>
        <v>Normal</v>
      </c>
      <c r="L1295" s="51" t="str">
        <f>_xlfn.XLOOKUP(A1295,'Hospitalisation Details'!$A$2:$A$2345,'Hospitalisation Details'!$J$2:$J$2345,"")</f>
        <v>26-Dec-1977</v>
      </c>
      <c r="M1295" s="12">
        <f>_xlfn.XLOOKUP(A1295,'Hospitalisation Details'!$A$2:$A$2344,'Hospitalisation Details'!$F$2:$F$2344," ",0,1)</f>
        <v>8515.76</v>
      </c>
      <c r="N1295" t="str">
        <f>_xlfn.XLOOKUP(A1295,'Hospitalisation Details'!$A$2:$A$2344,'Hospitalisation Details'!$G$2:$G$2344," ",0,1)</f>
        <v>tier - 2</v>
      </c>
      <c r="O1295" t="str">
        <f>_xlfn.XLOOKUP(A1295,'Hospitalisation Details'!$A$2:$A$2344,'Hospitalisation Details'!$H$2:$H$2344," ",0,1)</f>
        <v>tier - 2</v>
      </c>
      <c r="P1295" t="str">
        <f>_xlfn.XLOOKUP(A1295,'Hospitalisation Details'!$A$2:$A$2344,'Hospitalisation Details'!$I$2:$I$2344," ",0,1)</f>
        <v>R1013</v>
      </c>
      <c r="Q1295">
        <f>_xlfn.XLOOKUP(A1295,'Hospitalisation Details'!$A$2:$A$2344,'Hospitalisation Details'!$K$2:$K$2344," ",0,1)</f>
        <v>45</v>
      </c>
    </row>
    <row r="1296" spans="1:17" ht="15.5" x14ac:dyDescent="0.35">
      <c r="A1296" s="8" t="s">
        <v>1076</v>
      </c>
      <c r="B1296" t="str">
        <f>VLOOKUP(Healthcare!A1296,'Customer Names'!A1296:E3630,4,FALSE)</f>
        <v>B.j.</v>
      </c>
      <c r="C1296" s="10">
        <f>_xlfn.XLOOKUP(A1296,'Medical Examinations'!$A$2:$A$2336,'Medical Examinations'!$B$2:$B$2336,"NA",0,1)</f>
        <v>39.64</v>
      </c>
      <c r="D1296" s="10">
        <f>_xlfn.XLOOKUP(A1296,'Medical Examinations'!$A$2:$A$2336,'Medical Examinations'!$C$2:$C$2336)</f>
        <v>6</v>
      </c>
      <c r="E1296" s="1" t="str">
        <f>_xlfn.XLOOKUP(A1296,'Medical Examinations'!$A$2:$A$2336,'Medical Examinations'!$D$2:$D$2336)</f>
        <v>No</v>
      </c>
      <c r="F1296" t="str">
        <f>_xlfn.XLOOKUP(A1296,'Medical Examinations'!$A$2:$A$2336,'Medical Examinations'!$E$2:$E$2336)</f>
        <v>No</v>
      </c>
      <c r="G1296" t="str">
        <f>_xlfn.XLOOKUP(A1296,'Medical Examinations'!$A$2:$A$2336,'Medical Examinations'!$F$2:$F$2336)</f>
        <v>Yes</v>
      </c>
      <c r="H1296" s="1">
        <f>_xlfn.XLOOKUP(A1296,'Medical Examinations'!$A$2:$A$2336,'Medical Examinations'!$G$2:$G$2336)</f>
        <v>1</v>
      </c>
      <c r="I1296" t="str">
        <f>_xlfn.XLOOKUP(A1296,'Medical Examinations'!$A$2:$A$2336,'Medical Examinations'!$H$2:$H$2336)</f>
        <v>No</v>
      </c>
      <c r="J1296" t="str">
        <f>VLOOKUP(A1296,'Medical Examinations'!$A$2:$J$2336,9,FALSE)</f>
        <v>Obesity</v>
      </c>
      <c r="K1296" t="str">
        <f>VLOOKUP(A1296,'Medical Examinations'!$A$2:$J$2336,10,FALSE)</f>
        <v>Prediabetes</v>
      </c>
      <c r="L1296" s="51" t="str">
        <f>_xlfn.XLOOKUP(A1296,'Hospitalisation Details'!$A$2:$A$2345,'Hospitalisation Details'!$J$2:$J$2345,"")</f>
        <v>10-Nov-1993</v>
      </c>
      <c r="M1296" s="12">
        <f>_xlfn.XLOOKUP(A1296,'Hospitalisation Details'!$A$2:$A$2344,'Hospitalisation Details'!$F$2:$F$2344," ",0,1)</f>
        <v>8471.65</v>
      </c>
      <c r="N1296" t="str">
        <f>_xlfn.XLOOKUP(A1296,'Hospitalisation Details'!$A$2:$A$2344,'Hospitalisation Details'!$G$2:$G$2344," ",0,1)</f>
        <v>tier - 2</v>
      </c>
      <c r="O1296" t="str">
        <f>_xlfn.XLOOKUP(A1296,'Hospitalisation Details'!$A$2:$A$2344,'Hospitalisation Details'!$H$2:$H$2344," ",0,1)</f>
        <v>tier - 1</v>
      </c>
      <c r="P1296" t="str">
        <f>_xlfn.XLOOKUP(A1296,'Hospitalisation Details'!$A$2:$A$2344,'Hospitalisation Details'!$I$2:$I$2344," ",0,1)</f>
        <v>R1012</v>
      </c>
      <c r="Q1296">
        <f>_xlfn.XLOOKUP(A1296,'Hospitalisation Details'!$A$2:$A$2344,'Hospitalisation Details'!$K$2:$K$2344," ",0,1)</f>
        <v>29</v>
      </c>
    </row>
    <row r="1297" spans="1:17" ht="15.5" x14ac:dyDescent="0.35">
      <c r="A1297" s="8" t="s">
        <v>1075</v>
      </c>
      <c r="B1297" t="str">
        <f>VLOOKUP(Healthcare!A1297,'Customer Names'!A1297:E3631,4,FALSE)</f>
        <v>Alison</v>
      </c>
      <c r="C1297" s="10">
        <f>_xlfn.XLOOKUP(A1297,'Medical Examinations'!$A$2:$A$2336,'Medical Examinations'!$B$2:$B$2336,"NA",0,1)</f>
        <v>38.479999999999997</v>
      </c>
      <c r="D1297" s="10">
        <f>_xlfn.XLOOKUP(A1297,'Medical Examinations'!$A$2:$A$2336,'Medical Examinations'!$C$2:$C$2336)</f>
        <v>6.02</v>
      </c>
      <c r="E1297" s="1" t="str">
        <f>_xlfn.XLOOKUP(A1297,'Medical Examinations'!$A$2:$A$2336,'Medical Examinations'!$D$2:$D$2336)</f>
        <v>No</v>
      </c>
      <c r="F1297" t="str">
        <f>_xlfn.XLOOKUP(A1297,'Medical Examinations'!$A$2:$A$2336,'Medical Examinations'!$E$2:$E$2336)</f>
        <v>No</v>
      </c>
      <c r="G1297" t="str">
        <f>_xlfn.XLOOKUP(A1297,'Medical Examinations'!$A$2:$A$2336,'Medical Examinations'!$F$2:$F$2336)</f>
        <v>No</v>
      </c>
      <c r="H1297" s="1">
        <f>_xlfn.XLOOKUP(A1297,'Medical Examinations'!$A$2:$A$2336,'Medical Examinations'!$G$2:$G$2336)</f>
        <v>1</v>
      </c>
      <c r="I1297" t="str">
        <f>_xlfn.XLOOKUP(A1297,'Medical Examinations'!$A$2:$A$2336,'Medical Examinations'!$H$2:$H$2336)</f>
        <v>No</v>
      </c>
      <c r="J1297" t="str">
        <f>VLOOKUP(A1297,'Medical Examinations'!$A$2:$J$2336,9,FALSE)</f>
        <v>Obesity</v>
      </c>
      <c r="K1297" t="str">
        <f>VLOOKUP(A1297,'Medical Examinations'!$A$2:$J$2336,10,FALSE)</f>
        <v>Prediabetes</v>
      </c>
      <c r="L1297" s="51" t="str">
        <f>_xlfn.XLOOKUP(A1297,'Hospitalisation Details'!$A$2:$A$2345,'Hospitalisation Details'!$J$2:$J$2345,"")</f>
        <v>9-Sep-1992</v>
      </c>
      <c r="M1297" s="12">
        <f>_xlfn.XLOOKUP(A1297,'Hospitalisation Details'!$A$2:$A$2344,'Hospitalisation Details'!$F$2:$F$2344," ",0,1)</f>
        <v>8466.35</v>
      </c>
      <c r="N1297" t="str">
        <f>_xlfn.XLOOKUP(A1297,'Hospitalisation Details'!$A$2:$A$2344,'Hospitalisation Details'!$G$2:$G$2344," ",0,1)</f>
        <v>tier - 2</v>
      </c>
      <c r="O1297" t="str">
        <f>_xlfn.XLOOKUP(A1297,'Hospitalisation Details'!$A$2:$A$2344,'Hospitalisation Details'!$H$2:$H$2344," ",0,1)</f>
        <v>tier - 2</v>
      </c>
      <c r="P1297" t="str">
        <f>_xlfn.XLOOKUP(A1297,'Hospitalisation Details'!$A$2:$A$2344,'Hospitalisation Details'!$I$2:$I$2344," ",0,1)</f>
        <v>R1012</v>
      </c>
      <c r="Q1297">
        <f>_xlfn.XLOOKUP(A1297,'Hospitalisation Details'!$A$2:$A$2344,'Hospitalisation Details'!$K$2:$K$2344," ",0,1)</f>
        <v>30</v>
      </c>
    </row>
    <row r="1298" spans="1:17" ht="15.5" x14ac:dyDescent="0.35">
      <c r="A1298" s="8" t="s">
        <v>1074</v>
      </c>
      <c r="B1298" t="str">
        <f>VLOOKUP(Healthcare!A1298,'Customer Names'!A1298:E3632,4,FALSE)</f>
        <v>Neil K.</v>
      </c>
      <c r="C1298" s="10">
        <f>_xlfn.XLOOKUP(A1298,'Medical Examinations'!$A$2:$A$2336,'Medical Examinations'!$B$2:$B$2336,"NA",0,1)</f>
        <v>36.200000000000003</v>
      </c>
      <c r="D1298" s="10">
        <f>_xlfn.XLOOKUP(A1298,'Medical Examinations'!$A$2:$A$2336,'Medical Examinations'!$C$2:$C$2336)</f>
        <v>4.62</v>
      </c>
      <c r="E1298" s="1" t="str">
        <f>_xlfn.XLOOKUP(A1298,'Medical Examinations'!$A$2:$A$2336,'Medical Examinations'!$D$2:$D$2336)</f>
        <v>No</v>
      </c>
      <c r="F1298" t="str">
        <f>_xlfn.XLOOKUP(A1298,'Medical Examinations'!$A$2:$A$2336,'Medical Examinations'!$E$2:$E$2336)</f>
        <v>No</v>
      </c>
      <c r="G1298" t="str">
        <f>_xlfn.XLOOKUP(A1298,'Medical Examinations'!$A$2:$A$2336,'Medical Examinations'!$F$2:$F$2336)</f>
        <v>No</v>
      </c>
      <c r="H1298" s="1">
        <f>_xlfn.XLOOKUP(A1298,'Medical Examinations'!$A$2:$A$2336,'Medical Examinations'!$G$2:$G$2336)</f>
        <v>2</v>
      </c>
      <c r="I1298" t="str">
        <f>_xlfn.XLOOKUP(A1298,'Medical Examinations'!$A$2:$A$2336,'Medical Examinations'!$H$2:$H$2336)</f>
        <v>No</v>
      </c>
      <c r="J1298" t="str">
        <f>VLOOKUP(A1298,'Medical Examinations'!$A$2:$J$2336,9,FALSE)</f>
        <v>Obesity</v>
      </c>
      <c r="K1298" t="str">
        <f>VLOOKUP(A1298,'Medical Examinations'!$A$2:$J$2336,10,FALSE)</f>
        <v>Normal</v>
      </c>
      <c r="L1298" s="51" t="str">
        <f>_xlfn.XLOOKUP(A1298,'Hospitalisation Details'!$A$2:$A$2345,'Hospitalisation Details'!$J$2:$J$2345,"")</f>
        <v>26-Dec-1972</v>
      </c>
      <c r="M1298" s="12">
        <f>_xlfn.XLOOKUP(A1298,'Hospitalisation Details'!$A$2:$A$2344,'Hospitalisation Details'!$F$2:$F$2344," ",0,1)</f>
        <v>8457.82</v>
      </c>
      <c r="N1298" t="str">
        <f>_xlfn.XLOOKUP(A1298,'Hospitalisation Details'!$A$2:$A$2344,'Hospitalisation Details'!$G$2:$G$2344," ",0,1)</f>
        <v>tier - 2</v>
      </c>
      <c r="O1298" t="str">
        <f>_xlfn.XLOOKUP(A1298,'Hospitalisation Details'!$A$2:$A$2344,'Hospitalisation Details'!$H$2:$H$2344," ",0,1)</f>
        <v>tier - 3</v>
      </c>
      <c r="P1298" t="str">
        <f>_xlfn.XLOOKUP(A1298,'Hospitalisation Details'!$A$2:$A$2344,'Hospitalisation Details'!$I$2:$I$2344," ",0,1)</f>
        <v>R1011</v>
      </c>
      <c r="Q1298">
        <f>_xlfn.XLOOKUP(A1298,'Hospitalisation Details'!$A$2:$A$2344,'Hospitalisation Details'!$K$2:$K$2344," ",0,1)</f>
        <v>50</v>
      </c>
    </row>
    <row r="1299" spans="1:17" ht="15.5" x14ac:dyDescent="0.35">
      <c r="A1299" s="8" t="s">
        <v>1073</v>
      </c>
      <c r="B1299" t="str">
        <f>VLOOKUP(Healthcare!A1299,'Customer Names'!A1299:E3633,4,FALSE)</f>
        <v>Anne Hunter</v>
      </c>
      <c r="C1299" s="10">
        <f>_xlfn.XLOOKUP(A1299,'Medical Examinations'!$A$2:$A$2336,'Medical Examinations'!$B$2:$B$2336,"NA",0,1)</f>
        <v>27.13</v>
      </c>
      <c r="D1299" s="10">
        <f>_xlfn.XLOOKUP(A1299,'Medical Examinations'!$A$2:$A$2336,'Medical Examinations'!$C$2:$C$2336)</f>
        <v>5.59</v>
      </c>
      <c r="E1299" s="1" t="str">
        <f>_xlfn.XLOOKUP(A1299,'Medical Examinations'!$A$2:$A$2336,'Medical Examinations'!$D$2:$D$2336)</f>
        <v>No</v>
      </c>
      <c r="F1299" t="str">
        <f>_xlfn.XLOOKUP(A1299,'Medical Examinations'!$A$2:$A$2336,'Medical Examinations'!$E$2:$E$2336)</f>
        <v>No</v>
      </c>
      <c r="G1299" t="str">
        <f>_xlfn.XLOOKUP(A1299,'Medical Examinations'!$A$2:$A$2336,'Medical Examinations'!$F$2:$F$2336)</f>
        <v>No</v>
      </c>
      <c r="H1299" s="1">
        <f>_xlfn.XLOOKUP(A1299,'Medical Examinations'!$A$2:$A$2336,'Medical Examinations'!$G$2:$G$2336)</f>
        <v>1</v>
      </c>
      <c r="I1299" t="str">
        <f>_xlfn.XLOOKUP(A1299,'Medical Examinations'!$A$2:$A$2336,'Medical Examinations'!$H$2:$H$2336)</f>
        <v>No</v>
      </c>
      <c r="J1299" t="str">
        <f>VLOOKUP(A1299,'Medical Examinations'!$A$2:$J$2336,9,FALSE)</f>
        <v>Overweight</v>
      </c>
      <c r="K1299" t="str">
        <f>VLOOKUP(A1299,'Medical Examinations'!$A$2:$J$2336,10,FALSE)</f>
        <v>Normal</v>
      </c>
      <c r="L1299" s="51" t="str">
        <f>_xlfn.XLOOKUP(A1299,'Hospitalisation Details'!$A$2:$A$2345,'Hospitalisation Details'!$J$2:$J$2345,"")</f>
        <v>19-Jun-1984</v>
      </c>
      <c r="M1299" s="12">
        <f>_xlfn.XLOOKUP(A1299,'Hospitalisation Details'!$A$2:$A$2344,'Hospitalisation Details'!$F$2:$F$2344," ",0,1)</f>
        <v>8450.82</v>
      </c>
      <c r="N1299" t="str">
        <f>_xlfn.XLOOKUP(A1299,'Hospitalisation Details'!$A$2:$A$2344,'Hospitalisation Details'!$G$2:$G$2344," ",0,1)</f>
        <v>tier - 2</v>
      </c>
      <c r="O1299" t="str">
        <f>_xlfn.XLOOKUP(A1299,'Hospitalisation Details'!$A$2:$A$2344,'Hospitalisation Details'!$H$2:$H$2344," ",0,1)</f>
        <v>tier - 2</v>
      </c>
      <c r="P1299" t="str">
        <f>_xlfn.XLOOKUP(A1299,'Hospitalisation Details'!$A$2:$A$2344,'Hospitalisation Details'!$I$2:$I$2344," ",0,1)</f>
        <v>R1025</v>
      </c>
      <c r="Q1299">
        <f>_xlfn.XLOOKUP(A1299,'Hospitalisation Details'!$A$2:$A$2344,'Hospitalisation Details'!$K$2:$K$2344," ",0,1)</f>
        <v>38</v>
      </c>
    </row>
    <row r="1300" spans="1:17" ht="15.5" x14ac:dyDescent="0.35">
      <c r="A1300" s="8" t="s">
        <v>1072</v>
      </c>
      <c r="B1300" t="str">
        <f>VLOOKUP(Healthcare!A1300,'Customer Names'!A1300:E3634,4,FALSE)</f>
        <v>Sandra</v>
      </c>
      <c r="C1300" s="10">
        <f>_xlfn.XLOOKUP(A1300,'Medical Examinations'!$A$2:$A$2336,'Medical Examinations'!$B$2:$B$2336,"NA",0,1)</f>
        <v>20.75</v>
      </c>
      <c r="D1300" s="10">
        <f>_xlfn.XLOOKUP(A1300,'Medical Examinations'!$A$2:$A$2336,'Medical Examinations'!$C$2:$C$2336)</f>
        <v>5.18</v>
      </c>
      <c r="E1300" s="1" t="str">
        <f>_xlfn.XLOOKUP(A1300,'Medical Examinations'!$A$2:$A$2336,'Medical Examinations'!$D$2:$D$2336)</f>
        <v>Yes</v>
      </c>
      <c r="F1300" t="str">
        <f>_xlfn.XLOOKUP(A1300,'Medical Examinations'!$A$2:$A$2336,'Medical Examinations'!$E$2:$E$2336)</f>
        <v>No</v>
      </c>
      <c r="G1300" t="str">
        <f>_xlfn.XLOOKUP(A1300,'Medical Examinations'!$A$2:$A$2336,'Medical Examinations'!$F$2:$F$2336)</f>
        <v>No</v>
      </c>
      <c r="H1300" s="1">
        <f>_xlfn.XLOOKUP(A1300,'Medical Examinations'!$A$2:$A$2336,'Medical Examinations'!$G$2:$G$2336)</f>
        <v>2</v>
      </c>
      <c r="I1300" t="str">
        <f>_xlfn.XLOOKUP(A1300,'Medical Examinations'!$A$2:$A$2336,'Medical Examinations'!$H$2:$H$2336)</f>
        <v>No</v>
      </c>
      <c r="J1300" t="str">
        <f>VLOOKUP(A1300,'Medical Examinations'!$A$2:$J$2336,9,FALSE)</f>
        <v>Normal Weight</v>
      </c>
      <c r="K1300" t="str">
        <f>VLOOKUP(A1300,'Medical Examinations'!$A$2:$J$2336,10,FALSE)</f>
        <v>Normal</v>
      </c>
      <c r="L1300" s="51" t="str">
        <f>_xlfn.XLOOKUP(A1300,'Hospitalisation Details'!$A$2:$A$2345,'Hospitalisation Details'!$J$2:$J$2345,"")</f>
        <v>12-Jun-1966</v>
      </c>
      <c r="M1300" s="12">
        <f>_xlfn.XLOOKUP(A1300,'Hospitalisation Details'!$A$2:$A$2344,'Hospitalisation Details'!$F$2:$F$2344," ",0,1)</f>
        <v>8448.66</v>
      </c>
      <c r="N1300" t="str">
        <f>_xlfn.XLOOKUP(A1300,'Hospitalisation Details'!$A$2:$A$2344,'Hospitalisation Details'!$G$2:$G$2344," ",0,1)</f>
        <v>tier - 3</v>
      </c>
      <c r="O1300" t="str">
        <f>_xlfn.XLOOKUP(A1300,'Hospitalisation Details'!$A$2:$A$2344,'Hospitalisation Details'!$H$2:$H$2344," ",0,1)</f>
        <v>tier - 1</v>
      </c>
      <c r="P1300" t="str">
        <f>_xlfn.XLOOKUP(A1300,'Hospitalisation Details'!$A$2:$A$2344,'Hospitalisation Details'!$I$2:$I$2344," ",0,1)</f>
        <v>R1013</v>
      </c>
      <c r="Q1300">
        <f>_xlfn.XLOOKUP(A1300,'Hospitalisation Details'!$A$2:$A$2344,'Hospitalisation Details'!$K$2:$K$2344," ",0,1)</f>
        <v>56</v>
      </c>
    </row>
    <row r="1301" spans="1:17" ht="15.5" x14ac:dyDescent="0.35">
      <c r="A1301" s="8" t="s">
        <v>1071</v>
      </c>
      <c r="B1301" t="str">
        <f>VLOOKUP(Healthcare!A1301,'Customer Names'!A1301:E3635,4,FALSE)</f>
        <v>Robert</v>
      </c>
      <c r="C1301" s="10">
        <f>_xlfn.XLOOKUP(A1301,'Medical Examinations'!$A$2:$A$2336,'Medical Examinations'!$B$2:$B$2336,"NA",0,1)</f>
        <v>26.6</v>
      </c>
      <c r="D1301" s="10">
        <f>_xlfn.XLOOKUP(A1301,'Medical Examinations'!$A$2:$A$2336,'Medical Examinations'!$C$2:$C$2336)</f>
        <v>6.29</v>
      </c>
      <c r="E1301" s="1" t="str">
        <f>_xlfn.XLOOKUP(A1301,'Medical Examinations'!$A$2:$A$2336,'Medical Examinations'!$D$2:$D$2336)</f>
        <v>No</v>
      </c>
      <c r="F1301" t="str">
        <f>_xlfn.XLOOKUP(A1301,'Medical Examinations'!$A$2:$A$2336,'Medical Examinations'!$E$2:$E$2336)</f>
        <v>No</v>
      </c>
      <c r="G1301" t="str">
        <f>_xlfn.XLOOKUP(A1301,'Medical Examinations'!$A$2:$A$2336,'Medical Examinations'!$F$2:$F$2336)</f>
        <v>No</v>
      </c>
      <c r="H1301" s="1">
        <f>_xlfn.XLOOKUP(A1301,'Medical Examinations'!$A$2:$A$2336,'Medical Examinations'!$G$2:$G$2336)</f>
        <v>2</v>
      </c>
      <c r="I1301" t="str">
        <f>_xlfn.XLOOKUP(A1301,'Medical Examinations'!$A$2:$A$2336,'Medical Examinations'!$H$2:$H$2336)</f>
        <v>No</v>
      </c>
      <c r="J1301" t="str">
        <f>VLOOKUP(A1301,'Medical Examinations'!$A$2:$J$2336,9,FALSE)</f>
        <v>Overweight</v>
      </c>
      <c r="K1301" t="str">
        <f>VLOOKUP(A1301,'Medical Examinations'!$A$2:$J$2336,10,FALSE)</f>
        <v>Prediabetes</v>
      </c>
      <c r="L1301" s="51" t="str">
        <f>_xlfn.XLOOKUP(A1301,'Hospitalisation Details'!$A$2:$A$2345,'Hospitalisation Details'!$J$2:$J$2345,"")</f>
        <v>4-Sep-1972</v>
      </c>
      <c r="M1301" s="12">
        <f>_xlfn.XLOOKUP(A1301,'Hospitalisation Details'!$A$2:$A$2344,'Hospitalisation Details'!$F$2:$F$2344," ",0,1)</f>
        <v>8444.4699999999993</v>
      </c>
      <c r="N1301" t="str">
        <f>_xlfn.XLOOKUP(A1301,'Hospitalisation Details'!$A$2:$A$2344,'Hospitalisation Details'!$G$2:$G$2344," ",0,1)</f>
        <v>tier - 3</v>
      </c>
      <c r="O1301" t="str">
        <f>_xlfn.XLOOKUP(A1301,'Hospitalisation Details'!$A$2:$A$2344,'Hospitalisation Details'!$H$2:$H$2344," ",0,1)</f>
        <v>tier - 1</v>
      </c>
      <c r="P1301" t="str">
        <f>_xlfn.XLOOKUP(A1301,'Hospitalisation Details'!$A$2:$A$2344,'Hospitalisation Details'!$I$2:$I$2344," ",0,1)</f>
        <v>R1011</v>
      </c>
      <c r="Q1301">
        <f>_xlfn.XLOOKUP(A1301,'Hospitalisation Details'!$A$2:$A$2344,'Hospitalisation Details'!$K$2:$K$2344," ",0,1)</f>
        <v>50</v>
      </c>
    </row>
    <row r="1302" spans="1:17" ht="15.5" x14ac:dyDescent="0.35">
      <c r="A1302" s="8" t="s">
        <v>1070</v>
      </c>
      <c r="B1302" t="str">
        <f>VLOOKUP(Healthcare!A1302,'Customer Names'!A1302:E3636,4,FALSE)</f>
        <v>Rodney</v>
      </c>
      <c r="C1302" s="10">
        <f>_xlfn.XLOOKUP(A1302,'Medical Examinations'!$A$2:$A$2336,'Medical Examinations'!$B$2:$B$2336,"NA",0,1)</f>
        <v>25.3</v>
      </c>
      <c r="D1302" s="10">
        <f>_xlfn.XLOOKUP(A1302,'Medical Examinations'!$A$2:$A$2336,'Medical Examinations'!$C$2:$C$2336)</f>
        <v>4.49</v>
      </c>
      <c r="E1302" s="1" t="str">
        <f>_xlfn.XLOOKUP(A1302,'Medical Examinations'!$A$2:$A$2336,'Medical Examinations'!$D$2:$D$2336)</f>
        <v>No</v>
      </c>
      <c r="F1302" t="str">
        <f>_xlfn.XLOOKUP(A1302,'Medical Examinations'!$A$2:$A$2336,'Medical Examinations'!$E$2:$E$2336)</f>
        <v>No</v>
      </c>
      <c r="G1302" t="str">
        <f>_xlfn.XLOOKUP(A1302,'Medical Examinations'!$A$2:$A$2336,'Medical Examinations'!$F$2:$F$2336)</f>
        <v>No</v>
      </c>
      <c r="H1302" s="1">
        <f>_xlfn.XLOOKUP(A1302,'Medical Examinations'!$A$2:$A$2336,'Medical Examinations'!$G$2:$G$2336)</f>
        <v>2</v>
      </c>
      <c r="I1302" t="str">
        <f>_xlfn.XLOOKUP(A1302,'Medical Examinations'!$A$2:$A$2336,'Medical Examinations'!$H$2:$H$2336)</f>
        <v>No</v>
      </c>
      <c r="J1302" t="str">
        <f>VLOOKUP(A1302,'Medical Examinations'!$A$2:$J$2336,9,FALSE)</f>
        <v>Overweight</v>
      </c>
      <c r="K1302" t="str">
        <f>VLOOKUP(A1302,'Medical Examinations'!$A$2:$J$2336,10,FALSE)</f>
        <v>Normal</v>
      </c>
      <c r="L1302" s="51" t="str">
        <f>_xlfn.XLOOKUP(A1302,'Hospitalisation Details'!$A$2:$A$2345,'Hospitalisation Details'!$J$2:$J$2345,"")</f>
        <v>9-Sep-1972</v>
      </c>
      <c r="M1302" s="12">
        <f>_xlfn.XLOOKUP(A1302,'Hospitalisation Details'!$A$2:$A$2344,'Hospitalisation Details'!$F$2:$F$2344," ",0,1)</f>
        <v>8442.67</v>
      </c>
      <c r="N1302" t="str">
        <f>_xlfn.XLOOKUP(A1302,'Hospitalisation Details'!$A$2:$A$2344,'Hospitalisation Details'!$G$2:$G$2344," ",0,1)</f>
        <v>tier - 2</v>
      </c>
      <c r="O1302" t="str">
        <f>_xlfn.XLOOKUP(A1302,'Hospitalisation Details'!$A$2:$A$2344,'Hospitalisation Details'!$H$2:$H$2344," ",0,1)</f>
        <v>tier - 3</v>
      </c>
      <c r="P1302" t="str">
        <f>_xlfn.XLOOKUP(A1302,'Hospitalisation Details'!$A$2:$A$2344,'Hospitalisation Details'!$I$2:$I$2344," ",0,1)</f>
        <v>R1013</v>
      </c>
      <c r="Q1302">
        <f>_xlfn.XLOOKUP(A1302,'Hospitalisation Details'!$A$2:$A$2344,'Hospitalisation Details'!$K$2:$K$2344," ",0,1)</f>
        <v>50</v>
      </c>
    </row>
    <row r="1303" spans="1:17" ht="15.5" x14ac:dyDescent="0.35">
      <c r="A1303" s="8" t="s">
        <v>1069</v>
      </c>
      <c r="B1303" t="str">
        <f>VLOOKUP(Healthcare!A1303,'Customer Names'!A1303:E3637,4,FALSE)</f>
        <v>Carl R</v>
      </c>
      <c r="C1303" s="10">
        <f>_xlfn.XLOOKUP(A1303,'Medical Examinations'!$A$2:$A$2336,'Medical Examinations'!$B$2:$B$2336,"NA",0,1)</f>
        <v>18.84</v>
      </c>
      <c r="D1303" s="10">
        <f>_xlfn.XLOOKUP(A1303,'Medical Examinations'!$A$2:$A$2336,'Medical Examinations'!$C$2:$C$2336)</f>
        <v>11.82</v>
      </c>
      <c r="E1303" s="1" t="str">
        <f>_xlfn.XLOOKUP(A1303,'Medical Examinations'!$A$2:$A$2336,'Medical Examinations'!$D$2:$D$2336)</f>
        <v>Yes</v>
      </c>
      <c r="F1303" t="str">
        <f>_xlfn.XLOOKUP(A1303,'Medical Examinations'!$A$2:$A$2336,'Medical Examinations'!$E$2:$E$2336)</f>
        <v>No</v>
      </c>
      <c r="G1303" t="str">
        <f>_xlfn.XLOOKUP(A1303,'Medical Examinations'!$A$2:$A$2336,'Medical Examinations'!$F$2:$F$2336)</f>
        <v>Yes</v>
      </c>
      <c r="H1303" s="1">
        <f>_xlfn.XLOOKUP(A1303,'Medical Examinations'!$A$2:$A$2336,'Medical Examinations'!$G$2:$G$2336)</f>
        <v>1</v>
      </c>
      <c r="I1303" t="str">
        <f>_xlfn.XLOOKUP(A1303,'Medical Examinations'!$A$2:$A$2336,'Medical Examinations'!$H$2:$H$2336)</f>
        <v>No</v>
      </c>
      <c r="J1303" t="str">
        <f>VLOOKUP(A1303,'Medical Examinations'!$A$2:$J$2336,9,FALSE)</f>
        <v>Normal Weight</v>
      </c>
      <c r="K1303" t="str">
        <f>VLOOKUP(A1303,'Medical Examinations'!$A$2:$J$2336,10,FALSE)</f>
        <v>Diabetes</v>
      </c>
      <c r="L1303" s="51" t="str">
        <f>_xlfn.XLOOKUP(A1303,'Hospitalisation Details'!$A$2:$A$2345,'Hospitalisation Details'!$J$2:$J$2345,"")</f>
        <v>24-Sep-1963</v>
      </c>
      <c r="M1303" s="12">
        <f>_xlfn.XLOOKUP(A1303,'Hospitalisation Details'!$A$2:$A$2344,'Hospitalisation Details'!$F$2:$F$2344," ",0,1)</f>
        <v>8440.0499999999993</v>
      </c>
      <c r="N1303" t="str">
        <f>_xlfn.XLOOKUP(A1303,'Hospitalisation Details'!$A$2:$A$2344,'Hospitalisation Details'!$G$2:$G$2344," ",0,1)</f>
        <v>tier - 3</v>
      </c>
      <c r="O1303" t="str">
        <f>_xlfn.XLOOKUP(A1303,'Hospitalisation Details'!$A$2:$A$2344,'Hospitalisation Details'!$H$2:$H$2344," ",0,1)</f>
        <v>tier - 2</v>
      </c>
      <c r="P1303" t="str">
        <f>_xlfn.XLOOKUP(A1303,'Hospitalisation Details'!$A$2:$A$2344,'Hospitalisation Details'!$I$2:$I$2344," ",0,1)</f>
        <v>R1013</v>
      </c>
      <c r="Q1303">
        <f>_xlfn.XLOOKUP(A1303,'Hospitalisation Details'!$A$2:$A$2344,'Hospitalisation Details'!$K$2:$K$2344," ",0,1)</f>
        <v>59</v>
      </c>
    </row>
    <row r="1304" spans="1:17" ht="15.5" x14ac:dyDescent="0.35">
      <c r="A1304" s="8" t="s">
        <v>1068</v>
      </c>
      <c r="B1304" t="str">
        <f>VLOOKUP(Healthcare!A1304,'Customer Names'!A1304:E3638,4,FALSE)</f>
        <v>Maximilian</v>
      </c>
      <c r="C1304" s="10">
        <f>_xlfn.XLOOKUP(A1304,'Medical Examinations'!$A$2:$A$2336,'Medical Examinations'!$B$2:$B$2336,"NA",0,1)</f>
        <v>19.57</v>
      </c>
      <c r="D1304" s="10">
        <f>_xlfn.XLOOKUP(A1304,'Medical Examinations'!$A$2:$A$2336,'Medical Examinations'!$C$2:$C$2336)</f>
        <v>7.41</v>
      </c>
      <c r="E1304" s="1" t="str">
        <f>_xlfn.XLOOKUP(A1304,'Medical Examinations'!$A$2:$A$2336,'Medical Examinations'!$D$2:$D$2336)</f>
        <v>Yes</v>
      </c>
      <c r="F1304" t="str">
        <f>_xlfn.XLOOKUP(A1304,'Medical Examinations'!$A$2:$A$2336,'Medical Examinations'!$E$2:$E$2336)</f>
        <v>No</v>
      </c>
      <c r="G1304" t="str">
        <f>_xlfn.XLOOKUP(A1304,'Medical Examinations'!$A$2:$A$2336,'Medical Examinations'!$F$2:$F$2336)</f>
        <v>No</v>
      </c>
      <c r="H1304" s="1">
        <f>_xlfn.XLOOKUP(A1304,'Medical Examinations'!$A$2:$A$2336,'Medical Examinations'!$G$2:$G$2336)</f>
        <v>1</v>
      </c>
      <c r="I1304" t="str">
        <f>_xlfn.XLOOKUP(A1304,'Medical Examinations'!$A$2:$A$2336,'Medical Examinations'!$H$2:$H$2336)</f>
        <v>No</v>
      </c>
      <c r="J1304" t="str">
        <f>VLOOKUP(A1304,'Medical Examinations'!$A$2:$J$2336,9,FALSE)</f>
        <v>Normal Weight</v>
      </c>
      <c r="K1304" t="str">
        <f>VLOOKUP(A1304,'Medical Examinations'!$A$2:$J$2336,10,FALSE)</f>
        <v>Diabetes</v>
      </c>
      <c r="L1304" s="51" t="str">
        <f>_xlfn.XLOOKUP(A1304,'Hospitalisation Details'!$A$2:$A$2345,'Hospitalisation Details'!$J$2:$J$2345,"")</f>
        <v>28-Sep-1975</v>
      </c>
      <c r="M1304" s="12">
        <f>_xlfn.XLOOKUP(A1304,'Hospitalisation Details'!$A$2:$A$2344,'Hospitalisation Details'!$F$2:$F$2344," ",0,1)</f>
        <v>8428.07</v>
      </c>
      <c r="N1304" t="str">
        <f>_xlfn.XLOOKUP(A1304,'Hospitalisation Details'!$A$2:$A$2344,'Hospitalisation Details'!$G$2:$G$2344," ",0,1)</f>
        <v>tier - 3</v>
      </c>
      <c r="O1304" t="str">
        <f>_xlfn.XLOOKUP(A1304,'Hospitalisation Details'!$A$2:$A$2344,'Hospitalisation Details'!$H$2:$H$2344," ",0,1)</f>
        <v>tier - 2</v>
      </c>
      <c r="P1304" t="str">
        <f>_xlfn.XLOOKUP(A1304,'Hospitalisation Details'!$A$2:$A$2344,'Hospitalisation Details'!$I$2:$I$2344," ",0,1)</f>
        <v>R1012</v>
      </c>
      <c r="Q1304">
        <f>_xlfn.XLOOKUP(A1304,'Hospitalisation Details'!$A$2:$A$2344,'Hospitalisation Details'!$K$2:$K$2344," ",0,1)</f>
        <v>47</v>
      </c>
    </row>
    <row r="1305" spans="1:17" ht="15.5" x14ac:dyDescent="0.35">
      <c r="A1305" s="8" t="s">
        <v>1067</v>
      </c>
      <c r="B1305" t="str">
        <f>VLOOKUP(Healthcare!A1305,'Customer Names'!A1305:E3639,4,FALSE)</f>
        <v>Erik</v>
      </c>
      <c r="C1305" s="10">
        <f>_xlfn.XLOOKUP(A1305,'Medical Examinations'!$A$2:$A$2336,'Medical Examinations'!$B$2:$B$2336,"NA",0,1)</f>
        <v>30.495000000000001</v>
      </c>
      <c r="D1305" s="10">
        <f>_xlfn.XLOOKUP(A1305,'Medical Examinations'!$A$2:$A$2336,'Medical Examinations'!$C$2:$C$2336)</f>
        <v>5.97</v>
      </c>
      <c r="E1305" s="1" t="str">
        <f>_xlfn.XLOOKUP(A1305,'Medical Examinations'!$A$2:$A$2336,'Medical Examinations'!$D$2:$D$2336)</f>
        <v>No</v>
      </c>
      <c r="F1305" t="str">
        <f>_xlfn.XLOOKUP(A1305,'Medical Examinations'!$A$2:$A$2336,'Medical Examinations'!$E$2:$E$2336)</f>
        <v>No</v>
      </c>
      <c r="G1305" t="str">
        <f>_xlfn.XLOOKUP(A1305,'Medical Examinations'!$A$2:$A$2336,'Medical Examinations'!$F$2:$F$2336)</f>
        <v>No</v>
      </c>
      <c r="H1305" s="1">
        <f>_xlfn.XLOOKUP(A1305,'Medical Examinations'!$A$2:$A$2336,'Medical Examinations'!$G$2:$G$2336)</f>
        <v>0</v>
      </c>
      <c r="I1305" t="str">
        <f>_xlfn.XLOOKUP(A1305,'Medical Examinations'!$A$2:$A$2336,'Medical Examinations'!$H$2:$H$2336)</f>
        <v>No</v>
      </c>
      <c r="J1305" t="str">
        <f>VLOOKUP(A1305,'Medical Examinations'!$A$2:$J$2336,9,FALSE)</f>
        <v>Obesity</v>
      </c>
      <c r="K1305" t="str">
        <f>VLOOKUP(A1305,'Medical Examinations'!$A$2:$J$2336,10,FALSE)</f>
        <v>Prediabetes</v>
      </c>
      <c r="L1305" s="51" t="str">
        <f>_xlfn.XLOOKUP(A1305,'Hospitalisation Details'!$A$2:$A$2345,'Hospitalisation Details'!$J$2:$J$2345,"")</f>
        <v>4-Sep-1977</v>
      </c>
      <c r="M1305" s="12">
        <f>_xlfn.XLOOKUP(A1305,'Hospitalisation Details'!$A$2:$A$2344,'Hospitalisation Details'!$F$2:$F$2344," ",0,1)</f>
        <v>8413.4599999999991</v>
      </c>
      <c r="N1305" t="str">
        <f>_xlfn.XLOOKUP(A1305,'Hospitalisation Details'!$A$2:$A$2344,'Hospitalisation Details'!$G$2:$G$2344," ",0,1)</f>
        <v>tier - 3</v>
      </c>
      <c r="O1305" t="str">
        <f>_xlfn.XLOOKUP(A1305,'Hospitalisation Details'!$A$2:$A$2344,'Hospitalisation Details'!$H$2:$H$2344," ",0,1)</f>
        <v>tier - 1</v>
      </c>
      <c r="P1305" t="str">
        <f>_xlfn.XLOOKUP(A1305,'Hospitalisation Details'!$A$2:$A$2344,'Hospitalisation Details'!$I$2:$I$2344," ",0,1)</f>
        <v>R1012</v>
      </c>
      <c r="Q1305">
        <f>_xlfn.XLOOKUP(A1305,'Hospitalisation Details'!$A$2:$A$2344,'Hospitalisation Details'!$K$2:$K$2344," ",0,1)</f>
        <v>45</v>
      </c>
    </row>
    <row r="1306" spans="1:17" ht="15.5" x14ac:dyDescent="0.35">
      <c r="A1306" s="8" t="s">
        <v>1066</v>
      </c>
      <c r="B1306" t="str">
        <f>VLOOKUP(Healthcare!A1306,'Customer Names'!A1306:E3640,4,FALSE)</f>
        <v>Christopher</v>
      </c>
      <c r="C1306" s="10">
        <f>_xlfn.XLOOKUP(A1306,'Medical Examinations'!$A$2:$A$2336,'Medical Examinations'!$B$2:$B$2336,"NA",0,1)</f>
        <v>30.114999999999998</v>
      </c>
      <c r="D1306" s="10">
        <f>_xlfn.XLOOKUP(A1306,'Medical Examinations'!$A$2:$A$2336,'Medical Examinations'!$C$2:$C$2336)</f>
        <v>5.74</v>
      </c>
      <c r="E1306" s="1" t="str">
        <f>_xlfn.XLOOKUP(A1306,'Medical Examinations'!$A$2:$A$2336,'Medical Examinations'!$D$2:$D$2336)</f>
        <v>No</v>
      </c>
      <c r="F1306" t="str">
        <f>_xlfn.XLOOKUP(A1306,'Medical Examinations'!$A$2:$A$2336,'Medical Examinations'!$E$2:$E$2336)</f>
        <v>No</v>
      </c>
      <c r="G1306" t="str">
        <f>_xlfn.XLOOKUP(A1306,'Medical Examinations'!$A$2:$A$2336,'Medical Examinations'!$F$2:$F$2336)</f>
        <v>Yes</v>
      </c>
      <c r="H1306" s="1">
        <f>_xlfn.XLOOKUP(A1306,'Medical Examinations'!$A$2:$A$2336,'Medical Examinations'!$G$2:$G$2336)</f>
        <v>1</v>
      </c>
      <c r="I1306" t="str">
        <f>_xlfn.XLOOKUP(A1306,'Medical Examinations'!$A$2:$A$2336,'Medical Examinations'!$H$2:$H$2336)</f>
        <v>No</v>
      </c>
      <c r="J1306" t="str">
        <f>VLOOKUP(A1306,'Medical Examinations'!$A$2:$J$2336,9,FALSE)</f>
        <v>Obesity</v>
      </c>
      <c r="K1306" t="str">
        <f>VLOOKUP(A1306,'Medical Examinations'!$A$2:$J$2336,10,FALSE)</f>
        <v>Prediabetes</v>
      </c>
      <c r="L1306" s="51" t="str">
        <f>_xlfn.XLOOKUP(A1306,'Hospitalisation Details'!$A$2:$A$2345,'Hospitalisation Details'!$J$2:$J$2345,"")</f>
        <v>11-Jun-1979</v>
      </c>
      <c r="M1306" s="12">
        <f>_xlfn.XLOOKUP(A1306,'Hospitalisation Details'!$A$2:$A$2344,'Hospitalisation Details'!$F$2:$F$2344," ",0,1)</f>
        <v>8410.0499999999993</v>
      </c>
      <c r="N1306" t="str">
        <f>_xlfn.XLOOKUP(A1306,'Hospitalisation Details'!$A$2:$A$2344,'Hospitalisation Details'!$G$2:$G$2344," ",0,1)</f>
        <v>tier - 2</v>
      </c>
      <c r="O1306" t="str">
        <f>_xlfn.XLOOKUP(A1306,'Hospitalisation Details'!$A$2:$A$2344,'Hospitalisation Details'!$H$2:$H$2344," ",0,1)</f>
        <v>tier - 2</v>
      </c>
      <c r="P1306" t="str">
        <f>_xlfn.XLOOKUP(A1306,'Hospitalisation Details'!$A$2:$A$2344,'Hospitalisation Details'!$I$2:$I$2344," ",0,1)</f>
        <v>R1012</v>
      </c>
      <c r="Q1306">
        <f>_xlfn.XLOOKUP(A1306,'Hospitalisation Details'!$A$2:$A$2344,'Hospitalisation Details'!$K$2:$K$2344," ",0,1)</f>
        <v>43</v>
      </c>
    </row>
    <row r="1307" spans="1:17" ht="15.5" x14ac:dyDescent="0.35">
      <c r="A1307" s="8" t="s">
        <v>1065</v>
      </c>
      <c r="B1307" t="str">
        <f>VLOOKUP(Healthcare!A1307,'Customer Names'!A1307:E3641,4,FALSE)</f>
        <v>Eirik</v>
      </c>
      <c r="C1307" s="10">
        <f>_xlfn.XLOOKUP(A1307,'Medical Examinations'!$A$2:$A$2336,'Medical Examinations'!$B$2:$B$2336,"NA",0,1)</f>
        <v>24.78</v>
      </c>
      <c r="D1307" s="10">
        <f>_xlfn.XLOOKUP(A1307,'Medical Examinations'!$A$2:$A$2336,'Medical Examinations'!$C$2:$C$2336)</f>
        <v>9.85</v>
      </c>
      <c r="E1307" s="1" t="str">
        <f>_xlfn.XLOOKUP(A1307,'Medical Examinations'!$A$2:$A$2336,'Medical Examinations'!$D$2:$D$2336)</f>
        <v>No</v>
      </c>
      <c r="F1307" t="str">
        <f>_xlfn.XLOOKUP(A1307,'Medical Examinations'!$A$2:$A$2336,'Medical Examinations'!$E$2:$E$2336)</f>
        <v>No</v>
      </c>
      <c r="G1307" t="str">
        <f>_xlfn.XLOOKUP(A1307,'Medical Examinations'!$A$2:$A$2336,'Medical Examinations'!$F$2:$F$2336)</f>
        <v>No</v>
      </c>
      <c r="H1307" s="1">
        <f>_xlfn.XLOOKUP(A1307,'Medical Examinations'!$A$2:$A$2336,'Medical Examinations'!$G$2:$G$2336)</f>
        <v>0</v>
      </c>
      <c r="I1307" t="str">
        <f>_xlfn.XLOOKUP(A1307,'Medical Examinations'!$A$2:$A$2336,'Medical Examinations'!$H$2:$H$2336)</f>
        <v>No</v>
      </c>
      <c r="J1307" t="str">
        <f>VLOOKUP(A1307,'Medical Examinations'!$A$2:$J$2336,9,FALSE)</f>
        <v>Normal Weight</v>
      </c>
      <c r="K1307" t="str">
        <f>VLOOKUP(A1307,'Medical Examinations'!$A$2:$J$2336,10,FALSE)</f>
        <v>Diabetes</v>
      </c>
      <c r="L1307" s="51" t="str">
        <f>_xlfn.XLOOKUP(A1307,'Hospitalisation Details'!$A$2:$A$2345,'Hospitalisation Details'!$J$2:$J$2345,"")</f>
        <v>18-Sep-1971</v>
      </c>
      <c r="M1307" s="12">
        <f>_xlfn.XLOOKUP(A1307,'Hospitalisation Details'!$A$2:$A$2344,'Hospitalisation Details'!$F$2:$F$2344," ",0,1)</f>
        <v>8400.01</v>
      </c>
      <c r="N1307" t="str">
        <f>_xlfn.XLOOKUP(A1307,'Hospitalisation Details'!$A$2:$A$2344,'Hospitalisation Details'!$G$2:$G$2344," ",0,1)</f>
        <v>tier - 2</v>
      </c>
      <c r="O1307" t="str">
        <f>_xlfn.XLOOKUP(A1307,'Hospitalisation Details'!$A$2:$A$2344,'Hospitalisation Details'!$H$2:$H$2344," ",0,1)</f>
        <v>tier - 3</v>
      </c>
      <c r="P1307" t="str">
        <f>_xlfn.XLOOKUP(A1307,'Hospitalisation Details'!$A$2:$A$2344,'Hospitalisation Details'!$I$2:$I$2344," ",0,1)</f>
        <v>R1013</v>
      </c>
      <c r="Q1307">
        <f>_xlfn.XLOOKUP(A1307,'Hospitalisation Details'!$A$2:$A$2344,'Hospitalisation Details'!$K$2:$K$2344," ",0,1)</f>
        <v>51</v>
      </c>
    </row>
    <row r="1308" spans="1:17" ht="15.5" x14ac:dyDescent="0.35">
      <c r="A1308" s="8" t="s">
        <v>1064</v>
      </c>
      <c r="B1308" t="str">
        <f>VLOOKUP(Healthcare!A1308,'Customer Names'!A1308:E3642,4,FALSE)</f>
        <v>Rik</v>
      </c>
      <c r="C1308" s="10">
        <f>_xlfn.XLOOKUP(A1308,'Medical Examinations'!$A$2:$A$2336,'Medical Examinations'!$B$2:$B$2336,"NA",0,1)</f>
        <v>24.77</v>
      </c>
      <c r="D1308" s="10">
        <f>_xlfn.XLOOKUP(A1308,'Medical Examinations'!$A$2:$A$2336,'Medical Examinations'!$C$2:$C$2336)</f>
        <v>7.59</v>
      </c>
      <c r="E1308" s="1" t="str">
        <f>_xlfn.XLOOKUP(A1308,'Medical Examinations'!$A$2:$A$2336,'Medical Examinations'!$D$2:$D$2336)</f>
        <v>No</v>
      </c>
      <c r="F1308" t="str">
        <f>_xlfn.XLOOKUP(A1308,'Medical Examinations'!$A$2:$A$2336,'Medical Examinations'!$E$2:$E$2336)</f>
        <v>No</v>
      </c>
      <c r="G1308" t="str">
        <f>_xlfn.XLOOKUP(A1308,'Medical Examinations'!$A$2:$A$2336,'Medical Examinations'!$F$2:$F$2336)</f>
        <v>No</v>
      </c>
      <c r="H1308" s="1">
        <f>_xlfn.XLOOKUP(A1308,'Medical Examinations'!$A$2:$A$2336,'Medical Examinations'!$G$2:$G$2336)</f>
        <v>0</v>
      </c>
      <c r="I1308" t="str">
        <f>_xlfn.XLOOKUP(A1308,'Medical Examinations'!$A$2:$A$2336,'Medical Examinations'!$H$2:$H$2336)</f>
        <v>No</v>
      </c>
      <c r="J1308" t="str">
        <f>VLOOKUP(A1308,'Medical Examinations'!$A$2:$J$2336,9,FALSE)</f>
        <v>Normal Weight</v>
      </c>
      <c r="K1308" t="str">
        <f>VLOOKUP(A1308,'Medical Examinations'!$A$2:$J$2336,10,FALSE)</f>
        <v>Diabetes</v>
      </c>
      <c r="L1308" s="51" t="str">
        <f>_xlfn.XLOOKUP(A1308,'Hospitalisation Details'!$A$2:$A$2345,'Hospitalisation Details'!$J$2:$J$2345,"")</f>
        <v>4-Sep-1971</v>
      </c>
      <c r="M1308" s="12">
        <f>_xlfn.XLOOKUP(A1308,'Hospitalisation Details'!$A$2:$A$2344,'Hospitalisation Details'!$F$2:$F$2344," ",0,1)</f>
        <v>8396.6200000000008</v>
      </c>
      <c r="N1308" t="str">
        <f>_xlfn.XLOOKUP(A1308,'Hospitalisation Details'!$A$2:$A$2344,'Hospitalisation Details'!$G$2:$G$2344," ",0,1)</f>
        <v>tier - 2</v>
      </c>
      <c r="O1308" t="str">
        <f>_xlfn.XLOOKUP(A1308,'Hospitalisation Details'!$A$2:$A$2344,'Hospitalisation Details'!$H$2:$H$2344," ",0,1)</f>
        <v>tier - 3</v>
      </c>
      <c r="P1308" t="str">
        <f>_xlfn.XLOOKUP(A1308,'Hospitalisation Details'!$A$2:$A$2344,'Hospitalisation Details'!$I$2:$I$2344," ",0,1)</f>
        <v>R1013</v>
      </c>
      <c r="Q1308">
        <f>_xlfn.XLOOKUP(A1308,'Hospitalisation Details'!$A$2:$A$2344,'Hospitalisation Details'!$K$2:$K$2344," ",0,1)</f>
        <v>51</v>
      </c>
    </row>
    <row r="1309" spans="1:17" ht="15.5" x14ac:dyDescent="0.35">
      <c r="A1309" s="8" t="s">
        <v>1063</v>
      </c>
      <c r="B1309" t="str">
        <f>VLOOKUP(Healthcare!A1309,'Customer Names'!A1309:E3643,4,FALSE)</f>
        <v>Matthew R</v>
      </c>
      <c r="C1309" s="10">
        <f>_xlfn.XLOOKUP(A1309,'Medical Examinations'!$A$2:$A$2336,'Medical Examinations'!$B$2:$B$2336,"NA",0,1)</f>
        <v>16.579999999999998</v>
      </c>
      <c r="D1309" s="10">
        <f>_xlfn.XLOOKUP(A1309,'Medical Examinations'!$A$2:$A$2336,'Medical Examinations'!$C$2:$C$2336)</f>
        <v>6.98</v>
      </c>
      <c r="E1309" s="1" t="str">
        <f>_xlfn.XLOOKUP(A1309,'Medical Examinations'!$A$2:$A$2336,'Medical Examinations'!$D$2:$D$2336)</f>
        <v>Yes</v>
      </c>
      <c r="F1309" t="str">
        <f>_xlfn.XLOOKUP(A1309,'Medical Examinations'!$A$2:$A$2336,'Medical Examinations'!$E$2:$E$2336)</f>
        <v>No</v>
      </c>
      <c r="G1309" t="str">
        <f>_xlfn.XLOOKUP(A1309,'Medical Examinations'!$A$2:$A$2336,'Medical Examinations'!$F$2:$F$2336)</f>
        <v>Yes</v>
      </c>
      <c r="H1309" s="1">
        <f>_xlfn.XLOOKUP(A1309,'Medical Examinations'!$A$2:$A$2336,'Medical Examinations'!$G$2:$G$2336)</f>
        <v>1</v>
      </c>
      <c r="I1309" t="str">
        <f>_xlfn.XLOOKUP(A1309,'Medical Examinations'!$A$2:$A$2336,'Medical Examinations'!$H$2:$H$2336)</f>
        <v>No</v>
      </c>
      <c r="J1309" t="str">
        <f>VLOOKUP(A1309,'Medical Examinations'!$A$2:$J$2336,9,FALSE)</f>
        <v>Underweight</v>
      </c>
      <c r="K1309" t="str">
        <f>VLOOKUP(A1309,'Medical Examinations'!$A$2:$J$2336,10,FALSE)</f>
        <v>Diabetes</v>
      </c>
      <c r="L1309" s="51" t="str">
        <f>_xlfn.XLOOKUP(A1309,'Hospitalisation Details'!$A$2:$A$2345,'Hospitalisation Details'!$J$2:$J$2345,"")</f>
        <v>21-Sep-1963</v>
      </c>
      <c r="M1309" s="12">
        <f>_xlfn.XLOOKUP(A1309,'Hospitalisation Details'!$A$2:$A$2344,'Hospitalisation Details'!$F$2:$F$2344," ",0,1)</f>
        <v>8355.5400000000009</v>
      </c>
      <c r="N1309" t="str">
        <f>_xlfn.XLOOKUP(A1309,'Hospitalisation Details'!$A$2:$A$2344,'Hospitalisation Details'!$G$2:$G$2344," ",0,1)</f>
        <v>tier - 3</v>
      </c>
      <c r="O1309" t="str">
        <f>_xlfn.XLOOKUP(A1309,'Hospitalisation Details'!$A$2:$A$2344,'Hospitalisation Details'!$H$2:$H$2344," ",0,1)</f>
        <v>tier - 3</v>
      </c>
      <c r="P1309" t="str">
        <f>_xlfn.XLOOKUP(A1309,'Hospitalisation Details'!$A$2:$A$2344,'Hospitalisation Details'!$I$2:$I$2344," ",0,1)</f>
        <v>R1012</v>
      </c>
      <c r="Q1309">
        <f>_xlfn.XLOOKUP(A1309,'Hospitalisation Details'!$A$2:$A$2344,'Hospitalisation Details'!$K$2:$K$2344," ",0,1)</f>
        <v>59</v>
      </c>
    </row>
    <row r="1310" spans="1:17" ht="15.5" x14ac:dyDescent="0.35">
      <c r="A1310" s="8" t="s">
        <v>1062</v>
      </c>
      <c r="B1310" t="str">
        <f>VLOOKUP(Healthcare!A1310,'Customer Names'!A1310:E3644,4,FALSE)</f>
        <v>Daniel G</v>
      </c>
      <c r="C1310" s="10">
        <f>_xlfn.XLOOKUP(A1310,'Medical Examinations'!$A$2:$A$2336,'Medical Examinations'!$B$2:$B$2336,"NA",0,1)</f>
        <v>38.17</v>
      </c>
      <c r="D1310" s="10">
        <f>_xlfn.XLOOKUP(A1310,'Medical Examinations'!$A$2:$A$2336,'Medical Examinations'!$C$2:$C$2336)</f>
        <v>4.7300000000000004</v>
      </c>
      <c r="E1310" s="1" t="str">
        <f>_xlfn.XLOOKUP(A1310,'Medical Examinations'!$A$2:$A$2336,'Medical Examinations'!$D$2:$D$2336)</f>
        <v>Yes</v>
      </c>
      <c r="F1310" t="str">
        <f>_xlfn.XLOOKUP(A1310,'Medical Examinations'!$A$2:$A$2336,'Medical Examinations'!$E$2:$E$2336)</f>
        <v>No</v>
      </c>
      <c r="G1310" t="str">
        <f>_xlfn.XLOOKUP(A1310,'Medical Examinations'!$A$2:$A$2336,'Medical Examinations'!$F$2:$F$2336)</f>
        <v>No</v>
      </c>
      <c r="H1310" s="1">
        <f>_xlfn.XLOOKUP(A1310,'Medical Examinations'!$A$2:$A$2336,'Medical Examinations'!$G$2:$G$2336)</f>
        <v>0</v>
      </c>
      <c r="I1310" t="str">
        <f>_xlfn.XLOOKUP(A1310,'Medical Examinations'!$A$2:$A$2336,'Medical Examinations'!$H$2:$H$2336)</f>
        <v>No</v>
      </c>
      <c r="J1310" t="str">
        <f>VLOOKUP(A1310,'Medical Examinations'!$A$2:$J$2336,9,FALSE)</f>
        <v>Obesity</v>
      </c>
      <c r="K1310" t="str">
        <f>VLOOKUP(A1310,'Medical Examinations'!$A$2:$J$2336,10,FALSE)</f>
        <v>Normal</v>
      </c>
      <c r="L1310" s="51" t="str">
        <f>_xlfn.XLOOKUP(A1310,'Hospitalisation Details'!$A$2:$A$2345,'Hospitalisation Details'!$J$2:$J$2345,"")</f>
        <v>12-Jun-1976</v>
      </c>
      <c r="M1310" s="12">
        <f>_xlfn.XLOOKUP(A1310,'Hospitalisation Details'!$A$2:$A$2344,'Hospitalisation Details'!$F$2:$F$2344," ",0,1)</f>
        <v>8347.16</v>
      </c>
      <c r="N1310" t="str">
        <f>_xlfn.XLOOKUP(A1310,'Hospitalisation Details'!$A$2:$A$2344,'Hospitalisation Details'!$G$2:$G$2344," ",0,1)</f>
        <v>tier - 2</v>
      </c>
      <c r="O1310" t="str">
        <f>_xlfn.XLOOKUP(A1310,'Hospitalisation Details'!$A$2:$A$2344,'Hospitalisation Details'!$H$2:$H$2344," ",0,1)</f>
        <v>tier - 1</v>
      </c>
      <c r="P1310" t="str">
        <f>_xlfn.XLOOKUP(A1310,'Hospitalisation Details'!$A$2:$A$2344,'Hospitalisation Details'!$I$2:$I$2344," ",0,1)</f>
        <v>R1013</v>
      </c>
      <c r="Q1310">
        <f>_xlfn.XLOOKUP(A1310,'Hospitalisation Details'!$A$2:$A$2344,'Hospitalisation Details'!$K$2:$K$2344," ",0,1)</f>
        <v>46</v>
      </c>
    </row>
    <row r="1311" spans="1:17" ht="15.5" x14ac:dyDescent="0.35">
      <c r="A1311" s="8" t="s">
        <v>1061</v>
      </c>
      <c r="B1311" t="str">
        <f>VLOOKUP(Healthcare!A1311,'Customer Names'!A1311:E3645,4,FALSE)</f>
        <v>Yannick</v>
      </c>
      <c r="C1311" s="10">
        <f>_xlfn.XLOOKUP(A1311,'Medical Examinations'!$A$2:$A$2336,'Medical Examinations'!$B$2:$B$2336,"NA",0,1)</f>
        <v>39.424999999999997</v>
      </c>
      <c r="D1311" s="10">
        <f>_xlfn.XLOOKUP(A1311,'Medical Examinations'!$A$2:$A$2336,'Medical Examinations'!$C$2:$C$2336)</f>
        <v>4.76</v>
      </c>
      <c r="E1311" s="1" t="str">
        <f>_xlfn.XLOOKUP(A1311,'Medical Examinations'!$A$2:$A$2336,'Medical Examinations'!$D$2:$D$2336)</f>
        <v>Yes</v>
      </c>
      <c r="F1311" t="str">
        <f>_xlfn.XLOOKUP(A1311,'Medical Examinations'!$A$2:$A$2336,'Medical Examinations'!$E$2:$E$2336)</f>
        <v>No</v>
      </c>
      <c r="G1311" t="str">
        <f>_xlfn.XLOOKUP(A1311,'Medical Examinations'!$A$2:$A$2336,'Medical Examinations'!$F$2:$F$2336)</f>
        <v>No</v>
      </c>
      <c r="H1311" s="1">
        <f>_xlfn.XLOOKUP(A1311,'Medical Examinations'!$A$2:$A$2336,'Medical Examinations'!$G$2:$G$2336)</f>
        <v>0</v>
      </c>
      <c r="I1311" t="str">
        <f>_xlfn.XLOOKUP(A1311,'Medical Examinations'!$A$2:$A$2336,'Medical Examinations'!$H$2:$H$2336)</f>
        <v>No</v>
      </c>
      <c r="J1311" t="str">
        <f>VLOOKUP(A1311,'Medical Examinations'!$A$2:$J$2336,9,FALSE)</f>
        <v>Obesity</v>
      </c>
      <c r="K1311" t="str">
        <f>VLOOKUP(A1311,'Medical Examinations'!$A$2:$J$2336,10,FALSE)</f>
        <v>Normal</v>
      </c>
      <c r="L1311" s="51" t="str">
        <f>_xlfn.XLOOKUP(A1311,'Hospitalisation Details'!$A$2:$A$2345,'Hospitalisation Details'!$J$2:$J$2345,"")</f>
        <v>7-Jul-1976</v>
      </c>
      <c r="M1311" s="12">
        <f>_xlfn.XLOOKUP(A1311,'Hospitalisation Details'!$A$2:$A$2344,'Hospitalisation Details'!$F$2:$F$2344," ",0,1)</f>
        <v>8342.91</v>
      </c>
      <c r="N1311" t="str">
        <f>_xlfn.XLOOKUP(A1311,'Hospitalisation Details'!$A$2:$A$2344,'Hospitalisation Details'!$G$2:$G$2344," ",0,1)</f>
        <v>tier - 3</v>
      </c>
      <c r="O1311" t="str">
        <f>_xlfn.XLOOKUP(A1311,'Hospitalisation Details'!$A$2:$A$2344,'Hospitalisation Details'!$H$2:$H$2344," ",0,1)</f>
        <v>tier - 1</v>
      </c>
      <c r="P1311" t="str">
        <f>_xlfn.XLOOKUP(A1311,'Hospitalisation Details'!$A$2:$A$2344,'Hospitalisation Details'!$I$2:$I$2344," ",0,1)</f>
        <v>R1016</v>
      </c>
      <c r="Q1311">
        <f>_xlfn.XLOOKUP(A1311,'Hospitalisation Details'!$A$2:$A$2344,'Hospitalisation Details'!$K$2:$K$2344," ",0,1)</f>
        <v>46</v>
      </c>
    </row>
    <row r="1312" spans="1:17" ht="15.5" x14ac:dyDescent="0.35">
      <c r="A1312" s="8" t="s">
        <v>1060</v>
      </c>
      <c r="B1312" t="str">
        <f>VLOOKUP(Healthcare!A1312,'Customer Names'!A1312:E3646,4,FALSE)</f>
        <v>Sean R</v>
      </c>
      <c r="C1312" s="10">
        <f>_xlfn.XLOOKUP(A1312,'Medical Examinations'!$A$2:$A$2336,'Medical Examinations'!$B$2:$B$2336,"NA",0,1)</f>
        <v>33.44</v>
      </c>
      <c r="D1312" s="10">
        <f>_xlfn.XLOOKUP(A1312,'Medical Examinations'!$A$2:$A$2336,'Medical Examinations'!$C$2:$C$2336)</f>
        <v>6.24</v>
      </c>
      <c r="E1312" s="1" t="str">
        <f>_xlfn.XLOOKUP(A1312,'Medical Examinations'!$A$2:$A$2336,'Medical Examinations'!$D$2:$D$2336)</f>
        <v>Yes</v>
      </c>
      <c r="F1312" t="str">
        <f>_xlfn.XLOOKUP(A1312,'Medical Examinations'!$A$2:$A$2336,'Medical Examinations'!$E$2:$E$2336)</f>
        <v>No</v>
      </c>
      <c r="G1312" t="str">
        <f>_xlfn.XLOOKUP(A1312,'Medical Examinations'!$A$2:$A$2336,'Medical Examinations'!$F$2:$F$2336)</f>
        <v>No</v>
      </c>
      <c r="H1312" s="1">
        <f>_xlfn.XLOOKUP(A1312,'Medical Examinations'!$A$2:$A$2336,'Medical Examinations'!$G$2:$G$2336)</f>
        <v>0</v>
      </c>
      <c r="I1312" t="str">
        <f>_xlfn.XLOOKUP(A1312,'Medical Examinations'!$A$2:$A$2336,'Medical Examinations'!$H$2:$H$2336)</f>
        <v>No</v>
      </c>
      <c r="J1312" t="str">
        <f>VLOOKUP(A1312,'Medical Examinations'!$A$2:$J$2336,9,FALSE)</f>
        <v>Obesity</v>
      </c>
      <c r="K1312" t="str">
        <f>VLOOKUP(A1312,'Medical Examinations'!$A$2:$J$2336,10,FALSE)</f>
        <v>Prediabetes</v>
      </c>
      <c r="L1312" s="51" t="str">
        <f>_xlfn.XLOOKUP(A1312,'Hospitalisation Details'!$A$2:$A$2345,'Hospitalisation Details'!$J$2:$J$2345,"")</f>
        <v>20-Jul-1976</v>
      </c>
      <c r="M1312" s="12">
        <f>_xlfn.XLOOKUP(A1312,'Hospitalisation Details'!$A$2:$A$2344,'Hospitalisation Details'!$F$2:$F$2344," ",0,1)</f>
        <v>8334.59</v>
      </c>
      <c r="N1312" t="str">
        <f>_xlfn.XLOOKUP(A1312,'Hospitalisation Details'!$A$2:$A$2344,'Hospitalisation Details'!$G$2:$G$2344," ",0,1)</f>
        <v>tier - 3</v>
      </c>
      <c r="O1312" t="str">
        <f>_xlfn.XLOOKUP(A1312,'Hospitalisation Details'!$A$2:$A$2344,'Hospitalisation Details'!$H$2:$H$2344," ",0,1)</f>
        <v>tier - 2</v>
      </c>
      <c r="P1312" t="str">
        <f>_xlfn.XLOOKUP(A1312,'Hospitalisation Details'!$A$2:$A$2344,'Hospitalisation Details'!$I$2:$I$2344," ",0,1)</f>
        <v>R1016</v>
      </c>
      <c r="Q1312">
        <f>_xlfn.XLOOKUP(A1312,'Hospitalisation Details'!$A$2:$A$2344,'Hospitalisation Details'!$K$2:$K$2344," ",0,1)</f>
        <v>46</v>
      </c>
    </row>
    <row r="1313" spans="1:17" ht="15.5" x14ac:dyDescent="0.35">
      <c r="A1313" s="8" t="s">
        <v>1059</v>
      </c>
      <c r="B1313" t="str">
        <f>VLOOKUP(Healthcare!A1313,'Customer Names'!A1313:E3647,4,FALSE)</f>
        <v>Peter</v>
      </c>
      <c r="C1313" s="10">
        <f>_xlfn.XLOOKUP(A1313,'Medical Examinations'!$A$2:$A$2336,'Medical Examinations'!$B$2:$B$2336,"NA",0,1)</f>
        <v>33.344999999999999</v>
      </c>
      <c r="D1313" s="10">
        <f>_xlfn.XLOOKUP(A1313,'Medical Examinations'!$A$2:$A$2336,'Medical Examinations'!$C$2:$C$2336)</f>
        <v>5.44</v>
      </c>
      <c r="E1313" s="1" t="str">
        <f>_xlfn.XLOOKUP(A1313,'Medical Examinations'!$A$2:$A$2336,'Medical Examinations'!$D$2:$D$2336)</f>
        <v>Yes</v>
      </c>
      <c r="F1313" t="str">
        <f>_xlfn.XLOOKUP(A1313,'Medical Examinations'!$A$2:$A$2336,'Medical Examinations'!$E$2:$E$2336)</f>
        <v>No</v>
      </c>
      <c r="G1313" t="str">
        <f>_xlfn.XLOOKUP(A1313,'Medical Examinations'!$A$2:$A$2336,'Medical Examinations'!$F$2:$F$2336)</f>
        <v>No</v>
      </c>
      <c r="H1313" s="1">
        <f>_xlfn.XLOOKUP(A1313,'Medical Examinations'!$A$2:$A$2336,'Medical Examinations'!$G$2:$G$2336)</f>
        <v>0</v>
      </c>
      <c r="I1313" t="str">
        <f>_xlfn.XLOOKUP(A1313,'Medical Examinations'!$A$2:$A$2336,'Medical Examinations'!$H$2:$H$2336)</f>
        <v>No</v>
      </c>
      <c r="J1313" t="str">
        <f>VLOOKUP(A1313,'Medical Examinations'!$A$2:$J$2336,9,FALSE)</f>
        <v>Obesity</v>
      </c>
      <c r="K1313" t="str">
        <f>VLOOKUP(A1313,'Medical Examinations'!$A$2:$J$2336,10,FALSE)</f>
        <v>Normal</v>
      </c>
      <c r="L1313" s="51" t="str">
        <f>_xlfn.XLOOKUP(A1313,'Hospitalisation Details'!$A$2:$A$2345,'Hospitalisation Details'!$J$2:$J$2345,"")</f>
        <v>12-Jul-1976</v>
      </c>
      <c r="M1313" s="12">
        <f>_xlfn.XLOOKUP(A1313,'Hospitalisation Details'!$A$2:$A$2344,'Hospitalisation Details'!$F$2:$F$2344," ",0,1)</f>
        <v>8334.4599999999991</v>
      </c>
      <c r="N1313" t="str">
        <f>_xlfn.XLOOKUP(A1313,'Hospitalisation Details'!$A$2:$A$2344,'Hospitalisation Details'!$G$2:$G$2344," ",0,1)</f>
        <v>tier - 3</v>
      </c>
      <c r="O1313" t="str">
        <f>_xlfn.XLOOKUP(A1313,'Hospitalisation Details'!$A$2:$A$2344,'Hospitalisation Details'!$H$2:$H$2344," ",0,1)</f>
        <v>tier - 2</v>
      </c>
      <c r="P1313" t="str">
        <f>_xlfn.XLOOKUP(A1313,'Hospitalisation Details'!$A$2:$A$2344,'Hospitalisation Details'!$I$2:$I$2344," ",0,1)</f>
        <v>R1016</v>
      </c>
      <c r="Q1313">
        <f>_xlfn.XLOOKUP(A1313,'Hospitalisation Details'!$A$2:$A$2344,'Hospitalisation Details'!$K$2:$K$2344," ",0,1)</f>
        <v>46</v>
      </c>
    </row>
    <row r="1314" spans="1:17" ht="15.5" x14ac:dyDescent="0.35">
      <c r="A1314" s="8" t="s">
        <v>1058</v>
      </c>
      <c r="B1314" t="str">
        <f>VLOOKUP(Healthcare!A1314,'Customer Names'!A1314:E3648,4,FALSE)</f>
        <v>Sara A.</v>
      </c>
      <c r="C1314" s="10">
        <f>_xlfn.XLOOKUP(A1314,'Medical Examinations'!$A$2:$A$2336,'Medical Examinations'!$B$2:$B$2336,"NA",0,1)</f>
        <v>38.79</v>
      </c>
      <c r="D1314" s="10">
        <f>_xlfn.XLOOKUP(A1314,'Medical Examinations'!$A$2:$A$2336,'Medical Examinations'!$C$2:$C$2336)</f>
        <v>5.08</v>
      </c>
      <c r="E1314" s="1" t="str">
        <f>_xlfn.XLOOKUP(A1314,'Medical Examinations'!$A$2:$A$2336,'Medical Examinations'!$D$2:$D$2336)</f>
        <v>No</v>
      </c>
      <c r="F1314" t="str">
        <f>_xlfn.XLOOKUP(A1314,'Medical Examinations'!$A$2:$A$2336,'Medical Examinations'!$E$2:$E$2336)</f>
        <v>No</v>
      </c>
      <c r="G1314" t="str">
        <f>_xlfn.XLOOKUP(A1314,'Medical Examinations'!$A$2:$A$2336,'Medical Examinations'!$F$2:$F$2336)</f>
        <v>Yes</v>
      </c>
      <c r="H1314" s="1">
        <f>_xlfn.XLOOKUP(A1314,'Medical Examinations'!$A$2:$A$2336,'Medical Examinations'!$G$2:$G$2336)</f>
        <v>1</v>
      </c>
      <c r="I1314" t="str">
        <f>_xlfn.XLOOKUP(A1314,'Medical Examinations'!$A$2:$A$2336,'Medical Examinations'!$H$2:$H$2336)</f>
        <v>No</v>
      </c>
      <c r="J1314" t="str">
        <f>VLOOKUP(A1314,'Medical Examinations'!$A$2:$J$2336,9,FALSE)</f>
        <v>Obesity</v>
      </c>
      <c r="K1314" t="str">
        <f>VLOOKUP(A1314,'Medical Examinations'!$A$2:$J$2336,10,FALSE)</f>
        <v>Normal</v>
      </c>
      <c r="L1314" s="51" t="str">
        <f>_xlfn.XLOOKUP(A1314,'Hospitalisation Details'!$A$2:$A$2345,'Hospitalisation Details'!$J$2:$J$2345,"")</f>
        <v>22-Jun-1993</v>
      </c>
      <c r="M1314" s="12">
        <f>_xlfn.XLOOKUP(A1314,'Hospitalisation Details'!$A$2:$A$2344,'Hospitalisation Details'!$F$2:$F$2344," ",0,1)</f>
        <v>8314.65</v>
      </c>
      <c r="N1314" t="str">
        <f>_xlfn.XLOOKUP(A1314,'Hospitalisation Details'!$A$2:$A$2344,'Hospitalisation Details'!$G$2:$G$2344," ",0,1)</f>
        <v>tier - 2</v>
      </c>
      <c r="O1314" t="str">
        <f>_xlfn.XLOOKUP(A1314,'Hospitalisation Details'!$A$2:$A$2344,'Hospitalisation Details'!$H$2:$H$2344," ",0,1)</f>
        <v>tier - 1</v>
      </c>
      <c r="P1314" t="str">
        <f>_xlfn.XLOOKUP(A1314,'Hospitalisation Details'!$A$2:$A$2344,'Hospitalisation Details'!$I$2:$I$2344," ",0,1)</f>
        <v>R1012</v>
      </c>
      <c r="Q1314">
        <f>_xlfn.XLOOKUP(A1314,'Hospitalisation Details'!$A$2:$A$2344,'Hospitalisation Details'!$K$2:$K$2344," ",0,1)</f>
        <v>29</v>
      </c>
    </row>
    <row r="1315" spans="1:17" ht="15.5" x14ac:dyDescent="0.35">
      <c r="A1315" s="8" t="s">
        <v>1057</v>
      </c>
      <c r="B1315" t="str">
        <f>VLOOKUP(Healthcare!A1315,'Customer Names'!A1315:E3649,4,FALSE)</f>
        <v>Erin C.</v>
      </c>
      <c r="C1315" s="10">
        <f>_xlfn.XLOOKUP(A1315,'Medical Examinations'!$A$2:$A$2336,'Medical Examinations'!$B$2:$B$2336,"NA",0,1)</f>
        <v>30.684999999999999</v>
      </c>
      <c r="D1315" s="10">
        <f>_xlfn.XLOOKUP(A1315,'Medical Examinations'!$A$2:$A$2336,'Medical Examinations'!$C$2:$C$2336)</f>
        <v>4.87</v>
      </c>
      <c r="E1315" s="1" t="str">
        <f>_xlfn.XLOOKUP(A1315,'Medical Examinations'!$A$2:$A$2336,'Medical Examinations'!$D$2:$D$2336)</f>
        <v>No</v>
      </c>
      <c r="F1315" t="str">
        <f>_xlfn.XLOOKUP(A1315,'Medical Examinations'!$A$2:$A$2336,'Medical Examinations'!$E$2:$E$2336)</f>
        <v>No</v>
      </c>
      <c r="G1315" t="str">
        <f>_xlfn.XLOOKUP(A1315,'Medical Examinations'!$A$2:$A$2336,'Medical Examinations'!$F$2:$F$2336)</f>
        <v>Yes</v>
      </c>
      <c r="H1315" s="1">
        <f>_xlfn.XLOOKUP(A1315,'Medical Examinations'!$A$2:$A$2336,'Medical Examinations'!$G$2:$G$2336)</f>
        <v>1</v>
      </c>
      <c r="I1315" t="str">
        <f>_xlfn.XLOOKUP(A1315,'Medical Examinations'!$A$2:$A$2336,'Medical Examinations'!$H$2:$H$2336)</f>
        <v>No</v>
      </c>
      <c r="J1315" t="str">
        <f>VLOOKUP(A1315,'Medical Examinations'!$A$2:$J$2336,9,FALSE)</f>
        <v>Obesity</v>
      </c>
      <c r="K1315" t="str">
        <f>VLOOKUP(A1315,'Medical Examinations'!$A$2:$J$2336,10,FALSE)</f>
        <v>Normal</v>
      </c>
      <c r="L1315" s="51" t="str">
        <f>_xlfn.XLOOKUP(A1315,'Hospitalisation Details'!$A$2:$A$2345,'Hospitalisation Details'!$J$2:$J$2345,"")</f>
        <v>7-Aug-1979</v>
      </c>
      <c r="M1315" s="12">
        <f>_xlfn.XLOOKUP(A1315,'Hospitalisation Details'!$A$2:$A$2344,'Hospitalisation Details'!$F$2:$F$2344," ",0,1)</f>
        <v>8310.84</v>
      </c>
      <c r="N1315" t="str">
        <f>_xlfn.XLOOKUP(A1315,'Hospitalisation Details'!$A$2:$A$2344,'Hospitalisation Details'!$G$2:$G$2344," ",0,1)</f>
        <v>tier - 2</v>
      </c>
      <c r="O1315" t="str">
        <f>_xlfn.XLOOKUP(A1315,'Hospitalisation Details'!$A$2:$A$2344,'Hospitalisation Details'!$H$2:$H$2344," ",0,1)</f>
        <v>tier - 2</v>
      </c>
      <c r="P1315" t="str">
        <f>_xlfn.XLOOKUP(A1315,'Hospitalisation Details'!$A$2:$A$2344,'Hospitalisation Details'!$I$2:$I$2344," ",0,1)</f>
        <v>R1012</v>
      </c>
      <c r="Q1315">
        <f>_xlfn.XLOOKUP(A1315,'Hospitalisation Details'!$A$2:$A$2344,'Hospitalisation Details'!$K$2:$K$2344," ",0,1)</f>
        <v>43</v>
      </c>
    </row>
    <row r="1316" spans="1:17" ht="15.5" x14ac:dyDescent="0.35">
      <c r="A1316" s="8" t="s">
        <v>1056</v>
      </c>
      <c r="B1316" t="str">
        <f>VLOOKUP(Healthcare!A1316,'Customer Names'!A1316:E3650,4,FALSE)</f>
        <v>Thibaud</v>
      </c>
      <c r="C1316" s="10">
        <f>_xlfn.XLOOKUP(A1316,'Medical Examinations'!$A$2:$A$2336,'Medical Examinations'!$B$2:$B$2336,"NA",0,1)</f>
        <v>22.135000000000002</v>
      </c>
      <c r="D1316" s="10">
        <f>_xlfn.XLOOKUP(A1316,'Medical Examinations'!$A$2:$A$2336,'Medical Examinations'!$C$2:$C$2336)</f>
        <v>8.17</v>
      </c>
      <c r="E1316" s="1" t="str">
        <f>_xlfn.XLOOKUP(A1316,'Medical Examinations'!$A$2:$A$2336,'Medical Examinations'!$D$2:$D$2336)</f>
        <v>No</v>
      </c>
      <c r="F1316" t="str">
        <f>_xlfn.XLOOKUP(A1316,'Medical Examinations'!$A$2:$A$2336,'Medical Examinations'!$E$2:$E$2336)</f>
        <v>No</v>
      </c>
      <c r="G1316" t="str">
        <f>_xlfn.XLOOKUP(A1316,'Medical Examinations'!$A$2:$A$2336,'Medical Examinations'!$F$2:$F$2336)</f>
        <v>No</v>
      </c>
      <c r="H1316" s="1">
        <f>_xlfn.XLOOKUP(A1316,'Medical Examinations'!$A$2:$A$2336,'Medical Examinations'!$G$2:$G$2336)</f>
        <v>0</v>
      </c>
      <c r="I1316" t="str">
        <f>_xlfn.XLOOKUP(A1316,'Medical Examinations'!$A$2:$A$2336,'Medical Examinations'!$H$2:$H$2336)</f>
        <v>No</v>
      </c>
      <c r="J1316" t="str">
        <f>VLOOKUP(A1316,'Medical Examinations'!$A$2:$J$2336,9,FALSE)</f>
        <v>Normal Weight</v>
      </c>
      <c r="K1316" t="str">
        <f>VLOOKUP(A1316,'Medical Examinations'!$A$2:$J$2336,10,FALSE)</f>
        <v>Diabetes</v>
      </c>
      <c r="L1316" s="51" t="str">
        <f>_xlfn.XLOOKUP(A1316,'Hospitalisation Details'!$A$2:$A$2345,'Hospitalisation Details'!$J$2:$J$2345,"")</f>
        <v>26-Jun-1978</v>
      </c>
      <c r="M1316" s="12">
        <f>_xlfn.XLOOKUP(A1316,'Hospitalisation Details'!$A$2:$A$2344,'Hospitalisation Details'!$F$2:$F$2344," ",0,1)</f>
        <v>8302.5400000000009</v>
      </c>
      <c r="N1316" t="str">
        <f>_xlfn.XLOOKUP(A1316,'Hospitalisation Details'!$A$2:$A$2344,'Hospitalisation Details'!$G$2:$G$2344," ",0,1)</f>
        <v>tier - 3</v>
      </c>
      <c r="O1316" t="str">
        <f>_xlfn.XLOOKUP(A1316,'Hospitalisation Details'!$A$2:$A$2344,'Hospitalisation Details'!$H$2:$H$2344," ",0,1)</f>
        <v>tier - 3</v>
      </c>
      <c r="P1316" t="str">
        <f>_xlfn.XLOOKUP(A1316,'Hospitalisation Details'!$A$2:$A$2344,'Hospitalisation Details'!$I$2:$I$2344," ",0,1)</f>
        <v>R1016</v>
      </c>
      <c r="Q1316">
        <f>_xlfn.XLOOKUP(A1316,'Hospitalisation Details'!$A$2:$A$2344,'Hospitalisation Details'!$K$2:$K$2344," ",0,1)</f>
        <v>44</v>
      </c>
    </row>
    <row r="1317" spans="1:17" ht="15.5" x14ac:dyDescent="0.35">
      <c r="A1317" s="8" t="s">
        <v>1055</v>
      </c>
      <c r="B1317" t="str">
        <f>VLOOKUP(Healthcare!A1317,'Customer Names'!A1317:E3651,4,FALSE)</f>
        <v>Lisa</v>
      </c>
      <c r="C1317" s="10">
        <f>_xlfn.XLOOKUP(A1317,'Medical Examinations'!$A$2:$A$2336,'Medical Examinations'!$B$2:$B$2336,"NA",0,1)</f>
        <v>33.33</v>
      </c>
      <c r="D1317" s="10">
        <f>_xlfn.XLOOKUP(A1317,'Medical Examinations'!$A$2:$A$2336,'Medical Examinations'!$C$2:$C$2336)</f>
        <v>7.61</v>
      </c>
      <c r="E1317" s="1" t="str">
        <f>_xlfn.XLOOKUP(A1317,'Medical Examinations'!$A$2:$A$2336,'Medical Examinations'!$D$2:$D$2336)</f>
        <v>No</v>
      </c>
      <c r="F1317" t="str">
        <f>_xlfn.XLOOKUP(A1317,'Medical Examinations'!$A$2:$A$2336,'Medical Examinations'!$E$2:$E$2336)</f>
        <v>No</v>
      </c>
      <c r="G1317" t="str">
        <f>_xlfn.XLOOKUP(A1317,'Medical Examinations'!$A$2:$A$2336,'Medical Examinations'!$F$2:$F$2336)</f>
        <v>No</v>
      </c>
      <c r="H1317" s="1">
        <f>_xlfn.XLOOKUP(A1317,'Medical Examinations'!$A$2:$A$2336,'Medical Examinations'!$G$2:$G$2336)</f>
        <v>0</v>
      </c>
      <c r="I1317" t="str">
        <f>_xlfn.XLOOKUP(A1317,'Medical Examinations'!$A$2:$A$2336,'Medical Examinations'!$H$2:$H$2336)</f>
        <v>No</v>
      </c>
      <c r="J1317" t="str">
        <f>VLOOKUP(A1317,'Medical Examinations'!$A$2:$J$2336,9,FALSE)</f>
        <v>Obesity</v>
      </c>
      <c r="K1317" t="str">
        <f>VLOOKUP(A1317,'Medical Examinations'!$A$2:$J$2336,10,FALSE)</f>
        <v>Diabetes</v>
      </c>
      <c r="L1317" s="51" t="str">
        <f>_xlfn.XLOOKUP(A1317,'Hospitalisation Details'!$A$2:$A$2345,'Hospitalisation Details'!$J$2:$J$2345,"")</f>
        <v>6-Jun-1974</v>
      </c>
      <c r="M1317" s="12">
        <f>_xlfn.XLOOKUP(A1317,'Hospitalisation Details'!$A$2:$A$2344,'Hospitalisation Details'!$F$2:$F$2344," ",0,1)</f>
        <v>8283.68</v>
      </c>
      <c r="N1317" t="str">
        <f>_xlfn.XLOOKUP(A1317,'Hospitalisation Details'!$A$2:$A$2344,'Hospitalisation Details'!$G$2:$G$2344," ",0,1)</f>
        <v>tier - 2</v>
      </c>
      <c r="O1317" t="str">
        <f>_xlfn.XLOOKUP(A1317,'Hospitalisation Details'!$A$2:$A$2344,'Hospitalisation Details'!$H$2:$H$2344," ",0,1)</f>
        <v>tier - 3</v>
      </c>
      <c r="P1317" t="str">
        <f>_xlfn.XLOOKUP(A1317,'Hospitalisation Details'!$A$2:$A$2344,'Hospitalisation Details'!$I$2:$I$2344," ",0,1)</f>
        <v>R1013</v>
      </c>
      <c r="Q1317">
        <f>_xlfn.XLOOKUP(A1317,'Hospitalisation Details'!$A$2:$A$2344,'Hospitalisation Details'!$K$2:$K$2344," ",0,1)</f>
        <v>49</v>
      </c>
    </row>
    <row r="1318" spans="1:17" ht="15.5" x14ac:dyDescent="0.35">
      <c r="A1318" s="8" t="s">
        <v>1054</v>
      </c>
      <c r="B1318" t="str">
        <f>VLOOKUP(Healthcare!A1318,'Customer Names'!A1318:E3652,4,FALSE)</f>
        <v>Gretchen K.</v>
      </c>
      <c r="C1318" s="10">
        <f>_xlfn.XLOOKUP(A1318,'Medical Examinations'!$A$2:$A$2336,'Medical Examinations'!$B$2:$B$2336,"NA",0,1)</f>
        <v>31.13</v>
      </c>
      <c r="D1318" s="10">
        <f>_xlfn.XLOOKUP(A1318,'Medical Examinations'!$A$2:$A$2336,'Medical Examinations'!$C$2:$C$2336)</f>
        <v>10.1</v>
      </c>
      <c r="E1318" s="1" t="str">
        <f>_xlfn.XLOOKUP(A1318,'Medical Examinations'!$A$2:$A$2336,'Medical Examinations'!$D$2:$D$2336)</f>
        <v>No</v>
      </c>
      <c r="F1318" t="str">
        <f>_xlfn.XLOOKUP(A1318,'Medical Examinations'!$A$2:$A$2336,'Medical Examinations'!$E$2:$E$2336)</f>
        <v>No</v>
      </c>
      <c r="G1318" t="str">
        <f>_xlfn.XLOOKUP(A1318,'Medical Examinations'!$A$2:$A$2336,'Medical Examinations'!$F$2:$F$2336)</f>
        <v>No</v>
      </c>
      <c r="H1318" s="1">
        <f>_xlfn.XLOOKUP(A1318,'Medical Examinations'!$A$2:$A$2336,'Medical Examinations'!$G$2:$G$2336)</f>
        <v>0</v>
      </c>
      <c r="I1318" t="str">
        <f>_xlfn.XLOOKUP(A1318,'Medical Examinations'!$A$2:$A$2336,'Medical Examinations'!$H$2:$H$2336)</f>
        <v>No</v>
      </c>
      <c r="J1318" t="str">
        <f>VLOOKUP(A1318,'Medical Examinations'!$A$2:$J$2336,9,FALSE)</f>
        <v>Obesity</v>
      </c>
      <c r="K1318" t="str">
        <f>VLOOKUP(A1318,'Medical Examinations'!$A$2:$J$2336,10,FALSE)</f>
        <v>Diabetes</v>
      </c>
      <c r="L1318" s="51" t="str">
        <f>_xlfn.XLOOKUP(A1318,'Hospitalisation Details'!$A$2:$A$2345,'Hospitalisation Details'!$J$2:$J$2345,"")</f>
        <v>22-Dec-1974</v>
      </c>
      <c r="M1318" s="12">
        <f>_xlfn.XLOOKUP(A1318,'Hospitalisation Details'!$A$2:$A$2344,'Hospitalisation Details'!$F$2:$F$2344," ",0,1)</f>
        <v>8280.6200000000008</v>
      </c>
      <c r="N1318" t="str">
        <f>_xlfn.XLOOKUP(A1318,'Hospitalisation Details'!$A$2:$A$2344,'Hospitalisation Details'!$G$2:$G$2344," ",0,1)</f>
        <v>tier - 2</v>
      </c>
      <c r="O1318" t="str">
        <f>_xlfn.XLOOKUP(A1318,'Hospitalisation Details'!$A$2:$A$2344,'Hospitalisation Details'!$H$2:$H$2344," ",0,1)</f>
        <v>tier - 2</v>
      </c>
      <c r="P1318" t="str">
        <f>_xlfn.XLOOKUP(A1318,'Hospitalisation Details'!$A$2:$A$2344,'Hospitalisation Details'!$I$2:$I$2344," ",0,1)</f>
        <v>R1013</v>
      </c>
      <c r="Q1318">
        <f>_xlfn.XLOOKUP(A1318,'Hospitalisation Details'!$A$2:$A$2344,'Hospitalisation Details'!$K$2:$K$2344," ",0,1)</f>
        <v>48</v>
      </c>
    </row>
    <row r="1319" spans="1:17" ht="15.5" x14ac:dyDescent="0.35">
      <c r="A1319" s="8" t="s">
        <v>1053</v>
      </c>
      <c r="B1319" t="str">
        <f>VLOOKUP(Healthcare!A1319,'Customer Names'!A1319:E3653,4,FALSE)</f>
        <v>Martina</v>
      </c>
      <c r="C1319" s="10">
        <f>_xlfn.XLOOKUP(A1319,'Medical Examinations'!$A$2:$A$2336,'Medical Examinations'!$B$2:$B$2336,"NA",0,1)</f>
        <v>28.9</v>
      </c>
      <c r="D1319" s="10">
        <f>_xlfn.XLOOKUP(A1319,'Medical Examinations'!$A$2:$A$2336,'Medical Examinations'!$C$2:$C$2336)</f>
        <v>11.24</v>
      </c>
      <c r="E1319" s="1" t="str">
        <f>_xlfn.XLOOKUP(A1319,'Medical Examinations'!$A$2:$A$2336,'Medical Examinations'!$D$2:$D$2336)</f>
        <v>No</v>
      </c>
      <c r="F1319" t="str">
        <f>_xlfn.XLOOKUP(A1319,'Medical Examinations'!$A$2:$A$2336,'Medical Examinations'!$E$2:$E$2336)</f>
        <v>No</v>
      </c>
      <c r="G1319" t="str">
        <f>_xlfn.XLOOKUP(A1319,'Medical Examinations'!$A$2:$A$2336,'Medical Examinations'!$F$2:$F$2336)</f>
        <v>No</v>
      </c>
      <c r="H1319" s="1">
        <f>_xlfn.XLOOKUP(A1319,'Medical Examinations'!$A$2:$A$2336,'Medical Examinations'!$G$2:$G$2336)</f>
        <v>0</v>
      </c>
      <c r="I1319" t="str">
        <f>_xlfn.XLOOKUP(A1319,'Medical Examinations'!$A$2:$A$2336,'Medical Examinations'!$H$2:$H$2336)</f>
        <v>No</v>
      </c>
      <c r="J1319" t="str">
        <f>VLOOKUP(A1319,'Medical Examinations'!$A$2:$J$2336,9,FALSE)</f>
        <v>Overweight</v>
      </c>
      <c r="K1319" t="str">
        <f>VLOOKUP(A1319,'Medical Examinations'!$A$2:$J$2336,10,FALSE)</f>
        <v>Diabetes</v>
      </c>
      <c r="L1319" s="51" t="str">
        <f>_xlfn.XLOOKUP(A1319,'Hospitalisation Details'!$A$2:$A$2345,'Hospitalisation Details'!$J$2:$J$2345,"")</f>
        <v>26-Sep-1974</v>
      </c>
      <c r="M1319" s="12">
        <f>_xlfn.XLOOKUP(A1319,'Hospitalisation Details'!$A$2:$A$2344,'Hospitalisation Details'!$F$2:$F$2344," ",0,1)</f>
        <v>8277.52</v>
      </c>
      <c r="N1319" t="str">
        <f>_xlfn.XLOOKUP(A1319,'Hospitalisation Details'!$A$2:$A$2344,'Hospitalisation Details'!$G$2:$G$2344," ",0,1)</f>
        <v>tier - 2</v>
      </c>
      <c r="O1319" t="str">
        <f>_xlfn.XLOOKUP(A1319,'Hospitalisation Details'!$A$2:$A$2344,'Hospitalisation Details'!$H$2:$H$2344," ",0,1)</f>
        <v>tier - 2</v>
      </c>
      <c r="P1319" t="str">
        <f>_xlfn.XLOOKUP(A1319,'Hospitalisation Details'!$A$2:$A$2344,'Hospitalisation Details'!$I$2:$I$2344," ",0,1)</f>
        <v>R1011</v>
      </c>
      <c r="Q1319">
        <f>_xlfn.XLOOKUP(A1319,'Hospitalisation Details'!$A$2:$A$2344,'Hospitalisation Details'!$K$2:$K$2344," ",0,1)</f>
        <v>48</v>
      </c>
    </row>
    <row r="1320" spans="1:17" ht="15.5" x14ac:dyDescent="0.35">
      <c r="A1320" s="8" t="s">
        <v>1052</v>
      </c>
      <c r="B1320" t="str">
        <f>VLOOKUP(Healthcare!A1320,'Customer Names'!A1320:E3654,4,FALSE)</f>
        <v>Dustin J</v>
      </c>
      <c r="C1320" s="10">
        <f>_xlfn.XLOOKUP(A1320,'Medical Examinations'!$A$2:$A$2336,'Medical Examinations'!$B$2:$B$2336,"NA",0,1)</f>
        <v>43.31</v>
      </c>
      <c r="D1320" s="10">
        <f>_xlfn.XLOOKUP(A1320,'Medical Examinations'!$A$2:$A$2336,'Medical Examinations'!$C$2:$C$2336)</f>
        <v>6.1</v>
      </c>
      <c r="E1320" s="1" t="str">
        <f>_xlfn.XLOOKUP(A1320,'Medical Examinations'!$A$2:$A$2336,'Medical Examinations'!$D$2:$D$2336)</f>
        <v>Yes</v>
      </c>
      <c r="F1320" t="str">
        <f>_xlfn.XLOOKUP(A1320,'Medical Examinations'!$A$2:$A$2336,'Medical Examinations'!$E$2:$E$2336)</f>
        <v>Yes</v>
      </c>
      <c r="G1320" t="str">
        <f>_xlfn.XLOOKUP(A1320,'Medical Examinations'!$A$2:$A$2336,'Medical Examinations'!$F$2:$F$2336)</f>
        <v>No</v>
      </c>
      <c r="H1320" s="1">
        <f>_xlfn.XLOOKUP(A1320,'Medical Examinations'!$A$2:$A$2336,'Medical Examinations'!$G$2:$G$2336)</f>
        <v>1</v>
      </c>
      <c r="I1320" t="str">
        <f>_xlfn.XLOOKUP(A1320,'Medical Examinations'!$A$2:$A$2336,'Medical Examinations'!$H$2:$H$2336)</f>
        <v>No</v>
      </c>
      <c r="J1320" t="str">
        <f>VLOOKUP(A1320,'Medical Examinations'!$A$2:$J$2336,9,FALSE)</f>
        <v>Obesity</v>
      </c>
      <c r="K1320" t="str">
        <f>VLOOKUP(A1320,'Medical Examinations'!$A$2:$J$2336,10,FALSE)</f>
        <v>Prediabetes</v>
      </c>
      <c r="L1320" s="51" t="str">
        <f>_xlfn.XLOOKUP(A1320,'Hospitalisation Details'!$A$2:$A$2345,'Hospitalisation Details'!$J$2:$J$2345,"")</f>
        <v>28-Nov-2000</v>
      </c>
      <c r="M1320" s="12">
        <f>_xlfn.XLOOKUP(A1320,'Hospitalisation Details'!$A$2:$A$2344,'Hospitalisation Details'!$F$2:$F$2344," ",0,1)</f>
        <v>8271.4599999999991</v>
      </c>
      <c r="N1320" t="str">
        <f>_xlfn.XLOOKUP(A1320,'Hospitalisation Details'!$A$2:$A$2344,'Hospitalisation Details'!$G$2:$G$2344," ",0,1)</f>
        <v>tier - 2</v>
      </c>
      <c r="O1320" t="str">
        <f>_xlfn.XLOOKUP(A1320,'Hospitalisation Details'!$A$2:$A$2344,'Hospitalisation Details'!$H$2:$H$2344," ",0,1)</f>
        <v>tier - 1</v>
      </c>
      <c r="P1320" t="str">
        <f>_xlfn.XLOOKUP(A1320,'Hospitalisation Details'!$A$2:$A$2344,'Hospitalisation Details'!$I$2:$I$2344," ",0,1)</f>
        <v>R1023</v>
      </c>
      <c r="Q1320">
        <f>_xlfn.XLOOKUP(A1320,'Hospitalisation Details'!$A$2:$A$2344,'Hospitalisation Details'!$K$2:$K$2344," ",0,1)</f>
        <v>22</v>
      </c>
    </row>
    <row r="1321" spans="1:17" ht="15.5" x14ac:dyDescent="0.35">
      <c r="A1321" s="8" t="s">
        <v>1051</v>
      </c>
      <c r="B1321" t="str">
        <f>VLOOKUP(Healthcare!A1321,'Customer Names'!A1321:E3655,4,FALSE)</f>
        <v>Kelsey</v>
      </c>
      <c r="C1321" s="10">
        <f>_xlfn.XLOOKUP(A1321,'Medical Examinations'!$A$2:$A$2336,'Medical Examinations'!$B$2:$B$2336,"NA",0,1)</f>
        <v>22.8</v>
      </c>
      <c r="D1321" s="10">
        <f>_xlfn.XLOOKUP(A1321,'Medical Examinations'!$A$2:$A$2336,'Medical Examinations'!$C$2:$C$2336)</f>
        <v>6.98</v>
      </c>
      <c r="E1321" s="1" t="str">
        <f>_xlfn.XLOOKUP(A1321,'Medical Examinations'!$A$2:$A$2336,'Medical Examinations'!$D$2:$D$2336)</f>
        <v>No</v>
      </c>
      <c r="F1321" t="str">
        <f>_xlfn.XLOOKUP(A1321,'Medical Examinations'!$A$2:$A$2336,'Medical Examinations'!$E$2:$E$2336)</f>
        <v>No</v>
      </c>
      <c r="G1321" t="str">
        <f>_xlfn.XLOOKUP(A1321,'Medical Examinations'!$A$2:$A$2336,'Medical Examinations'!$F$2:$F$2336)</f>
        <v>No</v>
      </c>
      <c r="H1321" s="1">
        <f>_xlfn.XLOOKUP(A1321,'Medical Examinations'!$A$2:$A$2336,'Medical Examinations'!$G$2:$G$2336)</f>
        <v>0</v>
      </c>
      <c r="I1321" t="str">
        <f>_xlfn.XLOOKUP(A1321,'Medical Examinations'!$A$2:$A$2336,'Medical Examinations'!$H$2:$H$2336)</f>
        <v>No</v>
      </c>
      <c r="J1321" t="str">
        <f>VLOOKUP(A1321,'Medical Examinations'!$A$2:$J$2336,9,FALSE)</f>
        <v>Normal Weight</v>
      </c>
      <c r="K1321" t="str">
        <f>VLOOKUP(A1321,'Medical Examinations'!$A$2:$J$2336,10,FALSE)</f>
        <v>Diabetes</v>
      </c>
      <c r="L1321" s="51" t="str">
        <f>_xlfn.XLOOKUP(A1321,'Hospitalisation Details'!$A$2:$A$2345,'Hospitalisation Details'!$J$2:$J$2345,"")</f>
        <v>5-Aug-1974</v>
      </c>
      <c r="M1321" s="12">
        <f>_xlfn.XLOOKUP(A1321,'Hospitalisation Details'!$A$2:$A$2344,'Hospitalisation Details'!$F$2:$F$2344," ",0,1)</f>
        <v>8269.0400000000009</v>
      </c>
      <c r="N1321" t="str">
        <f>_xlfn.XLOOKUP(A1321,'Hospitalisation Details'!$A$2:$A$2344,'Hospitalisation Details'!$G$2:$G$2344," ",0,1)</f>
        <v>tier - 2</v>
      </c>
      <c r="O1321" t="str">
        <f>_xlfn.XLOOKUP(A1321,'Hospitalisation Details'!$A$2:$A$2344,'Hospitalisation Details'!$H$2:$H$2344," ",0,1)</f>
        <v>tier - 1</v>
      </c>
      <c r="P1321" t="str">
        <f>_xlfn.XLOOKUP(A1321,'Hospitalisation Details'!$A$2:$A$2344,'Hospitalisation Details'!$I$2:$I$2344," ",0,1)</f>
        <v>R1011</v>
      </c>
      <c r="Q1321">
        <f>_xlfn.XLOOKUP(A1321,'Hospitalisation Details'!$A$2:$A$2344,'Hospitalisation Details'!$K$2:$K$2344," ",0,1)</f>
        <v>48</v>
      </c>
    </row>
    <row r="1322" spans="1:17" ht="15.5" x14ac:dyDescent="0.35">
      <c r="A1322" s="8" t="s">
        <v>1050</v>
      </c>
      <c r="B1322" t="str">
        <f>VLOOKUP(Healthcare!A1322,'Customer Names'!A1322:E3656,4,FALSE)</f>
        <v>Daniel V.</v>
      </c>
      <c r="C1322" s="10">
        <f>_xlfn.XLOOKUP(A1322,'Medical Examinations'!$A$2:$A$2336,'Medical Examinations'!$B$2:$B$2336,"NA",0,1)</f>
        <v>19.09</v>
      </c>
      <c r="D1322" s="10">
        <f>_xlfn.XLOOKUP(A1322,'Medical Examinations'!$A$2:$A$2336,'Medical Examinations'!$C$2:$C$2336)</f>
        <v>4</v>
      </c>
      <c r="E1322" s="1" t="str">
        <f>_xlfn.XLOOKUP(A1322,'Medical Examinations'!$A$2:$A$2336,'Medical Examinations'!$D$2:$D$2336)</f>
        <v>Yes</v>
      </c>
      <c r="F1322" t="str">
        <f>_xlfn.XLOOKUP(A1322,'Medical Examinations'!$A$2:$A$2336,'Medical Examinations'!$E$2:$E$2336)</f>
        <v>No</v>
      </c>
      <c r="G1322" t="str">
        <f>_xlfn.XLOOKUP(A1322,'Medical Examinations'!$A$2:$A$2336,'Medical Examinations'!$F$2:$F$2336)</f>
        <v>No</v>
      </c>
      <c r="H1322" s="1">
        <f>_xlfn.XLOOKUP(A1322,'Medical Examinations'!$A$2:$A$2336,'Medical Examinations'!$G$2:$G$2336)</f>
        <v>1</v>
      </c>
      <c r="I1322" t="str">
        <f>_xlfn.XLOOKUP(A1322,'Medical Examinations'!$A$2:$A$2336,'Medical Examinations'!$H$2:$H$2336)</f>
        <v>No</v>
      </c>
      <c r="J1322" t="str">
        <f>VLOOKUP(A1322,'Medical Examinations'!$A$2:$J$2336,9,FALSE)</f>
        <v>Normal Weight</v>
      </c>
      <c r="K1322" t="str">
        <f>VLOOKUP(A1322,'Medical Examinations'!$A$2:$J$2336,10,FALSE)</f>
        <v>Normal</v>
      </c>
      <c r="L1322" s="51" t="str">
        <f>_xlfn.XLOOKUP(A1322,'Hospitalisation Details'!$A$2:$A$2345,'Hospitalisation Details'!$J$2:$J$2345,"")</f>
        <v>5-Sep-1964</v>
      </c>
      <c r="M1322" s="12">
        <f>_xlfn.XLOOKUP(A1322,'Hospitalisation Details'!$A$2:$A$2344,'Hospitalisation Details'!$F$2:$F$2344," ",0,1)</f>
        <v>8268</v>
      </c>
      <c r="N1322" t="str">
        <f>_xlfn.XLOOKUP(A1322,'Hospitalisation Details'!$A$2:$A$2344,'Hospitalisation Details'!$G$2:$G$2344," ",0,1)</f>
        <v>tier - 3</v>
      </c>
      <c r="O1322" t="str">
        <f>_xlfn.XLOOKUP(A1322,'Hospitalisation Details'!$A$2:$A$2344,'Hospitalisation Details'!$H$2:$H$2344," ",0,1)</f>
        <v>tier - 3</v>
      </c>
      <c r="P1322" t="str">
        <f>_xlfn.XLOOKUP(A1322,'Hospitalisation Details'!$A$2:$A$2344,'Hospitalisation Details'!$I$2:$I$2344," ",0,1)</f>
        <v>R1013</v>
      </c>
      <c r="Q1322">
        <f>_xlfn.XLOOKUP(A1322,'Hospitalisation Details'!$A$2:$A$2344,'Hospitalisation Details'!$K$2:$K$2344," ",0,1)</f>
        <v>58</v>
      </c>
    </row>
    <row r="1323" spans="1:17" ht="15.5" x14ac:dyDescent="0.35">
      <c r="A1323" s="8" t="s">
        <v>1049</v>
      </c>
      <c r="B1323" t="str">
        <f>VLOOKUP(Healthcare!A1323,'Customer Names'!A1323:E3657,4,FALSE)</f>
        <v>Saeger</v>
      </c>
      <c r="C1323" s="10">
        <f>_xlfn.XLOOKUP(A1323,'Medical Examinations'!$A$2:$A$2336,'Medical Examinations'!$B$2:$B$2336,"NA",0,1)</f>
        <v>23.37</v>
      </c>
      <c r="D1323" s="10">
        <f>_xlfn.XLOOKUP(A1323,'Medical Examinations'!$A$2:$A$2336,'Medical Examinations'!$C$2:$C$2336)</f>
        <v>4.2300000000000004</v>
      </c>
      <c r="E1323" s="1" t="str">
        <f>_xlfn.XLOOKUP(A1323,'Medical Examinations'!$A$2:$A$2336,'Medical Examinations'!$D$2:$D$2336)</f>
        <v>No</v>
      </c>
      <c r="F1323" t="str">
        <f>_xlfn.XLOOKUP(A1323,'Medical Examinations'!$A$2:$A$2336,'Medical Examinations'!$E$2:$E$2336)</f>
        <v>No</v>
      </c>
      <c r="G1323" t="str">
        <f>_xlfn.XLOOKUP(A1323,'Medical Examinations'!$A$2:$A$2336,'Medical Examinations'!$F$2:$F$2336)</f>
        <v>No</v>
      </c>
      <c r="H1323" s="1">
        <f>_xlfn.XLOOKUP(A1323,'Medical Examinations'!$A$2:$A$2336,'Medical Examinations'!$G$2:$G$2336)</f>
        <v>0</v>
      </c>
      <c r="I1323" t="str">
        <f>_xlfn.XLOOKUP(A1323,'Medical Examinations'!$A$2:$A$2336,'Medical Examinations'!$H$2:$H$2336)</f>
        <v>No</v>
      </c>
      <c r="J1323" t="str">
        <f>VLOOKUP(A1323,'Medical Examinations'!$A$2:$J$2336,9,FALSE)</f>
        <v>Normal Weight</v>
      </c>
      <c r="K1323" t="str">
        <f>VLOOKUP(A1323,'Medical Examinations'!$A$2:$J$2336,10,FALSE)</f>
        <v>Normal</v>
      </c>
      <c r="L1323" s="51" t="str">
        <f>_xlfn.XLOOKUP(A1323,'Hospitalisation Details'!$A$2:$A$2345,'Hospitalisation Details'!$J$2:$J$2345,"")</f>
        <v>27-Sep-1982</v>
      </c>
      <c r="M1323" s="12">
        <f>_xlfn.XLOOKUP(A1323,'Hospitalisation Details'!$A$2:$A$2344,'Hospitalisation Details'!$F$2:$F$2344," ",0,1)</f>
        <v>8252.2800000000007</v>
      </c>
      <c r="N1323" t="str">
        <f>_xlfn.XLOOKUP(A1323,'Hospitalisation Details'!$A$2:$A$2344,'Hospitalisation Details'!$G$2:$G$2344," ",0,1)</f>
        <v>tier - 2</v>
      </c>
      <c r="O1323" t="str">
        <f>_xlfn.XLOOKUP(A1323,'Hospitalisation Details'!$A$2:$A$2344,'Hospitalisation Details'!$H$2:$H$2344," ",0,1)</f>
        <v>tier - 2</v>
      </c>
      <c r="P1323" t="str">
        <f>_xlfn.XLOOKUP(A1323,'Hospitalisation Details'!$A$2:$A$2344,'Hospitalisation Details'!$I$2:$I$2344," ",0,1)</f>
        <v>R1024</v>
      </c>
      <c r="Q1323">
        <f>_xlfn.XLOOKUP(A1323,'Hospitalisation Details'!$A$2:$A$2344,'Hospitalisation Details'!$K$2:$K$2344," ",0,1)</f>
        <v>40</v>
      </c>
    </row>
    <row r="1324" spans="1:17" ht="15.5" x14ac:dyDescent="0.35">
      <c r="A1324" s="8" t="s">
        <v>1048</v>
      </c>
      <c r="B1324" t="str">
        <f>VLOOKUP(Healthcare!A1324,'Customer Names'!A1324:E3658,4,FALSE)</f>
        <v>Buzunesh</v>
      </c>
      <c r="C1324" s="10">
        <f>_xlfn.XLOOKUP(A1324,'Medical Examinations'!$A$2:$A$2336,'Medical Examinations'!$B$2:$B$2336,"NA",0,1)</f>
        <v>33.44</v>
      </c>
      <c r="D1324" s="10">
        <f>_xlfn.XLOOKUP(A1324,'Medical Examinations'!$A$2:$A$2336,'Medical Examinations'!$C$2:$C$2336)</f>
        <v>4.72</v>
      </c>
      <c r="E1324" s="1" t="str">
        <f>_xlfn.XLOOKUP(A1324,'Medical Examinations'!$A$2:$A$2336,'Medical Examinations'!$D$2:$D$2336)</f>
        <v>Yes</v>
      </c>
      <c r="F1324" t="str">
        <f>_xlfn.XLOOKUP(A1324,'Medical Examinations'!$A$2:$A$2336,'Medical Examinations'!$E$2:$E$2336)</f>
        <v>No</v>
      </c>
      <c r="G1324" t="str">
        <f>_xlfn.XLOOKUP(A1324,'Medical Examinations'!$A$2:$A$2336,'Medical Examinations'!$F$2:$F$2336)</f>
        <v>No</v>
      </c>
      <c r="H1324" s="1">
        <f>_xlfn.XLOOKUP(A1324,'Medical Examinations'!$A$2:$A$2336,'Medical Examinations'!$G$2:$G$2336)</f>
        <v>0</v>
      </c>
      <c r="I1324" t="str">
        <f>_xlfn.XLOOKUP(A1324,'Medical Examinations'!$A$2:$A$2336,'Medical Examinations'!$H$2:$H$2336)</f>
        <v>No</v>
      </c>
      <c r="J1324" t="str">
        <f>VLOOKUP(A1324,'Medical Examinations'!$A$2:$J$2336,9,FALSE)</f>
        <v>Obesity</v>
      </c>
      <c r="K1324" t="str">
        <f>VLOOKUP(A1324,'Medical Examinations'!$A$2:$J$2336,10,FALSE)</f>
        <v>Normal</v>
      </c>
      <c r="L1324" s="51" t="str">
        <f>_xlfn.XLOOKUP(A1324,'Hospitalisation Details'!$A$2:$A$2345,'Hospitalisation Details'!$J$2:$J$2345,"")</f>
        <v>2-Sep-1976</v>
      </c>
      <c r="M1324" s="12">
        <f>_xlfn.XLOOKUP(A1324,'Hospitalisation Details'!$A$2:$A$2344,'Hospitalisation Details'!$F$2:$F$2344," ",0,1)</f>
        <v>8240.59</v>
      </c>
      <c r="N1324" t="str">
        <f>_xlfn.XLOOKUP(A1324,'Hospitalisation Details'!$A$2:$A$2344,'Hospitalisation Details'!$G$2:$G$2344," ",0,1)</f>
        <v>tier - 2</v>
      </c>
      <c r="O1324" t="str">
        <f>_xlfn.XLOOKUP(A1324,'Hospitalisation Details'!$A$2:$A$2344,'Hospitalisation Details'!$H$2:$H$2344," ",0,1)</f>
        <v>tier - 2</v>
      </c>
      <c r="P1324" t="str">
        <f>_xlfn.XLOOKUP(A1324,'Hospitalisation Details'!$A$2:$A$2344,'Hospitalisation Details'!$I$2:$I$2344," ",0,1)</f>
        <v>R1013</v>
      </c>
      <c r="Q1324">
        <f>_xlfn.XLOOKUP(A1324,'Hospitalisation Details'!$A$2:$A$2344,'Hospitalisation Details'!$K$2:$K$2344," ",0,1)</f>
        <v>46</v>
      </c>
    </row>
    <row r="1325" spans="1:17" ht="15.5" x14ac:dyDescent="0.35">
      <c r="A1325" s="8" t="s">
        <v>1047</v>
      </c>
      <c r="B1325" t="str">
        <f>VLOOKUP(Healthcare!A1325,'Customer Names'!A1325:E3659,4,FALSE)</f>
        <v>Mirte</v>
      </c>
      <c r="C1325" s="10">
        <f>_xlfn.XLOOKUP(A1325,'Medical Examinations'!$A$2:$A$2336,'Medical Examinations'!$B$2:$B$2336,"NA",0,1)</f>
        <v>28.05</v>
      </c>
      <c r="D1325" s="10">
        <f>_xlfn.XLOOKUP(A1325,'Medical Examinations'!$A$2:$A$2336,'Medical Examinations'!$C$2:$C$2336)</f>
        <v>5.63</v>
      </c>
      <c r="E1325" s="1" t="str">
        <f>_xlfn.XLOOKUP(A1325,'Medical Examinations'!$A$2:$A$2336,'Medical Examinations'!$D$2:$D$2336)</f>
        <v>Yes</v>
      </c>
      <c r="F1325" t="str">
        <f>_xlfn.XLOOKUP(A1325,'Medical Examinations'!$A$2:$A$2336,'Medical Examinations'!$E$2:$E$2336)</f>
        <v>No</v>
      </c>
      <c r="G1325" t="str">
        <f>_xlfn.XLOOKUP(A1325,'Medical Examinations'!$A$2:$A$2336,'Medical Examinations'!$F$2:$F$2336)</f>
        <v>No</v>
      </c>
      <c r="H1325" s="1">
        <f>_xlfn.XLOOKUP(A1325,'Medical Examinations'!$A$2:$A$2336,'Medical Examinations'!$G$2:$G$2336)</f>
        <v>0</v>
      </c>
      <c r="I1325" t="str">
        <f>_xlfn.XLOOKUP(A1325,'Medical Examinations'!$A$2:$A$2336,'Medical Examinations'!$H$2:$H$2336)</f>
        <v>No</v>
      </c>
      <c r="J1325" t="str">
        <f>VLOOKUP(A1325,'Medical Examinations'!$A$2:$J$2336,9,FALSE)</f>
        <v>Overweight</v>
      </c>
      <c r="K1325" t="str">
        <f>VLOOKUP(A1325,'Medical Examinations'!$A$2:$J$2336,10,FALSE)</f>
        <v>Normal</v>
      </c>
      <c r="L1325" s="51" t="str">
        <f>_xlfn.XLOOKUP(A1325,'Hospitalisation Details'!$A$2:$A$2345,'Hospitalisation Details'!$J$2:$J$2345,"")</f>
        <v>30-Jun-1976</v>
      </c>
      <c r="M1325" s="12">
        <f>_xlfn.XLOOKUP(A1325,'Hospitalisation Details'!$A$2:$A$2344,'Hospitalisation Details'!$F$2:$F$2344," ",0,1)</f>
        <v>8233.1</v>
      </c>
      <c r="N1325" t="str">
        <f>_xlfn.XLOOKUP(A1325,'Hospitalisation Details'!$A$2:$A$2344,'Hospitalisation Details'!$G$2:$G$2344," ",0,1)</f>
        <v>tier - 2</v>
      </c>
      <c r="O1325" t="str">
        <f>_xlfn.XLOOKUP(A1325,'Hospitalisation Details'!$A$2:$A$2344,'Hospitalisation Details'!$H$2:$H$2344," ",0,1)</f>
        <v>tier - 2</v>
      </c>
      <c r="P1325" t="str">
        <f>_xlfn.XLOOKUP(A1325,'Hospitalisation Details'!$A$2:$A$2344,'Hospitalisation Details'!$I$2:$I$2344," ",0,1)</f>
        <v>R1013</v>
      </c>
      <c r="Q1325">
        <f>_xlfn.XLOOKUP(A1325,'Hospitalisation Details'!$A$2:$A$2344,'Hospitalisation Details'!$K$2:$K$2344," ",0,1)</f>
        <v>46</v>
      </c>
    </row>
    <row r="1326" spans="1:17" ht="15.5" x14ac:dyDescent="0.35">
      <c r="A1326" s="8" t="s">
        <v>1046</v>
      </c>
      <c r="B1326" t="str">
        <f>VLOOKUP(Healthcare!A1326,'Customer Names'!A1326:E3660,4,FALSE)</f>
        <v>Megan</v>
      </c>
      <c r="C1326" s="10">
        <f>_xlfn.XLOOKUP(A1326,'Medical Examinations'!$A$2:$A$2336,'Medical Examinations'!$B$2:$B$2336,"NA",0,1)</f>
        <v>27.72</v>
      </c>
      <c r="D1326" s="10">
        <f>_xlfn.XLOOKUP(A1326,'Medical Examinations'!$A$2:$A$2336,'Medical Examinations'!$C$2:$C$2336)</f>
        <v>5.83</v>
      </c>
      <c r="E1326" s="1" t="str">
        <f>_xlfn.XLOOKUP(A1326,'Medical Examinations'!$A$2:$A$2336,'Medical Examinations'!$D$2:$D$2336)</f>
        <v>Yes</v>
      </c>
      <c r="F1326" t="str">
        <f>_xlfn.XLOOKUP(A1326,'Medical Examinations'!$A$2:$A$2336,'Medical Examinations'!$E$2:$E$2336)</f>
        <v>No</v>
      </c>
      <c r="G1326" t="str">
        <f>_xlfn.XLOOKUP(A1326,'Medical Examinations'!$A$2:$A$2336,'Medical Examinations'!$F$2:$F$2336)</f>
        <v>No</v>
      </c>
      <c r="H1326" s="1">
        <f>_xlfn.XLOOKUP(A1326,'Medical Examinations'!$A$2:$A$2336,'Medical Examinations'!$G$2:$G$2336)</f>
        <v>0</v>
      </c>
      <c r="I1326" t="str">
        <f>_xlfn.XLOOKUP(A1326,'Medical Examinations'!$A$2:$A$2336,'Medical Examinations'!$H$2:$H$2336)</f>
        <v>No</v>
      </c>
      <c r="J1326" t="str">
        <f>VLOOKUP(A1326,'Medical Examinations'!$A$2:$J$2336,9,FALSE)</f>
        <v>Overweight</v>
      </c>
      <c r="K1326" t="str">
        <f>VLOOKUP(A1326,'Medical Examinations'!$A$2:$J$2336,10,FALSE)</f>
        <v>Prediabetes</v>
      </c>
      <c r="L1326" s="51" t="str">
        <f>_xlfn.XLOOKUP(A1326,'Hospitalisation Details'!$A$2:$A$2345,'Hospitalisation Details'!$J$2:$J$2345,"")</f>
        <v>3-Sep-1976</v>
      </c>
      <c r="M1326" s="12">
        <f>_xlfn.XLOOKUP(A1326,'Hospitalisation Details'!$A$2:$A$2344,'Hospitalisation Details'!$F$2:$F$2344," ",0,1)</f>
        <v>8232.64</v>
      </c>
      <c r="N1326" t="str">
        <f>_xlfn.XLOOKUP(A1326,'Hospitalisation Details'!$A$2:$A$2344,'Hospitalisation Details'!$G$2:$G$2344," ",0,1)</f>
        <v>tier - 2</v>
      </c>
      <c r="O1326" t="str">
        <f>_xlfn.XLOOKUP(A1326,'Hospitalisation Details'!$A$2:$A$2344,'Hospitalisation Details'!$H$2:$H$2344," ",0,1)</f>
        <v>tier - 3</v>
      </c>
      <c r="P1326" t="str">
        <f>_xlfn.XLOOKUP(A1326,'Hospitalisation Details'!$A$2:$A$2344,'Hospitalisation Details'!$I$2:$I$2344," ",0,1)</f>
        <v>R1013</v>
      </c>
      <c r="Q1326">
        <f>_xlfn.XLOOKUP(A1326,'Hospitalisation Details'!$A$2:$A$2344,'Hospitalisation Details'!$K$2:$K$2344," ",0,1)</f>
        <v>46</v>
      </c>
    </row>
    <row r="1327" spans="1:17" ht="15.5" x14ac:dyDescent="0.35">
      <c r="A1327" s="8" t="s">
        <v>1045</v>
      </c>
      <c r="B1327" t="str">
        <f>VLOOKUP(Healthcare!A1327,'Customer Names'!A1327:E3661,4,FALSE)</f>
        <v>Kerry A.</v>
      </c>
      <c r="C1327" s="10">
        <f>_xlfn.XLOOKUP(A1327,'Medical Examinations'!$A$2:$A$2336,'Medical Examinations'!$B$2:$B$2336,"NA",0,1)</f>
        <v>29.81</v>
      </c>
      <c r="D1327" s="10">
        <f>_xlfn.XLOOKUP(A1327,'Medical Examinations'!$A$2:$A$2336,'Medical Examinations'!$C$2:$C$2336)</f>
        <v>9.23</v>
      </c>
      <c r="E1327" s="1" t="str">
        <f>_xlfn.XLOOKUP(A1327,'Medical Examinations'!$A$2:$A$2336,'Medical Examinations'!$D$2:$D$2336)</f>
        <v>No</v>
      </c>
      <c r="F1327" t="str">
        <f>_xlfn.XLOOKUP(A1327,'Medical Examinations'!$A$2:$A$2336,'Medical Examinations'!$E$2:$E$2336)</f>
        <v>No</v>
      </c>
      <c r="G1327" t="str">
        <f>_xlfn.XLOOKUP(A1327,'Medical Examinations'!$A$2:$A$2336,'Medical Examinations'!$F$2:$F$2336)</f>
        <v>No</v>
      </c>
      <c r="H1327" s="1">
        <f>_xlfn.XLOOKUP(A1327,'Medical Examinations'!$A$2:$A$2336,'Medical Examinations'!$G$2:$G$2336)</f>
        <v>0</v>
      </c>
      <c r="I1327" t="str">
        <f>_xlfn.XLOOKUP(A1327,'Medical Examinations'!$A$2:$A$2336,'Medical Examinations'!$H$2:$H$2336)</f>
        <v>No</v>
      </c>
      <c r="J1327" t="str">
        <f>VLOOKUP(A1327,'Medical Examinations'!$A$2:$J$2336,9,FALSE)</f>
        <v>Overweight</v>
      </c>
      <c r="K1327" t="str">
        <f>VLOOKUP(A1327,'Medical Examinations'!$A$2:$J$2336,10,FALSE)</f>
        <v>Diabetes</v>
      </c>
      <c r="L1327" s="51" t="str">
        <f>_xlfn.XLOOKUP(A1327,'Hospitalisation Details'!$A$2:$A$2345,'Hospitalisation Details'!$J$2:$J$2345,"")</f>
        <v>30-Jun-1978</v>
      </c>
      <c r="M1327" s="12">
        <f>_xlfn.XLOOKUP(A1327,'Hospitalisation Details'!$A$2:$A$2344,'Hospitalisation Details'!$F$2:$F$2344," ",0,1)</f>
        <v>8219.2000000000007</v>
      </c>
      <c r="N1327" t="str">
        <f>_xlfn.XLOOKUP(A1327,'Hospitalisation Details'!$A$2:$A$2344,'Hospitalisation Details'!$G$2:$G$2344," ",0,1)</f>
        <v>tier - 2</v>
      </c>
      <c r="O1327" t="str">
        <f>_xlfn.XLOOKUP(A1327,'Hospitalisation Details'!$A$2:$A$2344,'Hospitalisation Details'!$H$2:$H$2344," ",0,1)</f>
        <v>tier - 2</v>
      </c>
      <c r="P1327" t="str">
        <f>_xlfn.XLOOKUP(A1327,'Hospitalisation Details'!$A$2:$A$2344,'Hospitalisation Details'!$I$2:$I$2344," ",0,1)</f>
        <v>R1013</v>
      </c>
      <c r="Q1327">
        <f>_xlfn.XLOOKUP(A1327,'Hospitalisation Details'!$A$2:$A$2344,'Hospitalisation Details'!$K$2:$K$2344," ",0,1)</f>
        <v>44</v>
      </c>
    </row>
    <row r="1328" spans="1:17" ht="15.5" x14ac:dyDescent="0.35">
      <c r="A1328" s="8" t="s">
        <v>1044</v>
      </c>
      <c r="B1328" t="str">
        <f>VLOOKUP(Healthcare!A1328,'Customer Names'!A1328:E3662,4,FALSE)</f>
        <v>Kristin</v>
      </c>
      <c r="C1328" s="10">
        <f>_xlfn.XLOOKUP(A1328,'Medical Examinations'!$A$2:$A$2336,'Medical Examinations'!$B$2:$B$2336,"NA",0,1)</f>
        <v>23.98</v>
      </c>
      <c r="D1328" s="10">
        <f>_xlfn.XLOOKUP(A1328,'Medical Examinations'!$A$2:$A$2336,'Medical Examinations'!$C$2:$C$2336)</f>
        <v>9.89</v>
      </c>
      <c r="E1328" s="1" t="str">
        <f>_xlfn.XLOOKUP(A1328,'Medical Examinations'!$A$2:$A$2336,'Medical Examinations'!$D$2:$D$2336)</f>
        <v>No</v>
      </c>
      <c r="F1328" t="str">
        <f>_xlfn.XLOOKUP(A1328,'Medical Examinations'!$A$2:$A$2336,'Medical Examinations'!$E$2:$E$2336)</f>
        <v>No</v>
      </c>
      <c r="G1328" t="str">
        <f>_xlfn.XLOOKUP(A1328,'Medical Examinations'!$A$2:$A$2336,'Medical Examinations'!$F$2:$F$2336)</f>
        <v>No</v>
      </c>
      <c r="H1328" s="1">
        <f>_xlfn.XLOOKUP(A1328,'Medical Examinations'!$A$2:$A$2336,'Medical Examinations'!$G$2:$G$2336)</f>
        <v>0</v>
      </c>
      <c r="I1328" t="str">
        <f>_xlfn.XLOOKUP(A1328,'Medical Examinations'!$A$2:$A$2336,'Medical Examinations'!$H$2:$H$2336)</f>
        <v>No</v>
      </c>
      <c r="J1328" t="str">
        <f>VLOOKUP(A1328,'Medical Examinations'!$A$2:$J$2336,9,FALSE)</f>
        <v>Normal Weight</v>
      </c>
      <c r="K1328" t="str">
        <f>VLOOKUP(A1328,'Medical Examinations'!$A$2:$J$2336,10,FALSE)</f>
        <v>Diabetes</v>
      </c>
      <c r="L1328" s="51" t="str">
        <f>_xlfn.XLOOKUP(A1328,'Hospitalisation Details'!$A$2:$A$2345,'Hospitalisation Details'!$J$2:$J$2345,"")</f>
        <v>24-Oct-1978</v>
      </c>
      <c r="M1328" s="12">
        <f>_xlfn.XLOOKUP(A1328,'Hospitalisation Details'!$A$2:$A$2344,'Hospitalisation Details'!$F$2:$F$2344," ",0,1)</f>
        <v>8211.1</v>
      </c>
      <c r="N1328" t="str">
        <f>_xlfn.XLOOKUP(A1328,'Hospitalisation Details'!$A$2:$A$2344,'Hospitalisation Details'!$G$2:$G$2344," ",0,1)</f>
        <v>tier - 2</v>
      </c>
      <c r="O1328" t="str">
        <f>_xlfn.XLOOKUP(A1328,'Hospitalisation Details'!$A$2:$A$2344,'Hospitalisation Details'!$H$2:$H$2344," ",0,1)</f>
        <v>tier - 3</v>
      </c>
      <c r="P1328" t="str">
        <f>_xlfn.XLOOKUP(A1328,'Hospitalisation Details'!$A$2:$A$2344,'Hospitalisation Details'!$I$2:$I$2344," ",0,1)</f>
        <v>R1013</v>
      </c>
      <c r="Q1328">
        <f>_xlfn.XLOOKUP(A1328,'Hospitalisation Details'!$A$2:$A$2344,'Hospitalisation Details'!$K$2:$K$2344," ",0,1)</f>
        <v>44</v>
      </c>
    </row>
    <row r="1329" spans="1:17" ht="15.5" x14ac:dyDescent="0.35">
      <c r="A1329" s="8" t="s">
        <v>1043</v>
      </c>
      <c r="B1329" t="str">
        <f>VLOOKUP(Healthcare!A1329,'Customer Names'!A1329:E3663,4,FALSE)</f>
        <v>Christopher R.</v>
      </c>
      <c r="C1329" s="10">
        <f>_xlfn.XLOOKUP(A1329,'Medical Examinations'!$A$2:$A$2336,'Medical Examinations'!$B$2:$B$2336,"NA",0,1)</f>
        <v>17.34</v>
      </c>
      <c r="D1329" s="10">
        <f>_xlfn.XLOOKUP(A1329,'Medical Examinations'!$A$2:$A$2336,'Medical Examinations'!$C$2:$C$2336)</f>
        <v>12</v>
      </c>
      <c r="E1329" s="1" t="str">
        <f>_xlfn.XLOOKUP(A1329,'Medical Examinations'!$A$2:$A$2336,'Medical Examinations'!$D$2:$D$2336)</f>
        <v>No</v>
      </c>
      <c r="F1329" t="str">
        <f>_xlfn.XLOOKUP(A1329,'Medical Examinations'!$A$2:$A$2336,'Medical Examinations'!$E$2:$E$2336)</f>
        <v>No</v>
      </c>
      <c r="G1329" t="str">
        <f>_xlfn.XLOOKUP(A1329,'Medical Examinations'!$A$2:$A$2336,'Medical Examinations'!$F$2:$F$2336)</f>
        <v>No</v>
      </c>
      <c r="H1329" s="1">
        <f>_xlfn.XLOOKUP(A1329,'Medical Examinations'!$A$2:$A$2336,'Medical Examinations'!$G$2:$G$2336)</f>
        <v>0</v>
      </c>
      <c r="I1329" t="str">
        <f>_xlfn.XLOOKUP(A1329,'Medical Examinations'!$A$2:$A$2336,'Medical Examinations'!$H$2:$H$2336)</f>
        <v>No</v>
      </c>
      <c r="J1329" t="str">
        <f>VLOOKUP(A1329,'Medical Examinations'!$A$2:$J$2336,9,FALSE)</f>
        <v>Underweight</v>
      </c>
      <c r="K1329" t="str">
        <f>VLOOKUP(A1329,'Medical Examinations'!$A$2:$J$2336,10,FALSE)</f>
        <v>Diabetes</v>
      </c>
      <c r="L1329" s="51" t="str">
        <f>_xlfn.XLOOKUP(A1329,'Hospitalisation Details'!$A$2:$A$2345,'Hospitalisation Details'!$J$2:$J$2345,"")</f>
        <v>23-Nov-1962</v>
      </c>
      <c r="M1329" s="12">
        <f>_xlfn.XLOOKUP(A1329,'Hospitalisation Details'!$A$2:$A$2344,'Hospitalisation Details'!$F$2:$F$2344," ",0,1)</f>
        <v>8188.12</v>
      </c>
      <c r="N1329" t="str">
        <f>_xlfn.XLOOKUP(A1329,'Hospitalisation Details'!$A$2:$A$2344,'Hospitalisation Details'!$G$2:$G$2344," ",0,1)</f>
        <v>tier - 3</v>
      </c>
      <c r="O1329" t="str">
        <f>_xlfn.XLOOKUP(A1329,'Hospitalisation Details'!$A$2:$A$2344,'Hospitalisation Details'!$H$2:$H$2344," ",0,1)</f>
        <v>tier - 3</v>
      </c>
      <c r="P1329" t="str">
        <f>_xlfn.XLOOKUP(A1329,'Hospitalisation Details'!$A$2:$A$2344,'Hospitalisation Details'!$I$2:$I$2344," ",0,1)</f>
        <v>R1013</v>
      </c>
      <c r="Q1329">
        <f>_xlfn.XLOOKUP(A1329,'Hospitalisation Details'!$A$2:$A$2344,'Hospitalisation Details'!$K$2:$K$2344," ",0,1)</f>
        <v>60</v>
      </c>
    </row>
    <row r="1330" spans="1:17" ht="15.5" x14ac:dyDescent="0.35">
      <c r="A1330" s="8" t="s">
        <v>1042</v>
      </c>
      <c r="B1330" t="str">
        <f>VLOOKUP(Healthcare!A1330,'Customer Names'!A1330:E3664,4,FALSE)</f>
        <v>Elizabeth A</v>
      </c>
      <c r="C1330" s="10">
        <f>_xlfn.XLOOKUP(A1330,'Medical Examinations'!$A$2:$A$2336,'Medical Examinations'!$B$2:$B$2336,"NA",0,1)</f>
        <v>40.39</v>
      </c>
      <c r="D1330" s="10">
        <f>_xlfn.XLOOKUP(A1330,'Medical Examinations'!$A$2:$A$2336,'Medical Examinations'!$C$2:$C$2336)</f>
        <v>4.24</v>
      </c>
      <c r="E1330" s="1" t="str">
        <f>_xlfn.XLOOKUP(A1330,'Medical Examinations'!$A$2:$A$2336,'Medical Examinations'!$D$2:$D$2336)</f>
        <v>Yes</v>
      </c>
      <c r="F1330" t="str">
        <f>_xlfn.XLOOKUP(A1330,'Medical Examinations'!$A$2:$A$2336,'Medical Examinations'!$E$2:$E$2336)</f>
        <v>No</v>
      </c>
      <c r="G1330" t="str">
        <f>_xlfn.XLOOKUP(A1330,'Medical Examinations'!$A$2:$A$2336,'Medical Examinations'!$F$2:$F$2336)</f>
        <v>Yes</v>
      </c>
      <c r="H1330" s="1">
        <f>_xlfn.XLOOKUP(A1330,'Medical Examinations'!$A$2:$A$2336,'Medical Examinations'!$G$2:$G$2336)</f>
        <v>1</v>
      </c>
      <c r="I1330" t="str">
        <f>_xlfn.XLOOKUP(A1330,'Medical Examinations'!$A$2:$A$2336,'Medical Examinations'!$H$2:$H$2336)</f>
        <v>No</v>
      </c>
      <c r="J1330" t="str">
        <f>VLOOKUP(A1330,'Medical Examinations'!$A$2:$J$2336,9,FALSE)</f>
        <v>Obesity</v>
      </c>
      <c r="K1330" t="str">
        <f>VLOOKUP(A1330,'Medical Examinations'!$A$2:$J$2336,10,FALSE)</f>
        <v>Normal</v>
      </c>
      <c r="L1330" s="51" t="str">
        <f>_xlfn.XLOOKUP(A1330,'Hospitalisation Details'!$A$2:$A$2345,'Hospitalisation Details'!$J$2:$J$2345,"")</f>
        <v>21-Oct-1997</v>
      </c>
      <c r="M1330" s="12">
        <f>_xlfn.XLOOKUP(A1330,'Hospitalisation Details'!$A$2:$A$2344,'Hospitalisation Details'!$F$2:$F$2344," ",0,1)</f>
        <v>8182.89</v>
      </c>
      <c r="N1330" t="str">
        <f>_xlfn.XLOOKUP(A1330,'Hospitalisation Details'!$A$2:$A$2344,'Hospitalisation Details'!$G$2:$G$2344," ",0,1)</f>
        <v>tier - 2</v>
      </c>
      <c r="O1330" t="str">
        <f>_xlfn.XLOOKUP(A1330,'Hospitalisation Details'!$A$2:$A$2344,'Hospitalisation Details'!$H$2:$H$2344," ",0,1)</f>
        <v>tier - 1</v>
      </c>
      <c r="P1330" t="str">
        <f>_xlfn.XLOOKUP(A1330,'Hospitalisation Details'!$A$2:$A$2344,'Hospitalisation Details'!$I$2:$I$2344," ",0,1)</f>
        <v>R1026</v>
      </c>
      <c r="Q1330">
        <f>_xlfn.XLOOKUP(A1330,'Hospitalisation Details'!$A$2:$A$2344,'Hospitalisation Details'!$K$2:$K$2344," ",0,1)</f>
        <v>25</v>
      </c>
    </row>
    <row r="1331" spans="1:17" ht="15.5" x14ac:dyDescent="0.35">
      <c r="A1331" s="8" t="s">
        <v>1041</v>
      </c>
      <c r="B1331" t="str">
        <f>VLOOKUP(Healthcare!A1331,'Customer Names'!A1331:E3665,4,FALSE)</f>
        <v>Andrew</v>
      </c>
      <c r="C1331" s="10">
        <f>_xlfn.XLOOKUP(A1331,'Medical Examinations'!$A$2:$A$2336,'Medical Examinations'!$B$2:$B$2336,"NA",0,1)</f>
        <v>25.96</v>
      </c>
      <c r="D1331" s="10">
        <f>_xlfn.XLOOKUP(A1331,'Medical Examinations'!$A$2:$A$2336,'Medical Examinations'!$C$2:$C$2336)</f>
        <v>4.68</v>
      </c>
      <c r="E1331" s="1" t="str">
        <f>_xlfn.XLOOKUP(A1331,'Medical Examinations'!$A$2:$A$2336,'Medical Examinations'!$D$2:$D$2336)</f>
        <v>Yes</v>
      </c>
      <c r="F1331" t="str">
        <f>_xlfn.XLOOKUP(A1331,'Medical Examinations'!$A$2:$A$2336,'Medical Examinations'!$E$2:$E$2336)</f>
        <v>No</v>
      </c>
      <c r="G1331" t="str">
        <f>_xlfn.XLOOKUP(A1331,'Medical Examinations'!$A$2:$A$2336,'Medical Examinations'!$F$2:$F$2336)</f>
        <v>Yes</v>
      </c>
      <c r="H1331" s="1">
        <f>_xlfn.XLOOKUP(A1331,'Medical Examinations'!$A$2:$A$2336,'Medical Examinations'!$G$2:$G$2336)</f>
        <v>1</v>
      </c>
      <c r="I1331" t="str">
        <f>_xlfn.XLOOKUP(A1331,'Medical Examinations'!$A$2:$A$2336,'Medical Examinations'!$H$2:$H$2336)</f>
        <v>No</v>
      </c>
      <c r="J1331" t="str">
        <f>VLOOKUP(A1331,'Medical Examinations'!$A$2:$J$2336,9,FALSE)</f>
        <v>Overweight</v>
      </c>
      <c r="K1331" t="str">
        <f>VLOOKUP(A1331,'Medical Examinations'!$A$2:$J$2336,10,FALSE)</f>
        <v>Normal</v>
      </c>
      <c r="L1331" s="51" t="str">
        <f>_xlfn.XLOOKUP(A1331,'Hospitalisation Details'!$A$2:$A$2345,'Hospitalisation Details'!$J$2:$J$2345,"")</f>
        <v>8-Jun-1983</v>
      </c>
      <c r="M1331" s="12">
        <f>_xlfn.XLOOKUP(A1331,'Hospitalisation Details'!$A$2:$A$2344,'Hospitalisation Details'!$F$2:$F$2344," ",0,1)</f>
        <v>8179.51</v>
      </c>
      <c r="N1331" t="str">
        <f>_xlfn.XLOOKUP(A1331,'Hospitalisation Details'!$A$2:$A$2344,'Hospitalisation Details'!$G$2:$G$2344," ",0,1)</f>
        <v>tier - 2</v>
      </c>
      <c r="O1331" t="str">
        <f>_xlfn.XLOOKUP(A1331,'Hospitalisation Details'!$A$2:$A$2344,'Hospitalisation Details'!$H$2:$H$2344," ",0,1)</f>
        <v>tier - 2</v>
      </c>
      <c r="P1331" t="str">
        <f>_xlfn.XLOOKUP(A1331,'Hospitalisation Details'!$A$2:$A$2344,'Hospitalisation Details'!$I$2:$I$2344," ",0,1)</f>
        <v>R1020</v>
      </c>
      <c r="Q1331">
        <f>_xlfn.XLOOKUP(A1331,'Hospitalisation Details'!$A$2:$A$2344,'Hospitalisation Details'!$K$2:$K$2344," ",0,1)</f>
        <v>40</v>
      </c>
    </row>
    <row r="1332" spans="1:17" ht="15.5" x14ac:dyDescent="0.35">
      <c r="A1332" s="8" t="s">
        <v>1040</v>
      </c>
      <c r="B1332" t="str">
        <f>VLOOKUP(Healthcare!A1332,'Customer Names'!A1332:E3666,4,FALSE)</f>
        <v>Dawn M.</v>
      </c>
      <c r="C1332" s="10">
        <f>_xlfn.XLOOKUP(A1332,'Medical Examinations'!$A$2:$A$2336,'Medical Examinations'!$B$2:$B$2336,"NA",0,1)</f>
        <v>17.68</v>
      </c>
      <c r="D1332" s="10">
        <f>_xlfn.XLOOKUP(A1332,'Medical Examinations'!$A$2:$A$2336,'Medical Examinations'!$C$2:$C$2336)</f>
        <v>8.57</v>
      </c>
      <c r="E1332" s="1" t="str">
        <f>_xlfn.XLOOKUP(A1332,'Medical Examinations'!$A$2:$A$2336,'Medical Examinations'!$D$2:$D$2336)</f>
        <v>Yes</v>
      </c>
      <c r="F1332" t="str">
        <f>_xlfn.XLOOKUP(A1332,'Medical Examinations'!$A$2:$A$2336,'Medical Examinations'!$E$2:$E$2336)</f>
        <v>No</v>
      </c>
      <c r="G1332" t="str">
        <f>_xlfn.XLOOKUP(A1332,'Medical Examinations'!$A$2:$A$2336,'Medical Examinations'!$F$2:$F$2336)</f>
        <v>Yes</v>
      </c>
      <c r="H1332" s="1">
        <f>_xlfn.XLOOKUP(A1332,'Medical Examinations'!$A$2:$A$2336,'Medical Examinations'!$G$2:$G$2336)</f>
        <v>1</v>
      </c>
      <c r="I1332" t="str">
        <f>_xlfn.XLOOKUP(A1332,'Medical Examinations'!$A$2:$A$2336,'Medical Examinations'!$H$2:$H$2336)</f>
        <v>No</v>
      </c>
      <c r="J1332" t="str">
        <f>VLOOKUP(A1332,'Medical Examinations'!$A$2:$J$2336,9,FALSE)</f>
        <v>Underweight</v>
      </c>
      <c r="K1332" t="str">
        <f>VLOOKUP(A1332,'Medical Examinations'!$A$2:$J$2336,10,FALSE)</f>
        <v>Diabetes</v>
      </c>
      <c r="L1332" s="51" t="str">
        <f>_xlfn.XLOOKUP(A1332,'Hospitalisation Details'!$A$2:$A$2345,'Hospitalisation Details'!$J$2:$J$2345,"")</f>
        <v>5-Nov-1963</v>
      </c>
      <c r="M1332" s="12">
        <f>_xlfn.XLOOKUP(A1332,'Hospitalisation Details'!$A$2:$A$2344,'Hospitalisation Details'!$F$2:$F$2344," ",0,1)</f>
        <v>8177.9</v>
      </c>
      <c r="N1332" t="str">
        <f>_xlfn.XLOOKUP(A1332,'Hospitalisation Details'!$A$2:$A$2344,'Hospitalisation Details'!$G$2:$G$2344," ",0,1)</f>
        <v>tier - 3</v>
      </c>
      <c r="O1332" t="str">
        <f>_xlfn.XLOOKUP(A1332,'Hospitalisation Details'!$A$2:$A$2344,'Hospitalisation Details'!$H$2:$H$2344," ",0,1)</f>
        <v>tier - 1</v>
      </c>
      <c r="P1332" t="str">
        <f>_xlfn.XLOOKUP(A1332,'Hospitalisation Details'!$A$2:$A$2344,'Hospitalisation Details'!$I$2:$I$2344," ",0,1)</f>
        <v>R1013</v>
      </c>
      <c r="Q1332">
        <f>_xlfn.XLOOKUP(A1332,'Hospitalisation Details'!$A$2:$A$2344,'Hospitalisation Details'!$K$2:$K$2344," ",0,1)</f>
        <v>59</v>
      </c>
    </row>
    <row r="1333" spans="1:17" ht="15.5" x14ac:dyDescent="0.35">
      <c r="A1333" s="8" t="s">
        <v>1039</v>
      </c>
      <c r="B1333" t="str">
        <f>VLOOKUP(Healthcare!A1333,'Customer Names'!A1333:E3667,4,FALSE)</f>
        <v>Jonathan P</v>
      </c>
      <c r="C1333" s="10">
        <f>_xlfn.XLOOKUP(A1333,'Medical Examinations'!$A$2:$A$2336,'Medical Examinations'!$B$2:$B$2336,"NA",0,1)</f>
        <v>30.875</v>
      </c>
      <c r="D1333" s="10">
        <f>_xlfn.XLOOKUP(A1333,'Medical Examinations'!$A$2:$A$2336,'Medical Examinations'!$C$2:$C$2336)</f>
        <v>4.0999999999999996</v>
      </c>
      <c r="E1333" s="1" t="str">
        <f>_xlfn.XLOOKUP(A1333,'Medical Examinations'!$A$2:$A$2336,'Medical Examinations'!$D$2:$D$2336)</f>
        <v>No</v>
      </c>
      <c r="F1333" t="str">
        <f>_xlfn.XLOOKUP(A1333,'Medical Examinations'!$A$2:$A$2336,'Medical Examinations'!$E$2:$E$2336)</f>
        <v>No</v>
      </c>
      <c r="G1333" t="str">
        <f>_xlfn.XLOOKUP(A1333,'Medical Examinations'!$A$2:$A$2336,'Medical Examinations'!$F$2:$F$2336)</f>
        <v>No</v>
      </c>
      <c r="H1333" s="1">
        <f>_xlfn.XLOOKUP(A1333,'Medical Examinations'!$A$2:$A$2336,'Medical Examinations'!$G$2:$G$2336)</f>
        <v>0</v>
      </c>
      <c r="I1333" t="str">
        <f>_xlfn.XLOOKUP(A1333,'Medical Examinations'!$A$2:$A$2336,'Medical Examinations'!$H$2:$H$2336)</f>
        <v>No</v>
      </c>
      <c r="J1333" t="str">
        <f>VLOOKUP(A1333,'Medical Examinations'!$A$2:$J$2336,9,FALSE)</f>
        <v>Obesity</v>
      </c>
      <c r="K1333" t="str">
        <f>VLOOKUP(A1333,'Medical Examinations'!$A$2:$J$2336,10,FALSE)</f>
        <v>Normal</v>
      </c>
      <c r="L1333" s="51" t="str">
        <f>_xlfn.XLOOKUP(A1333,'Hospitalisation Details'!$A$2:$A$2345,'Hospitalisation Details'!$J$2:$J$2345,"")</f>
        <v>28-Jun-1982</v>
      </c>
      <c r="M1333" s="12">
        <f>_xlfn.XLOOKUP(A1333,'Hospitalisation Details'!$A$2:$A$2344,'Hospitalisation Details'!$F$2:$F$2344," ",0,1)</f>
        <v>8162.72</v>
      </c>
      <c r="N1333" t="str">
        <f>_xlfn.XLOOKUP(A1333,'Hospitalisation Details'!$A$2:$A$2344,'Hospitalisation Details'!$G$2:$G$2344," ",0,1)</f>
        <v>tier - 3</v>
      </c>
      <c r="O1333" t="str">
        <f>_xlfn.XLOOKUP(A1333,'Hospitalisation Details'!$A$2:$A$2344,'Hospitalisation Details'!$H$2:$H$2344," ",0,1)</f>
        <v>tier - 3</v>
      </c>
      <c r="P1333" t="str">
        <f>_xlfn.XLOOKUP(A1333,'Hospitalisation Details'!$A$2:$A$2344,'Hospitalisation Details'!$I$2:$I$2344," ",0,1)</f>
        <v>R1012</v>
      </c>
      <c r="Q1333">
        <f>_xlfn.XLOOKUP(A1333,'Hospitalisation Details'!$A$2:$A$2344,'Hospitalisation Details'!$K$2:$K$2344," ",0,1)</f>
        <v>40</v>
      </c>
    </row>
    <row r="1334" spans="1:17" ht="15.5" x14ac:dyDescent="0.35">
      <c r="A1334" s="8" t="s">
        <v>1038</v>
      </c>
      <c r="B1334" t="str">
        <f>VLOOKUP(Healthcare!A1334,'Customer Names'!A1334:E3668,4,FALSE)</f>
        <v>Gina</v>
      </c>
      <c r="C1334" s="10">
        <f>_xlfn.XLOOKUP(A1334,'Medical Examinations'!$A$2:$A$2336,'Medical Examinations'!$B$2:$B$2336,"NA",0,1)</f>
        <v>30.81</v>
      </c>
      <c r="D1334" s="10">
        <f>_xlfn.XLOOKUP(A1334,'Medical Examinations'!$A$2:$A$2336,'Medical Examinations'!$C$2:$C$2336)</f>
        <v>4.49</v>
      </c>
      <c r="E1334" s="1" t="str">
        <f>_xlfn.XLOOKUP(A1334,'Medical Examinations'!$A$2:$A$2336,'Medical Examinations'!$D$2:$D$2336)</f>
        <v>No</v>
      </c>
      <c r="F1334" t="str">
        <f>_xlfn.XLOOKUP(A1334,'Medical Examinations'!$A$2:$A$2336,'Medical Examinations'!$E$2:$E$2336)</f>
        <v>No</v>
      </c>
      <c r="G1334" t="str">
        <f>_xlfn.XLOOKUP(A1334,'Medical Examinations'!$A$2:$A$2336,'Medical Examinations'!$F$2:$F$2336)</f>
        <v>No</v>
      </c>
      <c r="H1334" s="1">
        <f>_xlfn.XLOOKUP(A1334,'Medical Examinations'!$A$2:$A$2336,'Medical Examinations'!$G$2:$G$2336)</f>
        <v>0</v>
      </c>
      <c r="I1334" t="str">
        <f>_xlfn.XLOOKUP(A1334,'Medical Examinations'!$A$2:$A$2336,'Medical Examinations'!$H$2:$H$2336)</f>
        <v>No</v>
      </c>
      <c r="J1334" t="str">
        <f>VLOOKUP(A1334,'Medical Examinations'!$A$2:$J$2336,9,FALSE)</f>
        <v>Obesity</v>
      </c>
      <c r="K1334" t="str">
        <f>VLOOKUP(A1334,'Medical Examinations'!$A$2:$J$2336,10,FALSE)</f>
        <v>Normal</v>
      </c>
      <c r="L1334" s="51" t="str">
        <f>_xlfn.XLOOKUP(A1334,'Hospitalisation Details'!$A$2:$A$2345,'Hospitalisation Details'!$J$2:$J$2345,"")</f>
        <v>21-Jun-1990</v>
      </c>
      <c r="M1334" s="12">
        <f>_xlfn.XLOOKUP(A1334,'Hospitalisation Details'!$A$2:$A$2344,'Hospitalisation Details'!$F$2:$F$2344," ",0,1)</f>
        <v>8157.92</v>
      </c>
      <c r="N1334" t="str">
        <f>_xlfn.XLOOKUP(A1334,'Hospitalisation Details'!$A$2:$A$2344,'Hospitalisation Details'!$G$2:$G$2344," ",0,1)</f>
        <v>tier - 2</v>
      </c>
      <c r="O1334" t="str">
        <f>_xlfn.XLOOKUP(A1334,'Hospitalisation Details'!$A$2:$A$2344,'Hospitalisation Details'!$H$2:$H$2344," ",0,1)</f>
        <v>tier - 3</v>
      </c>
      <c r="P1334" t="str">
        <f>_xlfn.XLOOKUP(A1334,'Hospitalisation Details'!$A$2:$A$2344,'Hospitalisation Details'!$I$2:$I$2344," ",0,1)</f>
        <v>R1025</v>
      </c>
      <c r="Q1334">
        <f>_xlfn.XLOOKUP(A1334,'Hospitalisation Details'!$A$2:$A$2344,'Hospitalisation Details'!$K$2:$K$2344," ",0,1)</f>
        <v>32</v>
      </c>
    </row>
    <row r="1335" spans="1:17" ht="15.5" x14ac:dyDescent="0.35">
      <c r="A1335" s="8" t="s">
        <v>1037</v>
      </c>
      <c r="B1335" t="str">
        <f>VLOOKUP(Healthcare!A1335,'Customer Names'!A1335:E3669,4,FALSE)</f>
        <v>Dino</v>
      </c>
      <c r="C1335" s="10">
        <f>_xlfn.XLOOKUP(A1335,'Medical Examinations'!$A$2:$A$2336,'Medical Examinations'!$B$2:$B$2336,"NA",0,1)</f>
        <v>36.85</v>
      </c>
      <c r="D1335" s="10">
        <f>_xlfn.XLOOKUP(A1335,'Medical Examinations'!$A$2:$A$2336,'Medical Examinations'!$C$2:$C$2336)</f>
        <v>8.8000000000000007</v>
      </c>
      <c r="E1335" s="1" t="str">
        <f>_xlfn.XLOOKUP(A1335,'Medical Examinations'!$A$2:$A$2336,'Medical Examinations'!$D$2:$D$2336)</f>
        <v>No</v>
      </c>
      <c r="F1335" t="str">
        <f>_xlfn.XLOOKUP(A1335,'Medical Examinations'!$A$2:$A$2336,'Medical Examinations'!$E$2:$E$2336)</f>
        <v>No</v>
      </c>
      <c r="G1335" t="str">
        <f>_xlfn.XLOOKUP(A1335,'Medical Examinations'!$A$2:$A$2336,'Medical Examinations'!$F$2:$F$2336)</f>
        <v>No</v>
      </c>
      <c r="H1335" s="1">
        <f>_xlfn.XLOOKUP(A1335,'Medical Examinations'!$A$2:$A$2336,'Medical Examinations'!$G$2:$G$2336)</f>
        <v>2</v>
      </c>
      <c r="I1335" t="str">
        <f>_xlfn.XLOOKUP(A1335,'Medical Examinations'!$A$2:$A$2336,'Medical Examinations'!$H$2:$H$2336)</f>
        <v>No</v>
      </c>
      <c r="J1335" t="str">
        <f>VLOOKUP(A1335,'Medical Examinations'!$A$2:$J$2336,9,FALSE)</f>
        <v>Obesity</v>
      </c>
      <c r="K1335" t="str">
        <f>VLOOKUP(A1335,'Medical Examinations'!$A$2:$J$2336,10,FALSE)</f>
        <v>Diabetes</v>
      </c>
      <c r="L1335" s="51" t="str">
        <f>_xlfn.XLOOKUP(A1335,'Hospitalisation Details'!$A$2:$A$2345,'Hospitalisation Details'!$J$2:$J$2345,"")</f>
        <v>3-Sep-1973</v>
      </c>
      <c r="M1335" s="12">
        <f>_xlfn.XLOOKUP(A1335,'Hospitalisation Details'!$A$2:$A$2344,'Hospitalisation Details'!$F$2:$F$2344," ",0,1)</f>
        <v>8125.78</v>
      </c>
      <c r="N1335" t="str">
        <f>_xlfn.XLOOKUP(A1335,'Hospitalisation Details'!$A$2:$A$2344,'Hospitalisation Details'!$G$2:$G$2344," ",0,1)</f>
        <v>tier - 2</v>
      </c>
      <c r="O1335" t="str">
        <f>_xlfn.XLOOKUP(A1335,'Hospitalisation Details'!$A$2:$A$2344,'Hospitalisation Details'!$H$2:$H$2344," ",0,1)</f>
        <v>tier - 2</v>
      </c>
      <c r="P1335" t="str">
        <f>_xlfn.XLOOKUP(A1335,'Hospitalisation Details'!$A$2:$A$2344,'Hospitalisation Details'!$I$2:$I$2344," ",0,1)</f>
        <v>R1013</v>
      </c>
      <c r="Q1335">
        <f>_xlfn.XLOOKUP(A1335,'Hospitalisation Details'!$A$2:$A$2344,'Hospitalisation Details'!$K$2:$K$2344," ",0,1)</f>
        <v>49</v>
      </c>
    </row>
    <row r="1336" spans="1:17" ht="15.5" x14ac:dyDescent="0.35">
      <c r="A1336" s="8" t="s">
        <v>1036</v>
      </c>
      <c r="B1336" t="str">
        <f>VLOOKUP(Healthcare!A1336,'Customer Names'!A1336:E3670,4,FALSE)</f>
        <v>Jan</v>
      </c>
      <c r="C1336" s="10">
        <f>_xlfn.XLOOKUP(A1336,'Medical Examinations'!$A$2:$A$2336,'Medical Examinations'!$B$2:$B$2336,"NA",0,1)</f>
        <v>35.86</v>
      </c>
      <c r="D1336" s="10">
        <f>_xlfn.XLOOKUP(A1336,'Medical Examinations'!$A$2:$A$2336,'Medical Examinations'!$C$2:$C$2336)</f>
        <v>7.93</v>
      </c>
      <c r="E1336" s="1" t="str">
        <f>_xlfn.XLOOKUP(A1336,'Medical Examinations'!$A$2:$A$2336,'Medical Examinations'!$D$2:$D$2336)</f>
        <v>No</v>
      </c>
      <c r="F1336" t="str">
        <f>_xlfn.XLOOKUP(A1336,'Medical Examinations'!$A$2:$A$2336,'Medical Examinations'!$E$2:$E$2336)</f>
        <v>No</v>
      </c>
      <c r="G1336" t="str">
        <f>_xlfn.XLOOKUP(A1336,'Medical Examinations'!$A$2:$A$2336,'Medical Examinations'!$F$2:$F$2336)</f>
        <v>No</v>
      </c>
      <c r="H1336" s="1">
        <f>_xlfn.XLOOKUP(A1336,'Medical Examinations'!$A$2:$A$2336,'Medical Examinations'!$G$2:$G$2336)</f>
        <v>2</v>
      </c>
      <c r="I1336" t="str">
        <f>_xlfn.XLOOKUP(A1336,'Medical Examinations'!$A$2:$A$2336,'Medical Examinations'!$H$2:$H$2336)</f>
        <v>No</v>
      </c>
      <c r="J1336" t="str">
        <f>VLOOKUP(A1336,'Medical Examinations'!$A$2:$J$2336,9,FALSE)</f>
        <v>Obesity</v>
      </c>
      <c r="K1336" t="str">
        <f>VLOOKUP(A1336,'Medical Examinations'!$A$2:$J$2336,10,FALSE)</f>
        <v>Diabetes</v>
      </c>
      <c r="L1336" s="51" t="str">
        <f>_xlfn.XLOOKUP(A1336,'Hospitalisation Details'!$A$2:$A$2345,'Hospitalisation Details'!$J$2:$J$2345,"")</f>
        <v>30-Aug-1973</v>
      </c>
      <c r="M1336" s="12">
        <f>_xlfn.XLOOKUP(A1336,'Hospitalisation Details'!$A$2:$A$2344,'Hospitalisation Details'!$F$2:$F$2344," ",0,1)</f>
        <v>8124.41</v>
      </c>
      <c r="N1336" t="str">
        <f>_xlfn.XLOOKUP(A1336,'Hospitalisation Details'!$A$2:$A$2344,'Hospitalisation Details'!$G$2:$G$2344," ",0,1)</f>
        <v>tier - 3</v>
      </c>
      <c r="O1336" t="str">
        <f>_xlfn.XLOOKUP(A1336,'Hospitalisation Details'!$A$2:$A$2344,'Hospitalisation Details'!$H$2:$H$2344," ",0,1)</f>
        <v>tier - 1</v>
      </c>
      <c r="P1336" t="str">
        <f>_xlfn.XLOOKUP(A1336,'Hospitalisation Details'!$A$2:$A$2344,'Hospitalisation Details'!$I$2:$I$2344," ",0,1)</f>
        <v>R1013</v>
      </c>
      <c r="Q1336">
        <f>_xlfn.XLOOKUP(A1336,'Hospitalisation Details'!$A$2:$A$2344,'Hospitalisation Details'!$K$2:$K$2344," ",0,1)</f>
        <v>49</v>
      </c>
    </row>
    <row r="1337" spans="1:17" ht="15.5" x14ac:dyDescent="0.35">
      <c r="A1337" s="8" t="s">
        <v>1035</v>
      </c>
      <c r="B1337" t="str">
        <f>VLOOKUP(Healthcare!A1337,'Customer Names'!A1337:E3671,4,FALSE)</f>
        <v>Jonathan E.</v>
      </c>
      <c r="C1337" s="10">
        <f>_xlfn.XLOOKUP(A1337,'Medical Examinations'!$A$2:$A$2336,'Medical Examinations'!$B$2:$B$2336,"NA",0,1)</f>
        <v>30.3</v>
      </c>
      <c r="D1337" s="10">
        <f>_xlfn.XLOOKUP(A1337,'Medical Examinations'!$A$2:$A$2336,'Medical Examinations'!$C$2:$C$2336)</f>
        <v>9.4499999999999993</v>
      </c>
      <c r="E1337" s="1" t="str">
        <f>_xlfn.XLOOKUP(A1337,'Medical Examinations'!$A$2:$A$2336,'Medical Examinations'!$D$2:$D$2336)</f>
        <v>No</v>
      </c>
      <c r="F1337" t="str">
        <f>_xlfn.XLOOKUP(A1337,'Medical Examinations'!$A$2:$A$2336,'Medical Examinations'!$E$2:$E$2336)</f>
        <v>No</v>
      </c>
      <c r="G1337" t="str">
        <f>_xlfn.XLOOKUP(A1337,'Medical Examinations'!$A$2:$A$2336,'Medical Examinations'!$F$2:$F$2336)</f>
        <v>No</v>
      </c>
      <c r="H1337" s="1">
        <f>_xlfn.XLOOKUP(A1337,'Medical Examinations'!$A$2:$A$2336,'Medical Examinations'!$G$2:$G$2336)</f>
        <v>2</v>
      </c>
      <c r="I1337" t="str">
        <f>_xlfn.XLOOKUP(A1337,'Medical Examinations'!$A$2:$A$2336,'Medical Examinations'!$H$2:$H$2336)</f>
        <v>No</v>
      </c>
      <c r="J1337" t="str">
        <f>VLOOKUP(A1337,'Medical Examinations'!$A$2:$J$2336,9,FALSE)</f>
        <v>Obesity</v>
      </c>
      <c r="K1337" t="str">
        <f>VLOOKUP(A1337,'Medical Examinations'!$A$2:$J$2336,10,FALSE)</f>
        <v>Diabetes</v>
      </c>
      <c r="L1337" s="51" t="str">
        <f>_xlfn.XLOOKUP(A1337,'Hospitalisation Details'!$A$2:$A$2345,'Hospitalisation Details'!$J$2:$J$2345,"")</f>
        <v>16-Dec-1973</v>
      </c>
      <c r="M1337" s="12">
        <f>_xlfn.XLOOKUP(A1337,'Hospitalisation Details'!$A$2:$A$2344,'Hospitalisation Details'!$F$2:$F$2344," ",0,1)</f>
        <v>8116.68</v>
      </c>
      <c r="N1337" t="str">
        <f>_xlfn.XLOOKUP(A1337,'Hospitalisation Details'!$A$2:$A$2344,'Hospitalisation Details'!$G$2:$G$2344," ",0,1)</f>
        <v>tier - 3</v>
      </c>
      <c r="O1337" t="str">
        <f>_xlfn.XLOOKUP(A1337,'Hospitalisation Details'!$A$2:$A$2344,'Hospitalisation Details'!$H$2:$H$2344," ",0,1)</f>
        <v>tier - 1</v>
      </c>
      <c r="P1337" t="str">
        <f>_xlfn.XLOOKUP(A1337,'Hospitalisation Details'!$A$2:$A$2344,'Hospitalisation Details'!$I$2:$I$2344," ",0,1)</f>
        <v>R1011</v>
      </c>
      <c r="Q1337">
        <f>_xlfn.XLOOKUP(A1337,'Hospitalisation Details'!$A$2:$A$2344,'Hospitalisation Details'!$K$2:$K$2344," ",0,1)</f>
        <v>49</v>
      </c>
    </row>
    <row r="1338" spans="1:17" ht="15.5" x14ac:dyDescent="0.35">
      <c r="A1338" s="8" t="s">
        <v>1034</v>
      </c>
      <c r="B1338" t="str">
        <f>VLOOKUP(Healthcare!A1338,'Customer Names'!A1338:E3672,4,FALSE)</f>
        <v>Mark A</v>
      </c>
      <c r="C1338" s="10">
        <f>_xlfn.XLOOKUP(A1338,'Medical Examinations'!$A$2:$A$2336,'Medical Examinations'!$B$2:$B$2336,"NA",0,1)</f>
        <v>32.015000000000001</v>
      </c>
      <c r="D1338" s="10">
        <f>_xlfn.XLOOKUP(A1338,'Medical Examinations'!$A$2:$A$2336,'Medical Examinations'!$C$2:$C$2336)</f>
        <v>7.67</v>
      </c>
      <c r="E1338" s="1" t="str">
        <f>_xlfn.XLOOKUP(A1338,'Medical Examinations'!$A$2:$A$2336,'Medical Examinations'!$D$2:$D$2336)</f>
        <v>No</v>
      </c>
      <c r="F1338" t="str">
        <f>_xlfn.XLOOKUP(A1338,'Medical Examinations'!$A$2:$A$2336,'Medical Examinations'!$E$2:$E$2336)</f>
        <v>No</v>
      </c>
      <c r="G1338" t="str">
        <f>_xlfn.XLOOKUP(A1338,'Medical Examinations'!$A$2:$A$2336,'Medical Examinations'!$F$2:$F$2336)</f>
        <v>No</v>
      </c>
      <c r="H1338" s="1">
        <f>_xlfn.XLOOKUP(A1338,'Medical Examinations'!$A$2:$A$2336,'Medical Examinations'!$G$2:$G$2336)</f>
        <v>0</v>
      </c>
      <c r="I1338" t="str">
        <f>_xlfn.XLOOKUP(A1338,'Medical Examinations'!$A$2:$A$2336,'Medical Examinations'!$H$2:$H$2336)</f>
        <v>No</v>
      </c>
      <c r="J1338" t="str">
        <f>VLOOKUP(A1338,'Medical Examinations'!$A$2:$J$2336,9,FALSE)</f>
        <v>Obesity</v>
      </c>
      <c r="K1338" t="str">
        <f>VLOOKUP(A1338,'Medical Examinations'!$A$2:$J$2336,10,FALSE)</f>
        <v>Diabetes</v>
      </c>
      <c r="L1338" s="51" t="str">
        <f>_xlfn.XLOOKUP(A1338,'Hospitalisation Details'!$A$2:$A$2345,'Hospitalisation Details'!$J$2:$J$2345,"")</f>
        <v>1-Sep-1978</v>
      </c>
      <c r="M1338" s="12">
        <f>_xlfn.XLOOKUP(A1338,'Hospitalisation Details'!$A$2:$A$2344,'Hospitalisation Details'!$F$2:$F$2344," ",0,1)</f>
        <v>8116.27</v>
      </c>
      <c r="N1338" t="str">
        <f>_xlfn.XLOOKUP(A1338,'Hospitalisation Details'!$A$2:$A$2344,'Hospitalisation Details'!$G$2:$G$2344," ",0,1)</f>
        <v>tier - 3</v>
      </c>
      <c r="O1338" t="str">
        <f>_xlfn.XLOOKUP(A1338,'Hospitalisation Details'!$A$2:$A$2344,'Hospitalisation Details'!$H$2:$H$2344," ",0,1)</f>
        <v>tier - 1</v>
      </c>
      <c r="P1338" t="str">
        <f>_xlfn.XLOOKUP(A1338,'Hospitalisation Details'!$A$2:$A$2344,'Hospitalisation Details'!$I$2:$I$2344," ",0,1)</f>
        <v>R1012</v>
      </c>
      <c r="Q1338">
        <f>_xlfn.XLOOKUP(A1338,'Hospitalisation Details'!$A$2:$A$2344,'Hospitalisation Details'!$K$2:$K$2344," ",0,1)</f>
        <v>44</v>
      </c>
    </row>
    <row r="1339" spans="1:17" ht="15.5" x14ac:dyDescent="0.35">
      <c r="A1339" s="8" t="s">
        <v>1033</v>
      </c>
      <c r="B1339" t="str">
        <f>VLOOKUP(Healthcare!A1339,'Customer Names'!A1339:E3673,4,FALSE)</f>
        <v>Mary</v>
      </c>
      <c r="C1339" s="10">
        <f>_xlfn.XLOOKUP(A1339,'Medical Examinations'!$A$2:$A$2336,'Medical Examinations'!$B$2:$B$2336,"NA",0,1)</f>
        <v>25.06</v>
      </c>
      <c r="D1339" s="10">
        <f>_xlfn.XLOOKUP(A1339,'Medical Examinations'!$A$2:$A$2336,'Medical Examinations'!$C$2:$C$2336)</f>
        <v>10.53</v>
      </c>
      <c r="E1339" s="1" t="str">
        <f>_xlfn.XLOOKUP(A1339,'Medical Examinations'!$A$2:$A$2336,'Medical Examinations'!$D$2:$D$2336)</f>
        <v>No</v>
      </c>
      <c r="F1339" t="str">
        <f>_xlfn.XLOOKUP(A1339,'Medical Examinations'!$A$2:$A$2336,'Medical Examinations'!$E$2:$E$2336)</f>
        <v>No</v>
      </c>
      <c r="G1339" t="str">
        <f>_xlfn.XLOOKUP(A1339,'Medical Examinations'!$A$2:$A$2336,'Medical Examinations'!$F$2:$F$2336)</f>
        <v>No</v>
      </c>
      <c r="H1339" s="1">
        <f>_xlfn.XLOOKUP(A1339,'Medical Examinations'!$A$2:$A$2336,'Medical Examinations'!$G$2:$G$2336)</f>
        <v>2</v>
      </c>
      <c r="I1339" t="str">
        <f>_xlfn.XLOOKUP(A1339,'Medical Examinations'!$A$2:$A$2336,'Medical Examinations'!$H$2:$H$2336)</f>
        <v>No</v>
      </c>
      <c r="J1339" t="str">
        <f>VLOOKUP(A1339,'Medical Examinations'!$A$2:$J$2336,9,FALSE)</f>
        <v>Overweight</v>
      </c>
      <c r="K1339" t="str">
        <f>VLOOKUP(A1339,'Medical Examinations'!$A$2:$J$2336,10,FALSE)</f>
        <v>Diabetes</v>
      </c>
      <c r="L1339" s="51" t="str">
        <f>_xlfn.XLOOKUP(A1339,'Hospitalisation Details'!$A$2:$A$2345,'Hospitalisation Details'!$J$2:$J$2345,"")</f>
        <v>11-Oct-1973</v>
      </c>
      <c r="M1339" s="12">
        <f>_xlfn.XLOOKUP(A1339,'Hospitalisation Details'!$A$2:$A$2344,'Hospitalisation Details'!$F$2:$F$2344," ",0,1)</f>
        <v>8112.59</v>
      </c>
      <c r="N1339" t="str">
        <f>_xlfn.XLOOKUP(A1339,'Hospitalisation Details'!$A$2:$A$2344,'Hospitalisation Details'!$G$2:$G$2344," ",0,1)</f>
        <v>tier - 2</v>
      </c>
      <c r="O1339" t="str">
        <f>_xlfn.XLOOKUP(A1339,'Hospitalisation Details'!$A$2:$A$2344,'Hospitalisation Details'!$H$2:$H$2344," ",0,1)</f>
        <v>tier - 2</v>
      </c>
      <c r="P1339" t="str">
        <f>_xlfn.XLOOKUP(A1339,'Hospitalisation Details'!$A$2:$A$2344,'Hospitalisation Details'!$I$2:$I$2344," ",0,1)</f>
        <v>R1013</v>
      </c>
      <c r="Q1339">
        <f>_xlfn.XLOOKUP(A1339,'Hospitalisation Details'!$A$2:$A$2344,'Hospitalisation Details'!$K$2:$K$2344," ",0,1)</f>
        <v>49</v>
      </c>
    </row>
    <row r="1340" spans="1:17" ht="15.5" x14ac:dyDescent="0.35">
      <c r="A1340" s="8" t="s">
        <v>1032</v>
      </c>
      <c r="B1340" t="str">
        <f>VLOOKUP(Healthcare!A1340,'Customer Names'!A1340:E3674,4,FALSE)</f>
        <v>Samuel</v>
      </c>
      <c r="C1340" s="10">
        <f>_xlfn.XLOOKUP(A1340,'Medical Examinations'!$A$2:$A$2336,'Medical Examinations'!$B$2:$B$2336,"NA",0,1)</f>
        <v>18.829999999999998</v>
      </c>
      <c r="D1340" s="10">
        <f>_xlfn.XLOOKUP(A1340,'Medical Examinations'!$A$2:$A$2336,'Medical Examinations'!$C$2:$C$2336)</f>
        <v>10.08</v>
      </c>
      <c r="E1340" s="1" t="str">
        <f>_xlfn.XLOOKUP(A1340,'Medical Examinations'!$A$2:$A$2336,'Medical Examinations'!$D$2:$D$2336)</f>
        <v>Yes</v>
      </c>
      <c r="F1340" t="str">
        <f>_xlfn.XLOOKUP(A1340,'Medical Examinations'!$A$2:$A$2336,'Medical Examinations'!$E$2:$E$2336)</f>
        <v>No</v>
      </c>
      <c r="G1340" t="str">
        <f>_xlfn.XLOOKUP(A1340,'Medical Examinations'!$A$2:$A$2336,'Medical Examinations'!$F$2:$F$2336)</f>
        <v>No</v>
      </c>
      <c r="H1340" s="1">
        <f>_xlfn.XLOOKUP(A1340,'Medical Examinations'!$A$2:$A$2336,'Medical Examinations'!$G$2:$G$2336)</f>
        <v>0</v>
      </c>
      <c r="I1340" t="str">
        <f>_xlfn.XLOOKUP(A1340,'Medical Examinations'!$A$2:$A$2336,'Medical Examinations'!$H$2:$H$2336)</f>
        <v>No</v>
      </c>
      <c r="J1340" t="str">
        <f>VLOOKUP(A1340,'Medical Examinations'!$A$2:$J$2336,9,FALSE)</f>
        <v>Normal Weight</v>
      </c>
      <c r="K1340" t="str">
        <f>VLOOKUP(A1340,'Medical Examinations'!$A$2:$J$2336,10,FALSE)</f>
        <v>Diabetes</v>
      </c>
      <c r="L1340" s="51" t="str">
        <f>_xlfn.XLOOKUP(A1340,'Hospitalisation Details'!$A$2:$A$2345,'Hospitalisation Details'!$J$2:$J$2345,"")</f>
        <v>10-Jun-1967</v>
      </c>
      <c r="M1340" s="12">
        <f>_xlfn.XLOOKUP(A1340,'Hospitalisation Details'!$A$2:$A$2344,'Hospitalisation Details'!$F$2:$F$2344," ",0,1)</f>
        <v>8091.3</v>
      </c>
      <c r="N1340" t="str">
        <f>_xlfn.XLOOKUP(A1340,'Hospitalisation Details'!$A$2:$A$2344,'Hospitalisation Details'!$G$2:$G$2344," ",0,1)</f>
        <v>tier - 3</v>
      </c>
      <c r="O1340" t="str">
        <f>_xlfn.XLOOKUP(A1340,'Hospitalisation Details'!$A$2:$A$2344,'Hospitalisation Details'!$H$2:$H$2344," ",0,1)</f>
        <v>tier - 1</v>
      </c>
      <c r="P1340" t="str">
        <f>_xlfn.XLOOKUP(A1340,'Hospitalisation Details'!$A$2:$A$2344,'Hospitalisation Details'!$I$2:$I$2344," ",0,1)</f>
        <v>R1012</v>
      </c>
      <c r="Q1340">
        <f>_xlfn.XLOOKUP(A1340,'Hospitalisation Details'!$A$2:$A$2344,'Hospitalisation Details'!$K$2:$K$2344," ",0,1)</f>
        <v>55</v>
      </c>
    </row>
    <row r="1341" spans="1:17" ht="15.5" x14ac:dyDescent="0.35">
      <c r="A1341" s="8" t="s">
        <v>1031</v>
      </c>
      <c r="B1341" t="str">
        <f>VLOOKUP(Healthcare!A1341,'Customer Names'!A1341:E3675,4,FALSE)</f>
        <v>Stan J</v>
      </c>
      <c r="C1341" s="10">
        <f>_xlfn.XLOOKUP(A1341,'Medical Examinations'!$A$2:$A$2336,'Medical Examinations'!$B$2:$B$2336,"NA",0,1)</f>
        <v>47.52</v>
      </c>
      <c r="D1341" s="10">
        <f>_xlfn.XLOOKUP(A1341,'Medical Examinations'!$A$2:$A$2336,'Medical Examinations'!$C$2:$C$2336)</f>
        <v>11.39</v>
      </c>
      <c r="E1341" s="1" t="str">
        <f>_xlfn.XLOOKUP(A1341,'Medical Examinations'!$A$2:$A$2336,'Medical Examinations'!$D$2:$D$2336)</f>
        <v>Yes</v>
      </c>
      <c r="F1341" t="str">
        <f>_xlfn.XLOOKUP(A1341,'Medical Examinations'!$A$2:$A$2336,'Medical Examinations'!$E$2:$E$2336)</f>
        <v>No</v>
      </c>
      <c r="G1341" t="str">
        <f>_xlfn.XLOOKUP(A1341,'Medical Examinations'!$A$2:$A$2336,'Medical Examinations'!$F$2:$F$2336)</f>
        <v>No</v>
      </c>
      <c r="H1341" s="1">
        <f>_xlfn.XLOOKUP(A1341,'Medical Examinations'!$A$2:$A$2336,'Medical Examinations'!$G$2:$G$2336)</f>
        <v>1</v>
      </c>
      <c r="I1341" t="str">
        <f>_xlfn.XLOOKUP(A1341,'Medical Examinations'!$A$2:$A$2336,'Medical Examinations'!$H$2:$H$2336)</f>
        <v>No</v>
      </c>
      <c r="J1341" t="str">
        <f>VLOOKUP(A1341,'Medical Examinations'!$A$2:$J$2336,9,FALSE)</f>
        <v>Obesity</v>
      </c>
      <c r="K1341" t="str">
        <f>VLOOKUP(A1341,'Medical Examinations'!$A$2:$J$2336,10,FALSE)</f>
        <v>Diabetes</v>
      </c>
      <c r="L1341" s="51" t="str">
        <f>_xlfn.XLOOKUP(A1341,'Hospitalisation Details'!$A$2:$A$2345,'Hospitalisation Details'!$J$2:$J$2345,"")</f>
        <v>21-Dec-1975</v>
      </c>
      <c r="M1341" s="12">
        <f>_xlfn.XLOOKUP(A1341,'Hospitalisation Details'!$A$2:$A$2344,'Hospitalisation Details'!$F$2:$F$2344," ",0,1)</f>
        <v>8083.92</v>
      </c>
      <c r="N1341" t="str">
        <f>_xlfn.XLOOKUP(A1341,'Hospitalisation Details'!$A$2:$A$2344,'Hospitalisation Details'!$G$2:$G$2344," ",0,1)</f>
        <v>tier - 3</v>
      </c>
      <c r="O1341" t="str">
        <f>_xlfn.XLOOKUP(A1341,'Hospitalisation Details'!$A$2:$A$2344,'Hospitalisation Details'!$H$2:$H$2344," ",0,1)</f>
        <v>tier - 3</v>
      </c>
      <c r="P1341" t="str">
        <f>_xlfn.XLOOKUP(A1341,'Hospitalisation Details'!$A$2:$A$2344,'Hospitalisation Details'!$I$2:$I$2344," ",0,1)</f>
        <v>R1013</v>
      </c>
      <c r="Q1341">
        <f>_xlfn.XLOOKUP(A1341,'Hospitalisation Details'!$A$2:$A$2344,'Hospitalisation Details'!$K$2:$K$2344," ",0,1)</f>
        <v>47</v>
      </c>
    </row>
    <row r="1342" spans="1:17" ht="15.5" x14ac:dyDescent="0.35">
      <c r="A1342" s="8" t="s">
        <v>1030</v>
      </c>
      <c r="B1342" t="str">
        <f>VLOOKUP(Healthcare!A1342,'Customer Names'!A1342:E3676,4,FALSE)</f>
        <v>Jessica L.</v>
      </c>
      <c r="C1342" s="10">
        <f>_xlfn.XLOOKUP(A1342,'Medical Examinations'!$A$2:$A$2336,'Medical Examinations'!$B$2:$B$2336,"NA",0,1)</f>
        <v>37.82</v>
      </c>
      <c r="D1342" s="10">
        <f>_xlfn.XLOOKUP(A1342,'Medical Examinations'!$A$2:$A$2336,'Medical Examinations'!$C$2:$C$2336)</f>
        <v>6.36</v>
      </c>
      <c r="E1342" s="1" t="str">
        <f>_xlfn.XLOOKUP(A1342,'Medical Examinations'!$A$2:$A$2336,'Medical Examinations'!$D$2:$D$2336)</f>
        <v>No</v>
      </c>
      <c r="F1342" t="str">
        <f>_xlfn.XLOOKUP(A1342,'Medical Examinations'!$A$2:$A$2336,'Medical Examinations'!$E$2:$E$2336)</f>
        <v>No</v>
      </c>
      <c r="G1342" t="str">
        <f>_xlfn.XLOOKUP(A1342,'Medical Examinations'!$A$2:$A$2336,'Medical Examinations'!$F$2:$F$2336)</f>
        <v>No</v>
      </c>
      <c r="H1342" s="1">
        <f>_xlfn.XLOOKUP(A1342,'Medical Examinations'!$A$2:$A$2336,'Medical Examinations'!$G$2:$G$2336)</f>
        <v>0</v>
      </c>
      <c r="I1342" t="str">
        <f>_xlfn.XLOOKUP(A1342,'Medical Examinations'!$A$2:$A$2336,'Medical Examinations'!$H$2:$H$2336)</f>
        <v>No</v>
      </c>
      <c r="J1342" t="str">
        <f>VLOOKUP(A1342,'Medical Examinations'!$A$2:$J$2336,9,FALSE)</f>
        <v>Obesity</v>
      </c>
      <c r="K1342" t="str">
        <f>VLOOKUP(A1342,'Medical Examinations'!$A$2:$J$2336,10,FALSE)</f>
        <v>Prediabetes</v>
      </c>
      <c r="L1342" s="51" t="str">
        <f>_xlfn.XLOOKUP(A1342,'Hospitalisation Details'!$A$2:$A$2345,'Hospitalisation Details'!$J$2:$J$2345,"")</f>
        <v>12-Oct-1994</v>
      </c>
      <c r="M1342" s="12">
        <f>_xlfn.XLOOKUP(A1342,'Hospitalisation Details'!$A$2:$A$2344,'Hospitalisation Details'!$F$2:$F$2344," ",0,1)</f>
        <v>8081.74</v>
      </c>
      <c r="N1342" t="str">
        <f>_xlfn.XLOOKUP(A1342,'Hospitalisation Details'!$A$2:$A$2344,'Hospitalisation Details'!$G$2:$G$2344," ",0,1)</f>
        <v>tier - 2</v>
      </c>
      <c r="O1342" t="str">
        <f>_xlfn.XLOOKUP(A1342,'Hospitalisation Details'!$A$2:$A$2344,'Hospitalisation Details'!$H$2:$H$2344," ",0,1)</f>
        <v>tier - 2</v>
      </c>
      <c r="P1342" t="str">
        <f>_xlfn.XLOOKUP(A1342,'Hospitalisation Details'!$A$2:$A$2344,'Hospitalisation Details'!$I$2:$I$2344," ",0,1)</f>
        <v>R1026</v>
      </c>
      <c r="Q1342">
        <f>_xlfn.XLOOKUP(A1342,'Hospitalisation Details'!$A$2:$A$2344,'Hospitalisation Details'!$K$2:$K$2344," ",0,1)</f>
        <v>28</v>
      </c>
    </row>
    <row r="1343" spans="1:17" ht="15.5" x14ac:dyDescent="0.35">
      <c r="A1343" s="8" t="s">
        <v>1029</v>
      </c>
      <c r="B1343" t="str">
        <f>VLOOKUP(Healthcare!A1343,'Customer Names'!A1343:E3677,4,FALSE)</f>
        <v>Krysta</v>
      </c>
      <c r="C1343" s="10">
        <f>_xlfn.XLOOKUP(A1343,'Medical Examinations'!$A$2:$A$2336,'Medical Examinations'!$B$2:$B$2336,"NA",0,1)</f>
        <v>44.16</v>
      </c>
      <c r="D1343" s="10">
        <f>_xlfn.XLOOKUP(A1343,'Medical Examinations'!$A$2:$A$2336,'Medical Examinations'!$C$2:$C$2336)</f>
        <v>5.31</v>
      </c>
      <c r="E1343" s="1" t="str">
        <f>_xlfn.XLOOKUP(A1343,'Medical Examinations'!$A$2:$A$2336,'Medical Examinations'!$D$2:$D$2336)</f>
        <v>Yes</v>
      </c>
      <c r="F1343" t="str">
        <f>_xlfn.XLOOKUP(A1343,'Medical Examinations'!$A$2:$A$2336,'Medical Examinations'!$E$2:$E$2336)</f>
        <v>No</v>
      </c>
      <c r="G1343" t="str">
        <f>_xlfn.XLOOKUP(A1343,'Medical Examinations'!$A$2:$A$2336,'Medical Examinations'!$F$2:$F$2336)</f>
        <v>No</v>
      </c>
      <c r="H1343" s="1">
        <f>_xlfn.XLOOKUP(A1343,'Medical Examinations'!$A$2:$A$2336,'Medical Examinations'!$G$2:$G$2336)</f>
        <v>0</v>
      </c>
      <c r="I1343" t="str">
        <f>_xlfn.XLOOKUP(A1343,'Medical Examinations'!$A$2:$A$2336,'Medical Examinations'!$H$2:$H$2336)</f>
        <v>No</v>
      </c>
      <c r="J1343" t="str">
        <f>VLOOKUP(A1343,'Medical Examinations'!$A$2:$J$2336,9,FALSE)</f>
        <v>Obesity</v>
      </c>
      <c r="K1343" t="str">
        <f>VLOOKUP(A1343,'Medical Examinations'!$A$2:$J$2336,10,FALSE)</f>
        <v>Normal</v>
      </c>
      <c r="L1343" s="51" t="str">
        <f>_xlfn.XLOOKUP(A1343,'Hospitalisation Details'!$A$2:$A$2345,'Hospitalisation Details'!$J$2:$J$2345,"")</f>
        <v>28-Aug-2001</v>
      </c>
      <c r="M1343" s="12">
        <f>_xlfn.XLOOKUP(A1343,'Hospitalisation Details'!$A$2:$A$2344,'Hospitalisation Details'!$F$2:$F$2344," ",0,1)</f>
        <v>8081.26</v>
      </c>
      <c r="N1343" t="str">
        <f>_xlfn.XLOOKUP(A1343,'Hospitalisation Details'!$A$2:$A$2344,'Hospitalisation Details'!$G$2:$G$2344," ",0,1)</f>
        <v>tier - 2</v>
      </c>
      <c r="O1343" t="str">
        <f>_xlfn.XLOOKUP(A1343,'Hospitalisation Details'!$A$2:$A$2344,'Hospitalisation Details'!$H$2:$H$2344," ",0,1)</f>
        <v>tier - 2</v>
      </c>
      <c r="P1343" t="str">
        <f>_xlfn.XLOOKUP(A1343,'Hospitalisation Details'!$A$2:$A$2344,'Hospitalisation Details'!$I$2:$I$2344," ",0,1)</f>
        <v>R1012</v>
      </c>
      <c r="Q1343">
        <f>_xlfn.XLOOKUP(A1343,'Hospitalisation Details'!$A$2:$A$2344,'Hospitalisation Details'!$K$2:$K$2344," ",0,1)</f>
        <v>21</v>
      </c>
    </row>
    <row r="1344" spans="1:17" ht="15.5" x14ac:dyDescent="0.35">
      <c r="A1344" s="8" t="s">
        <v>1028</v>
      </c>
      <c r="B1344" t="str">
        <f>VLOOKUP(Healthcare!A1344,'Customer Names'!A1344:E3678,4,FALSE)</f>
        <v>Natascia</v>
      </c>
      <c r="C1344" s="10">
        <f>_xlfn.XLOOKUP(A1344,'Medical Examinations'!$A$2:$A$2336,'Medical Examinations'!$B$2:$B$2336,"NA",0,1)</f>
        <v>37.049999999999997</v>
      </c>
      <c r="D1344" s="10">
        <f>_xlfn.XLOOKUP(A1344,'Medical Examinations'!$A$2:$A$2336,'Medical Examinations'!$C$2:$C$2336)</f>
        <v>4.74</v>
      </c>
      <c r="E1344" s="1" t="str">
        <f>_xlfn.XLOOKUP(A1344,'Medical Examinations'!$A$2:$A$2336,'Medical Examinations'!$D$2:$D$2336)</f>
        <v>No</v>
      </c>
      <c r="F1344" t="str">
        <f>_xlfn.XLOOKUP(A1344,'Medical Examinations'!$A$2:$A$2336,'Medical Examinations'!$E$2:$E$2336)</f>
        <v>No</v>
      </c>
      <c r="G1344" t="str">
        <f>_xlfn.XLOOKUP(A1344,'Medical Examinations'!$A$2:$A$2336,'Medical Examinations'!$F$2:$F$2336)</f>
        <v>Yes</v>
      </c>
      <c r="H1344" s="1">
        <f>_xlfn.XLOOKUP(A1344,'Medical Examinations'!$A$2:$A$2336,'Medical Examinations'!$G$2:$G$2336)</f>
        <v>1</v>
      </c>
      <c r="I1344" t="str">
        <f>_xlfn.XLOOKUP(A1344,'Medical Examinations'!$A$2:$A$2336,'Medical Examinations'!$H$2:$H$2336)</f>
        <v>No</v>
      </c>
      <c r="J1344" t="str">
        <f>VLOOKUP(A1344,'Medical Examinations'!$A$2:$J$2336,9,FALSE)</f>
        <v>Obesity</v>
      </c>
      <c r="K1344" t="str">
        <f>VLOOKUP(A1344,'Medical Examinations'!$A$2:$J$2336,10,FALSE)</f>
        <v>Normal</v>
      </c>
      <c r="L1344" s="51" t="str">
        <f>_xlfn.XLOOKUP(A1344,'Hospitalisation Details'!$A$2:$A$2345,'Hospitalisation Details'!$J$2:$J$2345,"")</f>
        <v>7-Nov-1993</v>
      </c>
      <c r="M1344" s="12">
        <f>_xlfn.XLOOKUP(A1344,'Hospitalisation Details'!$A$2:$A$2344,'Hospitalisation Details'!$F$2:$F$2344," ",0,1)</f>
        <v>8077.41</v>
      </c>
      <c r="N1344" t="str">
        <f>_xlfn.XLOOKUP(A1344,'Hospitalisation Details'!$A$2:$A$2344,'Hospitalisation Details'!$G$2:$G$2344," ",0,1)</f>
        <v>tier - 2</v>
      </c>
      <c r="O1344" t="str">
        <f>_xlfn.XLOOKUP(A1344,'Hospitalisation Details'!$A$2:$A$2344,'Hospitalisation Details'!$H$2:$H$2344," ",0,1)</f>
        <v>tier - 1</v>
      </c>
      <c r="P1344" t="str">
        <f>_xlfn.XLOOKUP(A1344,'Hospitalisation Details'!$A$2:$A$2344,'Hospitalisation Details'!$I$2:$I$2344," ",0,1)</f>
        <v>R1026</v>
      </c>
      <c r="Q1344">
        <f>_xlfn.XLOOKUP(A1344,'Hospitalisation Details'!$A$2:$A$2344,'Hospitalisation Details'!$K$2:$K$2344," ",0,1)</f>
        <v>29</v>
      </c>
    </row>
    <row r="1345" spans="1:17" ht="15.5" x14ac:dyDescent="0.35">
      <c r="A1345" s="8" t="s">
        <v>1027</v>
      </c>
      <c r="B1345" t="str">
        <f>VLOOKUP(Healthcare!A1345,'Customer Names'!A1345:E3679,4,FALSE)</f>
        <v>Jenny</v>
      </c>
      <c r="C1345" s="10">
        <f>_xlfn.XLOOKUP(A1345,'Medical Examinations'!$A$2:$A$2336,'Medical Examinations'!$B$2:$B$2336,"NA",0,1)</f>
        <v>18.66</v>
      </c>
      <c r="D1345" s="10">
        <f>_xlfn.XLOOKUP(A1345,'Medical Examinations'!$A$2:$A$2336,'Medical Examinations'!$C$2:$C$2336)</f>
        <v>11.35</v>
      </c>
      <c r="E1345" s="1" t="str">
        <f>_xlfn.XLOOKUP(A1345,'Medical Examinations'!$A$2:$A$2336,'Medical Examinations'!$D$2:$D$2336)</f>
        <v>No</v>
      </c>
      <c r="F1345" t="str">
        <f>_xlfn.XLOOKUP(A1345,'Medical Examinations'!$A$2:$A$2336,'Medical Examinations'!$E$2:$E$2336)</f>
        <v>No</v>
      </c>
      <c r="G1345" t="str">
        <f>_xlfn.XLOOKUP(A1345,'Medical Examinations'!$A$2:$A$2336,'Medical Examinations'!$F$2:$F$2336)</f>
        <v>No</v>
      </c>
      <c r="H1345" s="1">
        <f>_xlfn.XLOOKUP(A1345,'Medical Examinations'!$A$2:$A$2336,'Medical Examinations'!$G$2:$G$2336)</f>
        <v>0</v>
      </c>
      <c r="I1345" t="str">
        <f>_xlfn.XLOOKUP(A1345,'Medical Examinations'!$A$2:$A$2336,'Medical Examinations'!$H$2:$H$2336)</f>
        <v>No</v>
      </c>
      <c r="J1345" t="str">
        <f>VLOOKUP(A1345,'Medical Examinations'!$A$2:$J$2336,9,FALSE)</f>
        <v>Normal Weight</v>
      </c>
      <c r="K1345" t="str">
        <f>VLOOKUP(A1345,'Medical Examinations'!$A$2:$J$2336,10,FALSE)</f>
        <v>Diabetes</v>
      </c>
      <c r="L1345" s="51" t="str">
        <f>_xlfn.XLOOKUP(A1345,'Hospitalisation Details'!$A$2:$A$2345,'Hospitalisation Details'!$J$2:$J$2345,"")</f>
        <v>21-Oct-1965</v>
      </c>
      <c r="M1345" s="12">
        <f>_xlfn.XLOOKUP(A1345,'Hospitalisation Details'!$A$2:$A$2344,'Hospitalisation Details'!$F$2:$F$2344," ",0,1)</f>
        <v>8071.57</v>
      </c>
      <c r="N1345" t="str">
        <f>_xlfn.XLOOKUP(A1345,'Hospitalisation Details'!$A$2:$A$2344,'Hospitalisation Details'!$G$2:$G$2344," ",0,1)</f>
        <v>tier - 3</v>
      </c>
      <c r="O1345" t="str">
        <f>_xlfn.XLOOKUP(A1345,'Hospitalisation Details'!$A$2:$A$2344,'Hospitalisation Details'!$H$2:$H$2344," ",0,1)</f>
        <v>tier - 1</v>
      </c>
      <c r="P1345" t="str">
        <f>_xlfn.XLOOKUP(A1345,'Hospitalisation Details'!$A$2:$A$2344,'Hospitalisation Details'!$I$2:$I$2344," ",0,1)</f>
        <v>R1011</v>
      </c>
      <c r="Q1345">
        <f>_xlfn.XLOOKUP(A1345,'Hospitalisation Details'!$A$2:$A$2344,'Hospitalisation Details'!$K$2:$K$2344," ",0,1)</f>
        <v>57</v>
      </c>
    </row>
    <row r="1346" spans="1:17" ht="15.5" x14ac:dyDescent="0.35">
      <c r="A1346" s="8" t="s">
        <v>1026</v>
      </c>
      <c r="B1346" t="str">
        <f>VLOOKUP(Healthcare!A1346,'Customer Names'!A1346:E3680,4,FALSE)</f>
        <v>Brian</v>
      </c>
      <c r="C1346" s="10">
        <f>_xlfn.XLOOKUP(A1346,'Medical Examinations'!$A$2:$A$2336,'Medical Examinations'!$B$2:$B$2336,"NA",0,1)</f>
        <v>36.200000000000003</v>
      </c>
      <c r="D1346" s="10">
        <f>_xlfn.XLOOKUP(A1346,'Medical Examinations'!$A$2:$A$2336,'Medical Examinations'!$C$2:$C$2336)</f>
        <v>6.81</v>
      </c>
      <c r="E1346" s="1" t="str">
        <f>_xlfn.XLOOKUP(A1346,'Medical Examinations'!$A$2:$A$2336,'Medical Examinations'!$D$2:$D$2336)</f>
        <v>Yes</v>
      </c>
      <c r="F1346" t="str">
        <f>_xlfn.XLOOKUP(A1346,'Medical Examinations'!$A$2:$A$2336,'Medical Examinations'!$E$2:$E$2336)</f>
        <v>No</v>
      </c>
      <c r="G1346" t="str">
        <f>_xlfn.XLOOKUP(A1346,'Medical Examinations'!$A$2:$A$2336,'Medical Examinations'!$F$2:$F$2336)</f>
        <v>No</v>
      </c>
      <c r="H1346" s="1">
        <f>_xlfn.XLOOKUP(A1346,'Medical Examinations'!$A$2:$A$2336,'Medical Examinations'!$G$2:$G$2336)</f>
        <v>1</v>
      </c>
      <c r="I1346" t="str">
        <f>_xlfn.XLOOKUP(A1346,'Medical Examinations'!$A$2:$A$2336,'Medical Examinations'!$H$2:$H$2336)</f>
        <v>No</v>
      </c>
      <c r="J1346" t="str">
        <f>VLOOKUP(A1346,'Medical Examinations'!$A$2:$J$2336,9,FALSE)</f>
        <v>Obesity</v>
      </c>
      <c r="K1346" t="str">
        <f>VLOOKUP(A1346,'Medical Examinations'!$A$2:$J$2336,10,FALSE)</f>
        <v>Diabetes</v>
      </c>
      <c r="L1346" s="51" t="str">
        <f>_xlfn.XLOOKUP(A1346,'Hospitalisation Details'!$A$2:$A$2345,'Hospitalisation Details'!$J$2:$J$2345,"")</f>
        <v>15-Dec-1975</v>
      </c>
      <c r="M1346" s="12">
        <f>_xlfn.XLOOKUP(A1346,'Hospitalisation Details'!$A$2:$A$2344,'Hospitalisation Details'!$F$2:$F$2344," ",0,1)</f>
        <v>8068.19</v>
      </c>
      <c r="N1346" t="str">
        <f>_xlfn.XLOOKUP(A1346,'Hospitalisation Details'!$A$2:$A$2344,'Hospitalisation Details'!$G$2:$G$2344," ",0,1)</f>
        <v>tier - 3</v>
      </c>
      <c r="O1346" t="str">
        <f>_xlfn.XLOOKUP(A1346,'Hospitalisation Details'!$A$2:$A$2344,'Hospitalisation Details'!$H$2:$H$2344," ",0,1)</f>
        <v>tier - 2</v>
      </c>
      <c r="P1346" t="str">
        <f>_xlfn.XLOOKUP(A1346,'Hospitalisation Details'!$A$2:$A$2344,'Hospitalisation Details'!$I$2:$I$2344," ",0,1)</f>
        <v>R1011</v>
      </c>
      <c r="Q1346">
        <f>_xlfn.XLOOKUP(A1346,'Hospitalisation Details'!$A$2:$A$2344,'Hospitalisation Details'!$K$2:$K$2344," ",0,1)</f>
        <v>47</v>
      </c>
    </row>
    <row r="1347" spans="1:17" ht="15.5" x14ac:dyDescent="0.35">
      <c r="A1347" s="8" t="s">
        <v>1025</v>
      </c>
      <c r="B1347" t="str">
        <f>VLOOKUP(Healthcare!A1347,'Customer Names'!A1347:E3681,4,FALSE)</f>
        <v>Monica</v>
      </c>
      <c r="C1347" s="10">
        <f>_xlfn.XLOOKUP(A1347,'Medical Examinations'!$A$2:$A$2336,'Medical Examinations'!$B$2:$B$2336,"NA",0,1)</f>
        <v>18.87</v>
      </c>
      <c r="D1347" s="10">
        <f>_xlfn.XLOOKUP(A1347,'Medical Examinations'!$A$2:$A$2336,'Medical Examinations'!$C$2:$C$2336)</f>
        <v>8.06</v>
      </c>
      <c r="E1347" s="1" t="str">
        <f>_xlfn.XLOOKUP(A1347,'Medical Examinations'!$A$2:$A$2336,'Medical Examinations'!$D$2:$D$2336)</f>
        <v>No</v>
      </c>
      <c r="F1347" t="str">
        <f>_xlfn.XLOOKUP(A1347,'Medical Examinations'!$A$2:$A$2336,'Medical Examinations'!$E$2:$E$2336)</f>
        <v>No</v>
      </c>
      <c r="G1347" t="str">
        <f>_xlfn.XLOOKUP(A1347,'Medical Examinations'!$A$2:$A$2336,'Medical Examinations'!$F$2:$F$2336)</f>
        <v>No</v>
      </c>
      <c r="H1347" s="1">
        <f>_xlfn.XLOOKUP(A1347,'Medical Examinations'!$A$2:$A$2336,'Medical Examinations'!$G$2:$G$2336)</f>
        <v>0</v>
      </c>
      <c r="I1347" t="str">
        <f>_xlfn.XLOOKUP(A1347,'Medical Examinations'!$A$2:$A$2336,'Medical Examinations'!$H$2:$H$2336)</f>
        <v>No</v>
      </c>
      <c r="J1347" t="str">
        <f>VLOOKUP(A1347,'Medical Examinations'!$A$2:$J$2336,9,FALSE)</f>
        <v>Normal Weight</v>
      </c>
      <c r="K1347" t="str">
        <f>VLOOKUP(A1347,'Medical Examinations'!$A$2:$J$2336,10,FALSE)</f>
        <v>Diabetes</v>
      </c>
      <c r="L1347" s="51" t="str">
        <f>_xlfn.XLOOKUP(A1347,'Hospitalisation Details'!$A$2:$A$2345,'Hospitalisation Details'!$J$2:$J$2345,"")</f>
        <v>11-Aug-1965</v>
      </c>
      <c r="M1347" s="12">
        <f>_xlfn.XLOOKUP(A1347,'Hospitalisation Details'!$A$2:$A$2344,'Hospitalisation Details'!$F$2:$F$2344," ",0,1)</f>
        <v>8067.83</v>
      </c>
      <c r="N1347" t="str">
        <f>_xlfn.XLOOKUP(A1347,'Hospitalisation Details'!$A$2:$A$2344,'Hospitalisation Details'!$G$2:$G$2344," ",0,1)</f>
        <v>tier - 3</v>
      </c>
      <c r="O1347" t="str">
        <f>_xlfn.XLOOKUP(A1347,'Hospitalisation Details'!$A$2:$A$2344,'Hospitalisation Details'!$H$2:$H$2344," ",0,1)</f>
        <v>tier - 1</v>
      </c>
      <c r="P1347" t="str">
        <f>_xlfn.XLOOKUP(A1347,'Hospitalisation Details'!$A$2:$A$2344,'Hospitalisation Details'!$I$2:$I$2344," ",0,1)</f>
        <v>R1013</v>
      </c>
      <c r="Q1347">
        <f>_xlfn.XLOOKUP(A1347,'Hospitalisation Details'!$A$2:$A$2344,'Hospitalisation Details'!$K$2:$K$2344," ",0,1)</f>
        <v>57</v>
      </c>
    </row>
    <row r="1348" spans="1:17" ht="15.5" x14ac:dyDescent="0.35">
      <c r="A1348" s="8" t="s">
        <v>1024</v>
      </c>
      <c r="B1348" t="str">
        <f>VLOOKUP(Healthcare!A1348,'Customer Names'!A1348:E3682,4,FALSE)</f>
        <v>Tyler</v>
      </c>
      <c r="C1348" s="10">
        <f>_xlfn.XLOOKUP(A1348,'Medical Examinations'!$A$2:$A$2336,'Medical Examinations'!$B$2:$B$2336,"NA",0,1)</f>
        <v>32.299999999999997</v>
      </c>
      <c r="D1348" s="10">
        <f>_xlfn.XLOOKUP(A1348,'Medical Examinations'!$A$2:$A$2336,'Medical Examinations'!$C$2:$C$2336)</f>
        <v>6.74</v>
      </c>
      <c r="E1348" s="1" t="str">
        <f>_xlfn.XLOOKUP(A1348,'Medical Examinations'!$A$2:$A$2336,'Medical Examinations'!$D$2:$D$2336)</f>
        <v>Yes</v>
      </c>
      <c r="F1348" t="str">
        <f>_xlfn.XLOOKUP(A1348,'Medical Examinations'!$A$2:$A$2336,'Medical Examinations'!$E$2:$E$2336)</f>
        <v>No</v>
      </c>
      <c r="G1348" t="str">
        <f>_xlfn.XLOOKUP(A1348,'Medical Examinations'!$A$2:$A$2336,'Medical Examinations'!$F$2:$F$2336)</f>
        <v>No</v>
      </c>
      <c r="H1348" s="1">
        <f>_xlfn.XLOOKUP(A1348,'Medical Examinations'!$A$2:$A$2336,'Medical Examinations'!$G$2:$G$2336)</f>
        <v>1</v>
      </c>
      <c r="I1348" t="str">
        <f>_xlfn.XLOOKUP(A1348,'Medical Examinations'!$A$2:$A$2336,'Medical Examinations'!$H$2:$H$2336)</f>
        <v>No</v>
      </c>
      <c r="J1348" t="str">
        <f>VLOOKUP(A1348,'Medical Examinations'!$A$2:$J$2336,9,FALSE)</f>
        <v>Obesity</v>
      </c>
      <c r="K1348" t="str">
        <f>VLOOKUP(A1348,'Medical Examinations'!$A$2:$J$2336,10,FALSE)</f>
        <v>Diabetes</v>
      </c>
      <c r="L1348" s="51" t="str">
        <f>_xlfn.XLOOKUP(A1348,'Hospitalisation Details'!$A$2:$A$2345,'Hospitalisation Details'!$J$2:$J$2345,"")</f>
        <v>28-Jun-1975</v>
      </c>
      <c r="M1348" s="12">
        <f>_xlfn.XLOOKUP(A1348,'Hospitalisation Details'!$A$2:$A$2344,'Hospitalisation Details'!$F$2:$F$2344," ",0,1)</f>
        <v>8062.76</v>
      </c>
      <c r="N1348" t="str">
        <f>_xlfn.XLOOKUP(A1348,'Hospitalisation Details'!$A$2:$A$2344,'Hospitalisation Details'!$G$2:$G$2344," ",0,1)</f>
        <v>tier - 3</v>
      </c>
      <c r="O1348" t="str">
        <f>_xlfn.XLOOKUP(A1348,'Hospitalisation Details'!$A$2:$A$2344,'Hospitalisation Details'!$H$2:$H$2344," ",0,1)</f>
        <v>tier - 3</v>
      </c>
      <c r="P1348" t="str">
        <f>_xlfn.XLOOKUP(A1348,'Hospitalisation Details'!$A$2:$A$2344,'Hospitalisation Details'!$I$2:$I$2344," ",0,1)</f>
        <v>R1011</v>
      </c>
      <c r="Q1348">
        <f>_xlfn.XLOOKUP(A1348,'Hospitalisation Details'!$A$2:$A$2344,'Hospitalisation Details'!$K$2:$K$2344," ",0,1)</f>
        <v>47</v>
      </c>
    </row>
    <row r="1349" spans="1:17" ht="15.5" x14ac:dyDescent="0.35">
      <c r="A1349" s="8" t="s">
        <v>1023</v>
      </c>
      <c r="B1349" t="str">
        <f>VLOOKUP(Healthcare!A1349,'Customer Names'!A1349:E3683,4,FALSE)</f>
        <v>Kelly C</v>
      </c>
      <c r="C1349" s="10">
        <f>_xlfn.XLOOKUP(A1349,'Medical Examinations'!$A$2:$A$2336,'Medical Examinations'!$B$2:$B$2336,"NA",0,1)</f>
        <v>22.64</v>
      </c>
      <c r="D1349" s="10">
        <f>_xlfn.XLOOKUP(A1349,'Medical Examinations'!$A$2:$A$2336,'Medical Examinations'!$C$2:$C$2336)</f>
        <v>6.54</v>
      </c>
      <c r="E1349" s="1" t="str">
        <f>_xlfn.XLOOKUP(A1349,'Medical Examinations'!$A$2:$A$2336,'Medical Examinations'!$D$2:$D$2336)</f>
        <v>Yes</v>
      </c>
      <c r="F1349" t="str">
        <f>_xlfn.XLOOKUP(A1349,'Medical Examinations'!$A$2:$A$2336,'Medical Examinations'!$E$2:$E$2336)</f>
        <v>No</v>
      </c>
      <c r="G1349" t="str">
        <f>_xlfn.XLOOKUP(A1349,'Medical Examinations'!$A$2:$A$2336,'Medical Examinations'!$F$2:$F$2336)</f>
        <v>No</v>
      </c>
      <c r="H1349" s="1">
        <f>_xlfn.XLOOKUP(A1349,'Medical Examinations'!$A$2:$A$2336,'Medical Examinations'!$G$2:$G$2336)</f>
        <v>2</v>
      </c>
      <c r="I1349" t="str">
        <f>_xlfn.XLOOKUP(A1349,'Medical Examinations'!$A$2:$A$2336,'Medical Examinations'!$H$2:$H$2336)</f>
        <v>No</v>
      </c>
      <c r="J1349" t="str">
        <f>VLOOKUP(A1349,'Medical Examinations'!$A$2:$J$2336,9,FALSE)</f>
        <v>Normal Weight</v>
      </c>
      <c r="K1349" t="str">
        <f>VLOOKUP(A1349,'Medical Examinations'!$A$2:$J$2336,10,FALSE)</f>
        <v>Diabetes</v>
      </c>
      <c r="L1349" s="51" t="str">
        <f>_xlfn.XLOOKUP(A1349,'Hospitalisation Details'!$A$2:$A$2345,'Hospitalisation Details'!$J$2:$J$2345,"")</f>
        <v>12-Dec-1970</v>
      </c>
      <c r="M1349" s="12">
        <f>_xlfn.XLOOKUP(A1349,'Hospitalisation Details'!$A$2:$A$2344,'Hospitalisation Details'!$F$2:$F$2344," ",0,1)</f>
        <v>8062.31</v>
      </c>
      <c r="N1349" t="str">
        <f>_xlfn.XLOOKUP(A1349,'Hospitalisation Details'!$A$2:$A$2344,'Hospitalisation Details'!$G$2:$G$2344," ",0,1)</f>
        <v>tier - 2</v>
      </c>
      <c r="O1349" t="str">
        <f>_xlfn.XLOOKUP(A1349,'Hospitalisation Details'!$A$2:$A$2344,'Hospitalisation Details'!$H$2:$H$2344," ",0,1)</f>
        <v>tier - 1</v>
      </c>
      <c r="P1349" t="str">
        <f>_xlfn.XLOOKUP(A1349,'Hospitalisation Details'!$A$2:$A$2344,'Hospitalisation Details'!$I$2:$I$2344," ",0,1)</f>
        <v>R1013</v>
      </c>
      <c r="Q1349">
        <f>_xlfn.XLOOKUP(A1349,'Hospitalisation Details'!$A$2:$A$2344,'Hospitalisation Details'!$K$2:$K$2344," ",0,1)</f>
        <v>52</v>
      </c>
    </row>
    <row r="1350" spans="1:17" ht="15.5" x14ac:dyDescent="0.35">
      <c r="A1350" s="8" t="s">
        <v>1022</v>
      </c>
      <c r="B1350" t="str">
        <f>VLOOKUP(Healthcare!A1350,'Customer Names'!A1350:E3684,4,FALSE)</f>
        <v>Emily</v>
      </c>
      <c r="C1350" s="10">
        <f>_xlfn.XLOOKUP(A1350,'Medical Examinations'!$A$2:$A$2336,'Medical Examinations'!$B$2:$B$2336,"NA",0,1)</f>
        <v>28.69</v>
      </c>
      <c r="D1350" s="10">
        <f>_xlfn.XLOOKUP(A1350,'Medical Examinations'!$A$2:$A$2336,'Medical Examinations'!$C$2:$C$2336)</f>
        <v>5.4</v>
      </c>
      <c r="E1350" s="1" t="str">
        <f>_xlfn.XLOOKUP(A1350,'Medical Examinations'!$A$2:$A$2336,'Medical Examinations'!$D$2:$D$2336)</f>
        <v>No</v>
      </c>
      <c r="F1350" t="str">
        <f>_xlfn.XLOOKUP(A1350,'Medical Examinations'!$A$2:$A$2336,'Medical Examinations'!$E$2:$E$2336)</f>
        <v>No</v>
      </c>
      <c r="G1350" t="str">
        <f>_xlfn.XLOOKUP(A1350,'Medical Examinations'!$A$2:$A$2336,'Medical Examinations'!$F$2:$F$2336)</f>
        <v>No</v>
      </c>
      <c r="H1350" s="1">
        <f>_xlfn.XLOOKUP(A1350,'Medical Examinations'!$A$2:$A$2336,'Medical Examinations'!$G$2:$G$2336)</f>
        <v>0</v>
      </c>
      <c r="I1350" t="str">
        <f>_xlfn.XLOOKUP(A1350,'Medical Examinations'!$A$2:$A$2336,'Medical Examinations'!$H$2:$H$2336)</f>
        <v>No</v>
      </c>
      <c r="J1350" t="str">
        <f>VLOOKUP(A1350,'Medical Examinations'!$A$2:$J$2336,9,FALSE)</f>
        <v>Overweight</v>
      </c>
      <c r="K1350" t="str">
        <f>VLOOKUP(A1350,'Medical Examinations'!$A$2:$J$2336,10,FALSE)</f>
        <v>Normal</v>
      </c>
      <c r="L1350" s="51" t="str">
        <f>_xlfn.XLOOKUP(A1350,'Hospitalisation Details'!$A$2:$A$2345,'Hospitalisation Details'!$J$2:$J$2345,"")</f>
        <v>27-Dec-1982</v>
      </c>
      <c r="M1350" s="12">
        <f>_xlfn.XLOOKUP(A1350,'Hospitalisation Details'!$A$2:$A$2344,'Hospitalisation Details'!$F$2:$F$2344," ",0,1)</f>
        <v>8059.68</v>
      </c>
      <c r="N1350" t="str">
        <f>_xlfn.XLOOKUP(A1350,'Hospitalisation Details'!$A$2:$A$2344,'Hospitalisation Details'!$G$2:$G$2344," ",0,1)</f>
        <v>tier - 2</v>
      </c>
      <c r="O1350" t="str">
        <f>_xlfn.XLOOKUP(A1350,'Hospitalisation Details'!$A$2:$A$2344,'Hospitalisation Details'!$H$2:$H$2344," ",0,1)</f>
        <v>tier - 3</v>
      </c>
      <c r="P1350" t="str">
        <f>_xlfn.XLOOKUP(A1350,'Hospitalisation Details'!$A$2:$A$2344,'Hospitalisation Details'!$I$2:$I$2344," ",0,1)</f>
        <v>R1012</v>
      </c>
      <c r="Q1350">
        <f>_xlfn.XLOOKUP(A1350,'Hospitalisation Details'!$A$2:$A$2344,'Hospitalisation Details'!$K$2:$K$2344," ",0,1)</f>
        <v>40</v>
      </c>
    </row>
    <row r="1351" spans="1:17" ht="15.5" x14ac:dyDescent="0.35">
      <c r="A1351" s="8" t="s">
        <v>1021</v>
      </c>
      <c r="B1351" t="str">
        <f>VLOOKUP(Healthcare!A1351,'Customer Names'!A1351:E3685,4,FALSE)</f>
        <v>James V</v>
      </c>
      <c r="C1351" s="10">
        <f>_xlfn.XLOOKUP(A1351,'Medical Examinations'!$A$2:$A$2336,'Medical Examinations'!$B$2:$B$2336,"NA",0,1)</f>
        <v>28.16</v>
      </c>
      <c r="D1351" s="10">
        <f>_xlfn.XLOOKUP(A1351,'Medical Examinations'!$A$2:$A$2336,'Medical Examinations'!$C$2:$C$2336)</f>
        <v>5.58</v>
      </c>
      <c r="E1351" s="1" t="str">
        <f>_xlfn.XLOOKUP(A1351,'Medical Examinations'!$A$2:$A$2336,'Medical Examinations'!$D$2:$D$2336)</f>
        <v>Yes</v>
      </c>
      <c r="F1351" t="str">
        <f>_xlfn.XLOOKUP(A1351,'Medical Examinations'!$A$2:$A$2336,'Medical Examinations'!$E$2:$E$2336)</f>
        <v>No</v>
      </c>
      <c r="G1351" t="str">
        <f>_xlfn.XLOOKUP(A1351,'Medical Examinations'!$A$2:$A$2336,'Medical Examinations'!$F$2:$F$2336)</f>
        <v>No</v>
      </c>
      <c r="H1351" s="1">
        <f>_xlfn.XLOOKUP(A1351,'Medical Examinations'!$A$2:$A$2336,'Medical Examinations'!$G$2:$G$2336)</f>
        <v>0</v>
      </c>
      <c r="I1351" t="str">
        <f>_xlfn.XLOOKUP(A1351,'Medical Examinations'!$A$2:$A$2336,'Medical Examinations'!$H$2:$H$2336)</f>
        <v>No</v>
      </c>
      <c r="J1351" t="str">
        <f>VLOOKUP(A1351,'Medical Examinations'!$A$2:$J$2336,9,FALSE)</f>
        <v>Overweight</v>
      </c>
      <c r="K1351" t="str">
        <f>VLOOKUP(A1351,'Medical Examinations'!$A$2:$J$2336,10,FALSE)</f>
        <v>Normal</v>
      </c>
      <c r="L1351" s="51" t="str">
        <f>_xlfn.XLOOKUP(A1351,'Hospitalisation Details'!$A$2:$A$2345,'Hospitalisation Details'!$J$2:$J$2345,"")</f>
        <v>28-Nov-1985</v>
      </c>
      <c r="M1351" s="12">
        <f>_xlfn.XLOOKUP(A1351,'Hospitalisation Details'!$A$2:$A$2344,'Hospitalisation Details'!$F$2:$F$2344," ",0,1)</f>
        <v>8059.06</v>
      </c>
      <c r="N1351" t="str">
        <f>_xlfn.XLOOKUP(A1351,'Hospitalisation Details'!$A$2:$A$2344,'Hospitalisation Details'!$G$2:$G$2344," ",0,1)</f>
        <v>tier - 2</v>
      </c>
      <c r="O1351" t="str">
        <f>_xlfn.XLOOKUP(A1351,'Hospitalisation Details'!$A$2:$A$2344,'Hospitalisation Details'!$H$2:$H$2344," ",0,1)</f>
        <v>tier - 3</v>
      </c>
      <c r="P1351" t="str">
        <f>_xlfn.XLOOKUP(A1351,'Hospitalisation Details'!$A$2:$A$2344,'Hospitalisation Details'!$I$2:$I$2344," ",0,1)</f>
        <v>R1012</v>
      </c>
      <c r="Q1351">
        <f>_xlfn.XLOOKUP(A1351,'Hospitalisation Details'!$A$2:$A$2344,'Hospitalisation Details'!$K$2:$K$2344," ",0,1)</f>
        <v>37</v>
      </c>
    </row>
    <row r="1352" spans="1:17" ht="15.5" x14ac:dyDescent="0.35">
      <c r="A1352" s="8" t="s">
        <v>1020</v>
      </c>
      <c r="B1352" t="str">
        <f>VLOOKUP(Healthcare!A1352,'Customer Names'!A1352:E3686,4,FALSE)</f>
        <v>Angie</v>
      </c>
      <c r="C1352" s="10">
        <f>_xlfn.XLOOKUP(A1352,'Medical Examinations'!$A$2:$A$2336,'Medical Examinations'!$B$2:$B$2336,"NA",0,1)</f>
        <v>45.54</v>
      </c>
      <c r="D1352" s="10">
        <f>_xlfn.XLOOKUP(A1352,'Medical Examinations'!$A$2:$A$2336,'Medical Examinations'!$C$2:$C$2336)</f>
        <v>5.84</v>
      </c>
      <c r="E1352" s="1" t="str">
        <f>_xlfn.XLOOKUP(A1352,'Medical Examinations'!$A$2:$A$2336,'Medical Examinations'!$D$2:$D$2336)</f>
        <v>No</v>
      </c>
      <c r="F1352" t="str">
        <f>_xlfn.XLOOKUP(A1352,'Medical Examinations'!$A$2:$A$2336,'Medical Examinations'!$E$2:$E$2336)</f>
        <v>No</v>
      </c>
      <c r="G1352" t="str">
        <f>_xlfn.XLOOKUP(A1352,'Medical Examinations'!$A$2:$A$2336,'Medical Examinations'!$F$2:$F$2336)</f>
        <v>Yes</v>
      </c>
      <c r="H1352" s="1">
        <f>_xlfn.XLOOKUP(A1352,'Medical Examinations'!$A$2:$A$2336,'Medical Examinations'!$G$2:$G$2336)</f>
        <v>1</v>
      </c>
      <c r="I1352" t="str">
        <f>_xlfn.XLOOKUP(A1352,'Medical Examinations'!$A$2:$A$2336,'Medical Examinations'!$H$2:$H$2336)</f>
        <v>No</v>
      </c>
      <c r="J1352" t="str">
        <f>VLOOKUP(A1352,'Medical Examinations'!$A$2:$J$2336,9,FALSE)</f>
        <v>Obesity</v>
      </c>
      <c r="K1352" t="str">
        <f>VLOOKUP(A1352,'Medical Examinations'!$A$2:$J$2336,10,FALSE)</f>
        <v>Prediabetes</v>
      </c>
      <c r="L1352" s="51" t="str">
        <f>_xlfn.XLOOKUP(A1352,'Hospitalisation Details'!$A$2:$A$2345,'Hospitalisation Details'!$J$2:$J$2345,"")</f>
        <v>12-Dec-2003</v>
      </c>
      <c r="M1352" s="12">
        <f>_xlfn.XLOOKUP(A1352,'Hospitalisation Details'!$A$2:$A$2344,'Hospitalisation Details'!$F$2:$F$2344," ",0,1)</f>
        <v>8035.64</v>
      </c>
      <c r="N1352" t="str">
        <f>_xlfn.XLOOKUP(A1352,'Hospitalisation Details'!$A$2:$A$2344,'Hospitalisation Details'!$G$2:$G$2344," ",0,1)</f>
        <v>tier - 2</v>
      </c>
      <c r="O1352" t="str">
        <f>_xlfn.XLOOKUP(A1352,'Hospitalisation Details'!$A$2:$A$2344,'Hospitalisation Details'!$H$2:$H$2344," ",0,1)</f>
        <v>tier - 2</v>
      </c>
      <c r="P1352" t="str">
        <f>_xlfn.XLOOKUP(A1352,'Hospitalisation Details'!$A$2:$A$2344,'Hospitalisation Details'!$I$2:$I$2344," ",0,1)</f>
        <v>R1012</v>
      </c>
      <c r="Q1352">
        <f>_xlfn.XLOOKUP(A1352,'Hospitalisation Details'!$A$2:$A$2344,'Hospitalisation Details'!$K$2:$K$2344," ",0,1)</f>
        <v>19</v>
      </c>
    </row>
    <row r="1353" spans="1:17" ht="15.5" x14ac:dyDescent="0.35">
      <c r="A1353" s="8" t="s">
        <v>1019</v>
      </c>
      <c r="B1353" t="str">
        <f>VLOOKUP(Healthcare!A1353,'Customer Names'!A1353:E3687,4,FALSE)</f>
        <v>Michael J.</v>
      </c>
      <c r="C1353" s="10">
        <f>_xlfn.XLOOKUP(A1353,'Medical Examinations'!$A$2:$A$2336,'Medical Examinations'!$B$2:$B$2336,"NA",0,1)</f>
        <v>28.7</v>
      </c>
      <c r="D1353" s="10">
        <f>_xlfn.XLOOKUP(A1353,'Medical Examinations'!$A$2:$A$2336,'Medical Examinations'!$C$2:$C$2336)</f>
        <v>4.2</v>
      </c>
      <c r="E1353" s="1" t="str">
        <f>_xlfn.XLOOKUP(A1353,'Medical Examinations'!$A$2:$A$2336,'Medical Examinations'!$D$2:$D$2336)</f>
        <v>No</v>
      </c>
      <c r="F1353" t="str">
        <f>_xlfn.XLOOKUP(A1353,'Medical Examinations'!$A$2:$A$2336,'Medical Examinations'!$E$2:$E$2336)</f>
        <v>No</v>
      </c>
      <c r="G1353" t="str">
        <f>_xlfn.XLOOKUP(A1353,'Medical Examinations'!$A$2:$A$2336,'Medical Examinations'!$F$2:$F$2336)</f>
        <v>No</v>
      </c>
      <c r="H1353" s="1">
        <f>_xlfn.XLOOKUP(A1353,'Medical Examinations'!$A$2:$A$2336,'Medical Examinations'!$G$2:$G$2336)</f>
        <v>0</v>
      </c>
      <c r="I1353" t="str">
        <f>_xlfn.XLOOKUP(A1353,'Medical Examinations'!$A$2:$A$2336,'Medical Examinations'!$H$2:$H$2336)</f>
        <v>No</v>
      </c>
      <c r="J1353" t="str">
        <f>VLOOKUP(A1353,'Medical Examinations'!$A$2:$J$2336,9,FALSE)</f>
        <v>Overweight</v>
      </c>
      <c r="K1353" t="str">
        <f>VLOOKUP(A1353,'Medical Examinations'!$A$2:$J$2336,10,FALSE)</f>
        <v>Normal</v>
      </c>
      <c r="L1353" s="51" t="str">
        <f>_xlfn.XLOOKUP(A1353,'Hospitalisation Details'!$A$2:$A$2345,'Hospitalisation Details'!$J$2:$J$2345,"")</f>
        <v>6-Nov-1977</v>
      </c>
      <c r="M1353" s="12">
        <f>_xlfn.XLOOKUP(A1353,'Hospitalisation Details'!$A$2:$A$2344,'Hospitalisation Details'!$F$2:$F$2344," ",0,1)</f>
        <v>8027.97</v>
      </c>
      <c r="N1353" t="str">
        <f>_xlfn.XLOOKUP(A1353,'Hospitalisation Details'!$A$2:$A$2344,'Hospitalisation Details'!$G$2:$G$2344," ",0,1)</f>
        <v>tier - 3</v>
      </c>
      <c r="O1353" t="str">
        <f>_xlfn.XLOOKUP(A1353,'Hospitalisation Details'!$A$2:$A$2344,'Hospitalisation Details'!$H$2:$H$2344," ",0,1)</f>
        <v>tier - 2</v>
      </c>
      <c r="P1353" t="str">
        <f>_xlfn.XLOOKUP(A1353,'Hospitalisation Details'!$A$2:$A$2344,'Hospitalisation Details'!$I$2:$I$2344," ",0,1)</f>
        <v>R1011</v>
      </c>
      <c r="Q1353">
        <f>_xlfn.XLOOKUP(A1353,'Hospitalisation Details'!$A$2:$A$2344,'Hospitalisation Details'!$K$2:$K$2344," ",0,1)</f>
        <v>45</v>
      </c>
    </row>
    <row r="1354" spans="1:17" ht="15.5" x14ac:dyDescent="0.35">
      <c r="A1354" s="8" t="s">
        <v>1018</v>
      </c>
      <c r="B1354" t="str">
        <f>VLOOKUP(Healthcare!A1354,'Customer Names'!A1354:E3688,4,FALSE)</f>
        <v>Sabina</v>
      </c>
      <c r="C1354" s="10">
        <f>_xlfn.XLOOKUP(A1354,'Medical Examinations'!$A$2:$A$2336,'Medical Examinations'!$B$2:$B$2336,"NA",0,1)</f>
        <v>27.74</v>
      </c>
      <c r="D1354" s="10">
        <f>_xlfn.XLOOKUP(A1354,'Medical Examinations'!$A$2:$A$2336,'Medical Examinations'!$C$2:$C$2336)</f>
        <v>6.06</v>
      </c>
      <c r="E1354" s="1" t="str">
        <f>_xlfn.XLOOKUP(A1354,'Medical Examinations'!$A$2:$A$2336,'Medical Examinations'!$D$2:$D$2336)</f>
        <v>Yes</v>
      </c>
      <c r="F1354" t="str">
        <f>_xlfn.XLOOKUP(A1354,'Medical Examinations'!$A$2:$A$2336,'Medical Examinations'!$E$2:$E$2336)</f>
        <v>No</v>
      </c>
      <c r="G1354" t="str">
        <f>_xlfn.XLOOKUP(A1354,'Medical Examinations'!$A$2:$A$2336,'Medical Examinations'!$F$2:$F$2336)</f>
        <v>No</v>
      </c>
      <c r="H1354" s="1">
        <f>_xlfn.XLOOKUP(A1354,'Medical Examinations'!$A$2:$A$2336,'Medical Examinations'!$G$2:$G$2336)</f>
        <v>0</v>
      </c>
      <c r="I1354" t="str">
        <f>_xlfn.XLOOKUP(A1354,'Medical Examinations'!$A$2:$A$2336,'Medical Examinations'!$H$2:$H$2336)</f>
        <v>No</v>
      </c>
      <c r="J1354" t="str">
        <f>VLOOKUP(A1354,'Medical Examinations'!$A$2:$J$2336,9,FALSE)</f>
        <v>Overweight</v>
      </c>
      <c r="K1354" t="str">
        <f>VLOOKUP(A1354,'Medical Examinations'!$A$2:$J$2336,10,FALSE)</f>
        <v>Prediabetes</v>
      </c>
      <c r="L1354" s="51" t="str">
        <f>_xlfn.XLOOKUP(A1354,'Hospitalisation Details'!$A$2:$A$2345,'Hospitalisation Details'!$J$2:$J$2345,"")</f>
        <v>20-Dec-1976</v>
      </c>
      <c r="M1354" s="12">
        <f>_xlfn.XLOOKUP(A1354,'Hospitalisation Details'!$A$2:$A$2344,'Hospitalisation Details'!$F$2:$F$2344," ",0,1)</f>
        <v>8026.67</v>
      </c>
      <c r="N1354" t="str">
        <f>_xlfn.XLOOKUP(A1354,'Hospitalisation Details'!$A$2:$A$2344,'Hospitalisation Details'!$G$2:$G$2344," ",0,1)</f>
        <v>tier - 2</v>
      </c>
      <c r="O1354" t="str">
        <f>_xlfn.XLOOKUP(A1354,'Hospitalisation Details'!$A$2:$A$2344,'Hospitalisation Details'!$H$2:$H$2344," ",0,1)</f>
        <v>tier - 2</v>
      </c>
      <c r="P1354" t="str">
        <f>_xlfn.XLOOKUP(A1354,'Hospitalisation Details'!$A$2:$A$2344,'Hospitalisation Details'!$I$2:$I$2344," ",0,1)</f>
        <v>R1012</v>
      </c>
      <c r="Q1354">
        <f>_xlfn.XLOOKUP(A1354,'Hospitalisation Details'!$A$2:$A$2344,'Hospitalisation Details'!$K$2:$K$2344," ",0,1)</f>
        <v>46</v>
      </c>
    </row>
    <row r="1355" spans="1:17" ht="15.5" x14ac:dyDescent="0.35">
      <c r="A1355" s="8" t="s">
        <v>1017</v>
      </c>
      <c r="B1355" t="str">
        <f>VLOOKUP(Healthcare!A1355,'Customer Names'!A1355:E3689,4,FALSE)</f>
        <v>Amy C</v>
      </c>
      <c r="C1355" s="10">
        <f>_xlfn.XLOOKUP(A1355,'Medical Examinations'!$A$2:$A$2336,'Medical Examinations'!$B$2:$B$2336,"NA",0,1)</f>
        <v>36.954999999999998</v>
      </c>
      <c r="D1355" s="10">
        <f>_xlfn.XLOOKUP(A1355,'Medical Examinations'!$A$2:$A$2336,'Medical Examinations'!$C$2:$C$2336)</f>
        <v>7.57</v>
      </c>
      <c r="E1355" s="1" t="str">
        <f>_xlfn.XLOOKUP(A1355,'Medical Examinations'!$A$2:$A$2336,'Medical Examinations'!$D$2:$D$2336)</f>
        <v>No</v>
      </c>
      <c r="F1355" t="str">
        <f>_xlfn.XLOOKUP(A1355,'Medical Examinations'!$A$2:$A$2336,'Medical Examinations'!$E$2:$E$2336)</f>
        <v>No</v>
      </c>
      <c r="G1355" t="str">
        <f>_xlfn.XLOOKUP(A1355,'Medical Examinations'!$A$2:$A$2336,'Medical Examinations'!$F$2:$F$2336)</f>
        <v>No</v>
      </c>
      <c r="H1355" s="1">
        <f>_xlfn.XLOOKUP(A1355,'Medical Examinations'!$A$2:$A$2336,'Medical Examinations'!$G$2:$G$2336)</f>
        <v>0</v>
      </c>
      <c r="I1355" t="str">
        <f>_xlfn.XLOOKUP(A1355,'Medical Examinations'!$A$2:$A$2336,'Medical Examinations'!$H$2:$H$2336)</f>
        <v>No</v>
      </c>
      <c r="J1355" t="str">
        <f>VLOOKUP(A1355,'Medical Examinations'!$A$2:$J$2336,9,FALSE)</f>
        <v>Obesity</v>
      </c>
      <c r="K1355" t="str">
        <f>VLOOKUP(A1355,'Medical Examinations'!$A$2:$J$2336,10,FALSE)</f>
        <v>Diabetes</v>
      </c>
      <c r="L1355" s="51" t="str">
        <f>_xlfn.XLOOKUP(A1355,'Hospitalisation Details'!$A$2:$A$2345,'Hospitalisation Details'!$J$2:$J$2345,"")</f>
        <v>17-Jul-1978</v>
      </c>
      <c r="M1355" s="12">
        <f>_xlfn.XLOOKUP(A1355,'Hospitalisation Details'!$A$2:$A$2344,'Hospitalisation Details'!$F$2:$F$2344," ",0,1)</f>
        <v>8023.14</v>
      </c>
      <c r="N1355" t="str">
        <f>_xlfn.XLOOKUP(A1355,'Hospitalisation Details'!$A$2:$A$2344,'Hospitalisation Details'!$G$2:$G$2344," ",0,1)</f>
        <v>tier - 2</v>
      </c>
      <c r="O1355" t="str">
        <f>_xlfn.XLOOKUP(A1355,'Hospitalisation Details'!$A$2:$A$2344,'Hospitalisation Details'!$H$2:$H$2344," ",0,1)</f>
        <v>tier - 3</v>
      </c>
      <c r="P1355" t="str">
        <f>_xlfn.XLOOKUP(A1355,'Hospitalisation Details'!$A$2:$A$2344,'Hospitalisation Details'!$I$2:$I$2344," ",0,1)</f>
        <v>R1012</v>
      </c>
      <c r="Q1355">
        <f>_xlfn.XLOOKUP(A1355,'Hospitalisation Details'!$A$2:$A$2344,'Hospitalisation Details'!$K$2:$K$2344," ",0,1)</f>
        <v>44</v>
      </c>
    </row>
    <row r="1356" spans="1:17" ht="15.5" x14ac:dyDescent="0.35">
      <c r="A1356" s="8" t="s">
        <v>1016</v>
      </c>
      <c r="B1356" t="str">
        <f>VLOOKUP(Healthcare!A1356,'Customer Names'!A1356:E3690,4,FALSE)</f>
        <v>Victoria U</v>
      </c>
      <c r="C1356" s="10">
        <f>_xlfn.XLOOKUP(A1356,'Medical Examinations'!$A$2:$A$2336,'Medical Examinations'!$B$2:$B$2336,"NA",0,1)</f>
        <v>30.69</v>
      </c>
      <c r="D1356" s="10">
        <f>_xlfn.XLOOKUP(A1356,'Medical Examinations'!$A$2:$A$2336,'Medical Examinations'!$C$2:$C$2336)</f>
        <v>6.15</v>
      </c>
      <c r="E1356" s="1" t="str">
        <f>_xlfn.XLOOKUP(A1356,'Medical Examinations'!$A$2:$A$2336,'Medical Examinations'!$D$2:$D$2336)</f>
        <v>No</v>
      </c>
      <c r="F1356" t="str">
        <f>_xlfn.XLOOKUP(A1356,'Medical Examinations'!$A$2:$A$2336,'Medical Examinations'!$E$2:$E$2336)</f>
        <v>No</v>
      </c>
      <c r="G1356" t="str">
        <f>_xlfn.XLOOKUP(A1356,'Medical Examinations'!$A$2:$A$2336,'Medical Examinations'!$F$2:$F$2336)</f>
        <v>No</v>
      </c>
      <c r="H1356" s="1">
        <f>_xlfn.XLOOKUP(A1356,'Medical Examinations'!$A$2:$A$2336,'Medical Examinations'!$G$2:$G$2336)</f>
        <v>0</v>
      </c>
      <c r="I1356" t="str">
        <f>_xlfn.XLOOKUP(A1356,'Medical Examinations'!$A$2:$A$2336,'Medical Examinations'!$H$2:$H$2336)</f>
        <v>No</v>
      </c>
      <c r="J1356" t="str">
        <f>VLOOKUP(A1356,'Medical Examinations'!$A$2:$J$2336,9,FALSE)</f>
        <v>Obesity</v>
      </c>
      <c r="K1356" t="str">
        <f>VLOOKUP(A1356,'Medical Examinations'!$A$2:$J$2336,10,FALSE)</f>
        <v>Prediabetes</v>
      </c>
      <c r="L1356" s="51" t="str">
        <f>_xlfn.XLOOKUP(A1356,'Hospitalisation Details'!$A$2:$A$2345,'Hospitalisation Details'!$J$2:$J$2345,"")</f>
        <v>3-Nov-1989</v>
      </c>
      <c r="M1356" s="12">
        <f>_xlfn.XLOOKUP(A1356,'Hospitalisation Details'!$A$2:$A$2344,'Hospitalisation Details'!$F$2:$F$2344," ",0,1)</f>
        <v>8021.11</v>
      </c>
      <c r="N1356" t="str">
        <f>_xlfn.XLOOKUP(A1356,'Hospitalisation Details'!$A$2:$A$2344,'Hospitalisation Details'!$G$2:$G$2344," ",0,1)</f>
        <v>tier - 2</v>
      </c>
      <c r="O1356" t="str">
        <f>_xlfn.XLOOKUP(A1356,'Hospitalisation Details'!$A$2:$A$2344,'Hospitalisation Details'!$H$2:$H$2344," ",0,1)</f>
        <v>tier - 1</v>
      </c>
      <c r="P1356" t="str">
        <f>_xlfn.XLOOKUP(A1356,'Hospitalisation Details'!$A$2:$A$2344,'Hospitalisation Details'!$I$2:$I$2344," ",0,1)</f>
        <v>R1012</v>
      </c>
      <c r="Q1356">
        <f>_xlfn.XLOOKUP(A1356,'Hospitalisation Details'!$A$2:$A$2344,'Hospitalisation Details'!$K$2:$K$2344," ",0,1)</f>
        <v>33</v>
      </c>
    </row>
    <row r="1357" spans="1:17" ht="15.5" x14ac:dyDescent="0.35">
      <c r="A1357" s="8" t="s">
        <v>1015</v>
      </c>
      <c r="B1357" t="str">
        <f>VLOOKUP(Healthcare!A1357,'Customer Names'!A1357:E3691,4,FALSE)</f>
        <v>Amelia B</v>
      </c>
      <c r="C1357" s="10">
        <f>_xlfn.XLOOKUP(A1357,'Medical Examinations'!$A$2:$A$2336,'Medical Examinations'!$B$2:$B$2336,"NA",0,1)</f>
        <v>24.984999999999999</v>
      </c>
      <c r="D1357" s="10">
        <f>_xlfn.XLOOKUP(A1357,'Medical Examinations'!$A$2:$A$2336,'Medical Examinations'!$C$2:$C$2336)</f>
        <v>4.5599999999999996</v>
      </c>
      <c r="E1357" s="1" t="str">
        <f>_xlfn.XLOOKUP(A1357,'Medical Examinations'!$A$2:$A$2336,'Medical Examinations'!$D$2:$D$2336)</f>
        <v>No</v>
      </c>
      <c r="F1357" t="str">
        <f>_xlfn.XLOOKUP(A1357,'Medical Examinations'!$A$2:$A$2336,'Medical Examinations'!$E$2:$E$2336)</f>
        <v>No</v>
      </c>
      <c r="G1357" t="str">
        <f>_xlfn.XLOOKUP(A1357,'Medical Examinations'!$A$2:$A$2336,'Medical Examinations'!$F$2:$F$2336)</f>
        <v>No</v>
      </c>
      <c r="H1357" s="1">
        <f>_xlfn.XLOOKUP(A1357,'Medical Examinations'!$A$2:$A$2336,'Medical Examinations'!$G$2:$G$2336)</f>
        <v>0</v>
      </c>
      <c r="I1357" t="str">
        <f>_xlfn.XLOOKUP(A1357,'Medical Examinations'!$A$2:$A$2336,'Medical Examinations'!$H$2:$H$2336)</f>
        <v>No</v>
      </c>
      <c r="J1357" t="str">
        <f>VLOOKUP(A1357,'Medical Examinations'!$A$2:$J$2336,9,FALSE)</f>
        <v>Normal Weight</v>
      </c>
      <c r="K1357" t="str">
        <f>VLOOKUP(A1357,'Medical Examinations'!$A$2:$J$2336,10,FALSE)</f>
        <v>Normal</v>
      </c>
      <c r="L1357" s="51" t="str">
        <f>_xlfn.XLOOKUP(A1357,'Hospitalisation Details'!$A$2:$A$2345,'Hospitalisation Details'!$J$2:$J$2345,"")</f>
        <v>8-Nov-1980</v>
      </c>
      <c r="M1357" s="12">
        <f>_xlfn.XLOOKUP(A1357,'Hospitalisation Details'!$A$2:$A$2344,'Hospitalisation Details'!$F$2:$F$2344," ",0,1)</f>
        <v>8017.06</v>
      </c>
      <c r="N1357" t="str">
        <f>_xlfn.XLOOKUP(A1357,'Hospitalisation Details'!$A$2:$A$2344,'Hospitalisation Details'!$G$2:$G$2344," ",0,1)</f>
        <v>tier - 2</v>
      </c>
      <c r="O1357" t="str">
        <f>_xlfn.XLOOKUP(A1357,'Hospitalisation Details'!$A$2:$A$2344,'Hospitalisation Details'!$H$2:$H$2344," ",0,1)</f>
        <v>tier - 2</v>
      </c>
      <c r="P1357" t="str">
        <f>_xlfn.XLOOKUP(A1357,'Hospitalisation Details'!$A$2:$A$2344,'Hospitalisation Details'!$I$2:$I$2344," ",0,1)</f>
        <v>R1012</v>
      </c>
      <c r="Q1357">
        <f>_xlfn.XLOOKUP(A1357,'Hospitalisation Details'!$A$2:$A$2344,'Hospitalisation Details'!$K$2:$K$2344," ",0,1)</f>
        <v>42</v>
      </c>
    </row>
    <row r="1358" spans="1:17" ht="15.5" x14ac:dyDescent="0.35">
      <c r="A1358" s="8" t="s">
        <v>1014</v>
      </c>
      <c r="B1358" t="str">
        <f>VLOOKUP(Healthcare!A1358,'Customer Names'!A1358:E3692,4,FALSE)</f>
        <v>Jackie J</v>
      </c>
      <c r="C1358" s="10">
        <f>_xlfn.XLOOKUP(A1358,'Medical Examinations'!$A$2:$A$2336,'Medical Examinations'!$B$2:$B$2336,"NA",0,1)</f>
        <v>39.42</v>
      </c>
      <c r="D1358" s="10">
        <f>_xlfn.XLOOKUP(A1358,'Medical Examinations'!$A$2:$A$2336,'Medical Examinations'!$C$2:$C$2336)</f>
        <v>4.72</v>
      </c>
      <c r="E1358" s="1" t="str">
        <f>_xlfn.XLOOKUP(A1358,'Medical Examinations'!$A$2:$A$2336,'Medical Examinations'!$D$2:$D$2336)</f>
        <v>Yes</v>
      </c>
      <c r="F1358" t="str">
        <f>_xlfn.XLOOKUP(A1358,'Medical Examinations'!$A$2:$A$2336,'Medical Examinations'!$E$2:$E$2336)</f>
        <v>No</v>
      </c>
      <c r="G1358" t="str">
        <f>_xlfn.XLOOKUP(A1358,'Medical Examinations'!$A$2:$A$2336,'Medical Examinations'!$F$2:$F$2336)</f>
        <v>No</v>
      </c>
      <c r="H1358" s="1">
        <f>_xlfn.XLOOKUP(A1358,'Medical Examinations'!$A$2:$A$2336,'Medical Examinations'!$G$2:$G$2336)</f>
        <v>1</v>
      </c>
      <c r="I1358" t="str">
        <f>_xlfn.XLOOKUP(A1358,'Medical Examinations'!$A$2:$A$2336,'Medical Examinations'!$H$2:$H$2336)</f>
        <v>No</v>
      </c>
      <c r="J1358" t="str">
        <f>VLOOKUP(A1358,'Medical Examinations'!$A$2:$J$2336,9,FALSE)</f>
        <v>Obesity</v>
      </c>
      <c r="K1358" t="str">
        <f>VLOOKUP(A1358,'Medical Examinations'!$A$2:$J$2336,10,FALSE)</f>
        <v>Normal</v>
      </c>
      <c r="L1358" s="51" t="str">
        <f>_xlfn.XLOOKUP(A1358,'Hospitalisation Details'!$A$2:$A$2345,'Hospitalisation Details'!$J$2:$J$2345,"")</f>
        <v>18-Sep-1995</v>
      </c>
      <c r="M1358" s="12">
        <f>_xlfn.XLOOKUP(A1358,'Hospitalisation Details'!$A$2:$A$2344,'Hospitalisation Details'!$F$2:$F$2344," ",0,1)</f>
        <v>8014.62</v>
      </c>
      <c r="N1358" t="str">
        <f>_xlfn.XLOOKUP(A1358,'Hospitalisation Details'!$A$2:$A$2344,'Hospitalisation Details'!$G$2:$G$2344," ",0,1)</f>
        <v>tier - 2</v>
      </c>
      <c r="O1358" t="str">
        <f>_xlfn.XLOOKUP(A1358,'Hospitalisation Details'!$A$2:$A$2344,'Hospitalisation Details'!$H$2:$H$2344," ",0,1)</f>
        <v>tier - 3</v>
      </c>
      <c r="P1358" t="str">
        <f>_xlfn.XLOOKUP(A1358,'Hospitalisation Details'!$A$2:$A$2344,'Hospitalisation Details'!$I$2:$I$2344," ",0,1)</f>
        <v>R1012</v>
      </c>
      <c r="Q1358">
        <f>_xlfn.XLOOKUP(A1358,'Hospitalisation Details'!$A$2:$A$2344,'Hospitalisation Details'!$K$2:$K$2344," ",0,1)</f>
        <v>27</v>
      </c>
    </row>
    <row r="1359" spans="1:17" ht="15.5" x14ac:dyDescent="0.35">
      <c r="A1359" s="8" t="s">
        <v>1013</v>
      </c>
      <c r="B1359" t="str">
        <f>VLOOKUP(Healthcare!A1359,'Customer Names'!A1359:E3693,4,FALSE)</f>
        <v>Justin</v>
      </c>
      <c r="C1359" s="10">
        <f>_xlfn.XLOOKUP(A1359,'Medical Examinations'!$A$2:$A$2336,'Medical Examinations'!$B$2:$B$2336,"NA",0,1)</f>
        <v>16.8</v>
      </c>
      <c r="D1359" s="10">
        <f>_xlfn.XLOOKUP(A1359,'Medical Examinations'!$A$2:$A$2336,'Medical Examinations'!$C$2:$C$2336)</f>
        <v>7.98</v>
      </c>
      <c r="E1359" s="1" t="str">
        <f>_xlfn.XLOOKUP(A1359,'Medical Examinations'!$A$2:$A$2336,'Medical Examinations'!$D$2:$D$2336)</f>
        <v>No</v>
      </c>
      <c r="F1359" t="str">
        <f>_xlfn.XLOOKUP(A1359,'Medical Examinations'!$A$2:$A$2336,'Medical Examinations'!$E$2:$E$2336)</f>
        <v>No</v>
      </c>
      <c r="G1359" t="str">
        <f>_xlfn.XLOOKUP(A1359,'Medical Examinations'!$A$2:$A$2336,'Medical Examinations'!$F$2:$F$2336)</f>
        <v>No</v>
      </c>
      <c r="H1359" s="1">
        <f>_xlfn.XLOOKUP(A1359,'Medical Examinations'!$A$2:$A$2336,'Medical Examinations'!$G$2:$G$2336)</f>
        <v>0</v>
      </c>
      <c r="I1359" t="str">
        <f>_xlfn.XLOOKUP(A1359,'Medical Examinations'!$A$2:$A$2336,'Medical Examinations'!$H$2:$H$2336)</f>
        <v>No</v>
      </c>
      <c r="J1359" t="str">
        <f>VLOOKUP(A1359,'Medical Examinations'!$A$2:$J$2336,9,FALSE)</f>
        <v>Underweight</v>
      </c>
      <c r="K1359" t="str">
        <f>VLOOKUP(A1359,'Medical Examinations'!$A$2:$J$2336,10,FALSE)</f>
        <v>Diabetes</v>
      </c>
      <c r="L1359" s="51" t="str">
        <f>_xlfn.XLOOKUP(A1359,'Hospitalisation Details'!$A$2:$A$2345,'Hospitalisation Details'!$J$2:$J$2345,"")</f>
        <v>22-Aug-1962</v>
      </c>
      <c r="M1359" s="12">
        <f>_xlfn.XLOOKUP(A1359,'Hospitalisation Details'!$A$2:$A$2344,'Hospitalisation Details'!$F$2:$F$2344," ",0,1)</f>
        <v>8004.96</v>
      </c>
      <c r="N1359" t="str">
        <f>_xlfn.XLOOKUP(A1359,'Hospitalisation Details'!$A$2:$A$2344,'Hospitalisation Details'!$G$2:$G$2344," ",0,1)</f>
        <v>tier - 3</v>
      </c>
      <c r="O1359" t="str">
        <f>_xlfn.XLOOKUP(A1359,'Hospitalisation Details'!$A$2:$A$2344,'Hospitalisation Details'!$H$2:$H$2344," ",0,1)</f>
        <v>tier - 1</v>
      </c>
      <c r="P1359" t="str">
        <f>_xlfn.XLOOKUP(A1359,'Hospitalisation Details'!$A$2:$A$2344,'Hospitalisation Details'!$I$2:$I$2344," ",0,1)</f>
        <v>R1013</v>
      </c>
      <c r="Q1359">
        <f>_xlfn.XLOOKUP(A1359,'Hospitalisation Details'!$A$2:$A$2344,'Hospitalisation Details'!$K$2:$K$2344," ",0,1)</f>
        <v>60</v>
      </c>
    </row>
    <row r="1360" spans="1:17" ht="15.5" x14ac:dyDescent="0.35">
      <c r="A1360" s="8" t="s">
        <v>1012</v>
      </c>
      <c r="B1360" t="str">
        <f>VLOOKUP(Healthcare!A1360,'Customer Names'!A1360:E3694,4,FALSE)</f>
        <v>Kerry</v>
      </c>
      <c r="C1360" s="10">
        <f>_xlfn.XLOOKUP(A1360,'Medical Examinations'!$A$2:$A$2336,'Medical Examinations'!$B$2:$B$2336,"NA",0,1)</f>
        <v>23.274999999999999</v>
      </c>
      <c r="D1360" s="10">
        <f>_xlfn.XLOOKUP(A1360,'Medical Examinations'!$A$2:$A$2336,'Medical Examinations'!$C$2:$C$2336)</f>
        <v>6.26</v>
      </c>
      <c r="E1360" s="1" t="str">
        <f>_xlfn.XLOOKUP(A1360,'Medical Examinations'!$A$2:$A$2336,'Medical Examinations'!$D$2:$D$2336)</f>
        <v>Yes</v>
      </c>
      <c r="F1360" t="str">
        <f>_xlfn.XLOOKUP(A1360,'Medical Examinations'!$A$2:$A$2336,'Medical Examinations'!$E$2:$E$2336)</f>
        <v>No</v>
      </c>
      <c r="G1360" t="str">
        <f>_xlfn.XLOOKUP(A1360,'Medical Examinations'!$A$2:$A$2336,'Medical Examinations'!$F$2:$F$2336)</f>
        <v>Yes</v>
      </c>
      <c r="H1360" s="1">
        <f>_xlfn.XLOOKUP(A1360,'Medical Examinations'!$A$2:$A$2336,'Medical Examinations'!$G$2:$G$2336)</f>
        <v>1</v>
      </c>
      <c r="I1360" t="str">
        <f>_xlfn.XLOOKUP(A1360,'Medical Examinations'!$A$2:$A$2336,'Medical Examinations'!$H$2:$H$2336)</f>
        <v>No</v>
      </c>
      <c r="J1360" t="str">
        <f>VLOOKUP(A1360,'Medical Examinations'!$A$2:$J$2336,9,FALSE)</f>
        <v>Normal Weight</v>
      </c>
      <c r="K1360" t="str">
        <f>VLOOKUP(A1360,'Medical Examinations'!$A$2:$J$2336,10,FALSE)</f>
        <v>Prediabetes</v>
      </c>
      <c r="L1360" s="51" t="str">
        <f>_xlfn.XLOOKUP(A1360,'Hospitalisation Details'!$A$2:$A$2345,'Hospitalisation Details'!$J$2:$J$2345,"")</f>
        <v>20-Aug-1983</v>
      </c>
      <c r="M1360" s="12">
        <f>_xlfn.XLOOKUP(A1360,'Hospitalisation Details'!$A$2:$A$2344,'Hospitalisation Details'!$F$2:$F$2344," ",0,1)</f>
        <v>7986.48</v>
      </c>
      <c r="N1360" t="str">
        <f>_xlfn.XLOOKUP(A1360,'Hospitalisation Details'!$A$2:$A$2344,'Hospitalisation Details'!$G$2:$G$2344," ",0,1)</f>
        <v>tier - 2</v>
      </c>
      <c r="O1360" t="str">
        <f>_xlfn.XLOOKUP(A1360,'Hospitalisation Details'!$A$2:$A$2344,'Hospitalisation Details'!$H$2:$H$2344," ",0,1)</f>
        <v>tier - 3</v>
      </c>
      <c r="P1360" t="str">
        <f>_xlfn.XLOOKUP(A1360,'Hospitalisation Details'!$A$2:$A$2344,'Hospitalisation Details'!$I$2:$I$2344," ",0,1)</f>
        <v>R1024</v>
      </c>
      <c r="Q1360">
        <f>_xlfn.XLOOKUP(A1360,'Hospitalisation Details'!$A$2:$A$2344,'Hospitalisation Details'!$K$2:$K$2344," ",0,1)</f>
        <v>39</v>
      </c>
    </row>
    <row r="1361" spans="1:17" ht="15.5" x14ac:dyDescent="0.35">
      <c r="A1361" s="8" t="s">
        <v>1011</v>
      </c>
      <c r="B1361" t="str">
        <f>VLOOKUP(Healthcare!A1361,'Customer Names'!A1361:E3695,4,FALSE)</f>
        <v>Cindy G.</v>
      </c>
      <c r="C1361" s="10">
        <f>_xlfn.XLOOKUP(A1361,'Medical Examinations'!$A$2:$A$2336,'Medical Examinations'!$B$2:$B$2336,"NA",0,1)</f>
        <v>22.8</v>
      </c>
      <c r="D1361" s="10">
        <f>_xlfn.XLOOKUP(A1361,'Medical Examinations'!$A$2:$A$2336,'Medical Examinations'!$C$2:$C$2336)</f>
        <v>4.29</v>
      </c>
      <c r="E1361" s="1" t="str">
        <f>_xlfn.XLOOKUP(A1361,'Medical Examinations'!$A$2:$A$2336,'Medical Examinations'!$D$2:$D$2336)</f>
        <v>Yes</v>
      </c>
      <c r="F1361" t="str">
        <f>_xlfn.XLOOKUP(A1361,'Medical Examinations'!$A$2:$A$2336,'Medical Examinations'!$E$2:$E$2336)</f>
        <v>No</v>
      </c>
      <c r="G1361" t="str">
        <f>_xlfn.XLOOKUP(A1361,'Medical Examinations'!$A$2:$A$2336,'Medical Examinations'!$F$2:$F$2336)</f>
        <v>Yes</v>
      </c>
      <c r="H1361" s="1">
        <f>_xlfn.XLOOKUP(A1361,'Medical Examinations'!$A$2:$A$2336,'Medical Examinations'!$G$2:$G$2336)</f>
        <v>1</v>
      </c>
      <c r="I1361" t="str">
        <f>_xlfn.XLOOKUP(A1361,'Medical Examinations'!$A$2:$A$2336,'Medical Examinations'!$H$2:$H$2336)</f>
        <v>No</v>
      </c>
      <c r="J1361" t="str">
        <f>VLOOKUP(A1361,'Medical Examinations'!$A$2:$J$2336,9,FALSE)</f>
        <v>Normal Weight</v>
      </c>
      <c r="K1361" t="str">
        <f>VLOOKUP(A1361,'Medical Examinations'!$A$2:$J$2336,10,FALSE)</f>
        <v>Normal</v>
      </c>
      <c r="L1361" s="51" t="str">
        <f>_xlfn.XLOOKUP(A1361,'Hospitalisation Details'!$A$2:$A$2345,'Hospitalisation Details'!$J$2:$J$2345,"")</f>
        <v>28-Aug-1983</v>
      </c>
      <c r="M1361" s="12">
        <f>_xlfn.XLOOKUP(A1361,'Hospitalisation Details'!$A$2:$A$2344,'Hospitalisation Details'!$F$2:$F$2344," ",0,1)</f>
        <v>7985.82</v>
      </c>
      <c r="N1361" t="str">
        <f>_xlfn.XLOOKUP(A1361,'Hospitalisation Details'!$A$2:$A$2344,'Hospitalisation Details'!$G$2:$G$2344," ",0,1)</f>
        <v>tier - 2</v>
      </c>
      <c r="O1361" t="str">
        <f>_xlfn.XLOOKUP(A1361,'Hospitalisation Details'!$A$2:$A$2344,'Hospitalisation Details'!$H$2:$H$2344," ",0,1)</f>
        <v>tier - 1</v>
      </c>
      <c r="P1361" t="str">
        <f>_xlfn.XLOOKUP(A1361,'Hospitalisation Details'!$A$2:$A$2344,'Hospitalisation Details'!$I$2:$I$2344," ",0,1)</f>
        <v>R1024</v>
      </c>
      <c r="Q1361">
        <f>_xlfn.XLOOKUP(A1361,'Hospitalisation Details'!$A$2:$A$2344,'Hospitalisation Details'!$K$2:$K$2344," ",0,1)</f>
        <v>39</v>
      </c>
    </row>
    <row r="1362" spans="1:17" ht="15.5" x14ac:dyDescent="0.35">
      <c r="A1362" s="8" t="s">
        <v>1010</v>
      </c>
      <c r="B1362" t="str">
        <f>VLOOKUP(Healthcare!A1362,'Customer Names'!A1362:E3696,4,FALSE)</f>
        <v>Gennaro</v>
      </c>
      <c r="C1362" s="10">
        <f>_xlfn.XLOOKUP(A1362,'Medical Examinations'!$A$2:$A$2336,'Medical Examinations'!$B$2:$B$2336,"NA",0,1)</f>
        <v>24.3</v>
      </c>
      <c r="D1362" s="10">
        <f>_xlfn.XLOOKUP(A1362,'Medical Examinations'!$A$2:$A$2336,'Medical Examinations'!$C$2:$C$2336)</f>
        <v>5.43</v>
      </c>
      <c r="E1362" s="1" t="str">
        <f>_xlfn.XLOOKUP(A1362,'Medical Examinations'!$A$2:$A$2336,'Medical Examinations'!$D$2:$D$2336)</f>
        <v>No</v>
      </c>
      <c r="F1362" t="str">
        <f>_xlfn.XLOOKUP(A1362,'Medical Examinations'!$A$2:$A$2336,'Medical Examinations'!$E$2:$E$2336)</f>
        <v>No</v>
      </c>
      <c r="G1362" t="str">
        <f>_xlfn.XLOOKUP(A1362,'Medical Examinations'!$A$2:$A$2336,'Medical Examinations'!$F$2:$F$2336)</f>
        <v>No</v>
      </c>
      <c r="H1362" s="1">
        <f>_xlfn.XLOOKUP(A1362,'Medical Examinations'!$A$2:$A$2336,'Medical Examinations'!$G$2:$G$2336)</f>
        <v>2</v>
      </c>
      <c r="I1362" t="str">
        <f>_xlfn.XLOOKUP(A1362,'Medical Examinations'!$A$2:$A$2336,'Medical Examinations'!$H$2:$H$2336)</f>
        <v>No</v>
      </c>
      <c r="J1362" t="str">
        <f>VLOOKUP(A1362,'Medical Examinations'!$A$2:$J$2336,9,FALSE)</f>
        <v>Normal Weight</v>
      </c>
      <c r="K1362" t="str">
        <f>VLOOKUP(A1362,'Medical Examinations'!$A$2:$J$2336,10,FALSE)</f>
        <v>Normal</v>
      </c>
      <c r="L1362" s="51" t="str">
        <f>_xlfn.XLOOKUP(A1362,'Hospitalisation Details'!$A$2:$A$2345,'Hospitalisation Details'!$J$2:$J$2345,"")</f>
        <v>23-Nov-1972</v>
      </c>
      <c r="M1362" s="12">
        <f>_xlfn.XLOOKUP(A1362,'Hospitalisation Details'!$A$2:$A$2344,'Hospitalisation Details'!$F$2:$F$2344," ",0,1)</f>
        <v>7980.34</v>
      </c>
      <c r="N1362" t="str">
        <f>_xlfn.XLOOKUP(A1362,'Hospitalisation Details'!$A$2:$A$2344,'Hospitalisation Details'!$G$2:$G$2344," ",0,1)</f>
        <v>tier - 2</v>
      </c>
      <c r="O1362" t="str">
        <f>_xlfn.XLOOKUP(A1362,'Hospitalisation Details'!$A$2:$A$2344,'Hospitalisation Details'!$H$2:$H$2344," ",0,1)</f>
        <v>tier - 2</v>
      </c>
      <c r="P1362" t="str">
        <f>_xlfn.XLOOKUP(A1362,'Hospitalisation Details'!$A$2:$A$2344,'Hospitalisation Details'!$I$2:$I$2344," ",0,1)</f>
        <v>R1013</v>
      </c>
      <c r="Q1362">
        <f>_xlfn.XLOOKUP(A1362,'Hospitalisation Details'!$A$2:$A$2344,'Hospitalisation Details'!$K$2:$K$2344," ",0,1)</f>
        <v>50</v>
      </c>
    </row>
    <row r="1363" spans="1:17" ht="15.5" x14ac:dyDescent="0.35">
      <c r="A1363" s="8" t="s">
        <v>1009</v>
      </c>
      <c r="B1363" t="str">
        <f>VLOOKUP(Healthcare!A1363,'Customer Names'!A1363:E3697,4,FALSE)</f>
        <v>Terry</v>
      </c>
      <c r="C1363" s="10">
        <f>_xlfn.XLOOKUP(A1363,'Medical Examinations'!$A$2:$A$2336,'Medical Examinations'!$B$2:$B$2336,"NA",0,1)</f>
        <v>25.13</v>
      </c>
      <c r="D1363" s="10">
        <f>_xlfn.XLOOKUP(A1363,'Medical Examinations'!$A$2:$A$2336,'Medical Examinations'!$C$2:$C$2336)</f>
        <v>8</v>
      </c>
      <c r="E1363" s="1" t="str">
        <f>_xlfn.XLOOKUP(A1363,'Medical Examinations'!$A$2:$A$2336,'Medical Examinations'!$D$2:$D$2336)</f>
        <v>Yes</v>
      </c>
      <c r="F1363" t="str">
        <f>_xlfn.XLOOKUP(A1363,'Medical Examinations'!$A$2:$A$2336,'Medical Examinations'!$E$2:$E$2336)</f>
        <v>No</v>
      </c>
      <c r="G1363" t="str">
        <f>_xlfn.XLOOKUP(A1363,'Medical Examinations'!$A$2:$A$2336,'Medical Examinations'!$F$2:$F$2336)</f>
        <v>No</v>
      </c>
      <c r="H1363" s="1">
        <f>_xlfn.XLOOKUP(A1363,'Medical Examinations'!$A$2:$A$2336,'Medical Examinations'!$G$2:$G$2336)</f>
        <v>1</v>
      </c>
      <c r="I1363" t="str">
        <f>_xlfn.XLOOKUP(A1363,'Medical Examinations'!$A$2:$A$2336,'Medical Examinations'!$H$2:$H$2336)</f>
        <v>No</v>
      </c>
      <c r="J1363" t="str">
        <f>VLOOKUP(A1363,'Medical Examinations'!$A$2:$J$2336,9,FALSE)</f>
        <v>Overweight</v>
      </c>
      <c r="K1363" t="str">
        <f>VLOOKUP(A1363,'Medical Examinations'!$A$2:$J$2336,10,FALSE)</f>
        <v>Diabetes</v>
      </c>
      <c r="L1363" s="51" t="str">
        <f>_xlfn.XLOOKUP(A1363,'Hospitalisation Details'!$A$2:$A$2345,'Hospitalisation Details'!$J$2:$J$2345,"")</f>
        <v>10-Aug-1975</v>
      </c>
      <c r="M1363" s="12">
        <f>_xlfn.XLOOKUP(A1363,'Hospitalisation Details'!$A$2:$A$2344,'Hospitalisation Details'!$F$2:$F$2344," ",0,1)</f>
        <v>7966.81</v>
      </c>
      <c r="N1363" t="str">
        <f>_xlfn.XLOOKUP(A1363,'Hospitalisation Details'!$A$2:$A$2344,'Hospitalisation Details'!$G$2:$G$2344," ",0,1)</f>
        <v>tier - 2</v>
      </c>
      <c r="O1363" t="str">
        <f>_xlfn.XLOOKUP(A1363,'Hospitalisation Details'!$A$2:$A$2344,'Hospitalisation Details'!$H$2:$H$2344," ",0,1)</f>
        <v>tier - 2</v>
      </c>
      <c r="P1363" t="str">
        <f>_xlfn.XLOOKUP(A1363,'Hospitalisation Details'!$A$2:$A$2344,'Hospitalisation Details'!$I$2:$I$2344," ",0,1)</f>
        <v>R1013</v>
      </c>
      <c r="Q1363">
        <f>_xlfn.XLOOKUP(A1363,'Hospitalisation Details'!$A$2:$A$2344,'Hospitalisation Details'!$K$2:$K$2344," ",0,1)</f>
        <v>47</v>
      </c>
    </row>
    <row r="1364" spans="1:17" ht="15.5" x14ac:dyDescent="0.35">
      <c r="A1364" s="8" t="s">
        <v>1008</v>
      </c>
      <c r="B1364" t="str">
        <f>VLOOKUP(Healthcare!A1364,'Customer Names'!A1364:E3698,4,FALSE)</f>
        <v>Patrick J</v>
      </c>
      <c r="C1364" s="10">
        <f>_xlfn.XLOOKUP(A1364,'Medical Examinations'!$A$2:$A$2336,'Medical Examinations'!$B$2:$B$2336,"NA",0,1)</f>
        <v>22.72</v>
      </c>
      <c r="D1364" s="10">
        <f>_xlfn.XLOOKUP(A1364,'Medical Examinations'!$A$2:$A$2336,'Medical Examinations'!$C$2:$C$2336)</f>
        <v>9.9600000000000009</v>
      </c>
      <c r="E1364" s="1" t="str">
        <f>_xlfn.XLOOKUP(A1364,'Medical Examinations'!$A$2:$A$2336,'Medical Examinations'!$D$2:$D$2336)</f>
        <v>Yes</v>
      </c>
      <c r="F1364" t="str">
        <f>_xlfn.XLOOKUP(A1364,'Medical Examinations'!$A$2:$A$2336,'Medical Examinations'!$E$2:$E$2336)</f>
        <v>No</v>
      </c>
      <c r="G1364" t="str">
        <f>_xlfn.XLOOKUP(A1364,'Medical Examinations'!$A$2:$A$2336,'Medical Examinations'!$F$2:$F$2336)</f>
        <v>No</v>
      </c>
      <c r="H1364" s="1">
        <f>_xlfn.XLOOKUP(A1364,'Medical Examinations'!$A$2:$A$2336,'Medical Examinations'!$G$2:$G$2336)</f>
        <v>2</v>
      </c>
      <c r="I1364" t="str">
        <f>_xlfn.XLOOKUP(A1364,'Medical Examinations'!$A$2:$A$2336,'Medical Examinations'!$H$2:$H$2336)</f>
        <v>No</v>
      </c>
      <c r="J1364" t="str">
        <f>VLOOKUP(A1364,'Medical Examinations'!$A$2:$J$2336,9,FALSE)</f>
        <v>Normal Weight</v>
      </c>
      <c r="K1364" t="str">
        <f>VLOOKUP(A1364,'Medical Examinations'!$A$2:$J$2336,10,FALSE)</f>
        <v>Diabetes</v>
      </c>
      <c r="L1364" s="51" t="str">
        <f>_xlfn.XLOOKUP(A1364,'Hospitalisation Details'!$A$2:$A$2345,'Hospitalisation Details'!$J$2:$J$2345,"")</f>
        <v>19-Jun-1970</v>
      </c>
      <c r="M1364" s="12">
        <f>_xlfn.XLOOKUP(A1364,'Hospitalisation Details'!$A$2:$A$2344,'Hospitalisation Details'!$F$2:$F$2344," ",0,1)</f>
        <v>7958.13</v>
      </c>
      <c r="N1364" t="str">
        <f>_xlfn.XLOOKUP(A1364,'Hospitalisation Details'!$A$2:$A$2344,'Hospitalisation Details'!$G$2:$G$2344," ",0,1)</f>
        <v>tier - 2</v>
      </c>
      <c r="O1364" t="str">
        <f>_xlfn.XLOOKUP(A1364,'Hospitalisation Details'!$A$2:$A$2344,'Hospitalisation Details'!$H$2:$H$2344," ",0,1)</f>
        <v>tier - 2</v>
      </c>
      <c r="P1364" t="str">
        <f>_xlfn.XLOOKUP(A1364,'Hospitalisation Details'!$A$2:$A$2344,'Hospitalisation Details'!$I$2:$I$2344," ",0,1)</f>
        <v>R1013</v>
      </c>
      <c r="Q1364">
        <f>_xlfn.XLOOKUP(A1364,'Hospitalisation Details'!$A$2:$A$2344,'Hospitalisation Details'!$K$2:$K$2344," ",0,1)</f>
        <v>52</v>
      </c>
    </row>
    <row r="1365" spans="1:17" ht="15.5" x14ac:dyDescent="0.35">
      <c r="A1365" s="8" t="s">
        <v>1007</v>
      </c>
      <c r="B1365" t="str">
        <f>VLOOKUP(Healthcare!A1365,'Customer Names'!A1365:E3699,4,FALSE)</f>
        <v>Keara</v>
      </c>
      <c r="C1365" s="10">
        <f>_xlfn.XLOOKUP(A1365,'Medical Examinations'!$A$2:$A$2336,'Medical Examinations'!$B$2:$B$2336,"NA",0,1)</f>
        <v>32.6</v>
      </c>
      <c r="D1365" s="10">
        <f>_xlfn.XLOOKUP(A1365,'Medical Examinations'!$A$2:$A$2336,'Medical Examinations'!$C$2:$C$2336)</f>
        <v>6.8</v>
      </c>
      <c r="E1365" s="1" t="str">
        <f>_xlfn.XLOOKUP(A1365,'Medical Examinations'!$A$2:$A$2336,'Medical Examinations'!$D$2:$D$2336)</f>
        <v>Yes</v>
      </c>
      <c r="F1365" t="str">
        <f>_xlfn.XLOOKUP(A1365,'Medical Examinations'!$A$2:$A$2336,'Medical Examinations'!$E$2:$E$2336)</f>
        <v>No</v>
      </c>
      <c r="G1365" t="str">
        <f>_xlfn.XLOOKUP(A1365,'Medical Examinations'!$A$2:$A$2336,'Medical Examinations'!$F$2:$F$2336)</f>
        <v>No</v>
      </c>
      <c r="H1365" s="1">
        <f>_xlfn.XLOOKUP(A1365,'Medical Examinations'!$A$2:$A$2336,'Medical Examinations'!$G$2:$G$2336)</f>
        <v>0</v>
      </c>
      <c r="I1365" t="str">
        <f>_xlfn.XLOOKUP(A1365,'Medical Examinations'!$A$2:$A$2336,'Medical Examinations'!$H$2:$H$2336)</f>
        <v>No</v>
      </c>
      <c r="J1365" t="str">
        <f>VLOOKUP(A1365,'Medical Examinations'!$A$2:$J$2336,9,FALSE)</f>
        <v>Obesity</v>
      </c>
      <c r="K1365" t="str">
        <f>VLOOKUP(A1365,'Medical Examinations'!$A$2:$J$2336,10,FALSE)</f>
        <v>Diabetes</v>
      </c>
      <c r="L1365" s="51" t="str">
        <f>_xlfn.XLOOKUP(A1365,'Hospitalisation Details'!$A$2:$A$2345,'Hospitalisation Details'!$J$2:$J$2345,"")</f>
        <v>28-Dec-1981</v>
      </c>
      <c r="M1365" s="12">
        <f>_xlfn.XLOOKUP(A1365,'Hospitalisation Details'!$A$2:$A$2344,'Hospitalisation Details'!$F$2:$F$2344," ",0,1)</f>
        <v>7954.52</v>
      </c>
      <c r="N1365" t="str">
        <f>_xlfn.XLOOKUP(A1365,'Hospitalisation Details'!$A$2:$A$2344,'Hospitalisation Details'!$G$2:$G$2344," ",0,1)</f>
        <v>tier - 2</v>
      </c>
      <c r="O1365" t="str">
        <f>_xlfn.XLOOKUP(A1365,'Hospitalisation Details'!$A$2:$A$2344,'Hospitalisation Details'!$H$2:$H$2344," ",0,1)</f>
        <v>tier - 2</v>
      </c>
      <c r="P1365" t="str">
        <f>_xlfn.XLOOKUP(A1365,'Hospitalisation Details'!$A$2:$A$2344,'Hospitalisation Details'!$I$2:$I$2344," ",0,1)</f>
        <v>R1011</v>
      </c>
      <c r="Q1365">
        <f>_xlfn.XLOOKUP(A1365,'Hospitalisation Details'!$A$2:$A$2344,'Hospitalisation Details'!$K$2:$K$2344," ",0,1)</f>
        <v>41</v>
      </c>
    </row>
    <row r="1366" spans="1:17" ht="15.5" x14ac:dyDescent="0.35">
      <c r="A1366" s="8" t="s">
        <v>1006</v>
      </c>
      <c r="B1366" t="str">
        <f>VLOOKUP(Healthcare!A1366,'Customer Names'!A1366:E3700,4,FALSE)</f>
        <v>Nicole</v>
      </c>
      <c r="C1366" s="10">
        <f>_xlfn.XLOOKUP(A1366,'Medical Examinations'!$A$2:$A$2336,'Medical Examinations'!$B$2:$B$2336,"NA",0,1)</f>
        <v>17.28</v>
      </c>
      <c r="D1366" s="10">
        <f>_xlfn.XLOOKUP(A1366,'Medical Examinations'!$A$2:$A$2336,'Medical Examinations'!$C$2:$C$2336)</f>
        <v>6.22</v>
      </c>
      <c r="E1366" s="1" t="str">
        <f>_xlfn.XLOOKUP(A1366,'Medical Examinations'!$A$2:$A$2336,'Medical Examinations'!$D$2:$D$2336)</f>
        <v>Yes</v>
      </c>
      <c r="F1366" t="str">
        <f>_xlfn.XLOOKUP(A1366,'Medical Examinations'!$A$2:$A$2336,'Medical Examinations'!$E$2:$E$2336)</f>
        <v>No</v>
      </c>
      <c r="G1366" t="str">
        <f>_xlfn.XLOOKUP(A1366,'Medical Examinations'!$A$2:$A$2336,'Medical Examinations'!$F$2:$F$2336)</f>
        <v>No</v>
      </c>
      <c r="H1366" s="1">
        <f>_xlfn.XLOOKUP(A1366,'Medical Examinations'!$A$2:$A$2336,'Medical Examinations'!$G$2:$G$2336)</f>
        <v>2</v>
      </c>
      <c r="I1366" t="str">
        <f>_xlfn.XLOOKUP(A1366,'Medical Examinations'!$A$2:$A$2336,'Medical Examinations'!$H$2:$H$2336)</f>
        <v>No</v>
      </c>
      <c r="J1366" t="str">
        <f>VLOOKUP(A1366,'Medical Examinations'!$A$2:$J$2336,9,FALSE)</f>
        <v>Underweight</v>
      </c>
      <c r="K1366" t="str">
        <f>VLOOKUP(A1366,'Medical Examinations'!$A$2:$J$2336,10,FALSE)</f>
        <v>Prediabetes</v>
      </c>
      <c r="L1366" s="51" t="str">
        <f>_xlfn.XLOOKUP(A1366,'Hospitalisation Details'!$A$2:$A$2345,'Hospitalisation Details'!$J$2:$J$2345,"")</f>
        <v>9-Jul-1966</v>
      </c>
      <c r="M1366" s="12">
        <f>_xlfn.XLOOKUP(A1366,'Hospitalisation Details'!$A$2:$A$2344,'Hospitalisation Details'!$F$2:$F$2344," ",0,1)</f>
        <v>7953.72</v>
      </c>
      <c r="N1366" t="str">
        <f>_xlfn.XLOOKUP(A1366,'Hospitalisation Details'!$A$2:$A$2344,'Hospitalisation Details'!$G$2:$G$2344," ",0,1)</f>
        <v>tier - 3</v>
      </c>
      <c r="O1366" t="str">
        <f>_xlfn.XLOOKUP(A1366,'Hospitalisation Details'!$A$2:$A$2344,'Hospitalisation Details'!$H$2:$H$2344," ",0,1)</f>
        <v>tier - 3</v>
      </c>
      <c r="P1366" t="str">
        <f>_xlfn.XLOOKUP(A1366,'Hospitalisation Details'!$A$2:$A$2344,'Hospitalisation Details'!$I$2:$I$2344," ",0,1)</f>
        <v>R1012</v>
      </c>
      <c r="Q1366">
        <f>_xlfn.XLOOKUP(A1366,'Hospitalisation Details'!$A$2:$A$2344,'Hospitalisation Details'!$K$2:$K$2344," ",0,1)</f>
        <v>56</v>
      </c>
    </row>
    <row r="1367" spans="1:17" ht="15.5" x14ac:dyDescent="0.35">
      <c r="A1367" s="8" t="s">
        <v>1005</v>
      </c>
      <c r="B1367" t="str">
        <f>VLOOKUP(Healthcare!A1367,'Customer Names'!A1367:E3701,4,FALSE)</f>
        <v>Katena</v>
      </c>
      <c r="C1367" s="10">
        <f>_xlfn.XLOOKUP(A1367,'Medical Examinations'!$A$2:$A$2336,'Medical Examinations'!$B$2:$B$2336,"NA",0,1)</f>
        <v>27.92</v>
      </c>
      <c r="D1367" s="10">
        <f>_xlfn.XLOOKUP(A1367,'Medical Examinations'!$A$2:$A$2336,'Medical Examinations'!$C$2:$C$2336)</f>
        <v>5.79</v>
      </c>
      <c r="E1367" s="1" t="str">
        <f>_xlfn.XLOOKUP(A1367,'Medical Examinations'!$A$2:$A$2336,'Medical Examinations'!$D$2:$D$2336)</f>
        <v>No</v>
      </c>
      <c r="F1367" t="str">
        <f>_xlfn.XLOOKUP(A1367,'Medical Examinations'!$A$2:$A$2336,'Medical Examinations'!$E$2:$E$2336)</f>
        <v>No</v>
      </c>
      <c r="G1367" t="str">
        <f>_xlfn.XLOOKUP(A1367,'Medical Examinations'!$A$2:$A$2336,'Medical Examinations'!$F$2:$F$2336)</f>
        <v>No</v>
      </c>
      <c r="H1367" s="1">
        <f>_xlfn.XLOOKUP(A1367,'Medical Examinations'!$A$2:$A$2336,'Medical Examinations'!$G$2:$G$2336)</f>
        <v>1</v>
      </c>
      <c r="I1367" t="str">
        <f>_xlfn.XLOOKUP(A1367,'Medical Examinations'!$A$2:$A$2336,'Medical Examinations'!$H$2:$H$2336)</f>
        <v>No</v>
      </c>
      <c r="J1367" t="str">
        <f>VLOOKUP(A1367,'Medical Examinations'!$A$2:$J$2336,9,FALSE)</f>
        <v>Overweight</v>
      </c>
      <c r="K1367" t="str">
        <f>VLOOKUP(A1367,'Medical Examinations'!$A$2:$J$2336,10,FALSE)</f>
        <v>Prediabetes</v>
      </c>
      <c r="L1367" s="51" t="str">
        <f>_xlfn.XLOOKUP(A1367,'Hospitalisation Details'!$A$2:$A$2345,'Hospitalisation Details'!$J$2:$J$2345,"")</f>
        <v>29-Oct-1987</v>
      </c>
      <c r="M1367" s="12">
        <f>_xlfn.XLOOKUP(A1367,'Hospitalisation Details'!$A$2:$A$2344,'Hospitalisation Details'!$F$2:$F$2344," ",0,1)</f>
        <v>7948.22</v>
      </c>
      <c r="N1367" t="str">
        <f>_xlfn.XLOOKUP(A1367,'Hospitalisation Details'!$A$2:$A$2344,'Hospitalisation Details'!$G$2:$G$2344," ",0,1)</f>
        <v>tier - 2</v>
      </c>
      <c r="O1367" t="str">
        <f>_xlfn.XLOOKUP(A1367,'Hospitalisation Details'!$A$2:$A$2344,'Hospitalisation Details'!$H$2:$H$2344," ",0,1)</f>
        <v>tier - 3</v>
      </c>
      <c r="P1367" t="str">
        <f>_xlfn.XLOOKUP(A1367,'Hospitalisation Details'!$A$2:$A$2344,'Hospitalisation Details'!$I$2:$I$2344," ",0,1)</f>
        <v>R1025</v>
      </c>
      <c r="Q1367">
        <f>_xlfn.XLOOKUP(A1367,'Hospitalisation Details'!$A$2:$A$2344,'Hospitalisation Details'!$K$2:$K$2344," ",0,1)</f>
        <v>35</v>
      </c>
    </row>
    <row r="1368" spans="1:17" ht="15.5" x14ac:dyDescent="0.35">
      <c r="A1368" s="8" t="s">
        <v>1004</v>
      </c>
      <c r="B1368" t="str">
        <f>VLOOKUP(Healthcare!A1368,'Customer Names'!A1368:E3702,4,FALSE)</f>
        <v>Bean K.</v>
      </c>
      <c r="C1368" s="10">
        <f>_xlfn.XLOOKUP(A1368,'Medical Examinations'!$A$2:$A$2336,'Medical Examinations'!$B$2:$B$2336,"NA",0,1)</f>
        <v>38.284999999999997</v>
      </c>
      <c r="D1368" s="10">
        <f>_xlfn.XLOOKUP(A1368,'Medical Examinations'!$A$2:$A$2336,'Medical Examinations'!$C$2:$C$2336)</f>
        <v>5.41</v>
      </c>
      <c r="E1368" s="1" t="str">
        <f>_xlfn.XLOOKUP(A1368,'Medical Examinations'!$A$2:$A$2336,'Medical Examinations'!$D$2:$D$2336)</f>
        <v>No</v>
      </c>
      <c r="F1368" t="str">
        <f>_xlfn.XLOOKUP(A1368,'Medical Examinations'!$A$2:$A$2336,'Medical Examinations'!$E$2:$E$2336)</f>
        <v>No</v>
      </c>
      <c r="G1368" t="str">
        <f>_xlfn.XLOOKUP(A1368,'Medical Examinations'!$A$2:$A$2336,'Medical Examinations'!$F$2:$F$2336)</f>
        <v>No</v>
      </c>
      <c r="H1368" s="1">
        <f>_xlfn.XLOOKUP(A1368,'Medical Examinations'!$A$2:$A$2336,'Medical Examinations'!$G$2:$G$2336)</f>
        <v>0</v>
      </c>
      <c r="I1368" t="str">
        <f>_xlfn.XLOOKUP(A1368,'Medical Examinations'!$A$2:$A$2336,'Medical Examinations'!$H$2:$H$2336)</f>
        <v>No</v>
      </c>
      <c r="J1368" t="str">
        <f>VLOOKUP(A1368,'Medical Examinations'!$A$2:$J$2336,9,FALSE)</f>
        <v>Obesity</v>
      </c>
      <c r="K1368" t="str">
        <f>VLOOKUP(A1368,'Medical Examinations'!$A$2:$J$2336,10,FALSE)</f>
        <v>Normal</v>
      </c>
      <c r="L1368" s="51" t="str">
        <f>_xlfn.XLOOKUP(A1368,'Hospitalisation Details'!$A$2:$A$2345,'Hospitalisation Details'!$J$2:$J$2345,"")</f>
        <v>20-Jul-1977</v>
      </c>
      <c r="M1368" s="12">
        <f>_xlfn.XLOOKUP(A1368,'Hospitalisation Details'!$A$2:$A$2344,'Hospitalisation Details'!$F$2:$F$2344," ",0,1)</f>
        <v>7935.29</v>
      </c>
      <c r="N1368" t="str">
        <f>_xlfn.XLOOKUP(A1368,'Hospitalisation Details'!$A$2:$A$2344,'Hospitalisation Details'!$G$2:$G$2344," ",0,1)</f>
        <v>tier - 2</v>
      </c>
      <c r="O1368" t="str">
        <f>_xlfn.XLOOKUP(A1368,'Hospitalisation Details'!$A$2:$A$2344,'Hospitalisation Details'!$H$2:$H$2344," ",0,1)</f>
        <v>tier - 1</v>
      </c>
      <c r="P1368" t="str">
        <f>_xlfn.XLOOKUP(A1368,'Hospitalisation Details'!$A$2:$A$2344,'Hospitalisation Details'!$I$2:$I$2344," ",0,1)</f>
        <v>R1024</v>
      </c>
      <c r="Q1368">
        <f>_xlfn.XLOOKUP(A1368,'Hospitalisation Details'!$A$2:$A$2344,'Hospitalisation Details'!$K$2:$K$2344," ",0,1)</f>
        <v>45</v>
      </c>
    </row>
    <row r="1369" spans="1:17" ht="15.5" x14ac:dyDescent="0.35">
      <c r="A1369" s="8" t="s">
        <v>1003</v>
      </c>
      <c r="B1369" t="str">
        <f>VLOOKUP(Healthcare!A1369,'Customer Names'!A1369:E3703,4,FALSE)</f>
        <v>Brian</v>
      </c>
      <c r="C1369" s="10">
        <f>_xlfn.XLOOKUP(A1369,'Medical Examinations'!$A$2:$A$2336,'Medical Examinations'!$B$2:$B$2336,"NA",0,1)</f>
        <v>16.48</v>
      </c>
      <c r="D1369" s="10">
        <f>_xlfn.XLOOKUP(A1369,'Medical Examinations'!$A$2:$A$2336,'Medical Examinations'!$C$2:$C$2336)</f>
        <v>11.05</v>
      </c>
      <c r="E1369" s="1" t="str">
        <f>_xlfn.XLOOKUP(A1369,'Medical Examinations'!$A$2:$A$2336,'Medical Examinations'!$D$2:$D$2336)</f>
        <v>No</v>
      </c>
      <c r="F1369" t="str">
        <f>_xlfn.XLOOKUP(A1369,'Medical Examinations'!$A$2:$A$2336,'Medical Examinations'!$E$2:$E$2336)</f>
        <v>No</v>
      </c>
      <c r="G1369" t="str">
        <f>_xlfn.XLOOKUP(A1369,'Medical Examinations'!$A$2:$A$2336,'Medical Examinations'!$F$2:$F$2336)</f>
        <v>No</v>
      </c>
      <c r="H1369" s="1">
        <f>_xlfn.XLOOKUP(A1369,'Medical Examinations'!$A$2:$A$2336,'Medical Examinations'!$G$2:$G$2336)</f>
        <v>0</v>
      </c>
      <c r="I1369" t="str">
        <f>_xlfn.XLOOKUP(A1369,'Medical Examinations'!$A$2:$A$2336,'Medical Examinations'!$H$2:$H$2336)</f>
        <v>No</v>
      </c>
      <c r="J1369" t="str">
        <f>VLOOKUP(A1369,'Medical Examinations'!$A$2:$J$2336,9,FALSE)</f>
        <v>Underweight</v>
      </c>
      <c r="K1369" t="str">
        <f>VLOOKUP(A1369,'Medical Examinations'!$A$2:$J$2336,10,FALSE)</f>
        <v>Diabetes</v>
      </c>
      <c r="L1369" s="51" t="str">
        <f>_xlfn.XLOOKUP(A1369,'Hospitalisation Details'!$A$2:$A$2345,'Hospitalisation Details'!$J$2:$J$2345,"")</f>
        <v>10-Oct-1962</v>
      </c>
      <c r="M1369" s="12">
        <f>_xlfn.XLOOKUP(A1369,'Hospitalisation Details'!$A$2:$A$2344,'Hospitalisation Details'!$F$2:$F$2344," ",0,1)</f>
        <v>7896.41</v>
      </c>
      <c r="N1369" t="str">
        <f>_xlfn.XLOOKUP(A1369,'Hospitalisation Details'!$A$2:$A$2344,'Hospitalisation Details'!$G$2:$G$2344," ",0,1)</f>
        <v>tier - 3</v>
      </c>
      <c r="O1369" t="str">
        <f>_xlfn.XLOOKUP(A1369,'Hospitalisation Details'!$A$2:$A$2344,'Hospitalisation Details'!$H$2:$H$2344," ",0,1)</f>
        <v>tier - 2</v>
      </c>
      <c r="P1369" t="str">
        <f>_xlfn.XLOOKUP(A1369,'Hospitalisation Details'!$A$2:$A$2344,'Hospitalisation Details'!$I$2:$I$2344," ",0,1)</f>
        <v>R1013</v>
      </c>
      <c r="Q1369">
        <f>_xlfn.XLOOKUP(A1369,'Hospitalisation Details'!$A$2:$A$2344,'Hospitalisation Details'!$K$2:$K$2344," ",0,1)</f>
        <v>60</v>
      </c>
    </row>
    <row r="1370" spans="1:17" ht="15.5" x14ac:dyDescent="0.35">
      <c r="A1370" s="8" t="s">
        <v>1002</v>
      </c>
      <c r="B1370" t="str">
        <f>VLOOKUP(Healthcare!A1370,'Customer Names'!A1370:E3704,4,FALSE)</f>
        <v>Jan-Patrick</v>
      </c>
      <c r="C1370" s="10">
        <f>_xlfn.XLOOKUP(A1370,'Medical Examinations'!$A$2:$A$2336,'Medical Examinations'!$B$2:$B$2336,"NA",0,1)</f>
        <v>38.57</v>
      </c>
      <c r="D1370" s="10">
        <f>_xlfn.XLOOKUP(A1370,'Medical Examinations'!$A$2:$A$2336,'Medical Examinations'!$C$2:$C$2336)</f>
        <v>6.27</v>
      </c>
      <c r="E1370" s="1" t="str">
        <f>_xlfn.XLOOKUP(A1370,'Medical Examinations'!$A$2:$A$2336,'Medical Examinations'!$D$2:$D$2336)</f>
        <v>No</v>
      </c>
      <c r="F1370" t="str">
        <f>_xlfn.XLOOKUP(A1370,'Medical Examinations'!$A$2:$A$2336,'Medical Examinations'!$E$2:$E$2336)</f>
        <v>No</v>
      </c>
      <c r="G1370" t="str">
        <f>_xlfn.XLOOKUP(A1370,'Medical Examinations'!$A$2:$A$2336,'Medical Examinations'!$F$2:$F$2336)</f>
        <v>No</v>
      </c>
      <c r="H1370" s="1">
        <f>_xlfn.XLOOKUP(A1370,'Medical Examinations'!$A$2:$A$2336,'Medical Examinations'!$G$2:$G$2336)</f>
        <v>0</v>
      </c>
      <c r="I1370" t="str">
        <f>_xlfn.XLOOKUP(A1370,'Medical Examinations'!$A$2:$A$2336,'Medical Examinations'!$H$2:$H$2336)</f>
        <v>No</v>
      </c>
      <c r="J1370" t="str">
        <f>VLOOKUP(A1370,'Medical Examinations'!$A$2:$J$2336,9,FALSE)</f>
        <v>Obesity</v>
      </c>
      <c r="K1370" t="str">
        <f>VLOOKUP(A1370,'Medical Examinations'!$A$2:$J$2336,10,FALSE)</f>
        <v>Prediabetes</v>
      </c>
      <c r="L1370" s="51" t="str">
        <f>_xlfn.XLOOKUP(A1370,'Hospitalisation Details'!$A$2:$A$2345,'Hospitalisation Details'!$J$2:$J$2345,"")</f>
        <v>17-Nov-1994</v>
      </c>
      <c r="M1370" s="12">
        <f>_xlfn.XLOOKUP(A1370,'Hospitalisation Details'!$A$2:$A$2344,'Hospitalisation Details'!$F$2:$F$2344," ",0,1)</f>
        <v>7851.85</v>
      </c>
      <c r="N1370" t="str">
        <f>_xlfn.XLOOKUP(A1370,'Hospitalisation Details'!$A$2:$A$2344,'Hospitalisation Details'!$G$2:$G$2344," ",0,1)</f>
        <v>tier - 2</v>
      </c>
      <c r="O1370" t="str">
        <f>_xlfn.XLOOKUP(A1370,'Hospitalisation Details'!$A$2:$A$2344,'Hospitalisation Details'!$H$2:$H$2344," ",0,1)</f>
        <v>tier - 3</v>
      </c>
      <c r="P1370" t="str">
        <f>_xlfn.XLOOKUP(A1370,'Hospitalisation Details'!$A$2:$A$2344,'Hospitalisation Details'!$I$2:$I$2344," ",0,1)</f>
        <v>R1012</v>
      </c>
      <c r="Q1370">
        <f>_xlfn.XLOOKUP(A1370,'Hospitalisation Details'!$A$2:$A$2344,'Hospitalisation Details'!$K$2:$K$2344," ",0,1)</f>
        <v>28</v>
      </c>
    </row>
    <row r="1371" spans="1:17" ht="15.5" x14ac:dyDescent="0.35">
      <c r="A1371" s="8" t="s">
        <v>1001</v>
      </c>
      <c r="B1371" t="str">
        <f>VLOOKUP(Healthcare!A1371,'Customer Names'!A1371:E3705,4,FALSE)</f>
        <v>Jesse J</v>
      </c>
      <c r="C1371" s="10">
        <f>_xlfn.XLOOKUP(A1371,'Medical Examinations'!$A$2:$A$2336,'Medical Examinations'!$B$2:$B$2336,"NA",0,1)</f>
        <v>43.85</v>
      </c>
      <c r="D1371" s="10">
        <f>_xlfn.XLOOKUP(A1371,'Medical Examinations'!$A$2:$A$2336,'Medical Examinations'!$C$2:$C$2336)</f>
        <v>4.7699999999999996</v>
      </c>
      <c r="E1371" s="1" t="str">
        <f>_xlfn.XLOOKUP(A1371,'Medical Examinations'!$A$2:$A$2336,'Medical Examinations'!$D$2:$D$2336)</f>
        <v>Yes</v>
      </c>
      <c r="F1371" t="str">
        <f>_xlfn.XLOOKUP(A1371,'Medical Examinations'!$A$2:$A$2336,'Medical Examinations'!$E$2:$E$2336)</f>
        <v>No</v>
      </c>
      <c r="G1371" t="str">
        <f>_xlfn.XLOOKUP(A1371,'Medical Examinations'!$A$2:$A$2336,'Medical Examinations'!$F$2:$F$2336)</f>
        <v>No</v>
      </c>
      <c r="H1371" s="1">
        <f>_xlfn.XLOOKUP(A1371,'Medical Examinations'!$A$2:$A$2336,'Medical Examinations'!$G$2:$G$2336)</f>
        <v>0</v>
      </c>
      <c r="I1371" t="str">
        <f>_xlfn.XLOOKUP(A1371,'Medical Examinations'!$A$2:$A$2336,'Medical Examinations'!$H$2:$H$2336)</f>
        <v>No</v>
      </c>
      <c r="J1371" t="str">
        <f>VLOOKUP(A1371,'Medical Examinations'!$A$2:$J$2336,9,FALSE)</f>
        <v>Obesity</v>
      </c>
      <c r="K1371" t="str">
        <f>VLOOKUP(A1371,'Medical Examinations'!$A$2:$J$2336,10,FALSE)</f>
        <v>Normal</v>
      </c>
      <c r="L1371" s="51" t="str">
        <f>_xlfn.XLOOKUP(A1371,'Hospitalisation Details'!$A$2:$A$2345,'Hospitalisation Details'!$J$2:$J$2345,"")</f>
        <v>5-Oct-2001</v>
      </c>
      <c r="M1371" s="12">
        <f>_xlfn.XLOOKUP(A1371,'Hospitalisation Details'!$A$2:$A$2344,'Hospitalisation Details'!$F$2:$F$2344," ",0,1)</f>
        <v>7844.8</v>
      </c>
      <c r="N1371" t="str">
        <f>_xlfn.XLOOKUP(A1371,'Hospitalisation Details'!$A$2:$A$2344,'Hospitalisation Details'!$G$2:$G$2344," ",0,1)</f>
        <v>tier - 2</v>
      </c>
      <c r="O1371" t="str">
        <f>_xlfn.XLOOKUP(A1371,'Hospitalisation Details'!$A$2:$A$2344,'Hospitalisation Details'!$H$2:$H$2344," ",0,1)</f>
        <v>tier - 2</v>
      </c>
      <c r="P1371" t="str">
        <f>_xlfn.XLOOKUP(A1371,'Hospitalisation Details'!$A$2:$A$2344,'Hospitalisation Details'!$I$2:$I$2344," ",0,1)</f>
        <v>R1012</v>
      </c>
      <c r="Q1371">
        <f>_xlfn.XLOOKUP(A1371,'Hospitalisation Details'!$A$2:$A$2344,'Hospitalisation Details'!$K$2:$K$2344," ",0,1)</f>
        <v>21</v>
      </c>
    </row>
    <row r="1372" spans="1:17" ht="15.5" x14ac:dyDescent="0.35">
      <c r="A1372" s="8" t="s">
        <v>1000</v>
      </c>
      <c r="B1372" t="str">
        <f>VLOOKUP(Healthcare!A1372,'Customer Names'!A1372:E3706,4,FALSE)</f>
        <v>Lindsey M</v>
      </c>
      <c r="C1372" s="10">
        <f>_xlfn.XLOOKUP(A1372,'Medical Examinations'!$A$2:$A$2336,'Medical Examinations'!$B$2:$B$2336,"NA",0,1)</f>
        <v>30.11</v>
      </c>
      <c r="D1372" s="10">
        <f>_xlfn.XLOOKUP(A1372,'Medical Examinations'!$A$2:$A$2336,'Medical Examinations'!$C$2:$C$2336)</f>
        <v>4.08</v>
      </c>
      <c r="E1372" s="1" t="str">
        <f>_xlfn.XLOOKUP(A1372,'Medical Examinations'!$A$2:$A$2336,'Medical Examinations'!$D$2:$D$2336)</f>
        <v>No</v>
      </c>
      <c r="F1372" t="str">
        <f>_xlfn.XLOOKUP(A1372,'Medical Examinations'!$A$2:$A$2336,'Medical Examinations'!$E$2:$E$2336)</f>
        <v>No</v>
      </c>
      <c r="G1372" t="str">
        <f>_xlfn.XLOOKUP(A1372,'Medical Examinations'!$A$2:$A$2336,'Medical Examinations'!$F$2:$F$2336)</f>
        <v>No</v>
      </c>
      <c r="H1372" s="1">
        <f>_xlfn.XLOOKUP(A1372,'Medical Examinations'!$A$2:$A$2336,'Medical Examinations'!$G$2:$G$2336)</f>
        <v>0</v>
      </c>
      <c r="I1372" t="str">
        <f>_xlfn.XLOOKUP(A1372,'Medical Examinations'!$A$2:$A$2336,'Medical Examinations'!$H$2:$H$2336)</f>
        <v>No</v>
      </c>
      <c r="J1372" t="str">
        <f>VLOOKUP(A1372,'Medical Examinations'!$A$2:$J$2336,9,FALSE)</f>
        <v>Obesity</v>
      </c>
      <c r="K1372" t="str">
        <f>VLOOKUP(A1372,'Medical Examinations'!$A$2:$J$2336,10,FALSE)</f>
        <v>Normal</v>
      </c>
      <c r="L1372" s="51" t="str">
        <f>_xlfn.XLOOKUP(A1372,'Hospitalisation Details'!$A$2:$A$2345,'Hospitalisation Details'!$J$2:$J$2345,"")</f>
        <v>12-Oct-1989</v>
      </c>
      <c r="M1372" s="12">
        <f>_xlfn.XLOOKUP(A1372,'Hospitalisation Details'!$A$2:$A$2344,'Hospitalisation Details'!$F$2:$F$2344," ",0,1)</f>
        <v>7824.37</v>
      </c>
      <c r="N1372" t="str">
        <f>_xlfn.XLOOKUP(A1372,'Hospitalisation Details'!$A$2:$A$2344,'Hospitalisation Details'!$G$2:$G$2344," ",0,1)</f>
        <v>tier - 2</v>
      </c>
      <c r="O1372" t="str">
        <f>_xlfn.XLOOKUP(A1372,'Hospitalisation Details'!$A$2:$A$2344,'Hospitalisation Details'!$H$2:$H$2344," ",0,1)</f>
        <v>tier - 2</v>
      </c>
      <c r="P1372" t="str">
        <f>_xlfn.XLOOKUP(A1372,'Hospitalisation Details'!$A$2:$A$2344,'Hospitalisation Details'!$I$2:$I$2344," ",0,1)</f>
        <v>R1012</v>
      </c>
      <c r="Q1372">
        <f>_xlfn.XLOOKUP(A1372,'Hospitalisation Details'!$A$2:$A$2344,'Hospitalisation Details'!$K$2:$K$2344," ",0,1)</f>
        <v>33</v>
      </c>
    </row>
    <row r="1373" spans="1:17" ht="15.5" x14ac:dyDescent="0.35">
      <c r="A1373" s="8" t="s">
        <v>999</v>
      </c>
      <c r="B1373" t="str">
        <f>VLOOKUP(Healthcare!A1373,'Customer Names'!A1373:E3707,4,FALSE)</f>
        <v>Marguerite K.</v>
      </c>
      <c r="C1373" s="10">
        <f>_xlfn.XLOOKUP(A1373,'Medical Examinations'!$A$2:$A$2336,'Medical Examinations'!$B$2:$B$2336,"NA",0,1)</f>
        <v>31.59</v>
      </c>
      <c r="D1373" s="10">
        <f>_xlfn.XLOOKUP(A1373,'Medical Examinations'!$A$2:$A$2336,'Medical Examinations'!$C$2:$C$2336)</f>
        <v>6.01</v>
      </c>
      <c r="E1373" s="1" t="str">
        <f>_xlfn.XLOOKUP(A1373,'Medical Examinations'!$A$2:$A$2336,'Medical Examinations'!$D$2:$D$2336)</f>
        <v>No</v>
      </c>
      <c r="F1373" t="str">
        <f>_xlfn.XLOOKUP(A1373,'Medical Examinations'!$A$2:$A$2336,'Medical Examinations'!$E$2:$E$2336)</f>
        <v>No</v>
      </c>
      <c r="G1373" t="str">
        <f>_xlfn.XLOOKUP(A1373,'Medical Examinations'!$A$2:$A$2336,'Medical Examinations'!$F$2:$F$2336)</f>
        <v>No</v>
      </c>
      <c r="H1373" s="1">
        <f>_xlfn.XLOOKUP(A1373,'Medical Examinations'!$A$2:$A$2336,'Medical Examinations'!$G$2:$G$2336)</f>
        <v>0</v>
      </c>
      <c r="I1373" t="str">
        <f>_xlfn.XLOOKUP(A1373,'Medical Examinations'!$A$2:$A$2336,'Medical Examinations'!$H$2:$H$2336)</f>
        <v>No</v>
      </c>
      <c r="J1373" t="str">
        <f>VLOOKUP(A1373,'Medical Examinations'!$A$2:$J$2336,9,FALSE)</f>
        <v>Obesity</v>
      </c>
      <c r="K1373" t="str">
        <f>VLOOKUP(A1373,'Medical Examinations'!$A$2:$J$2336,10,FALSE)</f>
        <v>Prediabetes</v>
      </c>
      <c r="L1373" s="51" t="str">
        <f>_xlfn.XLOOKUP(A1373,'Hospitalisation Details'!$A$2:$A$2345,'Hospitalisation Details'!$J$2:$J$2345,"")</f>
        <v>21-Dec-1991</v>
      </c>
      <c r="M1373" s="12">
        <f>_xlfn.XLOOKUP(A1373,'Hospitalisation Details'!$A$2:$A$2344,'Hospitalisation Details'!$F$2:$F$2344," ",0,1)</f>
        <v>7812.67</v>
      </c>
      <c r="N1373" t="str">
        <f>_xlfn.XLOOKUP(A1373,'Hospitalisation Details'!$A$2:$A$2344,'Hospitalisation Details'!$G$2:$G$2344," ",0,1)</f>
        <v>tier - 2</v>
      </c>
      <c r="O1373" t="str">
        <f>_xlfn.XLOOKUP(A1373,'Hospitalisation Details'!$A$2:$A$2344,'Hospitalisation Details'!$H$2:$H$2344," ",0,1)</f>
        <v>tier - 1</v>
      </c>
      <c r="P1373" t="str">
        <f>_xlfn.XLOOKUP(A1373,'Hospitalisation Details'!$A$2:$A$2344,'Hospitalisation Details'!$I$2:$I$2344," ",0,1)</f>
        <v>R1012</v>
      </c>
      <c r="Q1373">
        <f>_xlfn.XLOOKUP(A1373,'Hospitalisation Details'!$A$2:$A$2344,'Hospitalisation Details'!$K$2:$K$2344," ",0,1)</f>
        <v>31</v>
      </c>
    </row>
    <row r="1374" spans="1:17" ht="15.5" x14ac:dyDescent="0.35">
      <c r="A1374" s="8" t="s">
        <v>998</v>
      </c>
      <c r="B1374" t="str">
        <f>VLOOKUP(Healthcare!A1374,'Customer Names'!A1374:E3708,4,FALSE)</f>
        <v>Travis</v>
      </c>
      <c r="C1374" s="10">
        <f>_xlfn.XLOOKUP(A1374,'Medical Examinations'!$A$2:$A$2336,'Medical Examinations'!$B$2:$B$2336,"NA",0,1)</f>
        <v>40.15</v>
      </c>
      <c r="D1374" s="10">
        <f>_xlfn.XLOOKUP(A1374,'Medical Examinations'!$A$2:$A$2336,'Medical Examinations'!$C$2:$C$2336)</f>
        <v>11.84</v>
      </c>
      <c r="E1374" s="1" t="str">
        <f>_xlfn.XLOOKUP(A1374,'Medical Examinations'!$A$2:$A$2336,'Medical Examinations'!$D$2:$D$2336)</f>
        <v>No</v>
      </c>
      <c r="F1374" t="str">
        <f>_xlfn.XLOOKUP(A1374,'Medical Examinations'!$A$2:$A$2336,'Medical Examinations'!$E$2:$E$2336)</f>
        <v>No</v>
      </c>
      <c r="G1374" t="str">
        <f>_xlfn.XLOOKUP(A1374,'Medical Examinations'!$A$2:$A$2336,'Medical Examinations'!$F$2:$F$2336)</f>
        <v>No</v>
      </c>
      <c r="H1374" s="1">
        <f>_xlfn.XLOOKUP(A1374,'Medical Examinations'!$A$2:$A$2336,'Medical Examinations'!$G$2:$G$2336)</f>
        <v>0</v>
      </c>
      <c r="I1374" t="str">
        <f>_xlfn.XLOOKUP(A1374,'Medical Examinations'!$A$2:$A$2336,'Medical Examinations'!$H$2:$H$2336)</f>
        <v>No</v>
      </c>
      <c r="J1374" t="str">
        <f>VLOOKUP(A1374,'Medical Examinations'!$A$2:$J$2336,9,FALSE)</f>
        <v>Obesity</v>
      </c>
      <c r="K1374" t="str">
        <f>VLOOKUP(A1374,'Medical Examinations'!$A$2:$J$2336,10,FALSE)</f>
        <v>Diabetes</v>
      </c>
      <c r="L1374" s="51" t="str">
        <f>_xlfn.XLOOKUP(A1374,'Hospitalisation Details'!$A$2:$A$2345,'Hospitalisation Details'!$J$2:$J$2345,"")</f>
        <v>9-Nov-1974</v>
      </c>
      <c r="M1374" s="12">
        <f>_xlfn.XLOOKUP(A1374,'Hospitalisation Details'!$A$2:$A$2344,'Hospitalisation Details'!$F$2:$F$2344," ",0,1)</f>
        <v>7804.16</v>
      </c>
      <c r="N1374" t="str">
        <f>_xlfn.XLOOKUP(A1374,'Hospitalisation Details'!$A$2:$A$2344,'Hospitalisation Details'!$G$2:$G$2344," ",0,1)</f>
        <v>tier - 2</v>
      </c>
      <c r="O1374" t="str">
        <f>_xlfn.XLOOKUP(A1374,'Hospitalisation Details'!$A$2:$A$2344,'Hospitalisation Details'!$H$2:$H$2344," ",0,1)</f>
        <v>tier - 3</v>
      </c>
      <c r="P1374" t="str">
        <f>_xlfn.XLOOKUP(A1374,'Hospitalisation Details'!$A$2:$A$2344,'Hospitalisation Details'!$I$2:$I$2344," ",0,1)</f>
        <v>R1013</v>
      </c>
      <c r="Q1374">
        <f>_xlfn.XLOOKUP(A1374,'Hospitalisation Details'!$A$2:$A$2344,'Hospitalisation Details'!$K$2:$K$2344," ",0,1)</f>
        <v>48</v>
      </c>
    </row>
    <row r="1375" spans="1:17" ht="15.5" x14ac:dyDescent="0.35">
      <c r="A1375" s="8" t="s">
        <v>997</v>
      </c>
      <c r="B1375" t="str">
        <f>VLOOKUP(Healthcare!A1375,'Customer Names'!A1375:E3709,4,FALSE)</f>
        <v>Ricky</v>
      </c>
      <c r="C1375" s="10">
        <f>_xlfn.XLOOKUP(A1375,'Medical Examinations'!$A$2:$A$2336,'Medical Examinations'!$B$2:$B$2336,"NA",0,1)</f>
        <v>40.700000000000003</v>
      </c>
      <c r="D1375" s="10">
        <f>_xlfn.XLOOKUP(A1375,'Medical Examinations'!$A$2:$A$2336,'Medical Examinations'!$C$2:$C$2336)</f>
        <v>6.27</v>
      </c>
      <c r="E1375" s="1" t="str">
        <f>_xlfn.XLOOKUP(A1375,'Medical Examinations'!$A$2:$A$2336,'Medical Examinations'!$D$2:$D$2336)</f>
        <v>Yes</v>
      </c>
      <c r="F1375" t="str">
        <f>_xlfn.XLOOKUP(A1375,'Medical Examinations'!$A$2:$A$2336,'Medical Examinations'!$E$2:$E$2336)</f>
        <v>No</v>
      </c>
      <c r="G1375" t="str">
        <f>_xlfn.XLOOKUP(A1375,'Medical Examinations'!$A$2:$A$2336,'Medical Examinations'!$F$2:$F$2336)</f>
        <v>Yes</v>
      </c>
      <c r="H1375" s="1">
        <f>_xlfn.XLOOKUP(A1375,'Medical Examinations'!$A$2:$A$2336,'Medical Examinations'!$G$2:$G$2336)</f>
        <v>1</v>
      </c>
      <c r="I1375" t="str">
        <f>_xlfn.XLOOKUP(A1375,'Medical Examinations'!$A$2:$A$2336,'Medical Examinations'!$H$2:$H$2336)</f>
        <v>No</v>
      </c>
      <c r="J1375" t="str">
        <f>VLOOKUP(A1375,'Medical Examinations'!$A$2:$J$2336,9,FALSE)</f>
        <v>Obesity</v>
      </c>
      <c r="K1375" t="str">
        <f>VLOOKUP(A1375,'Medical Examinations'!$A$2:$J$2336,10,FALSE)</f>
        <v>Prediabetes</v>
      </c>
      <c r="L1375" s="51" t="str">
        <f>_xlfn.XLOOKUP(A1375,'Hospitalisation Details'!$A$2:$A$2345,'Hospitalisation Details'!$J$2:$J$2345,"")</f>
        <v>2-Dec-1997</v>
      </c>
      <c r="M1375" s="12">
        <f>_xlfn.XLOOKUP(A1375,'Hospitalisation Details'!$A$2:$A$2344,'Hospitalisation Details'!$F$2:$F$2344," ",0,1)</f>
        <v>7803.77</v>
      </c>
      <c r="N1375" t="str">
        <f>_xlfn.XLOOKUP(A1375,'Hospitalisation Details'!$A$2:$A$2344,'Hospitalisation Details'!$G$2:$G$2344," ",0,1)</f>
        <v>tier - 2</v>
      </c>
      <c r="O1375" t="str">
        <f>_xlfn.XLOOKUP(A1375,'Hospitalisation Details'!$A$2:$A$2344,'Hospitalisation Details'!$H$2:$H$2344," ",0,1)</f>
        <v>tier - 3</v>
      </c>
      <c r="P1375" t="str">
        <f>_xlfn.XLOOKUP(A1375,'Hospitalisation Details'!$A$2:$A$2344,'Hospitalisation Details'!$I$2:$I$2344," ",0,1)</f>
        <v>R1012</v>
      </c>
      <c r="Q1375">
        <f>_xlfn.XLOOKUP(A1375,'Hospitalisation Details'!$A$2:$A$2344,'Hospitalisation Details'!$K$2:$K$2344," ",0,1)</f>
        <v>25</v>
      </c>
    </row>
    <row r="1376" spans="1:17" ht="15.5" x14ac:dyDescent="0.35">
      <c r="A1376" s="8" t="s">
        <v>996</v>
      </c>
      <c r="B1376" t="str">
        <f>VLOOKUP(Healthcare!A1376,'Customer Names'!A1376:E3710,4,FALSE)</f>
        <v>Colleen L.</v>
      </c>
      <c r="C1376" s="10">
        <f>_xlfn.XLOOKUP(A1376,'Medical Examinations'!$A$2:$A$2336,'Medical Examinations'!$B$2:$B$2336,"NA",0,1)</f>
        <v>40.76</v>
      </c>
      <c r="D1376" s="10">
        <f>_xlfn.XLOOKUP(A1376,'Medical Examinations'!$A$2:$A$2336,'Medical Examinations'!$C$2:$C$2336)</f>
        <v>5.28</v>
      </c>
      <c r="E1376" s="1" t="str">
        <f>_xlfn.XLOOKUP(A1376,'Medical Examinations'!$A$2:$A$2336,'Medical Examinations'!$D$2:$D$2336)</f>
        <v>No</v>
      </c>
      <c r="F1376" t="str">
        <f>_xlfn.XLOOKUP(A1376,'Medical Examinations'!$A$2:$A$2336,'Medical Examinations'!$E$2:$E$2336)</f>
        <v>No</v>
      </c>
      <c r="G1376" t="str">
        <f>_xlfn.XLOOKUP(A1376,'Medical Examinations'!$A$2:$A$2336,'Medical Examinations'!$F$2:$F$2336)</f>
        <v>No</v>
      </c>
      <c r="H1376" s="1">
        <f>_xlfn.XLOOKUP(A1376,'Medical Examinations'!$A$2:$A$2336,'Medical Examinations'!$G$2:$G$2336)</f>
        <v>0</v>
      </c>
      <c r="I1376" t="str">
        <f>_xlfn.XLOOKUP(A1376,'Medical Examinations'!$A$2:$A$2336,'Medical Examinations'!$H$2:$H$2336)</f>
        <v>No</v>
      </c>
      <c r="J1376" t="str">
        <f>VLOOKUP(A1376,'Medical Examinations'!$A$2:$J$2336,9,FALSE)</f>
        <v>Obesity</v>
      </c>
      <c r="K1376" t="str">
        <f>VLOOKUP(A1376,'Medical Examinations'!$A$2:$J$2336,10,FALSE)</f>
        <v>Normal</v>
      </c>
      <c r="L1376" s="51" t="str">
        <f>_xlfn.XLOOKUP(A1376,'Hospitalisation Details'!$A$2:$A$2345,'Hospitalisation Details'!$J$2:$J$2345,"")</f>
        <v>25-Dec-1999</v>
      </c>
      <c r="M1376" s="12">
        <f>_xlfn.XLOOKUP(A1376,'Hospitalisation Details'!$A$2:$A$2344,'Hospitalisation Details'!$F$2:$F$2344," ",0,1)</f>
        <v>7794.68</v>
      </c>
      <c r="N1376" t="str">
        <f>_xlfn.XLOOKUP(A1376,'Hospitalisation Details'!$A$2:$A$2344,'Hospitalisation Details'!$G$2:$G$2344," ",0,1)</f>
        <v>tier - 2</v>
      </c>
      <c r="O1376" t="str">
        <f>_xlfn.XLOOKUP(A1376,'Hospitalisation Details'!$A$2:$A$2344,'Hospitalisation Details'!$H$2:$H$2344," ",0,1)</f>
        <v>tier - 2</v>
      </c>
      <c r="P1376" t="str">
        <f>_xlfn.XLOOKUP(A1376,'Hospitalisation Details'!$A$2:$A$2344,'Hospitalisation Details'!$I$2:$I$2344," ",0,1)</f>
        <v>R1026</v>
      </c>
      <c r="Q1376">
        <f>_xlfn.XLOOKUP(A1376,'Hospitalisation Details'!$A$2:$A$2344,'Hospitalisation Details'!$K$2:$K$2344," ",0,1)</f>
        <v>23</v>
      </c>
    </row>
    <row r="1377" spans="1:17" ht="15.5" x14ac:dyDescent="0.35">
      <c r="A1377" s="8" t="s">
        <v>995</v>
      </c>
      <c r="B1377" t="str">
        <f>VLOOKUP(Healthcare!A1377,'Customer Names'!A1377:E3711,4,FALSE)</f>
        <v>Charlie A</v>
      </c>
      <c r="C1377" s="10">
        <f>_xlfn.XLOOKUP(A1377,'Medical Examinations'!$A$2:$A$2336,'Medical Examinations'!$B$2:$B$2336,"NA",0,1)</f>
        <v>29.7</v>
      </c>
      <c r="D1377" s="10">
        <f>_xlfn.XLOOKUP(A1377,'Medical Examinations'!$A$2:$A$2336,'Medical Examinations'!$C$2:$C$2336)</f>
        <v>7.03</v>
      </c>
      <c r="E1377" s="1" t="str">
        <f>_xlfn.XLOOKUP(A1377,'Medical Examinations'!$A$2:$A$2336,'Medical Examinations'!$D$2:$D$2336)</f>
        <v>No</v>
      </c>
      <c r="F1377" t="str">
        <f>_xlfn.XLOOKUP(A1377,'Medical Examinations'!$A$2:$A$2336,'Medical Examinations'!$E$2:$E$2336)</f>
        <v>No</v>
      </c>
      <c r="G1377" t="str">
        <f>_xlfn.XLOOKUP(A1377,'Medical Examinations'!$A$2:$A$2336,'Medical Examinations'!$F$2:$F$2336)</f>
        <v>No</v>
      </c>
      <c r="H1377" s="1">
        <f>_xlfn.XLOOKUP(A1377,'Medical Examinations'!$A$2:$A$2336,'Medical Examinations'!$G$2:$G$2336)</f>
        <v>0</v>
      </c>
      <c r="I1377" t="str">
        <f>_xlfn.XLOOKUP(A1377,'Medical Examinations'!$A$2:$A$2336,'Medical Examinations'!$H$2:$H$2336)</f>
        <v>No</v>
      </c>
      <c r="J1377" t="str">
        <f>VLOOKUP(A1377,'Medical Examinations'!$A$2:$J$2336,9,FALSE)</f>
        <v>Overweight</v>
      </c>
      <c r="K1377" t="str">
        <f>VLOOKUP(A1377,'Medical Examinations'!$A$2:$J$2336,10,FALSE)</f>
        <v>Diabetes</v>
      </c>
      <c r="L1377" s="51" t="str">
        <f>_xlfn.XLOOKUP(A1377,'Hospitalisation Details'!$A$2:$A$2345,'Hospitalisation Details'!$J$2:$J$2345,"")</f>
        <v>6-Dec-1974</v>
      </c>
      <c r="M1377" s="12">
        <f>_xlfn.XLOOKUP(A1377,'Hospitalisation Details'!$A$2:$A$2344,'Hospitalisation Details'!$F$2:$F$2344," ",0,1)</f>
        <v>7789.64</v>
      </c>
      <c r="N1377" t="str">
        <f>_xlfn.XLOOKUP(A1377,'Hospitalisation Details'!$A$2:$A$2344,'Hospitalisation Details'!$G$2:$G$2344," ",0,1)</f>
        <v>tier - 1</v>
      </c>
      <c r="O1377" t="str">
        <f>_xlfn.XLOOKUP(A1377,'Hospitalisation Details'!$A$2:$A$2344,'Hospitalisation Details'!$H$2:$H$2344," ",0,1)</f>
        <v>tier - 3</v>
      </c>
      <c r="P1377" t="str">
        <f>_xlfn.XLOOKUP(A1377,'Hospitalisation Details'!$A$2:$A$2344,'Hospitalisation Details'!$I$2:$I$2344," ",0,1)</f>
        <v>R1013</v>
      </c>
      <c r="Q1377">
        <f>_xlfn.XLOOKUP(A1377,'Hospitalisation Details'!$A$2:$A$2344,'Hospitalisation Details'!$K$2:$K$2344," ",0,1)</f>
        <v>48</v>
      </c>
    </row>
    <row r="1378" spans="1:17" ht="15.5" x14ac:dyDescent="0.35">
      <c r="A1378" s="8" t="s">
        <v>994</v>
      </c>
      <c r="B1378" t="str">
        <f>VLOOKUP(Healthcare!A1378,'Customer Names'!A1378:E3712,4,FALSE)</f>
        <v>Rick</v>
      </c>
      <c r="C1378" s="10">
        <f>_xlfn.XLOOKUP(A1378,'Medical Examinations'!$A$2:$A$2336,'Medical Examinations'!$B$2:$B$2336,"NA",0,1)</f>
        <v>40.58</v>
      </c>
      <c r="D1378" s="10">
        <f>_xlfn.XLOOKUP(A1378,'Medical Examinations'!$A$2:$A$2336,'Medical Examinations'!$C$2:$C$2336)</f>
        <v>5.32</v>
      </c>
      <c r="E1378" s="1" t="str">
        <f>_xlfn.XLOOKUP(A1378,'Medical Examinations'!$A$2:$A$2336,'Medical Examinations'!$D$2:$D$2336)</f>
        <v>Yes</v>
      </c>
      <c r="F1378" t="str">
        <f>_xlfn.XLOOKUP(A1378,'Medical Examinations'!$A$2:$A$2336,'Medical Examinations'!$E$2:$E$2336)</f>
        <v>No</v>
      </c>
      <c r="G1378" t="str">
        <f>_xlfn.XLOOKUP(A1378,'Medical Examinations'!$A$2:$A$2336,'Medical Examinations'!$F$2:$F$2336)</f>
        <v>Yes</v>
      </c>
      <c r="H1378" s="1">
        <f>_xlfn.XLOOKUP(A1378,'Medical Examinations'!$A$2:$A$2336,'Medical Examinations'!$G$2:$G$2336)</f>
        <v>1</v>
      </c>
      <c r="I1378" t="str">
        <f>_xlfn.XLOOKUP(A1378,'Medical Examinations'!$A$2:$A$2336,'Medical Examinations'!$H$2:$H$2336)</f>
        <v>No</v>
      </c>
      <c r="J1378" t="str">
        <f>VLOOKUP(A1378,'Medical Examinations'!$A$2:$J$2336,9,FALSE)</f>
        <v>Obesity</v>
      </c>
      <c r="K1378" t="str">
        <f>VLOOKUP(A1378,'Medical Examinations'!$A$2:$J$2336,10,FALSE)</f>
        <v>Normal</v>
      </c>
      <c r="L1378" s="51" t="str">
        <f>_xlfn.XLOOKUP(A1378,'Hospitalisation Details'!$A$2:$A$2345,'Hospitalisation Details'!$J$2:$J$2345,"")</f>
        <v>21-Dec-1997</v>
      </c>
      <c r="M1378" s="12">
        <f>_xlfn.XLOOKUP(A1378,'Hospitalisation Details'!$A$2:$A$2344,'Hospitalisation Details'!$F$2:$F$2344," ",0,1)</f>
        <v>7763.06</v>
      </c>
      <c r="N1378" t="str">
        <f>_xlfn.XLOOKUP(A1378,'Hospitalisation Details'!$A$2:$A$2344,'Hospitalisation Details'!$G$2:$G$2344," ",0,1)</f>
        <v>tier - 2</v>
      </c>
      <c r="O1378" t="str">
        <f>_xlfn.XLOOKUP(A1378,'Hospitalisation Details'!$A$2:$A$2344,'Hospitalisation Details'!$H$2:$H$2344," ",0,1)</f>
        <v>tier - 1</v>
      </c>
      <c r="P1378" t="str">
        <f>_xlfn.XLOOKUP(A1378,'Hospitalisation Details'!$A$2:$A$2344,'Hospitalisation Details'!$I$2:$I$2344," ",0,1)</f>
        <v>R1012</v>
      </c>
      <c r="Q1378">
        <f>_xlfn.XLOOKUP(A1378,'Hospitalisation Details'!$A$2:$A$2344,'Hospitalisation Details'!$K$2:$K$2344," ",0,1)</f>
        <v>25</v>
      </c>
    </row>
    <row r="1379" spans="1:17" ht="15.5" x14ac:dyDescent="0.35">
      <c r="A1379" s="8" t="s">
        <v>993</v>
      </c>
      <c r="B1379" t="str">
        <f>VLOOKUP(Healthcare!A1379,'Customer Names'!A1379:E3713,4,FALSE)</f>
        <v>Lauren C</v>
      </c>
      <c r="C1379" s="10">
        <f>_xlfn.XLOOKUP(A1379,'Medical Examinations'!$A$2:$A$2336,'Medical Examinations'!$B$2:$B$2336,"NA",0,1)</f>
        <v>33.06</v>
      </c>
      <c r="D1379" s="10">
        <f>_xlfn.XLOOKUP(A1379,'Medical Examinations'!$A$2:$A$2336,'Medical Examinations'!$C$2:$C$2336)</f>
        <v>9.59</v>
      </c>
      <c r="E1379" s="1" t="str">
        <f>_xlfn.XLOOKUP(A1379,'Medical Examinations'!$A$2:$A$2336,'Medical Examinations'!$D$2:$D$2336)</f>
        <v>Yes</v>
      </c>
      <c r="F1379" t="str">
        <f>_xlfn.XLOOKUP(A1379,'Medical Examinations'!$A$2:$A$2336,'Medical Examinations'!$E$2:$E$2336)</f>
        <v>No</v>
      </c>
      <c r="G1379" t="str">
        <f>_xlfn.XLOOKUP(A1379,'Medical Examinations'!$A$2:$A$2336,'Medical Examinations'!$F$2:$F$2336)</f>
        <v>No</v>
      </c>
      <c r="H1379" s="1">
        <f>_xlfn.XLOOKUP(A1379,'Medical Examinations'!$A$2:$A$2336,'Medical Examinations'!$G$2:$G$2336)</f>
        <v>0</v>
      </c>
      <c r="I1379" t="str">
        <f>_xlfn.XLOOKUP(A1379,'Medical Examinations'!$A$2:$A$2336,'Medical Examinations'!$H$2:$H$2336)</f>
        <v>No</v>
      </c>
      <c r="J1379" t="str">
        <f>VLOOKUP(A1379,'Medical Examinations'!$A$2:$J$2336,9,FALSE)</f>
        <v>Obesity</v>
      </c>
      <c r="K1379" t="str">
        <f>VLOOKUP(A1379,'Medical Examinations'!$A$2:$J$2336,10,FALSE)</f>
        <v>Diabetes</v>
      </c>
      <c r="L1379" s="51" t="str">
        <f>_xlfn.XLOOKUP(A1379,'Hospitalisation Details'!$A$2:$A$2345,'Hospitalisation Details'!$J$2:$J$2345,"")</f>
        <v>30-Jun-1981</v>
      </c>
      <c r="M1379" s="12">
        <f>_xlfn.XLOOKUP(A1379,'Hospitalisation Details'!$A$2:$A$2344,'Hospitalisation Details'!$F$2:$F$2344," ",0,1)</f>
        <v>7749.16</v>
      </c>
      <c r="N1379" t="str">
        <f>_xlfn.XLOOKUP(A1379,'Hospitalisation Details'!$A$2:$A$2344,'Hospitalisation Details'!$G$2:$G$2344," ",0,1)</f>
        <v>tier - 2</v>
      </c>
      <c r="O1379" t="str">
        <f>_xlfn.XLOOKUP(A1379,'Hospitalisation Details'!$A$2:$A$2344,'Hospitalisation Details'!$H$2:$H$2344," ",0,1)</f>
        <v>tier - 1</v>
      </c>
      <c r="P1379" t="str">
        <f>_xlfn.XLOOKUP(A1379,'Hospitalisation Details'!$A$2:$A$2344,'Hospitalisation Details'!$I$2:$I$2344," ",0,1)</f>
        <v>R1012</v>
      </c>
      <c r="Q1379">
        <f>_xlfn.XLOOKUP(A1379,'Hospitalisation Details'!$A$2:$A$2344,'Hospitalisation Details'!$K$2:$K$2344," ",0,1)</f>
        <v>41</v>
      </c>
    </row>
    <row r="1380" spans="1:17" ht="15.5" x14ac:dyDescent="0.35">
      <c r="A1380" s="8" t="s">
        <v>992</v>
      </c>
      <c r="B1380" t="str">
        <f>VLOOKUP(Healthcare!A1380,'Customer Names'!A1380:E3714,4,FALSE)</f>
        <v>Daniel</v>
      </c>
      <c r="C1380" s="10">
        <f>_xlfn.XLOOKUP(A1380,'Medical Examinations'!$A$2:$A$2336,'Medical Examinations'!$B$2:$B$2336,"NA",0,1)</f>
        <v>26.62</v>
      </c>
      <c r="D1380" s="10">
        <f>_xlfn.XLOOKUP(A1380,'Medical Examinations'!$A$2:$A$2336,'Medical Examinations'!$C$2:$C$2336)</f>
        <v>6.15</v>
      </c>
      <c r="E1380" s="1" t="str">
        <f>_xlfn.XLOOKUP(A1380,'Medical Examinations'!$A$2:$A$2336,'Medical Examinations'!$D$2:$D$2336)</f>
        <v>Yes</v>
      </c>
      <c r="F1380" t="str">
        <f>_xlfn.XLOOKUP(A1380,'Medical Examinations'!$A$2:$A$2336,'Medical Examinations'!$E$2:$E$2336)</f>
        <v>No</v>
      </c>
      <c r="G1380" t="str">
        <f>_xlfn.XLOOKUP(A1380,'Medical Examinations'!$A$2:$A$2336,'Medical Examinations'!$F$2:$F$2336)</f>
        <v>No</v>
      </c>
      <c r="H1380" s="1">
        <f>_xlfn.XLOOKUP(A1380,'Medical Examinations'!$A$2:$A$2336,'Medical Examinations'!$G$2:$G$2336)</f>
        <v>0</v>
      </c>
      <c r="I1380" t="str">
        <f>_xlfn.XLOOKUP(A1380,'Medical Examinations'!$A$2:$A$2336,'Medical Examinations'!$H$2:$H$2336)</f>
        <v>No</v>
      </c>
      <c r="J1380" t="str">
        <f>VLOOKUP(A1380,'Medical Examinations'!$A$2:$J$2336,9,FALSE)</f>
        <v>Overweight</v>
      </c>
      <c r="K1380" t="str">
        <f>VLOOKUP(A1380,'Medical Examinations'!$A$2:$J$2336,10,FALSE)</f>
        <v>Prediabetes</v>
      </c>
      <c r="L1380" s="51" t="str">
        <f>_xlfn.XLOOKUP(A1380,'Hospitalisation Details'!$A$2:$A$2345,'Hospitalisation Details'!$J$2:$J$2345,"")</f>
        <v>12-Dec-1976</v>
      </c>
      <c r="M1380" s="12">
        <f>_xlfn.XLOOKUP(A1380,'Hospitalisation Details'!$A$2:$A$2344,'Hospitalisation Details'!$F$2:$F$2344," ",0,1)</f>
        <v>7742.11</v>
      </c>
      <c r="N1380" t="str">
        <f>_xlfn.XLOOKUP(A1380,'Hospitalisation Details'!$A$2:$A$2344,'Hospitalisation Details'!$G$2:$G$2344," ",0,1)</f>
        <v>tier - 3</v>
      </c>
      <c r="O1380" t="str">
        <f>_xlfn.XLOOKUP(A1380,'Hospitalisation Details'!$A$2:$A$2344,'Hospitalisation Details'!$H$2:$H$2344," ",0,1)</f>
        <v>tier - 2</v>
      </c>
      <c r="P1380" t="str">
        <f>_xlfn.XLOOKUP(A1380,'Hospitalisation Details'!$A$2:$A$2344,'Hospitalisation Details'!$I$2:$I$2344," ",0,1)</f>
        <v>R1013</v>
      </c>
      <c r="Q1380">
        <f>_xlfn.XLOOKUP(A1380,'Hospitalisation Details'!$A$2:$A$2344,'Hospitalisation Details'!$K$2:$K$2344," ",0,1)</f>
        <v>46</v>
      </c>
    </row>
    <row r="1381" spans="1:17" ht="15.5" x14ac:dyDescent="0.35">
      <c r="A1381" s="8" t="s">
        <v>991</v>
      </c>
      <c r="B1381" t="str">
        <f>VLOOKUP(Healthcare!A1381,'Customer Names'!A1381:E3715,4,FALSE)</f>
        <v>Jaime</v>
      </c>
      <c r="C1381" s="10">
        <f>_xlfn.XLOOKUP(A1381,'Medical Examinations'!$A$2:$A$2336,'Medical Examinations'!$B$2:$B$2336,"NA",0,1)</f>
        <v>37.1</v>
      </c>
      <c r="D1381" s="10">
        <f>_xlfn.XLOOKUP(A1381,'Medical Examinations'!$A$2:$A$2336,'Medical Examinations'!$C$2:$C$2336)</f>
        <v>11.08</v>
      </c>
      <c r="E1381" s="1" t="str">
        <f>_xlfn.XLOOKUP(A1381,'Medical Examinations'!$A$2:$A$2336,'Medical Examinations'!$D$2:$D$2336)</f>
        <v>No</v>
      </c>
      <c r="F1381" t="str">
        <f>_xlfn.XLOOKUP(A1381,'Medical Examinations'!$A$2:$A$2336,'Medical Examinations'!$E$2:$E$2336)</f>
        <v>No</v>
      </c>
      <c r="G1381" t="str">
        <f>_xlfn.XLOOKUP(A1381,'Medical Examinations'!$A$2:$A$2336,'Medical Examinations'!$F$2:$F$2336)</f>
        <v>No</v>
      </c>
      <c r="H1381" s="1">
        <f>_xlfn.XLOOKUP(A1381,'Medical Examinations'!$A$2:$A$2336,'Medical Examinations'!$G$2:$G$2336)</f>
        <v>0</v>
      </c>
      <c r="I1381" t="str">
        <f>_xlfn.XLOOKUP(A1381,'Medical Examinations'!$A$2:$A$2336,'Medical Examinations'!$H$2:$H$2336)</f>
        <v>No</v>
      </c>
      <c r="J1381" t="str">
        <f>VLOOKUP(A1381,'Medical Examinations'!$A$2:$J$2336,9,FALSE)</f>
        <v>Obesity</v>
      </c>
      <c r="K1381" t="str">
        <f>VLOOKUP(A1381,'Medical Examinations'!$A$2:$J$2336,10,FALSE)</f>
        <v>Diabetes</v>
      </c>
      <c r="L1381" s="51" t="str">
        <f>_xlfn.XLOOKUP(A1381,'Hospitalisation Details'!$A$2:$A$2345,'Hospitalisation Details'!$J$2:$J$2345,"")</f>
        <v>4-Sep-1978</v>
      </c>
      <c r="M1381" s="12">
        <f>_xlfn.XLOOKUP(A1381,'Hospitalisation Details'!$A$2:$A$2344,'Hospitalisation Details'!$F$2:$F$2344," ",0,1)</f>
        <v>7740.34</v>
      </c>
      <c r="N1381" t="str">
        <f>_xlfn.XLOOKUP(A1381,'Hospitalisation Details'!$A$2:$A$2344,'Hospitalisation Details'!$G$2:$G$2344," ",0,1)</f>
        <v>tier - 1</v>
      </c>
      <c r="O1381" t="str">
        <f>_xlfn.XLOOKUP(A1381,'Hospitalisation Details'!$A$2:$A$2344,'Hospitalisation Details'!$H$2:$H$2344," ",0,1)</f>
        <v>tier - 1</v>
      </c>
      <c r="P1381" t="str">
        <f>_xlfn.XLOOKUP(A1381,'Hospitalisation Details'!$A$2:$A$2344,'Hospitalisation Details'!$I$2:$I$2344," ",0,1)</f>
        <v>R1011</v>
      </c>
      <c r="Q1381">
        <f>_xlfn.XLOOKUP(A1381,'Hospitalisation Details'!$A$2:$A$2344,'Hospitalisation Details'!$K$2:$K$2344," ",0,1)</f>
        <v>44</v>
      </c>
    </row>
    <row r="1382" spans="1:17" ht="15.5" x14ac:dyDescent="0.35">
      <c r="A1382" s="8" t="s">
        <v>990</v>
      </c>
      <c r="B1382" t="str">
        <f>VLOOKUP(Healthcare!A1382,'Customer Names'!A1382:E3716,4,FALSE)</f>
        <v>Erik R</v>
      </c>
      <c r="C1382" s="10">
        <f>_xlfn.XLOOKUP(A1382,'Medical Examinations'!$A$2:$A$2336,'Medical Examinations'!$B$2:$B$2336,"NA",0,1)</f>
        <v>18.28</v>
      </c>
      <c r="D1382" s="10">
        <f>_xlfn.XLOOKUP(A1382,'Medical Examinations'!$A$2:$A$2336,'Medical Examinations'!$C$2:$C$2336)</f>
        <v>7.95</v>
      </c>
      <c r="E1382" s="1" t="str">
        <f>_xlfn.XLOOKUP(A1382,'Medical Examinations'!$A$2:$A$2336,'Medical Examinations'!$D$2:$D$2336)</f>
        <v>No</v>
      </c>
      <c r="F1382" t="str">
        <f>_xlfn.XLOOKUP(A1382,'Medical Examinations'!$A$2:$A$2336,'Medical Examinations'!$E$2:$E$2336)</f>
        <v>No</v>
      </c>
      <c r="G1382" t="str">
        <f>_xlfn.XLOOKUP(A1382,'Medical Examinations'!$A$2:$A$2336,'Medical Examinations'!$F$2:$F$2336)</f>
        <v>No</v>
      </c>
      <c r="H1382" s="1">
        <f>_xlfn.XLOOKUP(A1382,'Medical Examinations'!$A$2:$A$2336,'Medical Examinations'!$G$2:$G$2336)</f>
        <v>0</v>
      </c>
      <c r="I1382" t="str">
        <f>_xlfn.XLOOKUP(A1382,'Medical Examinations'!$A$2:$A$2336,'Medical Examinations'!$H$2:$H$2336)</f>
        <v>No</v>
      </c>
      <c r="J1382" t="str">
        <f>VLOOKUP(A1382,'Medical Examinations'!$A$2:$J$2336,9,FALSE)</f>
        <v>Underweight</v>
      </c>
      <c r="K1382" t="str">
        <f>VLOOKUP(A1382,'Medical Examinations'!$A$2:$J$2336,10,FALSE)</f>
        <v>Diabetes</v>
      </c>
      <c r="L1382" s="51" t="str">
        <f>_xlfn.XLOOKUP(A1382,'Hospitalisation Details'!$A$2:$A$2345,'Hospitalisation Details'!$J$2:$J$2345,"")</f>
        <v>18-Jul-1965</v>
      </c>
      <c r="M1382" s="12">
        <f>_xlfn.XLOOKUP(A1382,'Hospitalisation Details'!$A$2:$A$2344,'Hospitalisation Details'!$F$2:$F$2344," ",0,1)</f>
        <v>7736.39</v>
      </c>
      <c r="N1382" t="str">
        <f>_xlfn.XLOOKUP(A1382,'Hospitalisation Details'!$A$2:$A$2344,'Hospitalisation Details'!$G$2:$G$2344," ",0,1)</f>
        <v>tier - 3</v>
      </c>
      <c r="O1382" t="str">
        <f>_xlfn.XLOOKUP(A1382,'Hospitalisation Details'!$A$2:$A$2344,'Hospitalisation Details'!$H$2:$H$2344," ",0,1)</f>
        <v>tier - 2</v>
      </c>
      <c r="P1382" t="str">
        <f>_xlfn.XLOOKUP(A1382,'Hospitalisation Details'!$A$2:$A$2344,'Hospitalisation Details'!$I$2:$I$2344," ",0,1)</f>
        <v>R1013</v>
      </c>
      <c r="Q1382">
        <f>_xlfn.XLOOKUP(A1382,'Hospitalisation Details'!$A$2:$A$2344,'Hospitalisation Details'!$K$2:$K$2344," ",0,1)</f>
        <v>57</v>
      </c>
    </row>
    <row r="1383" spans="1:17" ht="15.5" x14ac:dyDescent="0.35">
      <c r="A1383" s="8" t="s">
        <v>989</v>
      </c>
      <c r="B1383" t="str">
        <f>VLOOKUP(Healthcare!A1383,'Customer Names'!A1383:E3717,4,FALSE)</f>
        <v>Katie</v>
      </c>
      <c r="C1383" s="10">
        <f>_xlfn.XLOOKUP(A1383,'Medical Examinations'!$A$2:$A$2336,'Medical Examinations'!$B$2:$B$2336,"NA",0,1)</f>
        <v>35.814999999999998</v>
      </c>
      <c r="D1383" s="10">
        <f>_xlfn.XLOOKUP(A1383,'Medical Examinations'!$A$2:$A$2336,'Medical Examinations'!$C$2:$C$2336)</f>
        <v>6.23</v>
      </c>
      <c r="E1383" s="1" t="str">
        <f>_xlfn.XLOOKUP(A1383,'Medical Examinations'!$A$2:$A$2336,'Medical Examinations'!$D$2:$D$2336)</f>
        <v>No</v>
      </c>
      <c r="F1383" t="str">
        <f>_xlfn.XLOOKUP(A1383,'Medical Examinations'!$A$2:$A$2336,'Medical Examinations'!$E$2:$E$2336)</f>
        <v>No</v>
      </c>
      <c r="G1383" t="str">
        <f>_xlfn.XLOOKUP(A1383,'Medical Examinations'!$A$2:$A$2336,'Medical Examinations'!$F$2:$F$2336)</f>
        <v>No</v>
      </c>
      <c r="H1383" s="1">
        <f>_xlfn.XLOOKUP(A1383,'Medical Examinations'!$A$2:$A$2336,'Medical Examinations'!$G$2:$G$2336)</f>
        <v>0</v>
      </c>
      <c r="I1383" t="str">
        <f>_xlfn.XLOOKUP(A1383,'Medical Examinations'!$A$2:$A$2336,'Medical Examinations'!$H$2:$H$2336)</f>
        <v>No</v>
      </c>
      <c r="J1383" t="str">
        <f>VLOOKUP(A1383,'Medical Examinations'!$A$2:$J$2336,9,FALSE)</f>
        <v>Obesity</v>
      </c>
      <c r="K1383" t="str">
        <f>VLOOKUP(A1383,'Medical Examinations'!$A$2:$J$2336,10,FALSE)</f>
        <v>Prediabetes</v>
      </c>
      <c r="L1383" s="51" t="str">
        <f>_xlfn.XLOOKUP(A1383,'Hospitalisation Details'!$A$2:$A$2345,'Hospitalisation Details'!$J$2:$J$2345,"")</f>
        <v>29-Aug-1977</v>
      </c>
      <c r="M1383" s="12">
        <f>_xlfn.XLOOKUP(A1383,'Hospitalisation Details'!$A$2:$A$2344,'Hospitalisation Details'!$F$2:$F$2344," ",0,1)</f>
        <v>7731.86</v>
      </c>
      <c r="N1383" t="str">
        <f>_xlfn.XLOOKUP(A1383,'Hospitalisation Details'!$A$2:$A$2344,'Hospitalisation Details'!$G$2:$G$2344," ",0,1)</f>
        <v>tier - 2</v>
      </c>
      <c r="O1383" t="str">
        <f>_xlfn.XLOOKUP(A1383,'Hospitalisation Details'!$A$2:$A$2344,'Hospitalisation Details'!$H$2:$H$2344," ",0,1)</f>
        <v>tier - 3</v>
      </c>
      <c r="P1383" t="str">
        <f>_xlfn.XLOOKUP(A1383,'Hospitalisation Details'!$A$2:$A$2344,'Hospitalisation Details'!$I$2:$I$2344," ",0,1)</f>
        <v>R1012</v>
      </c>
      <c r="Q1383">
        <f>_xlfn.XLOOKUP(A1383,'Hospitalisation Details'!$A$2:$A$2344,'Hospitalisation Details'!$K$2:$K$2344," ",0,1)</f>
        <v>45</v>
      </c>
    </row>
    <row r="1384" spans="1:17" ht="15.5" x14ac:dyDescent="0.35">
      <c r="A1384" s="8" t="s">
        <v>988</v>
      </c>
      <c r="B1384" t="str">
        <f>VLOOKUP(Healthcare!A1384,'Customer Names'!A1384:E3718,4,FALSE)</f>
        <v>Thomas A</v>
      </c>
      <c r="C1384" s="10">
        <f>_xlfn.XLOOKUP(A1384,'Medical Examinations'!$A$2:$A$2336,'Medical Examinations'!$B$2:$B$2336,"NA",0,1)</f>
        <v>30.69</v>
      </c>
      <c r="D1384" s="10">
        <f>_xlfn.XLOOKUP(A1384,'Medical Examinations'!$A$2:$A$2336,'Medical Examinations'!$C$2:$C$2336)</f>
        <v>6.5</v>
      </c>
      <c r="E1384" s="1" t="str">
        <f>_xlfn.XLOOKUP(A1384,'Medical Examinations'!$A$2:$A$2336,'Medical Examinations'!$D$2:$D$2336)</f>
        <v>No</v>
      </c>
      <c r="F1384" t="str">
        <f>_xlfn.XLOOKUP(A1384,'Medical Examinations'!$A$2:$A$2336,'Medical Examinations'!$E$2:$E$2336)</f>
        <v>No</v>
      </c>
      <c r="G1384" t="str">
        <f>_xlfn.XLOOKUP(A1384,'Medical Examinations'!$A$2:$A$2336,'Medical Examinations'!$F$2:$F$2336)</f>
        <v>No</v>
      </c>
      <c r="H1384" s="1">
        <f>_xlfn.XLOOKUP(A1384,'Medical Examinations'!$A$2:$A$2336,'Medical Examinations'!$G$2:$G$2336)</f>
        <v>0</v>
      </c>
      <c r="I1384" t="str">
        <f>_xlfn.XLOOKUP(A1384,'Medical Examinations'!$A$2:$A$2336,'Medical Examinations'!$H$2:$H$2336)</f>
        <v>No</v>
      </c>
      <c r="J1384" t="str">
        <f>VLOOKUP(A1384,'Medical Examinations'!$A$2:$J$2336,9,FALSE)</f>
        <v>Obesity</v>
      </c>
      <c r="K1384" t="str">
        <f>VLOOKUP(A1384,'Medical Examinations'!$A$2:$J$2336,10,FALSE)</f>
        <v>Diabetes</v>
      </c>
      <c r="L1384" s="51" t="str">
        <f>_xlfn.XLOOKUP(A1384,'Hospitalisation Details'!$A$2:$A$2345,'Hospitalisation Details'!$J$2:$J$2345,"")</f>
        <v>4-Dec-1978</v>
      </c>
      <c r="M1384" s="12">
        <f>_xlfn.XLOOKUP(A1384,'Hospitalisation Details'!$A$2:$A$2344,'Hospitalisation Details'!$F$2:$F$2344," ",0,1)</f>
        <v>7731.43</v>
      </c>
      <c r="N1384" t="str">
        <f>_xlfn.XLOOKUP(A1384,'Hospitalisation Details'!$A$2:$A$2344,'Hospitalisation Details'!$G$2:$G$2344," ",0,1)</f>
        <v>tier - 3</v>
      </c>
      <c r="O1384" t="str">
        <f>_xlfn.XLOOKUP(A1384,'Hospitalisation Details'!$A$2:$A$2344,'Hospitalisation Details'!$H$2:$H$2344," ",0,1)</f>
        <v>tier - 2</v>
      </c>
      <c r="P1384" t="str">
        <f>_xlfn.XLOOKUP(A1384,'Hospitalisation Details'!$A$2:$A$2344,'Hospitalisation Details'!$I$2:$I$2344," ",0,1)</f>
        <v>R1013</v>
      </c>
      <c r="Q1384">
        <f>_xlfn.XLOOKUP(A1384,'Hospitalisation Details'!$A$2:$A$2344,'Hospitalisation Details'!$K$2:$K$2344," ",0,1)</f>
        <v>44</v>
      </c>
    </row>
    <row r="1385" spans="1:17" ht="15.5" x14ac:dyDescent="0.35">
      <c r="A1385" s="8" t="s">
        <v>987</v>
      </c>
      <c r="B1385" t="str">
        <f>VLOOKUP(Healthcare!A1385,'Customer Names'!A1385:E3719,4,FALSE)</f>
        <v>Jean-Marc</v>
      </c>
      <c r="C1385" s="10">
        <f>_xlfn.XLOOKUP(A1385,'Medical Examinations'!$A$2:$A$2336,'Medical Examinations'!$B$2:$B$2336,"NA",0,1)</f>
        <v>26.125</v>
      </c>
      <c r="D1385" s="10">
        <f>_xlfn.XLOOKUP(A1385,'Medical Examinations'!$A$2:$A$2336,'Medical Examinations'!$C$2:$C$2336)</f>
        <v>5.22</v>
      </c>
      <c r="E1385" s="1" t="str">
        <f>_xlfn.XLOOKUP(A1385,'Medical Examinations'!$A$2:$A$2336,'Medical Examinations'!$D$2:$D$2336)</f>
        <v>No</v>
      </c>
      <c r="F1385" t="str">
        <f>_xlfn.XLOOKUP(A1385,'Medical Examinations'!$A$2:$A$2336,'Medical Examinations'!$E$2:$E$2336)</f>
        <v>No</v>
      </c>
      <c r="G1385" t="str">
        <f>_xlfn.XLOOKUP(A1385,'Medical Examinations'!$A$2:$A$2336,'Medical Examinations'!$F$2:$F$2336)</f>
        <v>No</v>
      </c>
      <c r="H1385" s="1">
        <f>_xlfn.XLOOKUP(A1385,'Medical Examinations'!$A$2:$A$2336,'Medical Examinations'!$G$2:$G$2336)</f>
        <v>0</v>
      </c>
      <c r="I1385" t="str">
        <f>_xlfn.XLOOKUP(A1385,'Medical Examinations'!$A$2:$A$2336,'Medical Examinations'!$H$2:$H$2336)</f>
        <v>No</v>
      </c>
      <c r="J1385" t="str">
        <f>VLOOKUP(A1385,'Medical Examinations'!$A$2:$J$2336,9,FALSE)</f>
        <v>Overweight</v>
      </c>
      <c r="K1385" t="str">
        <f>VLOOKUP(A1385,'Medical Examinations'!$A$2:$J$2336,10,FALSE)</f>
        <v>Normal</v>
      </c>
      <c r="L1385" s="51" t="str">
        <f>_xlfn.XLOOKUP(A1385,'Hospitalisation Details'!$A$2:$A$2345,'Hospitalisation Details'!$J$2:$J$2345,"")</f>
        <v>10-Sep-1980</v>
      </c>
      <c r="M1385" s="12">
        <f>_xlfn.XLOOKUP(A1385,'Hospitalisation Details'!$A$2:$A$2344,'Hospitalisation Details'!$F$2:$F$2344," ",0,1)</f>
        <v>7729.65</v>
      </c>
      <c r="N1385" t="str">
        <f>_xlfn.XLOOKUP(A1385,'Hospitalisation Details'!$A$2:$A$2344,'Hospitalisation Details'!$G$2:$G$2344," ",0,1)</f>
        <v>tier - 3</v>
      </c>
      <c r="O1385" t="str">
        <f>_xlfn.XLOOKUP(A1385,'Hospitalisation Details'!$A$2:$A$2344,'Hospitalisation Details'!$H$2:$H$2344," ",0,1)</f>
        <v>tier - 1</v>
      </c>
      <c r="P1385" t="str">
        <f>_xlfn.XLOOKUP(A1385,'Hospitalisation Details'!$A$2:$A$2344,'Hospitalisation Details'!$I$2:$I$2344," ",0,1)</f>
        <v>R1016</v>
      </c>
      <c r="Q1385">
        <f>_xlfn.XLOOKUP(A1385,'Hospitalisation Details'!$A$2:$A$2344,'Hospitalisation Details'!$K$2:$K$2344," ",0,1)</f>
        <v>42</v>
      </c>
    </row>
    <row r="1386" spans="1:17" ht="15.5" x14ac:dyDescent="0.35">
      <c r="A1386" s="8" t="s">
        <v>986</v>
      </c>
      <c r="B1386" t="str">
        <f>VLOOKUP(Healthcare!A1386,'Customer Names'!A1386:E3720,4,FALSE)</f>
        <v>Kerry L</v>
      </c>
      <c r="C1386" s="10">
        <f>_xlfn.XLOOKUP(A1386,'Medical Examinations'!$A$2:$A$2336,'Medical Examinations'!$B$2:$B$2336,"NA",0,1)</f>
        <v>34.58</v>
      </c>
      <c r="D1386" s="10">
        <f>_xlfn.XLOOKUP(A1386,'Medical Examinations'!$A$2:$A$2336,'Medical Examinations'!$C$2:$C$2336)</f>
        <v>6.3</v>
      </c>
      <c r="E1386" s="1" t="str">
        <f>_xlfn.XLOOKUP(A1386,'Medical Examinations'!$A$2:$A$2336,'Medical Examinations'!$D$2:$D$2336)</f>
        <v>No</v>
      </c>
      <c r="F1386" t="str">
        <f>_xlfn.XLOOKUP(A1386,'Medical Examinations'!$A$2:$A$2336,'Medical Examinations'!$E$2:$E$2336)</f>
        <v>No</v>
      </c>
      <c r="G1386" t="str">
        <f>_xlfn.XLOOKUP(A1386,'Medical Examinations'!$A$2:$A$2336,'Medical Examinations'!$F$2:$F$2336)</f>
        <v>Yes</v>
      </c>
      <c r="H1386" s="1">
        <f>_xlfn.XLOOKUP(A1386,'Medical Examinations'!$A$2:$A$2336,'Medical Examinations'!$G$2:$G$2336)</f>
        <v>1</v>
      </c>
      <c r="I1386" t="str">
        <f>_xlfn.XLOOKUP(A1386,'Medical Examinations'!$A$2:$A$2336,'Medical Examinations'!$H$2:$H$2336)</f>
        <v>No</v>
      </c>
      <c r="J1386" t="str">
        <f>VLOOKUP(A1386,'Medical Examinations'!$A$2:$J$2336,9,FALSE)</f>
        <v>Obesity</v>
      </c>
      <c r="K1386" t="str">
        <f>VLOOKUP(A1386,'Medical Examinations'!$A$2:$J$2336,10,FALSE)</f>
        <v>Prediabetes</v>
      </c>
      <c r="L1386" s="51" t="str">
        <f>_xlfn.XLOOKUP(A1386,'Hospitalisation Details'!$A$2:$A$2345,'Hospitalisation Details'!$J$2:$J$2345,"")</f>
        <v>2-Jun-1979</v>
      </c>
      <c r="M1386" s="12">
        <f>_xlfn.XLOOKUP(A1386,'Hospitalisation Details'!$A$2:$A$2344,'Hospitalisation Details'!$F$2:$F$2344," ",0,1)</f>
        <v>7727.25</v>
      </c>
      <c r="N1386" t="str">
        <f>_xlfn.XLOOKUP(A1386,'Hospitalisation Details'!$A$2:$A$2344,'Hospitalisation Details'!$G$2:$G$2344," ",0,1)</f>
        <v>tier - 2</v>
      </c>
      <c r="O1386" t="str">
        <f>_xlfn.XLOOKUP(A1386,'Hospitalisation Details'!$A$2:$A$2344,'Hospitalisation Details'!$H$2:$H$2344," ",0,1)</f>
        <v>tier - 3</v>
      </c>
      <c r="P1386" t="str">
        <f>_xlfn.XLOOKUP(A1386,'Hospitalisation Details'!$A$2:$A$2344,'Hospitalisation Details'!$I$2:$I$2344," ",0,1)</f>
        <v>R1012</v>
      </c>
      <c r="Q1386">
        <f>_xlfn.XLOOKUP(A1386,'Hospitalisation Details'!$A$2:$A$2344,'Hospitalisation Details'!$K$2:$K$2344," ",0,1)</f>
        <v>44</v>
      </c>
    </row>
    <row r="1387" spans="1:17" ht="15.5" x14ac:dyDescent="0.35">
      <c r="A1387" s="8" t="s">
        <v>985</v>
      </c>
      <c r="B1387" t="str">
        <f>VLOOKUP(Healthcare!A1387,'Customer Names'!A1387:E3721,4,FALSE)</f>
        <v>Ulrich</v>
      </c>
      <c r="C1387" s="10">
        <f>_xlfn.XLOOKUP(A1387,'Medical Examinations'!$A$2:$A$2336,'Medical Examinations'!$B$2:$B$2336,"NA",0,1)</f>
        <v>27.4</v>
      </c>
      <c r="D1387" s="10">
        <f>_xlfn.XLOOKUP(A1387,'Medical Examinations'!$A$2:$A$2336,'Medical Examinations'!$C$2:$C$2336)</f>
        <v>8.84</v>
      </c>
      <c r="E1387" s="1" t="str">
        <f>_xlfn.XLOOKUP(A1387,'Medical Examinations'!$A$2:$A$2336,'Medical Examinations'!$D$2:$D$2336)</f>
        <v>No</v>
      </c>
      <c r="F1387" t="str">
        <f>_xlfn.XLOOKUP(A1387,'Medical Examinations'!$A$2:$A$2336,'Medical Examinations'!$E$2:$E$2336)</f>
        <v>No</v>
      </c>
      <c r="G1387" t="str">
        <f>_xlfn.XLOOKUP(A1387,'Medical Examinations'!$A$2:$A$2336,'Medical Examinations'!$F$2:$F$2336)</f>
        <v>No</v>
      </c>
      <c r="H1387" s="1">
        <f>_xlfn.XLOOKUP(A1387,'Medical Examinations'!$A$2:$A$2336,'Medical Examinations'!$G$2:$G$2336)</f>
        <v>0</v>
      </c>
      <c r="I1387" t="str">
        <f>_xlfn.XLOOKUP(A1387,'Medical Examinations'!$A$2:$A$2336,'Medical Examinations'!$H$2:$H$2336)</f>
        <v>No</v>
      </c>
      <c r="J1387" t="str">
        <f>VLOOKUP(A1387,'Medical Examinations'!$A$2:$J$2336,9,FALSE)</f>
        <v>Overweight</v>
      </c>
      <c r="K1387" t="str">
        <f>VLOOKUP(A1387,'Medical Examinations'!$A$2:$J$2336,10,FALSE)</f>
        <v>Diabetes</v>
      </c>
      <c r="L1387" s="51" t="str">
        <f>_xlfn.XLOOKUP(A1387,'Hospitalisation Details'!$A$2:$A$2345,'Hospitalisation Details'!$J$2:$J$2345,"")</f>
        <v>29-Dec-1978</v>
      </c>
      <c r="M1387" s="12">
        <f>_xlfn.XLOOKUP(A1387,'Hospitalisation Details'!$A$2:$A$2344,'Hospitalisation Details'!$F$2:$F$2344," ",0,1)</f>
        <v>7726.85</v>
      </c>
      <c r="N1387" t="str">
        <f>_xlfn.XLOOKUP(A1387,'Hospitalisation Details'!$A$2:$A$2344,'Hospitalisation Details'!$G$2:$G$2344," ",0,1)</f>
        <v>tier - 1</v>
      </c>
      <c r="O1387" t="str">
        <f>_xlfn.XLOOKUP(A1387,'Hospitalisation Details'!$A$2:$A$2344,'Hospitalisation Details'!$H$2:$H$2344," ",0,1)</f>
        <v>tier - 2</v>
      </c>
      <c r="P1387" t="str">
        <f>_xlfn.XLOOKUP(A1387,'Hospitalisation Details'!$A$2:$A$2344,'Hospitalisation Details'!$I$2:$I$2344," ",0,1)</f>
        <v>R1011</v>
      </c>
      <c r="Q1387">
        <f>_xlfn.XLOOKUP(A1387,'Hospitalisation Details'!$A$2:$A$2344,'Hospitalisation Details'!$K$2:$K$2344," ",0,1)</f>
        <v>44</v>
      </c>
    </row>
    <row r="1388" spans="1:17" ht="15.5" x14ac:dyDescent="0.35">
      <c r="A1388" s="8" t="s">
        <v>984</v>
      </c>
      <c r="B1388" t="str">
        <f>VLOOKUP(Healthcare!A1388,'Customer Names'!A1388:E3722,4,FALSE)</f>
        <v>Justin P</v>
      </c>
      <c r="C1388" s="10">
        <f>_xlfn.XLOOKUP(A1388,'Medical Examinations'!$A$2:$A$2336,'Medical Examinations'!$B$2:$B$2336,"NA",0,1)</f>
        <v>27.53</v>
      </c>
      <c r="D1388" s="10">
        <f>_xlfn.XLOOKUP(A1388,'Medical Examinations'!$A$2:$A$2336,'Medical Examinations'!$C$2:$C$2336)</f>
        <v>4.1100000000000003</v>
      </c>
      <c r="E1388" s="1" t="str">
        <f>_xlfn.XLOOKUP(A1388,'Medical Examinations'!$A$2:$A$2336,'Medical Examinations'!$D$2:$D$2336)</f>
        <v>No</v>
      </c>
      <c r="F1388" t="str">
        <f>_xlfn.XLOOKUP(A1388,'Medical Examinations'!$A$2:$A$2336,'Medical Examinations'!$E$2:$E$2336)</f>
        <v>No</v>
      </c>
      <c r="G1388" t="str">
        <f>_xlfn.XLOOKUP(A1388,'Medical Examinations'!$A$2:$A$2336,'Medical Examinations'!$F$2:$F$2336)</f>
        <v>No</v>
      </c>
      <c r="H1388" s="1">
        <f>_xlfn.XLOOKUP(A1388,'Medical Examinations'!$A$2:$A$2336,'Medical Examinations'!$G$2:$G$2336)</f>
        <v>1</v>
      </c>
      <c r="I1388" t="str">
        <f>_xlfn.XLOOKUP(A1388,'Medical Examinations'!$A$2:$A$2336,'Medical Examinations'!$H$2:$H$2336)</f>
        <v>No</v>
      </c>
      <c r="J1388" t="str">
        <f>VLOOKUP(A1388,'Medical Examinations'!$A$2:$J$2336,9,FALSE)</f>
        <v>Overweight</v>
      </c>
      <c r="K1388" t="str">
        <f>VLOOKUP(A1388,'Medical Examinations'!$A$2:$J$2336,10,FALSE)</f>
        <v>Normal</v>
      </c>
      <c r="L1388" s="51" t="str">
        <f>_xlfn.XLOOKUP(A1388,'Hospitalisation Details'!$A$2:$A$2345,'Hospitalisation Details'!$J$2:$J$2345,"")</f>
        <v>12-Jul-1987</v>
      </c>
      <c r="M1388" s="12">
        <f>_xlfn.XLOOKUP(A1388,'Hospitalisation Details'!$A$2:$A$2344,'Hospitalisation Details'!$F$2:$F$2344," ",0,1)</f>
        <v>7684.62</v>
      </c>
      <c r="N1388" t="str">
        <f>_xlfn.XLOOKUP(A1388,'Hospitalisation Details'!$A$2:$A$2344,'Hospitalisation Details'!$G$2:$G$2344," ",0,1)</f>
        <v>tier - 2</v>
      </c>
      <c r="O1388" t="str">
        <f>_xlfn.XLOOKUP(A1388,'Hospitalisation Details'!$A$2:$A$2344,'Hospitalisation Details'!$H$2:$H$2344," ",0,1)</f>
        <v>tier - 3</v>
      </c>
      <c r="P1388" t="str">
        <f>_xlfn.XLOOKUP(A1388,'Hospitalisation Details'!$A$2:$A$2344,'Hospitalisation Details'!$I$2:$I$2344," ",0,1)</f>
        <v>R1021</v>
      </c>
      <c r="Q1388">
        <f>_xlfn.XLOOKUP(A1388,'Hospitalisation Details'!$A$2:$A$2344,'Hospitalisation Details'!$K$2:$K$2344," ",0,1)</f>
        <v>35</v>
      </c>
    </row>
    <row r="1389" spans="1:17" ht="15.5" x14ac:dyDescent="0.35">
      <c r="A1389" s="8" t="s">
        <v>983</v>
      </c>
      <c r="B1389" t="str">
        <f>VLOOKUP(Healthcare!A1389,'Customer Names'!A1389:E3723,4,FALSE)</f>
        <v>Hannah E.</v>
      </c>
      <c r="C1389" s="10">
        <f>_xlfn.XLOOKUP(A1389,'Medical Examinations'!$A$2:$A$2336,'Medical Examinations'!$B$2:$B$2336,"NA",0,1)</f>
        <v>33</v>
      </c>
      <c r="D1389" s="10">
        <f>_xlfn.XLOOKUP(A1389,'Medical Examinations'!$A$2:$A$2336,'Medical Examinations'!$C$2:$C$2336)</f>
        <v>4.57</v>
      </c>
      <c r="E1389" s="1" t="str">
        <f>_xlfn.XLOOKUP(A1389,'Medical Examinations'!$A$2:$A$2336,'Medical Examinations'!$D$2:$D$2336)</f>
        <v>No</v>
      </c>
      <c r="F1389" t="str">
        <f>_xlfn.XLOOKUP(A1389,'Medical Examinations'!$A$2:$A$2336,'Medical Examinations'!$E$2:$E$2336)</f>
        <v>No</v>
      </c>
      <c r="G1389" t="str">
        <f>_xlfn.XLOOKUP(A1389,'Medical Examinations'!$A$2:$A$2336,'Medical Examinations'!$F$2:$F$2336)</f>
        <v>No</v>
      </c>
      <c r="H1389" s="1">
        <f>_xlfn.XLOOKUP(A1389,'Medical Examinations'!$A$2:$A$2336,'Medical Examinations'!$G$2:$G$2336)</f>
        <v>0</v>
      </c>
      <c r="I1389" t="str">
        <f>_xlfn.XLOOKUP(A1389,'Medical Examinations'!$A$2:$A$2336,'Medical Examinations'!$H$2:$H$2336)</f>
        <v>No</v>
      </c>
      <c r="J1389" t="str">
        <f>VLOOKUP(A1389,'Medical Examinations'!$A$2:$J$2336,9,FALSE)</f>
        <v>Obesity</v>
      </c>
      <c r="K1389" t="str">
        <f>VLOOKUP(A1389,'Medical Examinations'!$A$2:$J$2336,10,FALSE)</f>
        <v>Normal</v>
      </c>
      <c r="L1389" s="51" t="str">
        <f>_xlfn.XLOOKUP(A1389,'Hospitalisation Details'!$A$2:$A$2345,'Hospitalisation Details'!$J$2:$J$2345,"")</f>
        <v>18-Dec-1982</v>
      </c>
      <c r="M1389" s="12">
        <f>_xlfn.XLOOKUP(A1389,'Hospitalisation Details'!$A$2:$A$2344,'Hospitalisation Details'!$F$2:$F$2344," ",0,1)</f>
        <v>7682.67</v>
      </c>
      <c r="N1389" t="str">
        <f>_xlfn.XLOOKUP(A1389,'Hospitalisation Details'!$A$2:$A$2344,'Hospitalisation Details'!$G$2:$G$2344," ",0,1)</f>
        <v>tier - 2</v>
      </c>
      <c r="O1389" t="str">
        <f>_xlfn.XLOOKUP(A1389,'Hospitalisation Details'!$A$2:$A$2344,'Hospitalisation Details'!$H$2:$H$2344," ",0,1)</f>
        <v>tier - 1</v>
      </c>
      <c r="P1389" t="str">
        <f>_xlfn.XLOOKUP(A1389,'Hospitalisation Details'!$A$2:$A$2344,'Hospitalisation Details'!$I$2:$I$2344," ",0,1)</f>
        <v>R1013</v>
      </c>
      <c r="Q1389">
        <f>_xlfn.XLOOKUP(A1389,'Hospitalisation Details'!$A$2:$A$2344,'Hospitalisation Details'!$K$2:$K$2344," ",0,1)</f>
        <v>40</v>
      </c>
    </row>
    <row r="1390" spans="1:17" ht="15.5" x14ac:dyDescent="0.35">
      <c r="A1390" s="8" t="s">
        <v>982</v>
      </c>
      <c r="B1390" t="str">
        <f>VLOOKUP(Healthcare!A1390,'Customer Names'!A1390:E3724,4,FALSE)</f>
        <v>David</v>
      </c>
      <c r="C1390" s="10">
        <f>_xlfn.XLOOKUP(A1390,'Medical Examinations'!$A$2:$A$2336,'Medical Examinations'!$B$2:$B$2336,"NA",0,1)</f>
        <v>25.78</v>
      </c>
      <c r="D1390" s="10">
        <f>_xlfn.XLOOKUP(A1390,'Medical Examinations'!$A$2:$A$2336,'Medical Examinations'!$C$2:$C$2336)</f>
        <v>11.06</v>
      </c>
      <c r="E1390" s="1" t="str">
        <f>_xlfn.XLOOKUP(A1390,'Medical Examinations'!$A$2:$A$2336,'Medical Examinations'!$D$2:$D$2336)</f>
        <v>Yes</v>
      </c>
      <c r="F1390" t="str">
        <f>_xlfn.XLOOKUP(A1390,'Medical Examinations'!$A$2:$A$2336,'Medical Examinations'!$E$2:$E$2336)</f>
        <v>No</v>
      </c>
      <c r="G1390" t="str">
        <f>_xlfn.XLOOKUP(A1390,'Medical Examinations'!$A$2:$A$2336,'Medical Examinations'!$F$2:$F$2336)</f>
        <v>No</v>
      </c>
      <c r="H1390" s="1">
        <f>_xlfn.XLOOKUP(A1390,'Medical Examinations'!$A$2:$A$2336,'Medical Examinations'!$G$2:$G$2336)</f>
        <v>0</v>
      </c>
      <c r="I1390" t="str">
        <f>_xlfn.XLOOKUP(A1390,'Medical Examinations'!$A$2:$A$2336,'Medical Examinations'!$H$2:$H$2336)</f>
        <v>No</v>
      </c>
      <c r="J1390" t="str">
        <f>VLOOKUP(A1390,'Medical Examinations'!$A$2:$J$2336,9,FALSE)</f>
        <v>Overweight</v>
      </c>
      <c r="K1390" t="str">
        <f>VLOOKUP(A1390,'Medical Examinations'!$A$2:$J$2336,10,FALSE)</f>
        <v>Diabetes</v>
      </c>
      <c r="L1390" s="51" t="str">
        <f>_xlfn.XLOOKUP(A1390,'Hospitalisation Details'!$A$2:$A$2345,'Hospitalisation Details'!$J$2:$J$2345,"")</f>
        <v>19-Dec-1981</v>
      </c>
      <c r="M1390" s="12">
        <f>_xlfn.XLOOKUP(A1390,'Hospitalisation Details'!$A$2:$A$2344,'Hospitalisation Details'!$F$2:$F$2344," ",0,1)</f>
        <v>7681.17</v>
      </c>
      <c r="N1390" t="str">
        <f>_xlfn.XLOOKUP(A1390,'Hospitalisation Details'!$A$2:$A$2344,'Hospitalisation Details'!$G$2:$G$2344," ",0,1)</f>
        <v>tier - 2</v>
      </c>
      <c r="O1390" t="str">
        <f>_xlfn.XLOOKUP(A1390,'Hospitalisation Details'!$A$2:$A$2344,'Hospitalisation Details'!$H$2:$H$2344," ",0,1)</f>
        <v>tier - 2</v>
      </c>
      <c r="P1390" t="str">
        <f>_xlfn.XLOOKUP(A1390,'Hospitalisation Details'!$A$2:$A$2344,'Hospitalisation Details'!$I$2:$I$2344," ",0,1)</f>
        <v>R1020</v>
      </c>
      <c r="Q1390">
        <f>_xlfn.XLOOKUP(A1390,'Hospitalisation Details'!$A$2:$A$2344,'Hospitalisation Details'!$K$2:$K$2344," ",0,1)</f>
        <v>41</v>
      </c>
    </row>
    <row r="1391" spans="1:17" ht="15.5" x14ac:dyDescent="0.35">
      <c r="A1391" s="8" t="s">
        <v>981</v>
      </c>
      <c r="B1391" t="str">
        <f>VLOOKUP(Healthcare!A1391,'Customer Names'!A1391:E3725,4,FALSE)</f>
        <v>Jim</v>
      </c>
      <c r="C1391" s="10">
        <f>_xlfn.XLOOKUP(A1391,'Medical Examinations'!$A$2:$A$2336,'Medical Examinations'!$B$2:$B$2336,"NA",0,1)</f>
        <v>22.66</v>
      </c>
      <c r="D1391" s="10">
        <f>_xlfn.XLOOKUP(A1391,'Medical Examinations'!$A$2:$A$2336,'Medical Examinations'!$C$2:$C$2336)</f>
        <v>10.68</v>
      </c>
      <c r="E1391" s="1" t="str">
        <f>_xlfn.XLOOKUP(A1391,'Medical Examinations'!$A$2:$A$2336,'Medical Examinations'!$D$2:$D$2336)</f>
        <v>No</v>
      </c>
      <c r="F1391" t="str">
        <f>_xlfn.XLOOKUP(A1391,'Medical Examinations'!$A$2:$A$2336,'Medical Examinations'!$E$2:$E$2336)</f>
        <v>No</v>
      </c>
      <c r="G1391" t="str">
        <f>_xlfn.XLOOKUP(A1391,'Medical Examinations'!$A$2:$A$2336,'Medical Examinations'!$F$2:$F$2336)</f>
        <v>No</v>
      </c>
      <c r="H1391" s="1">
        <f>_xlfn.XLOOKUP(A1391,'Medical Examinations'!$A$2:$A$2336,'Medical Examinations'!$G$2:$G$2336)</f>
        <v>0</v>
      </c>
      <c r="I1391" t="str">
        <f>_xlfn.XLOOKUP(A1391,'Medical Examinations'!$A$2:$A$2336,'Medical Examinations'!$H$2:$H$2336)</f>
        <v>No</v>
      </c>
      <c r="J1391" t="str">
        <f>VLOOKUP(A1391,'Medical Examinations'!$A$2:$J$2336,9,FALSE)</f>
        <v>Normal Weight</v>
      </c>
      <c r="K1391" t="str">
        <f>VLOOKUP(A1391,'Medical Examinations'!$A$2:$J$2336,10,FALSE)</f>
        <v>Diabetes</v>
      </c>
      <c r="L1391" s="51" t="str">
        <f>_xlfn.XLOOKUP(A1391,'Hospitalisation Details'!$A$2:$A$2345,'Hospitalisation Details'!$J$2:$J$2345,"")</f>
        <v>11-Oct-1971</v>
      </c>
      <c r="M1391" s="12">
        <f>_xlfn.XLOOKUP(A1391,'Hospitalisation Details'!$A$2:$A$2344,'Hospitalisation Details'!$F$2:$F$2344," ",0,1)</f>
        <v>7680.92</v>
      </c>
      <c r="N1391" t="str">
        <f>_xlfn.XLOOKUP(A1391,'Hospitalisation Details'!$A$2:$A$2344,'Hospitalisation Details'!$G$2:$G$2344," ",0,1)</f>
        <v>tier - 2</v>
      </c>
      <c r="O1391" t="str">
        <f>_xlfn.XLOOKUP(A1391,'Hospitalisation Details'!$A$2:$A$2344,'Hospitalisation Details'!$H$2:$H$2344," ",0,1)</f>
        <v>tier - 1</v>
      </c>
      <c r="P1391" t="str">
        <f>_xlfn.XLOOKUP(A1391,'Hospitalisation Details'!$A$2:$A$2344,'Hospitalisation Details'!$I$2:$I$2344," ",0,1)</f>
        <v>R1013</v>
      </c>
      <c r="Q1391">
        <f>_xlfn.XLOOKUP(A1391,'Hospitalisation Details'!$A$2:$A$2344,'Hospitalisation Details'!$K$2:$K$2344," ",0,1)</f>
        <v>51</v>
      </c>
    </row>
    <row r="1392" spans="1:17" ht="15.5" x14ac:dyDescent="0.35">
      <c r="A1392" s="8" t="s">
        <v>980</v>
      </c>
      <c r="B1392" t="str">
        <f>VLOOKUP(Healthcare!A1392,'Customer Names'!A1392:E3726,4,FALSE)</f>
        <v>Joseph P</v>
      </c>
      <c r="C1392" s="10">
        <f>_xlfn.XLOOKUP(A1392,'Medical Examinations'!$A$2:$A$2336,'Medical Examinations'!$B$2:$B$2336,"NA",0,1)</f>
        <v>38.81</v>
      </c>
      <c r="D1392" s="10">
        <f>_xlfn.XLOOKUP(A1392,'Medical Examinations'!$A$2:$A$2336,'Medical Examinations'!$C$2:$C$2336)</f>
        <v>6.14</v>
      </c>
      <c r="E1392" s="1" t="str">
        <f>_xlfn.XLOOKUP(A1392,'Medical Examinations'!$A$2:$A$2336,'Medical Examinations'!$D$2:$D$2336)</f>
        <v>Yes</v>
      </c>
      <c r="F1392" t="str">
        <f>_xlfn.XLOOKUP(A1392,'Medical Examinations'!$A$2:$A$2336,'Medical Examinations'!$E$2:$E$2336)</f>
        <v>No</v>
      </c>
      <c r="G1392" t="str">
        <f>_xlfn.XLOOKUP(A1392,'Medical Examinations'!$A$2:$A$2336,'Medical Examinations'!$F$2:$F$2336)</f>
        <v>No</v>
      </c>
      <c r="H1392" s="1">
        <f>_xlfn.XLOOKUP(A1392,'Medical Examinations'!$A$2:$A$2336,'Medical Examinations'!$G$2:$G$2336)</f>
        <v>1</v>
      </c>
      <c r="I1392" t="str">
        <f>_xlfn.XLOOKUP(A1392,'Medical Examinations'!$A$2:$A$2336,'Medical Examinations'!$H$2:$H$2336)</f>
        <v>No</v>
      </c>
      <c r="J1392" t="str">
        <f>VLOOKUP(A1392,'Medical Examinations'!$A$2:$J$2336,9,FALSE)</f>
        <v>Obesity</v>
      </c>
      <c r="K1392" t="str">
        <f>VLOOKUP(A1392,'Medical Examinations'!$A$2:$J$2336,10,FALSE)</f>
        <v>Prediabetes</v>
      </c>
      <c r="L1392" s="51" t="str">
        <f>_xlfn.XLOOKUP(A1392,'Hospitalisation Details'!$A$2:$A$2345,'Hospitalisation Details'!$J$2:$J$2345,"")</f>
        <v>13-Sep-1995</v>
      </c>
      <c r="M1392" s="12">
        <f>_xlfn.XLOOKUP(A1392,'Hospitalisation Details'!$A$2:$A$2344,'Hospitalisation Details'!$F$2:$F$2344," ",0,1)</f>
        <v>7676.4</v>
      </c>
      <c r="N1392" t="str">
        <f>_xlfn.XLOOKUP(A1392,'Hospitalisation Details'!$A$2:$A$2344,'Hospitalisation Details'!$G$2:$G$2344," ",0,1)</f>
        <v>tier - 2</v>
      </c>
      <c r="O1392" t="str">
        <f>_xlfn.XLOOKUP(A1392,'Hospitalisation Details'!$A$2:$A$2344,'Hospitalisation Details'!$H$2:$H$2344," ",0,1)</f>
        <v>tier - 1</v>
      </c>
      <c r="P1392" t="str">
        <f>_xlfn.XLOOKUP(A1392,'Hospitalisation Details'!$A$2:$A$2344,'Hospitalisation Details'!$I$2:$I$2344," ",0,1)</f>
        <v>R1012</v>
      </c>
      <c r="Q1392">
        <f>_xlfn.XLOOKUP(A1392,'Hospitalisation Details'!$A$2:$A$2344,'Hospitalisation Details'!$K$2:$K$2344," ",0,1)</f>
        <v>27</v>
      </c>
    </row>
    <row r="1393" spans="1:17" ht="15.5" x14ac:dyDescent="0.35">
      <c r="A1393" s="8" t="s">
        <v>979</v>
      </c>
      <c r="B1393" t="str">
        <f>VLOOKUP(Healthcare!A1393,'Customer Names'!A1393:E3727,4,FALSE)</f>
        <v>Michael</v>
      </c>
      <c r="C1393" s="10">
        <f>_xlfn.XLOOKUP(A1393,'Medical Examinations'!$A$2:$A$2336,'Medical Examinations'!$B$2:$B$2336,"NA",0,1)</f>
        <v>38.51</v>
      </c>
      <c r="D1393" s="10">
        <f>_xlfn.XLOOKUP(A1393,'Medical Examinations'!$A$2:$A$2336,'Medical Examinations'!$C$2:$C$2336)</f>
        <v>5.45</v>
      </c>
      <c r="E1393" s="1" t="str">
        <f>_xlfn.XLOOKUP(A1393,'Medical Examinations'!$A$2:$A$2336,'Medical Examinations'!$D$2:$D$2336)</f>
        <v>Yes</v>
      </c>
      <c r="F1393" t="str">
        <f>_xlfn.XLOOKUP(A1393,'Medical Examinations'!$A$2:$A$2336,'Medical Examinations'!$E$2:$E$2336)</f>
        <v>No</v>
      </c>
      <c r="G1393" t="str">
        <f>_xlfn.XLOOKUP(A1393,'Medical Examinations'!$A$2:$A$2336,'Medical Examinations'!$F$2:$F$2336)</f>
        <v>No</v>
      </c>
      <c r="H1393" s="1">
        <f>_xlfn.XLOOKUP(A1393,'Medical Examinations'!$A$2:$A$2336,'Medical Examinations'!$G$2:$G$2336)</f>
        <v>0</v>
      </c>
      <c r="I1393" t="str">
        <f>_xlfn.XLOOKUP(A1393,'Medical Examinations'!$A$2:$A$2336,'Medical Examinations'!$H$2:$H$2336)</f>
        <v>No</v>
      </c>
      <c r="J1393" t="str">
        <f>VLOOKUP(A1393,'Medical Examinations'!$A$2:$J$2336,9,FALSE)</f>
        <v>Obesity</v>
      </c>
      <c r="K1393" t="str">
        <f>VLOOKUP(A1393,'Medical Examinations'!$A$2:$J$2336,10,FALSE)</f>
        <v>Normal</v>
      </c>
      <c r="L1393" s="51" t="str">
        <f>_xlfn.XLOOKUP(A1393,'Hospitalisation Details'!$A$2:$A$2345,'Hospitalisation Details'!$J$2:$J$2345,"")</f>
        <v>24-Nov-1996</v>
      </c>
      <c r="M1393" s="12">
        <f>_xlfn.XLOOKUP(A1393,'Hospitalisation Details'!$A$2:$A$2344,'Hospitalisation Details'!$F$2:$F$2344," ",0,1)</f>
        <v>7670.75</v>
      </c>
      <c r="N1393" t="str">
        <f>_xlfn.XLOOKUP(A1393,'Hospitalisation Details'!$A$2:$A$2344,'Hospitalisation Details'!$G$2:$G$2344," ",0,1)</f>
        <v>tier - 2</v>
      </c>
      <c r="O1393" t="str">
        <f>_xlfn.XLOOKUP(A1393,'Hospitalisation Details'!$A$2:$A$2344,'Hospitalisation Details'!$H$2:$H$2344," ",0,1)</f>
        <v>tier - 2</v>
      </c>
      <c r="P1393" t="str">
        <f>_xlfn.XLOOKUP(A1393,'Hospitalisation Details'!$A$2:$A$2344,'Hospitalisation Details'!$I$2:$I$2344," ",0,1)</f>
        <v>R1022</v>
      </c>
      <c r="Q1393">
        <f>_xlfn.XLOOKUP(A1393,'Hospitalisation Details'!$A$2:$A$2344,'Hospitalisation Details'!$K$2:$K$2344," ",0,1)</f>
        <v>26</v>
      </c>
    </row>
    <row r="1394" spans="1:17" ht="15.5" x14ac:dyDescent="0.35">
      <c r="A1394" s="8" t="s">
        <v>978</v>
      </c>
      <c r="B1394" t="str">
        <f>VLOOKUP(Healthcare!A1394,'Customer Names'!A1394:E3728,4,FALSE)</f>
        <v>Gina M</v>
      </c>
      <c r="C1394" s="10">
        <f>_xlfn.XLOOKUP(A1394,'Medical Examinations'!$A$2:$A$2336,'Medical Examinations'!$B$2:$B$2336,"NA",0,1)</f>
        <v>22.98</v>
      </c>
      <c r="D1394" s="10">
        <f>_xlfn.XLOOKUP(A1394,'Medical Examinations'!$A$2:$A$2336,'Medical Examinations'!$C$2:$C$2336)</f>
        <v>6.14</v>
      </c>
      <c r="E1394" s="1" t="str">
        <f>_xlfn.XLOOKUP(A1394,'Medical Examinations'!$A$2:$A$2336,'Medical Examinations'!$D$2:$D$2336)</f>
        <v>Yes</v>
      </c>
      <c r="F1394" t="str">
        <f>_xlfn.XLOOKUP(A1394,'Medical Examinations'!$A$2:$A$2336,'Medical Examinations'!$E$2:$E$2336)</f>
        <v>No</v>
      </c>
      <c r="G1394" t="str">
        <f>_xlfn.XLOOKUP(A1394,'Medical Examinations'!$A$2:$A$2336,'Medical Examinations'!$F$2:$F$2336)</f>
        <v>No</v>
      </c>
      <c r="H1394" s="1">
        <f>_xlfn.XLOOKUP(A1394,'Medical Examinations'!$A$2:$A$2336,'Medical Examinations'!$G$2:$G$2336)</f>
        <v>0</v>
      </c>
      <c r="I1394" t="str">
        <f>_xlfn.XLOOKUP(A1394,'Medical Examinations'!$A$2:$A$2336,'Medical Examinations'!$H$2:$H$2336)</f>
        <v>No</v>
      </c>
      <c r="J1394" t="str">
        <f>VLOOKUP(A1394,'Medical Examinations'!$A$2:$J$2336,9,FALSE)</f>
        <v>Normal Weight</v>
      </c>
      <c r="K1394" t="str">
        <f>VLOOKUP(A1394,'Medical Examinations'!$A$2:$J$2336,10,FALSE)</f>
        <v>Prediabetes</v>
      </c>
      <c r="L1394" s="51" t="str">
        <f>_xlfn.XLOOKUP(A1394,'Hospitalisation Details'!$A$2:$A$2345,'Hospitalisation Details'!$J$2:$J$2345,"")</f>
        <v>9-Oct-1976</v>
      </c>
      <c r="M1394" s="12">
        <f>_xlfn.XLOOKUP(A1394,'Hospitalisation Details'!$A$2:$A$2344,'Hospitalisation Details'!$F$2:$F$2344," ",0,1)</f>
        <v>7662.47</v>
      </c>
      <c r="N1394" t="str">
        <f>_xlfn.XLOOKUP(A1394,'Hospitalisation Details'!$A$2:$A$2344,'Hospitalisation Details'!$G$2:$G$2344," ",0,1)</f>
        <v>tier - 2</v>
      </c>
      <c r="O1394" t="str">
        <f>_xlfn.XLOOKUP(A1394,'Hospitalisation Details'!$A$2:$A$2344,'Hospitalisation Details'!$H$2:$H$2344," ",0,1)</f>
        <v>tier - 1</v>
      </c>
      <c r="P1394" t="str">
        <f>_xlfn.XLOOKUP(A1394,'Hospitalisation Details'!$A$2:$A$2344,'Hospitalisation Details'!$I$2:$I$2344," ",0,1)</f>
        <v>R1011</v>
      </c>
      <c r="Q1394">
        <f>_xlfn.XLOOKUP(A1394,'Hospitalisation Details'!$A$2:$A$2344,'Hospitalisation Details'!$K$2:$K$2344," ",0,1)</f>
        <v>46</v>
      </c>
    </row>
    <row r="1395" spans="1:17" ht="15.5" x14ac:dyDescent="0.35">
      <c r="A1395" s="8" t="s">
        <v>977</v>
      </c>
      <c r="B1395" t="str">
        <f>VLOOKUP(Healthcare!A1395,'Customer Names'!A1395:E3729,4,FALSE)</f>
        <v>Shantel C.</v>
      </c>
      <c r="C1395" s="10">
        <f>_xlfn.XLOOKUP(A1395,'Medical Examinations'!$A$2:$A$2336,'Medical Examinations'!$B$2:$B$2336,"NA",0,1)</f>
        <v>15.65</v>
      </c>
      <c r="D1395" s="10">
        <f>_xlfn.XLOOKUP(A1395,'Medical Examinations'!$A$2:$A$2336,'Medical Examinations'!$C$2:$C$2336)</f>
        <v>7.85</v>
      </c>
      <c r="E1395" s="1" t="str">
        <f>_xlfn.XLOOKUP(A1395,'Medical Examinations'!$A$2:$A$2336,'Medical Examinations'!$D$2:$D$2336)</f>
        <v>No</v>
      </c>
      <c r="F1395" t="str">
        <f>_xlfn.XLOOKUP(A1395,'Medical Examinations'!$A$2:$A$2336,'Medical Examinations'!$E$2:$E$2336)</f>
        <v>No</v>
      </c>
      <c r="G1395" t="str">
        <f>_xlfn.XLOOKUP(A1395,'Medical Examinations'!$A$2:$A$2336,'Medical Examinations'!$F$2:$F$2336)</f>
        <v>No</v>
      </c>
      <c r="H1395" s="1">
        <f>_xlfn.XLOOKUP(A1395,'Medical Examinations'!$A$2:$A$2336,'Medical Examinations'!$G$2:$G$2336)</f>
        <v>0</v>
      </c>
      <c r="I1395" t="str">
        <f>_xlfn.XLOOKUP(A1395,'Medical Examinations'!$A$2:$A$2336,'Medical Examinations'!$H$2:$H$2336)</f>
        <v>No</v>
      </c>
      <c r="J1395" t="str">
        <f>VLOOKUP(A1395,'Medical Examinations'!$A$2:$J$2336,9,FALSE)</f>
        <v>Underweight</v>
      </c>
      <c r="K1395" t="str">
        <f>VLOOKUP(A1395,'Medical Examinations'!$A$2:$J$2336,10,FALSE)</f>
        <v>Diabetes</v>
      </c>
      <c r="L1395" s="51" t="str">
        <f>_xlfn.XLOOKUP(A1395,'Hospitalisation Details'!$A$2:$A$2345,'Hospitalisation Details'!$J$2:$J$2345,"")</f>
        <v>27-Dec-1965</v>
      </c>
      <c r="M1395" s="12">
        <f>_xlfn.XLOOKUP(A1395,'Hospitalisation Details'!$A$2:$A$2344,'Hospitalisation Details'!$F$2:$F$2344," ",0,1)</f>
        <v>7657.69</v>
      </c>
      <c r="N1395" t="str">
        <f>_xlfn.XLOOKUP(A1395,'Hospitalisation Details'!$A$2:$A$2344,'Hospitalisation Details'!$G$2:$G$2344," ",0,1)</f>
        <v>tier - 3</v>
      </c>
      <c r="O1395" t="str">
        <f>_xlfn.XLOOKUP(A1395,'Hospitalisation Details'!$A$2:$A$2344,'Hospitalisation Details'!$H$2:$H$2344," ",0,1)</f>
        <v>tier - 3</v>
      </c>
      <c r="P1395" t="str">
        <f>_xlfn.XLOOKUP(A1395,'Hospitalisation Details'!$A$2:$A$2344,'Hospitalisation Details'!$I$2:$I$2344," ",0,1)</f>
        <v>R1012</v>
      </c>
      <c r="Q1395">
        <f>_xlfn.XLOOKUP(A1395,'Hospitalisation Details'!$A$2:$A$2344,'Hospitalisation Details'!$K$2:$K$2344," ",0,1)</f>
        <v>57</v>
      </c>
    </row>
    <row r="1396" spans="1:17" ht="15.5" x14ac:dyDescent="0.35">
      <c r="A1396" s="8" t="s">
        <v>976</v>
      </c>
      <c r="B1396" t="str">
        <f>VLOOKUP(Healthcare!A1396,'Customer Names'!A1396:E3730,4,FALSE)</f>
        <v>Brian</v>
      </c>
      <c r="C1396" s="10">
        <f>_xlfn.XLOOKUP(A1396,'Medical Examinations'!$A$2:$A$2336,'Medical Examinations'!$B$2:$B$2336,"NA",0,1)</f>
        <v>39.97</v>
      </c>
      <c r="D1396" s="10">
        <f>_xlfn.XLOOKUP(A1396,'Medical Examinations'!$A$2:$A$2336,'Medical Examinations'!$C$2:$C$2336)</f>
        <v>4.09</v>
      </c>
      <c r="E1396" s="1" t="str">
        <f>_xlfn.XLOOKUP(A1396,'Medical Examinations'!$A$2:$A$2336,'Medical Examinations'!$D$2:$D$2336)</f>
        <v>No</v>
      </c>
      <c r="F1396" t="str">
        <f>_xlfn.XLOOKUP(A1396,'Medical Examinations'!$A$2:$A$2336,'Medical Examinations'!$E$2:$E$2336)</f>
        <v>No</v>
      </c>
      <c r="G1396" t="str">
        <f>_xlfn.XLOOKUP(A1396,'Medical Examinations'!$A$2:$A$2336,'Medical Examinations'!$F$2:$F$2336)</f>
        <v>No</v>
      </c>
      <c r="H1396" s="1">
        <f>_xlfn.XLOOKUP(A1396,'Medical Examinations'!$A$2:$A$2336,'Medical Examinations'!$G$2:$G$2336)</f>
        <v>1</v>
      </c>
      <c r="I1396" t="str">
        <f>_xlfn.XLOOKUP(A1396,'Medical Examinations'!$A$2:$A$2336,'Medical Examinations'!$H$2:$H$2336)</f>
        <v>No</v>
      </c>
      <c r="J1396" t="str">
        <f>VLOOKUP(A1396,'Medical Examinations'!$A$2:$J$2336,9,FALSE)</f>
        <v>Obesity</v>
      </c>
      <c r="K1396" t="str">
        <f>VLOOKUP(A1396,'Medical Examinations'!$A$2:$J$2336,10,FALSE)</f>
        <v>Normal</v>
      </c>
      <c r="L1396" s="51" t="str">
        <f>_xlfn.XLOOKUP(A1396,'Hospitalisation Details'!$A$2:$A$2345,'Hospitalisation Details'!$J$2:$J$2345,"")</f>
        <v>30-Sep-1998</v>
      </c>
      <c r="M1396" s="12">
        <f>_xlfn.XLOOKUP(A1396,'Hospitalisation Details'!$A$2:$A$2344,'Hospitalisation Details'!$F$2:$F$2344," ",0,1)</f>
        <v>7652.26</v>
      </c>
      <c r="N1396" t="str">
        <f>_xlfn.XLOOKUP(A1396,'Hospitalisation Details'!$A$2:$A$2344,'Hospitalisation Details'!$G$2:$G$2344," ",0,1)</f>
        <v>tier - 2</v>
      </c>
      <c r="O1396" t="str">
        <f>_xlfn.XLOOKUP(A1396,'Hospitalisation Details'!$A$2:$A$2344,'Hospitalisation Details'!$H$2:$H$2344," ",0,1)</f>
        <v>tier - 3</v>
      </c>
      <c r="P1396" t="str">
        <f>_xlfn.XLOOKUP(A1396,'Hospitalisation Details'!$A$2:$A$2344,'Hospitalisation Details'!$I$2:$I$2344," ",0,1)</f>
        <v>R1023</v>
      </c>
      <c r="Q1396">
        <f>_xlfn.XLOOKUP(A1396,'Hospitalisation Details'!$A$2:$A$2344,'Hospitalisation Details'!$K$2:$K$2344," ",0,1)</f>
        <v>24</v>
      </c>
    </row>
    <row r="1397" spans="1:17" ht="15.5" x14ac:dyDescent="0.35">
      <c r="A1397" s="8" t="s">
        <v>975</v>
      </c>
      <c r="B1397" t="str">
        <f>VLOOKUP(Healthcare!A1397,'Customer Names'!A1397:E3731,4,FALSE)</f>
        <v>Brian</v>
      </c>
      <c r="C1397" s="10">
        <f>_xlfn.XLOOKUP(A1397,'Medical Examinations'!$A$2:$A$2336,'Medical Examinations'!$B$2:$B$2336,"NA",0,1)</f>
        <v>37.22</v>
      </c>
      <c r="D1397" s="10">
        <f>_xlfn.XLOOKUP(A1397,'Medical Examinations'!$A$2:$A$2336,'Medical Examinations'!$C$2:$C$2336)</f>
        <v>4.62</v>
      </c>
      <c r="E1397" s="1" t="str">
        <f>_xlfn.XLOOKUP(A1397,'Medical Examinations'!$A$2:$A$2336,'Medical Examinations'!$D$2:$D$2336)</f>
        <v>No</v>
      </c>
      <c r="F1397" t="str">
        <f>_xlfn.XLOOKUP(A1397,'Medical Examinations'!$A$2:$A$2336,'Medical Examinations'!$E$2:$E$2336)</f>
        <v>No</v>
      </c>
      <c r="G1397" t="str">
        <f>_xlfn.XLOOKUP(A1397,'Medical Examinations'!$A$2:$A$2336,'Medical Examinations'!$F$2:$F$2336)</f>
        <v>Yes</v>
      </c>
      <c r="H1397" s="1">
        <f>_xlfn.XLOOKUP(A1397,'Medical Examinations'!$A$2:$A$2336,'Medical Examinations'!$G$2:$G$2336)</f>
        <v>1</v>
      </c>
      <c r="I1397" t="str">
        <f>_xlfn.XLOOKUP(A1397,'Medical Examinations'!$A$2:$A$2336,'Medical Examinations'!$H$2:$H$2336)</f>
        <v>No</v>
      </c>
      <c r="J1397" t="str">
        <f>VLOOKUP(A1397,'Medical Examinations'!$A$2:$J$2336,9,FALSE)</f>
        <v>Obesity</v>
      </c>
      <c r="K1397" t="str">
        <f>VLOOKUP(A1397,'Medical Examinations'!$A$2:$J$2336,10,FALSE)</f>
        <v>Normal</v>
      </c>
      <c r="L1397" s="51" t="str">
        <f>_xlfn.XLOOKUP(A1397,'Hospitalisation Details'!$A$2:$A$2345,'Hospitalisation Details'!$J$2:$J$2345,"")</f>
        <v>10-Aug-1993</v>
      </c>
      <c r="M1397" s="12">
        <f>_xlfn.XLOOKUP(A1397,'Hospitalisation Details'!$A$2:$A$2344,'Hospitalisation Details'!$F$2:$F$2344," ",0,1)</f>
        <v>7650.8</v>
      </c>
      <c r="N1397" t="str">
        <f>_xlfn.XLOOKUP(A1397,'Hospitalisation Details'!$A$2:$A$2344,'Hospitalisation Details'!$G$2:$G$2344," ",0,1)</f>
        <v>tier - 2</v>
      </c>
      <c r="O1397" t="str">
        <f>_xlfn.XLOOKUP(A1397,'Hospitalisation Details'!$A$2:$A$2344,'Hospitalisation Details'!$H$2:$H$2344," ",0,1)</f>
        <v>tier - 2</v>
      </c>
      <c r="P1397" t="str">
        <f>_xlfn.XLOOKUP(A1397,'Hospitalisation Details'!$A$2:$A$2344,'Hospitalisation Details'!$I$2:$I$2344," ",0,1)</f>
        <v>R1012</v>
      </c>
      <c r="Q1397">
        <f>_xlfn.XLOOKUP(A1397,'Hospitalisation Details'!$A$2:$A$2344,'Hospitalisation Details'!$K$2:$K$2344," ",0,1)</f>
        <v>29</v>
      </c>
    </row>
    <row r="1398" spans="1:17" ht="15.5" x14ac:dyDescent="0.35">
      <c r="A1398" s="8" t="s">
        <v>974</v>
      </c>
      <c r="B1398" t="str">
        <f>VLOOKUP(Healthcare!A1398,'Customer Names'!A1398:E3732,4,FALSE)</f>
        <v>Jessica R</v>
      </c>
      <c r="C1398" s="10">
        <f>_xlfn.XLOOKUP(A1398,'Medical Examinations'!$A$2:$A$2336,'Medical Examinations'!$B$2:$B$2336,"NA",0,1)</f>
        <v>41.325000000000003</v>
      </c>
      <c r="D1398" s="10">
        <f>_xlfn.XLOOKUP(A1398,'Medical Examinations'!$A$2:$A$2336,'Medical Examinations'!$C$2:$C$2336)</f>
        <v>5.77</v>
      </c>
      <c r="E1398" s="1" t="str">
        <f>_xlfn.XLOOKUP(A1398,'Medical Examinations'!$A$2:$A$2336,'Medical Examinations'!$D$2:$D$2336)</f>
        <v>No</v>
      </c>
      <c r="F1398" t="str">
        <f>_xlfn.XLOOKUP(A1398,'Medical Examinations'!$A$2:$A$2336,'Medical Examinations'!$E$2:$E$2336)</f>
        <v>No</v>
      </c>
      <c r="G1398" t="str">
        <f>_xlfn.XLOOKUP(A1398,'Medical Examinations'!$A$2:$A$2336,'Medical Examinations'!$F$2:$F$2336)</f>
        <v>No</v>
      </c>
      <c r="H1398" s="1">
        <f>_xlfn.XLOOKUP(A1398,'Medical Examinations'!$A$2:$A$2336,'Medical Examinations'!$G$2:$G$2336)</f>
        <v>0</v>
      </c>
      <c r="I1398" t="str">
        <f>_xlfn.XLOOKUP(A1398,'Medical Examinations'!$A$2:$A$2336,'Medical Examinations'!$H$2:$H$2336)</f>
        <v>No</v>
      </c>
      <c r="J1398" t="str">
        <f>VLOOKUP(A1398,'Medical Examinations'!$A$2:$J$2336,9,FALSE)</f>
        <v>Obesity</v>
      </c>
      <c r="K1398" t="str">
        <f>VLOOKUP(A1398,'Medical Examinations'!$A$2:$J$2336,10,FALSE)</f>
        <v>Prediabetes</v>
      </c>
      <c r="L1398" s="51" t="str">
        <f>_xlfn.XLOOKUP(A1398,'Hospitalisation Details'!$A$2:$A$2345,'Hospitalisation Details'!$J$2:$J$2345,"")</f>
        <v>16-Oct-1980</v>
      </c>
      <c r="M1398" s="12">
        <f>_xlfn.XLOOKUP(A1398,'Hospitalisation Details'!$A$2:$A$2344,'Hospitalisation Details'!$F$2:$F$2344," ",0,1)</f>
        <v>7650.77</v>
      </c>
      <c r="N1398" t="str">
        <f>_xlfn.XLOOKUP(A1398,'Hospitalisation Details'!$A$2:$A$2344,'Hospitalisation Details'!$G$2:$G$2344," ",0,1)</f>
        <v>tier - 2</v>
      </c>
      <c r="O1398" t="str">
        <f>_xlfn.XLOOKUP(A1398,'Hospitalisation Details'!$A$2:$A$2344,'Hospitalisation Details'!$H$2:$H$2344," ",0,1)</f>
        <v>tier - 2</v>
      </c>
      <c r="P1398" t="str">
        <f>_xlfn.XLOOKUP(A1398,'Hospitalisation Details'!$A$2:$A$2344,'Hospitalisation Details'!$I$2:$I$2344," ",0,1)</f>
        <v>R1024</v>
      </c>
      <c r="Q1398">
        <f>_xlfn.XLOOKUP(A1398,'Hospitalisation Details'!$A$2:$A$2344,'Hospitalisation Details'!$K$2:$K$2344," ",0,1)</f>
        <v>42</v>
      </c>
    </row>
    <row r="1399" spans="1:17" ht="15.5" x14ac:dyDescent="0.35">
      <c r="A1399" s="8" t="s">
        <v>973</v>
      </c>
      <c r="B1399" t="str">
        <f>VLOOKUP(Healthcare!A1399,'Customer Names'!A1399:E3733,4,FALSE)</f>
        <v>Robyn</v>
      </c>
      <c r="C1399" s="10">
        <f>_xlfn.XLOOKUP(A1399,'Medical Examinations'!$A$2:$A$2336,'Medical Examinations'!$B$2:$B$2336,"NA",0,1)</f>
        <v>40.31</v>
      </c>
      <c r="D1399" s="10">
        <f>_xlfn.XLOOKUP(A1399,'Medical Examinations'!$A$2:$A$2336,'Medical Examinations'!$C$2:$C$2336)</f>
        <v>5.84</v>
      </c>
      <c r="E1399" s="1" t="str">
        <f>_xlfn.XLOOKUP(A1399,'Medical Examinations'!$A$2:$A$2336,'Medical Examinations'!$D$2:$D$2336)</f>
        <v>No</v>
      </c>
      <c r="F1399" t="str">
        <f>_xlfn.XLOOKUP(A1399,'Medical Examinations'!$A$2:$A$2336,'Medical Examinations'!$E$2:$E$2336)</f>
        <v>No</v>
      </c>
      <c r="G1399" t="str">
        <f>_xlfn.XLOOKUP(A1399,'Medical Examinations'!$A$2:$A$2336,'Medical Examinations'!$F$2:$F$2336)</f>
        <v>No</v>
      </c>
      <c r="H1399" s="1">
        <f>_xlfn.XLOOKUP(A1399,'Medical Examinations'!$A$2:$A$2336,'Medical Examinations'!$G$2:$G$2336)</f>
        <v>0</v>
      </c>
      <c r="I1399" t="str">
        <f>_xlfn.XLOOKUP(A1399,'Medical Examinations'!$A$2:$A$2336,'Medical Examinations'!$H$2:$H$2336)</f>
        <v>No</v>
      </c>
      <c r="J1399" t="str">
        <f>VLOOKUP(A1399,'Medical Examinations'!$A$2:$J$2336,9,FALSE)</f>
        <v>Obesity</v>
      </c>
      <c r="K1399" t="str">
        <f>VLOOKUP(A1399,'Medical Examinations'!$A$2:$J$2336,10,FALSE)</f>
        <v>Prediabetes</v>
      </c>
      <c r="L1399" s="51" t="str">
        <f>_xlfn.XLOOKUP(A1399,'Hospitalisation Details'!$A$2:$A$2345,'Hospitalisation Details'!$J$2:$J$2345,"")</f>
        <v>15-Jun-1999</v>
      </c>
      <c r="M1399" s="12">
        <f>_xlfn.XLOOKUP(A1399,'Hospitalisation Details'!$A$2:$A$2344,'Hospitalisation Details'!$F$2:$F$2344," ",0,1)</f>
        <v>7642.05</v>
      </c>
      <c r="N1399" t="str">
        <f>_xlfn.XLOOKUP(A1399,'Hospitalisation Details'!$A$2:$A$2344,'Hospitalisation Details'!$G$2:$G$2344," ",0,1)</f>
        <v>tier - 2</v>
      </c>
      <c r="O1399" t="str">
        <f>_xlfn.XLOOKUP(A1399,'Hospitalisation Details'!$A$2:$A$2344,'Hospitalisation Details'!$H$2:$H$2344," ",0,1)</f>
        <v>tier - 2</v>
      </c>
      <c r="P1399" t="str">
        <f>_xlfn.XLOOKUP(A1399,'Hospitalisation Details'!$A$2:$A$2344,'Hospitalisation Details'!$I$2:$I$2344," ",0,1)</f>
        <v>R1026</v>
      </c>
      <c r="Q1399">
        <f>_xlfn.XLOOKUP(A1399,'Hospitalisation Details'!$A$2:$A$2344,'Hospitalisation Details'!$K$2:$K$2344," ",0,1)</f>
        <v>23</v>
      </c>
    </row>
    <row r="1400" spans="1:17" ht="15.5" x14ac:dyDescent="0.35">
      <c r="A1400" s="8" t="s">
        <v>972</v>
      </c>
      <c r="B1400" t="str">
        <f>VLOOKUP(Healthcare!A1400,'Customer Names'!A1400:E3734,4,FALSE)</f>
        <v>Ashley</v>
      </c>
      <c r="C1400" s="10">
        <f>_xlfn.XLOOKUP(A1400,'Medical Examinations'!$A$2:$A$2336,'Medical Examinations'!$B$2:$B$2336,"NA",0,1)</f>
        <v>29.48</v>
      </c>
      <c r="D1400" s="10">
        <f>_xlfn.XLOOKUP(A1400,'Medical Examinations'!$A$2:$A$2336,'Medical Examinations'!$C$2:$C$2336)</f>
        <v>4.91</v>
      </c>
      <c r="E1400" s="1" t="str">
        <f>_xlfn.XLOOKUP(A1400,'Medical Examinations'!$A$2:$A$2336,'Medical Examinations'!$D$2:$D$2336)</f>
        <v>No</v>
      </c>
      <c r="F1400" t="str">
        <f>_xlfn.XLOOKUP(A1400,'Medical Examinations'!$A$2:$A$2336,'Medical Examinations'!$E$2:$E$2336)</f>
        <v>No</v>
      </c>
      <c r="G1400" t="str">
        <f>_xlfn.XLOOKUP(A1400,'Medical Examinations'!$A$2:$A$2336,'Medical Examinations'!$F$2:$F$2336)</f>
        <v>No</v>
      </c>
      <c r="H1400" s="1">
        <f>_xlfn.XLOOKUP(A1400,'Medical Examinations'!$A$2:$A$2336,'Medical Examinations'!$G$2:$G$2336)</f>
        <v>0</v>
      </c>
      <c r="I1400" t="str">
        <f>_xlfn.XLOOKUP(A1400,'Medical Examinations'!$A$2:$A$2336,'Medical Examinations'!$H$2:$H$2336)</f>
        <v>No</v>
      </c>
      <c r="J1400" t="str">
        <f>VLOOKUP(A1400,'Medical Examinations'!$A$2:$J$2336,9,FALSE)</f>
        <v>Overweight</v>
      </c>
      <c r="K1400" t="str">
        <f>VLOOKUP(A1400,'Medical Examinations'!$A$2:$J$2336,10,FALSE)</f>
        <v>Normal</v>
      </c>
      <c r="L1400" s="51" t="str">
        <f>_xlfn.XLOOKUP(A1400,'Hospitalisation Details'!$A$2:$A$2345,'Hospitalisation Details'!$J$2:$J$2345,"")</f>
        <v>24-Jul-1980</v>
      </c>
      <c r="M1400" s="12">
        <f>_xlfn.XLOOKUP(A1400,'Hospitalisation Details'!$A$2:$A$2344,'Hospitalisation Details'!$F$2:$F$2344," ",0,1)</f>
        <v>7640.31</v>
      </c>
      <c r="N1400" t="str">
        <f>_xlfn.XLOOKUP(A1400,'Hospitalisation Details'!$A$2:$A$2344,'Hospitalisation Details'!$G$2:$G$2344," ",0,1)</f>
        <v>tier - 2</v>
      </c>
      <c r="O1400" t="str">
        <f>_xlfn.XLOOKUP(A1400,'Hospitalisation Details'!$A$2:$A$2344,'Hospitalisation Details'!$H$2:$H$2344," ",0,1)</f>
        <v>tier - 1</v>
      </c>
      <c r="P1400" t="str">
        <f>_xlfn.XLOOKUP(A1400,'Hospitalisation Details'!$A$2:$A$2344,'Hospitalisation Details'!$I$2:$I$2344," ",0,1)</f>
        <v>R1013</v>
      </c>
      <c r="Q1400">
        <f>_xlfn.XLOOKUP(A1400,'Hospitalisation Details'!$A$2:$A$2344,'Hospitalisation Details'!$K$2:$K$2344," ",0,1)</f>
        <v>42</v>
      </c>
    </row>
    <row r="1401" spans="1:17" ht="15.5" x14ac:dyDescent="0.35">
      <c r="A1401" s="8" t="s">
        <v>971</v>
      </c>
      <c r="B1401" t="str">
        <f>VLOOKUP(Healthcare!A1401,'Customer Names'!A1401:E3735,4,FALSE)</f>
        <v>Dana</v>
      </c>
      <c r="C1401" s="10">
        <f>_xlfn.XLOOKUP(A1401,'Medical Examinations'!$A$2:$A$2336,'Medical Examinations'!$B$2:$B$2336,"NA",0,1)</f>
        <v>33.155000000000001</v>
      </c>
      <c r="D1401" s="10">
        <f>_xlfn.XLOOKUP(A1401,'Medical Examinations'!$A$2:$A$2336,'Medical Examinations'!$C$2:$C$2336)</f>
        <v>5.07</v>
      </c>
      <c r="E1401" s="1" t="str">
        <f>_xlfn.XLOOKUP(A1401,'Medical Examinations'!$A$2:$A$2336,'Medical Examinations'!$D$2:$D$2336)</f>
        <v>No</v>
      </c>
      <c r="F1401" t="str">
        <f>_xlfn.XLOOKUP(A1401,'Medical Examinations'!$A$2:$A$2336,'Medical Examinations'!$E$2:$E$2336)</f>
        <v>No</v>
      </c>
      <c r="G1401" t="str">
        <f>_xlfn.XLOOKUP(A1401,'Medical Examinations'!$A$2:$A$2336,'Medical Examinations'!$F$2:$F$2336)</f>
        <v>No</v>
      </c>
      <c r="H1401" s="1">
        <f>_xlfn.XLOOKUP(A1401,'Medical Examinations'!$A$2:$A$2336,'Medical Examinations'!$G$2:$G$2336)</f>
        <v>0</v>
      </c>
      <c r="I1401" t="str">
        <f>_xlfn.XLOOKUP(A1401,'Medical Examinations'!$A$2:$A$2336,'Medical Examinations'!$H$2:$H$2336)</f>
        <v>No</v>
      </c>
      <c r="J1401" t="str">
        <f>VLOOKUP(A1401,'Medical Examinations'!$A$2:$J$2336,9,FALSE)</f>
        <v>Obesity</v>
      </c>
      <c r="K1401" t="str">
        <f>VLOOKUP(A1401,'Medical Examinations'!$A$2:$J$2336,10,FALSE)</f>
        <v>Normal</v>
      </c>
      <c r="L1401" s="51" t="str">
        <f>_xlfn.XLOOKUP(A1401,'Hospitalisation Details'!$A$2:$A$2345,'Hospitalisation Details'!$J$2:$J$2345,"")</f>
        <v>20-Jun-1980</v>
      </c>
      <c r="M1401" s="12">
        <f>_xlfn.XLOOKUP(A1401,'Hospitalisation Details'!$A$2:$A$2344,'Hospitalisation Details'!$F$2:$F$2344," ",0,1)</f>
        <v>7639.42</v>
      </c>
      <c r="N1401" t="str">
        <f>_xlfn.XLOOKUP(A1401,'Hospitalisation Details'!$A$2:$A$2344,'Hospitalisation Details'!$G$2:$G$2344," ",0,1)</f>
        <v>tier - 2</v>
      </c>
      <c r="O1401" t="str">
        <f>_xlfn.XLOOKUP(A1401,'Hospitalisation Details'!$A$2:$A$2344,'Hospitalisation Details'!$H$2:$H$2344," ",0,1)</f>
        <v>tier - 2</v>
      </c>
      <c r="P1401" t="str">
        <f>_xlfn.XLOOKUP(A1401,'Hospitalisation Details'!$A$2:$A$2344,'Hospitalisation Details'!$I$2:$I$2344," ",0,1)</f>
        <v>R1024</v>
      </c>
      <c r="Q1401">
        <f>_xlfn.XLOOKUP(A1401,'Hospitalisation Details'!$A$2:$A$2344,'Hospitalisation Details'!$K$2:$K$2344," ",0,1)</f>
        <v>42</v>
      </c>
    </row>
    <row r="1402" spans="1:17" ht="15.5" x14ac:dyDescent="0.35">
      <c r="A1402" s="8" t="s">
        <v>970</v>
      </c>
      <c r="B1402" t="str">
        <f>VLOOKUP(Healthcare!A1402,'Customer Names'!A1402:E3736,4,FALSE)</f>
        <v>Jessica F.</v>
      </c>
      <c r="C1402" s="10">
        <f>_xlfn.XLOOKUP(A1402,'Medical Examinations'!$A$2:$A$2336,'Medical Examinations'!$B$2:$B$2336,"NA",0,1)</f>
        <v>42.85</v>
      </c>
      <c r="D1402" s="10">
        <f>_xlfn.XLOOKUP(A1402,'Medical Examinations'!$A$2:$A$2336,'Medical Examinations'!$C$2:$C$2336)</f>
        <v>5.81</v>
      </c>
      <c r="E1402" s="1" t="str">
        <f>_xlfn.XLOOKUP(A1402,'Medical Examinations'!$A$2:$A$2336,'Medical Examinations'!$D$2:$D$2336)</f>
        <v>Yes</v>
      </c>
      <c r="F1402" t="str">
        <f>_xlfn.XLOOKUP(A1402,'Medical Examinations'!$A$2:$A$2336,'Medical Examinations'!$E$2:$E$2336)</f>
        <v>No</v>
      </c>
      <c r="G1402" t="str">
        <f>_xlfn.XLOOKUP(A1402,'Medical Examinations'!$A$2:$A$2336,'Medical Examinations'!$F$2:$F$2336)</f>
        <v>No</v>
      </c>
      <c r="H1402" s="1">
        <f>_xlfn.XLOOKUP(A1402,'Medical Examinations'!$A$2:$A$2336,'Medical Examinations'!$G$2:$G$2336)</f>
        <v>0</v>
      </c>
      <c r="I1402" t="str">
        <f>_xlfn.XLOOKUP(A1402,'Medical Examinations'!$A$2:$A$2336,'Medical Examinations'!$H$2:$H$2336)</f>
        <v>No</v>
      </c>
      <c r="J1402" t="str">
        <f>VLOOKUP(A1402,'Medical Examinations'!$A$2:$J$2336,9,FALSE)</f>
        <v>Obesity</v>
      </c>
      <c r="K1402" t="str">
        <f>VLOOKUP(A1402,'Medical Examinations'!$A$2:$J$2336,10,FALSE)</f>
        <v>Prediabetes</v>
      </c>
      <c r="L1402" s="51" t="str">
        <f>_xlfn.XLOOKUP(A1402,'Hospitalisation Details'!$A$2:$A$2345,'Hospitalisation Details'!$J$2:$J$2345,"")</f>
        <v>13-Dec-2001</v>
      </c>
      <c r="M1402" s="12">
        <f>_xlfn.XLOOKUP(A1402,'Hospitalisation Details'!$A$2:$A$2344,'Hospitalisation Details'!$F$2:$F$2344," ",0,1)</f>
        <v>7636.92</v>
      </c>
      <c r="N1402" t="str">
        <f>_xlfn.XLOOKUP(A1402,'Hospitalisation Details'!$A$2:$A$2344,'Hospitalisation Details'!$G$2:$G$2344," ",0,1)</f>
        <v>tier - 2</v>
      </c>
      <c r="O1402" t="str">
        <f>_xlfn.XLOOKUP(A1402,'Hospitalisation Details'!$A$2:$A$2344,'Hospitalisation Details'!$H$2:$H$2344," ",0,1)</f>
        <v>tier - 3</v>
      </c>
      <c r="P1402" t="str">
        <f>_xlfn.XLOOKUP(A1402,'Hospitalisation Details'!$A$2:$A$2344,'Hospitalisation Details'!$I$2:$I$2344," ",0,1)</f>
        <v>R1012</v>
      </c>
      <c r="Q1402">
        <f>_xlfn.XLOOKUP(A1402,'Hospitalisation Details'!$A$2:$A$2344,'Hospitalisation Details'!$K$2:$K$2344," ",0,1)</f>
        <v>21</v>
      </c>
    </row>
    <row r="1403" spans="1:17" ht="15.5" x14ac:dyDescent="0.35">
      <c r="A1403" s="8" t="s">
        <v>969</v>
      </c>
      <c r="B1403" t="str">
        <f>VLOOKUP(Healthcare!A1403,'Customer Names'!A1403:E3737,4,FALSE)</f>
        <v>Lindsey</v>
      </c>
      <c r="C1403" s="10">
        <f>_xlfn.XLOOKUP(A1403,'Medical Examinations'!$A$2:$A$2336,'Medical Examinations'!$B$2:$B$2336,"NA",0,1)</f>
        <v>32.340000000000003</v>
      </c>
      <c r="D1403" s="10">
        <f>_xlfn.XLOOKUP(A1403,'Medical Examinations'!$A$2:$A$2336,'Medical Examinations'!$C$2:$C$2336)</f>
        <v>11.2</v>
      </c>
      <c r="E1403" s="1" t="str">
        <f>_xlfn.XLOOKUP(A1403,'Medical Examinations'!$A$2:$A$2336,'Medical Examinations'!$D$2:$D$2336)</f>
        <v>No</v>
      </c>
      <c r="F1403" t="str">
        <f>_xlfn.XLOOKUP(A1403,'Medical Examinations'!$A$2:$A$2336,'Medical Examinations'!$E$2:$E$2336)</f>
        <v>No</v>
      </c>
      <c r="G1403" t="str">
        <f>_xlfn.XLOOKUP(A1403,'Medical Examinations'!$A$2:$A$2336,'Medical Examinations'!$F$2:$F$2336)</f>
        <v>No</v>
      </c>
      <c r="H1403" s="1">
        <f>_xlfn.XLOOKUP(A1403,'Medical Examinations'!$A$2:$A$2336,'Medical Examinations'!$G$2:$G$2336)</f>
        <v>0</v>
      </c>
      <c r="I1403" t="str">
        <f>_xlfn.XLOOKUP(A1403,'Medical Examinations'!$A$2:$A$2336,'Medical Examinations'!$H$2:$H$2336)</f>
        <v>No</v>
      </c>
      <c r="J1403" t="str">
        <f>VLOOKUP(A1403,'Medical Examinations'!$A$2:$J$2336,9,FALSE)</f>
        <v>Obesity</v>
      </c>
      <c r="K1403" t="str">
        <f>VLOOKUP(A1403,'Medical Examinations'!$A$2:$J$2336,10,FALSE)</f>
        <v>Diabetes</v>
      </c>
      <c r="L1403" s="51" t="str">
        <f>_xlfn.XLOOKUP(A1403,'Hospitalisation Details'!$A$2:$A$2345,'Hospitalisation Details'!$J$2:$J$2345,"")</f>
        <v>24-Aug-1978</v>
      </c>
      <c r="M1403" s="12">
        <f>_xlfn.XLOOKUP(A1403,'Hospitalisation Details'!$A$2:$A$2344,'Hospitalisation Details'!$F$2:$F$2344," ",0,1)</f>
        <v>7633.72</v>
      </c>
      <c r="N1403" t="str">
        <f>_xlfn.XLOOKUP(A1403,'Hospitalisation Details'!$A$2:$A$2344,'Hospitalisation Details'!$G$2:$G$2344," ",0,1)</f>
        <v>tier - 2</v>
      </c>
      <c r="O1403" t="str">
        <f>_xlfn.XLOOKUP(A1403,'Hospitalisation Details'!$A$2:$A$2344,'Hospitalisation Details'!$H$2:$H$2344," ",0,1)</f>
        <v>tier - 1</v>
      </c>
      <c r="P1403" t="str">
        <f>_xlfn.XLOOKUP(A1403,'Hospitalisation Details'!$A$2:$A$2344,'Hospitalisation Details'!$I$2:$I$2344," ",0,1)</f>
        <v>R1013</v>
      </c>
      <c r="Q1403">
        <f>_xlfn.XLOOKUP(A1403,'Hospitalisation Details'!$A$2:$A$2344,'Hospitalisation Details'!$K$2:$K$2344," ",0,1)</f>
        <v>44</v>
      </c>
    </row>
    <row r="1404" spans="1:17" ht="15.5" x14ac:dyDescent="0.35">
      <c r="A1404" s="8" t="s">
        <v>968</v>
      </c>
      <c r="B1404" t="str">
        <f>VLOOKUP(Healthcare!A1404,'Customer Names'!A1404:E3738,4,FALSE)</f>
        <v>Kelly A</v>
      </c>
      <c r="C1404" s="10">
        <f>_xlfn.XLOOKUP(A1404,'Medical Examinations'!$A$2:$A$2336,'Medical Examinations'!$B$2:$B$2336,"NA",0,1)</f>
        <v>27.5</v>
      </c>
      <c r="D1404" s="10">
        <f>_xlfn.XLOOKUP(A1404,'Medical Examinations'!$A$2:$A$2336,'Medical Examinations'!$C$2:$C$2336)</f>
        <v>10.75</v>
      </c>
      <c r="E1404" s="1" t="str">
        <f>_xlfn.XLOOKUP(A1404,'Medical Examinations'!$A$2:$A$2336,'Medical Examinations'!$D$2:$D$2336)</f>
        <v>No</v>
      </c>
      <c r="F1404" t="str">
        <f>_xlfn.XLOOKUP(A1404,'Medical Examinations'!$A$2:$A$2336,'Medical Examinations'!$E$2:$E$2336)</f>
        <v>No</v>
      </c>
      <c r="G1404" t="str">
        <f>_xlfn.XLOOKUP(A1404,'Medical Examinations'!$A$2:$A$2336,'Medical Examinations'!$F$2:$F$2336)</f>
        <v>No</v>
      </c>
      <c r="H1404" s="1">
        <f>_xlfn.XLOOKUP(A1404,'Medical Examinations'!$A$2:$A$2336,'Medical Examinations'!$G$2:$G$2336)</f>
        <v>0</v>
      </c>
      <c r="I1404" t="str">
        <f>_xlfn.XLOOKUP(A1404,'Medical Examinations'!$A$2:$A$2336,'Medical Examinations'!$H$2:$H$2336)</f>
        <v>No</v>
      </c>
      <c r="J1404" t="str">
        <f>VLOOKUP(A1404,'Medical Examinations'!$A$2:$J$2336,9,FALSE)</f>
        <v>Overweight</v>
      </c>
      <c r="K1404" t="str">
        <f>VLOOKUP(A1404,'Medical Examinations'!$A$2:$J$2336,10,FALSE)</f>
        <v>Diabetes</v>
      </c>
      <c r="L1404" s="51" t="str">
        <f>_xlfn.XLOOKUP(A1404,'Hospitalisation Details'!$A$2:$A$2345,'Hospitalisation Details'!$J$2:$J$2345,"")</f>
        <v>29-Nov-1978</v>
      </c>
      <c r="M1404" s="12">
        <f>_xlfn.XLOOKUP(A1404,'Hospitalisation Details'!$A$2:$A$2344,'Hospitalisation Details'!$F$2:$F$2344," ",0,1)</f>
        <v>7626.99</v>
      </c>
      <c r="N1404" t="str">
        <f>_xlfn.XLOOKUP(A1404,'Hospitalisation Details'!$A$2:$A$2344,'Hospitalisation Details'!$G$2:$G$2344," ",0,1)</f>
        <v>tier - 2</v>
      </c>
      <c r="O1404" t="str">
        <f>_xlfn.XLOOKUP(A1404,'Hospitalisation Details'!$A$2:$A$2344,'Hospitalisation Details'!$H$2:$H$2344," ",0,1)</f>
        <v>tier - 2</v>
      </c>
      <c r="P1404" t="str">
        <f>_xlfn.XLOOKUP(A1404,'Hospitalisation Details'!$A$2:$A$2344,'Hospitalisation Details'!$I$2:$I$2344," ",0,1)</f>
        <v>R1011</v>
      </c>
      <c r="Q1404">
        <f>_xlfn.XLOOKUP(A1404,'Hospitalisation Details'!$A$2:$A$2344,'Hospitalisation Details'!$K$2:$K$2344," ",0,1)</f>
        <v>44</v>
      </c>
    </row>
    <row r="1405" spans="1:17" ht="15.5" x14ac:dyDescent="0.35">
      <c r="A1405" s="8" t="s">
        <v>967</v>
      </c>
      <c r="B1405" t="str">
        <f>VLOOKUP(Healthcare!A1405,'Customer Names'!A1405:E3739,4,FALSE)</f>
        <v>Brooke E</v>
      </c>
      <c r="C1405" s="10">
        <f>_xlfn.XLOOKUP(A1405,'Medical Examinations'!$A$2:$A$2336,'Medical Examinations'!$B$2:$B$2336,"NA",0,1)</f>
        <v>25.8</v>
      </c>
      <c r="D1405" s="10">
        <f>_xlfn.XLOOKUP(A1405,'Medical Examinations'!$A$2:$A$2336,'Medical Examinations'!$C$2:$C$2336)</f>
        <v>7.8</v>
      </c>
      <c r="E1405" s="1" t="str">
        <f>_xlfn.XLOOKUP(A1405,'Medical Examinations'!$A$2:$A$2336,'Medical Examinations'!$D$2:$D$2336)</f>
        <v>No</v>
      </c>
      <c r="F1405" t="str">
        <f>_xlfn.XLOOKUP(A1405,'Medical Examinations'!$A$2:$A$2336,'Medical Examinations'!$E$2:$E$2336)</f>
        <v>No</v>
      </c>
      <c r="G1405" t="str">
        <f>_xlfn.XLOOKUP(A1405,'Medical Examinations'!$A$2:$A$2336,'Medical Examinations'!$F$2:$F$2336)</f>
        <v>No</v>
      </c>
      <c r="H1405" s="1">
        <f>_xlfn.XLOOKUP(A1405,'Medical Examinations'!$A$2:$A$2336,'Medical Examinations'!$G$2:$G$2336)</f>
        <v>0</v>
      </c>
      <c r="I1405" t="str">
        <f>_xlfn.XLOOKUP(A1405,'Medical Examinations'!$A$2:$A$2336,'Medical Examinations'!$H$2:$H$2336)</f>
        <v>No</v>
      </c>
      <c r="J1405" t="str">
        <f>VLOOKUP(A1405,'Medical Examinations'!$A$2:$J$2336,9,FALSE)</f>
        <v>Overweight</v>
      </c>
      <c r="K1405" t="str">
        <f>VLOOKUP(A1405,'Medical Examinations'!$A$2:$J$2336,10,FALSE)</f>
        <v>Diabetes</v>
      </c>
      <c r="L1405" s="51" t="str">
        <f>_xlfn.XLOOKUP(A1405,'Hospitalisation Details'!$A$2:$A$2345,'Hospitalisation Details'!$J$2:$J$2345,"")</f>
        <v>6-Nov-1978</v>
      </c>
      <c r="M1405" s="12">
        <f>_xlfn.XLOOKUP(A1405,'Hospitalisation Details'!$A$2:$A$2344,'Hospitalisation Details'!$F$2:$F$2344," ",0,1)</f>
        <v>7624.63</v>
      </c>
      <c r="N1405" t="str">
        <f>_xlfn.XLOOKUP(A1405,'Hospitalisation Details'!$A$2:$A$2344,'Hospitalisation Details'!$G$2:$G$2344," ",0,1)</f>
        <v>tier - 2</v>
      </c>
      <c r="O1405" t="str">
        <f>_xlfn.XLOOKUP(A1405,'Hospitalisation Details'!$A$2:$A$2344,'Hospitalisation Details'!$H$2:$H$2344," ",0,1)</f>
        <v>tier - 1</v>
      </c>
      <c r="P1405" t="str">
        <f>_xlfn.XLOOKUP(A1405,'Hospitalisation Details'!$A$2:$A$2344,'Hospitalisation Details'!$I$2:$I$2344," ",0,1)</f>
        <v>R1011</v>
      </c>
      <c r="Q1405">
        <f>_xlfn.XLOOKUP(A1405,'Hospitalisation Details'!$A$2:$A$2344,'Hospitalisation Details'!$K$2:$K$2344," ",0,1)</f>
        <v>44</v>
      </c>
    </row>
    <row r="1406" spans="1:17" ht="15.5" x14ac:dyDescent="0.35">
      <c r="A1406" s="8" t="s">
        <v>966</v>
      </c>
      <c r="B1406" t="str">
        <f>VLOOKUP(Healthcare!A1406,'Customer Names'!A1406:E3740,4,FALSE)</f>
        <v>Katelyn E.</v>
      </c>
      <c r="C1406" s="10">
        <f>_xlfn.XLOOKUP(A1406,'Medical Examinations'!$A$2:$A$2336,'Medical Examinations'!$B$2:$B$2336,"NA",0,1)</f>
        <v>25</v>
      </c>
      <c r="D1406" s="10">
        <f>_xlfn.XLOOKUP(A1406,'Medical Examinations'!$A$2:$A$2336,'Medical Examinations'!$C$2:$C$2336)</f>
        <v>7.04</v>
      </c>
      <c r="E1406" s="1" t="str">
        <f>_xlfn.XLOOKUP(A1406,'Medical Examinations'!$A$2:$A$2336,'Medical Examinations'!$D$2:$D$2336)</f>
        <v>No</v>
      </c>
      <c r="F1406" t="str">
        <f>_xlfn.XLOOKUP(A1406,'Medical Examinations'!$A$2:$A$2336,'Medical Examinations'!$E$2:$E$2336)</f>
        <v>No</v>
      </c>
      <c r="G1406" t="str">
        <f>_xlfn.XLOOKUP(A1406,'Medical Examinations'!$A$2:$A$2336,'Medical Examinations'!$F$2:$F$2336)</f>
        <v>No</v>
      </c>
      <c r="H1406" s="1">
        <f>_xlfn.XLOOKUP(A1406,'Medical Examinations'!$A$2:$A$2336,'Medical Examinations'!$G$2:$G$2336)</f>
        <v>0</v>
      </c>
      <c r="I1406" t="str">
        <f>_xlfn.XLOOKUP(A1406,'Medical Examinations'!$A$2:$A$2336,'Medical Examinations'!$H$2:$H$2336)</f>
        <v>No</v>
      </c>
      <c r="J1406" t="str">
        <f>VLOOKUP(A1406,'Medical Examinations'!$A$2:$J$2336,9,FALSE)</f>
        <v>Overweight</v>
      </c>
      <c r="K1406" t="str">
        <f>VLOOKUP(A1406,'Medical Examinations'!$A$2:$J$2336,10,FALSE)</f>
        <v>Diabetes</v>
      </c>
      <c r="L1406" s="51" t="str">
        <f>_xlfn.XLOOKUP(A1406,'Hospitalisation Details'!$A$2:$A$2345,'Hospitalisation Details'!$J$2:$J$2345,"")</f>
        <v>28-Nov-1978</v>
      </c>
      <c r="M1406" s="12">
        <f>_xlfn.XLOOKUP(A1406,'Hospitalisation Details'!$A$2:$A$2344,'Hospitalisation Details'!$F$2:$F$2344," ",0,1)</f>
        <v>7623.52</v>
      </c>
      <c r="N1406" t="str">
        <f>_xlfn.XLOOKUP(A1406,'Hospitalisation Details'!$A$2:$A$2344,'Hospitalisation Details'!$G$2:$G$2344," ",0,1)</f>
        <v>tier - 2</v>
      </c>
      <c r="O1406" t="str">
        <f>_xlfn.XLOOKUP(A1406,'Hospitalisation Details'!$A$2:$A$2344,'Hospitalisation Details'!$H$2:$H$2344," ",0,1)</f>
        <v>tier - 1</v>
      </c>
      <c r="P1406" t="str">
        <f>_xlfn.XLOOKUP(A1406,'Hospitalisation Details'!$A$2:$A$2344,'Hospitalisation Details'!$I$2:$I$2344," ",0,1)</f>
        <v>R1011</v>
      </c>
      <c r="Q1406">
        <f>_xlfn.XLOOKUP(A1406,'Hospitalisation Details'!$A$2:$A$2344,'Hospitalisation Details'!$K$2:$K$2344," ",0,1)</f>
        <v>44</v>
      </c>
    </row>
    <row r="1407" spans="1:17" ht="15.5" x14ac:dyDescent="0.35">
      <c r="A1407" s="8" t="s">
        <v>965</v>
      </c>
      <c r="B1407" t="str">
        <f>VLOOKUP(Healthcare!A1407,'Customer Names'!A1407:E3741,4,FALSE)</f>
        <v>Adam</v>
      </c>
      <c r="C1407" s="10">
        <f>_xlfn.XLOOKUP(A1407,'Medical Examinations'!$A$2:$A$2336,'Medical Examinations'!$B$2:$B$2336,"NA",0,1)</f>
        <v>41.2</v>
      </c>
      <c r="D1407" s="10">
        <f>_xlfn.XLOOKUP(A1407,'Medical Examinations'!$A$2:$A$2336,'Medical Examinations'!$C$2:$C$2336)</f>
        <v>4.18</v>
      </c>
      <c r="E1407" s="1" t="str">
        <f>_xlfn.XLOOKUP(A1407,'Medical Examinations'!$A$2:$A$2336,'Medical Examinations'!$D$2:$D$2336)</f>
        <v>Yes</v>
      </c>
      <c r="F1407" t="str">
        <f>_xlfn.XLOOKUP(A1407,'Medical Examinations'!$A$2:$A$2336,'Medical Examinations'!$E$2:$E$2336)</f>
        <v>No</v>
      </c>
      <c r="G1407" t="str">
        <f>_xlfn.XLOOKUP(A1407,'Medical Examinations'!$A$2:$A$2336,'Medical Examinations'!$F$2:$F$2336)</f>
        <v>No</v>
      </c>
      <c r="H1407" s="1">
        <f>_xlfn.XLOOKUP(A1407,'Medical Examinations'!$A$2:$A$2336,'Medical Examinations'!$G$2:$G$2336)</f>
        <v>0</v>
      </c>
      <c r="I1407" t="str">
        <f>_xlfn.XLOOKUP(A1407,'Medical Examinations'!$A$2:$A$2336,'Medical Examinations'!$H$2:$H$2336)</f>
        <v>No</v>
      </c>
      <c r="J1407" t="str">
        <f>VLOOKUP(A1407,'Medical Examinations'!$A$2:$J$2336,9,FALSE)</f>
        <v>Obesity</v>
      </c>
      <c r="K1407" t="str">
        <f>VLOOKUP(A1407,'Medical Examinations'!$A$2:$J$2336,10,FALSE)</f>
        <v>Normal</v>
      </c>
      <c r="L1407" s="51" t="str">
        <f>_xlfn.XLOOKUP(A1407,'Hospitalisation Details'!$A$2:$A$2345,'Hospitalisation Details'!$J$2:$J$2345,"")</f>
        <v>17-Sep-1996</v>
      </c>
      <c r="M1407" s="12">
        <f>_xlfn.XLOOKUP(A1407,'Hospitalisation Details'!$A$2:$A$2344,'Hospitalisation Details'!$F$2:$F$2344," ",0,1)</f>
        <v>7623.13</v>
      </c>
      <c r="N1407" t="str">
        <f>_xlfn.XLOOKUP(A1407,'Hospitalisation Details'!$A$2:$A$2344,'Hospitalisation Details'!$G$2:$G$2344," ",0,1)</f>
        <v>tier - 2</v>
      </c>
      <c r="O1407" t="str">
        <f>_xlfn.XLOOKUP(A1407,'Hospitalisation Details'!$A$2:$A$2344,'Hospitalisation Details'!$H$2:$H$2344," ",0,1)</f>
        <v>tier - 3</v>
      </c>
      <c r="P1407" t="str">
        <f>_xlfn.XLOOKUP(A1407,'Hospitalisation Details'!$A$2:$A$2344,'Hospitalisation Details'!$I$2:$I$2344," ",0,1)</f>
        <v>R1011</v>
      </c>
      <c r="Q1407">
        <f>_xlfn.XLOOKUP(A1407,'Hospitalisation Details'!$A$2:$A$2344,'Hospitalisation Details'!$K$2:$K$2344," ",0,1)</f>
        <v>26</v>
      </c>
    </row>
    <row r="1408" spans="1:17" ht="15.5" x14ac:dyDescent="0.35">
      <c r="A1408" s="8" t="s">
        <v>964</v>
      </c>
      <c r="B1408" t="str">
        <f>VLOOKUP(Healthcare!A1408,'Customer Names'!A1408:E3742,4,FALSE)</f>
        <v>Dana</v>
      </c>
      <c r="C1408" s="10">
        <f>_xlfn.XLOOKUP(A1408,'Medical Examinations'!$A$2:$A$2336,'Medical Examinations'!$B$2:$B$2336,"NA",0,1)</f>
        <v>17.78</v>
      </c>
      <c r="D1408" s="10">
        <f>_xlfn.XLOOKUP(A1408,'Medical Examinations'!$A$2:$A$2336,'Medical Examinations'!$C$2:$C$2336)</f>
        <v>8.19</v>
      </c>
      <c r="E1408" s="1" t="str">
        <f>_xlfn.XLOOKUP(A1408,'Medical Examinations'!$A$2:$A$2336,'Medical Examinations'!$D$2:$D$2336)</f>
        <v>No</v>
      </c>
      <c r="F1408" t="str">
        <f>_xlfn.XLOOKUP(A1408,'Medical Examinations'!$A$2:$A$2336,'Medical Examinations'!$E$2:$E$2336)</f>
        <v>No</v>
      </c>
      <c r="G1408" t="str">
        <f>_xlfn.XLOOKUP(A1408,'Medical Examinations'!$A$2:$A$2336,'Medical Examinations'!$F$2:$F$2336)</f>
        <v>No</v>
      </c>
      <c r="H1408" s="1">
        <f>_xlfn.XLOOKUP(A1408,'Medical Examinations'!$A$2:$A$2336,'Medical Examinations'!$G$2:$G$2336)</f>
        <v>0</v>
      </c>
      <c r="I1408" t="str">
        <f>_xlfn.XLOOKUP(A1408,'Medical Examinations'!$A$2:$A$2336,'Medical Examinations'!$H$2:$H$2336)</f>
        <v>No</v>
      </c>
      <c r="J1408" t="str">
        <f>VLOOKUP(A1408,'Medical Examinations'!$A$2:$J$2336,9,FALSE)</f>
        <v>Underweight</v>
      </c>
      <c r="K1408" t="str">
        <f>VLOOKUP(A1408,'Medical Examinations'!$A$2:$J$2336,10,FALSE)</f>
        <v>Diabetes</v>
      </c>
      <c r="L1408" s="51" t="str">
        <f>_xlfn.XLOOKUP(A1408,'Hospitalisation Details'!$A$2:$A$2345,'Hospitalisation Details'!$J$2:$J$2345,"")</f>
        <v>3-Jul-1968</v>
      </c>
      <c r="M1408" s="12">
        <f>_xlfn.XLOOKUP(A1408,'Hospitalisation Details'!$A$2:$A$2344,'Hospitalisation Details'!$F$2:$F$2344," ",0,1)</f>
        <v>7609.6</v>
      </c>
      <c r="N1408" t="str">
        <f>_xlfn.XLOOKUP(A1408,'Hospitalisation Details'!$A$2:$A$2344,'Hospitalisation Details'!$G$2:$G$2344," ",0,1)</f>
        <v>tier - 3</v>
      </c>
      <c r="O1408" t="str">
        <f>_xlfn.XLOOKUP(A1408,'Hospitalisation Details'!$A$2:$A$2344,'Hospitalisation Details'!$H$2:$H$2344," ",0,1)</f>
        <v>tier - 2</v>
      </c>
      <c r="P1408" t="str">
        <f>_xlfn.XLOOKUP(A1408,'Hospitalisation Details'!$A$2:$A$2344,'Hospitalisation Details'!$I$2:$I$2344," ",0,1)</f>
        <v>R1012</v>
      </c>
      <c r="Q1408">
        <f>_xlfn.XLOOKUP(A1408,'Hospitalisation Details'!$A$2:$A$2344,'Hospitalisation Details'!$K$2:$K$2344," ",0,1)</f>
        <v>54</v>
      </c>
    </row>
    <row r="1409" spans="1:17" ht="15.5" x14ac:dyDescent="0.35">
      <c r="A1409" s="8" t="s">
        <v>963</v>
      </c>
      <c r="B1409" t="str">
        <f>VLOOKUP(Healthcare!A1409,'Customer Names'!A1409:E3743,4,FALSE)</f>
        <v>Eric W</v>
      </c>
      <c r="C1409" s="10">
        <f>_xlfn.XLOOKUP(A1409,'Medical Examinations'!$A$2:$A$2336,'Medical Examinations'!$B$2:$B$2336,"NA",0,1)</f>
        <v>40.119999999999997</v>
      </c>
      <c r="D1409" s="10">
        <f>_xlfn.XLOOKUP(A1409,'Medical Examinations'!$A$2:$A$2336,'Medical Examinations'!$C$2:$C$2336)</f>
        <v>6.22</v>
      </c>
      <c r="E1409" s="1" t="str">
        <f>_xlfn.XLOOKUP(A1409,'Medical Examinations'!$A$2:$A$2336,'Medical Examinations'!$D$2:$D$2336)</f>
        <v>Yes</v>
      </c>
      <c r="F1409" t="str">
        <f>_xlfn.XLOOKUP(A1409,'Medical Examinations'!$A$2:$A$2336,'Medical Examinations'!$E$2:$E$2336)</f>
        <v>No</v>
      </c>
      <c r="G1409" t="str">
        <f>_xlfn.XLOOKUP(A1409,'Medical Examinations'!$A$2:$A$2336,'Medical Examinations'!$F$2:$F$2336)</f>
        <v>Yes</v>
      </c>
      <c r="H1409" s="1">
        <f>_xlfn.XLOOKUP(A1409,'Medical Examinations'!$A$2:$A$2336,'Medical Examinations'!$G$2:$G$2336)</f>
        <v>1</v>
      </c>
      <c r="I1409" t="str">
        <f>_xlfn.XLOOKUP(A1409,'Medical Examinations'!$A$2:$A$2336,'Medical Examinations'!$H$2:$H$2336)</f>
        <v>No</v>
      </c>
      <c r="J1409" t="str">
        <f>VLOOKUP(A1409,'Medical Examinations'!$A$2:$J$2336,9,FALSE)</f>
        <v>Obesity</v>
      </c>
      <c r="K1409" t="str">
        <f>VLOOKUP(A1409,'Medical Examinations'!$A$2:$J$2336,10,FALSE)</f>
        <v>Prediabetes</v>
      </c>
      <c r="L1409" s="51" t="str">
        <f>_xlfn.XLOOKUP(A1409,'Hospitalisation Details'!$A$2:$A$2345,'Hospitalisation Details'!$J$2:$J$2345,"")</f>
        <v>30-Sep-1997</v>
      </c>
      <c r="M1409" s="12">
        <f>_xlfn.XLOOKUP(A1409,'Hospitalisation Details'!$A$2:$A$2344,'Hospitalisation Details'!$F$2:$F$2344," ",0,1)</f>
        <v>7607.03</v>
      </c>
      <c r="N1409" t="str">
        <f>_xlfn.XLOOKUP(A1409,'Hospitalisation Details'!$A$2:$A$2344,'Hospitalisation Details'!$G$2:$G$2344," ",0,1)</f>
        <v>tier - 2</v>
      </c>
      <c r="O1409" t="str">
        <f>_xlfn.XLOOKUP(A1409,'Hospitalisation Details'!$A$2:$A$2344,'Hospitalisation Details'!$H$2:$H$2344," ",0,1)</f>
        <v>tier - 2</v>
      </c>
      <c r="P1409" t="str">
        <f>_xlfn.XLOOKUP(A1409,'Hospitalisation Details'!$A$2:$A$2344,'Hospitalisation Details'!$I$2:$I$2344," ",0,1)</f>
        <v>R1012</v>
      </c>
      <c r="Q1409">
        <f>_xlfn.XLOOKUP(A1409,'Hospitalisation Details'!$A$2:$A$2344,'Hospitalisation Details'!$K$2:$K$2344," ",0,1)</f>
        <v>25</v>
      </c>
    </row>
    <row r="1410" spans="1:17" ht="15.5" x14ac:dyDescent="0.35">
      <c r="A1410" s="8" t="s">
        <v>962</v>
      </c>
      <c r="B1410" t="str">
        <f>VLOOKUP(Healthcare!A1410,'Customer Names'!A1410:E3744,4,FALSE)</f>
        <v>Matthew D</v>
      </c>
      <c r="C1410" s="10">
        <f>_xlfn.XLOOKUP(A1410,'Medical Examinations'!$A$2:$A$2336,'Medical Examinations'!$B$2:$B$2336,"NA",0,1)</f>
        <v>19.350000000000001</v>
      </c>
      <c r="D1410" s="10">
        <f>_xlfn.XLOOKUP(A1410,'Medical Examinations'!$A$2:$A$2336,'Medical Examinations'!$C$2:$C$2336)</f>
        <v>8.2200000000000006</v>
      </c>
      <c r="E1410" s="1" t="str">
        <f>_xlfn.XLOOKUP(A1410,'Medical Examinations'!$A$2:$A$2336,'Medical Examinations'!$D$2:$D$2336)</f>
        <v>Yes</v>
      </c>
      <c r="F1410" t="str">
        <f>_xlfn.XLOOKUP(A1410,'Medical Examinations'!$A$2:$A$2336,'Medical Examinations'!$E$2:$E$2336)</f>
        <v>No</v>
      </c>
      <c r="G1410" t="str">
        <f>_xlfn.XLOOKUP(A1410,'Medical Examinations'!$A$2:$A$2336,'Medical Examinations'!$F$2:$F$2336)</f>
        <v>No</v>
      </c>
      <c r="H1410" s="1">
        <f>_xlfn.XLOOKUP(A1410,'Medical Examinations'!$A$2:$A$2336,'Medical Examinations'!$G$2:$G$2336)</f>
        <v>0</v>
      </c>
      <c r="I1410" t="str">
        <f>_xlfn.XLOOKUP(A1410,'Medical Examinations'!$A$2:$A$2336,'Medical Examinations'!$H$2:$H$2336)</f>
        <v>No</v>
      </c>
      <c r="J1410" t="str">
        <f>VLOOKUP(A1410,'Medical Examinations'!$A$2:$J$2336,9,FALSE)</f>
        <v>Normal Weight</v>
      </c>
      <c r="K1410" t="str">
        <f>VLOOKUP(A1410,'Medical Examinations'!$A$2:$J$2336,10,FALSE)</f>
        <v>Diabetes</v>
      </c>
      <c r="L1410" s="51" t="str">
        <f>_xlfn.XLOOKUP(A1410,'Hospitalisation Details'!$A$2:$A$2345,'Hospitalisation Details'!$J$2:$J$2345,"")</f>
        <v>17-Jul-1967</v>
      </c>
      <c r="M1410" s="12">
        <f>_xlfn.XLOOKUP(A1410,'Hospitalisation Details'!$A$2:$A$2344,'Hospitalisation Details'!$F$2:$F$2344," ",0,1)</f>
        <v>7585.62</v>
      </c>
      <c r="N1410" t="str">
        <f>_xlfn.XLOOKUP(A1410,'Hospitalisation Details'!$A$2:$A$2344,'Hospitalisation Details'!$G$2:$G$2344," ",0,1)</f>
        <v>tier - 3</v>
      </c>
      <c r="O1410" t="str">
        <f>_xlfn.XLOOKUP(A1410,'Hospitalisation Details'!$A$2:$A$2344,'Hospitalisation Details'!$H$2:$H$2344," ",0,1)</f>
        <v>tier - 2</v>
      </c>
      <c r="P1410" t="str">
        <f>_xlfn.XLOOKUP(A1410,'Hospitalisation Details'!$A$2:$A$2344,'Hospitalisation Details'!$I$2:$I$2344," ",0,1)</f>
        <v>R1013</v>
      </c>
      <c r="Q1410">
        <f>_xlfn.XLOOKUP(A1410,'Hospitalisation Details'!$A$2:$A$2344,'Hospitalisation Details'!$K$2:$K$2344," ",0,1)</f>
        <v>55</v>
      </c>
    </row>
    <row r="1411" spans="1:17" ht="15.5" x14ac:dyDescent="0.35">
      <c r="A1411" s="8" t="s">
        <v>961</v>
      </c>
      <c r="B1411" t="str">
        <f>VLOOKUP(Healthcare!A1411,'Customer Names'!A1411:E3745,4,FALSE)</f>
        <v>Eoghan</v>
      </c>
      <c r="C1411" s="10">
        <f>_xlfn.XLOOKUP(A1411,'Medical Examinations'!$A$2:$A$2336,'Medical Examinations'!$B$2:$B$2336,"NA",0,1)</f>
        <v>36.69</v>
      </c>
      <c r="D1411" s="10">
        <f>_xlfn.XLOOKUP(A1411,'Medical Examinations'!$A$2:$A$2336,'Medical Examinations'!$C$2:$C$2336)</f>
        <v>6.15</v>
      </c>
      <c r="E1411" s="1" t="str">
        <f>_xlfn.XLOOKUP(A1411,'Medical Examinations'!$A$2:$A$2336,'Medical Examinations'!$D$2:$D$2336)</f>
        <v>No</v>
      </c>
      <c r="F1411" t="str">
        <f>_xlfn.XLOOKUP(A1411,'Medical Examinations'!$A$2:$A$2336,'Medical Examinations'!$E$2:$E$2336)</f>
        <v>No</v>
      </c>
      <c r="G1411" t="str">
        <f>_xlfn.XLOOKUP(A1411,'Medical Examinations'!$A$2:$A$2336,'Medical Examinations'!$F$2:$F$2336)</f>
        <v>No</v>
      </c>
      <c r="H1411" s="1">
        <f>_xlfn.XLOOKUP(A1411,'Medical Examinations'!$A$2:$A$2336,'Medical Examinations'!$G$2:$G$2336)</f>
        <v>0</v>
      </c>
      <c r="I1411" t="str">
        <f>_xlfn.XLOOKUP(A1411,'Medical Examinations'!$A$2:$A$2336,'Medical Examinations'!$H$2:$H$2336)</f>
        <v>No</v>
      </c>
      <c r="J1411" t="str">
        <f>VLOOKUP(A1411,'Medical Examinations'!$A$2:$J$2336,9,FALSE)</f>
        <v>Obesity</v>
      </c>
      <c r="K1411" t="str">
        <f>VLOOKUP(A1411,'Medical Examinations'!$A$2:$J$2336,10,FALSE)</f>
        <v>Prediabetes</v>
      </c>
      <c r="L1411" s="51" t="str">
        <f>_xlfn.XLOOKUP(A1411,'Hospitalisation Details'!$A$2:$A$2345,'Hospitalisation Details'!$J$2:$J$2345,"")</f>
        <v>14-Aug-1994</v>
      </c>
      <c r="M1411" s="12">
        <f>_xlfn.XLOOKUP(A1411,'Hospitalisation Details'!$A$2:$A$2344,'Hospitalisation Details'!$F$2:$F$2344," ",0,1)</f>
        <v>7567.13</v>
      </c>
      <c r="N1411" t="str">
        <f>_xlfn.XLOOKUP(A1411,'Hospitalisation Details'!$A$2:$A$2344,'Hospitalisation Details'!$G$2:$G$2344," ",0,1)</f>
        <v>tier - 2</v>
      </c>
      <c r="O1411" t="str">
        <f>_xlfn.XLOOKUP(A1411,'Hospitalisation Details'!$A$2:$A$2344,'Hospitalisation Details'!$H$2:$H$2344," ",0,1)</f>
        <v>tier - 2</v>
      </c>
      <c r="P1411" t="str">
        <f>_xlfn.XLOOKUP(A1411,'Hospitalisation Details'!$A$2:$A$2344,'Hospitalisation Details'!$I$2:$I$2344," ",0,1)</f>
        <v>R1021</v>
      </c>
      <c r="Q1411">
        <f>_xlfn.XLOOKUP(A1411,'Hospitalisation Details'!$A$2:$A$2344,'Hospitalisation Details'!$K$2:$K$2344," ",0,1)</f>
        <v>28</v>
      </c>
    </row>
    <row r="1412" spans="1:17" ht="15.5" x14ac:dyDescent="0.35">
      <c r="A1412" s="8" t="s">
        <v>960</v>
      </c>
      <c r="B1412" t="str">
        <f>VLOOKUP(Healthcare!A1412,'Customer Names'!A1412:E3746,4,FALSE)</f>
        <v>Pamela W</v>
      </c>
      <c r="C1412" s="10">
        <f>_xlfn.XLOOKUP(A1412,'Medical Examinations'!$A$2:$A$2336,'Medical Examinations'!$B$2:$B$2336,"NA",0,1)</f>
        <v>28.51</v>
      </c>
      <c r="D1412" s="10">
        <f>_xlfn.XLOOKUP(A1412,'Medical Examinations'!$A$2:$A$2336,'Medical Examinations'!$C$2:$C$2336)</f>
        <v>5.65</v>
      </c>
      <c r="E1412" s="1" t="str">
        <f>_xlfn.XLOOKUP(A1412,'Medical Examinations'!$A$2:$A$2336,'Medical Examinations'!$D$2:$D$2336)</f>
        <v>Yes</v>
      </c>
      <c r="F1412" t="str">
        <f>_xlfn.XLOOKUP(A1412,'Medical Examinations'!$A$2:$A$2336,'Medical Examinations'!$E$2:$E$2336)</f>
        <v>No</v>
      </c>
      <c r="G1412" t="str">
        <f>_xlfn.XLOOKUP(A1412,'Medical Examinations'!$A$2:$A$2336,'Medical Examinations'!$F$2:$F$2336)</f>
        <v>No</v>
      </c>
      <c r="H1412" s="1">
        <f>_xlfn.XLOOKUP(A1412,'Medical Examinations'!$A$2:$A$2336,'Medical Examinations'!$G$2:$G$2336)</f>
        <v>1</v>
      </c>
      <c r="I1412" t="str">
        <f>_xlfn.XLOOKUP(A1412,'Medical Examinations'!$A$2:$A$2336,'Medical Examinations'!$H$2:$H$2336)</f>
        <v>No</v>
      </c>
      <c r="J1412" t="str">
        <f>VLOOKUP(A1412,'Medical Examinations'!$A$2:$J$2336,9,FALSE)</f>
        <v>Overweight</v>
      </c>
      <c r="K1412" t="str">
        <f>VLOOKUP(A1412,'Medical Examinations'!$A$2:$J$2336,10,FALSE)</f>
        <v>Normal</v>
      </c>
      <c r="L1412" s="51" t="str">
        <f>_xlfn.XLOOKUP(A1412,'Hospitalisation Details'!$A$2:$A$2345,'Hospitalisation Details'!$J$2:$J$2345,"")</f>
        <v>15-Dec-1988</v>
      </c>
      <c r="M1412" s="12">
        <f>_xlfn.XLOOKUP(A1412,'Hospitalisation Details'!$A$2:$A$2344,'Hospitalisation Details'!$F$2:$F$2344," ",0,1)</f>
        <v>7538.52</v>
      </c>
      <c r="N1412" t="str">
        <f>_xlfn.XLOOKUP(A1412,'Hospitalisation Details'!$A$2:$A$2344,'Hospitalisation Details'!$G$2:$G$2344," ",0,1)</f>
        <v>tier - 2</v>
      </c>
      <c r="O1412" t="str">
        <f>_xlfn.XLOOKUP(A1412,'Hospitalisation Details'!$A$2:$A$2344,'Hospitalisation Details'!$H$2:$H$2344," ",0,1)</f>
        <v>tier - 2</v>
      </c>
      <c r="P1412" t="str">
        <f>_xlfn.XLOOKUP(A1412,'Hospitalisation Details'!$A$2:$A$2344,'Hospitalisation Details'!$I$2:$I$2344," ",0,1)</f>
        <v>R1012</v>
      </c>
      <c r="Q1412">
        <f>_xlfn.XLOOKUP(A1412,'Hospitalisation Details'!$A$2:$A$2344,'Hospitalisation Details'!$K$2:$K$2344," ",0,1)</f>
        <v>34</v>
      </c>
    </row>
    <row r="1413" spans="1:17" ht="15.5" x14ac:dyDescent="0.35">
      <c r="A1413" s="8" t="s">
        <v>959</v>
      </c>
      <c r="B1413" t="str">
        <f>VLOOKUP(Healthcare!A1413,'Customer Names'!A1413:E3747,4,FALSE)</f>
        <v>Lindsey M.</v>
      </c>
      <c r="C1413" s="10">
        <f>_xlfn.XLOOKUP(A1413,'Medical Examinations'!$A$2:$A$2336,'Medical Examinations'!$B$2:$B$2336,"NA",0,1)</f>
        <v>30.21</v>
      </c>
      <c r="D1413" s="10">
        <f>_xlfn.XLOOKUP(A1413,'Medical Examinations'!$A$2:$A$2336,'Medical Examinations'!$C$2:$C$2336)</f>
        <v>5.5</v>
      </c>
      <c r="E1413" s="1" t="str">
        <f>_xlfn.XLOOKUP(A1413,'Medical Examinations'!$A$2:$A$2336,'Medical Examinations'!$D$2:$D$2336)</f>
        <v>No</v>
      </c>
      <c r="F1413" t="str">
        <f>_xlfn.XLOOKUP(A1413,'Medical Examinations'!$A$2:$A$2336,'Medical Examinations'!$E$2:$E$2336)</f>
        <v>No</v>
      </c>
      <c r="G1413" t="str">
        <f>_xlfn.XLOOKUP(A1413,'Medical Examinations'!$A$2:$A$2336,'Medical Examinations'!$F$2:$F$2336)</f>
        <v>No</v>
      </c>
      <c r="H1413" s="1">
        <f>_xlfn.XLOOKUP(A1413,'Medical Examinations'!$A$2:$A$2336,'Medical Examinations'!$G$2:$G$2336)</f>
        <v>1</v>
      </c>
      <c r="I1413" t="str">
        <f>_xlfn.XLOOKUP(A1413,'Medical Examinations'!$A$2:$A$2336,'Medical Examinations'!$H$2:$H$2336)</f>
        <v>No</v>
      </c>
      <c r="J1413" t="str">
        <f>VLOOKUP(A1413,'Medical Examinations'!$A$2:$J$2336,9,FALSE)</f>
        <v>Obesity</v>
      </c>
      <c r="K1413" t="str">
        <f>VLOOKUP(A1413,'Medical Examinations'!$A$2:$J$2336,10,FALSE)</f>
        <v>Normal</v>
      </c>
      <c r="L1413" s="51" t="str">
        <f>_xlfn.XLOOKUP(A1413,'Hospitalisation Details'!$A$2:$A$2345,'Hospitalisation Details'!$J$2:$J$2345,"")</f>
        <v>22-Aug-1984</v>
      </c>
      <c r="M1413" s="12">
        <f>_xlfn.XLOOKUP(A1413,'Hospitalisation Details'!$A$2:$A$2344,'Hospitalisation Details'!$F$2:$F$2344," ",0,1)</f>
        <v>7537.16</v>
      </c>
      <c r="N1413" t="str">
        <f>_xlfn.XLOOKUP(A1413,'Hospitalisation Details'!$A$2:$A$2344,'Hospitalisation Details'!$G$2:$G$2344," ",0,1)</f>
        <v>tier - 2</v>
      </c>
      <c r="O1413" t="str">
        <f>_xlfn.XLOOKUP(A1413,'Hospitalisation Details'!$A$2:$A$2344,'Hospitalisation Details'!$H$2:$H$2344," ",0,1)</f>
        <v>tier - 2</v>
      </c>
      <c r="P1413" t="str">
        <f>_xlfn.XLOOKUP(A1413,'Hospitalisation Details'!$A$2:$A$2344,'Hospitalisation Details'!$I$2:$I$2344," ",0,1)</f>
        <v>R1012</v>
      </c>
      <c r="Q1413">
        <f>_xlfn.XLOOKUP(A1413,'Hospitalisation Details'!$A$2:$A$2344,'Hospitalisation Details'!$K$2:$K$2344," ",0,1)</f>
        <v>38</v>
      </c>
    </row>
    <row r="1414" spans="1:17" ht="15.5" x14ac:dyDescent="0.35">
      <c r="A1414" s="8" t="s">
        <v>958</v>
      </c>
      <c r="B1414" t="str">
        <f>VLOOKUP(Healthcare!A1414,'Customer Names'!A1414:E3748,4,FALSE)</f>
        <v>Kassie</v>
      </c>
      <c r="C1414" s="10">
        <f>_xlfn.XLOOKUP(A1414,'Medical Examinations'!$A$2:$A$2336,'Medical Examinations'!$B$2:$B$2336,"NA",0,1)</f>
        <v>24.33</v>
      </c>
      <c r="D1414" s="10">
        <f>_xlfn.XLOOKUP(A1414,'Medical Examinations'!$A$2:$A$2336,'Medical Examinations'!$C$2:$C$2336)</f>
        <v>8</v>
      </c>
      <c r="E1414" s="1" t="str">
        <f>_xlfn.XLOOKUP(A1414,'Medical Examinations'!$A$2:$A$2336,'Medical Examinations'!$D$2:$D$2336)</f>
        <v>No</v>
      </c>
      <c r="F1414" t="str">
        <f>_xlfn.XLOOKUP(A1414,'Medical Examinations'!$A$2:$A$2336,'Medical Examinations'!$E$2:$E$2336)</f>
        <v>No</v>
      </c>
      <c r="G1414" t="str">
        <f>_xlfn.XLOOKUP(A1414,'Medical Examinations'!$A$2:$A$2336,'Medical Examinations'!$F$2:$F$2336)</f>
        <v>No</v>
      </c>
      <c r="H1414" s="1">
        <f>_xlfn.XLOOKUP(A1414,'Medical Examinations'!$A$2:$A$2336,'Medical Examinations'!$G$2:$G$2336)</f>
        <v>0</v>
      </c>
      <c r="I1414" t="str">
        <f>_xlfn.XLOOKUP(A1414,'Medical Examinations'!$A$2:$A$2336,'Medical Examinations'!$H$2:$H$2336)</f>
        <v>No</v>
      </c>
      <c r="J1414" t="str">
        <f>VLOOKUP(A1414,'Medical Examinations'!$A$2:$J$2336,9,FALSE)</f>
        <v>Normal Weight</v>
      </c>
      <c r="K1414" t="str">
        <f>VLOOKUP(A1414,'Medical Examinations'!$A$2:$J$2336,10,FALSE)</f>
        <v>Diabetes</v>
      </c>
      <c r="L1414" s="51" t="str">
        <f>_xlfn.XLOOKUP(A1414,'Hospitalisation Details'!$A$2:$A$2345,'Hospitalisation Details'!$J$2:$J$2345,"")</f>
        <v>14-Dec-1978</v>
      </c>
      <c r="M1414" s="12">
        <f>_xlfn.XLOOKUP(A1414,'Hospitalisation Details'!$A$2:$A$2344,'Hospitalisation Details'!$F$2:$F$2344," ",0,1)</f>
        <v>7531.7</v>
      </c>
      <c r="N1414" t="str">
        <f>_xlfn.XLOOKUP(A1414,'Hospitalisation Details'!$A$2:$A$2344,'Hospitalisation Details'!$G$2:$G$2344," ",0,1)</f>
        <v>tier - 2</v>
      </c>
      <c r="O1414" t="str">
        <f>_xlfn.XLOOKUP(A1414,'Hospitalisation Details'!$A$2:$A$2344,'Hospitalisation Details'!$H$2:$H$2344," ",0,1)</f>
        <v>tier - 1</v>
      </c>
      <c r="P1414" t="str">
        <f>_xlfn.XLOOKUP(A1414,'Hospitalisation Details'!$A$2:$A$2344,'Hospitalisation Details'!$I$2:$I$2344," ",0,1)</f>
        <v>R1013</v>
      </c>
      <c r="Q1414">
        <f>_xlfn.XLOOKUP(A1414,'Hospitalisation Details'!$A$2:$A$2344,'Hospitalisation Details'!$K$2:$K$2344," ",0,1)</f>
        <v>44</v>
      </c>
    </row>
    <row r="1415" spans="1:17" ht="15.5" x14ac:dyDescent="0.35">
      <c r="A1415" s="8" t="s">
        <v>957</v>
      </c>
      <c r="B1415" t="str">
        <f>VLOOKUP(Healthcare!A1415,'Customer Names'!A1415:E3749,4,FALSE)</f>
        <v>Matthew</v>
      </c>
      <c r="C1415" s="10">
        <f>_xlfn.XLOOKUP(A1415,'Medical Examinations'!$A$2:$A$2336,'Medical Examinations'!$B$2:$B$2336,"NA",0,1)</f>
        <v>19.855</v>
      </c>
      <c r="D1415" s="10">
        <f>_xlfn.XLOOKUP(A1415,'Medical Examinations'!$A$2:$A$2336,'Medical Examinations'!$C$2:$C$2336)</f>
        <v>5.71</v>
      </c>
      <c r="E1415" s="1" t="str">
        <f>_xlfn.XLOOKUP(A1415,'Medical Examinations'!$A$2:$A$2336,'Medical Examinations'!$D$2:$D$2336)</f>
        <v>Yes</v>
      </c>
      <c r="F1415" t="str">
        <f>_xlfn.XLOOKUP(A1415,'Medical Examinations'!$A$2:$A$2336,'Medical Examinations'!$E$2:$E$2336)</f>
        <v>No</v>
      </c>
      <c r="G1415" t="str">
        <f>_xlfn.XLOOKUP(A1415,'Medical Examinations'!$A$2:$A$2336,'Medical Examinations'!$F$2:$F$2336)</f>
        <v>No</v>
      </c>
      <c r="H1415" s="1">
        <f>_xlfn.XLOOKUP(A1415,'Medical Examinations'!$A$2:$A$2336,'Medical Examinations'!$G$2:$G$2336)</f>
        <v>0</v>
      </c>
      <c r="I1415" t="str">
        <f>_xlfn.XLOOKUP(A1415,'Medical Examinations'!$A$2:$A$2336,'Medical Examinations'!$H$2:$H$2336)</f>
        <v>No</v>
      </c>
      <c r="J1415" t="str">
        <f>VLOOKUP(A1415,'Medical Examinations'!$A$2:$J$2336,9,FALSE)</f>
        <v>Normal Weight</v>
      </c>
      <c r="K1415" t="str">
        <f>VLOOKUP(A1415,'Medical Examinations'!$A$2:$J$2336,10,FALSE)</f>
        <v>Prediabetes</v>
      </c>
      <c r="L1415" s="51" t="str">
        <f>_xlfn.XLOOKUP(A1415,'Hospitalisation Details'!$A$2:$A$2345,'Hospitalisation Details'!$J$2:$J$2345,"")</f>
        <v>10-Oct-1976</v>
      </c>
      <c r="M1415" s="12">
        <f>_xlfn.XLOOKUP(A1415,'Hospitalisation Details'!$A$2:$A$2344,'Hospitalisation Details'!$F$2:$F$2344," ",0,1)</f>
        <v>7526.71</v>
      </c>
      <c r="N1415" t="str">
        <f>_xlfn.XLOOKUP(A1415,'Hospitalisation Details'!$A$2:$A$2344,'Hospitalisation Details'!$G$2:$G$2344," ",0,1)</f>
        <v>tier - 3</v>
      </c>
      <c r="O1415" t="str">
        <f>_xlfn.XLOOKUP(A1415,'Hospitalisation Details'!$A$2:$A$2344,'Hospitalisation Details'!$H$2:$H$2344," ",0,1)</f>
        <v>tier - 1</v>
      </c>
      <c r="P1415" t="str">
        <f>_xlfn.XLOOKUP(A1415,'Hospitalisation Details'!$A$2:$A$2344,'Hospitalisation Details'!$I$2:$I$2344," ",0,1)</f>
        <v>R1012</v>
      </c>
      <c r="Q1415">
        <f>_xlfn.XLOOKUP(A1415,'Hospitalisation Details'!$A$2:$A$2344,'Hospitalisation Details'!$K$2:$K$2344," ",0,1)</f>
        <v>46</v>
      </c>
    </row>
    <row r="1416" spans="1:17" ht="15.5" x14ac:dyDescent="0.35">
      <c r="A1416" s="8" t="s">
        <v>956</v>
      </c>
      <c r="B1416" t="str">
        <f>VLOOKUP(Healthcare!A1416,'Customer Names'!A1416:E3750,4,FALSE)</f>
        <v>Ruben Dario</v>
      </c>
      <c r="C1416" s="10">
        <f>_xlfn.XLOOKUP(A1416,'Medical Examinations'!$A$2:$A$2336,'Medical Examinations'!$B$2:$B$2336,"NA",0,1)</f>
        <v>25.364999999999998</v>
      </c>
      <c r="D1416" s="10">
        <f>_xlfn.XLOOKUP(A1416,'Medical Examinations'!$A$2:$A$2336,'Medical Examinations'!$C$2:$C$2336)</f>
        <v>11.71</v>
      </c>
      <c r="E1416" s="1" t="str">
        <f>_xlfn.XLOOKUP(A1416,'Medical Examinations'!$A$2:$A$2336,'Medical Examinations'!$D$2:$D$2336)</f>
        <v>No</v>
      </c>
      <c r="F1416" t="str">
        <f>_xlfn.XLOOKUP(A1416,'Medical Examinations'!$A$2:$A$2336,'Medical Examinations'!$E$2:$E$2336)</f>
        <v>No</v>
      </c>
      <c r="G1416" t="str">
        <f>_xlfn.XLOOKUP(A1416,'Medical Examinations'!$A$2:$A$2336,'Medical Examinations'!$F$2:$F$2336)</f>
        <v>No</v>
      </c>
      <c r="H1416" s="1">
        <f>_xlfn.XLOOKUP(A1416,'Medical Examinations'!$A$2:$A$2336,'Medical Examinations'!$G$2:$G$2336)</f>
        <v>0</v>
      </c>
      <c r="I1416" t="str">
        <f>_xlfn.XLOOKUP(A1416,'Medical Examinations'!$A$2:$A$2336,'Medical Examinations'!$H$2:$H$2336)</f>
        <v>No</v>
      </c>
      <c r="J1416" t="str">
        <f>VLOOKUP(A1416,'Medical Examinations'!$A$2:$J$2336,9,FALSE)</f>
        <v>Overweight</v>
      </c>
      <c r="K1416" t="str">
        <f>VLOOKUP(A1416,'Medical Examinations'!$A$2:$J$2336,10,FALSE)</f>
        <v>Diabetes</v>
      </c>
      <c r="L1416" s="51" t="str">
        <f>_xlfn.XLOOKUP(A1416,'Hospitalisation Details'!$A$2:$A$2345,'Hospitalisation Details'!$J$2:$J$2345,"")</f>
        <v>18-Oct-1978</v>
      </c>
      <c r="M1416" s="12">
        <f>_xlfn.XLOOKUP(A1416,'Hospitalisation Details'!$A$2:$A$2344,'Hospitalisation Details'!$F$2:$F$2344," ",0,1)</f>
        <v>7518.03</v>
      </c>
      <c r="N1416" t="str">
        <f>_xlfn.XLOOKUP(A1416,'Hospitalisation Details'!$A$2:$A$2344,'Hospitalisation Details'!$G$2:$G$2344," ",0,1)</f>
        <v>tier - 2</v>
      </c>
      <c r="O1416" t="str">
        <f>_xlfn.XLOOKUP(A1416,'Hospitalisation Details'!$A$2:$A$2344,'Hospitalisation Details'!$H$2:$H$2344," ",0,1)</f>
        <v>tier - 3</v>
      </c>
      <c r="P1416" t="str">
        <f>_xlfn.XLOOKUP(A1416,'Hospitalisation Details'!$A$2:$A$2344,'Hospitalisation Details'!$I$2:$I$2344," ",0,1)</f>
        <v>R1012</v>
      </c>
      <c r="Q1416">
        <f>_xlfn.XLOOKUP(A1416,'Hospitalisation Details'!$A$2:$A$2344,'Hospitalisation Details'!$K$2:$K$2344," ",0,1)</f>
        <v>44</v>
      </c>
    </row>
    <row r="1417" spans="1:17" ht="15.5" x14ac:dyDescent="0.35">
      <c r="A1417" s="8" t="s">
        <v>955</v>
      </c>
      <c r="B1417" t="str">
        <f>VLOOKUP(Healthcare!A1417,'Customer Names'!A1417:E3751,4,FALSE)</f>
        <v>Kevin</v>
      </c>
      <c r="C1417" s="10">
        <f>_xlfn.XLOOKUP(A1417,'Medical Examinations'!$A$2:$A$2336,'Medical Examinations'!$B$2:$B$2336,"NA",0,1)</f>
        <v>29.6</v>
      </c>
      <c r="D1417" s="10">
        <f>_xlfn.XLOOKUP(A1417,'Medical Examinations'!$A$2:$A$2336,'Medical Examinations'!$C$2:$C$2336)</f>
        <v>6.17</v>
      </c>
      <c r="E1417" s="1" t="str">
        <f>_xlfn.XLOOKUP(A1417,'Medical Examinations'!$A$2:$A$2336,'Medical Examinations'!$D$2:$D$2336)</f>
        <v>Yes</v>
      </c>
      <c r="F1417" t="str">
        <f>_xlfn.XLOOKUP(A1417,'Medical Examinations'!$A$2:$A$2336,'Medical Examinations'!$E$2:$E$2336)</f>
        <v>No</v>
      </c>
      <c r="G1417" t="str">
        <f>_xlfn.XLOOKUP(A1417,'Medical Examinations'!$A$2:$A$2336,'Medical Examinations'!$F$2:$F$2336)</f>
        <v>Yes</v>
      </c>
      <c r="H1417" s="1">
        <f>_xlfn.XLOOKUP(A1417,'Medical Examinations'!$A$2:$A$2336,'Medical Examinations'!$G$2:$G$2336)</f>
        <v>1</v>
      </c>
      <c r="I1417" t="str">
        <f>_xlfn.XLOOKUP(A1417,'Medical Examinations'!$A$2:$A$2336,'Medical Examinations'!$H$2:$H$2336)</f>
        <v>No</v>
      </c>
      <c r="J1417" t="str">
        <f>VLOOKUP(A1417,'Medical Examinations'!$A$2:$J$2336,9,FALSE)</f>
        <v>Overweight</v>
      </c>
      <c r="K1417" t="str">
        <f>VLOOKUP(A1417,'Medical Examinations'!$A$2:$J$2336,10,FALSE)</f>
        <v>Prediabetes</v>
      </c>
      <c r="L1417" s="51" t="str">
        <f>_xlfn.XLOOKUP(A1417,'Hospitalisation Details'!$A$2:$A$2345,'Hospitalisation Details'!$J$2:$J$2345,"")</f>
        <v>10-Jul-1983</v>
      </c>
      <c r="M1417" s="12">
        <f>_xlfn.XLOOKUP(A1417,'Hospitalisation Details'!$A$2:$A$2344,'Hospitalisation Details'!$F$2:$F$2344," ",0,1)</f>
        <v>7512.27</v>
      </c>
      <c r="N1417" t="str">
        <f>_xlfn.XLOOKUP(A1417,'Hospitalisation Details'!$A$2:$A$2344,'Hospitalisation Details'!$G$2:$G$2344," ",0,1)</f>
        <v>tier - 3</v>
      </c>
      <c r="O1417" t="str">
        <f>_xlfn.XLOOKUP(A1417,'Hospitalisation Details'!$A$2:$A$2344,'Hospitalisation Details'!$H$2:$H$2344," ",0,1)</f>
        <v>tier - 2</v>
      </c>
      <c r="P1417" t="str">
        <f>_xlfn.XLOOKUP(A1417,'Hospitalisation Details'!$A$2:$A$2344,'Hospitalisation Details'!$I$2:$I$2344," ",0,1)</f>
        <v>R1011</v>
      </c>
      <c r="Q1417">
        <f>_xlfn.XLOOKUP(A1417,'Hospitalisation Details'!$A$2:$A$2344,'Hospitalisation Details'!$K$2:$K$2344," ",0,1)</f>
        <v>39</v>
      </c>
    </row>
    <row r="1418" spans="1:17" ht="15.5" x14ac:dyDescent="0.35">
      <c r="A1418" s="8" t="s">
        <v>954</v>
      </c>
      <c r="B1418" t="str">
        <f>VLOOKUP(Healthcare!A1418,'Customer Names'!A1418:E3752,4,FALSE)</f>
        <v>Lindsay M</v>
      </c>
      <c r="C1418" s="10">
        <f>_xlfn.XLOOKUP(A1418,'Medical Examinations'!$A$2:$A$2336,'Medical Examinations'!$B$2:$B$2336,"NA",0,1)</f>
        <v>39.43</v>
      </c>
      <c r="D1418" s="10">
        <f>_xlfn.XLOOKUP(A1418,'Medical Examinations'!$A$2:$A$2336,'Medical Examinations'!$C$2:$C$2336)</f>
        <v>6.1</v>
      </c>
      <c r="E1418" s="1" t="str">
        <f>_xlfn.XLOOKUP(A1418,'Medical Examinations'!$A$2:$A$2336,'Medical Examinations'!$D$2:$D$2336)</f>
        <v>Yes</v>
      </c>
      <c r="F1418" t="str">
        <f>_xlfn.XLOOKUP(A1418,'Medical Examinations'!$A$2:$A$2336,'Medical Examinations'!$E$2:$E$2336)</f>
        <v>No</v>
      </c>
      <c r="G1418" t="str">
        <f>_xlfn.XLOOKUP(A1418,'Medical Examinations'!$A$2:$A$2336,'Medical Examinations'!$F$2:$F$2336)</f>
        <v>Yes</v>
      </c>
      <c r="H1418" s="1">
        <f>_xlfn.XLOOKUP(A1418,'Medical Examinations'!$A$2:$A$2336,'Medical Examinations'!$G$2:$G$2336)</f>
        <v>1</v>
      </c>
      <c r="I1418" t="str">
        <f>_xlfn.XLOOKUP(A1418,'Medical Examinations'!$A$2:$A$2336,'Medical Examinations'!$H$2:$H$2336)</f>
        <v>No</v>
      </c>
      <c r="J1418" t="str">
        <f>VLOOKUP(A1418,'Medical Examinations'!$A$2:$J$2336,9,FALSE)</f>
        <v>Obesity</v>
      </c>
      <c r="K1418" t="str">
        <f>VLOOKUP(A1418,'Medical Examinations'!$A$2:$J$2336,10,FALSE)</f>
        <v>Prediabetes</v>
      </c>
      <c r="L1418" s="51" t="str">
        <f>_xlfn.XLOOKUP(A1418,'Hospitalisation Details'!$A$2:$A$2345,'Hospitalisation Details'!$J$2:$J$2345,"")</f>
        <v>28-Oct-1997</v>
      </c>
      <c r="M1418" s="12">
        <f>_xlfn.XLOOKUP(A1418,'Hospitalisation Details'!$A$2:$A$2344,'Hospitalisation Details'!$F$2:$F$2344," ",0,1)</f>
        <v>7504.3</v>
      </c>
      <c r="N1418" t="str">
        <f>_xlfn.XLOOKUP(A1418,'Hospitalisation Details'!$A$2:$A$2344,'Hospitalisation Details'!$G$2:$G$2344," ",0,1)</f>
        <v>tier - 2</v>
      </c>
      <c r="O1418" t="str">
        <f>_xlfn.XLOOKUP(A1418,'Hospitalisation Details'!$A$2:$A$2344,'Hospitalisation Details'!$H$2:$H$2344," ",0,1)</f>
        <v>tier - 1</v>
      </c>
      <c r="P1418" t="str">
        <f>_xlfn.XLOOKUP(A1418,'Hospitalisation Details'!$A$2:$A$2344,'Hospitalisation Details'!$I$2:$I$2344," ",0,1)</f>
        <v>R1012</v>
      </c>
      <c r="Q1418">
        <f>_xlfn.XLOOKUP(A1418,'Hospitalisation Details'!$A$2:$A$2344,'Hospitalisation Details'!$K$2:$K$2344," ",0,1)</f>
        <v>25</v>
      </c>
    </row>
    <row r="1419" spans="1:17" ht="15.5" x14ac:dyDescent="0.35">
      <c r="A1419" s="8" t="s">
        <v>953</v>
      </c>
      <c r="B1419" t="str">
        <f>VLOOKUP(Healthcare!A1419,'Customer Names'!A1419:E3753,4,FALSE)</f>
        <v>Amanda</v>
      </c>
      <c r="C1419" s="10">
        <f>_xlfn.XLOOKUP(A1419,'Medical Examinations'!$A$2:$A$2336,'Medical Examinations'!$B$2:$B$2336,"NA",0,1)</f>
        <v>27.34</v>
      </c>
      <c r="D1419" s="10">
        <f>_xlfn.XLOOKUP(A1419,'Medical Examinations'!$A$2:$A$2336,'Medical Examinations'!$C$2:$C$2336)</f>
        <v>5.19</v>
      </c>
      <c r="E1419" s="1" t="str">
        <f>_xlfn.XLOOKUP(A1419,'Medical Examinations'!$A$2:$A$2336,'Medical Examinations'!$D$2:$D$2336)</f>
        <v>Yes</v>
      </c>
      <c r="F1419" t="str">
        <f>_xlfn.XLOOKUP(A1419,'Medical Examinations'!$A$2:$A$2336,'Medical Examinations'!$E$2:$E$2336)</f>
        <v>No</v>
      </c>
      <c r="G1419" t="str">
        <f>_xlfn.XLOOKUP(A1419,'Medical Examinations'!$A$2:$A$2336,'Medical Examinations'!$F$2:$F$2336)</f>
        <v>No</v>
      </c>
      <c r="H1419" s="1">
        <f>_xlfn.XLOOKUP(A1419,'Medical Examinations'!$A$2:$A$2336,'Medical Examinations'!$G$2:$G$2336)</f>
        <v>1</v>
      </c>
      <c r="I1419" t="str">
        <f>_xlfn.XLOOKUP(A1419,'Medical Examinations'!$A$2:$A$2336,'Medical Examinations'!$H$2:$H$2336)</f>
        <v>No</v>
      </c>
      <c r="J1419" t="str">
        <f>VLOOKUP(A1419,'Medical Examinations'!$A$2:$J$2336,9,FALSE)</f>
        <v>Overweight</v>
      </c>
      <c r="K1419" t="str">
        <f>VLOOKUP(A1419,'Medical Examinations'!$A$2:$J$2336,10,FALSE)</f>
        <v>Normal</v>
      </c>
      <c r="L1419" s="51" t="str">
        <f>_xlfn.XLOOKUP(A1419,'Hospitalisation Details'!$A$2:$A$2345,'Hospitalisation Details'!$J$2:$J$2345,"")</f>
        <v>15-Dec-1988</v>
      </c>
      <c r="M1419" s="12">
        <f>_xlfn.XLOOKUP(A1419,'Hospitalisation Details'!$A$2:$A$2344,'Hospitalisation Details'!$F$2:$F$2344," ",0,1)</f>
        <v>7494.63</v>
      </c>
      <c r="N1419" t="str">
        <f>_xlfn.XLOOKUP(A1419,'Hospitalisation Details'!$A$2:$A$2344,'Hospitalisation Details'!$G$2:$G$2344," ",0,1)</f>
        <v>tier - 2</v>
      </c>
      <c r="O1419" t="str">
        <f>_xlfn.XLOOKUP(A1419,'Hospitalisation Details'!$A$2:$A$2344,'Hospitalisation Details'!$H$2:$H$2344," ",0,1)</f>
        <v>tier - 3</v>
      </c>
      <c r="P1419" t="str">
        <f>_xlfn.XLOOKUP(A1419,'Hospitalisation Details'!$A$2:$A$2344,'Hospitalisation Details'!$I$2:$I$2344," ",0,1)</f>
        <v>R1025</v>
      </c>
      <c r="Q1419">
        <f>_xlfn.XLOOKUP(A1419,'Hospitalisation Details'!$A$2:$A$2344,'Hospitalisation Details'!$K$2:$K$2344," ",0,1)</f>
        <v>34</v>
      </c>
    </row>
    <row r="1420" spans="1:17" ht="15.5" x14ac:dyDescent="0.35">
      <c r="A1420" s="8" t="s">
        <v>952</v>
      </c>
      <c r="B1420" t="str">
        <f>VLOOKUP(Healthcare!A1420,'Customer Names'!A1420:E3754,4,FALSE)</f>
        <v>James</v>
      </c>
      <c r="C1420" s="10">
        <f>_xlfn.XLOOKUP(A1420,'Medical Examinations'!$A$2:$A$2336,'Medical Examinations'!$B$2:$B$2336,"NA",0,1)</f>
        <v>39.01</v>
      </c>
      <c r="D1420" s="10">
        <f>_xlfn.XLOOKUP(A1420,'Medical Examinations'!$A$2:$A$2336,'Medical Examinations'!$C$2:$C$2336)</f>
        <v>5.37</v>
      </c>
      <c r="E1420" s="1" t="str">
        <f>_xlfn.XLOOKUP(A1420,'Medical Examinations'!$A$2:$A$2336,'Medical Examinations'!$D$2:$D$2336)</f>
        <v>Yes</v>
      </c>
      <c r="F1420" t="str">
        <f>_xlfn.XLOOKUP(A1420,'Medical Examinations'!$A$2:$A$2336,'Medical Examinations'!$E$2:$E$2336)</f>
        <v>No</v>
      </c>
      <c r="G1420" t="str">
        <f>_xlfn.XLOOKUP(A1420,'Medical Examinations'!$A$2:$A$2336,'Medical Examinations'!$F$2:$F$2336)</f>
        <v>No</v>
      </c>
      <c r="H1420" s="1">
        <f>_xlfn.XLOOKUP(A1420,'Medical Examinations'!$A$2:$A$2336,'Medical Examinations'!$G$2:$G$2336)</f>
        <v>0</v>
      </c>
      <c r="I1420" t="str">
        <f>_xlfn.XLOOKUP(A1420,'Medical Examinations'!$A$2:$A$2336,'Medical Examinations'!$H$2:$H$2336)</f>
        <v>No</v>
      </c>
      <c r="J1420" t="str">
        <f>VLOOKUP(A1420,'Medical Examinations'!$A$2:$J$2336,9,FALSE)</f>
        <v>Obesity</v>
      </c>
      <c r="K1420" t="str">
        <f>VLOOKUP(A1420,'Medical Examinations'!$A$2:$J$2336,10,FALSE)</f>
        <v>Normal</v>
      </c>
      <c r="L1420" s="51" t="str">
        <f>_xlfn.XLOOKUP(A1420,'Hospitalisation Details'!$A$2:$A$2345,'Hospitalisation Details'!$J$2:$J$2345,"")</f>
        <v>14-Jun-1996</v>
      </c>
      <c r="M1420" s="12">
        <f>_xlfn.XLOOKUP(A1420,'Hospitalisation Details'!$A$2:$A$2344,'Hospitalisation Details'!$F$2:$F$2344," ",0,1)</f>
        <v>7487.38</v>
      </c>
      <c r="N1420" t="str">
        <f>_xlfn.XLOOKUP(A1420,'Hospitalisation Details'!$A$2:$A$2344,'Hospitalisation Details'!$G$2:$G$2344," ",0,1)</f>
        <v>tier - 2</v>
      </c>
      <c r="O1420" t="str">
        <f>_xlfn.XLOOKUP(A1420,'Hospitalisation Details'!$A$2:$A$2344,'Hospitalisation Details'!$H$2:$H$2344," ",0,1)</f>
        <v>tier - 3</v>
      </c>
      <c r="P1420" t="str">
        <f>_xlfn.XLOOKUP(A1420,'Hospitalisation Details'!$A$2:$A$2344,'Hospitalisation Details'!$I$2:$I$2344," ",0,1)</f>
        <v>R1012</v>
      </c>
      <c r="Q1420">
        <f>_xlfn.XLOOKUP(A1420,'Hospitalisation Details'!$A$2:$A$2344,'Hospitalisation Details'!$K$2:$K$2344," ",0,1)</f>
        <v>26</v>
      </c>
    </row>
    <row r="1421" spans="1:17" ht="15.5" x14ac:dyDescent="0.35">
      <c r="A1421" s="8" t="s">
        <v>951</v>
      </c>
      <c r="B1421" t="str">
        <f>VLOOKUP(Healthcare!A1421,'Customer Names'!A1421:E3755,4,FALSE)</f>
        <v>Samuel H.</v>
      </c>
      <c r="C1421" s="10">
        <f>_xlfn.XLOOKUP(A1421,'Medical Examinations'!$A$2:$A$2336,'Medical Examinations'!$B$2:$B$2336,"NA",0,1)</f>
        <v>18.989999999999998</v>
      </c>
      <c r="D1421" s="10">
        <f>_xlfn.XLOOKUP(A1421,'Medical Examinations'!$A$2:$A$2336,'Medical Examinations'!$C$2:$C$2336)</f>
        <v>10.82</v>
      </c>
      <c r="E1421" s="1" t="str">
        <f>_xlfn.XLOOKUP(A1421,'Medical Examinations'!$A$2:$A$2336,'Medical Examinations'!$D$2:$D$2336)</f>
        <v>Yes</v>
      </c>
      <c r="F1421" t="str">
        <f>_xlfn.XLOOKUP(A1421,'Medical Examinations'!$A$2:$A$2336,'Medical Examinations'!$E$2:$E$2336)</f>
        <v>No</v>
      </c>
      <c r="G1421" t="str">
        <f>_xlfn.XLOOKUP(A1421,'Medical Examinations'!$A$2:$A$2336,'Medical Examinations'!$F$2:$F$2336)</f>
        <v>No</v>
      </c>
      <c r="H1421" s="1">
        <f>_xlfn.XLOOKUP(A1421,'Medical Examinations'!$A$2:$A$2336,'Medical Examinations'!$G$2:$G$2336)</f>
        <v>0</v>
      </c>
      <c r="I1421" t="str">
        <f>_xlfn.XLOOKUP(A1421,'Medical Examinations'!$A$2:$A$2336,'Medical Examinations'!$H$2:$H$2336)</f>
        <v>No</v>
      </c>
      <c r="J1421" t="str">
        <f>VLOOKUP(A1421,'Medical Examinations'!$A$2:$J$2336,9,FALSE)</f>
        <v>Normal Weight</v>
      </c>
      <c r="K1421" t="str">
        <f>VLOOKUP(A1421,'Medical Examinations'!$A$2:$J$2336,10,FALSE)</f>
        <v>Diabetes</v>
      </c>
      <c r="L1421" s="51" t="str">
        <f>_xlfn.XLOOKUP(A1421,'Hospitalisation Details'!$A$2:$A$2345,'Hospitalisation Details'!$J$2:$J$2345,"")</f>
        <v>4-Aug-1967</v>
      </c>
      <c r="M1421" s="12">
        <f>_xlfn.XLOOKUP(A1421,'Hospitalisation Details'!$A$2:$A$2344,'Hospitalisation Details'!$F$2:$F$2344," ",0,1)</f>
        <v>7463.51</v>
      </c>
      <c r="N1421" t="str">
        <f>_xlfn.XLOOKUP(A1421,'Hospitalisation Details'!$A$2:$A$2344,'Hospitalisation Details'!$G$2:$G$2344," ",0,1)</f>
        <v>tier - 3</v>
      </c>
      <c r="O1421" t="str">
        <f>_xlfn.XLOOKUP(A1421,'Hospitalisation Details'!$A$2:$A$2344,'Hospitalisation Details'!$H$2:$H$2344," ",0,1)</f>
        <v>tier - 3</v>
      </c>
      <c r="P1421" t="str">
        <f>_xlfn.XLOOKUP(A1421,'Hospitalisation Details'!$A$2:$A$2344,'Hospitalisation Details'!$I$2:$I$2344," ",0,1)</f>
        <v>R1013</v>
      </c>
      <c r="Q1421">
        <f>_xlfn.XLOOKUP(A1421,'Hospitalisation Details'!$A$2:$A$2344,'Hospitalisation Details'!$K$2:$K$2344," ",0,1)</f>
        <v>55</v>
      </c>
    </row>
    <row r="1422" spans="1:17" ht="15.5" x14ac:dyDescent="0.35">
      <c r="A1422" s="8" t="s">
        <v>950</v>
      </c>
      <c r="B1422" t="str">
        <f>VLOOKUP(Healthcare!A1422,'Customer Names'!A1422:E3756,4,FALSE)</f>
        <v>Jenni</v>
      </c>
      <c r="C1422" s="10">
        <f>_xlfn.XLOOKUP(A1422,'Medical Examinations'!$A$2:$A$2336,'Medical Examinations'!$B$2:$B$2336,"NA",0,1)</f>
        <v>42.3</v>
      </c>
      <c r="D1422" s="10">
        <f>_xlfn.XLOOKUP(A1422,'Medical Examinations'!$A$2:$A$2336,'Medical Examinations'!$C$2:$C$2336)</f>
        <v>6.06</v>
      </c>
      <c r="E1422" s="1" t="str">
        <f>_xlfn.XLOOKUP(A1422,'Medical Examinations'!$A$2:$A$2336,'Medical Examinations'!$D$2:$D$2336)</f>
        <v>Yes</v>
      </c>
      <c r="F1422" t="str">
        <f>_xlfn.XLOOKUP(A1422,'Medical Examinations'!$A$2:$A$2336,'Medical Examinations'!$E$2:$E$2336)</f>
        <v>No</v>
      </c>
      <c r="G1422" t="str">
        <f>_xlfn.XLOOKUP(A1422,'Medical Examinations'!$A$2:$A$2336,'Medical Examinations'!$F$2:$F$2336)</f>
        <v>No</v>
      </c>
      <c r="H1422" s="1">
        <f>_xlfn.XLOOKUP(A1422,'Medical Examinations'!$A$2:$A$2336,'Medical Examinations'!$G$2:$G$2336)</f>
        <v>0</v>
      </c>
      <c r="I1422" t="str">
        <f>_xlfn.XLOOKUP(A1422,'Medical Examinations'!$A$2:$A$2336,'Medical Examinations'!$H$2:$H$2336)</f>
        <v>No</v>
      </c>
      <c r="J1422" t="str">
        <f>VLOOKUP(A1422,'Medical Examinations'!$A$2:$J$2336,9,FALSE)</f>
        <v>Obesity</v>
      </c>
      <c r="K1422" t="str">
        <f>VLOOKUP(A1422,'Medical Examinations'!$A$2:$J$2336,10,FALSE)</f>
        <v>Prediabetes</v>
      </c>
      <c r="L1422" s="51" t="str">
        <f>_xlfn.XLOOKUP(A1422,'Hospitalisation Details'!$A$2:$A$2345,'Hospitalisation Details'!$J$2:$J$2345,"")</f>
        <v>1-Jun-2001</v>
      </c>
      <c r="M1422" s="12">
        <f>_xlfn.XLOOKUP(A1422,'Hospitalisation Details'!$A$2:$A$2344,'Hospitalisation Details'!$F$2:$F$2344," ",0,1)</f>
        <v>7450.36</v>
      </c>
      <c r="N1422" t="str">
        <f>_xlfn.XLOOKUP(A1422,'Hospitalisation Details'!$A$2:$A$2344,'Hospitalisation Details'!$G$2:$G$2344," ",0,1)</f>
        <v>tier - 2</v>
      </c>
      <c r="O1422" t="str">
        <f>_xlfn.XLOOKUP(A1422,'Hospitalisation Details'!$A$2:$A$2344,'Hospitalisation Details'!$H$2:$H$2344," ",0,1)</f>
        <v>tier - 2</v>
      </c>
      <c r="P1422" t="str">
        <f>_xlfn.XLOOKUP(A1422,'Hospitalisation Details'!$A$2:$A$2344,'Hospitalisation Details'!$I$2:$I$2344," ",0,1)</f>
        <v>R1012</v>
      </c>
      <c r="Q1422">
        <f>_xlfn.XLOOKUP(A1422,'Hospitalisation Details'!$A$2:$A$2344,'Hospitalisation Details'!$K$2:$K$2344," ",0,1)</f>
        <v>22</v>
      </c>
    </row>
    <row r="1423" spans="1:17" ht="15.5" x14ac:dyDescent="0.35">
      <c r="A1423" s="8" t="s">
        <v>949</v>
      </c>
      <c r="B1423" t="str">
        <f>VLOOKUP(Healthcare!A1423,'Customer Names'!A1423:E3757,4,FALSE)</f>
        <v>Estuardo F</v>
      </c>
      <c r="C1423" s="10">
        <f>_xlfn.XLOOKUP(A1423,'Medical Examinations'!$A$2:$A$2336,'Medical Examinations'!$B$2:$B$2336,"NA",0,1)</f>
        <v>39.805</v>
      </c>
      <c r="D1423" s="10">
        <f>_xlfn.XLOOKUP(A1423,'Medical Examinations'!$A$2:$A$2336,'Medical Examinations'!$C$2:$C$2336)</f>
        <v>5.91</v>
      </c>
      <c r="E1423" s="1" t="str">
        <f>_xlfn.XLOOKUP(A1423,'Medical Examinations'!$A$2:$A$2336,'Medical Examinations'!$D$2:$D$2336)</f>
        <v>No</v>
      </c>
      <c r="F1423" t="str">
        <f>_xlfn.XLOOKUP(A1423,'Medical Examinations'!$A$2:$A$2336,'Medical Examinations'!$E$2:$E$2336)</f>
        <v>No</v>
      </c>
      <c r="G1423" t="str">
        <f>_xlfn.XLOOKUP(A1423,'Medical Examinations'!$A$2:$A$2336,'Medical Examinations'!$F$2:$F$2336)</f>
        <v>No</v>
      </c>
      <c r="H1423" s="1">
        <f>_xlfn.XLOOKUP(A1423,'Medical Examinations'!$A$2:$A$2336,'Medical Examinations'!$G$2:$G$2336)</f>
        <v>0</v>
      </c>
      <c r="I1423" t="str">
        <f>_xlfn.XLOOKUP(A1423,'Medical Examinations'!$A$2:$A$2336,'Medical Examinations'!$H$2:$H$2336)</f>
        <v>No</v>
      </c>
      <c r="J1423" t="str">
        <f>VLOOKUP(A1423,'Medical Examinations'!$A$2:$J$2336,9,FALSE)</f>
        <v>Obesity</v>
      </c>
      <c r="K1423" t="str">
        <f>VLOOKUP(A1423,'Medical Examinations'!$A$2:$J$2336,10,FALSE)</f>
        <v>Prediabetes</v>
      </c>
      <c r="L1423" s="51" t="str">
        <f>_xlfn.XLOOKUP(A1423,'Hospitalisation Details'!$A$2:$A$2345,'Hospitalisation Details'!$J$2:$J$2345,"")</f>
        <v>30-Sep-1977</v>
      </c>
      <c r="M1423" s="12">
        <f>_xlfn.XLOOKUP(A1423,'Hospitalisation Details'!$A$2:$A$2344,'Hospitalisation Details'!$F$2:$F$2344," ",0,1)</f>
        <v>7448.4</v>
      </c>
      <c r="N1423" t="str">
        <f>_xlfn.XLOOKUP(A1423,'Hospitalisation Details'!$A$2:$A$2344,'Hospitalisation Details'!$G$2:$G$2344," ",0,1)</f>
        <v>tier - 3</v>
      </c>
      <c r="O1423" t="str">
        <f>_xlfn.XLOOKUP(A1423,'Hospitalisation Details'!$A$2:$A$2344,'Hospitalisation Details'!$H$2:$H$2344," ",0,1)</f>
        <v>tier - 3</v>
      </c>
      <c r="P1423" t="str">
        <f>_xlfn.XLOOKUP(A1423,'Hospitalisation Details'!$A$2:$A$2344,'Hospitalisation Details'!$I$2:$I$2344," ",0,1)</f>
        <v>R1017</v>
      </c>
      <c r="Q1423">
        <f>_xlfn.XLOOKUP(A1423,'Hospitalisation Details'!$A$2:$A$2344,'Hospitalisation Details'!$K$2:$K$2344," ",0,1)</f>
        <v>45</v>
      </c>
    </row>
    <row r="1424" spans="1:17" ht="15.5" x14ac:dyDescent="0.35">
      <c r="A1424" s="8" t="s">
        <v>948</v>
      </c>
      <c r="B1424" t="str">
        <f>VLOOKUP(Healthcare!A1424,'Customer Names'!A1424:E3758,4,FALSE)</f>
        <v>Brett</v>
      </c>
      <c r="C1424" s="10">
        <f>_xlfn.XLOOKUP(A1424,'Medical Examinations'!$A$2:$A$2336,'Medical Examinations'!$B$2:$B$2336,"NA",0,1)</f>
        <v>33.700000000000003</v>
      </c>
      <c r="D1424" s="10">
        <f>_xlfn.XLOOKUP(A1424,'Medical Examinations'!$A$2:$A$2336,'Medical Examinations'!$C$2:$C$2336)</f>
        <v>5.87</v>
      </c>
      <c r="E1424" s="1" t="str">
        <f>_xlfn.XLOOKUP(A1424,'Medical Examinations'!$A$2:$A$2336,'Medical Examinations'!$D$2:$D$2336)</f>
        <v>No</v>
      </c>
      <c r="F1424" t="str">
        <f>_xlfn.XLOOKUP(A1424,'Medical Examinations'!$A$2:$A$2336,'Medical Examinations'!$E$2:$E$2336)</f>
        <v>No</v>
      </c>
      <c r="G1424" t="str">
        <f>_xlfn.XLOOKUP(A1424,'Medical Examinations'!$A$2:$A$2336,'Medical Examinations'!$F$2:$F$2336)</f>
        <v>No</v>
      </c>
      <c r="H1424" s="1">
        <f>_xlfn.XLOOKUP(A1424,'Medical Examinations'!$A$2:$A$2336,'Medical Examinations'!$G$2:$G$2336)</f>
        <v>0</v>
      </c>
      <c r="I1424" t="str">
        <f>_xlfn.XLOOKUP(A1424,'Medical Examinations'!$A$2:$A$2336,'Medical Examinations'!$H$2:$H$2336)</f>
        <v>No</v>
      </c>
      <c r="J1424" t="str">
        <f>VLOOKUP(A1424,'Medical Examinations'!$A$2:$J$2336,9,FALSE)</f>
        <v>Obesity</v>
      </c>
      <c r="K1424" t="str">
        <f>VLOOKUP(A1424,'Medical Examinations'!$A$2:$J$2336,10,FALSE)</f>
        <v>Prediabetes</v>
      </c>
      <c r="L1424" s="51" t="str">
        <f>_xlfn.XLOOKUP(A1424,'Hospitalisation Details'!$A$2:$A$2345,'Hospitalisation Details'!$J$2:$J$2345,"")</f>
        <v>25-Sep-1977</v>
      </c>
      <c r="M1424" s="12">
        <f>_xlfn.XLOOKUP(A1424,'Hospitalisation Details'!$A$2:$A$2344,'Hospitalisation Details'!$F$2:$F$2344," ",0,1)</f>
        <v>7445.92</v>
      </c>
      <c r="N1424" t="str">
        <f>_xlfn.XLOOKUP(A1424,'Hospitalisation Details'!$A$2:$A$2344,'Hospitalisation Details'!$G$2:$G$2344," ",0,1)</f>
        <v>tier - 3</v>
      </c>
      <c r="O1424" t="str">
        <f>_xlfn.XLOOKUP(A1424,'Hospitalisation Details'!$A$2:$A$2344,'Hospitalisation Details'!$H$2:$H$2344," ",0,1)</f>
        <v>tier - 1</v>
      </c>
      <c r="P1424" t="str">
        <f>_xlfn.XLOOKUP(A1424,'Hospitalisation Details'!$A$2:$A$2344,'Hospitalisation Details'!$I$2:$I$2344," ",0,1)</f>
        <v>R1011</v>
      </c>
      <c r="Q1424">
        <f>_xlfn.XLOOKUP(A1424,'Hospitalisation Details'!$A$2:$A$2344,'Hospitalisation Details'!$K$2:$K$2344," ",0,1)</f>
        <v>45</v>
      </c>
    </row>
    <row r="1425" spans="1:17" ht="15.5" x14ac:dyDescent="0.35">
      <c r="A1425" s="8" t="s">
        <v>947</v>
      </c>
      <c r="B1425" t="str">
        <f>VLOOKUP(Healthcare!A1425,'Customer Names'!A1425:E3759,4,FALSE)</f>
        <v>Sharon E.</v>
      </c>
      <c r="C1425" s="10">
        <f>_xlfn.XLOOKUP(A1425,'Medical Examinations'!$A$2:$A$2336,'Medical Examinations'!$B$2:$B$2336,"NA",0,1)</f>
        <v>36.195</v>
      </c>
      <c r="D1425" s="10">
        <f>_xlfn.XLOOKUP(A1425,'Medical Examinations'!$A$2:$A$2336,'Medical Examinations'!$C$2:$C$2336)</f>
        <v>6.22</v>
      </c>
      <c r="E1425" s="1" t="str">
        <f>_xlfn.XLOOKUP(A1425,'Medical Examinations'!$A$2:$A$2336,'Medical Examinations'!$D$2:$D$2336)</f>
        <v>No</v>
      </c>
      <c r="F1425" t="str">
        <f>_xlfn.XLOOKUP(A1425,'Medical Examinations'!$A$2:$A$2336,'Medical Examinations'!$E$2:$E$2336)</f>
        <v>No</v>
      </c>
      <c r="G1425" t="str">
        <f>_xlfn.XLOOKUP(A1425,'Medical Examinations'!$A$2:$A$2336,'Medical Examinations'!$F$2:$F$2336)</f>
        <v>No</v>
      </c>
      <c r="H1425" s="1">
        <f>_xlfn.XLOOKUP(A1425,'Medical Examinations'!$A$2:$A$2336,'Medical Examinations'!$G$2:$G$2336)</f>
        <v>0</v>
      </c>
      <c r="I1425" t="str">
        <f>_xlfn.XLOOKUP(A1425,'Medical Examinations'!$A$2:$A$2336,'Medical Examinations'!$H$2:$H$2336)</f>
        <v>No</v>
      </c>
      <c r="J1425" t="str">
        <f>VLOOKUP(A1425,'Medical Examinations'!$A$2:$J$2336,9,FALSE)</f>
        <v>Obesity</v>
      </c>
      <c r="K1425" t="str">
        <f>VLOOKUP(A1425,'Medical Examinations'!$A$2:$J$2336,10,FALSE)</f>
        <v>Prediabetes</v>
      </c>
      <c r="L1425" s="51" t="str">
        <f>_xlfn.XLOOKUP(A1425,'Hospitalisation Details'!$A$2:$A$2345,'Hospitalisation Details'!$J$2:$J$2345,"")</f>
        <v>7-Jul-1980</v>
      </c>
      <c r="M1425" s="12">
        <f>_xlfn.XLOOKUP(A1425,'Hospitalisation Details'!$A$2:$A$2344,'Hospitalisation Details'!$F$2:$F$2344," ",0,1)</f>
        <v>7443.64</v>
      </c>
      <c r="N1425" t="str">
        <f>_xlfn.XLOOKUP(A1425,'Hospitalisation Details'!$A$2:$A$2344,'Hospitalisation Details'!$G$2:$G$2344," ",0,1)</f>
        <v>tier - 2</v>
      </c>
      <c r="O1425" t="str">
        <f>_xlfn.XLOOKUP(A1425,'Hospitalisation Details'!$A$2:$A$2344,'Hospitalisation Details'!$H$2:$H$2344," ",0,1)</f>
        <v>tier - 3</v>
      </c>
      <c r="P1425" t="str">
        <f>_xlfn.XLOOKUP(A1425,'Hospitalisation Details'!$A$2:$A$2344,'Hospitalisation Details'!$I$2:$I$2344," ",0,1)</f>
        <v>R1012</v>
      </c>
      <c r="Q1425">
        <f>_xlfn.XLOOKUP(A1425,'Hospitalisation Details'!$A$2:$A$2344,'Hospitalisation Details'!$K$2:$K$2344," ",0,1)</f>
        <v>42</v>
      </c>
    </row>
    <row r="1426" spans="1:17" ht="15.5" x14ac:dyDescent="0.35">
      <c r="A1426" s="8" t="s">
        <v>946</v>
      </c>
      <c r="B1426" t="str">
        <f>VLOOKUP(Healthcare!A1426,'Customer Names'!A1426:E3760,4,FALSE)</f>
        <v>Jacob W√¶ver</v>
      </c>
      <c r="C1426" s="10">
        <f>_xlfn.XLOOKUP(A1426,'Medical Examinations'!$A$2:$A$2336,'Medical Examinations'!$B$2:$B$2336,"NA",0,1)</f>
        <v>32.6</v>
      </c>
      <c r="D1426" s="10">
        <f>_xlfn.XLOOKUP(A1426,'Medical Examinations'!$A$2:$A$2336,'Medical Examinations'!$C$2:$C$2336)</f>
        <v>5.73</v>
      </c>
      <c r="E1426" s="1" t="str">
        <f>_xlfn.XLOOKUP(A1426,'Medical Examinations'!$A$2:$A$2336,'Medical Examinations'!$D$2:$D$2336)</f>
        <v>No</v>
      </c>
      <c r="F1426" t="str">
        <f>_xlfn.XLOOKUP(A1426,'Medical Examinations'!$A$2:$A$2336,'Medical Examinations'!$E$2:$E$2336)</f>
        <v>No</v>
      </c>
      <c r="G1426" t="str">
        <f>_xlfn.XLOOKUP(A1426,'Medical Examinations'!$A$2:$A$2336,'Medical Examinations'!$F$2:$F$2336)</f>
        <v>Yes</v>
      </c>
      <c r="H1426" s="1">
        <f>_xlfn.XLOOKUP(A1426,'Medical Examinations'!$A$2:$A$2336,'Medical Examinations'!$G$2:$G$2336)</f>
        <v>1</v>
      </c>
      <c r="I1426" t="str">
        <f>_xlfn.XLOOKUP(A1426,'Medical Examinations'!$A$2:$A$2336,'Medical Examinations'!$H$2:$H$2336)</f>
        <v>No</v>
      </c>
      <c r="J1426" t="str">
        <f>VLOOKUP(A1426,'Medical Examinations'!$A$2:$J$2336,9,FALSE)</f>
        <v>Obesity</v>
      </c>
      <c r="K1426" t="str">
        <f>VLOOKUP(A1426,'Medical Examinations'!$A$2:$J$2336,10,FALSE)</f>
        <v>Prediabetes</v>
      </c>
      <c r="L1426" s="51" t="str">
        <f>_xlfn.XLOOKUP(A1426,'Hospitalisation Details'!$A$2:$A$2345,'Hospitalisation Details'!$J$2:$J$2345,"")</f>
        <v>1-Sep-1979</v>
      </c>
      <c r="M1426" s="12">
        <f>_xlfn.XLOOKUP(A1426,'Hospitalisation Details'!$A$2:$A$2344,'Hospitalisation Details'!$F$2:$F$2344," ",0,1)</f>
        <v>7441.5</v>
      </c>
      <c r="N1426" t="str">
        <f>_xlfn.XLOOKUP(A1426,'Hospitalisation Details'!$A$2:$A$2344,'Hospitalisation Details'!$G$2:$G$2344," ",0,1)</f>
        <v>tier - 3</v>
      </c>
      <c r="O1426" t="str">
        <f>_xlfn.XLOOKUP(A1426,'Hospitalisation Details'!$A$2:$A$2344,'Hospitalisation Details'!$H$2:$H$2344," ",0,1)</f>
        <v>tier - 2</v>
      </c>
      <c r="P1426" t="str">
        <f>_xlfn.XLOOKUP(A1426,'Hospitalisation Details'!$A$2:$A$2344,'Hospitalisation Details'!$I$2:$I$2344," ",0,1)</f>
        <v>R1011</v>
      </c>
      <c r="Q1426">
        <f>_xlfn.XLOOKUP(A1426,'Hospitalisation Details'!$A$2:$A$2344,'Hospitalisation Details'!$K$2:$K$2344," ",0,1)</f>
        <v>43</v>
      </c>
    </row>
    <row r="1427" spans="1:17" ht="15.5" x14ac:dyDescent="0.35">
      <c r="A1427" s="8" t="s">
        <v>945</v>
      </c>
      <c r="B1427" t="str">
        <f>VLOOKUP(Healthcare!A1427,'Customer Names'!A1427:E3761,4,FALSE)</f>
        <v>Scott</v>
      </c>
      <c r="C1427" s="10">
        <f>_xlfn.XLOOKUP(A1427,'Medical Examinations'!$A$2:$A$2336,'Medical Examinations'!$B$2:$B$2336,"NA",0,1)</f>
        <v>30.2</v>
      </c>
      <c r="D1427" s="10">
        <f>_xlfn.XLOOKUP(A1427,'Medical Examinations'!$A$2:$A$2336,'Medical Examinations'!$C$2:$C$2336)</f>
        <v>5.7</v>
      </c>
      <c r="E1427" s="1" t="str">
        <f>_xlfn.XLOOKUP(A1427,'Medical Examinations'!$A$2:$A$2336,'Medical Examinations'!$D$2:$D$2336)</f>
        <v>No</v>
      </c>
      <c r="F1427" t="str">
        <f>_xlfn.XLOOKUP(A1427,'Medical Examinations'!$A$2:$A$2336,'Medical Examinations'!$E$2:$E$2336)</f>
        <v>No</v>
      </c>
      <c r="G1427" t="str">
        <f>_xlfn.XLOOKUP(A1427,'Medical Examinations'!$A$2:$A$2336,'Medical Examinations'!$F$2:$F$2336)</f>
        <v>No</v>
      </c>
      <c r="H1427" s="1">
        <f>_xlfn.XLOOKUP(A1427,'Medical Examinations'!$A$2:$A$2336,'Medical Examinations'!$G$2:$G$2336)</f>
        <v>0</v>
      </c>
      <c r="I1427" t="str">
        <f>_xlfn.XLOOKUP(A1427,'Medical Examinations'!$A$2:$A$2336,'Medical Examinations'!$H$2:$H$2336)</f>
        <v>No</v>
      </c>
      <c r="J1427" t="str">
        <f>VLOOKUP(A1427,'Medical Examinations'!$A$2:$J$2336,9,FALSE)</f>
        <v>Obesity</v>
      </c>
      <c r="K1427" t="str">
        <f>VLOOKUP(A1427,'Medical Examinations'!$A$2:$J$2336,10,FALSE)</f>
        <v>Prediabetes</v>
      </c>
      <c r="L1427" s="51" t="str">
        <f>_xlfn.XLOOKUP(A1427,'Hospitalisation Details'!$A$2:$A$2345,'Hospitalisation Details'!$J$2:$J$2345,"")</f>
        <v>25-Aug-1977</v>
      </c>
      <c r="M1427" s="12">
        <f>_xlfn.XLOOKUP(A1427,'Hospitalisation Details'!$A$2:$A$2344,'Hospitalisation Details'!$F$2:$F$2344," ",0,1)</f>
        <v>7441.05</v>
      </c>
      <c r="N1427" t="str">
        <f>_xlfn.XLOOKUP(A1427,'Hospitalisation Details'!$A$2:$A$2344,'Hospitalisation Details'!$G$2:$G$2344," ",0,1)</f>
        <v>tier - 3</v>
      </c>
      <c r="O1427" t="str">
        <f>_xlfn.XLOOKUP(A1427,'Hospitalisation Details'!$A$2:$A$2344,'Hospitalisation Details'!$H$2:$H$2344," ",0,1)</f>
        <v>tier - 2</v>
      </c>
      <c r="P1427" t="str">
        <f>_xlfn.XLOOKUP(A1427,'Hospitalisation Details'!$A$2:$A$2344,'Hospitalisation Details'!$I$2:$I$2344," ",0,1)</f>
        <v>R1011</v>
      </c>
      <c r="Q1427">
        <f>_xlfn.XLOOKUP(A1427,'Hospitalisation Details'!$A$2:$A$2344,'Hospitalisation Details'!$K$2:$K$2344," ",0,1)</f>
        <v>45</v>
      </c>
    </row>
    <row r="1428" spans="1:17" ht="15.5" x14ac:dyDescent="0.35">
      <c r="A1428" s="8" t="s">
        <v>944</v>
      </c>
      <c r="B1428" t="str">
        <f>VLOOKUP(Healthcare!A1428,'Customer Names'!A1428:E3762,4,FALSE)</f>
        <v>Brooke S.</v>
      </c>
      <c r="C1428" s="10">
        <f>_xlfn.XLOOKUP(A1428,'Medical Examinations'!$A$2:$A$2336,'Medical Examinations'!$B$2:$B$2336,"NA",0,1)</f>
        <v>27.645</v>
      </c>
      <c r="D1428" s="10">
        <f>_xlfn.XLOOKUP(A1428,'Medical Examinations'!$A$2:$A$2336,'Medical Examinations'!$C$2:$C$2336)</f>
        <v>9.91</v>
      </c>
      <c r="E1428" s="1" t="str">
        <f>_xlfn.XLOOKUP(A1428,'Medical Examinations'!$A$2:$A$2336,'Medical Examinations'!$D$2:$D$2336)</f>
        <v>No</v>
      </c>
      <c r="F1428" t="str">
        <f>_xlfn.XLOOKUP(A1428,'Medical Examinations'!$A$2:$A$2336,'Medical Examinations'!$E$2:$E$2336)</f>
        <v>No</v>
      </c>
      <c r="G1428" t="str">
        <f>_xlfn.XLOOKUP(A1428,'Medical Examinations'!$A$2:$A$2336,'Medical Examinations'!$F$2:$F$2336)</f>
        <v>No</v>
      </c>
      <c r="H1428" s="1">
        <f>_xlfn.XLOOKUP(A1428,'Medical Examinations'!$A$2:$A$2336,'Medical Examinations'!$G$2:$G$2336)</f>
        <v>0</v>
      </c>
      <c r="I1428" t="str">
        <f>_xlfn.XLOOKUP(A1428,'Medical Examinations'!$A$2:$A$2336,'Medical Examinations'!$H$2:$H$2336)</f>
        <v>No</v>
      </c>
      <c r="J1428" t="str">
        <f>VLOOKUP(A1428,'Medical Examinations'!$A$2:$J$2336,9,FALSE)</f>
        <v>Overweight</v>
      </c>
      <c r="K1428" t="str">
        <f>VLOOKUP(A1428,'Medical Examinations'!$A$2:$J$2336,10,FALSE)</f>
        <v>Diabetes</v>
      </c>
      <c r="L1428" s="51" t="str">
        <f>_xlfn.XLOOKUP(A1428,'Hospitalisation Details'!$A$2:$A$2345,'Hospitalisation Details'!$J$2:$J$2345,"")</f>
        <v>2-Dec-1978</v>
      </c>
      <c r="M1428" s="12">
        <f>_xlfn.XLOOKUP(A1428,'Hospitalisation Details'!$A$2:$A$2344,'Hospitalisation Details'!$F$2:$F$2344," ",0,1)</f>
        <v>7421.19</v>
      </c>
      <c r="N1428" t="str">
        <f>_xlfn.XLOOKUP(A1428,'Hospitalisation Details'!$A$2:$A$2344,'Hospitalisation Details'!$G$2:$G$2344," ",0,1)</f>
        <v>tier - 2</v>
      </c>
      <c r="O1428" t="str">
        <f>_xlfn.XLOOKUP(A1428,'Hospitalisation Details'!$A$2:$A$2344,'Hospitalisation Details'!$H$2:$H$2344," ",0,1)</f>
        <v>tier - 3</v>
      </c>
      <c r="P1428" t="str">
        <f>_xlfn.XLOOKUP(A1428,'Hospitalisation Details'!$A$2:$A$2344,'Hospitalisation Details'!$I$2:$I$2344," ",0,1)</f>
        <v>R1012</v>
      </c>
      <c r="Q1428">
        <f>_xlfn.XLOOKUP(A1428,'Hospitalisation Details'!$A$2:$A$2344,'Hospitalisation Details'!$K$2:$K$2344," ",0,1)</f>
        <v>44</v>
      </c>
    </row>
    <row r="1429" spans="1:17" ht="15.5" x14ac:dyDescent="0.35">
      <c r="A1429" s="8" t="s">
        <v>943</v>
      </c>
      <c r="B1429" t="str">
        <f>VLOOKUP(Healthcare!A1429,'Customer Names'!A1429:E3763,4,FALSE)</f>
        <v>Kaye A.</v>
      </c>
      <c r="C1429" s="10">
        <f>_xlfn.XLOOKUP(A1429,'Medical Examinations'!$A$2:$A$2336,'Medical Examinations'!$B$2:$B$2336,"NA",0,1)</f>
        <v>26.41</v>
      </c>
      <c r="D1429" s="10">
        <f>_xlfn.XLOOKUP(A1429,'Medical Examinations'!$A$2:$A$2336,'Medical Examinations'!$C$2:$C$2336)</f>
        <v>11.4</v>
      </c>
      <c r="E1429" s="1" t="str">
        <f>_xlfn.XLOOKUP(A1429,'Medical Examinations'!$A$2:$A$2336,'Medical Examinations'!$D$2:$D$2336)</f>
        <v>No</v>
      </c>
      <c r="F1429" t="str">
        <f>_xlfn.XLOOKUP(A1429,'Medical Examinations'!$A$2:$A$2336,'Medical Examinations'!$E$2:$E$2336)</f>
        <v>No</v>
      </c>
      <c r="G1429" t="str">
        <f>_xlfn.XLOOKUP(A1429,'Medical Examinations'!$A$2:$A$2336,'Medical Examinations'!$F$2:$F$2336)</f>
        <v>No</v>
      </c>
      <c r="H1429" s="1">
        <f>_xlfn.XLOOKUP(A1429,'Medical Examinations'!$A$2:$A$2336,'Medical Examinations'!$G$2:$G$2336)</f>
        <v>0</v>
      </c>
      <c r="I1429" t="str">
        <f>_xlfn.XLOOKUP(A1429,'Medical Examinations'!$A$2:$A$2336,'Medical Examinations'!$H$2:$H$2336)</f>
        <v>No</v>
      </c>
      <c r="J1429" t="str">
        <f>VLOOKUP(A1429,'Medical Examinations'!$A$2:$J$2336,9,FALSE)</f>
        <v>Overweight</v>
      </c>
      <c r="K1429" t="str">
        <f>VLOOKUP(A1429,'Medical Examinations'!$A$2:$J$2336,10,FALSE)</f>
        <v>Diabetes</v>
      </c>
      <c r="L1429" s="51" t="str">
        <f>_xlfn.XLOOKUP(A1429,'Hospitalisation Details'!$A$2:$A$2345,'Hospitalisation Details'!$J$2:$J$2345,"")</f>
        <v>12-Nov-1978</v>
      </c>
      <c r="M1429" s="12">
        <f>_xlfn.XLOOKUP(A1429,'Hospitalisation Details'!$A$2:$A$2344,'Hospitalisation Details'!$F$2:$F$2344," ",0,1)</f>
        <v>7419.48</v>
      </c>
      <c r="N1429" t="str">
        <f>_xlfn.XLOOKUP(A1429,'Hospitalisation Details'!$A$2:$A$2344,'Hospitalisation Details'!$G$2:$G$2344," ",0,1)</f>
        <v>tier - 2</v>
      </c>
      <c r="O1429" t="str">
        <f>_xlfn.XLOOKUP(A1429,'Hospitalisation Details'!$A$2:$A$2344,'Hospitalisation Details'!$H$2:$H$2344," ",0,1)</f>
        <v>tier - 2</v>
      </c>
      <c r="P1429" t="str">
        <f>_xlfn.XLOOKUP(A1429,'Hospitalisation Details'!$A$2:$A$2344,'Hospitalisation Details'!$I$2:$I$2344," ",0,1)</f>
        <v>R1012</v>
      </c>
      <c r="Q1429">
        <f>_xlfn.XLOOKUP(A1429,'Hospitalisation Details'!$A$2:$A$2344,'Hospitalisation Details'!$K$2:$K$2344," ",0,1)</f>
        <v>44</v>
      </c>
    </row>
    <row r="1430" spans="1:17" ht="15.5" x14ac:dyDescent="0.35">
      <c r="A1430" s="8" t="s">
        <v>942</v>
      </c>
      <c r="B1430" t="str">
        <f>VLOOKUP(Healthcare!A1430,'Customer Names'!A1430:E3764,4,FALSE)</f>
        <v>Carolyn</v>
      </c>
      <c r="C1430" s="10">
        <f>_xlfn.XLOOKUP(A1430,'Medical Examinations'!$A$2:$A$2336,'Medical Examinations'!$B$2:$B$2336,"NA",0,1)</f>
        <v>34.1</v>
      </c>
      <c r="D1430" s="10">
        <f>_xlfn.XLOOKUP(A1430,'Medical Examinations'!$A$2:$A$2336,'Medical Examinations'!$C$2:$C$2336)</f>
        <v>6.29</v>
      </c>
      <c r="E1430" s="1" t="str">
        <f>_xlfn.XLOOKUP(A1430,'Medical Examinations'!$A$2:$A$2336,'Medical Examinations'!$D$2:$D$2336)</f>
        <v>Yes</v>
      </c>
      <c r="F1430" t="str">
        <f>_xlfn.XLOOKUP(A1430,'Medical Examinations'!$A$2:$A$2336,'Medical Examinations'!$E$2:$E$2336)</f>
        <v>No</v>
      </c>
      <c r="G1430" t="str">
        <f>_xlfn.XLOOKUP(A1430,'Medical Examinations'!$A$2:$A$2336,'Medical Examinations'!$F$2:$F$2336)</f>
        <v>Yes</v>
      </c>
      <c r="H1430" s="1">
        <f>_xlfn.XLOOKUP(A1430,'Medical Examinations'!$A$2:$A$2336,'Medical Examinations'!$G$2:$G$2336)</f>
        <v>1</v>
      </c>
      <c r="I1430" t="str">
        <f>_xlfn.XLOOKUP(A1430,'Medical Examinations'!$A$2:$A$2336,'Medical Examinations'!$H$2:$H$2336)</f>
        <v>No</v>
      </c>
      <c r="J1430" t="str">
        <f>VLOOKUP(A1430,'Medical Examinations'!$A$2:$J$2336,9,FALSE)</f>
        <v>Obesity</v>
      </c>
      <c r="K1430" t="str">
        <f>VLOOKUP(A1430,'Medical Examinations'!$A$2:$J$2336,10,FALSE)</f>
        <v>Prediabetes</v>
      </c>
      <c r="L1430" s="51" t="str">
        <f>_xlfn.XLOOKUP(A1430,'Hospitalisation Details'!$A$2:$A$2345,'Hospitalisation Details'!$J$2:$J$2345,"")</f>
        <v>19-Sep-1983</v>
      </c>
      <c r="M1430" s="12">
        <f>_xlfn.XLOOKUP(A1430,'Hospitalisation Details'!$A$2:$A$2344,'Hospitalisation Details'!$F$2:$F$2344," ",0,1)</f>
        <v>7418.52</v>
      </c>
      <c r="N1430" t="str">
        <f>_xlfn.XLOOKUP(A1430,'Hospitalisation Details'!$A$2:$A$2344,'Hospitalisation Details'!$G$2:$G$2344," ",0,1)</f>
        <v>tier - 2</v>
      </c>
      <c r="O1430" t="str">
        <f>_xlfn.XLOOKUP(A1430,'Hospitalisation Details'!$A$2:$A$2344,'Hospitalisation Details'!$H$2:$H$2344," ",0,1)</f>
        <v>tier - 2</v>
      </c>
      <c r="P1430" t="str">
        <f>_xlfn.XLOOKUP(A1430,'Hospitalisation Details'!$A$2:$A$2344,'Hospitalisation Details'!$I$2:$I$2344," ",0,1)</f>
        <v>R1011</v>
      </c>
      <c r="Q1430">
        <f>_xlfn.XLOOKUP(A1430,'Hospitalisation Details'!$A$2:$A$2344,'Hospitalisation Details'!$K$2:$K$2344," ",0,1)</f>
        <v>39</v>
      </c>
    </row>
    <row r="1431" spans="1:17" ht="15.5" x14ac:dyDescent="0.35">
      <c r="A1431" s="8" t="s">
        <v>941</v>
      </c>
      <c r="B1431" t="str">
        <f>VLOOKUP(Healthcare!A1431,'Customer Names'!A1431:E3765,4,FALSE)</f>
        <v>Daniel C.</v>
      </c>
      <c r="C1431" s="10">
        <f>_xlfn.XLOOKUP(A1431,'Medical Examinations'!$A$2:$A$2336,'Medical Examinations'!$B$2:$B$2336,"NA",0,1)</f>
        <v>17.3</v>
      </c>
      <c r="D1431" s="10">
        <f>_xlfn.XLOOKUP(A1431,'Medical Examinations'!$A$2:$A$2336,'Medical Examinations'!$C$2:$C$2336)</f>
        <v>9.2799999999999994</v>
      </c>
      <c r="E1431" s="1" t="str">
        <f>_xlfn.XLOOKUP(A1431,'Medical Examinations'!$A$2:$A$2336,'Medical Examinations'!$D$2:$D$2336)</f>
        <v>No</v>
      </c>
      <c r="F1431" t="str">
        <f>_xlfn.XLOOKUP(A1431,'Medical Examinations'!$A$2:$A$2336,'Medical Examinations'!$E$2:$E$2336)</f>
        <v>No</v>
      </c>
      <c r="G1431" t="str">
        <f>_xlfn.XLOOKUP(A1431,'Medical Examinations'!$A$2:$A$2336,'Medical Examinations'!$F$2:$F$2336)</f>
        <v>No</v>
      </c>
      <c r="H1431" s="1">
        <f>_xlfn.XLOOKUP(A1431,'Medical Examinations'!$A$2:$A$2336,'Medical Examinations'!$G$2:$G$2336)</f>
        <v>0</v>
      </c>
      <c r="I1431" t="str">
        <f>_xlfn.XLOOKUP(A1431,'Medical Examinations'!$A$2:$A$2336,'Medical Examinations'!$H$2:$H$2336)</f>
        <v>No</v>
      </c>
      <c r="J1431" t="str">
        <f>VLOOKUP(A1431,'Medical Examinations'!$A$2:$J$2336,9,FALSE)</f>
        <v>Underweight</v>
      </c>
      <c r="K1431" t="str">
        <f>VLOOKUP(A1431,'Medical Examinations'!$A$2:$J$2336,10,FALSE)</f>
        <v>Diabetes</v>
      </c>
      <c r="L1431" s="51" t="str">
        <f>_xlfn.XLOOKUP(A1431,'Hospitalisation Details'!$A$2:$A$2345,'Hospitalisation Details'!$J$2:$J$2345,"")</f>
        <v>5-Dec-1965</v>
      </c>
      <c r="M1431" s="12">
        <f>_xlfn.XLOOKUP(A1431,'Hospitalisation Details'!$A$2:$A$2344,'Hospitalisation Details'!$F$2:$F$2344," ",0,1)</f>
        <v>7403.98</v>
      </c>
      <c r="N1431" t="str">
        <f>_xlfn.XLOOKUP(A1431,'Hospitalisation Details'!$A$2:$A$2344,'Hospitalisation Details'!$G$2:$G$2344," ",0,1)</f>
        <v>tier - 3</v>
      </c>
      <c r="O1431" t="str">
        <f>_xlfn.XLOOKUP(A1431,'Hospitalisation Details'!$A$2:$A$2344,'Hospitalisation Details'!$H$2:$H$2344," ",0,1)</f>
        <v>tier - 2</v>
      </c>
      <c r="P1431" t="str">
        <f>_xlfn.XLOOKUP(A1431,'Hospitalisation Details'!$A$2:$A$2344,'Hospitalisation Details'!$I$2:$I$2344," ",0,1)</f>
        <v>R1013</v>
      </c>
      <c r="Q1431">
        <f>_xlfn.XLOOKUP(A1431,'Hospitalisation Details'!$A$2:$A$2344,'Hospitalisation Details'!$K$2:$K$2344," ",0,1)</f>
        <v>57</v>
      </c>
    </row>
    <row r="1432" spans="1:17" ht="15.5" x14ac:dyDescent="0.35">
      <c r="A1432" s="8" t="s">
        <v>940</v>
      </c>
      <c r="B1432" t="str">
        <f>VLOOKUP(Healthcare!A1432,'Customer Names'!A1432:E3766,4,FALSE)</f>
        <v>Laurie A</v>
      </c>
      <c r="C1432" s="10">
        <f>_xlfn.XLOOKUP(A1432,'Medical Examinations'!$A$2:$A$2336,'Medical Examinations'!$B$2:$B$2336,"NA",0,1)</f>
        <v>35.020000000000003</v>
      </c>
      <c r="D1432" s="10">
        <f>_xlfn.XLOOKUP(A1432,'Medical Examinations'!$A$2:$A$2336,'Medical Examinations'!$C$2:$C$2336)</f>
        <v>4.78</v>
      </c>
      <c r="E1432" s="1" t="str">
        <f>_xlfn.XLOOKUP(A1432,'Medical Examinations'!$A$2:$A$2336,'Medical Examinations'!$D$2:$D$2336)</f>
        <v>No</v>
      </c>
      <c r="F1432" t="str">
        <f>_xlfn.XLOOKUP(A1432,'Medical Examinations'!$A$2:$A$2336,'Medical Examinations'!$E$2:$E$2336)</f>
        <v>No</v>
      </c>
      <c r="G1432" t="str">
        <f>_xlfn.XLOOKUP(A1432,'Medical Examinations'!$A$2:$A$2336,'Medical Examinations'!$F$2:$F$2336)</f>
        <v>Yes</v>
      </c>
      <c r="H1432" s="1">
        <f>_xlfn.XLOOKUP(A1432,'Medical Examinations'!$A$2:$A$2336,'Medical Examinations'!$G$2:$G$2336)</f>
        <v>1</v>
      </c>
      <c r="I1432" t="str">
        <f>_xlfn.XLOOKUP(A1432,'Medical Examinations'!$A$2:$A$2336,'Medical Examinations'!$H$2:$H$2336)</f>
        <v>No</v>
      </c>
      <c r="J1432" t="str">
        <f>VLOOKUP(A1432,'Medical Examinations'!$A$2:$J$2336,9,FALSE)</f>
        <v>Obesity</v>
      </c>
      <c r="K1432" t="str">
        <f>VLOOKUP(A1432,'Medical Examinations'!$A$2:$J$2336,10,FALSE)</f>
        <v>Normal</v>
      </c>
      <c r="L1432" s="51" t="str">
        <f>_xlfn.XLOOKUP(A1432,'Hospitalisation Details'!$A$2:$A$2345,'Hospitalisation Details'!$J$2:$J$2345,"")</f>
        <v>22-Jul-1993</v>
      </c>
      <c r="M1432" s="12">
        <f>_xlfn.XLOOKUP(A1432,'Hospitalisation Details'!$A$2:$A$2344,'Hospitalisation Details'!$F$2:$F$2344," ",0,1)</f>
        <v>7388.85</v>
      </c>
      <c r="N1432" t="str">
        <f>_xlfn.XLOOKUP(A1432,'Hospitalisation Details'!$A$2:$A$2344,'Hospitalisation Details'!$G$2:$G$2344," ",0,1)</f>
        <v>tier - 2</v>
      </c>
      <c r="O1432" t="str">
        <f>_xlfn.XLOOKUP(A1432,'Hospitalisation Details'!$A$2:$A$2344,'Hospitalisation Details'!$H$2:$H$2344," ",0,1)</f>
        <v>tier - 2</v>
      </c>
      <c r="P1432" t="str">
        <f>_xlfn.XLOOKUP(A1432,'Hospitalisation Details'!$A$2:$A$2344,'Hospitalisation Details'!$I$2:$I$2344," ",0,1)</f>
        <v>R1026</v>
      </c>
      <c r="Q1432">
        <f>_xlfn.XLOOKUP(A1432,'Hospitalisation Details'!$A$2:$A$2344,'Hospitalisation Details'!$K$2:$K$2344," ",0,1)</f>
        <v>29</v>
      </c>
    </row>
    <row r="1433" spans="1:17" ht="15.5" x14ac:dyDescent="0.35">
      <c r="A1433" s="8" t="s">
        <v>939</v>
      </c>
      <c r="B1433" t="str">
        <f>VLOOKUP(Healthcare!A1433,'Customer Names'!A1433:E3767,4,FALSE)</f>
        <v>Nicole</v>
      </c>
      <c r="C1433" s="10">
        <f>_xlfn.XLOOKUP(A1433,'Medical Examinations'!$A$2:$A$2336,'Medical Examinations'!$B$2:$B$2336,"NA",0,1)</f>
        <v>37.1</v>
      </c>
      <c r="D1433" s="10">
        <f>_xlfn.XLOOKUP(A1433,'Medical Examinations'!$A$2:$A$2336,'Medical Examinations'!$C$2:$C$2336)</f>
        <v>8.8699999999999992</v>
      </c>
      <c r="E1433" s="1" t="str">
        <f>_xlfn.XLOOKUP(A1433,'Medical Examinations'!$A$2:$A$2336,'Medical Examinations'!$D$2:$D$2336)</f>
        <v>Yes</v>
      </c>
      <c r="F1433" t="str">
        <f>_xlfn.XLOOKUP(A1433,'Medical Examinations'!$A$2:$A$2336,'Medical Examinations'!$E$2:$E$2336)</f>
        <v>No</v>
      </c>
      <c r="G1433" t="str">
        <f>_xlfn.XLOOKUP(A1433,'Medical Examinations'!$A$2:$A$2336,'Medical Examinations'!$F$2:$F$2336)</f>
        <v>No</v>
      </c>
      <c r="H1433" s="1">
        <f>_xlfn.XLOOKUP(A1433,'Medical Examinations'!$A$2:$A$2336,'Medical Examinations'!$G$2:$G$2336)</f>
        <v>0</v>
      </c>
      <c r="I1433" t="str">
        <f>_xlfn.XLOOKUP(A1433,'Medical Examinations'!$A$2:$A$2336,'Medical Examinations'!$H$2:$H$2336)</f>
        <v>No</v>
      </c>
      <c r="J1433" t="str">
        <f>VLOOKUP(A1433,'Medical Examinations'!$A$2:$J$2336,9,FALSE)</f>
        <v>Obesity</v>
      </c>
      <c r="K1433" t="str">
        <f>VLOOKUP(A1433,'Medical Examinations'!$A$2:$J$2336,10,FALSE)</f>
        <v>Diabetes</v>
      </c>
      <c r="L1433" s="51" t="str">
        <f>_xlfn.XLOOKUP(A1433,'Hospitalisation Details'!$A$2:$A$2345,'Hospitalisation Details'!$J$2:$J$2345,"")</f>
        <v>24-Nov-1981</v>
      </c>
      <c r="M1433" s="12">
        <f>_xlfn.XLOOKUP(A1433,'Hospitalisation Details'!$A$2:$A$2344,'Hospitalisation Details'!$F$2:$F$2344," ",0,1)</f>
        <v>7371.77</v>
      </c>
      <c r="N1433" t="str">
        <f>_xlfn.XLOOKUP(A1433,'Hospitalisation Details'!$A$2:$A$2344,'Hospitalisation Details'!$G$2:$G$2344," ",0,1)</f>
        <v>tier - 2</v>
      </c>
      <c r="O1433" t="str">
        <f>_xlfn.XLOOKUP(A1433,'Hospitalisation Details'!$A$2:$A$2344,'Hospitalisation Details'!$H$2:$H$2344," ",0,1)</f>
        <v>tier - 1</v>
      </c>
      <c r="P1433" t="str">
        <f>_xlfn.XLOOKUP(A1433,'Hospitalisation Details'!$A$2:$A$2344,'Hospitalisation Details'!$I$2:$I$2344," ",0,1)</f>
        <v>R1011</v>
      </c>
      <c r="Q1433">
        <f>_xlfn.XLOOKUP(A1433,'Hospitalisation Details'!$A$2:$A$2344,'Hospitalisation Details'!$K$2:$K$2344," ",0,1)</f>
        <v>41</v>
      </c>
    </row>
    <row r="1434" spans="1:17" ht="15.5" x14ac:dyDescent="0.35">
      <c r="A1434" s="8" t="s">
        <v>938</v>
      </c>
      <c r="B1434" t="str">
        <f>VLOOKUP(Healthcare!A1434,'Customer Names'!A1434:E3768,4,FALSE)</f>
        <v>Shelby</v>
      </c>
      <c r="C1434" s="10">
        <f>_xlfn.XLOOKUP(A1434,'Medical Examinations'!$A$2:$A$2336,'Medical Examinations'!$B$2:$B$2336,"NA",0,1)</f>
        <v>16.79</v>
      </c>
      <c r="D1434" s="10">
        <f>_xlfn.XLOOKUP(A1434,'Medical Examinations'!$A$2:$A$2336,'Medical Examinations'!$C$2:$C$2336)</f>
        <v>11.4</v>
      </c>
      <c r="E1434" s="1" t="str">
        <f>_xlfn.XLOOKUP(A1434,'Medical Examinations'!$A$2:$A$2336,'Medical Examinations'!$D$2:$D$2336)</f>
        <v>No</v>
      </c>
      <c r="F1434" t="str">
        <f>_xlfn.XLOOKUP(A1434,'Medical Examinations'!$A$2:$A$2336,'Medical Examinations'!$E$2:$E$2336)</f>
        <v>No</v>
      </c>
      <c r="G1434" t="str">
        <f>_xlfn.XLOOKUP(A1434,'Medical Examinations'!$A$2:$A$2336,'Medical Examinations'!$F$2:$F$2336)</f>
        <v>No</v>
      </c>
      <c r="H1434" s="1">
        <f>_xlfn.XLOOKUP(A1434,'Medical Examinations'!$A$2:$A$2336,'Medical Examinations'!$G$2:$G$2336)</f>
        <v>0</v>
      </c>
      <c r="I1434" t="str">
        <f>_xlfn.XLOOKUP(A1434,'Medical Examinations'!$A$2:$A$2336,'Medical Examinations'!$H$2:$H$2336)</f>
        <v>No</v>
      </c>
      <c r="J1434" t="str">
        <f>VLOOKUP(A1434,'Medical Examinations'!$A$2:$J$2336,9,FALSE)</f>
        <v>Underweight</v>
      </c>
      <c r="K1434" t="str">
        <f>VLOOKUP(A1434,'Medical Examinations'!$A$2:$J$2336,10,FALSE)</f>
        <v>Diabetes</v>
      </c>
      <c r="L1434" s="51" t="str">
        <f>_xlfn.XLOOKUP(A1434,'Hospitalisation Details'!$A$2:$A$2345,'Hospitalisation Details'!$J$2:$J$2345,"")</f>
        <v>9-Dec-1965</v>
      </c>
      <c r="M1434" s="12">
        <f>_xlfn.XLOOKUP(A1434,'Hospitalisation Details'!$A$2:$A$2344,'Hospitalisation Details'!$F$2:$F$2344," ",0,1)</f>
        <v>7362.31</v>
      </c>
      <c r="N1434" t="str">
        <f>_xlfn.XLOOKUP(A1434,'Hospitalisation Details'!$A$2:$A$2344,'Hospitalisation Details'!$G$2:$G$2344," ",0,1)</f>
        <v>tier - 3</v>
      </c>
      <c r="O1434" t="str">
        <f>_xlfn.XLOOKUP(A1434,'Hospitalisation Details'!$A$2:$A$2344,'Hospitalisation Details'!$H$2:$H$2344," ",0,1)</f>
        <v>tier - 3</v>
      </c>
      <c r="P1434" t="str">
        <f>_xlfn.XLOOKUP(A1434,'Hospitalisation Details'!$A$2:$A$2344,'Hospitalisation Details'!$I$2:$I$2344," ",0,1)</f>
        <v>R1013</v>
      </c>
      <c r="Q1434">
        <f>_xlfn.XLOOKUP(A1434,'Hospitalisation Details'!$A$2:$A$2344,'Hospitalisation Details'!$K$2:$K$2344," ",0,1)</f>
        <v>57</v>
      </c>
    </row>
    <row r="1435" spans="1:17" ht="15.5" x14ac:dyDescent="0.35">
      <c r="A1435" s="8" t="s">
        <v>937</v>
      </c>
      <c r="B1435" t="str">
        <f>VLOOKUP(Healthcare!A1435,'Customer Names'!A1435:E3769,4,FALSE)</f>
        <v>Allison</v>
      </c>
      <c r="C1435" s="10">
        <f>_xlfn.XLOOKUP(A1435,'Medical Examinations'!$A$2:$A$2336,'Medical Examinations'!$B$2:$B$2336,"NA",0,1)</f>
        <v>31.635000000000002</v>
      </c>
      <c r="D1435" s="10">
        <f>_xlfn.XLOOKUP(A1435,'Medical Examinations'!$A$2:$A$2336,'Medical Examinations'!$C$2:$C$2336)</f>
        <v>9.1300000000000008</v>
      </c>
      <c r="E1435" s="1" t="str">
        <f>_xlfn.XLOOKUP(A1435,'Medical Examinations'!$A$2:$A$2336,'Medical Examinations'!$D$2:$D$2336)</f>
        <v>Yes</v>
      </c>
      <c r="F1435" t="str">
        <f>_xlfn.XLOOKUP(A1435,'Medical Examinations'!$A$2:$A$2336,'Medical Examinations'!$E$2:$E$2336)</f>
        <v>No</v>
      </c>
      <c r="G1435" t="str">
        <f>_xlfn.XLOOKUP(A1435,'Medical Examinations'!$A$2:$A$2336,'Medical Examinations'!$F$2:$F$2336)</f>
        <v>No</v>
      </c>
      <c r="H1435" s="1">
        <f>_xlfn.XLOOKUP(A1435,'Medical Examinations'!$A$2:$A$2336,'Medical Examinations'!$G$2:$G$2336)</f>
        <v>0</v>
      </c>
      <c r="I1435" t="str">
        <f>_xlfn.XLOOKUP(A1435,'Medical Examinations'!$A$2:$A$2336,'Medical Examinations'!$H$2:$H$2336)</f>
        <v>No</v>
      </c>
      <c r="J1435" t="str">
        <f>VLOOKUP(A1435,'Medical Examinations'!$A$2:$J$2336,9,FALSE)</f>
        <v>Obesity</v>
      </c>
      <c r="K1435" t="str">
        <f>VLOOKUP(A1435,'Medical Examinations'!$A$2:$J$2336,10,FALSE)</f>
        <v>Diabetes</v>
      </c>
      <c r="L1435" s="51" t="str">
        <f>_xlfn.XLOOKUP(A1435,'Hospitalisation Details'!$A$2:$A$2345,'Hospitalisation Details'!$J$2:$J$2345,"")</f>
        <v>16-Jul-1981</v>
      </c>
      <c r="M1435" s="12">
        <f>_xlfn.XLOOKUP(A1435,'Hospitalisation Details'!$A$2:$A$2344,'Hospitalisation Details'!$F$2:$F$2344," ",0,1)</f>
        <v>7358.18</v>
      </c>
      <c r="N1435" t="str">
        <f>_xlfn.XLOOKUP(A1435,'Hospitalisation Details'!$A$2:$A$2344,'Hospitalisation Details'!$G$2:$G$2344," ",0,1)</f>
        <v>tier - 2</v>
      </c>
      <c r="O1435" t="str">
        <f>_xlfn.XLOOKUP(A1435,'Hospitalisation Details'!$A$2:$A$2344,'Hospitalisation Details'!$H$2:$H$2344," ",0,1)</f>
        <v>tier - 3</v>
      </c>
      <c r="P1435" t="str">
        <f>_xlfn.XLOOKUP(A1435,'Hospitalisation Details'!$A$2:$A$2344,'Hospitalisation Details'!$I$2:$I$2344," ",0,1)</f>
        <v>R1024</v>
      </c>
      <c r="Q1435">
        <f>_xlfn.XLOOKUP(A1435,'Hospitalisation Details'!$A$2:$A$2344,'Hospitalisation Details'!$K$2:$K$2344," ",0,1)</f>
        <v>41</v>
      </c>
    </row>
    <row r="1436" spans="1:17" ht="15.5" x14ac:dyDescent="0.35">
      <c r="A1436" s="8" t="s">
        <v>936</v>
      </c>
      <c r="B1436" t="str">
        <f>VLOOKUP(Healthcare!A1436,'Customer Names'!A1436:E3770,4,FALSE)</f>
        <v>Leticia</v>
      </c>
      <c r="C1436" s="10">
        <f>_xlfn.XLOOKUP(A1436,'Medical Examinations'!$A$2:$A$2336,'Medical Examinations'!$B$2:$B$2336,"NA",0,1)</f>
        <v>24.19</v>
      </c>
      <c r="D1436" s="10">
        <f>_xlfn.XLOOKUP(A1436,'Medical Examinations'!$A$2:$A$2336,'Medical Examinations'!$C$2:$C$2336)</f>
        <v>6.22</v>
      </c>
      <c r="E1436" s="1" t="str">
        <f>_xlfn.XLOOKUP(A1436,'Medical Examinations'!$A$2:$A$2336,'Medical Examinations'!$D$2:$D$2336)</f>
        <v>Yes</v>
      </c>
      <c r="F1436" t="str">
        <f>_xlfn.XLOOKUP(A1436,'Medical Examinations'!$A$2:$A$2336,'Medical Examinations'!$E$2:$E$2336)</f>
        <v>No</v>
      </c>
      <c r="G1436" t="str">
        <f>_xlfn.XLOOKUP(A1436,'Medical Examinations'!$A$2:$A$2336,'Medical Examinations'!$F$2:$F$2336)</f>
        <v>Yes</v>
      </c>
      <c r="H1436" s="1">
        <f>_xlfn.XLOOKUP(A1436,'Medical Examinations'!$A$2:$A$2336,'Medical Examinations'!$G$2:$G$2336)</f>
        <v>1</v>
      </c>
      <c r="I1436" t="str">
        <f>_xlfn.XLOOKUP(A1436,'Medical Examinations'!$A$2:$A$2336,'Medical Examinations'!$H$2:$H$2336)</f>
        <v>No</v>
      </c>
      <c r="J1436" t="str">
        <f>VLOOKUP(A1436,'Medical Examinations'!$A$2:$J$2336,9,FALSE)</f>
        <v>Normal Weight</v>
      </c>
      <c r="K1436" t="str">
        <f>VLOOKUP(A1436,'Medical Examinations'!$A$2:$J$2336,10,FALSE)</f>
        <v>Prediabetes</v>
      </c>
      <c r="L1436" s="51" t="str">
        <f>_xlfn.XLOOKUP(A1436,'Hospitalisation Details'!$A$2:$A$2345,'Hospitalisation Details'!$J$2:$J$2345,"")</f>
        <v>21-Jun-1983</v>
      </c>
      <c r="M1436" s="12">
        <f>_xlfn.XLOOKUP(A1436,'Hospitalisation Details'!$A$2:$A$2344,'Hospitalisation Details'!$F$2:$F$2344," ",0,1)</f>
        <v>7357.49</v>
      </c>
      <c r="N1436" t="str">
        <f>_xlfn.XLOOKUP(A1436,'Hospitalisation Details'!$A$2:$A$2344,'Hospitalisation Details'!$G$2:$G$2344," ",0,1)</f>
        <v>tier - 2</v>
      </c>
      <c r="O1436" t="str">
        <f>_xlfn.XLOOKUP(A1436,'Hospitalisation Details'!$A$2:$A$2344,'Hospitalisation Details'!$H$2:$H$2344," ",0,1)</f>
        <v>tier - 2</v>
      </c>
      <c r="P1436" t="str">
        <f>_xlfn.XLOOKUP(A1436,'Hospitalisation Details'!$A$2:$A$2344,'Hospitalisation Details'!$I$2:$I$2344," ",0,1)</f>
        <v>R1012</v>
      </c>
      <c r="Q1436">
        <f>_xlfn.XLOOKUP(A1436,'Hospitalisation Details'!$A$2:$A$2344,'Hospitalisation Details'!$K$2:$K$2344," ",0,1)</f>
        <v>39</v>
      </c>
    </row>
    <row r="1437" spans="1:17" ht="15.5" x14ac:dyDescent="0.35">
      <c r="A1437" s="8" t="s">
        <v>935</v>
      </c>
      <c r="B1437" t="str">
        <f>VLOOKUP(Healthcare!A1437,'Customer Names'!A1437:E3771,4,FALSE)</f>
        <v>John S.</v>
      </c>
      <c r="C1437" s="10">
        <f>_xlfn.XLOOKUP(A1437,'Medical Examinations'!$A$2:$A$2336,'Medical Examinations'!$B$2:$B$2336,"NA",0,1)</f>
        <v>35.29</v>
      </c>
      <c r="D1437" s="10">
        <f>_xlfn.XLOOKUP(A1437,'Medical Examinations'!$A$2:$A$2336,'Medical Examinations'!$C$2:$C$2336)</f>
        <v>5.9</v>
      </c>
      <c r="E1437" s="1" t="str">
        <f>_xlfn.XLOOKUP(A1437,'Medical Examinations'!$A$2:$A$2336,'Medical Examinations'!$D$2:$D$2336)</f>
        <v>No</v>
      </c>
      <c r="F1437" t="str">
        <f>_xlfn.XLOOKUP(A1437,'Medical Examinations'!$A$2:$A$2336,'Medical Examinations'!$E$2:$E$2336)</f>
        <v>No</v>
      </c>
      <c r="G1437" t="str">
        <f>_xlfn.XLOOKUP(A1437,'Medical Examinations'!$A$2:$A$2336,'Medical Examinations'!$F$2:$F$2336)</f>
        <v>Yes</v>
      </c>
      <c r="H1437" s="1">
        <f>_xlfn.XLOOKUP(A1437,'Medical Examinations'!$A$2:$A$2336,'Medical Examinations'!$G$2:$G$2336)</f>
        <v>1</v>
      </c>
      <c r="I1437" t="str">
        <f>_xlfn.XLOOKUP(A1437,'Medical Examinations'!$A$2:$A$2336,'Medical Examinations'!$H$2:$H$2336)</f>
        <v>No</v>
      </c>
      <c r="J1437" t="str">
        <f>VLOOKUP(A1437,'Medical Examinations'!$A$2:$J$2336,9,FALSE)</f>
        <v>Obesity</v>
      </c>
      <c r="K1437" t="str">
        <f>VLOOKUP(A1437,'Medical Examinations'!$A$2:$J$2336,10,FALSE)</f>
        <v>Prediabetes</v>
      </c>
      <c r="L1437" s="51" t="str">
        <f>_xlfn.XLOOKUP(A1437,'Hospitalisation Details'!$A$2:$A$2345,'Hospitalisation Details'!$J$2:$J$2345,"")</f>
        <v>5-Oct-1993</v>
      </c>
      <c r="M1437" s="12">
        <f>_xlfn.XLOOKUP(A1437,'Hospitalisation Details'!$A$2:$A$2344,'Hospitalisation Details'!$F$2:$F$2344," ",0,1)</f>
        <v>7349.12</v>
      </c>
      <c r="N1437" t="str">
        <f>_xlfn.XLOOKUP(A1437,'Hospitalisation Details'!$A$2:$A$2344,'Hospitalisation Details'!$G$2:$G$2344," ",0,1)</f>
        <v>tier - 2</v>
      </c>
      <c r="O1437" t="str">
        <f>_xlfn.XLOOKUP(A1437,'Hospitalisation Details'!$A$2:$A$2344,'Hospitalisation Details'!$H$2:$H$2344," ",0,1)</f>
        <v>tier - 2</v>
      </c>
      <c r="P1437" t="str">
        <f>_xlfn.XLOOKUP(A1437,'Hospitalisation Details'!$A$2:$A$2344,'Hospitalisation Details'!$I$2:$I$2344," ",0,1)</f>
        <v>R1021</v>
      </c>
      <c r="Q1437">
        <f>_xlfn.XLOOKUP(A1437,'Hospitalisation Details'!$A$2:$A$2344,'Hospitalisation Details'!$K$2:$K$2344," ",0,1)</f>
        <v>29</v>
      </c>
    </row>
    <row r="1438" spans="1:17" ht="15.5" x14ac:dyDescent="0.35">
      <c r="A1438" s="8" t="s">
        <v>934</v>
      </c>
      <c r="B1438" t="str">
        <f>VLOOKUP(Healthcare!A1438,'Customer Names'!A1438:E3772,4,FALSE)</f>
        <v>April</v>
      </c>
      <c r="C1438" s="10">
        <f>_xlfn.XLOOKUP(A1438,'Medical Examinations'!$A$2:$A$2336,'Medical Examinations'!$B$2:$B$2336,"NA",0,1)</f>
        <v>35.299999999999997</v>
      </c>
      <c r="D1438" s="10">
        <f>_xlfn.XLOOKUP(A1438,'Medical Examinations'!$A$2:$A$2336,'Medical Examinations'!$C$2:$C$2336)</f>
        <v>4.45</v>
      </c>
      <c r="E1438" s="1" t="str">
        <f>_xlfn.XLOOKUP(A1438,'Medical Examinations'!$A$2:$A$2336,'Medical Examinations'!$D$2:$D$2336)</f>
        <v>No</v>
      </c>
      <c r="F1438" t="str">
        <f>_xlfn.XLOOKUP(A1438,'Medical Examinations'!$A$2:$A$2336,'Medical Examinations'!$E$2:$E$2336)</f>
        <v>No</v>
      </c>
      <c r="G1438" t="str">
        <f>_xlfn.XLOOKUP(A1438,'Medical Examinations'!$A$2:$A$2336,'Medical Examinations'!$F$2:$F$2336)</f>
        <v>No</v>
      </c>
      <c r="H1438" s="1">
        <f>_xlfn.XLOOKUP(A1438,'Medical Examinations'!$A$2:$A$2336,'Medical Examinations'!$G$2:$G$2336)</f>
        <v>0</v>
      </c>
      <c r="I1438" t="str">
        <f>_xlfn.XLOOKUP(A1438,'Medical Examinations'!$A$2:$A$2336,'Medical Examinations'!$H$2:$H$2336)</f>
        <v>No</v>
      </c>
      <c r="J1438" t="str">
        <f>VLOOKUP(A1438,'Medical Examinations'!$A$2:$J$2336,9,FALSE)</f>
        <v>Obesity</v>
      </c>
      <c r="K1438" t="str">
        <f>VLOOKUP(A1438,'Medical Examinations'!$A$2:$J$2336,10,FALSE)</f>
        <v>Normal</v>
      </c>
      <c r="L1438" s="51" t="str">
        <f>_xlfn.XLOOKUP(A1438,'Hospitalisation Details'!$A$2:$A$2345,'Hospitalisation Details'!$J$2:$J$2345,"")</f>
        <v>1-Dec-1977</v>
      </c>
      <c r="M1438" s="12">
        <f>_xlfn.XLOOKUP(A1438,'Hospitalisation Details'!$A$2:$A$2344,'Hospitalisation Details'!$F$2:$F$2344," ",0,1)</f>
        <v>7348.14</v>
      </c>
      <c r="N1438" t="str">
        <f>_xlfn.XLOOKUP(A1438,'Hospitalisation Details'!$A$2:$A$2344,'Hospitalisation Details'!$G$2:$G$2344," ",0,1)</f>
        <v>tier - 2</v>
      </c>
      <c r="O1438" t="str">
        <f>_xlfn.XLOOKUP(A1438,'Hospitalisation Details'!$A$2:$A$2344,'Hospitalisation Details'!$H$2:$H$2344," ",0,1)</f>
        <v>tier - 1</v>
      </c>
      <c r="P1438" t="str">
        <f>_xlfn.XLOOKUP(A1438,'Hospitalisation Details'!$A$2:$A$2344,'Hospitalisation Details'!$I$2:$I$2344," ",0,1)</f>
        <v>R1011</v>
      </c>
      <c r="Q1438">
        <f>_xlfn.XLOOKUP(A1438,'Hospitalisation Details'!$A$2:$A$2344,'Hospitalisation Details'!$K$2:$K$2344," ",0,1)</f>
        <v>45</v>
      </c>
    </row>
    <row r="1439" spans="1:17" ht="15.5" x14ac:dyDescent="0.35">
      <c r="A1439" s="8" t="s">
        <v>933</v>
      </c>
      <c r="B1439" t="str">
        <f>VLOOKUP(Healthcare!A1439,'Customer Names'!A1439:E3773,4,FALSE)</f>
        <v>Ashley N.</v>
      </c>
      <c r="C1439" s="10">
        <f>_xlfn.XLOOKUP(A1439,'Medical Examinations'!$A$2:$A$2336,'Medical Examinations'!$B$2:$B$2336,"NA",0,1)</f>
        <v>35.64</v>
      </c>
      <c r="D1439" s="10">
        <f>_xlfn.XLOOKUP(A1439,'Medical Examinations'!$A$2:$A$2336,'Medical Examinations'!$C$2:$C$2336)</f>
        <v>6.17</v>
      </c>
      <c r="E1439" s="1" t="str">
        <f>_xlfn.XLOOKUP(A1439,'Medical Examinations'!$A$2:$A$2336,'Medical Examinations'!$D$2:$D$2336)</f>
        <v>No</v>
      </c>
      <c r="F1439" t="str">
        <f>_xlfn.XLOOKUP(A1439,'Medical Examinations'!$A$2:$A$2336,'Medical Examinations'!$E$2:$E$2336)</f>
        <v>No</v>
      </c>
      <c r="G1439" t="str">
        <f>_xlfn.XLOOKUP(A1439,'Medical Examinations'!$A$2:$A$2336,'Medical Examinations'!$F$2:$F$2336)</f>
        <v>Yes</v>
      </c>
      <c r="H1439" s="1">
        <f>_xlfn.XLOOKUP(A1439,'Medical Examinations'!$A$2:$A$2336,'Medical Examinations'!$G$2:$G$2336)</f>
        <v>1</v>
      </c>
      <c r="I1439" t="str">
        <f>_xlfn.XLOOKUP(A1439,'Medical Examinations'!$A$2:$A$2336,'Medical Examinations'!$H$2:$H$2336)</f>
        <v>No</v>
      </c>
      <c r="J1439" t="str">
        <f>VLOOKUP(A1439,'Medical Examinations'!$A$2:$J$2336,9,FALSE)</f>
        <v>Obesity</v>
      </c>
      <c r="K1439" t="str">
        <f>VLOOKUP(A1439,'Medical Examinations'!$A$2:$J$2336,10,FALSE)</f>
        <v>Prediabetes</v>
      </c>
      <c r="L1439" s="51" t="str">
        <f>_xlfn.XLOOKUP(A1439,'Hospitalisation Details'!$A$2:$A$2345,'Hospitalisation Details'!$J$2:$J$2345,"")</f>
        <v>26-Jun-1979</v>
      </c>
      <c r="M1439" s="12">
        <f>_xlfn.XLOOKUP(A1439,'Hospitalisation Details'!$A$2:$A$2344,'Hospitalisation Details'!$F$2:$F$2344," ",0,1)</f>
        <v>7345.73</v>
      </c>
      <c r="N1439" t="str">
        <f>_xlfn.XLOOKUP(A1439,'Hospitalisation Details'!$A$2:$A$2344,'Hospitalisation Details'!$G$2:$G$2344," ",0,1)</f>
        <v>tier - 2</v>
      </c>
      <c r="O1439" t="str">
        <f>_xlfn.XLOOKUP(A1439,'Hospitalisation Details'!$A$2:$A$2344,'Hospitalisation Details'!$H$2:$H$2344," ",0,1)</f>
        <v>tier - 1</v>
      </c>
      <c r="P1439" t="str">
        <f>_xlfn.XLOOKUP(A1439,'Hospitalisation Details'!$A$2:$A$2344,'Hospitalisation Details'!$I$2:$I$2344," ",0,1)</f>
        <v>R1013</v>
      </c>
      <c r="Q1439">
        <f>_xlfn.XLOOKUP(A1439,'Hospitalisation Details'!$A$2:$A$2344,'Hospitalisation Details'!$K$2:$K$2344," ",0,1)</f>
        <v>43</v>
      </c>
    </row>
    <row r="1440" spans="1:17" ht="15.5" x14ac:dyDescent="0.35">
      <c r="A1440" s="8" t="s">
        <v>932</v>
      </c>
      <c r="B1440" t="str">
        <f>VLOOKUP(Healthcare!A1440,'Customer Names'!A1440:E3774,4,FALSE)</f>
        <v>Madeleine</v>
      </c>
      <c r="C1440" s="10">
        <f>_xlfn.XLOOKUP(A1440,'Medical Examinations'!$A$2:$A$2336,'Medical Examinations'!$B$2:$B$2336,"NA",0,1)</f>
        <v>33.1</v>
      </c>
      <c r="D1440" s="10">
        <f>_xlfn.XLOOKUP(A1440,'Medical Examinations'!$A$2:$A$2336,'Medical Examinations'!$C$2:$C$2336)</f>
        <v>4.93</v>
      </c>
      <c r="E1440" s="1" t="str">
        <f>_xlfn.XLOOKUP(A1440,'Medical Examinations'!$A$2:$A$2336,'Medical Examinations'!$D$2:$D$2336)</f>
        <v>No</v>
      </c>
      <c r="F1440" t="str">
        <f>_xlfn.XLOOKUP(A1440,'Medical Examinations'!$A$2:$A$2336,'Medical Examinations'!$E$2:$E$2336)</f>
        <v>No</v>
      </c>
      <c r="G1440" t="str">
        <f>_xlfn.XLOOKUP(A1440,'Medical Examinations'!$A$2:$A$2336,'Medical Examinations'!$F$2:$F$2336)</f>
        <v>No</v>
      </c>
      <c r="H1440" s="1">
        <f>_xlfn.XLOOKUP(A1440,'Medical Examinations'!$A$2:$A$2336,'Medical Examinations'!$G$2:$G$2336)</f>
        <v>0</v>
      </c>
      <c r="I1440" t="str">
        <f>_xlfn.XLOOKUP(A1440,'Medical Examinations'!$A$2:$A$2336,'Medical Examinations'!$H$2:$H$2336)</f>
        <v>No</v>
      </c>
      <c r="J1440" t="str">
        <f>VLOOKUP(A1440,'Medical Examinations'!$A$2:$J$2336,9,FALSE)</f>
        <v>Obesity</v>
      </c>
      <c r="K1440" t="str">
        <f>VLOOKUP(A1440,'Medical Examinations'!$A$2:$J$2336,10,FALSE)</f>
        <v>Normal</v>
      </c>
      <c r="L1440" s="51" t="str">
        <f>_xlfn.XLOOKUP(A1440,'Hospitalisation Details'!$A$2:$A$2345,'Hospitalisation Details'!$J$2:$J$2345,"")</f>
        <v>18-Dec-1977</v>
      </c>
      <c r="M1440" s="12">
        <f>_xlfn.XLOOKUP(A1440,'Hospitalisation Details'!$A$2:$A$2344,'Hospitalisation Details'!$F$2:$F$2344," ",0,1)</f>
        <v>7345.08</v>
      </c>
      <c r="N1440" t="str">
        <f>_xlfn.XLOOKUP(A1440,'Hospitalisation Details'!$A$2:$A$2344,'Hospitalisation Details'!$G$2:$G$2344," ",0,1)</f>
        <v>tier - 2</v>
      </c>
      <c r="O1440" t="str">
        <f>_xlfn.XLOOKUP(A1440,'Hospitalisation Details'!$A$2:$A$2344,'Hospitalisation Details'!$H$2:$H$2344," ",0,1)</f>
        <v>tier - 1</v>
      </c>
      <c r="P1440" t="str">
        <f>_xlfn.XLOOKUP(A1440,'Hospitalisation Details'!$A$2:$A$2344,'Hospitalisation Details'!$I$2:$I$2344," ",0,1)</f>
        <v>R1011</v>
      </c>
      <c r="Q1440">
        <f>_xlfn.XLOOKUP(A1440,'Hospitalisation Details'!$A$2:$A$2344,'Hospitalisation Details'!$K$2:$K$2344," ",0,1)</f>
        <v>45</v>
      </c>
    </row>
    <row r="1441" spans="1:17" ht="15.5" x14ac:dyDescent="0.35">
      <c r="A1441" s="8" t="s">
        <v>931</v>
      </c>
      <c r="B1441" t="str">
        <f>VLOOKUP(Healthcare!A1441,'Customer Names'!A1441:E3775,4,FALSE)</f>
        <v>Nelly S</v>
      </c>
      <c r="C1441" s="10">
        <f>_xlfn.XLOOKUP(A1441,'Medical Examinations'!$A$2:$A$2336,'Medical Examinations'!$B$2:$B$2336,"NA",0,1)</f>
        <v>26.41</v>
      </c>
      <c r="D1441" s="10">
        <f>_xlfn.XLOOKUP(A1441,'Medical Examinations'!$A$2:$A$2336,'Medical Examinations'!$C$2:$C$2336)</f>
        <v>7.32</v>
      </c>
      <c r="E1441" s="1" t="str">
        <f>_xlfn.XLOOKUP(A1441,'Medical Examinations'!$A$2:$A$2336,'Medical Examinations'!$D$2:$D$2336)</f>
        <v>Yes</v>
      </c>
      <c r="F1441" t="str">
        <f>_xlfn.XLOOKUP(A1441,'Medical Examinations'!$A$2:$A$2336,'Medical Examinations'!$E$2:$E$2336)</f>
        <v>No</v>
      </c>
      <c r="G1441" t="str">
        <f>_xlfn.XLOOKUP(A1441,'Medical Examinations'!$A$2:$A$2336,'Medical Examinations'!$F$2:$F$2336)</f>
        <v>No</v>
      </c>
      <c r="H1441" s="1">
        <f>_xlfn.XLOOKUP(A1441,'Medical Examinations'!$A$2:$A$2336,'Medical Examinations'!$G$2:$G$2336)</f>
        <v>1</v>
      </c>
      <c r="I1441" t="str">
        <f>_xlfn.XLOOKUP(A1441,'Medical Examinations'!$A$2:$A$2336,'Medical Examinations'!$H$2:$H$2336)</f>
        <v>No</v>
      </c>
      <c r="J1441" t="str">
        <f>VLOOKUP(A1441,'Medical Examinations'!$A$2:$J$2336,9,FALSE)</f>
        <v>Overweight</v>
      </c>
      <c r="K1441" t="str">
        <f>VLOOKUP(A1441,'Medical Examinations'!$A$2:$J$2336,10,FALSE)</f>
        <v>Diabetes</v>
      </c>
      <c r="L1441" s="51" t="str">
        <f>_xlfn.XLOOKUP(A1441,'Hospitalisation Details'!$A$2:$A$2345,'Hospitalisation Details'!$J$2:$J$2345,"")</f>
        <v>15-Jun-1986</v>
      </c>
      <c r="M1441" s="12">
        <f>_xlfn.XLOOKUP(A1441,'Hospitalisation Details'!$A$2:$A$2344,'Hospitalisation Details'!$F$2:$F$2344," ",0,1)</f>
        <v>7339.93</v>
      </c>
      <c r="N1441" t="str">
        <f>_xlfn.XLOOKUP(A1441,'Hospitalisation Details'!$A$2:$A$2344,'Hospitalisation Details'!$G$2:$G$2344," ",0,1)</f>
        <v>tier - 2</v>
      </c>
      <c r="O1441" t="str">
        <f>_xlfn.XLOOKUP(A1441,'Hospitalisation Details'!$A$2:$A$2344,'Hospitalisation Details'!$H$2:$H$2344," ",0,1)</f>
        <v>tier - 2</v>
      </c>
      <c r="P1441" t="str">
        <f>_xlfn.XLOOKUP(A1441,'Hospitalisation Details'!$A$2:$A$2344,'Hospitalisation Details'!$I$2:$I$2344," ",0,1)</f>
        <v>R1012</v>
      </c>
      <c r="Q1441">
        <f>_xlfn.XLOOKUP(A1441,'Hospitalisation Details'!$A$2:$A$2344,'Hospitalisation Details'!$K$2:$K$2344," ",0,1)</f>
        <v>36</v>
      </c>
    </row>
    <row r="1442" spans="1:17" ht="15.5" x14ac:dyDescent="0.35">
      <c r="A1442" s="8" t="s">
        <v>930</v>
      </c>
      <c r="B1442" t="str">
        <f>VLOOKUP(Healthcare!A1442,'Customer Names'!A1442:E3776,4,FALSE)</f>
        <v>Meredith S</v>
      </c>
      <c r="C1442" s="10">
        <f>_xlfn.XLOOKUP(A1442,'Medical Examinations'!$A$2:$A$2336,'Medical Examinations'!$B$2:$B$2336,"NA",0,1)</f>
        <v>29.9</v>
      </c>
      <c r="D1442" s="10">
        <f>_xlfn.XLOOKUP(A1442,'Medical Examinations'!$A$2:$A$2336,'Medical Examinations'!$C$2:$C$2336)</f>
        <v>5.27</v>
      </c>
      <c r="E1442" s="1" t="str">
        <f>_xlfn.XLOOKUP(A1442,'Medical Examinations'!$A$2:$A$2336,'Medical Examinations'!$D$2:$D$2336)</f>
        <v>No</v>
      </c>
      <c r="F1442" t="str">
        <f>_xlfn.XLOOKUP(A1442,'Medical Examinations'!$A$2:$A$2336,'Medical Examinations'!$E$2:$E$2336)</f>
        <v>No</v>
      </c>
      <c r="G1442" t="str">
        <f>_xlfn.XLOOKUP(A1442,'Medical Examinations'!$A$2:$A$2336,'Medical Examinations'!$F$2:$F$2336)</f>
        <v>Yes</v>
      </c>
      <c r="H1442" s="1">
        <f>_xlfn.XLOOKUP(A1442,'Medical Examinations'!$A$2:$A$2336,'Medical Examinations'!$G$2:$G$2336)</f>
        <v>1</v>
      </c>
      <c r="I1442" t="str">
        <f>_xlfn.XLOOKUP(A1442,'Medical Examinations'!$A$2:$A$2336,'Medical Examinations'!$H$2:$H$2336)</f>
        <v>No</v>
      </c>
      <c r="J1442" t="str">
        <f>VLOOKUP(A1442,'Medical Examinations'!$A$2:$J$2336,9,FALSE)</f>
        <v>Overweight</v>
      </c>
      <c r="K1442" t="str">
        <f>VLOOKUP(A1442,'Medical Examinations'!$A$2:$J$2336,10,FALSE)</f>
        <v>Normal</v>
      </c>
      <c r="L1442" s="51" t="str">
        <f>_xlfn.XLOOKUP(A1442,'Hospitalisation Details'!$A$2:$A$2345,'Hospitalisation Details'!$J$2:$J$2345,"")</f>
        <v>19-Sep-1979</v>
      </c>
      <c r="M1442" s="12">
        <f>_xlfn.XLOOKUP(A1442,'Hospitalisation Details'!$A$2:$A$2344,'Hospitalisation Details'!$F$2:$F$2344," ",0,1)</f>
        <v>7337.75</v>
      </c>
      <c r="N1442" t="str">
        <f>_xlfn.XLOOKUP(A1442,'Hospitalisation Details'!$A$2:$A$2344,'Hospitalisation Details'!$G$2:$G$2344," ",0,1)</f>
        <v>tier - 2</v>
      </c>
      <c r="O1442" t="str">
        <f>_xlfn.XLOOKUP(A1442,'Hospitalisation Details'!$A$2:$A$2344,'Hospitalisation Details'!$H$2:$H$2344," ",0,1)</f>
        <v>tier - 3</v>
      </c>
      <c r="P1442" t="str">
        <f>_xlfn.XLOOKUP(A1442,'Hospitalisation Details'!$A$2:$A$2344,'Hospitalisation Details'!$I$2:$I$2344," ",0,1)</f>
        <v>R1011</v>
      </c>
      <c r="Q1442">
        <f>_xlfn.XLOOKUP(A1442,'Hospitalisation Details'!$A$2:$A$2344,'Hospitalisation Details'!$K$2:$K$2344," ",0,1)</f>
        <v>43</v>
      </c>
    </row>
    <row r="1443" spans="1:17" ht="15.5" x14ac:dyDescent="0.35">
      <c r="A1443" s="8" t="s">
        <v>929</v>
      </c>
      <c r="B1443" t="str">
        <f>VLOOKUP(Healthcare!A1443,'Customer Names'!A1443:E3777,4,FALSE)</f>
        <v>Kevin</v>
      </c>
      <c r="C1443" s="10">
        <f>_xlfn.XLOOKUP(A1443,'Medical Examinations'!$A$2:$A$2336,'Medical Examinations'!$B$2:$B$2336,"NA",0,1)</f>
        <v>25.24</v>
      </c>
      <c r="D1443" s="10">
        <f>_xlfn.XLOOKUP(A1443,'Medical Examinations'!$A$2:$A$2336,'Medical Examinations'!$C$2:$C$2336)</f>
        <v>5.82</v>
      </c>
      <c r="E1443" s="1" t="str">
        <f>_xlfn.XLOOKUP(A1443,'Medical Examinations'!$A$2:$A$2336,'Medical Examinations'!$D$2:$D$2336)</f>
        <v>No</v>
      </c>
      <c r="F1443" t="str">
        <f>_xlfn.XLOOKUP(A1443,'Medical Examinations'!$A$2:$A$2336,'Medical Examinations'!$E$2:$E$2336)</f>
        <v>No</v>
      </c>
      <c r="G1443" t="str">
        <f>_xlfn.XLOOKUP(A1443,'Medical Examinations'!$A$2:$A$2336,'Medical Examinations'!$F$2:$F$2336)</f>
        <v>No</v>
      </c>
      <c r="H1443" s="1">
        <f>_xlfn.XLOOKUP(A1443,'Medical Examinations'!$A$2:$A$2336,'Medical Examinations'!$G$2:$G$2336)</f>
        <v>1</v>
      </c>
      <c r="I1443" t="str">
        <f>_xlfn.XLOOKUP(A1443,'Medical Examinations'!$A$2:$A$2336,'Medical Examinations'!$H$2:$H$2336)</f>
        <v>No</v>
      </c>
      <c r="J1443" t="str">
        <f>VLOOKUP(A1443,'Medical Examinations'!$A$2:$J$2336,9,FALSE)</f>
        <v>Overweight</v>
      </c>
      <c r="K1443" t="str">
        <f>VLOOKUP(A1443,'Medical Examinations'!$A$2:$J$2336,10,FALSE)</f>
        <v>Prediabetes</v>
      </c>
      <c r="L1443" s="51" t="str">
        <f>_xlfn.XLOOKUP(A1443,'Hospitalisation Details'!$A$2:$A$2345,'Hospitalisation Details'!$J$2:$J$2345,"")</f>
        <v>25-Jul-1984</v>
      </c>
      <c r="M1443" s="12">
        <f>_xlfn.XLOOKUP(A1443,'Hospitalisation Details'!$A$2:$A$2344,'Hospitalisation Details'!$F$2:$F$2344," ",0,1)</f>
        <v>7325.47</v>
      </c>
      <c r="N1443" t="str">
        <f>_xlfn.XLOOKUP(A1443,'Hospitalisation Details'!$A$2:$A$2344,'Hospitalisation Details'!$G$2:$G$2344," ",0,1)</f>
        <v>tier - 2</v>
      </c>
      <c r="O1443" t="str">
        <f>_xlfn.XLOOKUP(A1443,'Hospitalisation Details'!$A$2:$A$2344,'Hospitalisation Details'!$H$2:$H$2344," ",0,1)</f>
        <v>tier - 1</v>
      </c>
      <c r="P1443" t="str">
        <f>_xlfn.XLOOKUP(A1443,'Hospitalisation Details'!$A$2:$A$2344,'Hospitalisation Details'!$I$2:$I$2344," ",0,1)</f>
        <v>R1012</v>
      </c>
      <c r="Q1443">
        <f>_xlfn.XLOOKUP(A1443,'Hospitalisation Details'!$A$2:$A$2344,'Hospitalisation Details'!$K$2:$K$2344," ",0,1)</f>
        <v>38</v>
      </c>
    </row>
    <row r="1444" spans="1:17" ht="15.5" x14ac:dyDescent="0.35">
      <c r="A1444" s="8" t="s">
        <v>928</v>
      </c>
      <c r="B1444" t="str">
        <f>VLOOKUP(Healthcare!A1444,'Customer Names'!A1444:E3778,4,FALSE)</f>
        <v>Lisa</v>
      </c>
      <c r="C1444" s="10">
        <f>_xlfn.XLOOKUP(A1444,'Medical Examinations'!$A$2:$A$2336,'Medical Examinations'!$B$2:$B$2336,"NA",0,1)</f>
        <v>25.08</v>
      </c>
      <c r="D1444" s="10">
        <f>_xlfn.XLOOKUP(A1444,'Medical Examinations'!$A$2:$A$2336,'Medical Examinations'!$C$2:$C$2336)</f>
        <v>5.8</v>
      </c>
      <c r="E1444" s="1" t="str">
        <f>_xlfn.XLOOKUP(A1444,'Medical Examinations'!$A$2:$A$2336,'Medical Examinations'!$D$2:$D$2336)</f>
        <v>No</v>
      </c>
      <c r="F1444" t="str">
        <f>_xlfn.XLOOKUP(A1444,'Medical Examinations'!$A$2:$A$2336,'Medical Examinations'!$E$2:$E$2336)</f>
        <v>No</v>
      </c>
      <c r="G1444" t="str">
        <f>_xlfn.XLOOKUP(A1444,'Medical Examinations'!$A$2:$A$2336,'Medical Examinations'!$F$2:$F$2336)</f>
        <v>Yes</v>
      </c>
      <c r="H1444" s="1">
        <f>_xlfn.XLOOKUP(A1444,'Medical Examinations'!$A$2:$A$2336,'Medical Examinations'!$G$2:$G$2336)</f>
        <v>1</v>
      </c>
      <c r="I1444" t="str">
        <f>_xlfn.XLOOKUP(A1444,'Medical Examinations'!$A$2:$A$2336,'Medical Examinations'!$H$2:$H$2336)</f>
        <v>No</v>
      </c>
      <c r="J1444" t="str">
        <f>VLOOKUP(A1444,'Medical Examinations'!$A$2:$J$2336,9,FALSE)</f>
        <v>Overweight</v>
      </c>
      <c r="K1444" t="str">
        <f>VLOOKUP(A1444,'Medical Examinations'!$A$2:$J$2336,10,FALSE)</f>
        <v>Prediabetes</v>
      </c>
      <c r="L1444" s="51" t="str">
        <f>_xlfn.XLOOKUP(A1444,'Hospitalisation Details'!$A$2:$A$2345,'Hospitalisation Details'!$J$2:$J$2345,"")</f>
        <v>19-Jun-1979</v>
      </c>
      <c r="M1444" s="12">
        <f>_xlfn.XLOOKUP(A1444,'Hospitalisation Details'!$A$2:$A$2344,'Hospitalisation Details'!$F$2:$F$2344," ",0,1)</f>
        <v>7325.05</v>
      </c>
      <c r="N1444" t="str">
        <f>_xlfn.XLOOKUP(A1444,'Hospitalisation Details'!$A$2:$A$2344,'Hospitalisation Details'!$G$2:$G$2344," ",0,1)</f>
        <v>tier - 2</v>
      </c>
      <c r="O1444" t="str">
        <f>_xlfn.XLOOKUP(A1444,'Hospitalisation Details'!$A$2:$A$2344,'Hospitalisation Details'!$H$2:$H$2344," ",0,1)</f>
        <v>tier - 3</v>
      </c>
      <c r="P1444" t="str">
        <f>_xlfn.XLOOKUP(A1444,'Hospitalisation Details'!$A$2:$A$2344,'Hospitalisation Details'!$I$2:$I$2344," ",0,1)</f>
        <v>R1024</v>
      </c>
      <c r="Q1444">
        <f>_xlfn.XLOOKUP(A1444,'Hospitalisation Details'!$A$2:$A$2344,'Hospitalisation Details'!$K$2:$K$2344," ",0,1)</f>
        <v>43</v>
      </c>
    </row>
    <row r="1445" spans="1:17" ht="15.5" x14ac:dyDescent="0.35">
      <c r="A1445" s="8" t="s">
        <v>927</v>
      </c>
      <c r="B1445" t="str">
        <f>VLOOKUP(Healthcare!A1445,'Customer Names'!A1445:E3779,4,FALSE)</f>
        <v>Katherine A</v>
      </c>
      <c r="C1445" s="10">
        <f>_xlfn.XLOOKUP(A1445,'Medical Examinations'!$A$2:$A$2336,'Medical Examinations'!$B$2:$B$2336,"NA",0,1)</f>
        <v>29.164999999999999</v>
      </c>
      <c r="D1445" s="10">
        <f>_xlfn.XLOOKUP(A1445,'Medical Examinations'!$A$2:$A$2336,'Medical Examinations'!$C$2:$C$2336)</f>
        <v>4.87</v>
      </c>
      <c r="E1445" s="1" t="str">
        <f>_xlfn.XLOOKUP(A1445,'Medical Examinations'!$A$2:$A$2336,'Medical Examinations'!$D$2:$D$2336)</f>
        <v>No</v>
      </c>
      <c r="F1445" t="str">
        <f>_xlfn.XLOOKUP(A1445,'Medical Examinations'!$A$2:$A$2336,'Medical Examinations'!$E$2:$E$2336)</f>
        <v>Yes</v>
      </c>
      <c r="G1445" t="str">
        <f>_xlfn.XLOOKUP(A1445,'Medical Examinations'!$A$2:$A$2336,'Medical Examinations'!$F$2:$F$2336)</f>
        <v>No</v>
      </c>
      <c r="H1445" s="1">
        <f>_xlfn.XLOOKUP(A1445,'Medical Examinations'!$A$2:$A$2336,'Medical Examinations'!$G$2:$G$2336)</f>
        <v>1</v>
      </c>
      <c r="I1445" t="str">
        <f>_xlfn.XLOOKUP(A1445,'Medical Examinations'!$A$2:$A$2336,'Medical Examinations'!$H$2:$H$2336)</f>
        <v>No</v>
      </c>
      <c r="J1445" t="str">
        <f>VLOOKUP(A1445,'Medical Examinations'!$A$2:$J$2336,9,FALSE)</f>
        <v>Overweight</v>
      </c>
      <c r="K1445" t="str">
        <f>VLOOKUP(A1445,'Medical Examinations'!$A$2:$J$2336,10,FALSE)</f>
        <v>Normal</v>
      </c>
      <c r="L1445" s="51" t="str">
        <f>_xlfn.XLOOKUP(A1445,'Hospitalisation Details'!$A$2:$A$2345,'Hospitalisation Details'!$J$2:$J$2345,"")</f>
        <v>15-Nov-2004</v>
      </c>
      <c r="M1445" s="12">
        <f>_xlfn.XLOOKUP(A1445,'Hospitalisation Details'!$A$2:$A$2344,'Hospitalisation Details'!$F$2:$F$2344," ",0,1)</f>
        <v>7323.73</v>
      </c>
      <c r="N1445" t="str">
        <f>_xlfn.XLOOKUP(A1445,'Hospitalisation Details'!$A$2:$A$2344,'Hospitalisation Details'!$G$2:$G$2344," ",0,1)</f>
        <v>tier - 2</v>
      </c>
      <c r="O1445" t="str">
        <f>_xlfn.XLOOKUP(A1445,'Hospitalisation Details'!$A$2:$A$2344,'Hospitalisation Details'!$H$2:$H$2344," ",0,1)</f>
        <v>tier - 2</v>
      </c>
      <c r="P1445" t="str">
        <f>_xlfn.XLOOKUP(A1445,'Hospitalisation Details'!$A$2:$A$2344,'Hospitalisation Details'!$I$2:$I$2344," ",0,1)</f>
        <v>R1024</v>
      </c>
      <c r="Q1445">
        <f>_xlfn.XLOOKUP(A1445,'Hospitalisation Details'!$A$2:$A$2344,'Hospitalisation Details'!$K$2:$K$2344," ",0,1)</f>
        <v>18</v>
      </c>
    </row>
    <row r="1446" spans="1:17" ht="15.5" x14ac:dyDescent="0.35">
      <c r="A1446" s="8" t="s">
        <v>926</v>
      </c>
      <c r="B1446" t="str">
        <f>VLOOKUP(Healthcare!A1446,'Customer Names'!A1446:E3780,4,FALSE)</f>
        <v>Steve</v>
      </c>
      <c r="C1446" s="10">
        <f>_xlfn.XLOOKUP(A1446,'Medical Examinations'!$A$2:$A$2336,'Medical Examinations'!$B$2:$B$2336,"NA",0,1)</f>
        <v>15.05</v>
      </c>
      <c r="D1446" s="10">
        <f>_xlfn.XLOOKUP(A1446,'Medical Examinations'!$A$2:$A$2336,'Medical Examinations'!$C$2:$C$2336)</f>
        <v>8.1199999999999992</v>
      </c>
      <c r="E1446" s="1" t="str">
        <f>_xlfn.XLOOKUP(A1446,'Medical Examinations'!$A$2:$A$2336,'Medical Examinations'!$D$2:$D$2336)</f>
        <v>No</v>
      </c>
      <c r="F1446" t="str">
        <f>_xlfn.XLOOKUP(A1446,'Medical Examinations'!$A$2:$A$2336,'Medical Examinations'!$E$2:$E$2336)</f>
        <v>No</v>
      </c>
      <c r="G1446" t="str">
        <f>_xlfn.XLOOKUP(A1446,'Medical Examinations'!$A$2:$A$2336,'Medical Examinations'!$F$2:$F$2336)</f>
        <v>No</v>
      </c>
      <c r="H1446" s="1">
        <f>_xlfn.XLOOKUP(A1446,'Medical Examinations'!$A$2:$A$2336,'Medical Examinations'!$G$2:$G$2336)</f>
        <v>0</v>
      </c>
      <c r="I1446" t="str">
        <f>_xlfn.XLOOKUP(A1446,'Medical Examinations'!$A$2:$A$2336,'Medical Examinations'!$H$2:$H$2336)</f>
        <v>No</v>
      </c>
      <c r="J1446" t="str">
        <f>VLOOKUP(A1446,'Medical Examinations'!$A$2:$J$2336,9,FALSE)</f>
        <v>Underweight</v>
      </c>
      <c r="K1446" t="str">
        <f>VLOOKUP(A1446,'Medical Examinations'!$A$2:$J$2336,10,FALSE)</f>
        <v>Diabetes</v>
      </c>
      <c r="L1446" s="51" t="str">
        <f>_xlfn.XLOOKUP(A1446,'Hospitalisation Details'!$A$2:$A$2345,'Hospitalisation Details'!$J$2:$J$2345,"")</f>
        <v>11-Jul-1965</v>
      </c>
      <c r="M1446" s="12">
        <f>_xlfn.XLOOKUP(A1446,'Hospitalisation Details'!$A$2:$A$2344,'Hospitalisation Details'!$F$2:$F$2344," ",0,1)</f>
        <v>7322.86</v>
      </c>
      <c r="N1446" t="str">
        <f>_xlfn.XLOOKUP(A1446,'Hospitalisation Details'!$A$2:$A$2344,'Hospitalisation Details'!$G$2:$G$2344," ",0,1)</f>
        <v>tier - 3</v>
      </c>
      <c r="O1446" t="str">
        <f>_xlfn.XLOOKUP(A1446,'Hospitalisation Details'!$A$2:$A$2344,'Hospitalisation Details'!$H$2:$H$2344," ",0,1)</f>
        <v>tier - 3</v>
      </c>
      <c r="P1446" t="str">
        <f>_xlfn.XLOOKUP(A1446,'Hospitalisation Details'!$A$2:$A$2344,'Hospitalisation Details'!$I$2:$I$2344," ",0,1)</f>
        <v>R1012</v>
      </c>
      <c r="Q1446">
        <f>_xlfn.XLOOKUP(A1446,'Hospitalisation Details'!$A$2:$A$2344,'Hospitalisation Details'!$K$2:$K$2344," ",0,1)</f>
        <v>57</v>
      </c>
    </row>
    <row r="1447" spans="1:17" ht="15.5" x14ac:dyDescent="0.35">
      <c r="A1447" s="8" t="s">
        <v>925</v>
      </c>
      <c r="B1447" t="str">
        <f>VLOOKUP(Healthcare!A1447,'Customer Names'!A1447:E3781,4,FALSE)</f>
        <v>Kate L.</v>
      </c>
      <c r="C1447" s="10">
        <f>_xlfn.XLOOKUP(A1447,'Medical Examinations'!$A$2:$A$2336,'Medical Examinations'!$B$2:$B$2336,"NA",0,1)</f>
        <v>19.95</v>
      </c>
      <c r="D1447" s="10">
        <f>_xlfn.XLOOKUP(A1447,'Medical Examinations'!$A$2:$A$2336,'Medical Examinations'!$C$2:$C$2336)</f>
        <v>4.3600000000000003</v>
      </c>
      <c r="E1447" s="1" t="str">
        <f>_xlfn.XLOOKUP(A1447,'Medical Examinations'!$A$2:$A$2336,'Medical Examinations'!$D$2:$D$2336)</f>
        <v>No</v>
      </c>
      <c r="F1447" t="str">
        <f>_xlfn.XLOOKUP(A1447,'Medical Examinations'!$A$2:$A$2336,'Medical Examinations'!$E$2:$E$2336)</f>
        <v>No</v>
      </c>
      <c r="G1447" t="str">
        <f>_xlfn.XLOOKUP(A1447,'Medical Examinations'!$A$2:$A$2336,'Medical Examinations'!$F$2:$F$2336)</f>
        <v>No</v>
      </c>
      <c r="H1447" s="1">
        <f>_xlfn.XLOOKUP(A1447,'Medical Examinations'!$A$2:$A$2336,'Medical Examinations'!$G$2:$G$2336)</f>
        <v>2</v>
      </c>
      <c r="I1447" t="str">
        <f>_xlfn.XLOOKUP(A1447,'Medical Examinations'!$A$2:$A$2336,'Medical Examinations'!$H$2:$H$2336)</f>
        <v>No</v>
      </c>
      <c r="J1447" t="str">
        <f>VLOOKUP(A1447,'Medical Examinations'!$A$2:$J$2336,9,FALSE)</f>
        <v>Normal Weight</v>
      </c>
      <c r="K1447" t="str">
        <f>VLOOKUP(A1447,'Medical Examinations'!$A$2:$J$2336,10,FALSE)</f>
        <v>Normal</v>
      </c>
      <c r="L1447" s="51" t="str">
        <f>_xlfn.XLOOKUP(A1447,'Hospitalisation Details'!$A$2:$A$2345,'Hospitalisation Details'!$J$2:$J$2345,"")</f>
        <v>11-Aug-1972</v>
      </c>
      <c r="M1447" s="12">
        <f>_xlfn.XLOOKUP(A1447,'Hospitalisation Details'!$A$2:$A$2344,'Hospitalisation Details'!$F$2:$F$2344," ",0,1)</f>
        <v>7318.22</v>
      </c>
      <c r="N1447" t="str">
        <f>_xlfn.XLOOKUP(A1447,'Hospitalisation Details'!$A$2:$A$2344,'Hospitalisation Details'!$G$2:$G$2344," ",0,1)</f>
        <v>tier - 2</v>
      </c>
      <c r="O1447" t="str">
        <f>_xlfn.XLOOKUP(A1447,'Hospitalisation Details'!$A$2:$A$2344,'Hospitalisation Details'!$H$2:$H$2344," ",0,1)</f>
        <v>tier - 3</v>
      </c>
      <c r="P1447" t="str">
        <f>_xlfn.XLOOKUP(A1447,'Hospitalisation Details'!$A$2:$A$2344,'Hospitalisation Details'!$I$2:$I$2344," ",0,1)</f>
        <v>R1012</v>
      </c>
      <c r="Q1447">
        <f>_xlfn.XLOOKUP(A1447,'Hospitalisation Details'!$A$2:$A$2344,'Hospitalisation Details'!$K$2:$K$2344," ",0,1)</f>
        <v>50</v>
      </c>
    </row>
    <row r="1448" spans="1:17" ht="15.5" x14ac:dyDescent="0.35">
      <c r="A1448" s="8" t="s">
        <v>924</v>
      </c>
      <c r="B1448" t="str">
        <f>VLOOKUP(Healthcare!A1448,'Customer Names'!A1448:E3782,4,FALSE)</f>
        <v>Beth</v>
      </c>
      <c r="C1448" s="10">
        <f>_xlfn.XLOOKUP(A1448,'Medical Examinations'!$A$2:$A$2336,'Medical Examinations'!$B$2:$B$2336,"NA",0,1)</f>
        <v>16.66</v>
      </c>
      <c r="D1448" s="10">
        <f>_xlfn.XLOOKUP(A1448,'Medical Examinations'!$A$2:$A$2336,'Medical Examinations'!$C$2:$C$2336)</f>
        <v>9.16</v>
      </c>
      <c r="E1448" s="1" t="str">
        <f>_xlfn.XLOOKUP(A1448,'Medical Examinations'!$A$2:$A$2336,'Medical Examinations'!$D$2:$D$2336)</f>
        <v>No</v>
      </c>
      <c r="F1448" t="str">
        <f>_xlfn.XLOOKUP(A1448,'Medical Examinations'!$A$2:$A$2336,'Medical Examinations'!$E$2:$E$2336)</f>
        <v>No</v>
      </c>
      <c r="G1448" t="str">
        <f>_xlfn.XLOOKUP(A1448,'Medical Examinations'!$A$2:$A$2336,'Medical Examinations'!$F$2:$F$2336)</f>
        <v>No</v>
      </c>
      <c r="H1448" s="1">
        <f>_xlfn.XLOOKUP(A1448,'Medical Examinations'!$A$2:$A$2336,'Medical Examinations'!$G$2:$G$2336)</f>
        <v>0</v>
      </c>
      <c r="I1448" t="str">
        <f>_xlfn.XLOOKUP(A1448,'Medical Examinations'!$A$2:$A$2336,'Medical Examinations'!$H$2:$H$2336)</f>
        <v>No</v>
      </c>
      <c r="J1448" t="str">
        <f>VLOOKUP(A1448,'Medical Examinations'!$A$2:$J$2336,9,FALSE)</f>
        <v>Underweight</v>
      </c>
      <c r="K1448" t="str">
        <f>VLOOKUP(A1448,'Medical Examinations'!$A$2:$J$2336,10,FALSE)</f>
        <v>Diabetes</v>
      </c>
      <c r="L1448" s="51" t="str">
        <f>_xlfn.XLOOKUP(A1448,'Hospitalisation Details'!$A$2:$A$2345,'Hospitalisation Details'!$J$2:$J$2345,"")</f>
        <v>25-Jun-1965</v>
      </c>
      <c r="M1448" s="12">
        <f>_xlfn.XLOOKUP(A1448,'Hospitalisation Details'!$A$2:$A$2344,'Hospitalisation Details'!$F$2:$F$2344," ",0,1)</f>
        <v>7318.21</v>
      </c>
      <c r="N1448" t="str">
        <f>_xlfn.XLOOKUP(A1448,'Hospitalisation Details'!$A$2:$A$2344,'Hospitalisation Details'!$G$2:$G$2344," ",0,1)</f>
        <v>tier - 3</v>
      </c>
      <c r="O1448" t="str">
        <f>_xlfn.XLOOKUP(A1448,'Hospitalisation Details'!$A$2:$A$2344,'Hospitalisation Details'!$H$2:$H$2344," ",0,1)</f>
        <v>tier - 1</v>
      </c>
      <c r="P1448" t="str">
        <f>_xlfn.XLOOKUP(A1448,'Hospitalisation Details'!$A$2:$A$2344,'Hospitalisation Details'!$I$2:$I$2344," ",0,1)</f>
        <v>R1013</v>
      </c>
      <c r="Q1448">
        <f>_xlfn.XLOOKUP(A1448,'Hospitalisation Details'!$A$2:$A$2344,'Hospitalisation Details'!$K$2:$K$2344," ",0,1)</f>
        <v>57</v>
      </c>
    </row>
    <row r="1449" spans="1:17" ht="15.5" x14ac:dyDescent="0.35">
      <c r="A1449" s="8" t="s">
        <v>923</v>
      </c>
      <c r="B1449" t="str">
        <f>VLOOKUP(Healthcare!A1449,'Customer Names'!A1449:E3783,4,FALSE)</f>
        <v>Katharine</v>
      </c>
      <c r="C1449" s="10">
        <f>_xlfn.XLOOKUP(A1449,'Medical Examinations'!$A$2:$A$2336,'Medical Examinations'!$B$2:$B$2336,"NA",0,1)</f>
        <v>16.62</v>
      </c>
      <c r="D1449" s="10">
        <f>_xlfn.XLOOKUP(A1449,'Medical Examinations'!$A$2:$A$2336,'Medical Examinations'!$C$2:$C$2336)</f>
        <v>9.14</v>
      </c>
      <c r="E1449" s="1" t="str">
        <f>_xlfn.XLOOKUP(A1449,'Medical Examinations'!$A$2:$A$2336,'Medical Examinations'!$D$2:$D$2336)</f>
        <v>No</v>
      </c>
      <c r="F1449" t="str">
        <f>_xlfn.XLOOKUP(A1449,'Medical Examinations'!$A$2:$A$2336,'Medical Examinations'!$E$2:$E$2336)</f>
        <v>No</v>
      </c>
      <c r="G1449" t="str">
        <f>_xlfn.XLOOKUP(A1449,'Medical Examinations'!$A$2:$A$2336,'Medical Examinations'!$F$2:$F$2336)</f>
        <v>No</v>
      </c>
      <c r="H1449" s="1">
        <f>_xlfn.XLOOKUP(A1449,'Medical Examinations'!$A$2:$A$2336,'Medical Examinations'!$G$2:$G$2336)</f>
        <v>0</v>
      </c>
      <c r="I1449" t="str">
        <f>_xlfn.XLOOKUP(A1449,'Medical Examinations'!$A$2:$A$2336,'Medical Examinations'!$H$2:$H$2336)</f>
        <v>No</v>
      </c>
      <c r="J1449" t="str">
        <f>VLOOKUP(A1449,'Medical Examinations'!$A$2:$J$2336,9,FALSE)</f>
        <v>Underweight</v>
      </c>
      <c r="K1449" t="str">
        <f>VLOOKUP(A1449,'Medical Examinations'!$A$2:$J$2336,10,FALSE)</f>
        <v>Diabetes</v>
      </c>
      <c r="L1449" s="51" t="str">
        <f>_xlfn.XLOOKUP(A1449,'Hospitalisation Details'!$A$2:$A$2345,'Hospitalisation Details'!$J$2:$J$2345,"")</f>
        <v>6-Jun-1965</v>
      </c>
      <c r="M1449" s="12">
        <f>_xlfn.XLOOKUP(A1449,'Hospitalisation Details'!$A$2:$A$2344,'Hospitalisation Details'!$F$2:$F$2344," ",0,1)</f>
        <v>7304.65</v>
      </c>
      <c r="N1449" t="str">
        <f>_xlfn.XLOOKUP(A1449,'Hospitalisation Details'!$A$2:$A$2344,'Hospitalisation Details'!$G$2:$G$2344," ",0,1)</f>
        <v>tier - 3</v>
      </c>
      <c r="O1449" t="str">
        <f>_xlfn.XLOOKUP(A1449,'Hospitalisation Details'!$A$2:$A$2344,'Hospitalisation Details'!$H$2:$H$2344," ",0,1)</f>
        <v>tier - 3</v>
      </c>
      <c r="P1449" t="str">
        <f>_xlfn.XLOOKUP(A1449,'Hospitalisation Details'!$A$2:$A$2344,'Hospitalisation Details'!$I$2:$I$2344," ",0,1)</f>
        <v>R1013</v>
      </c>
      <c r="Q1449">
        <f>_xlfn.XLOOKUP(A1449,'Hospitalisation Details'!$A$2:$A$2344,'Hospitalisation Details'!$K$2:$K$2344," ",0,1)</f>
        <v>58</v>
      </c>
    </row>
    <row r="1450" spans="1:17" ht="15.5" x14ac:dyDescent="0.35">
      <c r="A1450" s="8" t="s">
        <v>922</v>
      </c>
      <c r="B1450" t="str">
        <f>VLOOKUP(Healthcare!A1450,'Customer Names'!A1450:E3784,4,FALSE)</f>
        <v>Heather L</v>
      </c>
      <c r="C1450" s="10">
        <f>_xlfn.XLOOKUP(A1450,'Medical Examinations'!$A$2:$A$2336,'Medical Examinations'!$B$2:$B$2336,"NA",0,1)</f>
        <v>15.36</v>
      </c>
      <c r="D1450" s="10">
        <f>_xlfn.XLOOKUP(A1450,'Medical Examinations'!$A$2:$A$2336,'Medical Examinations'!$C$2:$C$2336)</f>
        <v>5.49</v>
      </c>
      <c r="E1450" s="1" t="str">
        <f>_xlfn.XLOOKUP(A1450,'Medical Examinations'!$A$2:$A$2336,'Medical Examinations'!$D$2:$D$2336)</f>
        <v>Yes</v>
      </c>
      <c r="F1450" t="str">
        <f>_xlfn.XLOOKUP(A1450,'Medical Examinations'!$A$2:$A$2336,'Medical Examinations'!$E$2:$E$2336)</f>
        <v>No</v>
      </c>
      <c r="G1450" t="str">
        <f>_xlfn.XLOOKUP(A1450,'Medical Examinations'!$A$2:$A$2336,'Medical Examinations'!$F$2:$F$2336)</f>
        <v>No</v>
      </c>
      <c r="H1450" s="1">
        <f>_xlfn.XLOOKUP(A1450,'Medical Examinations'!$A$2:$A$2336,'Medical Examinations'!$G$2:$G$2336)</f>
        <v>2</v>
      </c>
      <c r="I1450" t="str">
        <f>_xlfn.XLOOKUP(A1450,'Medical Examinations'!$A$2:$A$2336,'Medical Examinations'!$H$2:$H$2336)</f>
        <v>No</v>
      </c>
      <c r="J1450" t="str">
        <f>VLOOKUP(A1450,'Medical Examinations'!$A$2:$J$2336,9,FALSE)</f>
        <v>Underweight</v>
      </c>
      <c r="K1450" t="str">
        <f>VLOOKUP(A1450,'Medical Examinations'!$A$2:$J$2336,10,FALSE)</f>
        <v>Normal</v>
      </c>
      <c r="L1450" s="51" t="str">
        <f>_xlfn.XLOOKUP(A1450,'Hospitalisation Details'!$A$2:$A$2345,'Hospitalisation Details'!$J$2:$J$2345,"")</f>
        <v>26-Dec-1966</v>
      </c>
      <c r="M1450" s="12">
        <f>_xlfn.XLOOKUP(A1450,'Hospitalisation Details'!$A$2:$A$2344,'Hospitalisation Details'!$F$2:$F$2344," ",0,1)</f>
        <v>7302.46</v>
      </c>
      <c r="N1450" t="str">
        <f>_xlfn.XLOOKUP(A1450,'Hospitalisation Details'!$A$2:$A$2344,'Hospitalisation Details'!$G$2:$G$2344," ",0,1)</f>
        <v>tier - 3</v>
      </c>
      <c r="O1450" t="str">
        <f>_xlfn.XLOOKUP(A1450,'Hospitalisation Details'!$A$2:$A$2344,'Hospitalisation Details'!$H$2:$H$2344," ",0,1)</f>
        <v>tier - 1</v>
      </c>
      <c r="P1450" t="str">
        <f>_xlfn.XLOOKUP(A1450,'Hospitalisation Details'!$A$2:$A$2344,'Hospitalisation Details'!$I$2:$I$2344," ",0,1)</f>
        <v>R1012</v>
      </c>
      <c r="Q1450">
        <f>_xlfn.XLOOKUP(A1450,'Hospitalisation Details'!$A$2:$A$2344,'Hospitalisation Details'!$K$2:$K$2344," ",0,1)</f>
        <v>56</v>
      </c>
    </row>
    <row r="1451" spans="1:17" ht="15.5" x14ac:dyDescent="0.35">
      <c r="A1451" s="8" t="s">
        <v>921</v>
      </c>
      <c r="B1451" t="str">
        <f>VLOOKUP(Healthcare!A1451,'Customer Names'!A1451:E3785,4,FALSE)</f>
        <v>Desiree</v>
      </c>
      <c r="C1451" s="10">
        <f>_xlfn.XLOOKUP(A1451,'Medical Examinations'!$A$2:$A$2336,'Medical Examinations'!$B$2:$B$2336,"NA",0,1)</f>
        <v>27.74</v>
      </c>
      <c r="D1451" s="10">
        <f>_xlfn.XLOOKUP(A1451,'Medical Examinations'!$A$2:$A$2336,'Medical Examinations'!$C$2:$C$2336)</f>
        <v>5.96</v>
      </c>
      <c r="E1451" s="1" t="str">
        <f>_xlfn.XLOOKUP(A1451,'Medical Examinations'!$A$2:$A$2336,'Medical Examinations'!$D$2:$D$2336)</f>
        <v>Yes</v>
      </c>
      <c r="F1451" t="str">
        <f>_xlfn.XLOOKUP(A1451,'Medical Examinations'!$A$2:$A$2336,'Medical Examinations'!$E$2:$E$2336)</f>
        <v>No</v>
      </c>
      <c r="G1451" t="str">
        <f>_xlfn.XLOOKUP(A1451,'Medical Examinations'!$A$2:$A$2336,'Medical Examinations'!$F$2:$F$2336)</f>
        <v>No</v>
      </c>
      <c r="H1451" s="1">
        <f>_xlfn.XLOOKUP(A1451,'Medical Examinations'!$A$2:$A$2336,'Medical Examinations'!$G$2:$G$2336)</f>
        <v>0</v>
      </c>
      <c r="I1451" t="str">
        <f>_xlfn.XLOOKUP(A1451,'Medical Examinations'!$A$2:$A$2336,'Medical Examinations'!$H$2:$H$2336)</f>
        <v>No</v>
      </c>
      <c r="J1451" t="str">
        <f>VLOOKUP(A1451,'Medical Examinations'!$A$2:$J$2336,9,FALSE)</f>
        <v>Overweight</v>
      </c>
      <c r="K1451" t="str">
        <f>VLOOKUP(A1451,'Medical Examinations'!$A$2:$J$2336,10,FALSE)</f>
        <v>Prediabetes</v>
      </c>
      <c r="L1451" s="51" t="str">
        <f>_xlfn.XLOOKUP(A1451,'Hospitalisation Details'!$A$2:$A$2345,'Hospitalisation Details'!$J$2:$J$2345,"")</f>
        <v>2-Nov-1985</v>
      </c>
      <c r="M1451" s="12">
        <f>_xlfn.XLOOKUP(A1451,'Hospitalisation Details'!$A$2:$A$2344,'Hospitalisation Details'!$F$2:$F$2344," ",0,1)</f>
        <v>7281.51</v>
      </c>
      <c r="N1451" t="str">
        <f>_xlfn.XLOOKUP(A1451,'Hospitalisation Details'!$A$2:$A$2344,'Hospitalisation Details'!$G$2:$G$2344," ",0,1)</f>
        <v>tier - 2</v>
      </c>
      <c r="O1451" t="str">
        <f>_xlfn.XLOOKUP(A1451,'Hospitalisation Details'!$A$2:$A$2344,'Hospitalisation Details'!$H$2:$H$2344," ",0,1)</f>
        <v>tier - 1</v>
      </c>
      <c r="P1451" t="str">
        <f>_xlfn.XLOOKUP(A1451,'Hospitalisation Details'!$A$2:$A$2344,'Hospitalisation Details'!$I$2:$I$2344," ",0,1)</f>
        <v>R1012</v>
      </c>
      <c r="Q1451">
        <f>_xlfn.XLOOKUP(A1451,'Hospitalisation Details'!$A$2:$A$2344,'Hospitalisation Details'!$K$2:$K$2344," ",0,1)</f>
        <v>37</v>
      </c>
    </row>
    <row r="1452" spans="1:17" ht="15.5" x14ac:dyDescent="0.35">
      <c r="A1452" s="8" t="s">
        <v>920</v>
      </c>
      <c r="B1452" t="str">
        <f>VLOOKUP(Healthcare!A1452,'Customer Names'!A1452:E3786,4,FALSE)</f>
        <v>Peter B.</v>
      </c>
      <c r="C1452" s="10">
        <f>_xlfn.XLOOKUP(A1452,'Medical Examinations'!$A$2:$A$2336,'Medical Examinations'!$B$2:$B$2336,"NA",0,1)</f>
        <v>22.44</v>
      </c>
      <c r="D1452" s="10">
        <f>_xlfn.XLOOKUP(A1452,'Medical Examinations'!$A$2:$A$2336,'Medical Examinations'!$C$2:$C$2336)</f>
        <v>4.62</v>
      </c>
      <c r="E1452" s="1" t="str">
        <f>_xlfn.XLOOKUP(A1452,'Medical Examinations'!$A$2:$A$2336,'Medical Examinations'!$D$2:$D$2336)</f>
        <v>Yes</v>
      </c>
      <c r="F1452" t="str">
        <f>_xlfn.XLOOKUP(A1452,'Medical Examinations'!$A$2:$A$2336,'Medical Examinations'!$E$2:$E$2336)</f>
        <v>No</v>
      </c>
      <c r="G1452" t="str">
        <f>_xlfn.XLOOKUP(A1452,'Medical Examinations'!$A$2:$A$2336,'Medical Examinations'!$F$2:$F$2336)</f>
        <v>No</v>
      </c>
      <c r="H1452" s="1">
        <f>_xlfn.XLOOKUP(A1452,'Medical Examinations'!$A$2:$A$2336,'Medical Examinations'!$G$2:$G$2336)</f>
        <v>0</v>
      </c>
      <c r="I1452" t="str">
        <f>_xlfn.XLOOKUP(A1452,'Medical Examinations'!$A$2:$A$2336,'Medical Examinations'!$H$2:$H$2336)</f>
        <v>No</v>
      </c>
      <c r="J1452" t="str">
        <f>VLOOKUP(A1452,'Medical Examinations'!$A$2:$J$2336,9,FALSE)</f>
        <v>Normal Weight</v>
      </c>
      <c r="K1452" t="str">
        <f>VLOOKUP(A1452,'Medical Examinations'!$A$2:$J$2336,10,FALSE)</f>
        <v>Normal</v>
      </c>
      <c r="L1452" s="51" t="str">
        <f>_xlfn.XLOOKUP(A1452,'Hospitalisation Details'!$A$2:$A$2345,'Hospitalisation Details'!$J$2:$J$2345,"")</f>
        <v>18-Dec-1976</v>
      </c>
      <c r="M1452" s="12">
        <f>_xlfn.XLOOKUP(A1452,'Hospitalisation Details'!$A$2:$A$2344,'Hospitalisation Details'!$F$2:$F$2344," ",0,1)</f>
        <v>7273.02</v>
      </c>
      <c r="N1452" t="str">
        <f>_xlfn.XLOOKUP(A1452,'Hospitalisation Details'!$A$2:$A$2344,'Hospitalisation Details'!$G$2:$G$2344," ",0,1)</f>
        <v>tier - 2</v>
      </c>
      <c r="O1452" t="str">
        <f>_xlfn.XLOOKUP(A1452,'Hospitalisation Details'!$A$2:$A$2344,'Hospitalisation Details'!$H$2:$H$2344," ",0,1)</f>
        <v>tier - 1</v>
      </c>
      <c r="P1452" t="str">
        <f>_xlfn.XLOOKUP(A1452,'Hospitalisation Details'!$A$2:$A$2344,'Hospitalisation Details'!$I$2:$I$2344," ",0,1)</f>
        <v>R1013</v>
      </c>
      <c r="Q1452">
        <f>_xlfn.XLOOKUP(A1452,'Hospitalisation Details'!$A$2:$A$2344,'Hospitalisation Details'!$K$2:$K$2344," ",0,1)</f>
        <v>46</v>
      </c>
    </row>
    <row r="1453" spans="1:17" ht="15.5" x14ac:dyDescent="0.35">
      <c r="A1453" s="8" t="s">
        <v>919</v>
      </c>
      <c r="B1453" t="str">
        <f>VLOOKUP(Healthcare!A1453,'Customer Names'!A1453:E3787,4,FALSE)</f>
        <v>Adam</v>
      </c>
      <c r="C1453" s="10">
        <f>_xlfn.XLOOKUP(A1453,'Medical Examinations'!$A$2:$A$2336,'Medical Examinations'!$B$2:$B$2336,"NA",0,1)</f>
        <v>37.049999999999997</v>
      </c>
      <c r="D1453" s="10">
        <f>_xlfn.XLOOKUP(A1453,'Medical Examinations'!$A$2:$A$2336,'Medical Examinations'!$C$2:$C$2336)</f>
        <v>9.9600000000000009</v>
      </c>
      <c r="E1453" s="1" t="str">
        <f>_xlfn.XLOOKUP(A1453,'Medical Examinations'!$A$2:$A$2336,'Medical Examinations'!$D$2:$D$2336)</f>
        <v>Yes</v>
      </c>
      <c r="F1453" t="str">
        <f>_xlfn.XLOOKUP(A1453,'Medical Examinations'!$A$2:$A$2336,'Medical Examinations'!$E$2:$E$2336)</f>
        <v>No</v>
      </c>
      <c r="G1453" t="str">
        <f>_xlfn.XLOOKUP(A1453,'Medical Examinations'!$A$2:$A$2336,'Medical Examinations'!$F$2:$F$2336)</f>
        <v>No</v>
      </c>
      <c r="H1453" s="1">
        <f>_xlfn.XLOOKUP(A1453,'Medical Examinations'!$A$2:$A$2336,'Medical Examinations'!$G$2:$G$2336)</f>
        <v>0</v>
      </c>
      <c r="I1453" t="str">
        <f>_xlfn.XLOOKUP(A1453,'Medical Examinations'!$A$2:$A$2336,'Medical Examinations'!$H$2:$H$2336)</f>
        <v>No</v>
      </c>
      <c r="J1453" t="str">
        <f>VLOOKUP(A1453,'Medical Examinations'!$A$2:$J$2336,9,FALSE)</f>
        <v>Obesity</v>
      </c>
      <c r="K1453" t="str">
        <f>VLOOKUP(A1453,'Medical Examinations'!$A$2:$J$2336,10,FALSE)</f>
        <v>Diabetes</v>
      </c>
      <c r="L1453" s="51" t="str">
        <f>_xlfn.XLOOKUP(A1453,'Hospitalisation Details'!$A$2:$A$2345,'Hospitalisation Details'!$J$2:$J$2345,"")</f>
        <v>4-Aug-1981</v>
      </c>
      <c r="M1453" s="12">
        <f>_xlfn.XLOOKUP(A1453,'Hospitalisation Details'!$A$2:$A$2344,'Hospitalisation Details'!$F$2:$F$2344," ",0,1)</f>
        <v>7265.7</v>
      </c>
      <c r="N1453" t="str">
        <f>_xlfn.XLOOKUP(A1453,'Hospitalisation Details'!$A$2:$A$2344,'Hospitalisation Details'!$G$2:$G$2344," ",0,1)</f>
        <v>tier - 3</v>
      </c>
      <c r="O1453" t="str">
        <f>_xlfn.XLOOKUP(A1453,'Hospitalisation Details'!$A$2:$A$2344,'Hospitalisation Details'!$H$2:$H$2344," ",0,1)</f>
        <v>tier - 3</v>
      </c>
      <c r="P1453" t="str">
        <f>_xlfn.XLOOKUP(A1453,'Hospitalisation Details'!$A$2:$A$2344,'Hospitalisation Details'!$I$2:$I$2344," ",0,1)</f>
        <v>R1012</v>
      </c>
      <c r="Q1453">
        <f>_xlfn.XLOOKUP(A1453,'Hospitalisation Details'!$A$2:$A$2344,'Hospitalisation Details'!$K$2:$K$2344," ",0,1)</f>
        <v>41</v>
      </c>
    </row>
    <row r="1454" spans="1:17" ht="15.5" x14ac:dyDescent="0.35">
      <c r="A1454" s="8" t="s">
        <v>918</v>
      </c>
      <c r="B1454" t="str">
        <f>VLOOKUP(Healthcare!A1454,'Customer Names'!A1454:E3788,4,FALSE)</f>
        <v>Jeremy J</v>
      </c>
      <c r="C1454" s="10">
        <f>_xlfn.XLOOKUP(A1454,'Medical Examinations'!$A$2:$A$2336,'Medical Examinations'!$B$2:$B$2336,"NA",0,1)</f>
        <v>22.95</v>
      </c>
      <c r="D1454" s="10">
        <f>_xlfn.XLOOKUP(A1454,'Medical Examinations'!$A$2:$A$2336,'Medical Examinations'!$C$2:$C$2336)</f>
        <v>10.53</v>
      </c>
      <c r="E1454" s="1" t="str">
        <f>_xlfn.XLOOKUP(A1454,'Medical Examinations'!$A$2:$A$2336,'Medical Examinations'!$D$2:$D$2336)</f>
        <v>No</v>
      </c>
      <c r="F1454" t="str">
        <f>_xlfn.XLOOKUP(A1454,'Medical Examinations'!$A$2:$A$2336,'Medical Examinations'!$E$2:$E$2336)</f>
        <v>No</v>
      </c>
      <c r="G1454" t="str">
        <f>_xlfn.XLOOKUP(A1454,'Medical Examinations'!$A$2:$A$2336,'Medical Examinations'!$F$2:$F$2336)</f>
        <v>No</v>
      </c>
      <c r="H1454" s="1">
        <f>_xlfn.XLOOKUP(A1454,'Medical Examinations'!$A$2:$A$2336,'Medical Examinations'!$G$2:$G$2336)</f>
        <v>2</v>
      </c>
      <c r="I1454" t="str">
        <f>_xlfn.XLOOKUP(A1454,'Medical Examinations'!$A$2:$A$2336,'Medical Examinations'!$H$2:$H$2336)</f>
        <v>No</v>
      </c>
      <c r="J1454" t="str">
        <f>VLOOKUP(A1454,'Medical Examinations'!$A$2:$J$2336,9,FALSE)</f>
        <v>Normal Weight</v>
      </c>
      <c r="K1454" t="str">
        <f>VLOOKUP(A1454,'Medical Examinations'!$A$2:$J$2336,10,FALSE)</f>
        <v>Diabetes</v>
      </c>
      <c r="L1454" s="51" t="str">
        <f>_xlfn.XLOOKUP(A1454,'Hospitalisation Details'!$A$2:$A$2345,'Hospitalisation Details'!$J$2:$J$2345,"")</f>
        <v>25-Oct-1973</v>
      </c>
      <c r="M1454" s="12">
        <f>_xlfn.XLOOKUP(A1454,'Hospitalisation Details'!$A$2:$A$2344,'Hospitalisation Details'!$F$2:$F$2344," ",0,1)</f>
        <v>7265.58</v>
      </c>
      <c r="N1454" t="str">
        <f>_xlfn.XLOOKUP(A1454,'Hospitalisation Details'!$A$2:$A$2344,'Hospitalisation Details'!$G$2:$G$2344," ",0,1)</f>
        <v>tier - 2</v>
      </c>
      <c r="O1454" t="str">
        <f>_xlfn.XLOOKUP(A1454,'Hospitalisation Details'!$A$2:$A$2344,'Hospitalisation Details'!$H$2:$H$2344," ",0,1)</f>
        <v>tier - 2</v>
      </c>
      <c r="P1454" t="str">
        <f>_xlfn.XLOOKUP(A1454,'Hospitalisation Details'!$A$2:$A$2344,'Hospitalisation Details'!$I$2:$I$2344," ",0,1)</f>
        <v>R1013</v>
      </c>
      <c r="Q1454">
        <f>_xlfn.XLOOKUP(A1454,'Hospitalisation Details'!$A$2:$A$2344,'Hospitalisation Details'!$K$2:$K$2344," ",0,1)</f>
        <v>49</v>
      </c>
    </row>
    <row r="1455" spans="1:17" ht="15.5" x14ac:dyDescent="0.35">
      <c r="A1455" s="8" t="s">
        <v>917</v>
      </c>
      <c r="B1455" t="str">
        <f>VLOOKUP(Healthcare!A1455,'Customer Names'!A1455:E3789,4,FALSE)</f>
        <v>Adam C</v>
      </c>
      <c r="C1455" s="10">
        <f>_xlfn.XLOOKUP(A1455,'Medical Examinations'!$A$2:$A$2336,'Medical Examinations'!$B$2:$B$2336,"NA",0,1)</f>
        <v>34.200000000000003</v>
      </c>
      <c r="D1455" s="10">
        <f>_xlfn.XLOOKUP(A1455,'Medical Examinations'!$A$2:$A$2336,'Medical Examinations'!$C$2:$C$2336)</f>
        <v>6.69</v>
      </c>
      <c r="E1455" s="1" t="str">
        <f>_xlfn.XLOOKUP(A1455,'Medical Examinations'!$A$2:$A$2336,'Medical Examinations'!$D$2:$D$2336)</f>
        <v>Yes</v>
      </c>
      <c r="F1455" t="str">
        <f>_xlfn.XLOOKUP(A1455,'Medical Examinations'!$A$2:$A$2336,'Medical Examinations'!$E$2:$E$2336)</f>
        <v>No</v>
      </c>
      <c r="G1455" t="str">
        <f>_xlfn.XLOOKUP(A1455,'Medical Examinations'!$A$2:$A$2336,'Medical Examinations'!$F$2:$F$2336)</f>
        <v>No</v>
      </c>
      <c r="H1455" s="1">
        <f>_xlfn.XLOOKUP(A1455,'Medical Examinations'!$A$2:$A$2336,'Medical Examinations'!$G$2:$G$2336)</f>
        <v>0</v>
      </c>
      <c r="I1455" t="str">
        <f>_xlfn.XLOOKUP(A1455,'Medical Examinations'!$A$2:$A$2336,'Medical Examinations'!$H$2:$H$2336)</f>
        <v>No</v>
      </c>
      <c r="J1455" t="str">
        <f>VLOOKUP(A1455,'Medical Examinations'!$A$2:$J$2336,9,FALSE)</f>
        <v>Obesity</v>
      </c>
      <c r="K1455" t="str">
        <f>VLOOKUP(A1455,'Medical Examinations'!$A$2:$J$2336,10,FALSE)</f>
        <v>Diabetes</v>
      </c>
      <c r="L1455" s="51" t="str">
        <f>_xlfn.XLOOKUP(A1455,'Hospitalisation Details'!$A$2:$A$2345,'Hospitalisation Details'!$J$2:$J$2345,"")</f>
        <v>13-Jun-1981</v>
      </c>
      <c r="M1455" s="12">
        <f>_xlfn.XLOOKUP(A1455,'Hospitalisation Details'!$A$2:$A$2344,'Hospitalisation Details'!$F$2:$F$2344," ",0,1)</f>
        <v>7261.74</v>
      </c>
      <c r="N1455" t="str">
        <f>_xlfn.XLOOKUP(A1455,'Hospitalisation Details'!$A$2:$A$2344,'Hospitalisation Details'!$G$2:$G$2344," ",0,1)</f>
        <v>tier - 3</v>
      </c>
      <c r="O1455" t="str">
        <f>_xlfn.XLOOKUP(A1455,'Hospitalisation Details'!$A$2:$A$2344,'Hospitalisation Details'!$H$2:$H$2344," ",0,1)</f>
        <v>tier - 3</v>
      </c>
      <c r="P1455" t="str">
        <f>_xlfn.XLOOKUP(A1455,'Hospitalisation Details'!$A$2:$A$2344,'Hospitalisation Details'!$I$2:$I$2344," ",0,1)</f>
        <v>R1012</v>
      </c>
      <c r="Q1455">
        <f>_xlfn.XLOOKUP(A1455,'Hospitalisation Details'!$A$2:$A$2344,'Hospitalisation Details'!$K$2:$K$2344," ",0,1)</f>
        <v>41</v>
      </c>
    </row>
    <row r="1456" spans="1:17" ht="15.5" x14ac:dyDescent="0.35">
      <c r="A1456" s="8" t="s">
        <v>916</v>
      </c>
      <c r="B1456" t="str">
        <f>VLOOKUP(Healthcare!A1456,'Customer Names'!A1456:E3790,4,FALSE)</f>
        <v>Jon</v>
      </c>
      <c r="C1456" s="10">
        <f>_xlfn.XLOOKUP(A1456,'Medical Examinations'!$A$2:$A$2336,'Medical Examinations'!$B$2:$B$2336,"NA",0,1)</f>
        <v>30.59</v>
      </c>
      <c r="D1456" s="10">
        <f>_xlfn.XLOOKUP(A1456,'Medical Examinations'!$A$2:$A$2336,'Medical Examinations'!$C$2:$C$2336)</f>
        <v>9.5500000000000007</v>
      </c>
      <c r="E1456" s="1" t="str">
        <f>_xlfn.XLOOKUP(A1456,'Medical Examinations'!$A$2:$A$2336,'Medical Examinations'!$D$2:$D$2336)</f>
        <v>Yes</v>
      </c>
      <c r="F1456" t="str">
        <f>_xlfn.XLOOKUP(A1456,'Medical Examinations'!$A$2:$A$2336,'Medical Examinations'!$E$2:$E$2336)</f>
        <v>No</v>
      </c>
      <c r="G1456" t="str">
        <f>_xlfn.XLOOKUP(A1456,'Medical Examinations'!$A$2:$A$2336,'Medical Examinations'!$F$2:$F$2336)</f>
        <v>No</v>
      </c>
      <c r="H1456" s="1">
        <f>_xlfn.XLOOKUP(A1456,'Medical Examinations'!$A$2:$A$2336,'Medical Examinations'!$G$2:$G$2336)</f>
        <v>0</v>
      </c>
      <c r="I1456" t="str">
        <f>_xlfn.XLOOKUP(A1456,'Medical Examinations'!$A$2:$A$2336,'Medical Examinations'!$H$2:$H$2336)</f>
        <v>No</v>
      </c>
      <c r="J1456" t="str">
        <f>VLOOKUP(A1456,'Medical Examinations'!$A$2:$J$2336,9,FALSE)</f>
        <v>Obesity</v>
      </c>
      <c r="K1456" t="str">
        <f>VLOOKUP(A1456,'Medical Examinations'!$A$2:$J$2336,10,FALSE)</f>
        <v>Diabetes</v>
      </c>
      <c r="L1456" s="51" t="str">
        <f>_xlfn.XLOOKUP(A1456,'Hospitalisation Details'!$A$2:$A$2345,'Hospitalisation Details'!$J$2:$J$2345,"")</f>
        <v>14-Aug-1981</v>
      </c>
      <c r="M1456" s="12">
        <f>_xlfn.XLOOKUP(A1456,'Hospitalisation Details'!$A$2:$A$2344,'Hospitalisation Details'!$F$2:$F$2344," ",0,1)</f>
        <v>7256.72</v>
      </c>
      <c r="N1456" t="str">
        <f>_xlfn.XLOOKUP(A1456,'Hospitalisation Details'!$A$2:$A$2344,'Hospitalisation Details'!$G$2:$G$2344," ",0,1)</f>
        <v>tier - 3</v>
      </c>
      <c r="O1456" t="str">
        <f>_xlfn.XLOOKUP(A1456,'Hospitalisation Details'!$A$2:$A$2344,'Hospitalisation Details'!$H$2:$H$2344," ",0,1)</f>
        <v>tier - 2</v>
      </c>
      <c r="P1456" t="str">
        <f>_xlfn.XLOOKUP(A1456,'Hospitalisation Details'!$A$2:$A$2344,'Hospitalisation Details'!$I$2:$I$2344," ",0,1)</f>
        <v>R1012</v>
      </c>
      <c r="Q1456">
        <f>_xlfn.XLOOKUP(A1456,'Hospitalisation Details'!$A$2:$A$2344,'Hospitalisation Details'!$K$2:$K$2344," ",0,1)</f>
        <v>41</v>
      </c>
    </row>
    <row r="1457" spans="1:17" ht="15.5" x14ac:dyDescent="0.35">
      <c r="A1457" s="8" t="s">
        <v>915</v>
      </c>
      <c r="B1457" t="str">
        <f>VLOOKUP(Healthcare!A1457,'Customer Names'!A1457:E3791,4,FALSE)</f>
        <v>Steven J</v>
      </c>
      <c r="C1457" s="10">
        <f>_xlfn.XLOOKUP(A1457,'Medical Examinations'!$A$2:$A$2336,'Medical Examinations'!$B$2:$B$2336,"NA",0,1)</f>
        <v>25.51</v>
      </c>
      <c r="D1457" s="10">
        <f>_xlfn.XLOOKUP(A1457,'Medical Examinations'!$A$2:$A$2336,'Medical Examinations'!$C$2:$C$2336)</f>
        <v>6.05</v>
      </c>
      <c r="E1457" s="1" t="str">
        <f>_xlfn.XLOOKUP(A1457,'Medical Examinations'!$A$2:$A$2336,'Medical Examinations'!$D$2:$D$2336)</f>
        <v>No</v>
      </c>
      <c r="F1457" t="str">
        <f>_xlfn.XLOOKUP(A1457,'Medical Examinations'!$A$2:$A$2336,'Medical Examinations'!$E$2:$E$2336)</f>
        <v>No</v>
      </c>
      <c r="G1457" t="str">
        <f>_xlfn.XLOOKUP(A1457,'Medical Examinations'!$A$2:$A$2336,'Medical Examinations'!$F$2:$F$2336)</f>
        <v>No</v>
      </c>
      <c r="H1457" s="1">
        <f>_xlfn.XLOOKUP(A1457,'Medical Examinations'!$A$2:$A$2336,'Medical Examinations'!$G$2:$G$2336)</f>
        <v>0</v>
      </c>
      <c r="I1457" t="str">
        <f>_xlfn.XLOOKUP(A1457,'Medical Examinations'!$A$2:$A$2336,'Medical Examinations'!$H$2:$H$2336)</f>
        <v>No</v>
      </c>
      <c r="J1457" t="str">
        <f>VLOOKUP(A1457,'Medical Examinations'!$A$2:$J$2336,9,FALSE)</f>
        <v>Overweight</v>
      </c>
      <c r="K1457" t="str">
        <f>VLOOKUP(A1457,'Medical Examinations'!$A$2:$J$2336,10,FALSE)</f>
        <v>Prediabetes</v>
      </c>
      <c r="L1457" s="51" t="str">
        <f>_xlfn.XLOOKUP(A1457,'Hospitalisation Details'!$A$2:$A$2345,'Hospitalisation Details'!$J$2:$J$2345,"")</f>
        <v>24-Jul-1982</v>
      </c>
      <c r="M1457" s="12">
        <f>_xlfn.XLOOKUP(A1457,'Hospitalisation Details'!$A$2:$A$2344,'Hospitalisation Details'!$F$2:$F$2344," ",0,1)</f>
        <v>7248.71</v>
      </c>
      <c r="N1457" t="str">
        <f>_xlfn.XLOOKUP(A1457,'Hospitalisation Details'!$A$2:$A$2344,'Hospitalisation Details'!$G$2:$G$2344," ",0,1)</f>
        <v>tier - 2</v>
      </c>
      <c r="O1457" t="str">
        <f>_xlfn.XLOOKUP(A1457,'Hospitalisation Details'!$A$2:$A$2344,'Hospitalisation Details'!$H$2:$H$2344," ",0,1)</f>
        <v>tier - 1</v>
      </c>
      <c r="P1457" t="str">
        <f>_xlfn.XLOOKUP(A1457,'Hospitalisation Details'!$A$2:$A$2344,'Hospitalisation Details'!$I$2:$I$2344," ",0,1)</f>
        <v>R1013</v>
      </c>
      <c r="Q1457">
        <f>_xlfn.XLOOKUP(A1457,'Hospitalisation Details'!$A$2:$A$2344,'Hospitalisation Details'!$K$2:$K$2344," ",0,1)</f>
        <v>40</v>
      </c>
    </row>
    <row r="1458" spans="1:17" ht="15.5" x14ac:dyDescent="0.35">
      <c r="A1458" s="8" t="s">
        <v>914</v>
      </c>
      <c r="B1458" t="str">
        <f>VLOOKUP(Healthcare!A1458,'Customer Names'!A1458:E3792,4,FALSE)</f>
        <v>Jessica P.</v>
      </c>
      <c r="C1458" s="10">
        <f>_xlfn.XLOOKUP(A1458,'Medical Examinations'!$A$2:$A$2336,'Medical Examinations'!$B$2:$B$2336,"NA",0,1)</f>
        <v>29.04</v>
      </c>
      <c r="D1458" s="10">
        <f>_xlfn.XLOOKUP(A1458,'Medical Examinations'!$A$2:$A$2336,'Medical Examinations'!$C$2:$C$2336)</f>
        <v>10.56</v>
      </c>
      <c r="E1458" s="1" t="str">
        <f>_xlfn.XLOOKUP(A1458,'Medical Examinations'!$A$2:$A$2336,'Medical Examinations'!$D$2:$D$2336)</f>
        <v>Yes</v>
      </c>
      <c r="F1458" t="str">
        <f>_xlfn.XLOOKUP(A1458,'Medical Examinations'!$A$2:$A$2336,'Medical Examinations'!$E$2:$E$2336)</f>
        <v>No</v>
      </c>
      <c r="G1458" t="str">
        <f>_xlfn.XLOOKUP(A1458,'Medical Examinations'!$A$2:$A$2336,'Medical Examinations'!$F$2:$F$2336)</f>
        <v>No</v>
      </c>
      <c r="H1458" s="1">
        <f>_xlfn.XLOOKUP(A1458,'Medical Examinations'!$A$2:$A$2336,'Medical Examinations'!$G$2:$G$2336)</f>
        <v>1</v>
      </c>
      <c r="I1458" t="str">
        <f>_xlfn.XLOOKUP(A1458,'Medical Examinations'!$A$2:$A$2336,'Medical Examinations'!$H$2:$H$2336)</f>
        <v>No</v>
      </c>
      <c r="J1458" t="str">
        <f>VLOOKUP(A1458,'Medical Examinations'!$A$2:$J$2336,9,FALSE)</f>
        <v>Overweight</v>
      </c>
      <c r="K1458" t="str">
        <f>VLOOKUP(A1458,'Medical Examinations'!$A$2:$J$2336,10,FALSE)</f>
        <v>Diabetes</v>
      </c>
      <c r="L1458" s="51" t="str">
        <f>_xlfn.XLOOKUP(A1458,'Hospitalisation Details'!$A$2:$A$2345,'Hospitalisation Details'!$J$2:$J$2345,"")</f>
        <v>2-Sep-1986</v>
      </c>
      <c r="M1458" s="12">
        <f>_xlfn.XLOOKUP(A1458,'Hospitalisation Details'!$A$2:$A$2344,'Hospitalisation Details'!$F$2:$F$2344," ",0,1)</f>
        <v>7243.81</v>
      </c>
      <c r="N1458" t="str">
        <f>_xlfn.XLOOKUP(A1458,'Hospitalisation Details'!$A$2:$A$2344,'Hospitalisation Details'!$G$2:$G$2344," ",0,1)</f>
        <v>tier - 2</v>
      </c>
      <c r="O1458" t="str">
        <f>_xlfn.XLOOKUP(A1458,'Hospitalisation Details'!$A$2:$A$2344,'Hospitalisation Details'!$H$2:$H$2344," ",0,1)</f>
        <v>tier - 3</v>
      </c>
      <c r="P1458" t="str">
        <f>_xlfn.XLOOKUP(A1458,'Hospitalisation Details'!$A$2:$A$2344,'Hospitalisation Details'!$I$2:$I$2344," ",0,1)</f>
        <v>R1013</v>
      </c>
      <c r="Q1458">
        <f>_xlfn.XLOOKUP(A1458,'Hospitalisation Details'!$A$2:$A$2344,'Hospitalisation Details'!$K$2:$K$2344," ",0,1)</f>
        <v>36</v>
      </c>
    </row>
    <row r="1459" spans="1:17" ht="15.5" x14ac:dyDescent="0.35">
      <c r="A1459" s="8" t="s">
        <v>913</v>
      </c>
      <c r="B1459" t="str">
        <f>VLOOKUP(Healthcare!A1459,'Customer Names'!A1459:E3793,4,FALSE)</f>
        <v>Ashley</v>
      </c>
      <c r="C1459" s="10">
        <f>_xlfn.XLOOKUP(A1459,'Medical Examinations'!$A$2:$A$2336,'Medical Examinations'!$B$2:$B$2336,"NA",0,1)</f>
        <v>22.135000000000002</v>
      </c>
      <c r="D1459" s="10">
        <f>_xlfn.XLOOKUP(A1459,'Medical Examinations'!$A$2:$A$2336,'Medical Examinations'!$C$2:$C$2336)</f>
        <v>10.81</v>
      </c>
      <c r="E1459" s="1" t="str">
        <f>_xlfn.XLOOKUP(A1459,'Medical Examinations'!$A$2:$A$2336,'Medical Examinations'!$D$2:$D$2336)</f>
        <v>Yes</v>
      </c>
      <c r="F1459" t="str">
        <f>_xlfn.XLOOKUP(A1459,'Medical Examinations'!$A$2:$A$2336,'Medical Examinations'!$E$2:$E$2336)</f>
        <v>No</v>
      </c>
      <c r="G1459" t="str">
        <f>_xlfn.XLOOKUP(A1459,'Medical Examinations'!$A$2:$A$2336,'Medical Examinations'!$F$2:$F$2336)</f>
        <v>No</v>
      </c>
      <c r="H1459" s="1">
        <f>_xlfn.XLOOKUP(A1459,'Medical Examinations'!$A$2:$A$2336,'Medical Examinations'!$G$2:$G$2336)</f>
        <v>1</v>
      </c>
      <c r="I1459" t="str">
        <f>_xlfn.XLOOKUP(A1459,'Medical Examinations'!$A$2:$A$2336,'Medical Examinations'!$H$2:$H$2336)</f>
        <v>No</v>
      </c>
      <c r="J1459" t="str">
        <f>VLOOKUP(A1459,'Medical Examinations'!$A$2:$J$2336,9,FALSE)</f>
        <v>Normal Weight</v>
      </c>
      <c r="K1459" t="str">
        <f>VLOOKUP(A1459,'Medical Examinations'!$A$2:$J$2336,10,FALSE)</f>
        <v>Diabetes</v>
      </c>
      <c r="L1459" s="51" t="str">
        <f>_xlfn.XLOOKUP(A1459,'Hospitalisation Details'!$A$2:$A$2345,'Hospitalisation Details'!$J$2:$J$2345,"")</f>
        <v>13-Jul-1986</v>
      </c>
      <c r="M1459" s="12">
        <f>_xlfn.XLOOKUP(A1459,'Hospitalisation Details'!$A$2:$A$2344,'Hospitalisation Details'!$F$2:$F$2344," ",0,1)</f>
        <v>7228.22</v>
      </c>
      <c r="N1459" t="str">
        <f>_xlfn.XLOOKUP(A1459,'Hospitalisation Details'!$A$2:$A$2344,'Hospitalisation Details'!$G$2:$G$2344," ",0,1)</f>
        <v>tier - 2</v>
      </c>
      <c r="O1459" t="str">
        <f>_xlfn.XLOOKUP(A1459,'Hospitalisation Details'!$A$2:$A$2344,'Hospitalisation Details'!$H$2:$H$2344," ",0,1)</f>
        <v>tier - 1</v>
      </c>
      <c r="P1459" t="str">
        <f>_xlfn.XLOOKUP(A1459,'Hospitalisation Details'!$A$2:$A$2344,'Hospitalisation Details'!$I$2:$I$2344," ",0,1)</f>
        <v>R1024</v>
      </c>
      <c r="Q1459">
        <f>_xlfn.XLOOKUP(A1459,'Hospitalisation Details'!$A$2:$A$2344,'Hospitalisation Details'!$K$2:$K$2344," ",0,1)</f>
        <v>36</v>
      </c>
    </row>
    <row r="1460" spans="1:17" ht="15.5" x14ac:dyDescent="0.35">
      <c r="A1460" s="8" t="s">
        <v>912</v>
      </c>
      <c r="B1460" t="str">
        <f>VLOOKUP(Healthcare!A1460,'Customer Names'!A1460:E3794,4,FALSE)</f>
        <v>Arturo H.</v>
      </c>
      <c r="C1460" s="10">
        <f>_xlfn.XLOOKUP(A1460,'Medical Examinations'!$A$2:$A$2336,'Medical Examinations'!$B$2:$B$2336,"NA",0,1)</f>
        <v>21.375</v>
      </c>
      <c r="D1460" s="10">
        <f>_xlfn.XLOOKUP(A1460,'Medical Examinations'!$A$2:$A$2336,'Medical Examinations'!$C$2:$C$2336)</f>
        <v>4.32</v>
      </c>
      <c r="E1460" s="1" t="str">
        <f>_xlfn.XLOOKUP(A1460,'Medical Examinations'!$A$2:$A$2336,'Medical Examinations'!$D$2:$D$2336)</f>
        <v>No</v>
      </c>
      <c r="F1460" t="str">
        <f>_xlfn.XLOOKUP(A1460,'Medical Examinations'!$A$2:$A$2336,'Medical Examinations'!$E$2:$E$2336)</f>
        <v>No</v>
      </c>
      <c r="G1460" t="str">
        <f>_xlfn.XLOOKUP(A1460,'Medical Examinations'!$A$2:$A$2336,'Medical Examinations'!$F$2:$F$2336)</f>
        <v>No</v>
      </c>
      <c r="H1460" s="1">
        <f>_xlfn.XLOOKUP(A1460,'Medical Examinations'!$A$2:$A$2336,'Medical Examinations'!$G$2:$G$2336)</f>
        <v>0</v>
      </c>
      <c r="I1460" t="str">
        <f>_xlfn.XLOOKUP(A1460,'Medical Examinations'!$A$2:$A$2336,'Medical Examinations'!$H$2:$H$2336)</f>
        <v>No</v>
      </c>
      <c r="J1460" t="str">
        <f>VLOOKUP(A1460,'Medical Examinations'!$A$2:$J$2336,9,FALSE)</f>
        <v>Normal Weight</v>
      </c>
      <c r="K1460" t="str">
        <f>VLOOKUP(A1460,'Medical Examinations'!$A$2:$J$2336,10,FALSE)</f>
        <v>Normal</v>
      </c>
      <c r="L1460" s="51" t="str">
        <f>_xlfn.XLOOKUP(A1460,'Hospitalisation Details'!$A$2:$A$2345,'Hospitalisation Details'!$J$2:$J$2345,"")</f>
        <v>15-Sep-1977</v>
      </c>
      <c r="M1460" s="12">
        <f>_xlfn.XLOOKUP(A1460,'Hospitalisation Details'!$A$2:$A$2344,'Hospitalisation Details'!$F$2:$F$2344," ",0,1)</f>
        <v>7222.79</v>
      </c>
      <c r="N1460" t="str">
        <f>_xlfn.XLOOKUP(A1460,'Hospitalisation Details'!$A$2:$A$2344,'Hospitalisation Details'!$G$2:$G$2344," ",0,1)</f>
        <v>tier - 3</v>
      </c>
      <c r="O1460" t="str">
        <f>_xlfn.XLOOKUP(A1460,'Hospitalisation Details'!$A$2:$A$2344,'Hospitalisation Details'!$H$2:$H$2344," ",0,1)</f>
        <v>tier - 3</v>
      </c>
      <c r="P1460" t="str">
        <f>_xlfn.XLOOKUP(A1460,'Hospitalisation Details'!$A$2:$A$2344,'Hospitalisation Details'!$I$2:$I$2344," ",0,1)</f>
        <v>R1012</v>
      </c>
      <c r="Q1460">
        <f>_xlfn.XLOOKUP(A1460,'Hospitalisation Details'!$A$2:$A$2344,'Hospitalisation Details'!$K$2:$K$2344," ",0,1)</f>
        <v>45</v>
      </c>
    </row>
    <row r="1461" spans="1:17" ht="15.5" x14ac:dyDescent="0.35">
      <c r="A1461" s="8" t="s">
        <v>911</v>
      </c>
      <c r="B1461" t="str">
        <f>VLOOKUP(Healthcare!A1461,'Customer Names'!A1461:E3795,4,FALSE)</f>
        <v>Ketil</v>
      </c>
      <c r="C1461" s="10">
        <f>_xlfn.XLOOKUP(A1461,'Medical Examinations'!$A$2:$A$2336,'Medical Examinations'!$B$2:$B$2336,"NA",0,1)</f>
        <v>29.19</v>
      </c>
      <c r="D1461" s="10">
        <f>_xlfn.XLOOKUP(A1461,'Medical Examinations'!$A$2:$A$2336,'Medical Examinations'!$C$2:$C$2336)</f>
        <v>4.37</v>
      </c>
      <c r="E1461" s="1" t="str">
        <f>_xlfn.XLOOKUP(A1461,'Medical Examinations'!$A$2:$A$2336,'Medical Examinations'!$D$2:$D$2336)</f>
        <v>No</v>
      </c>
      <c r="F1461" t="str">
        <f>_xlfn.XLOOKUP(A1461,'Medical Examinations'!$A$2:$A$2336,'Medical Examinations'!$E$2:$E$2336)</f>
        <v>No</v>
      </c>
      <c r="G1461" t="str">
        <f>_xlfn.XLOOKUP(A1461,'Medical Examinations'!$A$2:$A$2336,'Medical Examinations'!$F$2:$F$2336)</f>
        <v>No</v>
      </c>
      <c r="H1461" s="1">
        <f>_xlfn.XLOOKUP(A1461,'Medical Examinations'!$A$2:$A$2336,'Medical Examinations'!$G$2:$G$2336)</f>
        <v>0</v>
      </c>
      <c r="I1461" t="str">
        <f>_xlfn.XLOOKUP(A1461,'Medical Examinations'!$A$2:$A$2336,'Medical Examinations'!$H$2:$H$2336)</f>
        <v>No</v>
      </c>
      <c r="J1461" t="str">
        <f>VLOOKUP(A1461,'Medical Examinations'!$A$2:$J$2336,9,FALSE)</f>
        <v>Overweight</v>
      </c>
      <c r="K1461" t="str">
        <f>VLOOKUP(A1461,'Medical Examinations'!$A$2:$J$2336,10,FALSE)</f>
        <v>Normal</v>
      </c>
      <c r="L1461" s="51" t="str">
        <f>_xlfn.XLOOKUP(A1461,'Hospitalisation Details'!$A$2:$A$2345,'Hospitalisation Details'!$J$2:$J$2345,"")</f>
        <v>28-Jun-1991</v>
      </c>
      <c r="M1461" s="12">
        <f>_xlfn.XLOOKUP(A1461,'Hospitalisation Details'!$A$2:$A$2344,'Hospitalisation Details'!$F$2:$F$2344," ",0,1)</f>
        <v>7220.25</v>
      </c>
      <c r="N1461" t="str">
        <f>_xlfn.XLOOKUP(A1461,'Hospitalisation Details'!$A$2:$A$2344,'Hospitalisation Details'!$G$2:$G$2344," ",0,1)</f>
        <v>tier - 2</v>
      </c>
      <c r="O1461" t="str">
        <f>_xlfn.XLOOKUP(A1461,'Hospitalisation Details'!$A$2:$A$2344,'Hospitalisation Details'!$H$2:$H$2344," ",0,1)</f>
        <v>tier - 2</v>
      </c>
      <c r="P1461" t="str">
        <f>_xlfn.XLOOKUP(A1461,'Hospitalisation Details'!$A$2:$A$2344,'Hospitalisation Details'!$I$2:$I$2344," ",0,1)</f>
        <v>R1021</v>
      </c>
      <c r="Q1461">
        <f>_xlfn.XLOOKUP(A1461,'Hospitalisation Details'!$A$2:$A$2344,'Hospitalisation Details'!$K$2:$K$2344," ",0,1)</f>
        <v>31</v>
      </c>
    </row>
    <row r="1462" spans="1:17" ht="15.5" x14ac:dyDescent="0.35">
      <c r="A1462" s="8" t="s">
        <v>910</v>
      </c>
      <c r="B1462" t="str">
        <f>VLOOKUP(Healthcare!A1462,'Customer Names'!A1462:E3796,4,FALSE)</f>
        <v>Katie</v>
      </c>
      <c r="C1462" s="10">
        <f>_xlfn.XLOOKUP(A1462,'Medical Examinations'!$A$2:$A$2336,'Medical Examinations'!$B$2:$B$2336,"NA",0,1)</f>
        <v>31.92</v>
      </c>
      <c r="D1462" s="10">
        <f>_xlfn.XLOOKUP(A1462,'Medical Examinations'!$A$2:$A$2336,'Medical Examinations'!$C$2:$C$2336)</f>
        <v>4.8099999999999996</v>
      </c>
      <c r="E1462" s="1" t="str">
        <f>_xlfn.XLOOKUP(A1462,'Medical Examinations'!$A$2:$A$2336,'Medical Examinations'!$D$2:$D$2336)</f>
        <v>Yes</v>
      </c>
      <c r="F1462" t="str">
        <f>_xlfn.XLOOKUP(A1462,'Medical Examinations'!$A$2:$A$2336,'Medical Examinations'!$E$2:$E$2336)</f>
        <v>No</v>
      </c>
      <c r="G1462" t="str">
        <f>_xlfn.XLOOKUP(A1462,'Medical Examinations'!$A$2:$A$2336,'Medical Examinations'!$F$2:$F$2336)</f>
        <v>Yes</v>
      </c>
      <c r="H1462" s="1">
        <f>_xlfn.XLOOKUP(A1462,'Medical Examinations'!$A$2:$A$2336,'Medical Examinations'!$G$2:$G$2336)</f>
        <v>1</v>
      </c>
      <c r="I1462" t="str">
        <f>_xlfn.XLOOKUP(A1462,'Medical Examinations'!$A$2:$A$2336,'Medical Examinations'!$H$2:$H$2336)</f>
        <v>No</v>
      </c>
      <c r="J1462" t="str">
        <f>VLOOKUP(A1462,'Medical Examinations'!$A$2:$J$2336,9,FALSE)</f>
        <v>Obesity</v>
      </c>
      <c r="K1462" t="str">
        <f>VLOOKUP(A1462,'Medical Examinations'!$A$2:$J$2336,10,FALSE)</f>
        <v>Normal</v>
      </c>
      <c r="L1462" s="51" t="str">
        <f>_xlfn.XLOOKUP(A1462,'Hospitalisation Details'!$A$2:$A$2345,'Hospitalisation Details'!$J$2:$J$2345,"")</f>
        <v>21-Nov-1983</v>
      </c>
      <c r="M1462" s="12">
        <f>_xlfn.XLOOKUP(A1462,'Hospitalisation Details'!$A$2:$A$2344,'Hospitalisation Details'!$F$2:$F$2344," ",0,1)</f>
        <v>7209.49</v>
      </c>
      <c r="N1462" t="str">
        <f>_xlfn.XLOOKUP(A1462,'Hospitalisation Details'!$A$2:$A$2344,'Hospitalisation Details'!$G$2:$G$2344," ",0,1)</f>
        <v>tier - 2</v>
      </c>
      <c r="O1462" t="str">
        <f>_xlfn.XLOOKUP(A1462,'Hospitalisation Details'!$A$2:$A$2344,'Hospitalisation Details'!$H$2:$H$2344," ",0,1)</f>
        <v>tier - 3</v>
      </c>
      <c r="P1462" t="str">
        <f>_xlfn.XLOOKUP(A1462,'Hospitalisation Details'!$A$2:$A$2344,'Hospitalisation Details'!$I$2:$I$2344," ",0,1)</f>
        <v>R1012</v>
      </c>
      <c r="Q1462">
        <f>_xlfn.XLOOKUP(A1462,'Hospitalisation Details'!$A$2:$A$2344,'Hospitalisation Details'!$K$2:$K$2344," ",0,1)</f>
        <v>39</v>
      </c>
    </row>
    <row r="1463" spans="1:17" ht="15.5" x14ac:dyDescent="0.35">
      <c r="A1463" s="8" t="s">
        <v>909</v>
      </c>
      <c r="B1463" t="str">
        <f>VLOOKUP(Healthcare!A1463,'Customer Names'!A1463:E3797,4,FALSE)</f>
        <v>Christi</v>
      </c>
      <c r="C1463" s="10">
        <f>_xlfn.XLOOKUP(A1463,'Medical Examinations'!$A$2:$A$2336,'Medical Examinations'!$B$2:$B$2336,"NA",0,1)</f>
        <v>26.315000000000001</v>
      </c>
      <c r="D1463" s="10">
        <f>_xlfn.XLOOKUP(A1463,'Medical Examinations'!$A$2:$A$2336,'Medical Examinations'!$C$2:$C$2336)</f>
        <v>4.5599999999999996</v>
      </c>
      <c r="E1463" s="1" t="str">
        <f>_xlfn.XLOOKUP(A1463,'Medical Examinations'!$A$2:$A$2336,'Medical Examinations'!$D$2:$D$2336)</f>
        <v>Yes</v>
      </c>
      <c r="F1463" t="str">
        <f>_xlfn.XLOOKUP(A1463,'Medical Examinations'!$A$2:$A$2336,'Medical Examinations'!$E$2:$E$2336)</f>
        <v>No</v>
      </c>
      <c r="G1463" t="str">
        <f>_xlfn.XLOOKUP(A1463,'Medical Examinations'!$A$2:$A$2336,'Medical Examinations'!$F$2:$F$2336)</f>
        <v>Yes</v>
      </c>
      <c r="H1463" s="1">
        <f>_xlfn.XLOOKUP(A1463,'Medical Examinations'!$A$2:$A$2336,'Medical Examinations'!$G$2:$G$2336)</f>
        <v>1</v>
      </c>
      <c r="I1463" t="str">
        <f>_xlfn.XLOOKUP(A1463,'Medical Examinations'!$A$2:$A$2336,'Medical Examinations'!$H$2:$H$2336)</f>
        <v>No</v>
      </c>
      <c r="J1463" t="str">
        <f>VLOOKUP(A1463,'Medical Examinations'!$A$2:$J$2336,9,FALSE)</f>
        <v>Overweight</v>
      </c>
      <c r="K1463" t="str">
        <f>VLOOKUP(A1463,'Medical Examinations'!$A$2:$J$2336,10,FALSE)</f>
        <v>Normal</v>
      </c>
      <c r="L1463" s="51" t="str">
        <f>_xlfn.XLOOKUP(A1463,'Hospitalisation Details'!$A$2:$A$2345,'Hospitalisation Details'!$J$2:$J$2345,"")</f>
        <v>11-Aug-1983</v>
      </c>
      <c r="M1463" s="12">
        <f>_xlfn.XLOOKUP(A1463,'Hospitalisation Details'!$A$2:$A$2344,'Hospitalisation Details'!$F$2:$F$2344," ",0,1)</f>
        <v>7201.7</v>
      </c>
      <c r="N1463" t="str">
        <f>_xlfn.XLOOKUP(A1463,'Hospitalisation Details'!$A$2:$A$2344,'Hospitalisation Details'!$G$2:$G$2344," ",0,1)</f>
        <v>tier - 2</v>
      </c>
      <c r="O1463" t="str">
        <f>_xlfn.XLOOKUP(A1463,'Hospitalisation Details'!$A$2:$A$2344,'Hospitalisation Details'!$H$2:$H$2344," ",0,1)</f>
        <v>tier - 3</v>
      </c>
      <c r="P1463" t="str">
        <f>_xlfn.XLOOKUP(A1463,'Hospitalisation Details'!$A$2:$A$2344,'Hospitalisation Details'!$I$2:$I$2344," ",0,1)</f>
        <v>R1012</v>
      </c>
      <c r="Q1463">
        <f>_xlfn.XLOOKUP(A1463,'Hospitalisation Details'!$A$2:$A$2344,'Hospitalisation Details'!$K$2:$K$2344," ",0,1)</f>
        <v>39</v>
      </c>
    </row>
    <row r="1464" spans="1:17" ht="15.5" x14ac:dyDescent="0.35">
      <c r="A1464" s="8" t="s">
        <v>908</v>
      </c>
      <c r="B1464" t="str">
        <f>VLOOKUP(Healthcare!A1464,'Customer Names'!A1464:E3798,4,FALSE)</f>
        <v>Alan</v>
      </c>
      <c r="C1464" s="10">
        <f>_xlfn.XLOOKUP(A1464,'Medical Examinations'!$A$2:$A$2336,'Medical Examinations'!$B$2:$B$2336,"NA",0,1)</f>
        <v>35.299999999999997</v>
      </c>
      <c r="D1464" s="10">
        <f>_xlfn.XLOOKUP(A1464,'Medical Examinations'!$A$2:$A$2336,'Medical Examinations'!$C$2:$C$2336)</f>
        <v>4.3899999999999997</v>
      </c>
      <c r="E1464" s="1" t="str">
        <f>_xlfn.XLOOKUP(A1464,'Medical Examinations'!$A$2:$A$2336,'Medical Examinations'!$D$2:$D$2336)</f>
        <v>No</v>
      </c>
      <c r="F1464" t="str">
        <f>_xlfn.XLOOKUP(A1464,'Medical Examinations'!$A$2:$A$2336,'Medical Examinations'!$E$2:$E$2336)</f>
        <v>No</v>
      </c>
      <c r="G1464" t="str">
        <f>_xlfn.XLOOKUP(A1464,'Medical Examinations'!$A$2:$A$2336,'Medical Examinations'!$F$2:$F$2336)</f>
        <v>No</v>
      </c>
      <c r="H1464" s="1">
        <f>_xlfn.XLOOKUP(A1464,'Medical Examinations'!$A$2:$A$2336,'Medical Examinations'!$G$2:$G$2336)</f>
        <v>0</v>
      </c>
      <c r="I1464" t="str">
        <f>_xlfn.XLOOKUP(A1464,'Medical Examinations'!$A$2:$A$2336,'Medical Examinations'!$H$2:$H$2336)</f>
        <v>No</v>
      </c>
      <c r="J1464" t="str">
        <f>VLOOKUP(A1464,'Medical Examinations'!$A$2:$J$2336,9,FALSE)</f>
        <v>Obesity</v>
      </c>
      <c r="K1464" t="str">
        <f>VLOOKUP(A1464,'Medical Examinations'!$A$2:$J$2336,10,FALSE)</f>
        <v>Normal</v>
      </c>
      <c r="L1464" s="51" t="str">
        <f>_xlfn.XLOOKUP(A1464,'Hospitalisation Details'!$A$2:$A$2345,'Hospitalisation Details'!$J$2:$J$2345,"")</f>
        <v>14-Sep-1982</v>
      </c>
      <c r="M1464" s="12">
        <f>_xlfn.XLOOKUP(A1464,'Hospitalisation Details'!$A$2:$A$2344,'Hospitalisation Details'!$F$2:$F$2344," ",0,1)</f>
        <v>7196.87</v>
      </c>
      <c r="N1464" t="str">
        <f>_xlfn.XLOOKUP(A1464,'Hospitalisation Details'!$A$2:$A$2344,'Hospitalisation Details'!$G$2:$G$2344," ",0,1)</f>
        <v>tier - 3</v>
      </c>
      <c r="O1464" t="str">
        <f>_xlfn.XLOOKUP(A1464,'Hospitalisation Details'!$A$2:$A$2344,'Hospitalisation Details'!$H$2:$H$2344," ",0,1)</f>
        <v>tier - 2</v>
      </c>
      <c r="P1464" t="str">
        <f>_xlfn.XLOOKUP(A1464,'Hospitalisation Details'!$A$2:$A$2344,'Hospitalisation Details'!$I$2:$I$2344," ",0,1)</f>
        <v>R1011</v>
      </c>
      <c r="Q1464">
        <f>_xlfn.XLOOKUP(A1464,'Hospitalisation Details'!$A$2:$A$2344,'Hospitalisation Details'!$K$2:$K$2344," ",0,1)</f>
        <v>40</v>
      </c>
    </row>
    <row r="1465" spans="1:17" ht="15.5" x14ac:dyDescent="0.35">
      <c r="A1465" s="8" t="s">
        <v>907</v>
      </c>
      <c r="B1465" t="str">
        <f>VLOOKUP(Healthcare!A1465,'Customer Names'!A1465:E3799,4,FALSE)</f>
        <v>Edivaldo B. Sr.</v>
      </c>
      <c r="C1465" s="10">
        <f>_xlfn.XLOOKUP(A1465,'Medical Examinations'!$A$2:$A$2336,'Medical Examinations'!$B$2:$B$2336,"NA",0,1)</f>
        <v>18.91</v>
      </c>
      <c r="D1465" s="10">
        <f>_xlfn.XLOOKUP(A1465,'Medical Examinations'!$A$2:$A$2336,'Medical Examinations'!$C$2:$C$2336)</f>
        <v>11.44</v>
      </c>
      <c r="E1465" s="1" t="str">
        <f>_xlfn.XLOOKUP(A1465,'Medical Examinations'!$A$2:$A$2336,'Medical Examinations'!$D$2:$D$2336)</f>
        <v>No</v>
      </c>
      <c r="F1465" t="str">
        <f>_xlfn.XLOOKUP(A1465,'Medical Examinations'!$A$2:$A$2336,'Medical Examinations'!$E$2:$E$2336)</f>
        <v>No</v>
      </c>
      <c r="G1465" t="str">
        <f>_xlfn.XLOOKUP(A1465,'Medical Examinations'!$A$2:$A$2336,'Medical Examinations'!$F$2:$F$2336)</f>
        <v>No</v>
      </c>
      <c r="H1465" s="1">
        <f>_xlfn.XLOOKUP(A1465,'Medical Examinations'!$A$2:$A$2336,'Medical Examinations'!$G$2:$G$2336)</f>
        <v>0</v>
      </c>
      <c r="I1465" t="str">
        <f>_xlfn.XLOOKUP(A1465,'Medical Examinations'!$A$2:$A$2336,'Medical Examinations'!$H$2:$H$2336)</f>
        <v>No</v>
      </c>
      <c r="J1465" t="str">
        <f>VLOOKUP(A1465,'Medical Examinations'!$A$2:$J$2336,9,FALSE)</f>
        <v>Normal Weight</v>
      </c>
      <c r="K1465" t="str">
        <f>VLOOKUP(A1465,'Medical Examinations'!$A$2:$J$2336,10,FALSE)</f>
        <v>Diabetes</v>
      </c>
      <c r="L1465" s="51" t="str">
        <f>_xlfn.XLOOKUP(A1465,'Hospitalisation Details'!$A$2:$A$2345,'Hospitalisation Details'!$J$2:$J$2345,"")</f>
        <v>26-Aug-1968</v>
      </c>
      <c r="M1465" s="12">
        <f>_xlfn.XLOOKUP(A1465,'Hospitalisation Details'!$A$2:$A$2344,'Hospitalisation Details'!$F$2:$F$2344," ",0,1)</f>
        <v>7179.52</v>
      </c>
      <c r="N1465" t="str">
        <f>_xlfn.XLOOKUP(A1465,'Hospitalisation Details'!$A$2:$A$2344,'Hospitalisation Details'!$G$2:$G$2344," ",0,1)</f>
        <v>tier - 3</v>
      </c>
      <c r="O1465" t="str">
        <f>_xlfn.XLOOKUP(A1465,'Hospitalisation Details'!$A$2:$A$2344,'Hospitalisation Details'!$H$2:$H$2344," ",0,1)</f>
        <v>tier - 3</v>
      </c>
      <c r="P1465" t="str">
        <f>_xlfn.XLOOKUP(A1465,'Hospitalisation Details'!$A$2:$A$2344,'Hospitalisation Details'!$I$2:$I$2344," ",0,1)</f>
        <v>R1013</v>
      </c>
      <c r="Q1465">
        <f>_xlfn.XLOOKUP(A1465,'Hospitalisation Details'!$A$2:$A$2344,'Hospitalisation Details'!$K$2:$K$2344," ",0,1)</f>
        <v>54</v>
      </c>
    </row>
    <row r="1466" spans="1:17" ht="15.5" x14ac:dyDescent="0.35">
      <c r="A1466" s="8" t="s">
        <v>906</v>
      </c>
      <c r="B1466" t="str">
        <f>VLOOKUP(Healthcare!A1466,'Customer Names'!A1466:E3800,4,FALSE)</f>
        <v>Eve</v>
      </c>
      <c r="C1466" s="10">
        <f>_xlfn.XLOOKUP(A1466,'Medical Examinations'!$A$2:$A$2336,'Medical Examinations'!$B$2:$B$2336,"NA",0,1)</f>
        <v>22.41</v>
      </c>
      <c r="D1466" s="10">
        <f>_xlfn.XLOOKUP(A1466,'Medical Examinations'!$A$2:$A$2336,'Medical Examinations'!$C$2:$C$2336)</f>
        <v>11.37</v>
      </c>
      <c r="E1466" s="1" t="str">
        <f>_xlfn.XLOOKUP(A1466,'Medical Examinations'!$A$2:$A$2336,'Medical Examinations'!$D$2:$D$2336)</f>
        <v>Yes</v>
      </c>
      <c r="F1466" t="str">
        <f>_xlfn.XLOOKUP(A1466,'Medical Examinations'!$A$2:$A$2336,'Medical Examinations'!$E$2:$E$2336)</f>
        <v>No</v>
      </c>
      <c r="G1466" t="str">
        <f>_xlfn.XLOOKUP(A1466,'Medical Examinations'!$A$2:$A$2336,'Medical Examinations'!$F$2:$F$2336)</f>
        <v>No</v>
      </c>
      <c r="H1466" s="1">
        <f>_xlfn.XLOOKUP(A1466,'Medical Examinations'!$A$2:$A$2336,'Medical Examinations'!$G$2:$G$2336)</f>
        <v>1</v>
      </c>
      <c r="I1466" t="str">
        <f>_xlfn.XLOOKUP(A1466,'Medical Examinations'!$A$2:$A$2336,'Medical Examinations'!$H$2:$H$2336)</f>
        <v>No</v>
      </c>
      <c r="J1466" t="str">
        <f>VLOOKUP(A1466,'Medical Examinations'!$A$2:$J$2336,9,FALSE)</f>
        <v>Normal Weight</v>
      </c>
      <c r="K1466" t="str">
        <f>VLOOKUP(A1466,'Medical Examinations'!$A$2:$J$2336,10,FALSE)</f>
        <v>Diabetes</v>
      </c>
      <c r="L1466" s="51" t="str">
        <f>_xlfn.XLOOKUP(A1466,'Hospitalisation Details'!$A$2:$A$2345,'Hospitalisation Details'!$J$2:$J$2345,"")</f>
        <v>19-Jul-1975</v>
      </c>
      <c r="M1466" s="12">
        <f>_xlfn.XLOOKUP(A1466,'Hospitalisation Details'!$A$2:$A$2344,'Hospitalisation Details'!$F$2:$F$2344," ",0,1)</f>
        <v>7175.51</v>
      </c>
      <c r="N1466" t="str">
        <f>_xlfn.XLOOKUP(A1466,'Hospitalisation Details'!$A$2:$A$2344,'Hospitalisation Details'!$G$2:$G$2344," ",0,1)</f>
        <v>tier - 2</v>
      </c>
      <c r="O1466" t="str">
        <f>_xlfn.XLOOKUP(A1466,'Hospitalisation Details'!$A$2:$A$2344,'Hospitalisation Details'!$H$2:$H$2344," ",0,1)</f>
        <v>tier - 3</v>
      </c>
      <c r="P1466" t="str">
        <f>_xlfn.XLOOKUP(A1466,'Hospitalisation Details'!$A$2:$A$2344,'Hospitalisation Details'!$I$2:$I$2344," ",0,1)</f>
        <v>R1013</v>
      </c>
      <c r="Q1466">
        <f>_xlfn.XLOOKUP(A1466,'Hospitalisation Details'!$A$2:$A$2344,'Hospitalisation Details'!$K$2:$K$2344," ",0,1)</f>
        <v>47</v>
      </c>
    </row>
    <row r="1467" spans="1:17" ht="15.5" x14ac:dyDescent="0.35">
      <c r="A1467" s="8" t="s">
        <v>905</v>
      </c>
      <c r="B1467" t="str">
        <f>VLOOKUP(Healthcare!A1467,'Customer Names'!A1467:E3801,4,FALSE)</f>
        <v>Devin</v>
      </c>
      <c r="C1467" s="10">
        <f>_xlfn.XLOOKUP(A1467,'Medical Examinations'!$A$2:$A$2336,'Medical Examinations'!$B$2:$B$2336,"NA",0,1)</f>
        <v>22.704999999999998</v>
      </c>
      <c r="D1467" s="10">
        <f>_xlfn.XLOOKUP(A1467,'Medical Examinations'!$A$2:$A$2336,'Medical Examinations'!$C$2:$C$2336)</f>
        <v>6.14</v>
      </c>
      <c r="E1467" s="1" t="str">
        <f>_xlfn.XLOOKUP(A1467,'Medical Examinations'!$A$2:$A$2336,'Medical Examinations'!$D$2:$D$2336)</f>
        <v>No</v>
      </c>
      <c r="F1467" t="str">
        <f>_xlfn.XLOOKUP(A1467,'Medical Examinations'!$A$2:$A$2336,'Medical Examinations'!$E$2:$E$2336)</f>
        <v>No</v>
      </c>
      <c r="G1467" t="str">
        <f>_xlfn.XLOOKUP(A1467,'Medical Examinations'!$A$2:$A$2336,'Medical Examinations'!$F$2:$F$2336)</f>
        <v>No</v>
      </c>
      <c r="H1467" s="1">
        <f>_xlfn.XLOOKUP(A1467,'Medical Examinations'!$A$2:$A$2336,'Medical Examinations'!$G$2:$G$2336)</f>
        <v>0</v>
      </c>
      <c r="I1467" t="str">
        <f>_xlfn.XLOOKUP(A1467,'Medical Examinations'!$A$2:$A$2336,'Medical Examinations'!$H$2:$H$2336)</f>
        <v>No</v>
      </c>
      <c r="J1467" t="str">
        <f>VLOOKUP(A1467,'Medical Examinations'!$A$2:$J$2336,9,FALSE)</f>
        <v>Normal Weight</v>
      </c>
      <c r="K1467" t="str">
        <f>VLOOKUP(A1467,'Medical Examinations'!$A$2:$J$2336,10,FALSE)</f>
        <v>Prediabetes</v>
      </c>
      <c r="L1467" s="51" t="str">
        <f>_xlfn.XLOOKUP(A1467,'Hospitalisation Details'!$A$2:$A$2345,'Hospitalisation Details'!$J$2:$J$2345,"")</f>
        <v>16-Aug-1982</v>
      </c>
      <c r="M1467" s="12">
        <f>_xlfn.XLOOKUP(A1467,'Hospitalisation Details'!$A$2:$A$2344,'Hospitalisation Details'!$F$2:$F$2344," ",0,1)</f>
        <v>7173.36</v>
      </c>
      <c r="N1467" t="str">
        <f>_xlfn.XLOOKUP(A1467,'Hospitalisation Details'!$A$2:$A$2344,'Hospitalisation Details'!$G$2:$G$2344," ",0,1)</f>
        <v>tier - 3</v>
      </c>
      <c r="O1467" t="str">
        <f>_xlfn.XLOOKUP(A1467,'Hospitalisation Details'!$A$2:$A$2344,'Hospitalisation Details'!$H$2:$H$2344," ",0,1)</f>
        <v>tier - 2</v>
      </c>
      <c r="P1467" t="str">
        <f>_xlfn.XLOOKUP(A1467,'Hospitalisation Details'!$A$2:$A$2344,'Hospitalisation Details'!$I$2:$I$2344," ",0,1)</f>
        <v>R1016</v>
      </c>
      <c r="Q1467">
        <f>_xlfn.XLOOKUP(A1467,'Hospitalisation Details'!$A$2:$A$2344,'Hospitalisation Details'!$K$2:$K$2344," ",0,1)</f>
        <v>40</v>
      </c>
    </row>
    <row r="1468" spans="1:17" ht="15.5" x14ac:dyDescent="0.35">
      <c r="A1468" s="8" t="s">
        <v>904</v>
      </c>
      <c r="B1468" t="str">
        <f>VLOOKUP(Healthcare!A1468,'Customer Names'!A1468:E3802,4,FALSE)</f>
        <v>Shaun R</v>
      </c>
      <c r="C1468" s="10">
        <f>_xlfn.XLOOKUP(A1468,'Medical Examinations'!$A$2:$A$2336,'Medical Examinations'!$B$2:$B$2336,"NA",0,1)</f>
        <v>37.18</v>
      </c>
      <c r="D1468" s="10">
        <f>_xlfn.XLOOKUP(A1468,'Medical Examinations'!$A$2:$A$2336,'Medical Examinations'!$C$2:$C$2336)</f>
        <v>4.8899999999999997</v>
      </c>
      <c r="E1468" s="1" t="str">
        <f>_xlfn.XLOOKUP(A1468,'Medical Examinations'!$A$2:$A$2336,'Medical Examinations'!$D$2:$D$2336)</f>
        <v>No</v>
      </c>
      <c r="F1468" t="str">
        <f>_xlfn.XLOOKUP(A1468,'Medical Examinations'!$A$2:$A$2336,'Medical Examinations'!$E$2:$E$2336)</f>
        <v>No</v>
      </c>
      <c r="G1468" t="str">
        <f>_xlfn.XLOOKUP(A1468,'Medical Examinations'!$A$2:$A$2336,'Medical Examinations'!$F$2:$F$2336)</f>
        <v>No</v>
      </c>
      <c r="H1468" s="1">
        <f>_xlfn.XLOOKUP(A1468,'Medical Examinations'!$A$2:$A$2336,'Medical Examinations'!$G$2:$G$2336)</f>
        <v>0</v>
      </c>
      <c r="I1468" t="str">
        <f>_xlfn.XLOOKUP(A1468,'Medical Examinations'!$A$2:$A$2336,'Medical Examinations'!$H$2:$H$2336)</f>
        <v>No</v>
      </c>
      <c r="J1468" t="str">
        <f>VLOOKUP(A1468,'Medical Examinations'!$A$2:$J$2336,9,FALSE)</f>
        <v>Obesity</v>
      </c>
      <c r="K1468" t="str">
        <f>VLOOKUP(A1468,'Medical Examinations'!$A$2:$J$2336,10,FALSE)</f>
        <v>Normal</v>
      </c>
      <c r="L1468" s="51" t="str">
        <f>_xlfn.XLOOKUP(A1468,'Hospitalisation Details'!$A$2:$A$2345,'Hospitalisation Details'!$J$2:$J$2345,"")</f>
        <v>30-Sep-1980</v>
      </c>
      <c r="M1468" s="12">
        <f>_xlfn.XLOOKUP(A1468,'Hospitalisation Details'!$A$2:$A$2344,'Hospitalisation Details'!$F$2:$F$2344," ",0,1)</f>
        <v>7162.01</v>
      </c>
      <c r="N1468" t="str">
        <f>_xlfn.XLOOKUP(A1468,'Hospitalisation Details'!$A$2:$A$2344,'Hospitalisation Details'!$G$2:$G$2344," ",0,1)</f>
        <v>tier - 2</v>
      </c>
      <c r="O1468" t="str">
        <f>_xlfn.XLOOKUP(A1468,'Hospitalisation Details'!$A$2:$A$2344,'Hospitalisation Details'!$H$2:$H$2344," ",0,1)</f>
        <v>tier - 3</v>
      </c>
      <c r="P1468" t="str">
        <f>_xlfn.XLOOKUP(A1468,'Hospitalisation Details'!$A$2:$A$2344,'Hospitalisation Details'!$I$2:$I$2344," ",0,1)</f>
        <v>R1013</v>
      </c>
      <c r="Q1468">
        <f>_xlfn.XLOOKUP(A1468,'Hospitalisation Details'!$A$2:$A$2344,'Hospitalisation Details'!$K$2:$K$2344," ",0,1)</f>
        <v>42</v>
      </c>
    </row>
    <row r="1469" spans="1:17" ht="15.5" x14ac:dyDescent="0.35">
      <c r="A1469" s="8" t="s">
        <v>903</v>
      </c>
      <c r="B1469" t="str">
        <f>VLOOKUP(Healthcare!A1469,'Customer Names'!A1469:E3803,4,FALSE)</f>
        <v>Adrian</v>
      </c>
      <c r="C1469" s="10">
        <f>_xlfn.XLOOKUP(A1469,'Medical Examinations'!$A$2:$A$2336,'Medical Examinations'!$B$2:$B$2336,"NA",0,1)</f>
        <v>35.97</v>
      </c>
      <c r="D1469" s="10">
        <f>_xlfn.XLOOKUP(A1469,'Medical Examinations'!$A$2:$A$2336,'Medical Examinations'!$C$2:$C$2336)</f>
        <v>4.5999999999999996</v>
      </c>
      <c r="E1469" s="1" t="str">
        <f>_xlfn.XLOOKUP(A1469,'Medical Examinations'!$A$2:$A$2336,'Medical Examinations'!$D$2:$D$2336)</f>
        <v>No</v>
      </c>
      <c r="F1469" t="str">
        <f>_xlfn.XLOOKUP(A1469,'Medical Examinations'!$A$2:$A$2336,'Medical Examinations'!$E$2:$E$2336)</f>
        <v>No</v>
      </c>
      <c r="G1469" t="str">
        <f>_xlfn.XLOOKUP(A1469,'Medical Examinations'!$A$2:$A$2336,'Medical Examinations'!$F$2:$F$2336)</f>
        <v>No</v>
      </c>
      <c r="H1469" s="1">
        <f>_xlfn.XLOOKUP(A1469,'Medical Examinations'!$A$2:$A$2336,'Medical Examinations'!$G$2:$G$2336)</f>
        <v>0</v>
      </c>
      <c r="I1469" t="str">
        <f>_xlfn.XLOOKUP(A1469,'Medical Examinations'!$A$2:$A$2336,'Medical Examinations'!$H$2:$H$2336)</f>
        <v>No</v>
      </c>
      <c r="J1469" t="str">
        <f>VLOOKUP(A1469,'Medical Examinations'!$A$2:$J$2336,9,FALSE)</f>
        <v>Obesity</v>
      </c>
      <c r="K1469" t="str">
        <f>VLOOKUP(A1469,'Medical Examinations'!$A$2:$J$2336,10,FALSE)</f>
        <v>Normal</v>
      </c>
      <c r="L1469" s="51" t="str">
        <f>_xlfn.XLOOKUP(A1469,'Hospitalisation Details'!$A$2:$A$2345,'Hospitalisation Details'!$J$2:$J$2345,"")</f>
        <v>7-Oct-1980</v>
      </c>
      <c r="M1469" s="12">
        <f>_xlfn.XLOOKUP(A1469,'Hospitalisation Details'!$A$2:$A$2344,'Hospitalisation Details'!$F$2:$F$2344," ",0,1)</f>
        <v>7160.33</v>
      </c>
      <c r="N1469" t="str">
        <f>_xlfn.XLOOKUP(A1469,'Hospitalisation Details'!$A$2:$A$2344,'Hospitalisation Details'!$G$2:$G$2344," ",0,1)</f>
        <v>tier - 2</v>
      </c>
      <c r="O1469" t="str">
        <f>_xlfn.XLOOKUP(A1469,'Hospitalisation Details'!$A$2:$A$2344,'Hospitalisation Details'!$H$2:$H$2344," ",0,1)</f>
        <v>tier - 1</v>
      </c>
      <c r="P1469" t="str">
        <f>_xlfn.XLOOKUP(A1469,'Hospitalisation Details'!$A$2:$A$2344,'Hospitalisation Details'!$I$2:$I$2344," ",0,1)</f>
        <v>R1013</v>
      </c>
      <c r="Q1469">
        <f>_xlfn.XLOOKUP(A1469,'Hospitalisation Details'!$A$2:$A$2344,'Hospitalisation Details'!$K$2:$K$2344," ",0,1)</f>
        <v>42</v>
      </c>
    </row>
    <row r="1470" spans="1:17" ht="15.5" x14ac:dyDescent="0.35">
      <c r="A1470" s="8" t="s">
        <v>902</v>
      </c>
      <c r="B1470" t="str">
        <f>VLOOKUP(Healthcare!A1470,'Customer Names'!A1470:E3804,4,FALSE)</f>
        <v>Andrew</v>
      </c>
      <c r="C1470" s="10">
        <f>_xlfn.XLOOKUP(A1470,'Medical Examinations'!$A$2:$A$2336,'Medical Examinations'!$B$2:$B$2336,"NA",0,1)</f>
        <v>35.799999999999997</v>
      </c>
      <c r="D1470" s="10">
        <f>_xlfn.XLOOKUP(A1470,'Medical Examinations'!$A$2:$A$2336,'Medical Examinations'!$C$2:$C$2336)</f>
        <v>4.42</v>
      </c>
      <c r="E1470" s="1" t="str">
        <f>_xlfn.XLOOKUP(A1470,'Medical Examinations'!$A$2:$A$2336,'Medical Examinations'!$D$2:$D$2336)</f>
        <v>No</v>
      </c>
      <c r="F1470" t="str">
        <f>_xlfn.XLOOKUP(A1470,'Medical Examinations'!$A$2:$A$2336,'Medical Examinations'!$E$2:$E$2336)</f>
        <v>No</v>
      </c>
      <c r="G1470" t="str">
        <f>_xlfn.XLOOKUP(A1470,'Medical Examinations'!$A$2:$A$2336,'Medical Examinations'!$F$2:$F$2336)</f>
        <v>No</v>
      </c>
      <c r="H1470" s="1">
        <f>_xlfn.XLOOKUP(A1470,'Medical Examinations'!$A$2:$A$2336,'Medical Examinations'!$G$2:$G$2336)</f>
        <v>0</v>
      </c>
      <c r="I1470" t="str">
        <f>_xlfn.XLOOKUP(A1470,'Medical Examinations'!$A$2:$A$2336,'Medical Examinations'!$H$2:$H$2336)</f>
        <v>No</v>
      </c>
      <c r="J1470" t="str">
        <f>VLOOKUP(A1470,'Medical Examinations'!$A$2:$J$2336,9,FALSE)</f>
        <v>Obesity</v>
      </c>
      <c r="K1470" t="str">
        <f>VLOOKUP(A1470,'Medical Examinations'!$A$2:$J$2336,10,FALSE)</f>
        <v>Normal</v>
      </c>
      <c r="L1470" s="51" t="str">
        <f>_xlfn.XLOOKUP(A1470,'Hospitalisation Details'!$A$2:$A$2345,'Hospitalisation Details'!$J$2:$J$2345,"")</f>
        <v>22-Jun-1980</v>
      </c>
      <c r="M1470" s="12">
        <f>_xlfn.XLOOKUP(A1470,'Hospitalisation Details'!$A$2:$A$2344,'Hospitalisation Details'!$F$2:$F$2344," ",0,1)</f>
        <v>7160.09</v>
      </c>
      <c r="N1470" t="str">
        <f>_xlfn.XLOOKUP(A1470,'Hospitalisation Details'!$A$2:$A$2344,'Hospitalisation Details'!$G$2:$G$2344," ",0,1)</f>
        <v>tier - 2</v>
      </c>
      <c r="O1470" t="str">
        <f>_xlfn.XLOOKUP(A1470,'Hospitalisation Details'!$A$2:$A$2344,'Hospitalisation Details'!$H$2:$H$2344," ",0,1)</f>
        <v>tier - 2</v>
      </c>
      <c r="P1470" t="str">
        <f>_xlfn.XLOOKUP(A1470,'Hospitalisation Details'!$A$2:$A$2344,'Hospitalisation Details'!$I$2:$I$2344," ",0,1)</f>
        <v>R1011</v>
      </c>
      <c r="Q1470">
        <f>_xlfn.XLOOKUP(A1470,'Hospitalisation Details'!$A$2:$A$2344,'Hospitalisation Details'!$K$2:$K$2344," ",0,1)</f>
        <v>42</v>
      </c>
    </row>
    <row r="1471" spans="1:17" ht="15.5" x14ac:dyDescent="0.35">
      <c r="A1471" s="8" t="s">
        <v>901</v>
      </c>
      <c r="B1471" t="str">
        <f>VLOOKUP(Healthcare!A1471,'Customer Names'!A1471:E3805,4,FALSE)</f>
        <v>Mallory</v>
      </c>
      <c r="C1471" s="10">
        <f>_xlfn.XLOOKUP(A1471,'Medical Examinations'!$A$2:$A$2336,'Medical Examinations'!$B$2:$B$2336,"NA",0,1)</f>
        <v>28.31</v>
      </c>
      <c r="D1471" s="10">
        <f>_xlfn.XLOOKUP(A1471,'Medical Examinations'!$A$2:$A$2336,'Medical Examinations'!$C$2:$C$2336)</f>
        <v>7.48</v>
      </c>
      <c r="E1471" s="1" t="str">
        <f>_xlfn.XLOOKUP(A1471,'Medical Examinations'!$A$2:$A$2336,'Medical Examinations'!$D$2:$D$2336)</f>
        <v>Yes</v>
      </c>
      <c r="F1471" t="str">
        <f>_xlfn.XLOOKUP(A1471,'Medical Examinations'!$A$2:$A$2336,'Medical Examinations'!$E$2:$E$2336)</f>
        <v>No</v>
      </c>
      <c r="G1471" t="str">
        <f>_xlfn.XLOOKUP(A1471,'Medical Examinations'!$A$2:$A$2336,'Medical Examinations'!$F$2:$F$2336)</f>
        <v>No</v>
      </c>
      <c r="H1471" s="1">
        <f>_xlfn.XLOOKUP(A1471,'Medical Examinations'!$A$2:$A$2336,'Medical Examinations'!$G$2:$G$2336)</f>
        <v>0</v>
      </c>
      <c r="I1471" t="str">
        <f>_xlfn.XLOOKUP(A1471,'Medical Examinations'!$A$2:$A$2336,'Medical Examinations'!$H$2:$H$2336)</f>
        <v>No</v>
      </c>
      <c r="J1471" t="str">
        <f>VLOOKUP(A1471,'Medical Examinations'!$A$2:$J$2336,9,FALSE)</f>
        <v>Overweight</v>
      </c>
      <c r="K1471" t="str">
        <f>VLOOKUP(A1471,'Medical Examinations'!$A$2:$J$2336,10,FALSE)</f>
        <v>Diabetes</v>
      </c>
      <c r="L1471" s="51" t="str">
        <f>_xlfn.XLOOKUP(A1471,'Hospitalisation Details'!$A$2:$A$2345,'Hospitalisation Details'!$J$2:$J$2345,"")</f>
        <v>17-Jul-1981</v>
      </c>
      <c r="M1471" s="12">
        <f>_xlfn.XLOOKUP(A1471,'Hospitalisation Details'!$A$2:$A$2344,'Hospitalisation Details'!$F$2:$F$2344," ",0,1)</f>
        <v>7153.55</v>
      </c>
      <c r="N1471" t="str">
        <f>_xlfn.XLOOKUP(A1471,'Hospitalisation Details'!$A$2:$A$2344,'Hospitalisation Details'!$G$2:$G$2344," ",0,1)</f>
        <v>tier - 2</v>
      </c>
      <c r="O1471" t="str">
        <f>_xlfn.XLOOKUP(A1471,'Hospitalisation Details'!$A$2:$A$2344,'Hospitalisation Details'!$H$2:$H$2344," ",0,1)</f>
        <v>tier - 1</v>
      </c>
      <c r="P1471" t="str">
        <f>_xlfn.XLOOKUP(A1471,'Hospitalisation Details'!$A$2:$A$2344,'Hospitalisation Details'!$I$2:$I$2344," ",0,1)</f>
        <v>R1012</v>
      </c>
      <c r="Q1471">
        <f>_xlfn.XLOOKUP(A1471,'Hospitalisation Details'!$A$2:$A$2344,'Hospitalisation Details'!$K$2:$K$2344," ",0,1)</f>
        <v>41</v>
      </c>
    </row>
    <row r="1472" spans="1:17" ht="15.5" x14ac:dyDescent="0.35">
      <c r="A1472" s="8" t="s">
        <v>900</v>
      </c>
      <c r="B1472" t="str">
        <f>VLOOKUP(Healthcare!A1472,'Customer Names'!A1472:E3806,4,FALSE)</f>
        <v>Shawn E</v>
      </c>
      <c r="C1472" s="10">
        <f>_xlfn.XLOOKUP(A1472,'Medical Examinations'!$A$2:$A$2336,'Medical Examinations'!$B$2:$B$2336,"NA",0,1)</f>
        <v>38.06</v>
      </c>
      <c r="D1472" s="10">
        <f>_xlfn.XLOOKUP(A1472,'Medical Examinations'!$A$2:$A$2336,'Medical Examinations'!$C$2:$C$2336)</f>
        <v>10.74</v>
      </c>
      <c r="E1472" s="1" t="str">
        <f>_xlfn.XLOOKUP(A1472,'Medical Examinations'!$A$2:$A$2336,'Medical Examinations'!$D$2:$D$2336)</f>
        <v>No</v>
      </c>
      <c r="F1472" t="str">
        <f>_xlfn.XLOOKUP(A1472,'Medical Examinations'!$A$2:$A$2336,'Medical Examinations'!$E$2:$E$2336)</f>
        <v>No</v>
      </c>
      <c r="G1472" t="str">
        <f>_xlfn.XLOOKUP(A1472,'Medical Examinations'!$A$2:$A$2336,'Medical Examinations'!$F$2:$F$2336)</f>
        <v>No</v>
      </c>
      <c r="H1472" s="1">
        <f>_xlfn.XLOOKUP(A1472,'Medical Examinations'!$A$2:$A$2336,'Medical Examinations'!$G$2:$G$2336)</f>
        <v>0</v>
      </c>
      <c r="I1472" t="str">
        <f>_xlfn.XLOOKUP(A1472,'Medical Examinations'!$A$2:$A$2336,'Medical Examinations'!$H$2:$H$2336)</f>
        <v>No</v>
      </c>
      <c r="J1472" t="str">
        <f>VLOOKUP(A1472,'Medical Examinations'!$A$2:$J$2336,9,FALSE)</f>
        <v>Obesity</v>
      </c>
      <c r="K1472" t="str">
        <f>VLOOKUP(A1472,'Medical Examinations'!$A$2:$J$2336,10,FALSE)</f>
        <v>Diabetes</v>
      </c>
      <c r="L1472" s="51" t="str">
        <f>_xlfn.XLOOKUP(A1472,'Hospitalisation Details'!$A$2:$A$2345,'Hospitalisation Details'!$J$2:$J$2345,"")</f>
        <v>6-Sep-1978</v>
      </c>
      <c r="M1472" s="12">
        <f>_xlfn.XLOOKUP(A1472,'Hospitalisation Details'!$A$2:$A$2344,'Hospitalisation Details'!$F$2:$F$2344," ",0,1)</f>
        <v>7152.67</v>
      </c>
      <c r="N1472" t="str">
        <f>_xlfn.XLOOKUP(A1472,'Hospitalisation Details'!$A$2:$A$2344,'Hospitalisation Details'!$G$2:$G$2344," ",0,1)</f>
        <v>tier - 3</v>
      </c>
      <c r="O1472" t="str">
        <f>_xlfn.XLOOKUP(A1472,'Hospitalisation Details'!$A$2:$A$2344,'Hospitalisation Details'!$H$2:$H$2344," ",0,1)</f>
        <v>tier - 2</v>
      </c>
      <c r="P1472" t="str">
        <f>_xlfn.XLOOKUP(A1472,'Hospitalisation Details'!$A$2:$A$2344,'Hospitalisation Details'!$I$2:$I$2344," ",0,1)</f>
        <v>R1013</v>
      </c>
      <c r="Q1472">
        <f>_xlfn.XLOOKUP(A1472,'Hospitalisation Details'!$A$2:$A$2344,'Hospitalisation Details'!$K$2:$K$2344," ",0,1)</f>
        <v>44</v>
      </c>
    </row>
    <row r="1473" spans="1:17" ht="15.5" x14ac:dyDescent="0.35">
      <c r="A1473" s="8" t="s">
        <v>899</v>
      </c>
      <c r="B1473" t="str">
        <f>VLOOKUP(Healthcare!A1473,'Customer Names'!A1473:E3807,4,FALSE)</f>
        <v>Sarah E</v>
      </c>
      <c r="C1473" s="10">
        <f>_xlfn.XLOOKUP(A1473,'Medical Examinations'!$A$2:$A$2336,'Medical Examinations'!$B$2:$B$2336,"NA",0,1)</f>
        <v>28</v>
      </c>
      <c r="D1473" s="10">
        <f>_xlfn.XLOOKUP(A1473,'Medical Examinations'!$A$2:$A$2336,'Medical Examinations'!$C$2:$C$2336)</f>
        <v>5.19</v>
      </c>
      <c r="E1473" s="1" t="str">
        <f>_xlfn.XLOOKUP(A1473,'Medical Examinations'!$A$2:$A$2336,'Medical Examinations'!$D$2:$D$2336)</f>
        <v>No</v>
      </c>
      <c r="F1473" t="str">
        <f>_xlfn.XLOOKUP(A1473,'Medical Examinations'!$A$2:$A$2336,'Medical Examinations'!$E$2:$E$2336)</f>
        <v>No</v>
      </c>
      <c r="G1473" t="str">
        <f>_xlfn.XLOOKUP(A1473,'Medical Examinations'!$A$2:$A$2336,'Medical Examinations'!$F$2:$F$2336)</f>
        <v>No</v>
      </c>
      <c r="H1473" s="1">
        <f>_xlfn.XLOOKUP(A1473,'Medical Examinations'!$A$2:$A$2336,'Medical Examinations'!$G$2:$G$2336)</f>
        <v>1</v>
      </c>
      <c r="I1473" t="str">
        <f>_xlfn.XLOOKUP(A1473,'Medical Examinations'!$A$2:$A$2336,'Medical Examinations'!$H$2:$H$2336)</f>
        <v>No</v>
      </c>
      <c r="J1473" t="str">
        <f>VLOOKUP(A1473,'Medical Examinations'!$A$2:$J$2336,9,FALSE)</f>
        <v>Overweight</v>
      </c>
      <c r="K1473" t="str">
        <f>VLOOKUP(A1473,'Medical Examinations'!$A$2:$J$2336,10,FALSE)</f>
        <v>Normal</v>
      </c>
      <c r="L1473" s="51" t="str">
        <f>_xlfn.XLOOKUP(A1473,'Hospitalisation Details'!$A$2:$A$2345,'Hospitalisation Details'!$J$2:$J$2345,"")</f>
        <v>29-Jun-1984</v>
      </c>
      <c r="M1473" s="12">
        <f>_xlfn.XLOOKUP(A1473,'Hospitalisation Details'!$A$2:$A$2344,'Hospitalisation Details'!$F$2:$F$2344," ",0,1)</f>
        <v>7151.09</v>
      </c>
      <c r="N1473" t="str">
        <f>_xlfn.XLOOKUP(A1473,'Hospitalisation Details'!$A$2:$A$2344,'Hospitalisation Details'!$G$2:$G$2344," ",0,1)</f>
        <v>tier - 2</v>
      </c>
      <c r="O1473" t="str">
        <f>_xlfn.XLOOKUP(A1473,'Hospitalisation Details'!$A$2:$A$2344,'Hospitalisation Details'!$H$2:$H$2344," ",0,1)</f>
        <v>tier - 2</v>
      </c>
      <c r="P1473" t="str">
        <f>_xlfn.XLOOKUP(A1473,'Hospitalisation Details'!$A$2:$A$2344,'Hospitalisation Details'!$I$2:$I$2344," ",0,1)</f>
        <v>R1011</v>
      </c>
      <c r="Q1473">
        <f>_xlfn.XLOOKUP(A1473,'Hospitalisation Details'!$A$2:$A$2344,'Hospitalisation Details'!$K$2:$K$2344," ",0,1)</f>
        <v>38</v>
      </c>
    </row>
    <row r="1474" spans="1:17" ht="15.5" x14ac:dyDescent="0.35">
      <c r="A1474" s="8" t="s">
        <v>898</v>
      </c>
      <c r="B1474" t="str">
        <f>VLOOKUP(Healthcare!A1474,'Customer Names'!A1474:E3808,4,FALSE)</f>
        <v>Josh</v>
      </c>
      <c r="C1474" s="10">
        <f>_xlfn.XLOOKUP(A1474,'Medical Examinations'!$A$2:$A$2336,'Medical Examinations'!$B$2:$B$2336,"NA",0,1)</f>
        <v>34.32</v>
      </c>
      <c r="D1474" s="10">
        <f>_xlfn.XLOOKUP(A1474,'Medical Examinations'!$A$2:$A$2336,'Medical Examinations'!$C$2:$C$2336)</f>
        <v>9.17</v>
      </c>
      <c r="E1474" s="1" t="str">
        <f>_xlfn.XLOOKUP(A1474,'Medical Examinations'!$A$2:$A$2336,'Medical Examinations'!$D$2:$D$2336)</f>
        <v>No</v>
      </c>
      <c r="F1474" t="str">
        <f>_xlfn.XLOOKUP(A1474,'Medical Examinations'!$A$2:$A$2336,'Medical Examinations'!$E$2:$E$2336)</f>
        <v>No</v>
      </c>
      <c r="G1474" t="str">
        <f>_xlfn.XLOOKUP(A1474,'Medical Examinations'!$A$2:$A$2336,'Medical Examinations'!$F$2:$F$2336)</f>
        <v>No</v>
      </c>
      <c r="H1474" s="1">
        <f>_xlfn.XLOOKUP(A1474,'Medical Examinations'!$A$2:$A$2336,'Medical Examinations'!$G$2:$G$2336)</f>
        <v>0</v>
      </c>
      <c r="I1474" t="str">
        <f>_xlfn.XLOOKUP(A1474,'Medical Examinations'!$A$2:$A$2336,'Medical Examinations'!$H$2:$H$2336)</f>
        <v>No</v>
      </c>
      <c r="J1474" t="str">
        <f>VLOOKUP(A1474,'Medical Examinations'!$A$2:$J$2336,9,FALSE)</f>
        <v>Obesity</v>
      </c>
      <c r="K1474" t="str">
        <f>VLOOKUP(A1474,'Medical Examinations'!$A$2:$J$2336,10,FALSE)</f>
        <v>Diabetes</v>
      </c>
      <c r="L1474" s="51" t="str">
        <f>_xlfn.XLOOKUP(A1474,'Hospitalisation Details'!$A$2:$A$2345,'Hospitalisation Details'!$J$2:$J$2345,"")</f>
        <v>30-Jul-1978</v>
      </c>
      <c r="M1474" s="12">
        <f>_xlfn.XLOOKUP(A1474,'Hospitalisation Details'!$A$2:$A$2344,'Hospitalisation Details'!$F$2:$F$2344," ",0,1)</f>
        <v>7147.47</v>
      </c>
      <c r="N1474" t="str">
        <f>_xlfn.XLOOKUP(A1474,'Hospitalisation Details'!$A$2:$A$2344,'Hospitalisation Details'!$G$2:$G$2344," ",0,1)</f>
        <v>tier - 2</v>
      </c>
      <c r="O1474" t="str">
        <f>_xlfn.XLOOKUP(A1474,'Hospitalisation Details'!$A$2:$A$2344,'Hospitalisation Details'!$H$2:$H$2344," ",0,1)</f>
        <v>tier - 3</v>
      </c>
      <c r="P1474" t="str">
        <f>_xlfn.XLOOKUP(A1474,'Hospitalisation Details'!$A$2:$A$2344,'Hospitalisation Details'!$I$2:$I$2344," ",0,1)</f>
        <v>R1013</v>
      </c>
      <c r="Q1474">
        <f>_xlfn.XLOOKUP(A1474,'Hospitalisation Details'!$A$2:$A$2344,'Hospitalisation Details'!$K$2:$K$2344," ",0,1)</f>
        <v>44</v>
      </c>
    </row>
    <row r="1475" spans="1:17" ht="15.5" x14ac:dyDescent="0.35">
      <c r="A1475" s="8" t="s">
        <v>897</v>
      </c>
      <c r="B1475" t="str">
        <f>VLOOKUP(Healthcare!A1475,'Customer Names'!A1475:E3809,4,FALSE)</f>
        <v>Johann A</v>
      </c>
      <c r="C1475" s="10">
        <f>_xlfn.XLOOKUP(A1475,'Medical Examinations'!$A$2:$A$2336,'Medical Examinations'!$B$2:$B$2336,"NA",0,1)</f>
        <v>22.3</v>
      </c>
      <c r="D1475" s="10">
        <f>_xlfn.XLOOKUP(A1475,'Medical Examinations'!$A$2:$A$2336,'Medical Examinations'!$C$2:$C$2336)</f>
        <v>4.95</v>
      </c>
      <c r="E1475" s="1" t="str">
        <f>_xlfn.XLOOKUP(A1475,'Medical Examinations'!$A$2:$A$2336,'Medical Examinations'!$D$2:$D$2336)</f>
        <v>Yes</v>
      </c>
      <c r="F1475" t="str">
        <f>_xlfn.XLOOKUP(A1475,'Medical Examinations'!$A$2:$A$2336,'Medical Examinations'!$E$2:$E$2336)</f>
        <v>No</v>
      </c>
      <c r="G1475" t="str">
        <f>_xlfn.XLOOKUP(A1475,'Medical Examinations'!$A$2:$A$2336,'Medical Examinations'!$F$2:$F$2336)</f>
        <v>No</v>
      </c>
      <c r="H1475" s="1">
        <f>_xlfn.XLOOKUP(A1475,'Medical Examinations'!$A$2:$A$2336,'Medical Examinations'!$G$2:$G$2336)</f>
        <v>0</v>
      </c>
      <c r="I1475" t="str">
        <f>_xlfn.XLOOKUP(A1475,'Medical Examinations'!$A$2:$A$2336,'Medical Examinations'!$H$2:$H$2336)</f>
        <v>No</v>
      </c>
      <c r="J1475" t="str">
        <f>VLOOKUP(A1475,'Medical Examinations'!$A$2:$J$2336,9,FALSE)</f>
        <v>Normal Weight</v>
      </c>
      <c r="K1475" t="str">
        <f>VLOOKUP(A1475,'Medical Examinations'!$A$2:$J$2336,10,FALSE)</f>
        <v>Normal</v>
      </c>
      <c r="L1475" s="51" t="str">
        <f>_xlfn.XLOOKUP(A1475,'Hospitalisation Details'!$A$2:$A$2345,'Hospitalisation Details'!$J$2:$J$2345,"")</f>
        <v>24-Jun-1976</v>
      </c>
      <c r="M1475" s="12">
        <f>_xlfn.XLOOKUP(A1475,'Hospitalisation Details'!$A$2:$A$2344,'Hospitalisation Details'!$F$2:$F$2344," ",0,1)</f>
        <v>7147.11</v>
      </c>
      <c r="N1475" t="str">
        <f>_xlfn.XLOOKUP(A1475,'Hospitalisation Details'!$A$2:$A$2344,'Hospitalisation Details'!$G$2:$G$2344," ",0,1)</f>
        <v>tier - 3</v>
      </c>
      <c r="O1475" t="str">
        <f>_xlfn.XLOOKUP(A1475,'Hospitalisation Details'!$A$2:$A$2344,'Hospitalisation Details'!$H$2:$H$2344," ",0,1)</f>
        <v>tier - 2</v>
      </c>
      <c r="P1475" t="str">
        <f>_xlfn.XLOOKUP(A1475,'Hospitalisation Details'!$A$2:$A$2344,'Hospitalisation Details'!$I$2:$I$2344," ",0,1)</f>
        <v>R1011</v>
      </c>
      <c r="Q1475">
        <f>_xlfn.XLOOKUP(A1475,'Hospitalisation Details'!$A$2:$A$2344,'Hospitalisation Details'!$K$2:$K$2344," ",0,1)</f>
        <v>46</v>
      </c>
    </row>
    <row r="1476" spans="1:17" ht="15.5" x14ac:dyDescent="0.35">
      <c r="A1476" s="8" t="s">
        <v>896</v>
      </c>
      <c r="B1476" t="str">
        <f>VLOOKUP(Healthcare!A1476,'Customer Names'!A1476:E3810,4,FALSE)</f>
        <v>Robin M.</v>
      </c>
      <c r="C1476" s="10">
        <f>_xlfn.XLOOKUP(A1476,'Medical Examinations'!$A$2:$A$2336,'Medical Examinations'!$B$2:$B$2336,"NA",0,1)</f>
        <v>27.835000000000001</v>
      </c>
      <c r="D1476" s="10">
        <f>_xlfn.XLOOKUP(A1476,'Medical Examinations'!$A$2:$A$2336,'Medical Examinations'!$C$2:$C$2336)</f>
        <v>6.03</v>
      </c>
      <c r="E1476" s="1" t="str">
        <f>_xlfn.XLOOKUP(A1476,'Medical Examinations'!$A$2:$A$2336,'Medical Examinations'!$D$2:$D$2336)</f>
        <v>No</v>
      </c>
      <c r="F1476" t="str">
        <f>_xlfn.XLOOKUP(A1476,'Medical Examinations'!$A$2:$A$2336,'Medical Examinations'!$E$2:$E$2336)</f>
        <v>No</v>
      </c>
      <c r="G1476" t="str">
        <f>_xlfn.XLOOKUP(A1476,'Medical Examinations'!$A$2:$A$2336,'Medical Examinations'!$F$2:$F$2336)</f>
        <v>No</v>
      </c>
      <c r="H1476" s="1">
        <f>_xlfn.XLOOKUP(A1476,'Medical Examinations'!$A$2:$A$2336,'Medical Examinations'!$G$2:$G$2336)</f>
        <v>1</v>
      </c>
      <c r="I1476" t="str">
        <f>_xlfn.XLOOKUP(A1476,'Medical Examinations'!$A$2:$A$2336,'Medical Examinations'!$H$2:$H$2336)</f>
        <v>No</v>
      </c>
      <c r="J1476" t="str">
        <f>VLOOKUP(A1476,'Medical Examinations'!$A$2:$J$2336,9,FALSE)</f>
        <v>Overweight</v>
      </c>
      <c r="K1476" t="str">
        <f>VLOOKUP(A1476,'Medical Examinations'!$A$2:$J$2336,10,FALSE)</f>
        <v>Prediabetes</v>
      </c>
      <c r="L1476" s="51" t="str">
        <f>_xlfn.XLOOKUP(A1476,'Hospitalisation Details'!$A$2:$A$2345,'Hospitalisation Details'!$J$2:$J$2345,"")</f>
        <v>21-Nov-1984</v>
      </c>
      <c r="M1476" s="12">
        <f>_xlfn.XLOOKUP(A1476,'Hospitalisation Details'!$A$2:$A$2344,'Hospitalisation Details'!$F$2:$F$2344," ",0,1)</f>
        <v>7144.86</v>
      </c>
      <c r="N1476" t="str">
        <f>_xlfn.XLOOKUP(A1476,'Hospitalisation Details'!$A$2:$A$2344,'Hospitalisation Details'!$G$2:$G$2344," ",0,1)</f>
        <v>tier - 2</v>
      </c>
      <c r="O1476" t="str">
        <f>_xlfn.XLOOKUP(A1476,'Hospitalisation Details'!$A$2:$A$2344,'Hospitalisation Details'!$H$2:$H$2344," ",0,1)</f>
        <v>tier - 2</v>
      </c>
      <c r="P1476" t="str">
        <f>_xlfn.XLOOKUP(A1476,'Hospitalisation Details'!$A$2:$A$2344,'Hospitalisation Details'!$I$2:$I$2344," ",0,1)</f>
        <v>R1024</v>
      </c>
      <c r="Q1476">
        <f>_xlfn.XLOOKUP(A1476,'Hospitalisation Details'!$A$2:$A$2344,'Hospitalisation Details'!$K$2:$K$2344," ",0,1)</f>
        <v>38</v>
      </c>
    </row>
    <row r="1477" spans="1:17" ht="15.5" x14ac:dyDescent="0.35">
      <c r="A1477" s="8" t="s">
        <v>895</v>
      </c>
      <c r="B1477" t="str">
        <f>VLOOKUP(Healthcare!A1477,'Customer Names'!A1477:E3811,4,FALSE)</f>
        <v>Kyle K</v>
      </c>
      <c r="C1477" s="10">
        <f>_xlfn.XLOOKUP(A1477,'Medical Examinations'!$A$2:$A$2336,'Medical Examinations'!$B$2:$B$2336,"NA",0,1)</f>
        <v>39.229999999999997</v>
      </c>
      <c r="D1477" s="10">
        <f>_xlfn.XLOOKUP(A1477,'Medical Examinations'!$A$2:$A$2336,'Medical Examinations'!$C$2:$C$2336)</f>
        <v>5.36</v>
      </c>
      <c r="E1477" s="1" t="str">
        <f>_xlfn.XLOOKUP(A1477,'Medical Examinations'!$A$2:$A$2336,'Medical Examinations'!$D$2:$D$2336)</f>
        <v>No</v>
      </c>
      <c r="F1477" t="str">
        <f>_xlfn.XLOOKUP(A1477,'Medical Examinations'!$A$2:$A$2336,'Medical Examinations'!$E$2:$E$2336)</f>
        <v>No</v>
      </c>
      <c r="G1477" t="str">
        <f>_xlfn.XLOOKUP(A1477,'Medical Examinations'!$A$2:$A$2336,'Medical Examinations'!$F$2:$F$2336)</f>
        <v>No</v>
      </c>
      <c r="H1477" s="1">
        <f>_xlfn.XLOOKUP(A1477,'Medical Examinations'!$A$2:$A$2336,'Medical Examinations'!$G$2:$G$2336)</f>
        <v>0</v>
      </c>
      <c r="I1477" t="str">
        <f>_xlfn.XLOOKUP(A1477,'Medical Examinations'!$A$2:$A$2336,'Medical Examinations'!$H$2:$H$2336)</f>
        <v>No</v>
      </c>
      <c r="J1477" t="str">
        <f>VLOOKUP(A1477,'Medical Examinations'!$A$2:$J$2336,9,FALSE)</f>
        <v>Obesity</v>
      </c>
      <c r="K1477" t="str">
        <f>VLOOKUP(A1477,'Medical Examinations'!$A$2:$J$2336,10,FALSE)</f>
        <v>Normal</v>
      </c>
      <c r="L1477" s="51" t="str">
        <f>_xlfn.XLOOKUP(A1477,'Hospitalisation Details'!$A$2:$A$2345,'Hospitalisation Details'!$J$2:$J$2345,"")</f>
        <v>8-Aug-1999</v>
      </c>
      <c r="M1477" s="12">
        <f>_xlfn.XLOOKUP(A1477,'Hospitalisation Details'!$A$2:$A$2344,'Hospitalisation Details'!$F$2:$F$2344," ",0,1)</f>
        <v>7144.4</v>
      </c>
      <c r="N1477" t="str">
        <f>_xlfn.XLOOKUP(A1477,'Hospitalisation Details'!$A$2:$A$2344,'Hospitalisation Details'!$G$2:$G$2344," ",0,1)</f>
        <v>tier - 2</v>
      </c>
      <c r="O1477" t="str">
        <f>_xlfn.XLOOKUP(A1477,'Hospitalisation Details'!$A$2:$A$2344,'Hospitalisation Details'!$H$2:$H$2344," ",0,1)</f>
        <v>tier - 1</v>
      </c>
      <c r="P1477" t="str">
        <f>_xlfn.XLOOKUP(A1477,'Hospitalisation Details'!$A$2:$A$2344,'Hospitalisation Details'!$I$2:$I$2344," ",0,1)</f>
        <v>R1022</v>
      </c>
      <c r="Q1477">
        <f>_xlfn.XLOOKUP(A1477,'Hospitalisation Details'!$A$2:$A$2344,'Hospitalisation Details'!$K$2:$K$2344," ",0,1)</f>
        <v>23</v>
      </c>
    </row>
    <row r="1478" spans="1:17" ht="15.5" x14ac:dyDescent="0.35">
      <c r="A1478" s="8" t="s">
        <v>894</v>
      </c>
      <c r="B1478" t="str">
        <f>VLOOKUP(Healthcare!A1478,'Customer Names'!A1478:E3812,4,FALSE)</f>
        <v>Alison</v>
      </c>
      <c r="C1478" s="10">
        <f>_xlfn.XLOOKUP(A1478,'Medical Examinations'!$A$2:$A$2336,'Medical Examinations'!$B$2:$B$2336,"NA",0,1)</f>
        <v>19.95</v>
      </c>
      <c r="D1478" s="10">
        <f>_xlfn.XLOOKUP(A1478,'Medical Examinations'!$A$2:$A$2336,'Medical Examinations'!$C$2:$C$2336)</f>
        <v>6.11</v>
      </c>
      <c r="E1478" s="1" t="str">
        <f>_xlfn.XLOOKUP(A1478,'Medical Examinations'!$A$2:$A$2336,'Medical Examinations'!$D$2:$D$2336)</f>
        <v>No</v>
      </c>
      <c r="F1478" t="str">
        <f>_xlfn.XLOOKUP(A1478,'Medical Examinations'!$A$2:$A$2336,'Medical Examinations'!$E$2:$E$2336)</f>
        <v>No</v>
      </c>
      <c r="G1478" t="str">
        <f>_xlfn.XLOOKUP(A1478,'Medical Examinations'!$A$2:$A$2336,'Medical Examinations'!$F$2:$F$2336)</f>
        <v>No</v>
      </c>
      <c r="H1478" s="1">
        <f>_xlfn.XLOOKUP(A1478,'Medical Examinations'!$A$2:$A$2336,'Medical Examinations'!$G$2:$G$2336)</f>
        <v>1</v>
      </c>
      <c r="I1478" t="str">
        <f>_xlfn.XLOOKUP(A1478,'Medical Examinations'!$A$2:$A$2336,'Medical Examinations'!$H$2:$H$2336)</f>
        <v>No</v>
      </c>
      <c r="J1478" t="str">
        <f>VLOOKUP(A1478,'Medical Examinations'!$A$2:$J$2336,9,FALSE)</f>
        <v>Normal Weight</v>
      </c>
      <c r="K1478" t="str">
        <f>VLOOKUP(A1478,'Medical Examinations'!$A$2:$J$2336,10,FALSE)</f>
        <v>Prediabetes</v>
      </c>
      <c r="L1478" s="51" t="str">
        <f>_xlfn.XLOOKUP(A1478,'Hospitalisation Details'!$A$2:$A$2345,'Hospitalisation Details'!$J$2:$J$2345,"")</f>
        <v>7-Jul-1984</v>
      </c>
      <c r="M1478" s="12">
        <f>_xlfn.XLOOKUP(A1478,'Hospitalisation Details'!$A$2:$A$2344,'Hospitalisation Details'!$F$2:$F$2344," ",0,1)</f>
        <v>7133.9</v>
      </c>
      <c r="N1478" t="str">
        <f>_xlfn.XLOOKUP(A1478,'Hospitalisation Details'!$A$2:$A$2344,'Hospitalisation Details'!$G$2:$G$2344," ",0,1)</f>
        <v>tier - 2</v>
      </c>
      <c r="O1478" t="str">
        <f>_xlfn.XLOOKUP(A1478,'Hospitalisation Details'!$A$2:$A$2344,'Hospitalisation Details'!$H$2:$H$2344," ",0,1)</f>
        <v>tier - 1</v>
      </c>
      <c r="P1478" t="str">
        <f>_xlfn.XLOOKUP(A1478,'Hospitalisation Details'!$A$2:$A$2344,'Hospitalisation Details'!$I$2:$I$2344," ",0,1)</f>
        <v>R1024</v>
      </c>
      <c r="Q1478">
        <f>_xlfn.XLOOKUP(A1478,'Hospitalisation Details'!$A$2:$A$2344,'Hospitalisation Details'!$K$2:$K$2344," ",0,1)</f>
        <v>38</v>
      </c>
    </row>
    <row r="1479" spans="1:17" ht="15.5" x14ac:dyDescent="0.35">
      <c r="A1479" s="8" t="s">
        <v>893</v>
      </c>
      <c r="B1479" t="str">
        <f>VLOOKUP(Healthcare!A1479,'Customer Names'!A1479:E3813,4,FALSE)</f>
        <v>Michael A.</v>
      </c>
      <c r="C1479" s="10">
        <f>_xlfn.XLOOKUP(A1479,'Medical Examinations'!$A$2:$A$2336,'Medical Examinations'!$B$2:$B$2336,"NA",0,1)</f>
        <v>34.64</v>
      </c>
      <c r="D1479" s="10">
        <f>_xlfn.XLOOKUP(A1479,'Medical Examinations'!$A$2:$A$2336,'Medical Examinations'!$C$2:$C$2336)</f>
        <v>4.88</v>
      </c>
      <c r="E1479" s="1" t="str">
        <f>_xlfn.XLOOKUP(A1479,'Medical Examinations'!$A$2:$A$2336,'Medical Examinations'!$D$2:$D$2336)</f>
        <v>No</v>
      </c>
      <c r="F1479" t="str">
        <f>_xlfn.XLOOKUP(A1479,'Medical Examinations'!$A$2:$A$2336,'Medical Examinations'!$E$2:$E$2336)</f>
        <v>No</v>
      </c>
      <c r="G1479" t="str">
        <f>_xlfn.XLOOKUP(A1479,'Medical Examinations'!$A$2:$A$2336,'Medical Examinations'!$F$2:$F$2336)</f>
        <v>Yes</v>
      </c>
      <c r="H1479" s="1">
        <f>_xlfn.XLOOKUP(A1479,'Medical Examinations'!$A$2:$A$2336,'Medical Examinations'!$G$2:$G$2336)</f>
        <v>1</v>
      </c>
      <c r="I1479" t="str">
        <f>_xlfn.XLOOKUP(A1479,'Medical Examinations'!$A$2:$A$2336,'Medical Examinations'!$H$2:$H$2336)</f>
        <v>No</v>
      </c>
      <c r="J1479" t="str">
        <f>VLOOKUP(A1479,'Medical Examinations'!$A$2:$J$2336,9,FALSE)</f>
        <v>Obesity</v>
      </c>
      <c r="K1479" t="str">
        <f>VLOOKUP(A1479,'Medical Examinations'!$A$2:$J$2336,10,FALSE)</f>
        <v>Normal</v>
      </c>
      <c r="L1479" s="51" t="str">
        <f>_xlfn.XLOOKUP(A1479,'Hospitalisation Details'!$A$2:$A$2345,'Hospitalisation Details'!$J$2:$J$2345,"")</f>
        <v>1-Aug-1993</v>
      </c>
      <c r="M1479" s="12">
        <f>_xlfn.XLOOKUP(A1479,'Hospitalisation Details'!$A$2:$A$2344,'Hospitalisation Details'!$F$2:$F$2344," ",0,1)</f>
        <v>7128.64</v>
      </c>
      <c r="N1479" t="str">
        <f>_xlfn.XLOOKUP(A1479,'Hospitalisation Details'!$A$2:$A$2344,'Hospitalisation Details'!$G$2:$G$2344," ",0,1)</f>
        <v>tier - 2</v>
      </c>
      <c r="O1479" t="str">
        <f>_xlfn.XLOOKUP(A1479,'Hospitalisation Details'!$A$2:$A$2344,'Hospitalisation Details'!$H$2:$H$2344," ",0,1)</f>
        <v>tier - 2</v>
      </c>
      <c r="P1479" t="str">
        <f>_xlfn.XLOOKUP(A1479,'Hospitalisation Details'!$A$2:$A$2344,'Hospitalisation Details'!$I$2:$I$2344," ",0,1)</f>
        <v>R1021</v>
      </c>
      <c r="Q1479">
        <f>_xlfn.XLOOKUP(A1479,'Hospitalisation Details'!$A$2:$A$2344,'Hospitalisation Details'!$K$2:$K$2344," ",0,1)</f>
        <v>29</v>
      </c>
    </row>
    <row r="1480" spans="1:17" ht="15.5" x14ac:dyDescent="0.35">
      <c r="A1480" s="8" t="s">
        <v>892</v>
      </c>
      <c r="B1480" t="str">
        <f>VLOOKUP(Healthcare!A1480,'Customer Names'!A1480:E3814,4,FALSE)</f>
        <v>Byron A</v>
      </c>
      <c r="C1480" s="10">
        <f>_xlfn.XLOOKUP(A1480,'Medical Examinations'!$A$2:$A$2336,'Medical Examinations'!$B$2:$B$2336,"NA",0,1)</f>
        <v>18.75</v>
      </c>
      <c r="D1480" s="10">
        <f>_xlfn.XLOOKUP(A1480,'Medical Examinations'!$A$2:$A$2336,'Medical Examinations'!$C$2:$C$2336)</f>
        <v>6.72</v>
      </c>
      <c r="E1480" s="1" t="str">
        <f>_xlfn.XLOOKUP(A1480,'Medical Examinations'!$A$2:$A$2336,'Medical Examinations'!$D$2:$D$2336)</f>
        <v>No</v>
      </c>
      <c r="F1480" t="str">
        <f>_xlfn.XLOOKUP(A1480,'Medical Examinations'!$A$2:$A$2336,'Medical Examinations'!$E$2:$E$2336)</f>
        <v>No</v>
      </c>
      <c r="G1480" t="str">
        <f>_xlfn.XLOOKUP(A1480,'Medical Examinations'!$A$2:$A$2336,'Medical Examinations'!$F$2:$F$2336)</f>
        <v>No</v>
      </c>
      <c r="H1480" s="1">
        <f>_xlfn.XLOOKUP(A1480,'Medical Examinations'!$A$2:$A$2336,'Medical Examinations'!$G$2:$G$2336)</f>
        <v>0</v>
      </c>
      <c r="I1480" t="str">
        <f>_xlfn.XLOOKUP(A1480,'Medical Examinations'!$A$2:$A$2336,'Medical Examinations'!$H$2:$H$2336)</f>
        <v>No</v>
      </c>
      <c r="J1480" t="str">
        <f>VLOOKUP(A1480,'Medical Examinations'!$A$2:$J$2336,9,FALSE)</f>
        <v>Normal Weight</v>
      </c>
      <c r="K1480" t="str">
        <f>VLOOKUP(A1480,'Medical Examinations'!$A$2:$J$2336,10,FALSE)</f>
        <v>Diabetes</v>
      </c>
      <c r="L1480" s="51" t="str">
        <f>_xlfn.XLOOKUP(A1480,'Hospitalisation Details'!$A$2:$A$2345,'Hospitalisation Details'!$J$2:$J$2345,"")</f>
        <v>29-Jun-1968</v>
      </c>
      <c r="M1480" s="12">
        <f>_xlfn.XLOOKUP(A1480,'Hospitalisation Details'!$A$2:$A$2344,'Hospitalisation Details'!$F$2:$F$2344," ",0,1)</f>
        <v>7125.25</v>
      </c>
      <c r="N1480" t="str">
        <f>_xlfn.XLOOKUP(A1480,'Hospitalisation Details'!$A$2:$A$2344,'Hospitalisation Details'!$G$2:$G$2344," ",0,1)</f>
        <v>tier - 3</v>
      </c>
      <c r="O1480" t="str">
        <f>_xlfn.XLOOKUP(A1480,'Hospitalisation Details'!$A$2:$A$2344,'Hospitalisation Details'!$H$2:$H$2344," ",0,1)</f>
        <v>tier - 2</v>
      </c>
      <c r="P1480" t="str">
        <f>_xlfn.XLOOKUP(A1480,'Hospitalisation Details'!$A$2:$A$2344,'Hospitalisation Details'!$I$2:$I$2344," ",0,1)</f>
        <v>R1013</v>
      </c>
      <c r="Q1480">
        <f>_xlfn.XLOOKUP(A1480,'Hospitalisation Details'!$A$2:$A$2344,'Hospitalisation Details'!$K$2:$K$2344," ",0,1)</f>
        <v>54</v>
      </c>
    </row>
    <row r="1481" spans="1:17" ht="15.5" x14ac:dyDescent="0.35">
      <c r="A1481" s="8" t="s">
        <v>891</v>
      </c>
      <c r="B1481" t="str">
        <f>VLOOKUP(Healthcare!A1481,'Customer Names'!A1481:E3815,4,FALSE)</f>
        <v>Carine A</v>
      </c>
      <c r="C1481" s="10">
        <f>_xlfn.XLOOKUP(A1481,'Medical Examinations'!$A$2:$A$2336,'Medical Examinations'!$B$2:$B$2336,"NA",0,1)</f>
        <v>26.48</v>
      </c>
      <c r="D1481" s="10">
        <f>_xlfn.XLOOKUP(A1481,'Medical Examinations'!$A$2:$A$2336,'Medical Examinations'!$C$2:$C$2336)</f>
        <v>4.2</v>
      </c>
      <c r="E1481" s="1" t="str">
        <f>_xlfn.XLOOKUP(A1481,'Medical Examinations'!$A$2:$A$2336,'Medical Examinations'!$D$2:$D$2336)</f>
        <v>No</v>
      </c>
      <c r="F1481" t="str">
        <f>_xlfn.XLOOKUP(A1481,'Medical Examinations'!$A$2:$A$2336,'Medical Examinations'!$E$2:$E$2336)</f>
        <v>No</v>
      </c>
      <c r="G1481" t="str">
        <f>_xlfn.XLOOKUP(A1481,'Medical Examinations'!$A$2:$A$2336,'Medical Examinations'!$F$2:$F$2336)</f>
        <v>No</v>
      </c>
      <c r="H1481" s="1">
        <f>_xlfn.XLOOKUP(A1481,'Medical Examinations'!$A$2:$A$2336,'Medical Examinations'!$G$2:$G$2336)</f>
        <v>1</v>
      </c>
      <c r="I1481" t="str">
        <f>_xlfn.XLOOKUP(A1481,'Medical Examinations'!$A$2:$A$2336,'Medical Examinations'!$H$2:$H$2336)</f>
        <v>No</v>
      </c>
      <c r="J1481" t="str">
        <f>VLOOKUP(A1481,'Medical Examinations'!$A$2:$J$2336,9,FALSE)</f>
        <v>Overweight</v>
      </c>
      <c r="K1481" t="str">
        <f>VLOOKUP(A1481,'Medical Examinations'!$A$2:$J$2336,10,FALSE)</f>
        <v>Normal</v>
      </c>
      <c r="L1481" s="51" t="str">
        <f>_xlfn.XLOOKUP(A1481,'Hospitalisation Details'!$A$2:$A$2345,'Hospitalisation Details'!$J$2:$J$2345,"")</f>
        <v>11-Aug-1987</v>
      </c>
      <c r="M1481" s="12">
        <f>_xlfn.XLOOKUP(A1481,'Hospitalisation Details'!$A$2:$A$2344,'Hospitalisation Details'!$F$2:$F$2344," ",0,1)</f>
        <v>7106.81</v>
      </c>
      <c r="N1481" t="str">
        <f>_xlfn.XLOOKUP(A1481,'Hospitalisation Details'!$A$2:$A$2344,'Hospitalisation Details'!$G$2:$G$2344," ",0,1)</f>
        <v>tier - 2</v>
      </c>
      <c r="O1481" t="str">
        <f>_xlfn.XLOOKUP(A1481,'Hospitalisation Details'!$A$2:$A$2344,'Hospitalisation Details'!$H$2:$H$2344," ",0,1)</f>
        <v>tier - 1</v>
      </c>
      <c r="P1481" t="str">
        <f>_xlfn.XLOOKUP(A1481,'Hospitalisation Details'!$A$2:$A$2344,'Hospitalisation Details'!$I$2:$I$2344," ",0,1)</f>
        <v>R1012</v>
      </c>
      <c r="Q1481">
        <f>_xlfn.XLOOKUP(A1481,'Hospitalisation Details'!$A$2:$A$2344,'Hospitalisation Details'!$K$2:$K$2344," ",0,1)</f>
        <v>35</v>
      </c>
    </row>
    <row r="1482" spans="1:17" ht="15.5" x14ac:dyDescent="0.35">
      <c r="A1482" s="8" t="s">
        <v>890</v>
      </c>
      <c r="B1482" t="str">
        <f>VLOOKUP(Healthcare!A1482,'Customer Names'!A1482:E3816,4,FALSE)</f>
        <v>Nathaniel</v>
      </c>
      <c r="C1482" s="10">
        <f>_xlfn.XLOOKUP(A1482,'Medical Examinations'!$A$2:$A$2336,'Medical Examinations'!$B$2:$B$2336,"NA",0,1)</f>
        <v>34.83</v>
      </c>
      <c r="D1482" s="10">
        <f>_xlfn.XLOOKUP(A1482,'Medical Examinations'!$A$2:$A$2336,'Medical Examinations'!$C$2:$C$2336)</f>
        <v>5.79</v>
      </c>
      <c r="E1482" s="1" t="str">
        <f>_xlfn.XLOOKUP(A1482,'Medical Examinations'!$A$2:$A$2336,'Medical Examinations'!$D$2:$D$2336)</f>
        <v>No</v>
      </c>
      <c r="F1482" t="str">
        <f>_xlfn.XLOOKUP(A1482,'Medical Examinations'!$A$2:$A$2336,'Medical Examinations'!$E$2:$E$2336)</f>
        <v>No</v>
      </c>
      <c r="G1482" t="str">
        <f>_xlfn.XLOOKUP(A1482,'Medical Examinations'!$A$2:$A$2336,'Medical Examinations'!$F$2:$F$2336)</f>
        <v>No</v>
      </c>
      <c r="H1482" s="1">
        <f>_xlfn.XLOOKUP(A1482,'Medical Examinations'!$A$2:$A$2336,'Medical Examinations'!$G$2:$G$2336)</f>
        <v>1</v>
      </c>
      <c r="I1482" t="str">
        <f>_xlfn.XLOOKUP(A1482,'Medical Examinations'!$A$2:$A$2336,'Medical Examinations'!$H$2:$H$2336)</f>
        <v>No</v>
      </c>
      <c r="J1482" t="str">
        <f>VLOOKUP(A1482,'Medical Examinations'!$A$2:$J$2336,9,FALSE)</f>
        <v>Obesity</v>
      </c>
      <c r="K1482" t="str">
        <f>VLOOKUP(A1482,'Medical Examinations'!$A$2:$J$2336,10,FALSE)</f>
        <v>Prediabetes</v>
      </c>
      <c r="L1482" s="51" t="str">
        <f>_xlfn.XLOOKUP(A1482,'Hospitalisation Details'!$A$2:$A$2345,'Hospitalisation Details'!$J$2:$J$2345,"")</f>
        <v>18-Jun-1992</v>
      </c>
      <c r="M1482" s="12">
        <f>_xlfn.XLOOKUP(A1482,'Hospitalisation Details'!$A$2:$A$2344,'Hospitalisation Details'!$F$2:$F$2344," ",0,1)</f>
        <v>7096.98</v>
      </c>
      <c r="N1482" t="str">
        <f>_xlfn.XLOOKUP(A1482,'Hospitalisation Details'!$A$2:$A$2344,'Hospitalisation Details'!$G$2:$G$2344," ",0,1)</f>
        <v>tier - 2</v>
      </c>
      <c r="O1482" t="str">
        <f>_xlfn.XLOOKUP(A1482,'Hospitalisation Details'!$A$2:$A$2344,'Hospitalisation Details'!$H$2:$H$2344," ",0,1)</f>
        <v>tier - 2</v>
      </c>
      <c r="P1482" t="str">
        <f>_xlfn.XLOOKUP(A1482,'Hospitalisation Details'!$A$2:$A$2344,'Hospitalisation Details'!$I$2:$I$2344," ",0,1)</f>
        <v>R1012</v>
      </c>
      <c r="Q1482">
        <f>_xlfn.XLOOKUP(A1482,'Hospitalisation Details'!$A$2:$A$2344,'Hospitalisation Details'!$K$2:$K$2344," ",0,1)</f>
        <v>30</v>
      </c>
    </row>
    <row r="1483" spans="1:17" ht="15.5" x14ac:dyDescent="0.35">
      <c r="A1483" s="8" t="s">
        <v>889</v>
      </c>
      <c r="B1483" t="str">
        <f>VLOOKUP(Healthcare!A1483,'Customer Names'!A1483:E3817,4,FALSE)</f>
        <v>Lindsay A.</v>
      </c>
      <c r="C1483" s="10">
        <f>_xlfn.XLOOKUP(A1483,'Medical Examinations'!$A$2:$A$2336,'Medical Examinations'!$B$2:$B$2336,"NA",0,1)</f>
        <v>25.46</v>
      </c>
      <c r="D1483" s="10">
        <f>_xlfn.XLOOKUP(A1483,'Medical Examinations'!$A$2:$A$2336,'Medical Examinations'!$C$2:$C$2336)</f>
        <v>4.29</v>
      </c>
      <c r="E1483" s="1" t="str">
        <f>_xlfn.XLOOKUP(A1483,'Medical Examinations'!$A$2:$A$2336,'Medical Examinations'!$D$2:$D$2336)</f>
        <v>No</v>
      </c>
      <c r="F1483" t="str">
        <f>_xlfn.XLOOKUP(A1483,'Medical Examinations'!$A$2:$A$2336,'Medical Examinations'!$E$2:$E$2336)</f>
        <v>No</v>
      </c>
      <c r="G1483" t="str">
        <f>_xlfn.XLOOKUP(A1483,'Medical Examinations'!$A$2:$A$2336,'Medical Examinations'!$F$2:$F$2336)</f>
        <v>No</v>
      </c>
      <c r="H1483" s="1">
        <f>_xlfn.XLOOKUP(A1483,'Medical Examinations'!$A$2:$A$2336,'Medical Examinations'!$G$2:$G$2336)</f>
        <v>0</v>
      </c>
      <c r="I1483" t="str">
        <f>_xlfn.XLOOKUP(A1483,'Medical Examinations'!$A$2:$A$2336,'Medical Examinations'!$H$2:$H$2336)</f>
        <v>No</v>
      </c>
      <c r="J1483" t="str">
        <f>VLOOKUP(A1483,'Medical Examinations'!$A$2:$J$2336,9,FALSE)</f>
        <v>Overweight</v>
      </c>
      <c r="K1483" t="str">
        <f>VLOOKUP(A1483,'Medical Examinations'!$A$2:$J$2336,10,FALSE)</f>
        <v>Normal</v>
      </c>
      <c r="L1483" s="51" t="str">
        <f>_xlfn.XLOOKUP(A1483,'Hospitalisation Details'!$A$2:$A$2345,'Hospitalisation Details'!$J$2:$J$2345,"")</f>
        <v>6-Oct-1982</v>
      </c>
      <c r="M1483" s="12">
        <f>_xlfn.XLOOKUP(A1483,'Hospitalisation Details'!$A$2:$A$2344,'Hospitalisation Details'!$F$2:$F$2344," ",0,1)</f>
        <v>7077.19</v>
      </c>
      <c r="N1483" t="str">
        <f>_xlfn.XLOOKUP(A1483,'Hospitalisation Details'!$A$2:$A$2344,'Hospitalisation Details'!$G$2:$G$2344," ",0,1)</f>
        <v>tier - 2</v>
      </c>
      <c r="O1483" t="str">
        <f>_xlfn.XLOOKUP(A1483,'Hospitalisation Details'!$A$2:$A$2344,'Hospitalisation Details'!$H$2:$H$2344," ",0,1)</f>
        <v>tier - 3</v>
      </c>
      <c r="P1483" t="str">
        <f>_xlfn.XLOOKUP(A1483,'Hospitalisation Details'!$A$2:$A$2344,'Hospitalisation Details'!$I$2:$I$2344," ",0,1)</f>
        <v>R1024</v>
      </c>
      <c r="Q1483">
        <f>_xlfn.XLOOKUP(A1483,'Hospitalisation Details'!$A$2:$A$2344,'Hospitalisation Details'!$K$2:$K$2344," ",0,1)</f>
        <v>40</v>
      </c>
    </row>
    <row r="1484" spans="1:17" ht="15.5" x14ac:dyDescent="0.35">
      <c r="A1484" s="8" t="s">
        <v>888</v>
      </c>
      <c r="B1484" t="str">
        <f>VLOOKUP(Healthcare!A1484,'Customer Names'!A1484:E3818,4,FALSE)</f>
        <v>Justin R</v>
      </c>
      <c r="C1484" s="10">
        <f>_xlfn.XLOOKUP(A1484,'Medical Examinations'!$A$2:$A$2336,'Medical Examinations'!$B$2:$B$2336,"NA",0,1)</f>
        <v>23.31</v>
      </c>
      <c r="D1484" s="10">
        <f>_xlfn.XLOOKUP(A1484,'Medical Examinations'!$A$2:$A$2336,'Medical Examinations'!$C$2:$C$2336)</f>
        <v>8.27</v>
      </c>
      <c r="E1484" s="1" t="str">
        <f>_xlfn.XLOOKUP(A1484,'Medical Examinations'!$A$2:$A$2336,'Medical Examinations'!$D$2:$D$2336)</f>
        <v>No</v>
      </c>
      <c r="F1484" t="str">
        <f>_xlfn.XLOOKUP(A1484,'Medical Examinations'!$A$2:$A$2336,'Medical Examinations'!$E$2:$E$2336)</f>
        <v>No</v>
      </c>
      <c r="G1484" t="str">
        <f>_xlfn.XLOOKUP(A1484,'Medical Examinations'!$A$2:$A$2336,'Medical Examinations'!$F$2:$F$2336)</f>
        <v>No</v>
      </c>
      <c r="H1484" s="1">
        <f>_xlfn.XLOOKUP(A1484,'Medical Examinations'!$A$2:$A$2336,'Medical Examinations'!$G$2:$G$2336)</f>
        <v>0</v>
      </c>
      <c r="I1484" t="str">
        <f>_xlfn.XLOOKUP(A1484,'Medical Examinations'!$A$2:$A$2336,'Medical Examinations'!$H$2:$H$2336)</f>
        <v>No</v>
      </c>
      <c r="J1484" t="str">
        <f>VLOOKUP(A1484,'Medical Examinations'!$A$2:$J$2336,9,FALSE)</f>
        <v>Normal Weight</v>
      </c>
      <c r="K1484" t="str">
        <f>VLOOKUP(A1484,'Medical Examinations'!$A$2:$J$2336,10,FALSE)</f>
        <v>Diabetes</v>
      </c>
      <c r="L1484" s="51" t="str">
        <f>_xlfn.XLOOKUP(A1484,'Hospitalisation Details'!$A$2:$A$2345,'Hospitalisation Details'!$J$2:$J$2345,"")</f>
        <v>24-Jun-1978</v>
      </c>
      <c r="M1484" s="12">
        <f>_xlfn.XLOOKUP(A1484,'Hospitalisation Details'!$A$2:$A$2344,'Hospitalisation Details'!$F$2:$F$2344," ",0,1)</f>
        <v>7054.41</v>
      </c>
      <c r="N1484" t="str">
        <f>_xlfn.XLOOKUP(A1484,'Hospitalisation Details'!$A$2:$A$2344,'Hospitalisation Details'!$G$2:$G$2344," ",0,1)</f>
        <v>tier - 2</v>
      </c>
      <c r="O1484" t="str">
        <f>_xlfn.XLOOKUP(A1484,'Hospitalisation Details'!$A$2:$A$2344,'Hospitalisation Details'!$H$2:$H$2344," ",0,1)</f>
        <v>tier - 2</v>
      </c>
      <c r="P1484" t="str">
        <f>_xlfn.XLOOKUP(A1484,'Hospitalisation Details'!$A$2:$A$2344,'Hospitalisation Details'!$I$2:$I$2344," ",0,1)</f>
        <v>R1013</v>
      </c>
      <c r="Q1484">
        <f>_xlfn.XLOOKUP(A1484,'Hospitalisation Details'!$A$2:$A$2344,'Hospitalisation Details'!$K$2:$K$2344," ",0,1)</f>
        <v>44</v>
      </c>
    </row>
    <row r="1485" spans="1:17" ht="15.5" x14ac:dyDescent="0.35">
      <c r="A1485" s="8" t="s">
        <v>887</v>
      </c>
      <c r="B1485" t="str">
        <f>VLOOKUP(Healthcare!A1485,'Customer Names'!A1485:E3819,4,FALSE)</f>
        <v>Casey</v>
      </c>
      <c r="C1485" s="10">
        <f>_xlfn.XLOOKUP(A1485,'Medical Examinations'!$A$2:$A$2336,'Medical Examinations'!$B$2:$B$2336,"NA",0,1)</f>
        <v>29</v>
      </c>
      <c r="D1485" s="10">
        <f>_xlfn.XLOOKUP(A1485,'Medical Examinations'!$A$2:$A$2336,'Medical Examinations'!$C$2:$C$2336)</f>
        <v>4.5599999999999996</v>
      </c>
      <c r="E1485" s="1" t="str">
        <f>_xlfn.XLOOKUP(A1485,'Medical Examinations'!$A$2:$A$2336,'Medical Examinations'!$D$2:$D$2336)</f>
        <v>No</v>
      </c>
      <c r="F1485" t="str">
        <f>_xlfn.XLOOKUP(A1485,'Medical Examinations'!$A$2:$A$2336,'Medical Examinations'!$E$2:$E$2336)</f>
        <v>No</v>
      </c>
      <c r="G1485" t="str">
        <f>_xlfn.XLOOKUP(A1485,'Medical Examinations'!$A$2:$A$2336,'Medical Examinations'!$F$2:$F$2336)</f>
        <v>No</v>
      </c>
      <c r="H1485" s="1">
        <f>_xlfn.XLOOKUP(A1485,'Medical Examinations'!$A$2:$A$2336,'Medical Examinations'!$G$2:$G$2336)</f>
        <v>0</v>
      </c>
      <c r="I1485" t="str">
        <f>_xlfn.XLOOKUP(A1485,'Medical Examinations'!$A$2:$A$2336,'Medical Examinations'!$H$2:$H$2336)</f>
        <v>No</v>
      </c>
      <c r="J1485" t="str">
        <f>VLOOKUP(A1485,'Medical Examinations'!$A$2:$J$2336,9,FALSE)</f>
        <v>Overweight</v>
      </c>
      <c r="K1485" t="str">
        <f>VLOOKUP(A1485,'Medical Examinations'!$A$2:$J$2336,10,FALSE)</f>
        <v>Normal</v>
      </c>
      <c r="L1485" s="51" t="str">
        <f>_xlfn.XLOOKUP(A1485,'Hospitalisation Details'!$A$2:$A$2345,'Hospitalisation Details'!$J$2:$J$2345,"")</f>
        <v>28-Jun-1980</v>
      </c>
      <c r="M1485" s="12">
        <f>_xlfn.XLOOKUP(A1485,'Hospitalisation Details'!$A$2:$A$2344,'Hospitalisation Details'!$F$2:$F$2344," ",0,1)</f>
        <v>7050.64</v>
      </c>
      <c r="N1485" t="str">
        <f>_xlfn.XLOOKUP(A1485,'Hospitalisation Details'!$A$2:$A$2344,'Hospitalisation Details'!$G$2:$G$2344," ",0,1)</f>
        <v>tier - 2</v>
      </c>
      <c r="O1485" t="str">
        <f>_xlfn.XLOOKUP(A1485,'Hospitalisation Details'!$A$2:$A$2344,'Hospitalisation Details'!$H$2:$H$2344," ",0,1)</f>
        <v>tier - 3</v>
      </c>
      <c r="P1485" t="str">
        <f>_xlfn.XLOOKUP(A1485,'Hospitalisation Details'!$A$2:$A$2344,'Hospitalisation Details'!$I$2:$I$2344," ",0,1)</f>
        <v>R1011</v>
      </c>
      <c r="Q1485">
        <f>_xlfn.XLOOKUP(A1485,'Hospitalisation Details'!$A$2:$A$2344,'Hospitalisation Details'!$K$2:$K$2344," ",0,1)</f>
        <v>42</v>
      </c>
    </row>
    <row r="1486" spans="1:17" ht="15.5" x14ac:dyDescent="0.35">
      <c r="A1486" s="8" t="s">
        <v>886</v>
      </c>
      <c r="B1486" t="str">
        <f>VLOOKUP(Healthcare!A1486,'Customer Names'!A1486:E3820,4,FALSE)</f>
        <v>Amanda L</v>
      </c>
      <c r="C1486" s="10">
        <f>_xlfn.XLOOKUP(A1486,'Medical Examinations'!$A$2:$A$2336,'Medical Examinations'!$B$2:$B$2336,"NA",0,1)</f>
        <v>32.869999999999997</v>
      </c>
      <c r="D1486" s="10">
        <f>_xlfn.XLOOKUP(A1486,'Medical Examinations'!$A$2:$A$2336,'Medical Examinations'!$C$2:$C$2336)</f>
        <v>5.33</v>
      </c>
      <c r="E1486" s="1" t="str">
        <f>_xlfn.XLOOKUP(A1486,'Medical Examinations'!$A$2:$A$2336,'Medical Examinations'!$D$2:$D$2336)</f>
        <v>No</v>
      </c>
      <c r="F1486" t="str">
        <f>_xlfn.XLOOKUP(A1486,'Medical Examinations'!$A$2:$A$2336,'Medical Examinations'!$E$2:$E$2336)</f>
        <v>No</v>
      </c>
      <c r="G1486" t="str">
        <f>_xlfn.XLOOKUP(A1486,'Medical Examinations'!$A$2:$A$2336,'Medical Examinations'!$F$2:$F$2336)</f>
        <v>No</v>
      </c>
      <c r="H1486" s="1">
        <f>_xlfn.XLOOKUP(A1486,'Medical Examinations'!$A$2:$A$2336,'Medical Examinations'!$G$2:$G$2336)</f>
        <v>0</v>
      </c>
      <c r="I1486" t="str">
        <f>_xlfn.XLOOKUP(A1486,'Medical Examinations'!$A$2:$A$2336,'Medical Examinations'!$H$2:$H$2336)</f>
        <v>No</v>
      </c>
      <c r="J1486" t="str">
        <f>VLOOKUP(A1486,'Medical Examinations'!$A$2:$J$2336,9,FALSE)</f>
        <v>Obesity</v>
      </c>
      <c r="K1486" t="str">
        <f>VLOOKUP(A1486,'Medical Examinations'!$A$2:$J$2336,10,FALSE)</f>
        <v>Normal</v>
      </c>
      <c r="L1486" s="51" t="str">
        <f>_xlfn.XLOOKUP(A1486,'Hospitalisation Details'!$A$2:$A$2345,'Hospitalisation Details'!$J$2:$J$2345,"")</f>
        <v>21-Jul-1980</v>
      </c>
      <c r="M1486" s="12">
        <f>_xlfn.XLOOKUP(A1486,'Hospitalisation Details'!$A$2:$A$2344,'Hospitalisation Details'!$F$2:$F$2344," ",0,1)</f>
        <v>7050.02</v>
      </c>
      <c r="N1486" t="str">
        <f>_xlfn.XLOOKUP(A1486,'Hospitalisation Details'!$A$2:$A$2344,'Hospitalisation Details'!$G$2:$G$2344," ",0,1)</f>
        <v>tier - 2</v>
      </c>
      <c r="O1486" t="str">
        <f>_xlfn.XLOOKUP(A1486,'Hospitalisation Details'!$A$2:$A$2344,'Hospitalisation Details'!$H$2:$H$2344," ",0,1)</f>
        <v>tier - 1</v>
      </c>
      <c r="P1486" t="str">
        <f>_xlfn.XLOOKUP(A1486,'Hospitalisation Details'!$A$2:$A$2344,'Hospitalisation Details'!$I$2:$I$2344," ",0,1)</f>
        <v>R1024</v>
      </c>
      <c r="Q1486">
        <f>_xlfn.XLOOKUP(A1486,'Hospitalisation Details'!$A$2:$A$2344,'Hospitalisation Details'!$K$2:$K$2344," ",0,1)</f>
        <v>42</v>
      </c>
    </row>
    <row r="1487" spans="1:17" ht="15.5" x14ac:dyDescent="0.35">
      <c r="A1487" s="8" t="s">
        <v>885</v>
      </c>
      <c r="B1487" t="str">
        <f>VLOOKUP(Healthcare!A1487,'Customer Names'!A1487:E3821,4,FALSE)</f>
        <v>Ayako N.</v>
      </c>
      <c r="C1487" s="10">
        <f>_xlfn.XLOOKUP(A1487,'Medical Examinations'!$A$2:$A$2336,'Medical Examinations'!$B$2:$B$2336,"NA",0,1)</f>
        <v>26.18</v>
      </c>
      <c r="D1487" s="10">
        <f>_xlfn.XLOOKUP(A1487,'Medical Examinations'!$A$2:$A$2336,'Medical Examinations'!$C$2:$C$2336)</f>
        <v>5.63</v>
      </c>
      <c r="E1487" s="1" t="str">
        <f>_xlfn.XLOOKUP(A1487,'Medical Examinations'!$A$2:$A$2336,'Medical Examinations'!$D$2:$D$2336)</f>
        <v>No</v>
      </c>
      <c r="F1487" t="str">
        <f>_xlfn.XLOOKUP(A1487,'Medical Examinations'!$A$2:$A$2336,'Medical Examinations'!$E$2:$E$2336)</f>
        <v>No</v>
      </c>
      <c r="G1487" t="str">
        <f>_xlfn.XLOOKUP(A1487,'Medical Examinations'!$A$2:$A$2336,'Medical Examinations'!$F$2:$F$2336)</f>
        <v>No</v>
      </c>
      <c r="H1487" s="1">
        <f>_xlfn.XLOOKUP(A1487,'Medical Examinations'!$A$2:$A$2336,'Medical Examinations'!$G$2:$G$2336)</f>
        <v>0</v>
      </c>
      <c r="I1487" t="str">
        <f>_xlfn.XLOOKUP(A1487,'Medical Examinations'!$A$2:$A$2336,'Medical Examinations'!$H$2:$H$2336)</f>
        <v>No</v>
      </c>
      <c r="J1487" t="str">
        <f>VLOOKUP(A1487,'Medical Examinations'!$A$2:$J$2336,9,FALSE)</f>
        <v>Overweight</v>
      </c>
      <c r="K1487" t="str">
        <f>VLOOKUP(A1487,'Medical Examinations'!$A$2:$J$2336,10,FALSE)</f>
        <v>Normal</v>
      </c>
      <c r="L1487" s="51" t="str">
        <f>_xlfn.XLOOKUP(A1487,'Hospitalisation Details'!$A$2:$A$2345,'Hospitalisation Details'!$J$2:$J$2345,"")</f>
        <v>22-Oct-1980</v>
      </c>
      <c r="M1487" s="12">
        <f>_xlfn.XLOOKUP(A1487,'Hospitalisation Details'!$A$2:$A$2344,'Hospitalisation Details'!$F$2:$F$2344," ",0,1)</f>
        <v>7046.72</v>
      </c>
      <c r="N1487" t="str">
        <f>_xlfn.XLOOKUP(A1487,'Hospitalisation Details'!$A$2:$A$2344,'Hospitalisation Details'!$G$2:$G$2344," ",0,1)</f>
        <v>tier - 2</v>
      </c>
      <c r="O1487" t="str">
        <f>_xlfn.XLOOKUP(A1487,'Hospitalisation Details'!$A$2:$A$2344,'Hospitalisation Details'!$H$2:$H$2344," ",0,1)</f>
        <v>tier - 3</v>
      </c>
      <c r="P1487" t="str">
        <f>_xlfn.XLOOKUP(A1487,'Hospitalisation Details'!$A$2:$A$2344,'Hospitalisation Details'!$I$2:$I$2344," ",0,1)</f>
        <v>R1013</v>
      </c>
      <c r="Q1487">
        <f>_xlfn.XLOOKUP(A1487,'Hospitalisation Details'!$A$2:$A$2344,'Hospitalisation Details'!$K$2:$K$2344," ",0,1)</f>
        <v>42</v>
      </c>
    </row>
    <row r="1488" spans="1:17" ht="15.5" x14ac:dyDescent="0.35">
      <c r="A1488" s="8" t="s">
        <v>884</v>
      </c>
      <c r="B1488" t="str">
        <f>VLOOKUP(Healthcare!A1488,'Customer Names'!A1488:E3822,4,FALSE)</f>
        <v>Emilee</v>
      </c>
      <c r="C1488" s="10">
        <f>_xlfn.XLOOKUP(A1488,'Medical Examinations'!$A$2:$A$2336,'Medical Examinations'!$B$2:$B$2336,"NA",0,1)</f>
        <v>25.3</v>
      </c>
      <c r="D1488" s="10">
        <f>_xlfn.XLOOKUP(A1488,'Medical Examinations'!$A$2:$A$2336,'Medical Examinations'!$C$2:$C$2336)</f>
        <v>5.12</v>
      </c>
      <c r="E1488" s="1" t="str">
        <f>_xlfn.XLOOKUP(A1488,'Medical Examinations'!$A$2:$A$2336,'Medical Examinations'!$D$2:$D$2336)</f>
        <v>No</v>
      </c>
      <c r="F1488" t="str">
        <f>_xlfn.XLOOKUP(A1488,'Medical Examinations'!$A$2:$A$2336,'Medical Examinations'!$E$2:$E$2336)</f>
        <v>No</v>
      </c>
      <c r="G1488" t="str">
        <f>_xlfn.XLOOKUP(A1488,'Medical Examinations'!$A$2:$A$2336,'Medical Examinations'!$F$2:$F$2336)</f>
        <v>No</v>
      </c>
      <c r="H1488" s="1">
        <f>_xlfn.XLOOKUP(A1488,'Medical Examinations'!$A$2:$A$2336,'Medical Examinations'!$G$2:$G$2336)</f>
        <v>0</v>
      </c>
      <c r="I1488" t="str">
        <f>_xlfn.XLOOKUP(A1488,'Medical Examinations'!$A$2:$A$2336,'Medical Examinations'!$H$2:$H$2336)</f>
        <v>No</v>
      </c>
      <c r="J1488" t="str">
        <f>VLOOKUP(A1488,'Medical Examinations'!$A$2:$J$2336,9,FALSE)</f>
        <v>Overweight</v>
      </c>
      <c r="K1488" t="str">
        <f>VLOOKUP(A1488,'Medical Examinations'!$A$2:$J$2336,10,FALSE)</f>
        <v>Normal</v>
      </c>
      <c r="L1488" s="51" t="str">
        <f>_xlfn.XLOOKUP(A1488,'Hospitalisation Details'!$A$2:$A$2345,'Hospitalisation Details'!$J$2:$J$2345,"")</f>
        <v>26-Jul-1980</v>
      </c>
      <c r="M1488" s="12">
        <f>_xlfn.XLOOKUP(A1488,'Hospitalisation Details'!$A$2:$A$2344,'Hospitalisation Details'!$F$2:$F$2344," ",0,1)</f>
        <v>7045.5</v>
      </c>
      <c r="N1488" t="str">
        <f>_xlfn.XLOOKUP(A1488,'Hospitalisation Details'!$A$2:$A$2344,'Hospitalisation Details'!$G$2:$G$2344," ",0,1)</f>
        <v>tier - 2</v>
      </c>
      <c r="O1488" t="str">
        <f>_xlfn.XLOOKUP(A1488,'Hospitalisation Details'!$A$2:$A$2344,'Hospitalisation Details'!$H$2:$H$2344," ",0,1)</f>
        <v>tier - 1</v>
      </c>
      <c r="P1488" t="str">
        <f>_xlfn.XLOOKUP(A1488,'Hospitalisation Details'!$A$2:$A$2344,'Hospitalisation Details'!$I$2:$I$2344," ",0,1)</f>
        <v>R1011</v>
      </c>
      <c r="Q1488">
        <f>_xlfn.XLOOKUP(A1488,'Hospitalisation Details'!$A$2:$A$2344,'Hospitalisation Details'!$K$2:$K$2344," ",0,1)</f>
        <v>42</v>
      </c>
    </row>
    <row r="1489" spans="1:17" ht="15.5" x14ac:dyDescent="0.35">
      <c r="A1489" s="8" t="s">
        <v>883</v>
      </c>
      <c r="B1489" t="str">
        <f>VLOOKUP(Healthcare!A1489,'Customer Names'!A1489:E3823,4,FALSE)</f>
        <v>Stephen M</v>
      </c>
      <c r="C1489" s="10">
        <f>_xlfn.XLOOKUP(A1489,'Medical Examinations'!$A$2:$A$2336,'Medical Examinations'!$B$2:$B$2336,"NA",0,1)</f>
        <v>36.94</v>
      </c>
      <c r="D1489" s="10">
        <f>_xlfn.XLOOKUP(A1489,'Medical Examinations'!$A$2:$A$2336,'Medical Examinations'!$C$2:$C$2336)</f>
        <v>5.15</v>
      </c>
      <c r="E1489" s="1" t="str">
        <f>_xlfn.XLOOKUP(A1489,'Medical Examinations'!$A$2:$A$2336,'Medical Examinations'!$D$2:$D$2336)</f>
        <v>Yes</v>
      </c>
      <c r="F1489" t="str">
        <f>_xlfn.XLOOKUP(A1489,'Medical Examinations'!$A$2:$A$2336,'Medical Examinations'!$E$2:$E$2336)</f>
        <v>No</v>
      </c>
      <c r="G1489" t="str">
        <f>_xlfn.XLOOKUP(A1489,'Medical Examinations'!$A$2:$A$2336,'Medical Examinations'!$F$2:$F$2336)</f>
        <v>No</v>
      </c>
      <c r="H1489" s="1">
        <f>_xlfn.XLOOKUP(A1489,'Medical Examinations'!$A$2:$A$2336,'Medical Examinations'!$G$2:$G$2336)</f>
        <v>1</v>
      </c>
      <c r="I1489" t="str">
        <f>_xlfn.XLOOKUP(A1489,'Medical Examinations'!$A$2:$A$2336,'Medical Examinations'!$H$2:$H$2336)</f>
        <v>No</v>
      </c>
      <c r="J1489" t="str">
        <f>VLOOKUP(A1489,'Medical Examinations'!$A$2:$J$2336,9,FALSE)</f>
        <v>Obesity</v>
      </c>
      <c r="K1489" t="str">
        <f>VLOOKUP(A1489,'Medical Examinations'!$A$2:$J$2336,10,FALSE)</f>
        <v>Normal</v>
      </c>
      <c r="L1489" s="51" t="str">
        <f>_xlfn.XLOOKUP(A1489,'Hospitalisation Details'!$A$2:$A$2345,'Hospitalisation Details'!$J$2:$J$2345,"")</f>
        <v>29-Oct-1995</v>
      </c>
      <c r="M1489" s="12">
        <f>_xlfn.XLOOKUP(A1489,'Hospitalisation Details'!$A$2:$A$2344,'Hospitalisation Details'!$F$2:$F$2344," ",0,1)</f>
        <v>7042.11</v>
      </c>
      <c r="N1489" t="str">
        <f>_xlfn.XLOOKUP(A1489,'Hospitalisation Details'!$A$2:$A$2344,'Hospitalisation Details'!$G$2:$G$2344," ",0,1)</f>
        <v>tier - 2</v>
      </c>
      <c r="O1489" t="str">
        <f>_xlfn.XLOOKUP(A1489,'Hospitalisation Details'!$A$2:$A$2344,'Hospitalisation Details'!$H$2:$H$2344," ",0,1)</f>
        <v>tier - 3</v>
      </c>
      <c r="P1489" t="str">
        <f>_xlfn.XLOOKUP(A1489,'Hospitalisation Details'!$A$2:$A$2344,'Hospitalisation Details'!$I$2:$I$2344," ",0,1)</f>
        <v>R1012</v>
      </c>
      <c r="Q1489">
        <f>_xlfn.XLOOKUP(A1489,'Hospitalisation Details'!$A$2:$A$2344,'Hospitalisation Details'!$K$2:$K$2344," ",0,1)</f>
        <v>27</v>
      </c>
    </row>
    <row r="1490" spans="1:17" ht="15.5" x14ac:dyDescent="0.35">
      <c r="A1490" s="8" t="s">
        <v>882</v>
      </c>
      <c r="B1490" t="str">
        <f>VLOOKUP(Healthcare!A1490,'Customer Names'!A1490:E3824,4,FALSE)</f>
        <v>Annemarie A</v>
      </c>
      <c r="C1490" s="10">
        <f>_xlfn.XLOOKUP(A1490,'Medical Examinations'!$A$2:$A$2336,'Medical Examinations'!$B$2:$B$2336,"NA",0,1)</f>
        <v>22.86</v>
      </c>
      <c r="D1490" s="10">
        <f>_xlfn.XLOOKUP(A1490,'Medical Examinations'!$A$2:$A$2336,'Medical Examinations'!$C$2:$C$2336)</f>
        <v>7.5</v>
      </c>
      <c r="E1490" s="1" t="str">
        <f>_xlfn.XLOOKUP(A1490,'Medical Examinations'!$A$2:$A$2336,'Medical Examinations'!$D$2:$D$2336)</f>
        <v>No</v>
      </c>
      <c r="F1490" t="str">
        <f>_xlfn.XLOOKUP(A1490,'Medical Examinations'!$A$2:$A$2336,'Medical Examinations'!$E$2:$E$2336)</f>
        <v>No</v>
      </c>
      <c r="G1490" t="str">
        <f>_xlfn.XLOOKUP(A1490,'Medical Examinations'!$A$2:$A$2336,'Medical Examinations'!$F$2:$F$2336)</f>
        <v>No</v>
      </c>
      <c r="H1490" s="1">
        <f>_xlfn.XLOOKUP(A1490,'Medical Examinations'!$A$2:$A$2336,'Medical Examinations'!$G$2:$G$2336)</f>
        <v>0</v>
      </c>
      <c r="I1490" t="str">
        <f>_xlfn.XLOOKUP(A1490,'Medical Examinations'!$A$2:$A$2336,'Medical Examinations'!$H$2:$H$2336)</f>
        <v>No</v>
      </c>
      <c r="J1490" t="str">
        <f>VLOOKUP(A1490,'Medical Examinations'!$A$2:$J$2336,9,FALSE)</f>
        <v>Normal Weight</v>
      </c>
      <c r="K1490" t="str">
        <f>VLOOKUP(A1490,'Medical Examinations'!$A$2:$J$2336,10,FALSE)</f>
        <v>Diabetes</v>
      </c>
      <c r="L1490" s="51" t="str">
        <f>_xlfn.XLOOKUP(A1490,'Hospitalisation Details'!$A$2:$A$2345,'Hospitalisation Details'!$J$2:$J$2345,"")</f>
        <v>2-Jun-1978</v>
      </c>
      <c r="M1490" s="12">
        <f>_xlfn.XLOOKUP(A1490,'Hospitalisation Details'!$A$2:$A$2344,'Hospitalisation Details'!$F$2:$F$2344," ",0,1)</f>
        <v>7033.08</v>
      </c>
      <c r="N1490" t="str">
        <f>_xlfn.XLOOKUP(A1490,'Hospitalisation Details'!$A$2:$A$2344,'Hospitalisation Details'!$G$2:$G$2344," ",0,1)</f>
        <v>tier - 2</v>
      </c>
      <c r="O1490" t="str">
        <f>_xlfn.XLOOKUP(A1490,'Hospitalisation Details'!$A$2:$A$2344,'Hospitalisation Details'!$H$2:$H$2344," ",0,1)</f>
        <v>tier - 2</v>
      </c>
      <c r="P1490" t="str">
        <f>_xlfn.XLOOKUP(A1490,'Hospitalisation Details'!$A$2:$A$2344,'Hospitalisation Details'!$I$2:$I$2344," ",0,1)</f>
        <v>R1013</v>
      </c>
      <c r="Q1490">
        <f>_xlfn.XLOOKUP(A1490,'Hospitalisation Details'!$A$2:$A$2344,'Hospitalisation Details'!$K$2:$K$2344," ",0,1)</f>
        <v>45</v>
      </c>
    </row>
    <row r="1491" spans="1:17" ht="15.5" x14ac:dyDescent="0.35">
      <c r="A1491" s="8" t="s">
        <v>881</v>
      </c>
      <c r="B1491" t="str">
        <f>VLOOKUP(Healthcare!A1491,'Customer Names'!A1491:E3825,4,FALSE)</f>
        <v>Ashley R</v>
      </c>
      <c r="C1491" s="10">
        <f>_xlfn.XLOOKUP(A1491,'Medical Examinations'!$A$2:$A$2336,'Medical Examinations'!$B$2:$B$2336,"NA",0,1)</f>
        <v>18.760000000000002</v>
      </c>
      <c r="D1491" s="10">
        <f>_xlfn.XLOOKUP(A1491,'Medical Examinations'!$A$2:$A$2336,'Medical Examinations'!$C$2:$C$2336)</f>
        <v>4.88</v>
      </c>
      <c r="E1491" s="1" t="str">
        <f>_xlfn.XLOOKUP(A1491,'Medical Examinations'!$A$2:$A$2336,'Medical Examinations'!$D$2:$D$2336)</f>
        <v>Yes</v>
      </c>
      <c r="F1491" t="str">
        <f>_xlfn.XLOOKUP(A1491,'Medical Examinations'!$A$2:$A$2336,'Medical Examinations'!$E$2:$E$2336)</f>
        <v>No</v>
      </c>
      <c r="G1491" t="str">
        <f>_xlfn.XLOOKUP(A1491,'Medical Examinations'!$A$2:$A$2336,'Medical Examinations'!$F$2:$F$2336)</f>
        <v>Yes</v>
      </c>
      <c r="H1491" s="1">
        <f>_xlfn.XLOOKUP(A1491,'Medical Examinations'!$A$2:$A$2336,'Medical Examinations'!$G$2:$G$2336)</f>
        <v>1</v>
      </c>
      <c r="I1491" t="str">
        <f>_xlfn.XLOOKUP(A1491,'Medical Examinations'!$A$2:$A$2336,'Medical Examinations'!$H$2:$H$2336)</f>
        <v>No</v>
      </c>
      <c r="J1491" t="str">
        <f>VLOOKUP(A1491,'Medical Examinations'!$A$2:$J$2336,9,FALSE)</f>
        <v>Normal Weight</v>
      </c>
      <c r="K1491" t="str">
        <f>VLOOKUP(A1491,'Medical Examinations'!$A$2:$J$2336,10,FALSE)</f>
        <v>Normal</v>
      </c>
      <c r="L1491" s="51" t="str">
        <f>_xlfn.XLOOKUP(A1491,'Hospitalisation Details'!$A$2:$A$2345,'Hospitalisation Details'!$J$2:$J$2345,"")</f>
        <v>6-Jul-1969</v>
      </c>
      <c r="M1491" s="12">
        <f>_xlfn.XLOOKUP(A1491,'Hospitalisation Details'!$A$2:$A$2344,'Hospitalisation Details'!$F$2:$F$2344," ",0,1)</f>
        <v>7003.1</v>
      </c>
      <c r="N1491" t="str">
        <f>_xlfn.XLOOKUP(A1491,'Hospitalisation Details'!$A$2:$A$2344,'Hospitalisation Details'!$G$2:$G$2344," ",0,1)</f>
        <v>tier - 2</v>
      </c>
      <c r="O1491" t="str">
        <f>_xlfn.XLOOKUP(A1491,'Hospitalisation Details'!$A$2:$A$2344,'Hospitalisation Details'!$H$2:$H$2344," ",0,1)</f>
        <v>tier - 3</v>
      </c>
      <c r="P1491" t="str">
        <f>_xlfn.XLOOKUP(A1491,'Hospitalisation Details'!$A$2:$A$2344,'Hospitalisation Details'!$I$2:$I$2344," ",0,1)</f>
        <v>R1013</v>
      </c>
      <c r="Q1491">
        <f>_xlfn.XLOOKUP(A1491,'Hospitalisation Details'!$A$2:$A$2344,'Hospitalisation Details'!$K$2:$K$2344," ",0,1)</f>
        <v>53</v>
      </c>
    </row>
    <row r="1492" spans="1:17" ht="15.5" x14ac:dyDescent="0.35">
      <c r="A1492" s="8" t="s">
        <v>880</v>
      </c>
      <c r="B1492" t="str">
        <f>VLOOKUP(Healthcare!A1492,'Customer Names'!A1492:E3826,4,FALSE)</f>
        <v>Leslie A</v>
      </c>
      <c r="C1492" s="10">
        <f>_xlfn.XLOOKUP(A1492,'Medical Examinations'!$A$2:$A$2336,'Medical Examinations'!$B$2:$B$2336,"NA",0,1)</f>
        <v>24.36</v>
      </c>
      <c r="D1492" s="10">
        <f>_xlfn.XLOOKUP(A1492,'Medical Examinations'!$A$2:$A$2336,'Medical Examinations'!$C$2:$C$2336)</f>
        <v>5.57</v>
      </c>
      <c r="E1492" s="1" t="str">
        <f>_xlfn.XLOOKUP(A1492,'Medical Examinations'!$A$2:$A$2336,'Medical Examinations'!$D$2:$D$2336)</f>
        <v>No</v>
      </c>
      <c r="F1492" t="str">
        <f>_xlfn.XLOOKUP(A1492,'Medical Examinations'!$A$2:$A$2336,'Medical Examinations'!$E$2:$E$2336)</f>
        <v>No</v>
      </c>
      <c r="G1492" t="str">
        <f>_xlfn.XLOOKUP(A1492,'Medical Examinations'!$A$2:$A$2336,'Medical Examinations'!$F$2:$F$2336)</f>
        <v>No</v>
      </c>
      <c r="H1492" s="1">
        <f>_xlfn.XLOOKUP(A1492,'Medical Examinations'!$A$2:$A$2336,'Medical Examinations'!$G$2:$G$2336)</f>
        <v>0</v>
      </c>
      <c r="I1492" t="str">
        <f>_xlfn.XLOOKUP(A1492,'Medical Examinations'!$A$2:$A$2336,'Medical Examinations'!$H$2:$H$2336)</f>
        <v>No</v>
      </c>
      <c r="J1492" t="str">
        <f>VLOOKUP(A1492,'Medical Examinations'!$A$2:$J$2336,9,FALSE)</f>
        <v>Normal Weight</v>
      </c>
      <c r="K1492" t="str">
        <f>VLOOKUP(A1492,'Medical Examinations'!$A$2:$J$2336,10,FALSE)</f>
        <v>Normal</v>
      </c>
      <c r="L1492" s="51" t="str">
        <f>_xlfn.XLOOKUP(A1492,'Hospitalisation Details'!$A$2:$A$2345,'Hospitalisation Details'!$J$2:$J$2345,"")</f>
        <v>1-Sep-1982</v>
      </c>
      <c r="M1492" s="12">
        <f>_xlfn.XLOOKUP(A1492,'Hospitalisation Details'!$A$2:$A$2344,'Hospitalisation Details'!$F$2:$F$2344," ",0,1)</f>
        <v>6989.95</v>
      </c>
      <c r="N1492" t="str">
        <f>_xlfn.XLOOKUP(A1492,'Hospitalisation Details'!$A$2:$A$2344,'Hospitalisation Details'!$G$2:$G$2344," ",0,1)</f>
        <v>tier - 2</v>
      </c>
      <c r="O1492" t="str">
        <f>_xlfn.XLOOKUP(A1492,'Hospitalisation Details'!$A$2:$A$2344,'Hospitalisation Details'!$H$2:$H$2344," ",0,1)</f>
        <v>tier - 1</v>
      </c>
      <c r="P1492" t="str">
        <f>_xlfn.XLOOKUP(A1492,'Hospitalisation Details'!$A$2:$A$2344,'Hospitalisation Details'!$I$2:$I$2344," ",0,1)</f>
        <v>R1013</v>
      </c>
      <c r="Q1492">
        <f>_xlfn.XLOOKUP(A1492,'Hospitalisation Details'!$A$2:$A$2344,'Hospitalisation Details'!$K$2:$K$2344," ",0,1)</f>
        <v>40</v>
      </c>
    </row>
    <row r="1493" spans="1:17" ht="15.5" x14ac:dyDescent="0.35">
      <c r="A1493" s="8" t="s">
        <v>879</v>
      </c>
      <c r="B1493" t="str">
        <f>VLOOKUP(Healthcare!A1493,'Customer Names'!A1493:E3827,4,FALSE)</f>
        <v>Mauricio J. Sr.</v>
      </c>
      <c r="C1493" s="10">
        <f>_xlfn.XLOOKUP(A1493,'Medical Examinations'!$A$2:$A$2336,'Medical Examinations'!$B$2:$B$2336,"NA",0,1)</f>
        <v>32.299999999999997</v>
      </c>
      <c r="D1493" s="10">
        <f>_xlfn.XLOOKUP(A1493,'Medical Examinations'!$A$2:$A$2336,'Medical Examinations'!$C$2:$C$2336)</f>
        <v>5.31</v>
      </c>
      <c r="E1493" s="1" t="str">
        <f>_xlfn.XLOOKUP(A1493,'Medical Examinations'!$A$2:$A$2336,'Medical Examinations'!$D$2:$D$2336)</f>
        <v>No</v>
      </c>
      <c r="F1493" t="str">
        <f>_xlfn.XLOOKUP(A1493,'Medical Examinations'!$A$2:$A$2336,'Medical Examinations'!$E$2:$E$2336)</f>
        <v>No</v>
      </c>
      <c r="G1493" t="str">
        <f>_xlfn.XLOOKUP(A1493,'Medical Examinations'!$A$2:$A$2336,'Medical Examinations'!$F$2:$F$2336)</f>
        <v>No</v>
      </c>
      <c r="H1493" s="1">
        <f>_xlfn.XLOOKUP(A1493,'Medical Examinations'!$A$2:$A$2336,'Medical Examinations'!$G$2:$G$2336)</f>
        <v>0</v>
      </c>
      <c r="I1493" t="str">
        <f>_xlfn.XLOOKUP(A1493,'Medical Examinations'!$A$2:$A$2336,'Medical Examinations'!$H$2:$H$2336)</f>
        <v>No</v>
      </c>
      <c r="J1493" t="str">
        <f>VLOOKUP(A1493,'Medical Examinations'!$A$2:$J$2336,9,FALSE)</f>
        <v>Obesity</v>
      </c>
      <c r="K1493" t="str">
        <f>VLOOKUP(A1493,'Medical Examinations'!$A$2:$J$2336,10,FALSE)</f>
        <v>Normal</v>
      </c>
      <c r="L1493" s="51" t="str">
        <f>_xlfn.XLOOKUP(A1493,'Hospitalisation Details'!$A$2:$A$2345,'Hospitalisation Details'!$J$2:$J$2345,"")</f>
        <v>18-Oct-1982</v>
      </c>
      <c r="M1493" s="12">
        <f>_xlfn.XLOOKUP(A1493,'Hospitalisation Details'!$A$2:$A$2344,'Hospitalisation Details'!$F$2:$F$2344," ",0,1)</f>
        <v>6986.7</v>
      </c>
      <c r="N1493" t="str">
        <f>_xlfn.XLOOKUP(A1493,'Hospitalisation Details'!$A$2:$A$2344,'Hospitalisation Details'!$G$2:$G$2344," ",0,1)</f>
        <v>tier - 3</v>
      </c>
      <c r="O1493" t="str">
        <f>_xlfn.XLOOKUP(A1493,'Hospitalisation Details'!$A$2:$A$2344,'Hospitalisation Details'!$H$2:$H$2344," ",0,1)</f>
        <v>tier - 1</v>
      </c>
      <c r="P1493" t="str">
        <f>_xlfn.XLOOKUP(A1493,'Hospitalisation Details'!$A$2:$A$2344,'Hospitalisation Details'!$I$2:$I$2344," ",0,1)</f>
        <v>R1012</v>
      </c>
      <c r="Q1493">
        <f>_xlfn.XLOOKUP(A1493,'Hospitalisation Details'!$A$2:$A$2344,'Hospitalisation Details'!$K$2:$K$2344," ",0,1)</f>
        <v>40</v>
      </c>
    </row>
    <row r="1494" spans="1:17" ht="15.5" x14ac:dyDescent="0.35">
      <c r="A1494" s="8" t="s">
        <v>878</v>
      </c>
      <c r="B1494" t="str">
        <f>VLOOKUP(Healthcare!A1494,'Customer Names'!A1494:E3828,4,FALSE)</f>
        <v>Kieran</v>
      </c>
      <c r="C1494" s="10">
        <f>_xlfn.XLOOKUP(A1494,'Medical Examinations'!$A$2:$A$2336,'Medical Examinations'!$B$2:$B$2336,"NA",0,1)</f>
        <v>22.704999999999998</v>
      </c>
      <c r="D1494" s="10">
        <f>_xlfn.XLOOKUP(A1494,'Medical Examinations'!$A$2:$A$2336,'Medical Examinations'!$C$2:$C$2336)</f>
        <v>4.57</v>
      </c>
      <c r="E1494" s="1" t="str">
        <f>_xlfn.XLOOKUP(A1494,'Medical Examinations'!$A$2:$A$2336,'Medical Examinations'!$D$2:$D$2336)</f>
        <v>Yes</v>
      </c>
      <c r="F1494" t="str">
        <f>_xlfn.XLOOKUP(A1494,'Medical Examinations'!$A$2:$A$2336,'Medical Examinations'!$E$2:$E$2336)</f>
        <v>No</v>
      </c>
      <c r="G1494" t="str">
        <f>_xlfn.XLOOKUP(A1494,'Medical Examinations'!$A$2:$A$2336,'Medical Examinations'!$F$2:$F$2336)</f>
        <v>No</v>
      </c>
      <c r="H1494" s="1">
        <f>_xlfn.XLOOKUP(A1494,'Medical Examinations'!$A$2:$A$2336,'Medical Examinations'!$G$2:$G$2336)</f>
        <v>0</v>
      </c>
      <c r="I1494" t="str">
        <f>_xlfn.XLOOKUP(A1494,'Medical Examinations'!$A$2:$A$2336,'Medical Examinations'!$H$2:$H$2336)</f>
        <v>No</v>
      </c>
      <c r="J1494" t="str">
        <f>VLOOKUP(A1494,'Medical Examinations'!$A$2:$J$2336,9,FALSE)</f>
        <v>Normal Weight</v>
      </c>
      <c r="K1494" t="str">
        <f>VLOOKUP(A1494,'Medical Examinations'!$A$2:$J$2336,10,FALSE)</f>
        <v>Normal</v>
      </c>
      <c r="L1494" s="51" t="str">
        <f>_xlfn.XLOOKUP(A1494,'Hospitalisation Details'!$A$2:$A$2345,'Hospitalisation Details'!$J$2:$J$2345,"")</f>
        <v>10-Dec-1985</v>
      </c>
      <c r="M1494" s="12">
        <f>_xlfn.XLOOKUP(A1494,'Hospitalisation Details'!$A$2:$A$2344,'Hospitalisation Details'!$F$2:$F$2344," ",0,1)</f>
        <v>6985.51</v>
      </c>
      <c r="N1494" t="str">
        <f>_xlfn.XLOOKUP(A1494,'Hospitalisation Details'!$A$2:$A$2344,'Hospitalisation Details'!$G$2:$G$2344," ",0,1)</f>
        <v>tier - 2</v>
      </c>
      <c r="O1494" t="str">
        <f>_xlfn.XLOOKUP(A1494,'Hospitalisation Details'!$A$2:$A$2344,'Hospitalisation Details'!$H$2:$H$2344," ",0,1)</f>
        <v>tier - 2</v>
      </c>
      <c r="P1494" t="str">
        <f>_xlfn.XLOOKUP(A1494,'Hospitalisation Details'!$A$2:$A$2344,'Hospitalisation Details'!$I$2:$I$2344," ",0,1)</f>
        <v>R1019</v>
      </c>
      <c r="Q1494">
        <f>_xlfn.XLOOKUP(A1494,'Hospitalisation Details'!$A$2:$A$2344,'Hospitalisation Details'!$K$2:$K$2344," ",0,1)</f>
        <v>37</v>
      </c>
    </row>
    <row r="1495" spans="1:17" ht="15.5" x14ac:dyDescent="0.35">
      <c r="A1495" s="8" t="s">
        <v>877</v>
      </c>
      <c r="B1495" t="str">
        <f>VLOOKUP(Healthcare!A1495,'Customer Names'!A1495:E3829,4,FALSE)</f>
        <v>Elizabeth A</v>
      </c>
      <c r="C1495" s="10">
        <f>_xlfn.XLOOKUP(A1495,'Medical Examinations'!$A$2:$A$2336,'Medical Examinations'!$B$2:$B$2336,"NA",0,1)</f>
        <v>21.79</v>
      </c>
      <c r="D1495" s="10">
        <f>_xlfn.XLOOKUP(A1495,'Medical Examinations'!$A$2:$A$2336,'Medical Examinations'!$C$2:$C$2336)</f>
        <v>8.6999999999999993</v>
      </c>
      <c r="E1495" s="1" t="str">
        <f>_xlfn.XLOOKUP(A1495,'Medical Examinations'!$A$2:$A$2336,'Medical Examinations'!$D$2:$D$2336)</f>
        <v>Yes</v>
      </c>
      <c r="F1495" t="str">
        <f>_xlfn.XLOOKUP(A1495,'Medical Examinations'!$A$2:$A$2336,'Medical Examinations'!$E$2:$E$2336)</f>
        <v>No</v>
      </c>
      <c r="G1495" t="str">
        <f>_xlfn.XLOOKUP(A1495,'Medical Examinations'!$A$2:$A$2336,'Medical Examinations'!$F$2:$F$2336)</f>
        <v>No</v>
      </c>
      <c r="H1495" s="1">
        <f>_xlfn.XLOOKUP(A1495,'Medical Examinations'!$A$2:$A$2336,'Medical Examinations'!$G$2:$G$2336)</f>
        <v>1</v>
      </c>
      <c r="I1495" t="str">
        <f>_xlfn.XLOOKUP(A1495,'Medical Examinations'!$A$2:$A$2336,'Medical Examinations'!$H$2:$H$2336)</f>
        <v>No</v>
      </c>
      <c r="J1495" t="str">
        <f>VLOOKUP(A1495,'Medical Examinations'!$A$2:$J$2336,9,FALSE)</f>
        <v>Normal Weight</v>
      </c>
      <c r="K1495" t="str">
        <f>VLOOKUP(A1495,'Medical Examinations'!$A$2:$J$2336,10,FALSE)</f>
        <v>Diabetes</v>
      </c>
      <c r="L1495" s="51" t="str">
        <f>_xlfn.XLOOKUP(A1495,'Hospitalisation Details'!$A$2:$A$2345,'Hospitalisation Details'!$J$2:$J$2345,"")</f>
        <v>3-Jun-1975</v>
      </c>
      <c r="M1495" s="12">
        <f>_xlfn.XLOOKUP(A1495,'Hospitalisation Details'!$A$2:$A$2344,'Hospitalisation Details'!$F$2:$F$2344," ",0,1)</f>
        <v>6965.21</v>
      </c>
      <c r="N1495" t="str">
        <f>_xlfn.XLOOKUP(A1495,'Hospitalisation Details'!$A$2:$A$2344,'Hospitalisation Details'!$G$2:$G$2344," ",0,1)</f>
        <v>tier - 2</v>
      </c>
      <c r="O1495" t="str">
        <f>_xlfn.XLOOKUP(A1495,'Hospitalisation Details'!$A$2:$A$2344,'Hospitalisation Details'!$H$2:$H$2344," ",0,1)</f>
        <v>tier - 3</v>
      </c>
      <c r="P1495" t="str">
        <f>_xlfn.XLOOKUP(A1495,'Hospitalisation Details'!$A$2:$A$2344,'Hospitalisation Details'!$I$2:$I$2344," ",0,1)</f>
        <v>R1013</v>
      </c>
      <c r="Q1495">
        <f>_xlfn.XLOOKUP(A1495,'Hospitalisation Details'!$A$2:$A$2344,'Hospitalisation Details'!$K$2:$K$2344," ",0,1)</f>
        <v>48</v>
      </c>
    </row>
    <row r="1496" spans="1:17" ht="15.5" x14ac:dyDescent="0.35">
      <c r="A1496" s="8" t="s">
        <v>876</v>
      </c>
      <c r="B1496" t="str">
        <f>VLOOKUP(Healthcare!A1496,'Customer Names'!A1496:E3830,4,FALSE)</f>
        <v>Zeke M.</v>
      </c>
      <c r="C1496" s="10">
        <f>_xlfn.XLOOKUP(A1496,'Medical Examinations'!$A$2:$A$2336,'Medical Examinations'!$B$2:$B$2336,"NA",0,1)</f>
        <v>24.52</v>
      </c>
      <c r="D1496" s="10">
        <f>_xlfn.XLOOKUP(A1496,'Medical Examinations'!$A$2:$A$2336,'Medical Examinations'!$C$2:$C$2336)</f>
        <v>4.76</v>
      </c>
      <c r="E1496" s="1" t="str">
        <f>_xlfn.XLOOKUP(A1496,'Medical Examinations'!$A$2:$A$2336,'Medical Examinations'!$D$2:$D$2336)</f>
        <v>No</v>
      </c>
      <c r="F1496" t="str">
        <f>_xlfn.XLOOKUP(A1496,'Medical Examinations'!$A$2:$A$2336,'Medical Examinations'!$E$2:$E$2336)</f>
        <v>No</v>
      </c>
      <c r="G1496" t="str">
        <f>_xlfn.XLOOKUP(A1496,'Medical Examinations'!$A$2:$A$2336,'Medical Examinations'!$F$2:$F$2336)</f>
        <v>No</v>
      </c>
      <c r="H1496" s="1">
        <f>_xlfn.XLOOKUP(A1496,'Medical Examinations'!$A$2:$A$2336,'Medical Examinations'!$G$2:$G$2336)</f>
        <v>0</v>
      </c>
      <c r="I1496" t="str">
        <f>_xlfn.XLOOKUP(A1496,'Medical Examinations'!$A$2:$A$2336,'Medical Examinations'!$H$2:$H$2336)</f>
        <v>No</v>
      </c>
      <c r="J1496" t="str">
        <f>VLOOKUP(A1496,'Medical Examinations'!$A$2:$J$2336,9,FALSE)</f>
        <v>Normal Weight</v>
      </c>
      <c r="K1496" t="str">
        <f>VLOOKUP(A1496,'Medical Examinations'!$A$2:$J$2336,10,FALSE)</f>
        <v>Normal</v>
      </c>
      <c r="L1496" s="51" t="str">
        <f>_xlfn.XLOOKUP(A1496,'Hospitalisation Details'!$A$2:$A$2345,'Hospitalisation Details'!$J$2:$J$2345,"")</f>
        <v>18-Aug-1980</v>
      </c>
      <c r="M1496" s="12">
        <f>_xlfn.XLOOKUP(A1496,'Hospitalisation Details'!$A$2:$A$2344,'Hospitalisation Details'!$F$2:$F$2344," ",0,1)</f>
        <v>6951.12</v>
      </c>
      <c r="N1496" t="str">
        <f>_xlfn.XLOOKUP(A1496,'Hospitalisation Details'!$A$2:$A$2344,'Hospitalisation Details'!$G$2:$G$2344," ",0,1)</f>
        <v>tier - 2</v>
      </c>
      <c r="O1496" t="str">
        <f>_xlfn.XLOOKUP(A1496,'Hospitalisation Details'!$A$2:$A$2344,'Hospitalisation Details'!$H$2:$H$2344," ",0,1)</f>
        <v>tier - 2</v>
      </c>
      <c r="P1496" t="str">
        <f>_xlfn.XLOOKUP(A1496,'Hospitalisation Details'!$A$2:$A$2344,'Hospitalisation Details'!$I$2:$I$2344," ",0,1)</f>
        <v>R1013</v>
      </c>
      <c r="Q1496">
        <f>_xlfn.XLOOKUP(A1496,'Hospitalisation Details'!$A$2:$A$2344,'Hospitalisation Details'!$K$2:$K$2344," ",0,1)</f>
        <v>42</v>
      </c>
    </row>
    <row r="1497" spans="1:17" ht="15.5" x14ac:dyDescent="0.35">
      <c r="A1497" s="8" t="s">
        <v>875</v>
      </c>
      <c r="B1497" t="str">
        <f>VLOOKUP(Healthcare!A1497,'Customer Names'!A1497:E3831,4,FALSE)</f>
        <v>Chip</v>
      </c>
      <c r="C1497" s="10">
        <f>_xlfn.XLOOKUP(A1497,'Medical Examinations'!$A$2:$A$2336,'Medical Examinations'!$B$2:$B$2336,"NA",0,1)</f>
        <v>39.520000000000003</v>
      </c>
      <c r="D1497" s="10">
        <f>_xlfn.XLOOKUP(A1497,'Medical Examinations'!$A$2:$A$2336,'Medical Examinations'!$C$2:$C$2336)</f>
        <v>11.81</v>
      </c>
      <c r="E1497" s="1" t="str">
        <f>_xlfn.XLOOKUP(A1497,'Medical Examinations'!$A$2:$A$2336,'Medical Examinations'!$D$2:$D$2336)</f>
        <v>No</v>
      </c>
      <c r="F1497" t="str">
        <f>_xlfn.XLOOKUP(A1497,'Medical Examinations'!$A$2:$A$2336,'Medical Examinations'!$E$2:$E$2336)</f>
        <v>No</v>
      </c>
      <c r="G1497" t="str">
        <f>_xlfn.XLOOKUP(A1497,'Medical Examinations'!$A$2:$A$2336,'Medical Examinations'!$F$2:$F$2336)</f>
        <v>No</v>
      </c>
      <c r="H1497" s="1">
        <f>_xlfn.XLOOKUP(A1497,'Medical Examinations'!$A$2:$A$2336,'Medical Examinations'!$G$2:$G$2336)</f>
        <v>0</v>
      </c>
      <c r="I1497" t="str">
        <f>_xlfn.XLOOKUP(A1497,'Medical Examinations'!$A$2:$A$2336,'Medical Examinations'!$H$2:$H$2336)</f>
        <v>No</v>
      </c>
      <c r="J1497" t="str">
        <f>VLOOKUP(A1497,'Medical Examinations'!$A$2:$J$2336,9,FALSE)</f>
        <v>Obesity</v>
      </c>
      <c r="K1497" t="str">
        <f>VLOOKUP(A1497,'Medical Examinations'!$A$2:$J$2336,10,FALSE)</f>
        <v>Diabetes</v>
      </c>
      <c r="L1497" s="51" t="str">
        <f>_xlfn.XLOOKUP(A1497,'Hospitalisation Details'!$A$2:$A$2345,'Hospitalisation Details'!$J$2:$J$2345,"")</f>
        <v>15-Dec-1978</v>
      </c>
      <c r="M1497" s="12">
        <f>_xlfn.XLOOKUP(A1497,'Hospitalisation Details'!$A$2:$A$2344,'Hospitalisation Details'!$F$2:$F$2344," ",0,1)</f>
        <v>6948.7</v>
      </c>
      <c r="N1497" t="str">
        <f>_xlfn.XLOOKUP(A1497,'Hospitalisation Details'!$A$2:$A$2344,'Hospitalisation Details'!$G$2:$G$2344," ",0,1)</f>
        <v>tier - 1</v>
      </c>
      <c r="O1497" t="str">
        <f>_xlfn.XLOOKUP(A1497,'Hospitalisation Details'!$A$2:$A$2344,'Hospitalisation Details'!$H$2:$H$2344," ",0,1)</f>
        <v>tier - 2</v>
      </c>
      <c r="P1497" t="str">
        <f>_xlfn.XLOOKUP(A1497,'Hospitalisation Details'!$A$2:$A$2344,'Hospitalisation Details'!$I$2:$I$2344," ",0,1)</f>
        <v>R1012</v>
      </c>
      <c r="Q1497">
        <f>_xlfn.XLOOKUP(A1497,'Hospitalisation Details'!$A$2:$A$2344,'Hospitalisation Details'!$K$2:$K$2344," ",0,1)</f>
        <v>44</v>
      </c>
    </row>
    <row r="1498" spans="1:17" ht="15.5" x14ac:dyDescent="0.35">
      <c r="A1498" s="8" t="s">
        <v>874</v>
      </c>
      <c r="B1498" t="str">
        <f>VLOOKUP(Healthcare!A1498,'Customer Names'!A1498:E3832,4,FALSE)</f>
        <v>Miguel Angel Sr.</v>
      </c>
      <c r="C1498" s="10">
        <f>_xlfn.XLOOKUP(A1498,'Medical Examinations'!$A$2:$A$2336,'Medical Examinations'!$B$2:$B$2336,"NA",0,1)</f>
        <v>24.49</v>
      </c>
      <c r="D1498" s="10">
        <f>_xlfn.XLOOKUP(A1498,'Medical Examinations'!$A$2:$A$2336,'Medical Examinations'!$C$2:$C$2336)</f>
        <v>4.67</v>
      </c>
      <c r="E1498" s="1" t="str">
        <f>_xlfn.XLOOKUP(A1498,'Medical Examinations'!$A$2:$A$2336,'Medical Examinations'!$D$2:$D$2336)</f>
        <v>No</v>
      </c>
      <c r="F1498" t="str">
        <f>_xlfn.XLOOKUP(A1498,'Medical Examinations'!$A$2:$A$2336,'Medical Examinations'!$E$2:$E$2336)</f>
        <v>No</v>
      </c>
      <c r="G1498" t="str">
        <f>_xlfn.XLOOKUP(A1498,'Medical Examinations'!$A$2:$A$2336,'Medical Examinations'!$F$2:$F$2336)</f>
        <v>No</v>
      </c>
      <c r="H1498" s="1">
        <f>_xlfn.XLOOKUP(A1498,'Medical Examinations'!$A$2:$A$2336,'Medical Examinations'!$G$2:$G$2336)</f>
        <v>0</v>
      </c>
      <c r="I1498" t="str">
        <f>_xlfn.XLOOKUP(A1498,'Medical Examinations'!$A$2:$A$2336,'Medical Examinations'!$H$2:$H$2336)</f>
        <v>No</v>
      </c>
      <c r="J1498" t="str">
        <f>VLOOKUP(A1498,'Medical Examinations'!$A$2:$J$2336,9,FALSE)</f>
        <v>Normal Weight</v>
      </c>
      <c r="K1498" t="str">
        <f>VLOOKUP(A1498,'Medical Examinations'!$A$2:$J$2336,10,FALSE)</f>
        <v>Normal</v>
      </c>
      <c r="L1498" s="51" t="str">
        <f>_xlfn.XLOOKUP(A1498,'Hospitalisation Details'!$A$2:$A$2345,'Hospitalisation Details'!$J$2:$J$2345,"")</f>
        <v>5-Oct-1980</v>
      </c>
      <c r="M1498" s="12">
        <f>_xlfn.XLOOKUP(A1498,'Hospitalisation Details'!$A$2:$A$2344,'Hospitalisation Details'!$F$2:$F$2344," ",0,1)</f>
        <v>6940.94</v>
      </c>
      <c r="N1498" t="str">
        <f>_xlfn.XLOOKUP(A1498,'Hospitalisation Details'!$A$2:$A$2344,'Hospitalisation Details'!$G$2:$G$2344," ",0,1)</f>
        <v>tier - 2</v>
      </c>
      <c r="O1498" t="str">
        <f>_xlfn.XLOOKUP(A1498,'Hospitalisation Details'!$A$2:$A$2344,'Hospitalisation Details'!$H$2:$H$2344," ",0,1)</f>
        <v>tier - 3</v>
      </c>
      <c r="P1498" t="str">
        <f>_xlfn.XLOOKUP(A1498,'Hospitalisation Details'!$A$2:$A$2344,'Hospitalisation Details'!$I$2:$I$2344," ",0,1)</f>
        <v>R1013</v>
      </c>
      <c r="Q1498">
        <f>_xlfn.XLOOKUP(A1498,'Hospitalisation Details'!$A$2:$A$2344,'Hospitalisation Details'!$K$2:$K$2344," ",0,1)</f>
        <v>42</v>
      </c>
    </row>
    <row r="1499" spans="1:17" ht="15.5" x14ac:dyDescent="0.35">
      <c r="A1499" s="8" t="s">
        <v>873</v>
      </c>
      <c r="B1499" t="str">
        <f>VLOOKUP(Healthcare!A1499,'Customer Names'!A1499:E3833,4,FALSE)</f>
        <v>Brian</v>
      </c>
      <c r="C1499" s="10">
        <f>_xlfn.XLOOKUP(A1499,'Medical Examinations'!$A$2:$A$2336,'Medical Examinations'!$B$2:$B$2336,"NA",0,1)</f>
        <v>26.315000000000001</v>
      </c>
      <c r="D1499" s="10">
        <f>_xlfn.XLOOKUP(A1499,'Medical Examinations'!$A$2:$A$2336,'Medical Examinations'!$C$2:$C$2336)</f>
        <v>6.02</v>
      </c>
      <c r="E1499" s="1" t="str">
        <f>_xlfn.XLOOKUP(A1499,'Medical Examinations'!$A$2:$A$2336,'Medical Examinations'!$D$2:$D$2336)</f>
        <v>No</v>
      </c>
      <c r="F1499" t="str">
        <f>_xlfn.XLOOKUP(A1499,'Medical Examinations'!$A$2:$A$2336,'Medical Examinations'!$E$2:$E$2336)</f>
        <v>No</v>
      </c>
      <c r="G1499" t="str">
        <f>_xlfn.XLOOKUP(A1499,'Medical Examinations'!$A$2:$A$2336,'Medical Examinations'!$F$2:$F$2336)</f>
        <v>No</v>
      </c>
      <c r="H1499" s="1">
        <f>_xlfn.XLOOKUP(A1499,'Medical Examinations'!$A$2:$A$2336,'Medical Examinations'!$G$2:$G$2336)</f>
        <v>0</v>
      </c>
      <c r="I1499" t="str">
        <f>_xlfn.XLOOKUP(A1499,'Medical Examinations'!$A$2:$A$2336,'Medical Examinations'!$H$2:$H$2336)</f>
        <v>No</v>
      </c>
      <c r="J1499" t="str">
        <f>VLOOKUP(A1499,'Medical Examinations'!$A$2:$J$2336,9,FALSE)</f>
        <v>Overweight</v>
      </c>
      <c r="K1499" t="str">
        <f>VLOOKUP(A1499,'Medical Examinations'!$A$2:$J$2336,10,FALSE)</f>
        <v>Prediabetes</v>
      </c>
      <c r="L1499" s="51" t="str">
        <f>_xlfn.XLOOKUP(A1499,'Hospitalisation Details'!$A$2:$A$2345,'Hospitalisation Details'!$J$2:$J$2345,"")</f>
        <v>30-Aug-1980</v>
      </c>
      <c r="M1499" s="12">
        <f>_xlfn.XLOOKUP(A1499,'Hospitalisation Details'!$A$2:$A$2344,'Hospitalisation Details'!$F$2:$F$2344," ",0,1)</f>
        <v>6940.91</v>
      </c>
      <c r="N1499" t="str">
        <f>_xlfn.XLOOKUP(A1499,'Hospitalisation Details'!$A$2:$A$2344,'Hospitalisation Details'!$G$2:$G$2344," ",0,1)</f>
        <v>tier - 2</v>
      </c>
      <c r="O1499" t="str">
        <f>_xlfn.XLOOKUP(A1499,'Hospitalisation Details'!$A$2:$A$2344,'Hospitalisation Details'!$H$2:$H$2344," ",0,1)</f>
        <v>tier - 2</v>
      </c>
      <c r="P1499" t="str">
        <f>_xlfn.XLOOKUP(A1499,'Hospitalisation Details'!$A$2:$A$2344,'Hospitalisation Details'!$I$2:$I$2344," ",0,1)</f>
        <v>R1012</v>
      </c>
      <c r="Q1499">
        <f>_xlfn.XLOOKUP(A1499,'Hospitalisation Details'!$A$2:$A$2344,'Hospitalisation Details'!$K$2:$K$2344," ",0,1)</f>
        <v>42</v>
      </c>
    </row>
    <row r="1500" spans="1:17" ht="15.5" x14ac:dyDescent="0.35">
      <c r="A1500" s="8" t="s">
        <v>872</v>
      </c>
      <c r="B1500" t="str">
        <f>VLOOKUP(Healthcare!A1500,'Customer Names'!A1500:E3834,4,FALSE)</f>
        <v>Meghan</v>
      </c>
      <c r="C1500" s="10">
        <f>_xlfn.XLOOKUP(A1500,'Medical Examinations'!$A$2:$A$2336,'Medical Examinations'!$B$2:$B$2336,"NA",0,1)</f>
        <v>22.58</v>
      </c>
      <c r="D1500" s="10">
        <f>_xlfn.XLOOKUP(A1500,'Medical Examinations'!$A$2:$A$2336,'Medical Examinations'!$C$2:$C$2336)</f>
        <v>7.46</v>
      </c>
      <c r="E1500" s="1" t="str">
        <f>_xlfn.XLOOKUP(A1500,'Medical Examinations'!$A$2:$A$2336,'Medical Examinations'!$D$2:$D$2336)</f>
        <v>No</v>
      </c>
      <c r="F1500" t="str">
        <f>_xlfn.XLOOKUP(A1500,'Medical Examinations'!$A$2:$A$2336,'Medical Examinations'!$E$2:$E$2336)</f>
        <v>No</v>
      </c>
      <c r="G1500" t="str">
        <f>_xlfn.XLOOKUP(A1500,'Medical Examinations'!$A$2:$A$2336,'Medical Examinations'!$F$2:$F$2336)</f>
        <v>No</v>
      </c>
      <c r="H1500" s="1">
        <f>_xlfn.XLOOKUP(A1500,'Medical Examinations'!$A$2:$A$2336,'Medical Examinations'!$G$2:$G$2336)</f>
        <v>0</v>
      </c>
      <c r="I1500" t="str">
        <f>_xlfn.XLOOKUP(A1500,'Medical Examinations'!$A$2:$A$2336,'Medical Examinations'!$H$2:$H$2336)</f>
        <v>No</v>
      </c>
      <c r="J1500" t="str">
        <f>VLOOKUP(A1500,'Medical Examinations'!$A$2:$J$2336,9,FALSE)</f>
        <v>Normal Weight</v>
      </c>
      <c r="K1500" t="str">
        <f>VLOOKUP(A1500,'Medical Examinations'!$A$2:$J$2336,10,FALSE)</f>
        <v>Diabetes</v>
      </c>
      <c r="L1500" s="51" t="str">
        <f>_xlfn.XLOOKUP(A1500,'Hospitalisation Details'!$A$2:$A$2345,'Hospitalisation Details'!$J$2:$J$2345,"")</f>
        <v>29-Nov-1978</v>
      </c>
      <c r="M1500" s="12">
        <f>_xlfn.XLOOKUP(A1500,'Hospitalisation Details'!$A$2:$A$2344,'Hospitalisation Details'!$F$2:$F$2344," ",0,1)</f>
        <v>6938.11</v>
      </c>
      <c r="N1500" t="str">
        <f>_xlfn.XLOOKUP(A1500,'Hospitalisation Details'!$A$2:$A$2344,'Hospitalisation Details'!$G$2:$G$2344," ",0,1)</f>
        <v>tier - 2</v>
      </c>
      <c r="O1500" t="str">
        <f>_xlfn.XLOOKUP(A1500,'Hospitalisation Details'!$A$2:$A$2344,'Hospitalisation Details'!$H$2:$H$2344," ",0,1)</f>
        <v>tier - 2</v>
      </c>
      <c r="P1500" t="str">
        <f>_xlfn.XLOOKUP(A1500,'Hospitalisation Details'!$A$2:$A$2344,'Hospitalisation Details'!$I$2:$I$2344," ",0,1)</f>
        <v>R1013</v>
      </c>
      <c r="Q1500">
        <f>_xlfn.XLOOKUP(A1500,'Hospitalisation Details'!$A$2:$A$2344,'Hospitalisation Details'!$K$2:$K$2344," ",0,1)</f>
        <v>44</v>
      </c>
    </row>
    <row r="1501" spans="1:17" ht="15.5" x14ac:dyDescent="0.35">
      <c r="A1501" s="8" t="s">
        <v>871</v>
      </c>
      <c r="B1501" t="str">
        <f>VLOOKUP(Healthcare!A1501,'Customer Names'!A1501:E3835,4,FALSE)</f>
        <v>Meredith L.</v>
      </c>
      <c r="C1501" s="10">
        <f>_xlfn.XLOOKUP(A1501,'Medical Examinations'!$A$2:$A$2336,'Medical Examinations'!$B$2:$B$2336,"NA",0,1)</f>
        <v>19.475000000000001</v>
      </c>
      <c r="D1501" s="10">
        <f>_xlfn.XLOOKUP(A1501,'Medical Examinations'!$A$2:$A$2336,'Medical Examinations'!$C$2:$C$2336)</f>
        <v>4.74</v>
      </c>
      <c r="E1501" s="1" t="str">
        <f>_xlfn.XLOOKUP(A1501,'Medical Examinations'!$A$2:$A$2336,'Medical Examinations'!$D$2:$D$2336)</f>
        <v>No</v>
      </c>
      <c r="F1501" t="str">
        <f>_xlfn.XLOOKUP(A1501,'Medical Examinations'!$A$2:$A$2336,'Medical Examinations'!$E$2:$E$2336)</f>
        <v>No</v>
      </c>
      <c r="G1501" t="str">
        <f>_xlfn.XLOOKUP(A1501,'Medical Examinations'!$A$2:$A$2336,'Medical Examinations'!$F$2:$F$2336)</f>
        <v>No</v>
      </c>
      <c r="H1501" s="1">
        <f>_xlfn.XLOOKUP(A1501,'Medical Examinations'!$A$2:$A$2336,'Medical Examinations'!$G$2:$G$2336)</f>
        <v>1</v>
      </c>
      <c r="I1501" t="str">
        <f>_xlfn.XLOOKUP(A1501,'Medical Examinations'!$A$2:$A$2336,'Medical Examinations'!$H$2:$H$2336)</f>
        <v>No</v>
      </c>
      <c r="J1501" t="str">
        <f>VLOOKUP(A1501,'Medical Examinations'!$A$2:$J$2336,9,FALSE)</f>
        <v>Normal Weight</v>
      </c>
      <c r="K1501" t="str">
        <f>VLOOKUP(A1501,'Medical Examinations'!$A$2:$J$2336,10,FALSE)</f>
        <v>Normal</v>
      </c>
      <c r="L1501" s="51" t="str">
        <f>_xlfn.XLOOKUP(A1501,'Hospitalisation Details'!$A$2:$A$2345,'Hospitalisation Details'!$J$2:$J$2345,"")</f>
        <v>5-Sep-1984</v>
      </c>
      <c r="M1501" s="12">
        <f>_xlfn.XLOOKUP(A1501,'Hospitalisation Details'!$A$2:$A$2344,'Hospitalisation Details'!$F$2:$F$2344," ",0,1)</f>
        <v>6933.24</v>
      </c>
      <c r="N1501" t="str">
        <f>_xlfn.XLOOKUP(A1501,'Hospitalisation Details'!$A$2:$A$2344,'Hospitalisation Details'!$G$2:$G$2344," ",0,1)</f>
        <v>tier - 2</v>
      </c>
      <c r="O1501" t="str">
        <f>_xlfn.XLOOKUP(A1501,'Hospitalisation Details'!$A$2:$A$2344,'Hospitalisation Details'!$H$2:$H$2344," ",0,1)</f>
        <v>tier - 3</v>
      </c>
      <c r="P1501" t="str">
        <f>_xlfn.XLOOKUP(A1501,'Hospitalisation Details'!$A$2:$A$2344,'Hospitalisation Details'!$I$2:$I$2344," ",0,1)</f>
        <v>R1012</v>
      </c>
      <c r="Q1501">
        <f>_xlfn.XLOOKUP(A1501,'Hospitalisation Details'!$A$2:$A$2344,'Hospitalisation Details'!$K$2:$K$2344," ",0,1)</f>
        <v>38</v>
      </c>
    </row>
    <row r="1502" spans="1:17" ht="15.5" x14ac:dyDescent="0.35">
      <c r="A1502" s="8" t="s">
        <v>870</v>
      </c>
      <c r="B1502" t="str">
        <f>VLOOKUP(Healthcare!A1502,'Customer Names'!A1502:E3836,4,FALSE)</f>
        <v>Millicent M</v>
      </c>
      <c r="C1502" s="10">
        <f>_xlfn.XLOOKUP(A1502,'Medical Examinations'!$A$2:$A$2336,'Medical Examinations'!$B$2:$B$2336,"NA",0,1)</f>
        <v>26.33</v>
      </c>
      <c r="D1502" s="10">
        <f>_xlfn.XLOOKUP(A1502,'Medical Examinations'!$A$2:$A$2336,'Medical Examinations'!$C$2:$C$2336)</f>
        <v>4.79</v>
      </c>
      <c r="E1502" s="1" t="str">
        <f>_xlfn.XLOOKUP(A1502,'Medical Examinations'!$A$2:$A$2336,'Medical Examinations'!$D$2:$D$2336)</f>
        <v>No</v>
      </c>
      <c r="F1502" t="str">
        <f>_xlfn.XLOOKUP(A1502,'Medical Examinations'!$A$2:$A$2336,'Medical Examinations'!$E$2:$E$2336)</f>
        <v>No</v>
      </c>
      <c r="G1502" t="str">
        <f>_xlfn.XLOOKUP(A1502,'Medical Examinations'!$A$2:$A$2336,'Medical Examinations'!$F$2:$F$2336)</f>
        <v>No</v>
      </c>
      <c r="H1502" s="1">
        <f>_xlfn.XLOOKUP(A1502,'Medical Examinations'!$A$2:$A$2336,'Medical Examinations'!$G$2:$G$2336)</f>
        <v>0</v>
      </c>
      <c r="I1502" t="str">
        <f>_xlfn.XLOOKUP(A1502,'Medical Examinations'!$A$2:$A$2336,'Medical Examinations'!$H$2:$H$2336)</f>
        <v>No</v>
      </c>
      <c r="J1502" t="str">
        <f>VLOOKUP(A1502,'Medical Examinations'!$A$2:$J$2336,9,FALSE)</f>
        <v>Overweight</v>
      </c>
      <c r="K1502" t="str">
        <f>VLOOKUP(A1502,'Medical Examinations'!$A$2:$J$2336,10,FALSE)</f>
        <v>Normal</v>
      </c>
      <c r="L1502" s="51" t="str">
        <f>_xlfn.XLOOKUP(A1502,'Hospitalisation Details'!$A$2:$A$2345,'Hospitalisation Details'!$J$2:$J$2345,"")</f>
        <v>21-Dec-1989</v>
      </c>
      <c r="M1502" s="12">
        <f>_xlfn.XLOOKUP(A1502,'Hospitalisation Details'!$A$2:$A$2344,'Hospitalisation Details'!$F$2:$F$2344," ",0,1)</f>
        <v>6895.19</v>
      </c>
      <c r="N1502" t="str">
        <f>_xlfn.XLOOKUP(A1502,'Hospitalisation Details'!$A$2:$A$2344,'Hospitalisation Details'!$G$2:$G$2344," ",0,1)</f>
        <v>tier - 2</v>
      </c>
      <c r="O1502" t="str">
        <f>_xlfn.XLOOKUP(A1502,'Hospitalisation Details'!$A$2:$A$2344,'Hospitalisation Details'!$H$2:$H$2344," ",0,1)</f>
        <v>tier - 3</v>
      </c>
      <c r="P1502" t="str">
        <f>_xlfn.XLOOKUP(A1502,'Hospitalisation Details'!$A$2:$A$2344,'Hospitalisation Details'!$I$2:$I$2344," ",0,1)</f>
        <v>R1024</v>
      </c>
      <c r="Q1502">
        <f>_xlfn.XLOOKUP(A1502,'Hospitalisation Details'!$A$2:$A$2344,'Hospitalisation Details'!$K$2:$K$2344," ",0,1)</f>
        <v>33</v>
      </c>
    </row>
    <row r="1503" spans="1:17" ht="15.5" x14ac:dyDescent="0.35">
      <c r="A1503" s="8" t="s">
        <v>869</v>
      </c>
      <c r="B1503" t="str">
        <f>VLOOKUP(Healthcare!A1503,'Customer Names'!A1503:E3837,4,FALSE)</f>
        <v>Kathleen</v>
      </c>
      <c r="C1503" s="10">
        <f>_xlfn.XLOOKUP(A1503,'Medical Examinations'!$A$2:$A$2336,'Medical Examinations'!$B$2:$B$2336,"NA",0,1)</f>
        <v>17.29</v>
      </c>
      <c r="D1503" s="10">
        <f>_xlfn.XLOOKUP(A1503,'Medical Examinations'!$A$2:$A$2336,'Medical Examinations'!$C$2:$C$2336)</f>
        <v>5.35</v>
      </c>
      <c r="E1503" s="1" t="str">
        <f>_xlfn.XLOOKUP(A1503,'Medical Examinations'!$A$2:$A$2336,'Medical Examinations'!$D$2:$D$2336)</f>
        <v>Yes</v>
      </c>
      <c r="F1503" t="str">
        <f>_xlfn.XLOOKUP(A1503,'Medical Examinations'!$A$2:$A$2336,'Medical Examinations'!$E$2:$E$2336)</f>
        <v>No</v>
      </c>
      <c r="G1503" t="str">
        <f>_xlfn.XLOOKUP(A1503,'Medical Examinations'!$A$2:$A$2336,'Medical Examinations'!$F$2:$F$2336)</f>
        <v>No</v>
      </c>
      <c r="H1503" s="1">
        <f>_xlfn.XLOOKUP(A1503,'Medical Examinations'!$A$2:$A$2336,'Medical Examinations'!$G$2:$G$2336)</f>
        <v>0</v>
      </c>
      <c r="I1503" t="str">
        <f>_xlfn.XLOOKUP(A1503,'Medical Examinations'!$A$2:$A$2336,'Medical Examinations'!$H$2:$H$2336)</f>
        <v>No</v>
      </c>
      <c r="J1503" t="str">
        <f>VLOOKUP(A1503,'Medical Examinations'!$A$2:$J$2336,9,FALSE)</f>
        <v>Underweight</v>
      </c>
      <c r="K1503" t="str">
        <f>VLOOKUP(A1503,'Medical Examinations'!$A$2:$J$2336,10,FALSE)</f>
        <v>Normal</v>
      </c>
      <c r="L1503" s="51" t="str">
        <f>_xlfn.XLOOKUP(A1503,'Hospitalisation Details'!$A$2:$A$2345,'Hospitalisation Details'!$J$2:$J$2345,"")</f>
        <v>10-Sep-1985</v>
      </c>
      <c r="M1503" s="12">
        <f>_xlfn.XLOOKUP(A1503,'Hospitalisation Details'!$A$2:$A$2344,'Hospitalisation Details'!$F$2:$F$2344," ",0,1)</f>
        <v>6877.98</v>
      </c>
      <c r="N1503" t="str">
        <f>_xlfn.XLOOKUP(A1503,'Hospitalisation Details'!$A$2:$A$2344,'Hospitalisation Details'!$G$2:$G$2344," ",0,1)</f>
        <v>tier - 2</v>
      </c>
      <c r="O1503" t="str">
        <f>_xlfn.XLOOKUP(A1503,'Hospitalisation Details'!$A$2:$A$2344,'Hospitalisation Details'!$H$2:$H$2344," ",0,1)</f>
        <v>tier - 1</v>
      </c>
      <c r="P1503" t="str">
        <f>_xlfn.XLOOKUP(A1503,'Hospitalisation Details'!$A$2:$A$2344,'Hospitalisation Details'!$I$2:$I$2344," ",0,1)</f>
        <v>R1024</v>
      </c>
      <c r="Q1503">
        <f>_xlfn.XLOOKUP(A1503,'Hospitalisation Details'!$A$2:$A$2344,'Hospitalisation Details'!$K$2:$K$2344," ",0,1)</f>
        <v>37</v>
      </c>
    </row>
    <row r="1504" spans="1:17" ht="15.5" x14ac:dyDescent="0.35">
      <c r="A1504" s="8" t="s">
        <v>868</v>
      </c>
      <c r="B1504" t="str">
        <f>VLOOKUP(Healthcare!A1504,'Customer Names'!A1504:E3838,4,FALSE)</f>
        <v>Kimberly K</v>
      </c>
      <c r="C1504" s="10">
        <f>_xlfn.XLOOKUP(A1504,'Medical Examinations'!$A$2:$A$2336,'Medical Examinations'!$B$2:$B$2336,"NA",0,1)</f>
        <v>42.88</v>
      </c>
      <c r="D1504" s="10">
        <f>_xlfn.XLOOKUP(A1504,'Medical Examinations'!$A$2:$A$2336,'Medical Examinations'!$C$2:$C$2336)</f>
        <v>4.87</v>
      </c>
      <c r="E1504" s="1" t="str">
        <f>_xlfn.XLOOKUP(A1504,'Medical Examinations'!$A$2:$A$2336,'Medical Examinations'!$D$2:$D$2336)</f>
        <v>No</v>
      </c>
      <c r="F1504" t="str">
        <f>_xlfn.XLOOKUP(A1504,'Medical Examinations'!$A$2:$A$2336,'Medical Examinations'!$E$2:$E$2336)</f>
        <v>Yes</v>
      </c>
      <c r="G1504" t="str">
        <f>_xlfn.XLOOKUP(A1504,'Medical Examinations'!$A$2:$A$2336,'Medical Examinations'!$F$2:$F$2336)</f>
        <v>No</v>
      </c>
      <c r="H1504" s="1">
        <f>_xlfn.XLOOKUP(A1504,'Medical Examinations'!$A$2:$A$2336,'Medical Examinations'!$G$2:$G$2336)</f>
        <v>1</v>
      </c>
      <c r="I1504" t="str">
        <f>_xlfn.XLOOKUP(A1504,'Medical Examinations'!$A$2:$A$2336,'Medical Examinations'!$H$2:$H$2336)</f>
        <v>No</v>
      </c>
      <c r="J1504" t="str">
        <f>VLOOKUP(A1504,'Medical Examinations'!$A$2:$J$2336,9,FALSE)</f>
        <v>Obesity</v>
      </c>
      <c r="K1504" t="str">
        <f>VLOOKUP(A1504,'Medical Examinations'!$A$2:$J$2336,10,FALSE)</f>
        <v>Normal</v>
      </c>
      <c r="L1504" s="51" t="str">
        <f>_xlfn.XLOOKUP(A1504,'Hospitalisation Details'!$A$2:$A$2345,'Hospitalisation Details'!$J$2:$J$2345,"")</f>
        <v>24-Dec-2004</v>
      </c>
      <c r="M1504" s="12">
        <f>_xlfn.XLOOKUP(A1504,'Hospitalisation Details'!$A$2:$A$2344,'Hospitalisation Details'!$F$2:$F$2344," ",0,1)</f>
        <v>6876.53</v>
      </c>
      <c r="N1504" t="str">
        <f>_xlfn.XLOOKUP(A1504,'Hospitalisation Details'!$A$2:$A$2344,'Hospitalisation Details'!$G$2:$G$2344," ",0,1)</f>
        <v>tier - 2</v>
      </c>
      <c r="O1504" t="str">
        <f>_xlfn.XLOOKUP(A1504,'Hospitalisation Details'!$A$2:$A$2344,'Hospitalisation Details'!$H$2:$H$2344," ",0,1)</f>
        <v>tier - 1</v>
      </c>
      <c r="P1504" t="str">
        <f>_xlfn.XLOOKUP(A1504,'Hospitalisation Details'!$A$2:$A$2344,'Hospitalisation Details'!$I$2:$I$2344," ",0,1)</f>
        <v>R1012</v>
      </c>
      <c r="Q1504">
        <f>_xlfn.XLOOKUP(A1504,'Hospitalisation Details'!$A$2:$A$2344,'Hospitalisation Details'!$K$2:$K$2344," ",0,1)</f>
        <v>18</v>
      </c>
    </row>
    <row r="1505" spans="1:17" ht="15.5" x14ac:dyDescent="0.35">
      <c r="A1505" s="8" t="s">
        <v>867</v>
      </c>
      <c r="B1505" t="str">
        <f>VLOOKUP(Healthcare!A1505,'Customer Names'!A1505:E3839,4,FALSE)</f>
        <v>Justin C</v>
      </c>
      <c r="C1505" s="10">
        <f>_xlfn.XLOOKUP(A1505,'Medical Examinations'!$A$2:$A$2336,'Medical Examinations'!$B$2:$B$2336,"NA",0,1)</f>
        <v>32.200000000000003</v>
      </c>
      <c r="D1505" s="10">
        <f>_xlfn.XLOOKUP(A1505,'Medical Examinations'!$A$2:$A$2336,'Medical Examinations'!$C$2:$C$2336)</f>
        <v>10.09</v>
      </c>
      <c r="E1505" s="1" t="str">
        <f>_xlfn.XLOOKUP(A1505,'Medical Examinations'!$A$2:$A$2336,'Medical Examinations'!$D$2:$D$2336)</f>
        <v>Yes</v>
      </c>
      <c r="F1505" t="str">
        <f>_xlfn.XLOOKUP(A1505,'Medical Examinations'!$A$2:$A$2336,'Medical Examinations'!$E$2:$E$2336)</f>
        <v>No</v>
      </c>
      <c r="G1505" t="str">
        <f>_xlfn.XLOOKUP(A1505,'Medical Examinations'!$A$2:$A$2336,'Medical Examinations'!$F$2:$F$2336)</f>
        <v>No</v>
      </c>
      <c r="H1505" s="1">
        <f>_xlfn.XLOOKUP(A1505,'Medical Examinations'!$A$2:$A$2336,'Medical Examinations'!$G$2:$G$2336)</f>
        <v>0</v>
      </c>
      <c r="I1505" t="str">
        <f>_xlfn.XLOOKUP(A1505,'Medical Examinations'!$A$2:$A$2336,'Medical Examinations'!$H$2:$H$2336)</f>
        <v>No</v>
      </c>
      <c r="J1505" t="str">
        <f>VLOOKUP(A1505,'Medical Examinations'!$A$2:$J$2336,9,FALSE)</f>
        <v>Obesity</v>
      </c>
      <c r="K1505" t="str">
        <f>VLOOKUP(A1505,'Medical Examinations'!$A$2:$J$2336,10,FALSE)</f>
        <v>Diabetes</v>
      </c>
      <c r="L1505" s="51" t="str">
        <f>_xlfn.XLOOKUP(A1505,'Hospitalisation Details'!$A$2:$A$2345,'Hospitalisation Details'!$J$2:$J$2345,"")</f>
        <v>23-Jun-1981</v>
      </c>
      <c r="M1505" s="12">
        <f>_xlfn.XLOOKUP(A1505,'Hospitalisation Details'!$A$2:$A$2344,'Hospitalisation Details'!$F$2:$F$2344," ",0,1)</f>
        <v>6875.96</v>
      </c>
      <c r="N1505" t="str">
        <f>_xlfn.XLOOKUP(A1505,'Hospitalisation Details'!$A$2:$A$2344,'Hospitalisation Details'!$G$2:$G$2344," ",0,1)</f>
        <v>tier - 2</v>
      </c>
      <c r="O1505" t="str">
        <f>_xlfn.XLOOKUP(A1505,'Hospitalisation Details'!$A$2:$A$2344,'Hospitalisation Details'!$H$2:$H$2344," ",0,1)</f>
        <v>tier - 2</v>
      </c>
      <c r="P1505" t="str">
        <f>_xlfn.XLOOKUP(A1505,'Hospitalisation Details'!$A$2:$A$2344,'Hospitalisation Details'!$I$2:$I$2344," ",0,1)</f>
        <v>R1011</v>
      </c>
      <c r="Q1505">
        <f>_xlfn.XLOOKUP(A1505,'Hospitalisation Details'!$A$2:$A$2344,'Hospitalisation Details'!$K$2:$K$2344," ",0,1)</f>
        <v>41</v>
      </c>
    </row>
    <row r="1506" spans="1:17" ht="15.5" x14ac:dyDescent="0.35">
      <c r="A1506" s="8" t="s">
        <v>866</v>
      </c>
      <c r="B1506" t="str">
        <f>VLOOKUP(Healthcare!A1506,'Customer Names'!A1506:E3840,4,FALSE)</f>
        <v>Tristan P.</v>
      </c>
      <c r="C1506" s="10">
        <f>_xlfn.XLOOKUP(A1506,'Medical Examinations'!$A$2:$A$2336,'Medical Examinations'!$B$2:$B$2336,"NA",0,1)</f>
        <v>18.75</v>
      </c>
      <c r="D1506" s="10">
        <f>_xlfn.XLOOKUP(A1506,'Medical Examinations'!$A$2:$A$2336,'Medical Examinations'!$C$2:$C$2336)</f>
        <v>5.47</v>
      </c>
      <c r="E1506" s="1" t="str">
        <f>_xlfn.XLOOKUP(A1506,'Medical Examinations'!$A$2:$A$2336,'Medical Examinations'!$D$2:$D$2336)</f>
        <v>Yes</v>
      </c>
      <c r="F1506" t="str">
        <f>_xlfn.XLOOKUP(A1506,'Medical Examinations'!$A$2:$A$2336,'Medical Examinations'!$E$2:$E$2336)</f>
        <v>No</v>
      </c>
      <c r="G1506" t="str">
        <f>_xlfn.XLOOKUP(A1506,'Medical Examinations'!$A$2:$A$2336,'Medical Examinations'!$F$2:$F$2336)</f>
        <v>Yes</v>
      </c>
      <c r="H1506" s="1">
        <f>_xlfn.XLOOKUP(A1506,'Medical Examinations'!$A$2:$A$2336,'Medical Examinations'!$G$2:$G$2336)</f>
        <v>1</v>
      </c>
      <c r="I1506" t="str">
        <f>_xlfn.XLOOKUP(A1506,'Medical Examinations'!$A$2:$A$2336,'Medical Examinations'!$H$2:$H$2336)</f>
        <v>No</v>
      </c>
      <c r="J1506" t="str">
        <f>VLOOKUP(A1506,'Medical Examinations'!$A$2:$J$2336,9,FALSE)</f>
        <v>Normal Weight</v>
      </c>
      <c r="K1506" t="str">
        <f>VLOOKUP(A1506,'Medical Examinations'!$A$2:$J$2336,10,FALSE)</f>
        <v>Normal</v>
      </c>
      <c r="L1506" s="51" t="str">
        <f>_xlfn.XLOOKUP(A1506,'Hospitalisation Details'!$A$2:$A$2345,'Hospitalisation Details'!$J$2:$J$2345,"")</f>
        <v>23-Oct-1969</v>
      </c>
      <c r="M1506" s="12">
        <f>_xlfn.XLOOKUP(A1506,'Hospitalisation Details'!$A$2:$A$2344,'Hospitalisation Details'!$F$2:$F$2344," ",0,1)</f>
        <v>6868.39</v>
      </c>
      <c r="N1506" t="str">
        <f>_xlfn.XLOOKUP(A1506,'Hospitalisation Details'!$A$2:$A$2344,'Hospitalisation Details'!$G$2:$G$2344," ",0,1)</f>
        <v>tier - 2</v>
      </c>
      <c r="O1506" t="str">
        <f>_xlfn.XLOOKUP(A1506,'Hospitalisation Details'!$A$2:$A$2344,'Hospitalisation Details'!$H$2:$H$2344," ",0,1)</f>
        <v>tier - 2</v>
      </c>
      <c r="P1506" t="str">
        <f>_xlfn.XLOOKUP(A1506,'Hospitalisation Details'!$A$2:$A$2344,'Hospitalisation Details'!$I$2:$I$2344," ",0,1)</f>
        <v>R1013</v>
      </c>
      <c r="Q1506">
        <f>_xlfn.XLOOKUP(A1506,'Hospitalisation Details'!$A$2:$A$2344,'Hospitalisation Details'!$K$2:$K$2344," ",0,1)</f>
        <v>53</v>
      </c>
    </row>
    <row r="1507" spans="1:17" ht="15.5" x14ac:dyDescent="0.35">
      <c r="A1507" s="8" t="s">
        <v>865</v>
      </c>
      <c r="B1507" t="str">
        <f>VLOOKUP(Healthcare!A1507,'Customer Names'!A1507:E3841,4,FALSE)</f>
        <v>Traci A</v>
      </c>
      <c r="C1507" s="10">
        <f>_xlfn.XLOOKUP(A1507,'Medical Examinations'!$A$2:$A$2336,'Medical Examinations'!$B$2:$B$2336,"NA",0,1)</f>
        <v>22.36</v>
      </c>
      <c r="D1507" s="10">
        <f>_xlfn.XLOOKUP(A1507,'Medical Examinations'!$A$2:$A$2336,'Medical Examinations'!$C$2:$C$2336)</f>
        <v>8.6</v>
      </c>
      <c r="E1507" s="1" t="str">
        <f>_xlfn.XLOOKUP(A1507,'Medical Examinations'!$A$2:$A$2336,'Medical Examinations'!$D$2:$D$2336)</f>
        <v>No</v>
      </c>
      <c r="F1507" t="str">
        <f>_xlfn.XLOOKUP(A1507,'Medical Examinations'!$A$2:$A$2336,'Medical Examinations'!$E$2:$E$2336)</f>
        <v>No</v>
      </c>
      <c r="G1507" t="str">
        <f>_xlfn.XLOOKUP(A1507,'Medical Examinations'!$A$2:$A$2336,'Medical Examinations'!$F$2:$F$2336)</f>
        <v>No</v>
      </c>
      <c r="H1507" s="1">
        <f>_xlfn.XLOOKUP(A1507,'Medical Examinations'!$A$2:$A$2336,'Medical Examinations'!$G$2:$G$2336)</f>
        <v>0</v>
      </c>
      <c r="I1507" t="str">
        <f>_xlfn.XLOOKUP(A1507,'Medical Examinations'!$A$2:$A$2336,'Medical Examinations'!$H$2:$H$2336)</f>
        <v>No</v>
      </c>
      <c r="J1507" t="str">
        <f>VLOOKUP(A1507,'Medical Examinations'!$A$2:$J$2336,9,FALSE)</f>
        <v>Normal Weight</v>
      </c>
      <c r="K1507" t="str">
        <f>VLOOKUP(A1507,'Medical Examinations'!$A$2:$J$2336,10,FALSE)</f>
        <v>Diabetes</v>
      </c>
      <c r="L1507" s="51" t="str">
        <f>_xlfn.XLOOKUP(A1507,'Hospitalisation Details'!$A$2:$A$2345,'Hospitalisation Details'!$J$2:$J$2345,"")</f>
        <v>5-Aug-1978</v>
      </c>
      <c r="M1507" s="12">
        <f>_xlfn.XLOOKUP(A1507,'Hospitalisation Details'!$A$2:$A$2344,'Hospitalisation Details'!$F$2:$F$2344," ",0,1)</f>
        <v>6863.49</v>
      </c>
      <c r="N1507" t="str">
        <f>_xlfn.XLOOKUP(A1507,'Hospitalisation Details'!$A$2:$A$2344,'Hospitalisation Details'!$G$2:$G$2344," ",0,1)</f>
        <v>tier - 2</v>
      </c>
      <c r="O1507" t="str">
        <f>_xlfn.XLOOKUP(A1507,'Hospitalisation Details'!$A$2:$A$2344,'Hospitalisation Details'!$H$2:$H$2344," ",0,1)</f>
        <v>tier - 1</v>
      </c>
      <c r="P1507" t="str">
        <f>_xlfn.XLOOKUP(A1507,'Hospitalisation Details'!$A$2:$A$2344,'Hospitalisation Details'!$I$2:$I$2344," ",0,1)</f>
        <v>R1013</v>
      </c>
      <c r="Q1507">
        <f>_xlfn.XLOOKUP(A1507,'Hospitalisation Details'!$A$2:$A$2344,'Hospitalisation Details'!$K$2:$K$2344," ",0,1)</f>
        <v>44</v>
      </c>
    </row>
    <row r="1508" spans="1:17" ht="15.5" x14ac:dyDescent="0.35">
      <c r="A1508" s="8" t="s">
        <v>864</v>
      </c>
      <c r="B1508" t="str">
        <f>VLOOKUP(Healthcare!A1508,'Customer Names'!A1508:E3842,4,FALSE)</f>
        <v>Justin P</v>
      </c>
      <c r="C1508" s="10">
        <f>_xlfn.XLOOKUP(A1508,'Medical Examinations'!$A$2:$A$2336,'Medical Examinations'!$B$2:$B$2336,"NA",0,1)</f>
        <v>23.94</v>
      </c>
      <c r="D1508" s="10">
        <f>_xlfn.XLOOKUP(A1508,'Medical Examinations'!$A$2:$A$2336,'Medical Examinations'!$C$2:$C$2336)</f>
        <v>10.74</v>
      </c>
      <c r="E1508" s="1" t="str">
        <f>_xlfn.XLOOKUP(A1508,'Medical Examinations'!$A$2:$A$2336,'Medical Examinations'!$D$2:$D$2336)</f>
        <v>Yes</v>
      </c>
      <c r="F1508" t="str">
        <f>_xlfn.XLOOKUP(A1508,'Medical Examinations'!$A$2:$A$2336,'Medical Examinations'!$E$2:$E$2336)</f>
        <v>No</v>
      </c>
      <c r="G1508" t="str">
        <f>_xlfn.XLOOKUP(A1508,'Medical Examinations'!$A$2:$A$2336,'Medical Examinations'!$F$2:$F$2336)</f>
        <v>No</v>
      </c>
      <c r="H1508" s="1">
        <f>_xlfn.XLOOKUP(A1508,'Medical Examinations'!$A$2:$A$2336,'Medical Examinations'!$G$2:$G$2336)</f>
        <v>0</v>
      </c>
      <c r="I1508" t="str">
        <f>_xlfn.XLOOKUP(A1508,'Medical Examinations'!$A$2:$A$2336,'Medical Examinations'!$H$2:$H$2336)</f>
        <v>No</v>
      </c>
      <c r="J1508" t="str">
        <f>VLOOKUP(A1508,'Medical Examinations'!$A$2:$J$2336,9,FALSE)</f>
        <v>Normal Weight</v>
      </c>
      <c r="K1508" t="str">
        <f>VLOOKUP(A1508,'Medical Examinations'!$A$2:$J$2336,10,FALSE)</f>
        <v>Diabetes</v>
      </c>
      <c r="L1508" s="51" t="str">
        <f>_xlfn.XLOOKUP(A1508,'Hospitalisation Details'!$A$2:$A$2345,'Hospitalisation Details'!$J$2:$J$2345,"")</f>
        <v>19-Jun-1981</v>
      </c>
      <c r="M1508" s="12">
        <f>_xlfn.XLOOKUP(A1508,'Hospitalisation Details'!$A$2:$A$2344,'Hospitalisation Details'!$F$2:$F$2344," ",0,1)</f>
        <v>6858.48</v>
      </c>
      <c r="N1508" t="str">
        <f>_xlfn.XLOOKUP(A1508,'Hospitalisation Details'!$A$2:$A$2344,'Hospitalisation Details'!$G$2:$G$2344," ",0,1)</f>
        <v>tier - 2</v>
      </c>
      <c r="O1508" t="str">
        <f>_xlfn.XLOOKUP(A1508,'Hospitalisation Details'!$A$2:$A$2344,'Hospitalisation Details'!$H$2:$H$2344," ",0,1)</f>
        <v>tier - 2</v>
      </c>
      <c r="P1508" t="str">
        <f>_xlfn.XLOOKUP(A1508,'Hospitalisation Details'!$A$2:$A$2344,'Hospitalisation Details'!$I$2:$I$2344," ",0,1)</f>
        <v>R1019</v>
      </c>
      <c r="Q1508">
        <f>_xlfn.XLOOKUP(A1508,'Hospitalisation Details'!$A$2:$A$2344,'Hospitalisation Details'!$K$2:$K$2344," ",0,1)</f>
        <v>41</v>
      </c>
    </row>
    <row r="1509" spans="1:17" ht="15.5" x14ac:dyDescent="0.35">
      <c r="A1509" s="8" t="s">
        <v>863</v>
      </c>
      <c r="B1509" t="str">
        <f>VLOOKUP(Healthcare!A1509,'Customer Names'!A1509:E3843,4,FALSE)</f>
        <v>Logan M</v>
      </c>
      <c r="C1509" s="10">
        <f>_xlfn.XLOOKUP(A1509,'Medical Examinations'!$A$2:$A$2336,'Medical Examinations'!$B$2:$B$2336,"NA",0,1)</f>
        <v>30.1</v>
      </c>
      <c r="D1509" s="10">
        <f>_xlfn.XLOOKUP(A1509,'Medical Examinations'!$A$2:$A$2336,'Medical Examinations'!$C$2:$C$2336)</f>
        <v>4.3899999999999997</v>
      </c>
      <c r="E1509" s="1" t="str">
        <f>_xlfn.XLOOKUP(A1509,'Medical Examinations'!$A$2:$A$2336,'Medical Examinations'!$D$2:$D$2336)</f>
        <v>No</v>
      </c>
      <c r="F1509" t="str">
        <f>_xlfn.XLOOKUP(A1509,'Medical Examinations'!$A$2:$A$2336,'Medical Examinations'!$E$2:$E$2336)</f>
        <v>No</v>
      </c>
      <c r="G1509" t="str">
        <f>_xlfn.XLOOKUP(A1509,'Medical Examinations'!$A$2:$A$2336,'Medical Examinations'!$F$2:$F$2336)</f>
        <v>Yes</v>
      </c>
      <c r="H1509" s="1">
        <f>_xlfn.XLOOKUP(A1509,'Medical Examinations'!$A$2:$A$2336,'Medical Examinations'!$G$2:$G$2336)</f>
        <v>1</v>
      </c>
      <c r="I1509" t="str">
        <f>_xlfn.XLOOKUP(A1509,'Medical Examinations'!$A$2:$A$2336,'Medical Examinations'!$H$2:$H$2336)</f>
        <v>No</v>
      </c>
      <c r="J1509" t="str">
        <f>VLOOKUP(A1509,'Medical Examinations'!$A$2:$J$2336,9,FALSE)</f>
        <v>Obesity</v>
      </c>
      <c r="K1509" t="str">
        <f>VLOOKUP(A1509,'Medical Examinations'!$A$2:$J$2336,10,FALSE)</f>
        <v>Normal</v>
      </c>
      <c r="L1509" s="51" t="str">
        <f>_xlfn.XLOOKUP(A1509,'Hospitalisation Details'!$A$2:$A$2345,'Hospitalisation Details'!$J$2:$J$2345,"")</f>
        <v>4-Nov-1979</v>
      </c>
      <c r="M1509" s="12">
        <f>_xlfn.XLOOKUP(A1509,'Hospitalisation Details'!$A$2:$A$2344,'Hospitalisation Details'!$F$2:$F$2344," ",0,1)</f>
        <v>6849.03</v>
      </c>
      <c r="N1509" t="str">
        <f>_xlfn.XLOOKUP(A1509,'Hospitalisation Details'!$A$2:$A$2344,'Hospitalisation Details'!$G$2:$G$2344," ",0,1)</f>
        <v>tier - 2</v>
      </c>
      <c r="O1509" t="str">
        <f>_xlfn.XLOOKUP(A1509,'Hospitalisation Details'!$A$2:$A$2344,'Hospitalisation Details'!$H$2:$H$2344," ",0,1)</f>
        <v>tier - 2</v>
      </c>
      <c r="P1509" t="str">
        <f>_xlfn.XLOOKUP(A1509,'Hospitalisation Details'!$A$2:$A$2344,'Hospitalisation Details'!$I$2:$I$2344," ",0,1)</f>
        <v>R1011</v>
      </c>
      <c r="Q1509">
        <f>_xlfn.XLOOKUP(A1509,'Hospitalisation Details'!$A$2:$A$2344,'Hospitalisation Details'!$K$2:$K$2344," ",0,1)</f>
        <v>43</v>
      </c>
    </row>
    <row r="1510" spans="1:17" ht="15.5" x14ac:dyDescent="0.35">
      <c r="A1510" s="8" t="s">
        <v>862</v>
      </c>
      <c r="B1510" t="str">
        <f>VLOOKUP(Healthcare!A1510,'Customer Names'!A1510:E3844,4,FALSE)</f>
        <v>Sebastien</v>
      </c>
      <c r="C1510" s="10">
        <f>_xlfn.XLOOKUP(A1510,'Medical Examinations'!$A$2:$A$2336,'Medical Examinations'!$B$2:$B$2336,"NA",0,1)</f>
        <v>21.93</v>
      </c>
      <c r="D1510" s="10">
        <f>_xlfn.XLOOKUP(A1510,'Medical Examinations'!$A$2:$A$2336,'Medical Examinations'!$C$2:$C$2336)</f>
        <v>6.3</v>
      </c>
      <c r="E1510" s="1" t="str">
        <f>_xlfn.XLOOKUP(A1510,'Medical Examinations'!$A$2:$A$2336,'Medical Examinations'!$D$2:$D$2336)</f>
        <v>No</v>
      </c>
      <c r="F1510" t="str">
        <f>_xlfn.XLOOKUP(A1510,'Medical Examinations'!$A$2:$A$2336,'Medical Examinations'!$E$2:$E$2336)</f>
        <v>No</v>
      </c>
      <c r="G1510" t="str">
        <f>_xlfn.XLOOKUP(A1510,'Medical Examinations'!$A$2:$A$2336,'Medical Examinations'!$F$2:$F$2336)</f>
        <v>No</v>
      </c>
      <c r="H1510" s="1">
        <f>_xlfn.XLOOKUP(A1510,'Medical Examinations'!$A$2:$A$2336,'Medical Examinations'!$G$2:$G$2336)</f>
        <v>0</v>
      </c>
      <c r="I1510" t="str">
        <f>_xlfn.XLOOKUP(A1510,'Medical Examinations'!$A$2:$A$2336,'Medical Examinations'!$H$2:$H$2336)</f>
        <v>No</v>
      </c>
      <c r="J1510" t="str">
        <f>VLOOKUP(A1510,'Medical Examinations'!$A$2:$J$2336,9,FALSE)</f>
        <v>Normal Weight</v>
      </c>
      <c r="K1510" t="str">
        <f>VLOOKUP(A1510,'Medical Examinations'!$A$2:$J$2336,10,FALSE)</f>
        <v>Prediabetes</v>
      </c>
      <c r="L1510" s="51" t="str">
        <f>_xlfn.XLOOKUP(A1510,'Hospitalisation Details'!$A$2:$A$2345,'Hospitalisation Details'!$J$2:$J$2345,"")</f>
        <v>15-Jun-1977</v>
      </c>
      <c r="M1510" s="12">
        <f>_xlfn.XLOOKUP(A1510,'Hospitalisation Details'!$A$2:$A$2344,'Hospitalisation Details'!$F$2:$F$2344," ",0,1)</f>
        <v>6843.17</v>
      </c>
      <c r="N1510" t="str">
        <f>_xlfn.XLOOKUP(A1510,'Hospitalisation Details'!$A$2:$A$2344,'Hospitalisation Details'!$G$2:$G$2344," ",0,1)</f>
        <v>tier - 2</v>
      </c>
      <c r="O1510" t="str">
        <f>_xlfn.XLOOKUP(A1510,'Hospitalisation Details'!$A$2:$A$2344,'Hospitalisation Details'!$H$2:$H$2344," ",0,1)</f>
        <v>tier - 1</v>
      </c>
      <c r="P1510" t="str">
        <f>_xlfn.XLOOKUP(A1510,'Hospitalisation Details'!$A$2:$A$2344,'Hospitalisation Details'!$I$2:$I$2344," ",0,1)</f>
        <v>R1013</v>
      </c>
      <c r="Q1510">
        <f>_xlfn.XLOOKUP(A1510,'Hospitalisation Details'!$A$2:$A$2344,'Hospitalisation Details'!$K$2:$K$2344," ",0,1)</f>
        <v>45</v>
      </c>
    </row>
    <row r="1511" spans="1:17" ht="15.5" x14ac:dyDescent="0.35">
      <c r="A1511" s="8" t="s">
        <v>861</v>
      </c>
      <c r="B1511" t="str">
        <f>VLOOKUP(Healthcare!A1511,'Customer Names'!A1511:E3845,4,FALSE)</f>
        <v>Tiffany A</v>
      </c>
      <c r="C1511" s="10">
        <f>_xlfn.XLOOKUP(A1511,'Medical Examinations'!$A$2:$A$2336,'Medical Examinations'!$B$2:$B$2336,"NA",0,1)</f>
        <v>39.75</v>
      </c>
      <c r="D1511" s="10">
        <f>_xlfn.XLOOKUP(A1511,'Medical Examinations'!$A$2:$A$2336,'Medical Examinations'!$C$2:$C$2336)</f>
        <v>5.41</v>
      </c>
      <c r="E1511" s="1" t="str">
        <f>_xlfn.XLOOKUP(A1511,'Medical Examinations'!$A$2:$A$2336,'Medical Examinations'!$D$2:$D$2336)</f>
        <v>No</v>
      </c>
      <c r="F1511" t="str">
        <f>_xlfn.XLOOKUP(A1511,'Medical Examinations'!$A$2:$A$2336,'Medical Examinations'!$E$2:$E$2336)</f>
        <v>Yes</v>
      </c>
      <c r="G1511" t="str">
        <f>_xlfn.XLOOKUP(A1511,'Medical Examinations'!$A$2:$A$2336,'Medical Examinations'!$F$2:$F$2336)</f>
        <v>No</v>
      </c>
      <c r="H1511" s="1">
        <f>_xlfn.XLOOKUP(A1511,'Medical Examinations'!$A$2:$A$2336,'Medical Examinations'!$G$2:$G$2336)</f>
        <v>1</v>
      </c>
      <c r="I1511" t="str">
        <f>_xlfn.XLOOKUP(A1511,'Medical Examinations'!$A$2:$A$2336,'Medical Examinations'!$H$2:$H$2336)</f>
        <v>No</v>
      </c>
      <c r="J1511" t="str">
        <f>VLOOKUP(A1511,'Medical Examinations'!$A$2:$J$2336,9,FALSE)</f>
        <v>Obesity</v>
      </c>
      <c r="K1511" t="str">
        <f>VLOOKUP(A1511,'Medical Examinations'!$A$2:$J$2336,10,FALSE)</f>
        <v>Normal</v>
      </c>
      <c r="L1511" s="51" t="str">
        <f>_xlfn.XLOOKUP(A1511,'Hospitalisation Details'!$A$2:$A$2345,'Hospitalisation Details'!$J$2:$J$2345,"")</f>
        <v>30-Nov-2000</v>
      </c>
      <c r="M1511" s="12">
        <f>_xlfn.XLOOKUP(A1511,'Hospitalisation Details'!$A$2:$A$2344,'Hospitalisation Details'!$F$2:$F$2344," ",0,1)</f>
        <v>6842.28</v>
      </c>
      <c r="N1511" t="str">
        <f>_xlfn.XLOOKUP(A1511,'Hospitalisation Details'!$A$2:$A$2344,'Hospitalisation Details'!$G$2:$G$2344," ",0,1)</f>
        <v>tier - 2</v>
      </c>
      <c r="O1511" t="str">
        <f>_xlfn.XLOOKUP(A1511,'Hospitalisation Details'!$A$2:$A$2344,'Hospitalisation Details'!$H$2:$H$2344," ",0,1)</f>
        <v>tier - 1</v>
      </c>
      <c r="P1511" t="str">
        <f>_xlfn.XLOOKUP(A1511,'Hospitalisation Details'!$A$2:$A$2344,'Hospitalisation Details'!$I$2:$I$2344," ",0,1)</f>
        <v>R1012</v>
      </c>
      <c r="Q1511">
        <f>_xlfn.XLOOKUP(A1511,'Hospitalisation Details'!$A$2:$A$2344,'Hospitalisation Details'!$K$2:$K$2344," ",0,1)</f>
        <v>22</v>
      </c>
    </row>
    <row r="1512" spans="1:17" ht="15.5" x14ac:dyDescent="0.35">
      <c r="A1512" s="8" t="s">
        <v>860</v>
      </c>
      <c r="B1512" t="str">
        <f>VLOOKUP(Healthcare!A1512,'Customer Names'!A1512:E3846,4,FALSE)</f>
        <v>Matthew</v>
      </c>
      <c r="C1512" s="10">
        <f>_xlfn.XLOOKUP(A1512,'Medical Examinations'!$A$2:$A$2336,'Medical Examinations'!$B$2:$B$2336,"NA",0,1)</f>
        <v>26.03</v>
      </c>
      <c r="D1512" s="10">
        <f>_xlfn.XLOOKUP(A1512,'Medical Examinations'!$A$2:$A$2336,'Medical Examinations'!$C$2:$C$2336)</f>
        <v>4.47</v>
      </c>
      <c r="E1512" s="1" t="str">
        <f>_xlfn.XLOOKUP(A1512,'Medical Examinations'!$A$2:$A$2336,'Medical Examinations'!$D$2:$D$2336)</f>
        <v>No</v>
      </c>
      <c r="F1512" t="str">
        <f>_xlfn.XLOOKUP(A1512,'Medical Examinations'!$A$2:$A$2336,'Medical Examinations'!$E$2:$E$2336)</f>
        <v>No</v>
      </c>
      <c r="G1512" t="str">
        <f>_xlfn.XLOOKUP(A1512,'Medical Examinations'!$A$2:$A$2336,'Medical Examinations'!$F$2:$F$2336)</f>
        <v>Yes</v>
      </c>
      <c r="H1512" s="1">
        <f>_xlfn.XLOOKUP(A1512,'Medical Examinations'!$A$2:$A$2336,'Medical Examinations'!$G$2:$G$2336)</f>
        <v>1</v>
      </c>
      <c r="I1512" t="str">
        <f>_xlfn.XLOOKUP(A1512,'Medical Examinations'!$A$2:$A$2336,'Medical Examinations'!$H$2:$H$2336)</f>
        <v>No</v>
      </c>
      <c r="J1512" t="str">
        <f>VLOOKUP(A1512,'Medical Examinations'!$A$2:$J$2336,9,FALSE)</f>
        <v>Overweight</v>
      </c>
      <c r="K1512" t="str">
        <f>VLOOKUP(A1512,'Medical Examinations'!$A$2:$J$2336,10,FALSE)</f>
        <v>Normal</v>
      </c>
      <c r="L1512" s="51" t="str">
        <f>_xlfn.XLOOKUP(A1512,'Hospitalisation Details'!$A$2:$A$2345,'Hospitalisation Details'!$J$2:$J$2345,"")</f>
        <v>15-Jul-1979</v>
      </c>
      <c r="M1512" s="12">
        <f>_xlfn.XLOOKUP(A1512,'Hospitalisation Details'!$A$2:$A$2344,'Hospitalisation Details'!$F$2:$F$2344," ",0,1)</f>
        <v>6837.37</v>
      </c>
      <c r="N1512" t="str">
        <f>_xlfn.XLOOKUP(A1512,'Hospitalisation Details'!$A$2:$A$2344,'Hospitalisation Details'!$G$2:$G$2344," ",0,1)</f>
        <v>tier - 3</v>
      </c>
      <c r="O1512" t="str">
        <f>_xlfn.XLOOKUP(A1512,'Hospitalisation Details'!$A$2:$A$2344,'Hospitalisation Details'!$H$2:$H$2344," ",0,1)</f>
        <v>tier - 1</v>
      </c>
      <c r="P1512" t="str">
        <f>_xlfn.XLOOKUP(A1512,'Hospitalisation Details'!$A$2:$A$2344,'Hospitalisation Details'!$I$2:$I$2344," ",0,1)</f>
        <v>R1016</v>
      </c>
      <c r="Q1512">
        <f>_xlfn.XLOOKUP(A1512,'Hospitalisation Details'!$A$2:$A$2344,'Hospitalisation Details'!$K$2:$K$2344," ",0,1)</f>
        <v>43</v>
      </c>
    </row>
    <row r="1513" spans="1:17" ht="15.5" x14ac:dyDescent="0.35">
      <c r="A1513" s="8" t="s">
        <v>859</v>
      </c>
      <c r="B1513" t="str">
        <f>VLOOKUP(Healthcare!A1513,'Customer Names'!A1513:E3847,4,FALSE)</f>
        <v>Luke</v>
      </c>
      <c r="C1513" s="10">
        <f>_xlfn.XLOOKUP(A1513,'Medical Examinations'!$A$2:$A$2336,'Medical Examinations'!$B$2:$B$2336,"NA",0,1)</f>
        <v>34.51</v>
      </c>
      <c r="D1513" s="10">
        <f>_xlfn.XLOOKUP(A1513,'Medical Examinations'!$A$2:$A$2336,'Medical Examinations'!$C$2:$C$2336)</f>
        <v>6.26</v>
      </c>
      <c r="E1513" s="1" t="str">
        <f>_xlfn.XLOOKUP(A1513,'Medical Examinations'!$A$2:$A$2336,'Medical Examinations'!$D$2:$D$2336)</f>
        <v>No</v>
      </c>
      <c r="F1513" t="str">
        <f>_xlfn.XLOOKUP(A1513,'Medical Examinations'!$A$2:$A$2336,'Medical Examinations'!$E$2:$E$2336)</f>
        <v>No</v>
      </c>
      <c r="G1513" t="str">
        <f>_xlfn.XLOOKUP(A1513,'Medical Examinations'!$A$2:$A$2336,'Medical Examinations'!$F$2:$F$2336)</f>
        <v>No</v>
      </c>
      <c r="H1513" s="1">
        <f>_xlfn.XLOOKUP(A1513,'Medical Examinations'!$A$2:$A$2336,'Medical Examinations'!$G$2:$G$2336)</f>
        <v>0</v>
      </c>
      <c r="I1513" t="str">
        <f>_xlfn.XLOOKUP(A1513,'Medical Examinations'!$A$2:$A$2336,'Medical Examinations'!$H$2:$H$2336)</f>
        <v>No</v>
      </c>
      <c r="J1513" t="str">
        <f>VLOOKUP(A1513,'Medical Examinations'!$A$2:$J$2336,9,FALSE)</f>
        <v>Obesity</v>
      </c>
      <c r="K1513" t="str">
        <f>VLOOKUP(A1513,'Medical Examinations'!$A$2:$J$2336,10,FALSE)</f>
        <v>Prediabetes</v>
      </c>
      <c r="L1513" s="51" t="str">
        <f>_xlfn.XLOOKUP(A1513,'Hospitalisation Details'!$A$2:$A$2345,'Hospitalisation Details'!$J$2:$J$2345,"")</f>
        <v>8-Jul-1994</v>
      </c>
      <c r="M1513" s="12">
        <f>_xlfn.XLOOKUP(A1513,'Hospitalisation Details'!$A$2:$A$2344,'Hospitalisation Details'!$F$2:$F$2344," ",0,1)</f>
        <v>6827.69</v>
      </c>
      <c r="N1513" t="str">
        <f>_xlfn.XLOOKUP(A1513,'Hospitalisation Details'!$A$2:$A$2344,'Hospitalisation Details'!$G$2:$G$2344," ",0,1)</f>
        <v>tier - 2</v>
      </c>
      <c r="O1513" t="str">
        <f>_xlfn.XLOOKUP(A1513,'Hospitalisation Details'!$A$2:$A$2344,'Hospitalisation Details'!$H$2:$H$2344," ",0,1)</f>
        <v>tier - 2</v>
      </c>
      <c r="P1513" t="str">
        <f>_xlfn.XLOOKUP(A1513,'Hospitalisation Details'!$A$2:$A$2344,'Hospitalisation Details'!$I$2:$I$2344," ",0,1)</f>
        <v>R1021</v>
      </c>
      <c r="Q1513">
        <f>_xlfn.XLOOKUP(A1513,'Hospitalisation Details'!$A$2:$A$2344,'Hospitalisation Details'!$K$2:$K$2344," ",0,1)</f>
        <v>28</v>
      </c>
    </row>
    <row r="1514" spans="1:17" ht="15.5" x14ac:dyDescent="0.35">
      <c r="A1514" s="8" t="s">
        <v>858</v>
      </c>
      <c r="B1514" t="str">
        <f>VLOOKUP(Healthcare!A1514,'Customer Names'!A1514:E3848,4,FALSE)</f>
        <v>Leigh</v>
      </c>
      <c r="C1514" s="10">
        <f>_xlfn.XLOOKUP(A1514,'Medical Examinations'!$A$2:$A$2336,'Medical Examinations'!$B$2:$B$2336,"NA",0,1)</f>
        <v>19.32</v>
      </c>
      <c r="D1514" s="10">
        <f>_xlfn.XLOOKUP(A1514,'Medical Examinations'!$A$2:$A$2336,'Medical Examinations'!$C$2:$C$2336)</f>
        <v>11.58</v>
      </c>
      <c r="E1514" s="1" t="str">
        <f>_xlfn.XLOOKUP(A1514,'Medical Examinations'!$A$2:$A$2336,'Medical Examinations'!$D$2:$D$2336)</f>
        <v>Yes</v>
      </c>
      <c r="F1514" t="str">
        <f>_xlfn.XLOOKUP(A1514,'Medical Examinations'!$A$2:$A$2336,'Medical Examinations'!$E$2:$E$2336)</f>
        <v>No</v>
      </c>
      <c r="G1514" t="str">
        <f>_xlfn.XLOOKUP(A1514,'Medical Examinations'!$A$2:$A$2336,'Medical Examinations'!$F$2:$F$2336)</f>
        <v>No</v>
      </c>
      <c r="H1514" s="1">
        <f>_xlfn.XLOOKUP(A1514,'Medical Examinations'!$A$2:$A$2336,'Medical Examinations'!$G$2:$G$2336)</f>
        <v>1</v>
      </c>
      <c r="I1514" t="str">
        <f>_xlfn.XLOOKUP(A1514,'Medical Examinations'!$A$2:$A$2336,'Medical Examinations'!$H$2:$H$2336)</f>
        <v>No</v>
      </c>
      <c r="J1514" t="str">
        <f>VLOOKUP(A1514,'Medical Examinations'!$A$2:$J$2336,9,FALSE)</f>
        <v>Normal Weight</v>
      </c>
      <c r="K1514" t="str">
        <f>VLOOKUP(A1514,'Medical Examinations'!$A$2:$J$2336,10,FALSE)</f>
        <v>Diabetes</v>
      </c>
      <c r="L1514" s="51" t="str">
        <f>_xlfn.XLOOKUP(A1514,'Hospitalisation Details'!$A$2:$A$2345,'Hospitalisation Details'!$J$2:$J$2345,"")</f>
        <v>17-Aug-1975</v>
      </c>
      <c r="M1514" s="12">
        <f>_xlfn.XLOOKUP(A1514,'Hospitalisation Details'!$A$2:$A$2344,'Hospitalisation Details'!$F$2:$F$2344," ",0,1)</f>
        <v>6809.46</v>
      </c>
      <c r="N1514" t="str">
        <f>_xlfn.XLOOKUP(A1514,'Hospitalisation Details'!$A$2:$A$2344,'Hospitalisation Details'!$G$2:$G$2344," ",0,1)</f>
        <v>tier - 2</v>
      </c>
      <c r="O1514" t="str">
        <f>_xlfn.XLOOKUP(A1514,'Hospitalisation Details'!$A$2:$A$2344,'Hospitalisation Details'!$H$2:$H$2344," ",0,1)</f>
        <v>tier - 1</v>
      </c>
      <c r="P1514" t="str">
        <f>_xlfn.XLOOKUP(A1514,'Hospitalisation Details'!$A$2:$A$2344,'Hospitalisation Details'!$I$2:$I$2344," ",0,1)</f>
        <v>R1012</v>
      </c>
      <c r="Q1514">
        <f>_xlfn.XLOOKUP(A1514,'Hospitalisation Details'!$A$2:$A$2344,'Hospitalisation Details'!$K$2:$K$2344," ",0,1)</f>
        <v>47</v>
      </c>
    </row>
    <row r="1515" spans="1:17" ht="15.5" x14ac:dyDescent="0.35">
      <c r="A1515" s="8" t="s">
        <v>857</v>
      </c>
      <c r="B1515" t="str">
        <f>VLOOKUP(Healthcare!A1515,'Customer Names'!A1515:E3849,4,FALSE)</f>
        <v>Yosuke</v>
      </c>
      <c r="C1515" s="10">
        <f>_xlfn.XLOOKUP(A1515,'Medical Examinations'!$A$2:$A$2336,'Medical Examinations'!$B$2:$B$2336,"NA",0,1)</f>
        <v>28.5</v>
      </c>
      <c r="D1515" s="10">
        <f>_xlfn.XLOOKUP(A1515,'Medical Examinations'!$A$2:$A$2336,'Medical Examinations'!$C$2:$C$2336)</f>
        <v>4.3600000000000003</v>
      </c>
      <c r="E1515" s="1" t="str">
        <f>_xlfn.XLOOKUP(A1515,'Medical Examinations'!$A$2:$A$2336,'Medical Examinations'!$D$2:$D$2336)</f>
        <v>No</v>
      </c>
      <c r="F1515" t="str">
        <f>_xlfn.XLOOKUP(A1515,'Medical Examinations'!$A$2:$A$2336,'Medical Examinations'!$E$2:$E$2336)</f>
        <v>No</v>
      </c>
      <c r="G1515" t="str">
        <f>_xlfn.XLOOKUP(A1515,'Medical Examinations'!$A$2:$A$2336,'Medical Examinations'!$F$2:$F$2336)</f>
        <v>No</v>
      </c>
      <c r="H1515" s="1">
        <f>_xlfn.XLOOKUP(A1515,'Medical Examinations'!$A$2:$A$2336,'Medical Examinations'!$G$2:$G$2336)</f>
        <v>0</v>
      </c>
      <c r="I1515" t="str">
        <f>_xlfn.XLOOKUP(A1515,'Medical Examinations'!$A$2:$A$2336,'Medical Examinations'!$H$2:$H$2336)</f>
        <v>No</v>
      </c>
      <c r="J1515" t="str">
        <f>VLOOKUP(A1515,'Medical Examinations'!$A$2:$J$2336,9,FALSE)</f>
        <v>Overweight</v>
      </c>
      <c r="K1515" t="str">
        <f>VLOOKUP(A1515,'Medical Examinations'!$A$2:$J$2336,10,FALSE)</f>
        <v>Normal</v>
      </c>
      <c r="L1515" s="51" t="str">
        <f>_xlfn.XLOOKUP(A1515,'Hospitalisation Details'!$A$2:$A$2345,'Hospitalisation Details'!$J$2:$J$2345,"")</f>
        <v>29-Jun-1991</v>
      </c>
      <c r="M1515" s="12">
        <f>_xlfn.XLOOKUP(A1515,'Hospitalisation Details'!$A$2:$A$2344,'Hospitalisation Details'!$F$2:$F$2344," ",0,1)</f>
        <v>6799.46</v>
      </c>
      <c r="N1515" t="str">
        <f>_xlfn.XLOOKUP(A1515,'Hospitalisation Details'!$A$2:$A$2344,'Hospitalisation Details'!$G$2:$G$2344," ",0,1)</f>
        <v>tier - 1</v>
      </c>
      <c r="O1515" t="str">
        <f>_xlfn.XLOOKUP(A1515,'Hospitalisation Details'!$A$2:$A$2344,'Hospitalisation Details'!$H$2:$H$2344," ",0,1)</f>
        <v>tier - 2</v>
      </c>
      <c r="P1515" t="str">
        <f>_xlfn.XLOOKUP(A1515,'Hospitalisation Details'!$A$2:$A$2344,'Hospitalisation Details'!$I$2:$I$2344," ",0,1)</f>
        <v>R1014</v>
      </c>
      <c r="Q1515">
        <f>_xlfn.XLOOKUP(A1515,'Hospitalisation Details'!$A$2:$A$2344,'Hospitalisation Details'!$K$2:$K$2344," ",0,1)</f>
        <v>31</v>
      </c>
    </row>
    <row r="1516" spans="1:17" ht="15.5" x14ac:dyDescent="0.35">
      <c r="A1516" s="8" t="s">
        <v>856</v>
      </c>
      <c r="B1516" t="str">
        <f>VLOOKUP(Healthcare!A1516,'Customer Names'!A1516:E3850,4,FALSE)</f>
        <v>Matthew</v>
      </c>
      <c r="C1516" s="10">
        <f>_xlfn.XLOOKUP(A1516,'Medical Examinations'!$A$2:$A$2336,'Medical Examinations'!$B$2:$B$2336,"NA",0,1)</f>
        <v>30.875</v>
      </c>
      <c r="D1516" s="10">
        <f>_xlfn.XLOOKUP(A1516,'Medical Examinations'!$A$2:$A$2336,'Medical Examinations'!$C$2:$C$2336)</f>
        <v>4.1399999999999997</v>
      </c>
      <c r="E1516" s="1" t="str">
        <f>_xlfn.XLOOKUP(A1516,'Medical Examinations'!$A$2:$A$2336,'Medical Examinations'!$D$2:$D$2336)</f>
        <v>Yes</v>
      </c>
      <c r="F1516" t="str">
        <f>_xlfn.XLOOKUP(A1516,'Medical Examinations'!$A$2:$A$2336,'Medical Examinations'!$E$2:$E$2336)</f>
        <v>No</v>
      </c>
      <c r="G1516" t="str">
        <f>_xlfn.XLOOKUP(A1516,'Medical Examinations'!$A$2:$A$2336,'Medical Examinations'!$F$2:$F$2336)</f>
        <v>No</v>
      </c>
      <c r="H1516" s="1">
        <f>_xlfn.XLOOKUP(A1516,'Medical Examinations'!$A$2:$A$2336,'Medical Examinations'!$G$2:$G$2336)</f>
        <v>0</v>
      </c>
      <c r="I1516" t="str">
        <f>_xlfn.XLOOKUP(A1516,'Medical Examinations'!$A$2:$A$2336,'Medical Examinations'!$H$2:$H$2336)</f>
        <v>No</v>
      </c>
      <c r="J1516" t="str">
        <f>VLOOKUP(A1516,'Medical Examinations'!$A$2:$J$2336,9,FALSE)</f>
        <v>Obesity</v>
      </c>
      <c r="K1516" t="str">
        <f>VLOOKUP(A1516,'Medical Examinations'!$A$2:$J$2336,10,FALSE)</f>
        <v>Normal</v>
      </c>
      <c r="L1516" s="51" t="str">
        <f>_xlfn.XLOOKUP(A1516,'Hospitalisation Details'!$A$2:$A$2345,'Hospitalisation Details'!$J$2:$J$2345,"")</f>
        <v>24-Dec-1985</v>
      </c>
      <c r="M1516" s="12">
        <f>_xlfn.XLOOKUP(A1516,'Hospitalisation Details'!$A$2:$A$2344,'Hospitalisation Details'!$F$2:$F$2344," ",0,1)</f>
        <v>6796.86</v>
      </c>
      <c r="N1516" t="str">
        <f>_xlfn.XLOOKUP(A1516,'Hospitalisation Details'!$A$2:$A$2344,'Hospitalisation Details'!$G$2:$G$2344," ",0,1)</f>
        <v>tier - 3</v>
      </c>
      <c r="O1516" t="str">
        <f>_xlfn.XLOOKUP(A1516,'Hospitalisation Details'!$A$2:$A$2344,'Hospitalisation Details'!$H$2:$H$2344," ",0,1)</f>
        <v>tier - 3</v>
      </c>
      <c r="P1516" t="str">
        <f>_xlfn.XLOOKUP(A1516,'Hospitalisation Details'!$A$2:$A$2344,'Hospitalisation Details'!$I$2:$I$2344," ",0,1)</f>
        <v>R1012</v>
      </c>
      <c r="Q1516">
        <f>_xlfn.XLOOKUP(A1516,'Hospitalisation Details'!$A$2:$A$2344,'Hospitalisation Details'!$K$2:$K$2344," ",0,1)</f>
        <v>37</v>
      </c>
    </row>
    <row r="1517" spans="1:17" ht="15.5" x14ac:dyDescent="0.35">
      <c r="A1517" s="8" t="s">
        <v>855</v>
      </c>
      <c r="B1517" t="str">
        <f>VLOOKUP(Healthcare!A1517,'Customer Names'!A1517:E3851,4,FALSE)</f>
        <v>Jacob</v>
      </c>
      <c r="C1517" s="10">
        <f>_xlfn.XLOOKUP(A1517,'Medical Examinations'!$A$2:$A$2336,'Medical Examinations'!$B$2:$B$2336,"NA",0,1)</f>
        <v>24.02</v>
      </c>
      <c r="D1517" s="10">
        <f>_xlfn.XLOOKUP(A1517,'Medical Examinations'!$A$2:$A$2336,'Medical Examinations'!$C$2:$C$2336)</f>
        <v>4.38</v>
      </c>
      <c r="E1517" s="1" t="str">
        <f>_xlfn.XLOOKUP(A1517,'Medical Examinations'!$A$2:$A$2336,'Medical Examinations'!$D$2:$D$2336)</f>
        <v>No</v>
      </c>
      <c r="F1517" t="str">
        <f>_xlfn.XLOOKUP(A1517,'Medical Examinations'!$A$2:$A$2336,'Medical Examinations'!$E$2:$E$2336)</f>
        <v>No</v>
      </c>
      <c r="G1517" t="str">
        <f>_xlfn.XLOOKUP(A1517,'Medical Examinations'!$A$2:$A$2336,'Medical Examinations'!$F$2:$F$2336)</f>
        <v>No</v>
      </c>
      <c r="H1517" s="1">
        <f>_xlfn.XLOOKUP(A1517,'Medical Examinations'!$A$2:$A$2336,'Medical Examinations'!$G$2:$G$2336)</f>
        <v>0</v>
      </c>
      <c r="I1517" t="str">
        <f>_xlfn.XLOOKUP(A1517,'Medical Examinations'!$A$2:$A$2336,'Medical Examinations'!$H$2:$H$2336)</f>
        <v>No</v>
      </c>
      <c r="J1517" t="str">
        <f>VLOOKUP(A1517,'Medical Examinations'!$A$2:$J$2336,9,FALSE)</f>
        <v>Normal Weight</v>
      </c>
      <c r="K1517" t="str">
        <f>VLOOKUP(A1517,'Medical Examinations'!$A$2:$J$2336,10,FALSE)</f>
        <v>Normal</v>
      </c>
      <c r="L1517" s="51" t="str">
        <f>_xlfn.XLOOKUP(A1517,'Hospitalisation Details'!$A$2:$A$2345,'Hospitalisation Details'!$J$2:$J$2345,"")</f>
        <v>23-Nov-1980</v>
      </c>
      <c r="M1517" s="12">
        <f>_xlfn.XLOOKUP(A1517,'Hospitalisation Details'!$A$2:$A$2344,'Hospitalisation Details'!$F$2:$F$2344," ",0,1)</f>
        <v>6781.52</v>
      </c>
      <c r="N1517" t="str">
        <f>_xlfn.XLOOKUP(A1517,'Hospitalisation Details'!$A$2:$A$2344,'Hospitalisation Details'!$G$2:$G$2344," ",0,1)</f>
        <v>tier - 2</v>
      </c>
      <c r="O1517" t="str">
        <f>_xlfn.XLOOKUP(A1517,'Hospitalisation Details'!$A$2:$A$2344,'Hospitalisation Details'!$H$2:$H$2344," ",0,1)</f>
        <v>tier - 2</v>
      </c>
      <c r="P1517" t="str">
        <f>_xlfn.XLOOKUP(A1517,'Hospitalisation Details'!$A$2:$A$2344,'Hospitalisation Details'!$I$2:$I$2344," ",0,1)</f>
        <v>R1013</v>
      </c>
      <c r="Q1517">
        <f>_xlfn.XLOOKUP(A1517,'Hospitalisation Details'!$A$2:$A$2344,'Hospitalisation Details'!$K$2:$K$2344," ",0,1)</f>
        <v>42</v>
      </c>
    </row>
    <row r="1518" spans="1:17" ht="15.5" x14ac:dyDescent="0.35">
      <c r="A1518" s="8" t="s">
        <v>854</v>
      </c>
      <c r="B1518" t="str">
        <f>VLOOKUP(Healthcare!A1518,'Customer Names'!A1518:E3852,4,FALSE)</f>
        <v>Jodi</v>
      </c>
      <c r="C1518" s="10">
        <f>_xlfn.XLOOKUP(A1518,'Medical Examinations'!$A$2:$A$2336,'Medical Examinations'!$B$2:$B$2336,"NA",0,1)</f>
        <v>36.08</v>
      </c>
      <c r="D1518" s="10">
        <f>_xlfn.XLOOKUP(A1518,'Medical Examinations'!$A$2:$A$2336,'Medical Examinations'!$C$2:$C$2336)</f>
        <v>11.61</v>
      </c>
      <c r="E1518" s="1" t="str">
        <f>_xlfn.XLOOKUP(A1518,'Medical Examinations'!$A$2:$A$2336,'Medical Examinations'!$D$2:$D$2336)</f>
        <v>Yes</v>
      </c>
      <c r="F1518" t="str">
        <f>_xlfn.XLOOKUP(A1518,'Medical Examinations'!$A$2:$A$2336,'Medical Examinations'!$E$2:$E$2336)</f>
        <v>No</v>
      </c>
      <c r="G1518" t="str">
        <f>_xlfn.XLOOKUP(A1518,'Medical Examinations'!$A$2:$A$2336,'Medical Examinations'!$F$2:$F$2336)</f>
        <v>No</v>
      </c>
      <c r="H1518" s="1">
        <f>_xlfn.XLOOKUP(A1518,'Medical Examinations'!$A$2:$A$2336,'Medical Examinations'!$G$2:$G$2336)</f>
        <v>0</v>
      </c>
      <c r="I1518" t="str">
        <f>_xlfn.XLOOKUP(A1518,'Medical Examinations'!$A$2:$A$2336,'Medical Examinations'!$H$2:$H$2336)</f>
        <v>No</v>
      </c>
      <c r="J1518" t="str">
        <f>VLOOKUP(A1518,'Medical Examinations'!$A$2:$J$2336,9,FALSE)</f>
        <v>Obesity</v>
      </c>
      <c r="K1518" t="str">
        <f>VLOOKUP(A1518,'Medical Examinations'!$A$2:$J$2336,10,FALSE)</f>
        <v>Diabetes</v>
      </c>
      <c r="L1518" s="51" t="str">
        <f>_xlfn.XLOOKUP(A1518,'Hospitalisation Details'!$A$2:$A$2345,'Hospitalisation Details'!$J$2:$J$2345,"")</f>
        <v>8-Oct-1981</v>
      </c>
      <c r="M1518" s="12">
        <f>_xlfn.XLOOKUP(A1518,'Hospitalisation Details'!$A$2:$A$2344,'Hospitalisation Details'!$F$2:$F$2344," ",0,1)</f>
        <v>6781.35</v>
      </c>
      <c r="N1518" t="str">
        <f>_xlfn.XLOOKUP(A1518,'Hospitalisation Details'!$A$2:$A$2344,'Hospitalisation Details'!$G$2:$G$2344," ",0,1)</f>
        <v>tier - 2</v>
      </c>
      <c r="O1518" t="str">
        <f>_xlfn.XLOOKUP(A1518,'Hospitalisation Details'!$A$2:$A$2344,'Hospitalisation Details'!$H$2:$H$2344," ",0,1)</f>
        <v>tier - 1</v>
      </c>
      <c r="P1518" t="str">
        <f>_xlfn.XLOOKUP(A1518,'Hospitalisation Details'!$A$2:$A$2344,'Hospitalisation Details'!$I$2:$I$2344," ",0,1)</f>
        <v>R1013</v>
      </c>
      <c r="Q1518">
        <f>_xlfn.XLOOKUP(A1518,'Hospitalisation Details'!$A$2:$A$2344,'Hospitalisation Details'!$K$2:$K$2344," ",0,1)</f>
        <v>41</v>
      </c>
    </row>
    <row r="1519" spans="1:17" ht="15.5" x14ac:dyDescent="0.35">
      <c r="A1519" s="8" t="s">
        <v>853</v>
      </c>
      <c r="B1519" t="str">
        <f>VLOOKUP(Healthcare!A1519,'Customer Names'!A1519:E3853,4,FALSE)</f>
        <v>Lauren</v>
      </c>
      <c r="C1519" s="10">
        <f>_xlfn.XLOOKUP(A1519,'Medical Examinations'!$A$2:$A$2336,'Medical Examinations'!$B$2:$B$2336,"NA",0,1)</f>
        <v>32.200000000000003</v>
      </c>
      <c r="D1519" s="10">
        <f>_xlfn.XLOOKUP(A1519,'Medical Examinations'!$A$2:$A$2336,'Medical Examinations'!$C$2:$C$2336)</f>
        <v>10.59</v>
      </c>
      <c r="E1519" s="1" t="str">
        <f>_xlfn.XLOOKUP(A1519,'Medical Examinations'!$A$2:$A$2336,'Medical Examinations'!$D$2:$D$2336)</f>
        <v>Yes</v>
      </c>
      <c r="F1519" t="str">
        <f>_xlfn.XLOOKUP(A1519,'Medical Examinations'!$A$2:$A$2336,'Medical Examinations'!$E$2:$E$2336)</f>
        <v>No</v>
      </c>
      <c r="G1519" t="str">
        <f>_xlfn.XLOOKUP(A1519,'Medical Examinations'!$A$2:$A$2336,'Medical Examinations'!$F$2:$F$2336)</f>
        <v>No</v>
      </c>
      <c r="H1519" s="1">
        <f>_xlfn.XLOOKUP(A1519,'Medical Examinations'!$A$2:$A$2336,'Medical Examinations'!$G$2:$G$2336)</f>
        <v>0</v>
      </c>
      <c r="I1519" t="str">
        <f>_xlfn.XLOOKUP(A1519,'Medical Examinations'!$A$2:$A$2336,'Medical Examinations'!$H$2:$H$2336)</f>
        <v>No</v>
      </c>
      <c r="J1519" t="str">
        <f>VLOOKUP(A1519,'Medical Examinations'!$A$2:$J$2336,9,FALSE)</f>
        <v>Obesity</v>
      </c>
      <c r="K1519" t="str">
        <f>VLOOKUP(A1519,'Medical Examinations'!$A$2:$J$2336,10,FALSE)</f>
        <v>Diabetes</v>
      </c>
      <c r="L1519" s="51" t="str">
        <f>_xlfn.XLOOKUP(A1519,'Hospitalisation Details'!$A$2:$A$2345,'Hospitalisation Details'!$J$2:$J$2345,"")</f>
        <v>3-Sep-1981</v>
      </c>
      <c r="M1519" s="12">
        <f>_xlfn.XLOOKUP(A1519,'Hospitalisation Details'!$A$2:$A$2344,'Hospitalisation Details'!$F$2:$F$2344," ",0,1)</f>
        <v>6775.96</v>
      </c>
      <c r="N1519" t="str">
        <f>_xlfn.XLOOKUP(A1519,'Hospitalisation Details'!$A$2:$A$2344,'Hospitalisation Details'!$G$2:$G$2344," ",0,1)</f>
        <v>tier - 2</v>
      </c>
      <c r="O1519" t="str">
        <f>_xlfn.XLOOKUP(A1519,'Hospitalisation Details'!$A$2:$A$2344,'Hospitalisation Details'!$H$2:$H$2344," ",0,1)</f>
        <v>tier - 3</v>
      </c>
      <c r="P1519" t="str">
        <f>_xlfn.XLOOKUP(A1519,'Hospitalisation Details'!$A$2:$A$2344,'Hospitalisation Details'!$I$2:$I$2344," ",0,1)</f>
        <v>R1011</v>
      </c>
      <c r="Q1519">
        <f>_xlfn.XLOOKUP(A1519,'Hospitalisation Details'!$A$2:$A$2344,'Hospitalisation Details'!$K$2:$K$2344," ",0,1)</f>
        <v>41</v>
      </c>
    </row>
    <row r="1520" spans="1:17" ht="15.5" x14ac:dyDescent="0.35">
      <c r="A1520" s="8" t="s">
        <v>852</v>
      </c>
      <c r="B1520" t="str">
        <f>VLOOKUP(Healthcare!A1520,'Customer Names'!A1520:E3854,4,FALSE)</f>
        <v>Misti C</v>
      </c>
      <c r="C1520" s="10">
        <f>_xlfn.XLOOKUP(A1520,'Medical Examinations'!$A$2:$A$2336,'Medical Examinations'!$B$2:$B$2336,"NA",0,1)</f>
        <v>28.05</v>
      </c>
      <c r="D1520" s="10">
        <f>_xlfn.XLOOKUP(A1520,'Medical Examinations'!$A$2:$A$2336,'Medical Examinations'!$C$2:$C$2336)</f>
        <v>11.85</v>
      </c>
      <c r="E1520" s="1" t="str">
        <f>_xlfn.XLOOKUP(A1520,'Medical Examinations'!$A$2:$A$2336,'Medical Examinations'!$D$2:$D$2336)</f>
        <v>Yes</v>
      </c>
      <c r="F1520" t="str">
        <f>_xlfn.XLOOKUP(A1520,'Medical Examinations'!$A$2:$A$2336,'Medical Examinations'!$E$2:$E$2336)</f>
        <v>No</v>
      </c>
      <c r="G1520" t="str">
        <f>_xlfn.XLOOKUP(A1520,'Medical Examinations'!$A$2:$A$2336,'Medical Examinations'!$F$2:$F$2336)</f>
        <v>No</v>
      </c>
      <c r="H1520" s="1">
        <f>_xlfn.XLOOKUP(A1520,'Medical Examinations'!$A$2:$A$2336,'Medical Examinations'!$G$2:$G$2336)</f>
        <v>0</v>
      </c>
      <c r="I1520" t="str">
        <f>_xlfn.XLOOKUP(A1520,'Medical Examinations'!$A$2:$A$2336,'Medical Examinations'!$H$2:$H$2336)</f>
        <v>No</v>
      </c>
      <c r="J1520" t="str">
        <f>VLOOKUP(A1520,'Medical Examinations'!$A$2:$J$2336,9,FALSE)</f>
        <v>Overweight</v>
      </c>
      <c r="K1520" t="str">
        <f>VLOOKUP(A1520,'Medical Examinations'!$A$2:$J$2336,10,FALSE)</f>
        <v>Diabetes</v>
      </c>
      <c r="L1520" s="51" t="str">
        <f>_xlfn.XLOOKUP(A1520,'Hospitalisation Details'!$A$2:$A$2345,'Hospitalisation Details'!$J$2:$J$2345,"")</f>
        <v>21-Sep-1981</v>
      </c>
      <c r="M1520" s="12">
        <f>_xlfn.XLOOKUP(A1520,'Hospitalisation Details'!$A$2:$A$2344,'Hospitalisation Details'!$F$2:$F$2344," ",0,1)</f>
        <v>6770.19</v>
      </c>
      <c r="N1520" t="str">
        <f>_xlfn.XLOOKUP(A1520,'Hospitalisation Details'!$A$2:$A$2344,'Hospitalisation Details'!$G$2:$G$2344," ",0,1)</f>
        <v>tier - 2</v>
      </c>
      <c r="O1520" t="str">
        <f>_xlfn.XLOOKUP(A1520,'Hospitalisation Details'!$A$2:$A$2344,'Hospitalisation Details'!$H$2:$H$2344," ",0,1)</f>
        <v>tier - 3</v>
      </c>
      <c r="P1520" t="str">
        <f>_xlfn.XLOOKUP(A1520,'Hospitalisation Details'!$A$2:$A$2344,'Hospitalisation Details'!$I$2:$I$2344," ",0,1)</f>
        <v>R1013</v>
      </c>
      <c r="Q1520">
        <f>_xlfn.XLOOKUP(A1520,'Hospitalisation Details'!$A$2:$A$2344,'Hospitalisation Details'!$K$2:$K$2344," ",0,1)</f>
        <v>41</v>
      </c>
    </row>
    <row r="1521" spans="1:17" ht="15.5" x14ac:dyDescent="0.35">
      <c r="A1521" s="8" t="s">
        <v>851</v>
      </c>
      <c r="B1521" t="str">
        <f>VLOOKUP(Healthcare!A1521,'Customer Names'!A1521:E3855,4,FALSE)</f>
        <v>Angela J</v>
      </c>
      <c r="C1521" s="10">
        <f>_xlfn.XLOOKUP(A1521,'Medical Examinations'!$A$2:$A$2336,'Medical Examinations'!$B$2:$B$2336,"NA",0,1)</f>
        <v>19</v>
      </c>
      <c r="D1521" s="10">
        <f>_xlfn.XLOOKUP(A1521,'Medical Examinations'!$A$2:$A$2336,'Medical Examinations'!$C$2:$C$2336)</f>
        <v>5.46</v>
      </c>
      <c r="E1521" s="1" t="str">
        <f>_xlfn.XLOOKUP(A1521,'Medical Examinations'!$A$2:$A$2336,'Medical Examinations'!$D$2:$D$2336)</f>
        <v>Yes</v>
      </c>
      <c r="F1521" t="str">
        <f>_xlfn.XLOOKUP(A1521,'Medical Examinations'!$A$2:$A$2336,'Medical Examinations'!$E$2:$E$2336)</f>
        <v>No</v>
      </c>
      <c r="G1521" t="str">
        <f>_xlfn.XLOOKUP(A1521,'Medical Examinations'!$A$2:$A$2336,'Medical Examinations'!$F$2:$F$2336)</f>
        <v>No</v>
      </c>
      <c r="H1521" s="1">
        <f>_xlfn.XLOOKUP(A1521,'Medical Examinations'!$A$2:$A$2336,'Medical Examinations'!$G$2:$G$2336)</f>
        <v>1</v>
      </c>
      <c r="I1521" t="str">
        <f>_xlfn.XLOOKUP(A1521,'Medical Examinations'!$A$2:$A$2336,'Medical Examinations'!$H$2:$H$2336)</f>
        <v>No</v>
      </c>
      <c r="J1521" t="str">
        <f>VLOOKUP(A1521,'Medical Examinations'!$A$2:$J$2336,9,FALSE)</f>
        <v>Normal Weight</v>
      </c>
      <c r="K1521" t="str">
        <f>VLOOKUP(A1521,'Medical Examinations'!$A$2:$J$2336,10,FALSE)</f>
        <v>Normal</v>
      </c>
      <c r="L1521" s="51" t="str">
        <f>_xlfn.XLOOKUP(A1521,'Hospitalisation Details'!$A$2:$A$2345,'Hospitalisation Details'!$J$2:$J$2345,"")</f>
        <v>10-Oct-1988</v>
      </c>
      <c r="M1521" s="12">
        <f>_xlfn.XLOOKUP(A1521,'Hospitalisation Details'!$A$2:$A$2344,'Hospitalisation Details'!$F$2:$F$2344," ",0,1)</f>
        <v>6753.04</v>
      </c>
      <c r="N1521" t="str">
        <f>_xlfn.XLOOKUP(A1521,'Hospitalisation Details'!$A$2:$A$2344,'Hospitalisation Details'!$G$2:$G$2344," ",0,1)</f>
        <v>tier - 2</v>
      </c>
      <c r="O1521" t="str">
        <f>_xlfn.XLOOKUP(A1521,'Hospitalisation Details'!$A$2:$A$2344,'Hospitalisation Details'!$H$2:$H$2344," ",0,1)</f>
        <v>tier - 2</v>
      </c>
      <c r="P1521" t="str">
        <f>_xlfn.XLOOKUP(A1521,'Hospitalisation Details'!$A$2:$A$2344,'Hospitalisation Details'!$I$2:$I$2344," ",0,1)</f>
        <v>R1024</v>
      </c>
      <c r="Q1521">
        <f>_xlfn.XLOOKUP(A1521,'Hospitalisation Details'!$A$2:$A$2344,'Hospitalisation Details'!$K$2:$K$2344," ",0,1)</f>
        <v>34</v>
      </c>
    </row>
    <row r="1522" spans="1:17" ht="15.5" x14ac:dyDescent="0.35">
      <c r="A1522" s="8" t="s">
        <v>850</v>
      </c>
      <c r="B1522" t="str">
        <f>VLOOKUP(Healthcare!A1522,'Customer Names'!A1522:E3856,4,FALSE)</f>
        <v>Jonathan D.</v>
      </c>
      <c r="C1522" s="10">
        <f>_xlfn.XLOOKUP(A1522,'Medical Examinations'!$A$2:$A$2336,'Medical Examinations'!$B$2:$B$2336,"NA",0,1)</f>
        <v>16.13</v>
      </c>
      <c r="D1522" s="10">
        <f>_xlfn.XLOOKUP(A1522,'Medical Examinations'!$A$2:$A$2336,'Medical Examinations'!$C$2:$C$2336)</f>
        <v>4.54</v>
      </c>
      <c r="E1522" s="1" t="str">
        <f>_xlfn.XLOOKUP(A1522,'Medical Examinations'!$A$2:$A$2336,'Medical Examinations'!$D$2:$D$2336)</f>
        <v>Yes</v>
      </c>
      <c r="F1522" t="str">
        <f>_xlfn.XLOOKUP(A1522,'Medical Examinations'!$A$2:$A$2336,'Medical Examinations'!$E$2:$E$2336)</f>
        <v>No</v>
      </c>
      <c r="G1522" t="str">
        <f>_xlfn.XLOOKUP(A1522,'Medical Examinations'!$A$2:$A$2336,'Medical Examinations'!$F$2:$F$2336)</f>
        <v>No</v>
      </c>
      <c r="H1522" s="1">
        <f>_xlfn.XLOOKUP(A1522,'Medical Examinations'!$A$2:$A$2336,'Medical Examinations'!$G$2:$G$2336)</f>
        <v>2</v>
      </c>
      <c r="I1522" t="str">
        <f>_xlfn.XLOOKUP(A1522,'Medical Examinations'!$A$2:$A$2336,'Medical Examinations'!$H$2:$H$2336)</f>
        <v>No</v>
      </c>
      <c r="J1522" t="str">
        <f>VLOOKUP(A1522,'Medical Examinations'!$A$2:$J$2336,9,FALSE)</f>
        <v>Underweight</v>
      </c>
      <c r="K1522" t="str">
        <f>VLOOKUP(A1522,'Medical Examinations'!$A$2:$J$2336,10,FALSE)</f>
        <v>Normal</v>
      </c>
      <c r="L1522" s="51" t="str">
        <f>_xlfn.XLOOKUP(A1522,'Hospitalisation Details'!$A$2:$A$2345,'Hospitalisation Details'!$J$2:$J$2345,"")</f>
        <v>9-Dec-1966</v>
      </c>
      <c r="M1522" s="12">
        <f>_xlfn.XLOOKUP(A1522,'Hospitalisation Details'!$A$2:$A$2344,'Hospitalisation Details'!$F$2:$F$2344," ",0,1)</f>
        <v>6750.27</v>
      </c>
      <c r="N1522" t="str">
        <f>_xlfn.XLOOKUP(A1522,'Hospitalisation Details'!$A$2:$A$2344,'Hospitalisation Details'!$G$2:$G$2344," ",0,1)</f>
        <v>tier - 3</v>
      </c>
      <c r="O1522" t="str">
        <f>_xlfn.XLOOKUP(A1522,'Hospitalisation Details'!$A$2:$A$2344,'Hospitalisation Details'!$H$2:$H$2344," ",0,1)</f>
        <v>tier - 2</v>
      </c>
      <c r="P1522" t="str">
        <f>_xlfn.XLOOKUP(A1522,'Hospitalisation Details'!$A$2:$A$2344,'Hospitalisation Details'!$I$2:$I$2344," ",0,1)</f>
        <v>R1013</v>
      </c>
      <c r="Q1522">
        <f>_xlfn.XLOOKUP(A1522,'Hospitalisation Details'!$A$2:$A$2344,'Hospitalisation Details'!$K$2:$K$2344," ",0,1)</f>
        <v>56</v>
      </c>
    </row>
    <row r="1523" spans="1:17" ht="15.5" x14ac:dyDescent="0.35">
      <c r="A1523" s="8" t="s">
        <v>849</v>
      </c>
      <c r="B1523" t="str">
        <f>VLOOKUP(Healthcare!A1523,'Customer Names'!A1523:E3857,4,FALSE)</f>
        <v>Victoria</v>
      </c>
      <c r="C1523" s="10">
        <f>_xlfn.XLOOKUP(A1523,'Medical Examinations'!$A$2:$A$2336,'Medical Examinations'!$B$2:$B$2336,"NA",0,1)</f>
        <v>18.77</v>
      </c>
      <c r="D1523" s="10">
        <f>_xlfn.XLOOKUP(A1523,'Medical Examinations'!$A$2:$A$2336,'Medical Examinations'!$C$2:$C$2336)</f>
        <v>11.98</v>
      </c>
      <c r="E1523" s="1" t="str">
        <f>_xlfn.XLOOKUP(A1523,'Medical Examinations'!$A$2:$A$2336,'Medical Examinations'!$D$2:$D$2336)</f>
        <v>Yes</v>
      </c>
      <c r="F1523" t="str">
        <f>_xlfn.XLOOKUP(A1523,'Medical Examinations'!$A$2:$A$2336,'Medical Examinations'!$E$2:$E$2336)</f>
        <v>No</v>
      </c>
      <c r="G1523" t="str">
        <f>_xlfn.XLOOKUP(A1523,'Medical Examinations'!$A$2:$A$2336,'Medical Examinations'!$F$2:$F$2336)</f>
        <v>No</v>
      </c>
      <c r="H1523" s="1">
        <f>_xlfn.XLOOKUP(A1523,'Medical Examinations'!$A$2:$A$2336,'Medical Examinations'!$G$2:$G$2336)</f>
        <v>2</v>
      </c>
      <c r="I1523" t="str">
        <f>_xlfn.XLOOKUP(A1523,'Medical Examinations'!$A$2:$A$2336,'Medical Examinations'!$H$2:$H$2336)</f>
        <v>No</v>
      </c>
      <c r="J1523" t="str">
        <f>VLOOKUP(A1523,'Medical Examinations'!$A$2:$J$2336,9,FALSE)</f>
        <v>Normal Weight</v>
      </c>
      <c r="K1523" t="str">
        <f>VLOOKUP(A1523,'Medical Examinations'!$A$2:$J$2336,10,FALSE)</f>
        <v>Diabetes</v>
      </c>
      <c r="L1523" s="51" t="str">
        <f>_xlfn.XLOOKUP(A1523,'Hospitalisation Details'!$A$2:$A$2345,'Hospitalisation Details'!$J$2:$J$2345,"")</f>
        <v>17-Jun-1970</v>
      </c>
      <c r="M1523" s="12">
        <f>_xlfn.XLOOKUP(A1523,'Hospitalisation Details'!$A$2:$A$2344,'Hospitalisation Details'!$F$2:$F$2344," ",0,1)</f>
        <v>6749.63</v>
      </c>
      <c r="N1523" t="str">
        <f>_xlfn.XLOOKUP(A1523,'Hospitalisation Details'!$A$2:$A$2344,'Hospitalisation Details'!$G$2:$G$2344," ",0,1)</f>
        <v>tier - 2</v>
      </c>
      <c r="O1523" t="str">
        <f>_xlfn.XLOOKUP(A1523,'Hospitalisation Details'!$A$2:$A$2344,'Hospitalisation Details'!$H$2:$H$2344," ",0,1)</f>
        <v>tier - 1</v>
      </c>
      <c r="P1523" t="str">
        <f>_xlfn.XLOOKUP(A1523,'Hospitalisation Details'!$A$2:$A$2344,'Hospitalisation Details'!$I$2:$I$2344," ",0,1)</f>
        <v>R1013</v>
      </c>
      <c r="Q1523">
        <f>_xlfn.XLOOKUP(A1523,'Hospitalisation Details'!$A$2:$A$2344,'Hospitalisation Details'!$K$2:$K$2344," ",0,1)</f>
        <v>52</v>
      </c>
    </row>
    <row r="1524" spans="1:17" ht="15.5" x14ac:dyDescent="0.35">
      <c r="A1524" s="8" t="s">
        <v>848</v>
      </c>
      <c r="B1524" t="str">
        <f>VLOOKUP(Healthcare!A1524,'Customer Names'!A1524:E3858,4,FALSE)</f>
        <v>Adrian R.</v>
      </c>
      <c r="C1524" s="10">
        <f>_xlfn.XLOOKUP(A1524,'Medical Examinations'!$A$2:$A$2336,'Medical Examinations'!$B$2:$B$2336,"NA",0,1)</f>
        <v>28.88</v>
      </c>
      <c r="D1524" s="10">
        <f>_xlfn.XLOOKUP(A1524,'Medical Examinations'!$A$2:$A$2336,'Medical Examinations'!$C$2:$C$2336)</f>
        <v>6.59</v>
      </c>
      <c r="E1524" s="1" t="str">
        <f>_xlfn.XLOOKUP(A1524,'Medical Examinations'!$A$2:$A$2336,'Medical Examinations'!$D$2:$D$2336)</f>
        <v>Yes</v>
      </c>
      <c r="F1524" t="str">
        <f>_xlfn.XLOOKUP(A1524,'Medical Examinations'!$A$2:$A$2336,'Medical Examinations'!$E$2:$E$2336)</f>
        <v>No</v>
      </c>
      <c r="G1524" t="str">
        <f>_xlfn.XLOOKUP(A1524,'Medical Examinations'!$A$2:$A$2336,'Medical Examinations'!$F$2:$F$2336)</f>
        <v>No</v>
      </c>
      <c r="H1524" s="1">
        <f>_xlfn.XLOOKUP(A1524,'Medical Examinations'!$A$2:$A$2336,'Medical Examinations'!$G$2:$G$2336)</f>
        <v>1</v>
      </c>
      <c r="I1524" t="str">
        <f>_xlfn.XLOOKUP(A1524,'Medical Examinations'!$A$2:$A$2336,'Medical Examinations'!$H$2:$H$2336)</f>
        <v>No</v>
      </c>
      <c r="J1524" t="str">
        <f>VLOOKUP(A1524,'Medical Examinations'!$A$2:$J$2336,9,FALSE)</f>
        <v>Overweight</v>
      </c>
      <c r="K1524" t="str">
        <f>VLOOKUP(A1524,'Medical Examinations'!$A$2:$J$2336,10,FALSE)</f>
        <v>Diabetes</v>
      </c>
      <c r="L1524" s="51" t="str">
        <f>_xlfn.XLOOKUP(A1524,'Hospitalisation Details'!$A$2:$A$2345,'Hospitalisation Details'!$J$2:$J$2345,"")</f>
        <v>5-Jun-1986</v>
      </c>
      <c r="M1524" s="12">
        <f>_xlfn.XLOOKUP(A1524,'Hospitalisation Details'!$A$2:$A$2344,'Hospitalisation Details'!$F$2:$F$2344," ",0,1)</f>
        <v>6748.59</v>
      </c>
      <c r="N1524" t="str">
        <f>_xlfn.XLOOKUP(A1524,'Hospitalisation Details'!$A$2:$A$2344,'Hospitalisation Details'!$G$2:$G$2344," ",0,1)</f>
        <v>tier - 3</v>
      </c>
      <c r="O1524" t="str">
        <f>_xlfn.XLOOKUP(A1524,'Hospitalisation Details'!$A$2:$A$2344,'Hospitalisation Details'!$H$2:$H$2344," ",0,1)</f>
        <v>tier - 1</v>
      </c>
      <c r="P1524" t="str">
        <f>_xlfn.XLOOKUP(A1524,'Hospitalisation Details'!$A$2:$A$2344,'Hospitalisation Details'!$I$2:$I$2344," ",0,1)</f>
        <v>R1016</v>
      </c>
      <c r="Q1524">
        <f>_xlfn.XLOOKUP(A1524,'Hospitalisation Details'!$A$2:$A$2344,'Hospitalisation Details'!$K$2:$K$2344," ",0,1)</f>
        <v>37</v>
      </c>
    </row>
    <row r="1525" spans="1:17" ht="15.5" x14ac:dyDescent="0.35">
      <c r="A1525" s="8" t="s">
        <v>847</v>
      </c>
      <c r="B1525" t="str">
        <f>VLOOKUP(Healthcare!A1525,'Customer Names'!A1525:E3859,4,FALSE)</f>
        <v>Andrew</v>
      </c>
      <c r="C1525" s="10">
        <f>_xlfn.XLOOKUP(A1525,'Medical Examinations'!$A$2:$A$2336,'Medical Examinations'!$B$2:$B$2336,"NA",0,1)</f>
        <v>27.55</v>
      </c>
      <c r="D1525" s="10">
        <f>_xlfn.XLOOKUP(A1525,'Medical Examinations'!$A$2:$A$2336,'Medical Examinations'!$C$2:$C$2336)</f>
        <v>10.83</v>
      </c>
      <c r="E1525" s="1" t="str">
        <f>_xlfn.XLOOKUP(A1525,'Medical Examinations'!$A$2:$A$2336,'Medical Examinations'!$D$2:$D$2336)</f>
        <v>Yes</v>
      </c>
      <c r="F1525" t="str">
        <f>_xlfn.XLOOKUP(A1525,'Medical Examinations'!$A$2:$A$2336,'Medical Examinations'!$E$2:$E$2336)</f>
        <v>No</v>
      </c>
      <c r="G1525" t="str">
        <f>_xlfn.XLOOKUP(A1525,'Medical Examinations'!$A$2:$A$2336,'Medical Examinations'!$F$2:$F$2336)</f>
        <v>No</v>
      </c>
      <c r="H1525" s="1">
        <f>_xlfn.XLOOKUP(A1525,'Medical Examinations'!$A$2:$A$2336,'Medical Examinations'!$G$2:$G$2336)</f>
        <v>1</v>
      </c>
      <c r="I1525" t="str">
        <f>_xlfn.XLOOKUP(A1525,'Medical Examinations'!$A$2:$A$2336,'Medical Examinations'!$H$2:$H$2336)</f>
        <v>No</v>
      </c>
      <c r="J1525" t="str">
        <f>VLOOKUP(A1525,'Medical Examinations'!$A$2:$J$2336,9,FALSE)</f>
        <v>Overweight</v>
      </c>
      <c r="K1525" t="str">
        <f>VLOOKUP(A1525,'Medical Examinations'!$A$2:$J$2336,10,FALSE)</f>
        <v>Diabetes</v>
      </c>
      <c r="L1525" s="51" t="str">
        <f>_xlfn.XLOOKUP(A1525,'Hospitalisation Details'!$A$2:$A$2345,'Hospitalisation Details'!$J$2:$J$2345,"")</f>
        <v>7-Aug-1986</v>
      </c>
      <c r="M1525" s="12">
        <f>_xlfn.XLOOKUP(A1525,'Hospitalisation Details'!$A$2:$A$2344,'Hospitalisation Details'!$F$2:$F$2344," ",0,1)</f>
        <v>6746.74</v>
      </c>
      <c r="N1525" t="str">
        <f>_xlfn.XLOOKUP(A1525,'Hospitalisation Details'!$A$2:$A$2344,'Hospitalisation Details'!$G$2:$G$2344," ",0,1)</f>
        <v>tier - 3</v>
      </c>
      <c r="O1525" t="str">
        <f>_xlfn.XLOOKUP(A1525,'Hospitalisation Details'!$A$2:$A$2344,'Hospitalisation Details'!$H$2:$H$2344," ",0,1)</f>
        <v>tier - 2</v>
      </c>
      <c r="P1525" t="str">
        <f>_xlfn.XLOOKUP(A1525,'Hospitalisation Details'!$A$2:$A$2344,'Hospitalisation Details'!$I$2:$I$2344," ",0,1)</f>
        <v>R1016</v>
      </c>
      <c r="Q1525">
        <f>_xlfn.XLOOKUP(A1525,'Hospitalisation Details'!$A$2:$A$2344,'Hospitalisation Details'!$K$2:$K$2344," ",0,1)</f>
        <v>36</v>
      </c>
    </row>
    <row r="1526" spans="1:17" ht="15.5" x14ac:dyDescent="0.35">
      <c r="A1526" s="8" t="s">
        <v>846</v>
      </c>
      <c r="B1526" t="str">
        <f>VLOOKUP(Healthcare!A1526,'Customer Names'!A1526:E3860,4,FALSE)</f>
        <v>Jason A.</v>
      </c>
      <c r="C1526" s="10">
        <f>_xlfn.XLOOKUP(A1526,'Medical Examinations'!$A$2:$A$2336,'Medical Examinations'!$B$2:$B$2336,"NA",0,1)</f>
        <v>15.6</v>
      </c>
      <c r="D1526" s="10">
        <f>_xlfn.XLOOKUP(A1526,'Medical Examinations'!$A$2:$A$2336,'Medical Examinations'!$C$2:$C$2336)</f>
        <v>8.6</v>
      </c>
      <c r="E1526" s="1" t="str">
        <f>_xlfn.XLOOKUP(A1526,'Medical Examinations'!$A$2:$A$2336,'Medical Examinations'!$D$2:$D$2336)</f>
        <v>No</v>
      </c>
      <c r="F1526" t="str">
        <f>_xlfn.XLOOKUP(A1526,'Medical Examinations'!$A$2:$A$2336,'Medical Examinations'!$E$2:$E$2336)</f>
        <v>No</v>
      </c>
      <c r="G1526" t="str">
        <f>_xlfn.XLOOKUP(A1526,'Medical Examinations'!$A$2:$A$2336,'Medical Examinations'!$F$2:$F$2336)</f>
        <v>No</v>
      </c>
      <c r="H1526" s="1">
        <f>_xlfn.XLOOKUP(A1526,'Medical Examinations'!$A$2:$A$2336,'Medical Examinations'!$G$2:$G$2336)</f>
        <v>0</v>
      </c>
      <c r="I1526" t="str">
        <f>_xlfn.XLOOKUP(A1526,'Medical Examinations'!$A$2:$A$2336,'Medical Examinations'!$H$2:$H$2336)</f>
        <v>No</v>
      </c>
      <c r="J1526" t="str">
        <f>VLOOKUP(A1526,'Medical Examinations'!$A$2:$J$2336,9,FALSE)</f>
        <v>Underweight</v>
      </c>
      <c r="K1526" t="str">
        <f>VLOOKUP(A1526,'Medical Examinations'!$A$2:$J$2336,10,FALSE)</f>
        <v>Diabetes</v>
      </c>
      <c r="L1526" s="51" t="str">
        <f>_xlfn.XLOOKUP(A1526,'Hospitalisation Details'!$A$2:$A$2345,'Hospitalisation Details'!$J$2:$J$2345,"")</f>
        <v>18-Jul-1968</v>
      </c>
      <c r="M1526" s="12">
        <f>_xlfn.XLOOKUP(A1526,'Hospitalisation Details'!$A$2:$A$2344,'Hospitalisation Details'!$F$2:$F$2344," ",0,1)</f>
        <v>6738.84</v>
      </c>
      <c r="N1526" t="str">
        <f>_xlfn.XLOOKUP(A1526,'Hospitalisation Details'!$A$2:$A$2344,'Hospitalisation Details'!$G$2:$G$2344," ",0,1)</f>
        <v>tier - 3</v>
      </c>
      <c r="O1526" t="str">
        <f>_xlfn.XLOOKUP(A1526,'Hospitalisation Details'!$A$2:$A$2344,'Hospitalisation Details'!$H$2:$H$2344," ",0,1)</f>
        <v>tier - 1</v>
      </c>
      <c r="P1526" t="str">
        <f>_xlfn.XLOOKUP(A1526,'Hospitalisation Details'!$A$2:$A$2344,'Hospitalisation Details'!$I$2:$I$2344," ",0,1)</f>
        <v>R1012</v>
      </c>
      <c r="Q1526">
        <f>_xlfn.XLOOKUP(A1526,'Hospitalisation Details'!$A$2:$A$2344,'Hospitalisation Details'!$K$2:$K$2344," ",0,1)</f>
        <v>54</v>
      </c>
    </row>
    <row r="1527" spans="1:17" ht="15.5" x14ac:dyDescent="0.35">
      <c r="A1527" s="8" t="s">
        <v>845</v>
      </c>
      <c r="B1527" t="str">
        <f>VLOOKUP(Healthcare!A1527,'Customer Names'!A1527:E3861,4,FALSE)</f>
        <v>Rachel</v>
      </c>
      <c r="C1527" s="10">
        <f>_xlfn.XLOOKUP(A1527,'Medical Examinations'!$A$2:$A$2336,'Medical Examinations'!$B$2:$B$2336,"NA",0,1)</f>
        <v>21.99</v>
      </c>
      <c r="D1527" s="10">
        <f>_xlfn.XLOOKUP(A1527,'Medical Examinations'!$A$2:$A$2336,'Medical Examinations'!$C$2:$C$2336)</f>
        <v>11.17</v>
      </c>
      <c r="E1527" s="1" t="str">
        <f>_xlfn.XLOOKUP(A1527,'Medical Examinations'!$A$2:$A$2336,'Medical Examinations'!$D$2:$D$2336)</f>
        <v>No</v>
      </c>
      <c r="F1527" t="str">
        <f>_xlfn.XLOOKUP(A1527,'Medical Examinations'!$A$2:$A$2336,'Medical Examinations'!$E$2:$E$2336)</f>
        <v>No</v>
      </c>
      <c r="G1527" t="str">
        <f>_xlfn.XLOOKUP(A1527,'Medical Examinations'!$A$2:$A$2336,'Medical Examinations'!$F$2:$F$2336)</f>
        <v>No</v>
      </c>
      <c r="H1527" s="1">
        <f>_xlfn.XLOOKUP(A1527,'Medical Examinations'!$A$2:$A$2336,'Medical Examinations'!$G$2:$G$2336)</f>
        <v>0</v>
      </c>
      <c r="I1527" t="str">
        <f>_xlfn.XLOOKUP(A1527,'Medical Examinations'!$A$2:$A$2336,'Medical Examinations'!$H$2:$H$2336)</f>
        <v>No</v>
      </c>
      <c r="J1527" t="str">
        <f>VLOOKUP(A1527,'Medical Examinations'!$A$2:$J$2336,9,FALSE)</f>
        <v>Normal Weight</v>
      </c>
      <c r="K1527" t="str">
        <f>VLOOKUP(A1527,'Medical Examinations'!$A$2:$J$2336,10,FALSE)</f>
        <v>Diabetes</v>
      </c>
      <c r="L1527" s="51" t="str">
        <f>_xlfn.XLOOKUP(A1527,'Hospitalisation Details'!$A$2:$A$2345,'Hospitalisation Details'!$J$2:$J$2345,"")</f>
        <v>21-Oct-1978</v>
      </c>
      <c r="M1527" s="12">
        <f>_xlfn.XLOOKUP(A1527,'Hospitalisation Details'!$A$2:$A$2344,'Hospitalisation Details'!$F$2:$F$2344," ",0,1)</f>
        <v>6737.98</v>
      </c>
      <c r="N1527" t="str">
        <f>_xlfn.XLOOKUP(A1527,'Hospitalisation Details'!$A$2:$A$2344,'Hospitalisation Details'!$G$2:$G$2344," ",0,1)</f>
        <v>tier - 2</v>
      </c>
      <c r="O1527" t="str">
        <f>_xlfn.XLOOKUP(A1527,'Hospitalisation Details'!$A$2:$A$2344,'Hospitalisation Details'!$H$2:$H$2344," ",0,1)</f>
        <v>tier - 3</v>
      </c>
      <c r="P1527" t="str">
        <f>_xlfn.XLOOKUP(A1527,'Hospitalisation Details'!$A$2:$A$2344,'Hospitalisation Details'!$I$2:$I$2344," ",0,1)</f>
        <v>R1013</v>
      </c>
      <c r="Q1527">
        <f>_xlfn.XLOOKUP(A1527,'Hospitalisation Details'!$A$2:$A$2344,'Hospitalisation Details'!$K$2:$K$2344," ",0,1)</f>
        <v>44</v>
      </c>
    </row>
    <row r="1528" spans="1:17" ht="15.5" x14ac:dyDescent="0.35">
      <c r="A1528" s="8" t="s">
        <v>844</v>
      </c>
      <c r="B1528" t="str">
        <f>VLOOKUP(Healthcare!A1528,'Customer Names'!A1528:E3862,4,FALSE)</f>
        <v>Susan</v>
      </c>
      <c r="C1528" s="10">
        <f>_xlfn.XLOOKUP(A1528,'Medical Examinations'!$A$2:$A$2336,'Medical Examinations'!$B$2:$B$2336,"NA",0,1)</f>
        <v>34.85</v>
      </c>
      <c r="D1528" s="10">
        <f>_xlfn.XLOOKUP(A1528,'Medical Examinations'!$A$2:$A$2336,'Medical Examinations'!$C$2:$C$2336)</f>
        <v>5.75</v>
      </c>
      <c r="E1528" s="1" t="str">
        <f>_xlfn.XLOOKUP(A1528,'Medical Examinations'!$A$2:$A$2336,'Medical Examinations'!$D$2:$D$2336)</f>
        <v>No</v>
      </c>
      <c r="F1528" t="str">
        <f>_xlfn.XLOOKUP(A1528,'Medical Examinations'!$A$2:$A$2336,'Medical Examinations'!$E$2:$E$2336)</f>
        <v>No</v>
      </c>
      <c r="G1528" t="str">
        <f>_xlfn.XLOOKUP(A1528,'Medical Examinations'!$A$2:$A$2336,'Medical Examinations'!$F$2:$F$2336)</f>
        <v>No</v>
      </c>
      <c r="H1528" s="1">
        <f>_xlfn.XLOOKUP(A1528,'Medical Examinations'!$A$2:$A$2336,'Medical Examinations'!$G$2:$G$2336)</f>
        <v>0</v>
      </c>
      <c r="I1528" t="str">
        <f>_xlfn.XLOOKUP(A1528,'Medical Examinations'!$A$2:$A$2336,'Medical Examinations'!$H$2:$H$2336)</f>
        <v>No</v>
      </c>
      <c r="J1528" t="str">
        <f>VLOOKUP(A1528,'Medical Examinations'!$A$2:$J$2336,9,FALSE)</f>
        <v>Obesity</v>
      </c>
      <c r="K1528" t="str">
        <f>VLOOKUP(A1528,'Medical Examinations'!$A$2:$J$2336,10,FALSE)</f>
        <v>Prediabetes</v>
      </c>
      <c r="L1528" s="51" t="str">
        <f>_xlfn.XLOOKUP(A1528,'Hospitalisation Details'!$A$2:$A$2345,'Hospitalisation Details'!$J$2:$J$2345,"")</f>
        <v>13-Jun-1994</v>
      </c>
      <c r="M1528" s="12">
        <f>_xlfn.XLOOKUP(A1528,'Hospitalisation Details'!$A$2:$A$2344,'Hospitalisation Details'!$F$2:$F$2344," ",0,1)</f>
        <v>6721.37</v>
      </c>
      <c r="N1528" t="str">
        <f>_xlfn.XLOOKUP(A1528,'Hospitalisation Details'!$A$2:$A$2344,'Hospitalisation Details'!$G$2:$G$2344," ",0,1)</f>
        <v>tier - 2</v>
      </c>
      <c r="O1528" t="str">
        <f>_xlfn.XLOOKUP(A1528,'Hospitalisation Details'!$A$2:$A$2344,'Hospitalisation Details'!$H$2:$H$2344," ",0,1)</f>
        <v>tier - 1</v>
      </c>
      <c r="P1528" t="str">
        <f>_xlfn.XLOOKUP(A1528,'Hospitalisation Details'!$A$2:$A$2344,'Hospitalisation Details'!$I$2:$I$2344," ",0,1)</f>
        <v>R1012</v>
      </c>
      <c r="Q1528">
        <f>_xlfn.XLOOKUP(A1528,'Hospitalisation Details'!$A$2:$A$2344,'Hospitalisation Details'!$K$2:$K$2344," ",0,1)</f>
        <v>28</v>
      </c>
    </row>
    <row r="1529" spans="1:17" ht="15.5" x14ac:dyDescent="0.35">
      <c r="A1529" s="8" t="s">
        <v>843</v>
      </c>
      <c r="B1529" t="str">
        <f>VLOOKUP(Healthcare!A1529,'Customer Names'!A1529:E3863,4,FALSE)</f>
        <v>Cameron M.</v>
      </c>
      <c r="C1529" s="10">
        <f>_xlfn.XLOOKUP(A1529,'Medical Examinations'!$A$2:$A$2336,'Medical Examinations'!$B$2:$B$2336,"NA",0,1)</f>
        <v>24.51</v>
      </c>
      <c r="D1529" s="10">
        <f>_xlfn.XLOOKUP(A1529,'Medical Examinations'!$A$2:$A$2336,'Medical Examinations'!$C$2:$C$2336)</f>
        <v>4.83</v>
      </c>
      <c r="E1529" s="1" t="str">
        <f>_xlfn.XLOOKUP(A1529,'Medical Examinations'!$A$2:$A$2336,'Medical Examinations'!$D$2:$D$2336)</f>
        <v>Yes</v>
      </c>
      <c r="F1529" t="str">
        <f>_xlfn.XLOOKUP(A1529,'Medical Examinations'!$A$2:$A$2336,'Medical Examinations'!$E$2:$E$2336)</f>
        <v>No</v>
      </c>
      <c r="G1529" t="str">
        <f>_xlfn.XLOOKUP(A1529,'Medical Examinations'!$A$2:$A$2336,'Medical Examinations'!$F$2:$F$2336)</f>
        <v>Yes</v>
      </c>
      <c r="H1529" s="1">
        <f>_xlfn.XLOOKUP(A1529,'Medical Examinations'!$A$2:$A$2336,'Medical Examinations'!$G$2:$G$2336)</f>
        <v>1</v>
      </c>
      <c r="I1529" t="str">
        <f>_xlfn.XLOOKUP(A1529,'Medical Examinations'!$A$2:$A$2336,'Medical Examinations'!$H$2:$H$2336)</f>
        <v>No</v>
      </c>
      <c r="J1529" t="str">
        <f>VLOOKUP(A1529,'Medical Examinations'!$A$2:$J$2336,9,FALSE)</f>
        <v>Normal Weight</v>
      </c>
      <c r="K1529" t="str">
        <f>VLOOKUP(A1529,'Medical Examinations'!$A$2:$J$2336,10,FALSE)</f>
        <v>Normal</v>
      </c>
      <c r="L1529" s="51" t="str">
        <f>_xlfn.XLOOKUP(A1529,'Hospitalisation Details'!$A$2:$A$2345,'Hospitalisation Details'!$J$2:$J$2345,"")</f>
        <v>12-Jun-1983</v>
      </c>
      <c r="M1529" s="12">
        <f>_xlfn.XLOOKUP(A1529,'Hospitalisation Details'!$A$2:$A$2344,'Hospitalisation Details'!$F$2:$F$2344," ",0,1)</f>
        <v>6710.19</v>
      </c>
      <c r="N1529" t="str">
        <f>_xlfn.XLOOKUP(A1529,'Hospitalisation Details'!$A$2:$A$2344,'Hospitalisation Details'!$G$2:$G$2344," ",0,1)</f>
        <v>tier - 3</v>
      </c>
      <c r="O1529" t="str">
        <f>_xlfn.XLOOKUP(A1529,'Hospitalisation Details'!$A$2:$A$2344,'Hospitalisation Details'!$H$2:$H$2344," ",0,1)</f>
        <v>tier - 3</v>
      </c>
      <c r="P1529" t="str">
        <f>_xlfn.XLOOKUP(A1529,'Hospitalisation Details'!$A$2:$A$2344,'Hospitalisation Details'!$I$2:$I$2344," ",0,1)</f>
        <v>R1012</v>
      </c>
      <c r="Q1529">
        <f>_xlfn.XLOOKUP(A1529,'Hospitalisation Details'!$A$2:$A$2344,'Hospitalisation Details'!$K$2:$K$2344," ",0,1)</f>
        <v>39</v>
      </c>
    </row>
    <row r="1530" spans="1:17" ht="15.5" x14ac:dyDescent="0.35">
      <c r="A1530" s="8" t="s">
        <v>842</v>
      </c>
      <c r="B1530" t="str">
        <f>VLOOKUP(Healthcare!A1530,'Customer Names'!A1530:E3864,4,FALSE)</f>
        <v>Claudia A.</v>
      </c>
      <c r="C1530" s="10">
        <f>_xlfn.XLOOKUP(A1530,'Medical Examinations'!$A$2:$A$2336,'Medical Examinations'!$B$2:$B$2336,"NA",0,1)</f>
        <v>19.399999999999999</v>
      </c>
      <c r="D1530" s="10">
        <f>_xlfn.XLOOKUP(A1530,'Medical Examinations'!$A$2:$A$2336,'Medical Examinations'!$C$2:$C$2336)</f>
        <v>11.93</v>
      </c>
      <c r="E1530" s="1" t="str">
        <f>_xlfn.XLOOKUP(A1530,'Medical Examinations'!$A$2:$A$2336,'Medical Examinations'!$D$2:$D$2336)</f>
        <v>No</v>
      </c>
      <c r="F1530" t="str">
        <f>_xlfn.XLOOKUP(A1530,'Medical Examinations'!$A$2:$A$2336,'Medical Examinations'!$E$2:$E$2336)</f>
        <v>No</v>
      </c>
      <c r="G1530" t="str">
        <f>_xlfn.XLOOKUP(A1530,'Medical Examinations'!$A$2:$A$2336,'Medical Examinations'!$F$2:$F$2336)</f>
        <v>No</v>
      </c>
      <c r="H1530" s="1">
        <f>_xlfn.XLOOKUP(A1530,'Medical Examinations'!$A$2:$A$2336,'Medical Examinations'!$G$2:$G$2336)</f>
        <v>0</v>
      </c>
      <c r="I1530" t="str">
        <f>_xlfn.XLOOKUP(A1530,'Medical Examinations'!$A$2:$A$2336,'Medical Examinations'!$H$2:$H$2336)</f>
        <v>No</v>
      </c>
      <c r="J1530" t="str">
        <f>VLOOKUP(A1530,'Medical Examinations'!$A$2:$J$2336,9,FALSE)</f>
        <v>Normal Weight</v>
      </c>
      <c r="K1530" t="str">
        <f>VLOOKUP(A1530,'Medical Examinations'!$A$2:$J$2336,10,FALSE)</f>
        <v>Diabetes</v>
      </c>
      <c r="L1530" s="51" t="str">
        <f>_xlfn.XLOOKUP(A1530,'Hospitalisation Details'!$A$2:$A$2345,'Hospitalisation Details'!$J$2:$J$2345,"")</f>
        <v>12-Dec-1971</v>
      </c>
      <c r="M1530" s="12">
        <f>_xlfn.XLOOKUP(A1530,'Hospitalisation Details'!$A$2:$A$2344,'Hospitalisation Details'!$F$2:$F$2344," ",0,1)</f>
        <v>6706.47</v>
      </c>
      <c r="N1530" t="str">
        <f>_xlfn.XLOOKUP(A1530,'Hospitalisation Details'!$A$2:$A$2344,'Hospitalisation Details'!$G$2:$G$2344," ",0,1)</f>
        <v>tier - 2</v>
      </c>
      <c r="O1530" t="str">
        <f>_xlfn.XLOOKUP(A1530,'Hospitalisation Details'!$A$2:$A$2344,'Hospitalisation Details'!$H$2:$H$2344," ",0,1)</f>
        <v>tier - 1</v>
      </c>
      <c r="P1530" t="str">
        <f>_xlfn.XLOOKUP(A1530,'Hospitalisation Details'!$A$2:$A$2344,'Hospitalisation Details'!$I$2:$I$2344," ",0,1)</f>
        <v>R1013</v>
      </c>
      <c r="Q1530">
        <f>_xlfn.XLOOKUP(A1530,'Hospitalisation Details'!$A$2:$A$2344,'Hospitalisation Details'!$K$2:$K$2344," ",0,1)</f>
        <v>51</v>
      </c>
    </row>
    <row r="1531" spans="1:17" ht="15.5" x14ac:dyDescent="0.35">
      <c r="A1531" s="8" t="s">
        <v>841</v>
      </c>
      <c r="B1531" t="str">
        <f>VLOOKUP(Healthcare!A1531,'Customer Names'!A1531:E3865,4,FALSE)</f>
        <v>Kate</v>
      </c>
      <c r="C1531" s="10">
        <f>_xlfn.XLOOKUP(A1531,'Medical Examinations'!$A$2:$A$2336,'Medical Examinations'!$B$2:$B$2336,"NA",0,1)</f>
        <v>15.1</v>
      </c>
      <c r="D1531" s="10">
        <f>_xlfn.XLOOKUP(A1531,'Medical Examinations'!$A$2:$A$2336,'Medical Examinations'!$C$2:$C$2336)</f>
        <v>8.41</v>
      </c>
      <c r="E1531" s="1" t="str">
        <f>_xlfn.XLOOKUP(A1531,'Medical Examinations'!$A$2:$A$2336,'Medical Examinations'!$D$2:$D$2336)</f>
        <v>No</v>
      </c>
      <c r="F1531" t="str">
        <f>_xlfn.XLOOKUP(A1531,'Medical Examinations'!$A$2:$A$2336,'Medical Examinations'!$E$2:$E$2336)</f>
        <v>No</v>
      </c>
      <c r="G1531" t="str">
        <f>_xlfn.XLOOKUP(A1531,'Medical Examinations'!$A$2:$A$2336,'Medical Examinations'!$F$2:$F$2336)</f>
        <v>No</v>
      </c>
      <c r="H1531" s="1">
        <f>_xlfn.XLOOKUP(A1531,'Medical Examinations'!$A$2:$A$2336,'Medical Examinations'!$G$2:$G$2336)</f>
        <v>0</v>
      </c>
      <c r="I1531" t="str">
        <f>_xlfn.XLOOKUP(A1531,'Medical Examinations'!$A$2:$A$2336,'Medical Examinations'!$H$2:$H$2336)</f>
        <v>No</v>
      </c>
      <c r="J1531" t="str">
        <f>VLOOKUP(A1531,'Medical Examinations'!$A$2:$J$2336,9,FALSE)</f>
        <v>Underweight</v>
      </c>
      <c r="K1531" t="str">
        <f>VLOOKUP(A1531,'Medical Examinations'!$A$2:$J$2336,10,FALSE)</f>
        <v>Diabetes</v>
      </c>
      <c r="L1531" s="51" t="str">
        <f>_xlfn.XLOOKUP(A1531,'Hospitalisation Details'!$A$2:$A$2345,'Hospitalisation Details'!$J$2:$J$2345,"")</f>
        <v>13-Jul-1968</v>
      </c>
      <c r="M1531" s="12">
        <f>_xlfn.XLOOKUP(A1531,'Hospitalisation Details'!$A$2:$A$2344,'Hospitalisation Details'!$F$2:$F$2344," ",0,1)</f>
        <v>6700.56</v>
      </c>
      <c r="N1531" t="str">
        <f>_xlfn.XLOOKUP(A1531,'Hospitalisation Details'!$A$2:$A$2344,'Hospitalisation Details'!$G$2:$G$2344," ",0,1)</f>
        <v>tier - 3</v>
      </c>
      <c r="O1531" t="str">
        <f>_xlfn.XLOOKUP(A1531,'Hospitalisation Details'!$A$2:$A$2344,'Hospitalisation Details'!$H$2:$H$2344," ",0,1)</f>
        <v>tier - 1</v>
      </c>
      <c r="P1531" t="str">
        <f>_xlfn.XLOOKUP(A1531,'Hospitalisation Details'!$A$2:$A$2344,'Hospitalisation Details'!$I$2:$I$2344," ",0,1)</f>
        <v>R1012</v>
      </c>
      <c r="Q1531">
        <f>_xlfn.XLOOKUP(A1531,'Hospitalisation Details'!$A$2:$A$2344,'Hospitalisation Details'!$K$2:$K$2344," ",0,1)</f>
        <v>54</v>
      </c>
    </row>
    <row r="1532" spans="1:17" ht="15.5" x14ac:dyDescent="0.35">
      <c r="A1532" s="8" t="s">
        <v>840</v>
      </c>
      <c r="B1532" t="str">
        <f>VLOOKUP(Healthcare!A1532,'Customer Names'!A1532:E3866,4,FALSE)</f>
        <v>Nicole M.</v>
      </c>
      <c r="C1532" s="10">
        <f>_xlfn.XLOOKUP(A1532,'Medical Examinations'!$A$2:$A$2336,'Medical Examinations'!$B$2:$B$2336,"NA",0,1)</f>
        <v>23.37</v>
      </c>
      <c r="D1532" s="10">
        <f>_xlfn.XLOOKUP(A1532,'Medical Examinations'!$A$2:$A$2336,'Medical Examinations'!$C$2:$C$2336)</f>
        <v>5.59</v>
      </c>
      <c r="E1532" s="1" t="str">
        <f>_xlfn.XLOOKUP(A1532,'Medical Examinations'!$A$2:$A$2336,'Medical Examinations'!$D$2:$D$2336)</f>
        <v>Yes</v>
      </c>
      <c r="F1532" t="str">
        <f>_xlfn.XLOOKUP(A1532,'Medical Examinations'!$A$2:$A$2336,'Medical Examinations'!$E$2:$E$2336)</f>
        <v>No</v>
      </c>
      <c r="G1532" t="str">
        <f>_xlfn.XLOOKUP(A1532,'Medical Examinations'!$A$2:$A$2336,'Medical Examinations'!$F$2:$F$2336)</f>
        <v>No</v>
      </c>
      <c r="H1532" s="1">
        <f>_xlfn.XLOOKUP(A1532,'Medical Examinations'!$A$2:$A$2336,'Medical Examinations'!$G$2:$G$2336)</f>
        <v>0</v>
      </c>
      <c r="I1532" t="str">
        <f>_xlfn.XLOOKUP(A1532,'Medical Examinations'!$A$2:$A$2336,'Medical Examinations'!$H$2:$H$2336)</f>
        <v>No</v>
      </c>
      <c r="J1532" t="str">
        <f>VLOOKUP(A1532,'Medical Examinations'!$A$2:$J$2336,9,FALSE)</f>
        <v>Normal Weight</v>
      </c>
      <c r="K1532" t="str">
        <f>VLOOKUP(A1532,'Medical Examinations'!$A$2:$J$2336,10,FALSE)</f>
        <v>Normal</v>
      </c>
      <c r="L1532" s="51" t="str">
        <f>_xlfn.XLOOKUP(A1532,'Hospitalisation Details'!$A$2:$A$2345,'Hospitalisation Details'!$J$2:$J$2345,"")</f>
        <v>9-Jul-1985</v>
      </c>
      <c r="M1532" s="12">
        <f>_xlfn.XLOOKUP(A1532,'Hospitalisation Details'!$A$2:$A$2344,'Hospitalisation Details'!$F$2:$F$2344," ",0,1)</f>
        <v>6686.43</v>
      </c>
      <c r="N1532" t="str">
        <f>_xlfn.XLOOKUP(A1532,'Hospitalisation Details'!$A$2:$A$2344,'Hospitalisation Details'!$G$2:$G$2344," ",0,1)</f>
        <v>tier - 2</v>
      </c>
      <c r="O1532" t="str">
        <f>_xlfn.XLOOKUP(A1532,'Hospitalisation Details'!$A$2:$A$2344,'Hospitalisation Details'!$H$2:$H$2344," ",0,1)</f>
        <v>tier - 3</v>
      </c>
      <c r="P1532" t="str">
        <f>_xlfn.XLOOKUP(A1532,'Hospitalisation Details'!$A$2:$A$2344,'Hospitalisation Details'!$I$2:$I$2344," ",0,1)</f>
        <v>R1012</v>
      </c>
      <c r="Q1532">
        <f>_xlfn.XLOOKUP(A1532,'Hospitalisation Details'!$A$2:$A$2344,'Hospitalisation Details'!$K$2:$K$2344," ",0,1)</f>
        <v>37</v>
      </c>
    </row>
    <row r="1533" spans="1:17" ht="15.5" x14ac:dyDescent="0.35">
      <c r="A1533" s="8" t="s">
        <v>839</v>
      </c>
      <c r="B1533" t="str">
        <f>VLOOKUP(Healthcare!A1533,'Customer Names'!A1533:E3867,4,FALSE)</f>
        <v>Jack</v>
      </c>
      <c r="C1533" s="10">
        <f>_xlfn.XLOOKUP(A1533,'Medical Examinations'!$A$2:$A$2336,'Medical Examinations'!$B$2:$B$2336,"NA",0,1)</f>
        <v>42.4</v>
      </c>
      <c r="D1533" s="10">
        <f>_xlfn.XLOOKUP(A1533,'Medical Examinations'!$A$2:$A$2336,'Medical Examinations'!$C$2:$C$2336)</f>
        <v>4.0599999999999996</v>
      </c>
      <c r="E1533" s="1" t="str">
        <f>_xlfn.XLOOKUP(A1533,'Medical Examinations'!$A$2:$A$2336,'Medical Examinations'!$D$2:$D$2336)</f>
        <v>No</v>
      </c>
      <c r="F1533" t="str">
        <f>_xlfn.XLOOKUP(A1533,'Medical Examinations'!$A$2:$A$2336,'Medical Examinations'!$E$2:$E$2336)</f>
        <v>No</v>
      </c>
      <c r="G1533" t="str">
        <f>_xlfn.XLOOKUP(A1533,'Medical Examinations'!$A$2:$A$2336,'Medical Examinations'!$F$2:$F$2336)</f>
        <v>No</v>
      </c>
      <c r="H1533" s="1">
        <f>_xlfn.XLOOKUP(A1533,'Medical Examinations'!$A$2:$A$2336,'Medical Examinations'!$G$2:$G$2336)</f>
        <v>0</v>
      </c>
      <c r="I1533" t="str">
        <f>_xlfn.XLOOKUP(A1533,'Medical Examinations'!$A$2:$A$2336,'Medical Examinations'!$H$2:$H$2336)</f>
        <v>No</v>
      </c>
      <c r="J1533" t="str">
        <f>VLOOKUP(A1533,'Medical Examinations'!$A$2:$J$2336,9,FALSE)</f>
        <v>Obesity</v>
      </c>
      <c r="K1533" t="str">
        <f>VLOOKUP(A1533,'Medical Examinations'!$A$2:$J$2336,10,FALSE)</f>
        <v>Normal</v>
      </c>
      <c r="L1533" s="51" t="str">
        <f>_xlfn.XLOOKUP(A1533,'Hospitalisation Details'!$A$2:$A$2345,'Hospitalisation Details'!$J$2:$J$2345,"")</f>
        <v>20-Oct-1989</v>
      </c>
      <c r="M1533" s="12">
        <f>_xlfn.XLOOKUP(A1533,'Hospitalisation Details'!$A$2:$A$2344,'Hospitalisation Details'!$F$2:$F$2344," ",0,1)</f>
        <v>6666.24</v>
      </c>
      <c r="N1533" t="str">
        <f>_xlfn.XLOOKUP(A1533,'Hospitalisation Details'!$A$2:$A$2344,'Hospitalisation Details'!$G$2:$G$2344," ",0,1)</f>
        <v>tier - 3</v>
      </c>
      <c r="O1533" t="str">
        <f>_xlfn.XLOOKUP(A1533,'Hospitalisation Details'!$A$2:$A$2344,'Hospitalisation Details'!$H$2:$H$2344," ",0,1)</f>
        <v>tier - 1</v>
      </c>
      <c r="P1533" t="str">
        <f>_xlfn.XLOOKUP(A1533,'Hospitalisation Details'!$A$2:$A$2344,'Hospitalisation Details'!$I$2:$I$2344," ",0,1)</f>
        <v>R1011</v>
      </c>
      <c r="Q1533">
        <f>_xlfn.XLOOKUP(A1533,'Hospitalisation Details'!$A$2:$A$2344,'Hospitalisation Details'!$K$2:$K$2344," ",0,1)</f>
        <v>33</v>
      </c>
    </row>
    <row r="1534" spans="1:17" ht="15.5" x14ac:dyDescent="0.35">
      <c r="A1534" s="8" t="s">
        <v>838</v>
      </c>
      <c r="B1534" t="str">
        <f>VLOOKUP(Healthcare!A1534,'Customer Names'!A1534:E3868,4,FALSE)</f>
        <v>Gregory</v>
      </c>
      <c r="C1534" s="10">
        <f>_xlfn.XLOOKUP(A1534,'Medical Examinations'!$A$2:$A$2336,'Medical Examinations'!$B$2:$B$2336,"NA",0,1)</f>
        <v>28.405000000000001</v>
      </c>
      <c r="D1534" s="10">
        <f>_xlfn.XLOOKUP(A1534,'Medical Examinations'!$A$2:$A$2336,'Medical Examinations'!$C$2:$C$2336)</f>
        <v>7.02</v>
      </c>
      <c r="E1534" s="1" t="str">
        <f>_xlfn.XLOOKUP(A1534,'Medical Examinations'!$A$2:$A$2336,'Medical Examinations'!$D$2:$D$2336)</f>
        <v>Yes</v>
      </c>
      <c r="F1534" t="str">
        <f>_xlfn.XLOOKUP(A1534,'Medical Examinations'!$A$2:$A$2336,'Medical Examinations'!$E$2:$E$2336)</f>
        <v>No</v>
      </c>
      <c r="G1534" t="str">
        <f>_xlfn.XLOOKUP(A1534,'Medical Examinations'!$A$2:$A$2336,'Medical Examinations'!$F$2:$F$2336)</f>
        <v>No</v>
      </c>
      <c r="H1534" s="1">
        <f>_xlfn.XLOOKUP(A1534,'Medical Examinations'!$A$2:$A$2336,'Medical Examinations'!$G$2:$G$2336)</f>
        <v>0</v>
      </c>
      <c r="I1534" t="str">
        <f>_xlfn.XLOOKUP(A1534,'Medical Examinations'!$A$2:$A$2336,'Medical Examinations'!$H$2:$H$2336)</f>
        <v>No</v>
      </c>
      <c r="J1534" t="str">
        <f>VLOOKUP(A1534,'Medical Examinations'!$A$2:$J$2336,9,FALSE)</f>
        <v>Overweight</v>
      </c>
      <c r="K1534" t="str">
        <f>VLOOKUP(A1534,'Medical Examinations'!$A$2:$J$2336,10,FALSE)</f>
        <v>Diabetes</v>
      </c>
      <c r="L1534" s="51" t="str">
        <f>_xlfn.XLOOKUP(A1534,'Hospitalisation Details'!$A$2:$A$2345,'Hospitalisation Details'!$J$2:$J$2345,"")</f>
        <v>17-Sep-1981</v>
      </c>
      <c r="M1534" s="12">
        <f>_xlfn.XLOOKUP(A1534,'Hospitalisation Details'!$A$2:$A$2344,'Hospitalisation Details'!$F$2:$F$2344," ",0,1)</f>
        <v>6664.69</v>
      </c>
      <c r="N1534" t="str">
        <f>_xlfn.XLOOKUP(A1534,'Hospitalisation Details'!$A$2:$A$2344,'Hospitalisation Details'!$G$2:$G$2344," ",0,1)</f>
        <v>tier - 3</v>
      </c>
      <c r="O1534" t="str">
        <f>_xlfn.XLOOKUP(A1534,'Hospitalisation Details'!$A$2:$A$2344,'Hospitalisation Details'!$H$2:$H$2344," ",0,1)</f>
        <v>tier - 1</v>
      </c>
      <c r="P1534" t="str">
        <f>_xlfn.XLOOKUP(A1534,'Hospitalisation Details'!$A$2:$A$2344,'Hospitalisation Details'!$I$2:$I$2344," ",0,1)</f>
        <v>R1012</v>
      </c>
      <c r="Q1534">
        <f>_xlfn.XLOOKUP(A1534,'Hospitalisation Details'!$A$2:$A$2344,'Hospitalisation Details'!$K$2:$K$2344," ",0,1)</f>
        <v>41</v>
      </c>
    </row>
    <row r="1535" spans="1:17" ht="15.5" x14ac:dyDescent="0.35">
      <c r="A1535" s="8" t="s">
        <v>837</v>
      </c>
      <c r="B1535" t="str">
        <f>VLOOKUP(Healthcare!A1535,'Customer Names'!A1535:E3869,4,FALSE)</f>
        <v>Rebecca</v>
      </c>
      <c r="C1535" s="10">
        <f>_xlfn.XLOOKUP(A1535,'Medical Examinations'!$A$2:$A$2336,'Medical Examinations'!$B$2:$B$2336,"NA",0,1)</f>
        <v>23.4</v>
      </c>
      <c r="D1535" s="10">
        <f>_xlfn.XLOOKUP(A1535,'Medical Examinations'!$A$2:$A$2336,'Medical Examinations'!$C$2:$C$2336)</f>
        <v>4.47</v>
      </c>
      <c r="E1535" s="1" t="str">
        <f>_xlfn.XLOOKUP(A1535,'Medical Examinations'!$A$2:$A$2336,'Medical Examinations'!$D$2:$D$2336)</f>
        <v>No</v>
      </c>
      <c r="F1535" t="str">
        <f>_xlfn.XLOOKUP(A1535,'Medical Examinations'!$A$2:$A$2336,'Medical Examinations'!$E$2:$E$2336)</f>
        <v>No</v>
      </c>
      <c r="G1535" t="str">
        <f>_xlfn.XLOOKUP(A1535,'Medical Examinations'!$A$2:$A$2336,'Medical Examinations'!$F$2:$F$2336)</f>
        <v>No</v>
      </c>
      <c r="H1535" s="1">
        <f>_xlfn.XLOOKUP(A1535,'Medical Examinations'!$A$2:$A$2336,'Medical Examinations'!$G$2:$G$2336)</f>
        <v>0</v>
      </c>
      <c r="I1535" t="str">
        <f>_xlfn.XLOOKUP(A1535,'Medical Examinations'!$A$2:$A$2336,'Medical Examinations'!$H$2:$H$2336)</f>
        <v>No</v>
      </c>
      <c r="J1535" t="str">
        <f>VLOOKUP(A1535,'Medical Examinations'!$A$2:$J$2336,9,FALSE)</f>
        <v>Normal Weight</v>
      </c>
      <c r="K1535" t="str">
        <f>VLOOKUP(A1535,'Medical Examinations'!$A$2:$J$2336,10,FALSE)</f>
        <v>Normal</v>
      </c>
      <c r="L1535" s="51" t="str">
        <f>_xlfn.XLOOKUP(A1535,'Hospitalisation Details'!$A$2:$A$2345,'Hospitalisation Details'!$J$2:$J$2345,"")</f>
        <v>27-Sep-1982</v>
      </c>
      <c r="M1535" s="12">
        <f>_xlfn.XLOOKUP(A1535,'Hospitalisation Details'!$A$2:$A$2344,'Hospitalisation Details'!$F$2:$F$2344," ",0,1)</f>
        <v>6664.32</v>
      </c>
      <c r="N1535" t="str">
        <f>_xlfn.XLOOKUP(A1535,'Hospitalisation Details'!$A$2:$A$2344,'Hospitalisation Details'!$G$2:$G$2344," ",0,1)</f>
        <v>tier - 2</v>
      </c>
      <c r="O1535" t="str">
        <f>_xlfn.XLOOKUP(A1535,'Hospitalisation Details'!$A$2:$A$2344,'Hospitalisation Details'!$H$2:$H$2344," ",0,1)</f>
        <v>tier - 2</v>
      </c>
      <c r="P1535" t="str">
        <f>_xlfn.XLOOKUP(A1535,'Hospitalisation Details'!$A$2:$A$2344,'Hospitalisation Details'!$I$2:$I$2344," ",0,1)</f>
        <v>R1013</v>
      </c>
      <c r="Q1535">
        <f>_xlfn.XLOOKUP(A1535,'Hospitalisation Details'!$A$2:$A$2344,'Hospitalisation Details'!$K$2:$K$2344," ",0,1)</f>
        <v>40</v>
      </c>
    </row>
    <row r="1536" spans="1:17" ht="15.5" x14ac:dyDescent="0.35">
      <c r="A1536" s="8" t="s">
        <v>836</v>
      </c>
      <c r="B1536" t="str">
        <f>VLOOKUP(Healthcare!A1536,'Customer Names'!A1536:E3870,4,FALSE)</f>
        <v>Adam</v>
      </c>
      <c r="C1536" s="10">
        <f>_xlfn.XLOOKUP(A1536,'Medical Examinations'!$A$2:$A$2336,'Medical Examinations'!$B$2:$B$2336,"NA",0,1)</f>
        <v>33.44</v>
      </c>
      <c r="D1536" s="10">
        <f>_xlfn.XLOOKUP(A1536,'Medical Examinations'!$A$2:$A$2336,'Medical Examinations'!$C$2:$C$2336)</f>
        <v>4.54</v>
      </c>
      <c r="E1536" s="1" t="str">
        <f>_xlfn.XLOOKUP(A1536,'Medical Examinations'!$A$2:$A$2336,'Medical Examinations'!$D$2:$D$2336)</f>
        <v>No</v>
      </c>
      <c r="F1536" t="str">
        <f>_xlfn.XLOOKUP(A1536,'Medical Examinations'!$A$2:$A$2336,'Medical Examinations'!$E$2:$E$2336)</f>
        <v>No</v>
      </c>
      <c r="G1536" t="str">
        <f>_xlfn.XLOOKUP(A1536,'Medical Examinations'!$A$2:$A$2336,'Medical Examinations'!$F$2:$F$2336)</f>
        <v>No</v>
      </c>
      <c r="H1536" s="1">
        <f>_xlfn.XLOOKUP(A1536,'Medical Examinations'!$A$2:$A$2336,'Medical Examinations'!$G$2:$G$2336)</f>
        <v>0</v>
      </c>
      <c r="I1536" t="str">
        <f>_xlfn.XLOOKUP(A1536,'Medical Examinations'!$A$2:$A$2336,'Medical Examinations'!$H$2:$H$2336)</f>
        <v>No</v>
      </c>
      <c r="J1536" t="str">
        <f>VLOOKUP(A1536,'Medical Examinations'!$A$2:$J$2336,9,FALSE)</f>
        <v>Obesity</v>
      </c>
      <c r="K1536" t="str">
        <f>VLOOKUP(A1536,'Medical Examinations'!$A$2:$J$2336,10,FALSE)</f>
        <v>Normal</v>
      </c>
      <c r="L1536" s="51" t="str">
        <f>_xlfn.XLOOKUP(A1536,'Hospitalisation Details'!$A$2:$A$2345,'Hospitalisation Details'!$J$2:$J$2345,"")</f>
        <v>19-Nov-1989</v>
      </c>
      <c r="M1536" s="12">
        <f>_xlfn.XLOOKUP(A1536,'Hospitalisation Details'!$A$2:$A$2344,'Hospitalisation Details'!$F$2:$F$2344," ",0,1)</f>
        <v>6653.79</v>
      </c>
      <c r="N1536" t="str">
        <f>_xlfn.XLOOKUP(A1536,'Hospitalisation Details'!$A$2:$A$2344,'Hospitalisation Details'!$G$2:$G$2344," ",0,1)</f>
        <v>tier - 2</v>
      </c>
      <c r="O1536" t="str">
        <f>_xlfn.XLOOKUP(A1536,'Hospitalisation Details'!$A$2:$A$2344,'Hospitalisation Details'!$H$2:$H$2344," ",0,1)</f>
        <v>tier - 1</v>
      </c>
      <c r="P1536" t="str">
        <f>_xlfn.XLOOKUP(A1536,'Hospitalisation Details'!$A$2:$A$2344,'Hospitalisation Details'!$I$2:$I$2344," ",0,1)</f>
        <v>R1013</v>
      </c>
      <c r="Q1536">
        <f>_xlfn.XLOOKUP(A1536,'Hospitalisation Details'!$A$2:$A$2344,'Hospitalisation Details'!$K$2:$K$2344," ",0,1)</f>
        <v>33</v>
      </c>
    </row>
    <row r="1537" spans="1:17" ht="15.5" x14ac:dyDescent="0.35">
      <c r="A1537" s="8" t="s">
        <v>835</v>
      </c>
      <c r="B1537" t="str">
        <f>VLOOKUP(Healthcare!A1537,'Customer Names'!A1537:E3871,4,FALSE)</f>
        <v>Ryan</v>
      </c>
      <c r="C1537" s="10">
        <f>_xlfn.XLOOKUP(A1537,'Medical Examinations'!$A$2:$A$2336,'Medical Examinations'!$B$2:$B$2336,"NA",0,1)</f>
        <v>21.12</v>
      </c>
      <c r="D1537" s="10">
        <f>_xlfn.XLOOKUP(A1537,'Medical Examinations'!$A$2:$A$2336,'Medical Examinations'!$C$2:$C$2336)</f>
        <v>4.99</v>
      </c>
      <c r="E1537" s="1" t="str">
        <f>_xlfn.XLOOKUP(A1537,'Medical Examinations'!$A$2:$A$2336,'Medical Examinations'!$D$2:$D$2336)</f>
        <v>No</v>
      </c>
      <c r="F1537" t="str">
        <f>_xlfn.XLOOKUP(A1537,'Medical Examinations'!$A$2:$A$2336,'Medical Examinations'!$E$2:$E$2336)</f>
        <v>No</v>
      </c>
      <c r="G1537" t="str">
        <f>_xlfn.XLOOKUP(A1537,'Medical Examinations'!$A$2:$A$2336,'Medical Examinations'!$F$2:$F$2336)</f>
        <v>No</v>
      </c>
      <c r="H1537" s="1">
        <f>_xlfn.XLOOKUP(A1537,'Medical Examinations'!$A$2:$A$2336,'Medical Examinations'!$G$2:$G$2336)</f>
        <v>1</v>
      </c>
      <c r="I1537" t="str">
        <f>_xlfn.XLOOKUP(A1537,'Medical Examinations'!$A$2:$A$2336,'Medical Examinations'!$H$2:$H$2336)</f>
        <v>No</v>
      </c>
      <c r="J1537" t="str">
        <f>VLOOKUP(A1537,'Medical Examinations'!$A$2:$J$2336,9,FALSE)</f>
        <v>Normal Weight</v>
      </c>
      <c r="K1537" t="str">
        <f>VLOOKUP(A1537,'Medical Examinations'!$A$2:$J$2336,10,FALSE)</f>
        <v>Normal</v>
      </c>
      <c r="L1537" s="51" t="str">
        <f>_xlfn.XLOOKUP(A1537,'Hospitalisation Details'!$A$2:$A$2345,'Hospitalisation Details'!$J$2:$J$2345,"")</f>
        <v>1-Jul-1984</v>
      </c>
      <c r="M1537" s="12">
        <f>_xlfn.XLOOKUP(A1537,'Hospitalisation Details'!$A$2:$A$2344,'Hospitalisation Details'!$F$2:$F$2344," ",0,1)</f>
        <v>6652.53</v>
      </c>
      <c r="N1537" t="str">
        <f>_xlfn.XLOOKUP(A1537,'Hospitalisation Details'!$A$2:$A$2344,'Hospitalisation Details'!$G$2:$G$2344," ",0,1)</f>
        <v>tier - 3</v>
      </c>
      <c r="O1537" t="str">
        <f>_xlfn.XLOOKUP(A1537,'Hospitalisation Details'!$A$2:$A$2344,'Hospitalisation Details'!$H$2:$H$2344," ",0,1)</f>
        <v>tier - 2</v>
      </c>
      <c r="P1537" t="str">
        <f>_xlfn.XLOOKUP(A1537,'Hospitalisation Details'!$A$2:$A$2344,'Hospitalisation Details'!$I$2:$I$2344," ",0,1)</f>
        <v>R1013</v>
      </c>
      <c r="Q1537">
        <f>_xlfn.XLOOKUP(A1537,'Hospitalisation Details'!$A$2:$A$2344,'Hospitalisation Details'!$K$2:$K$2344," ",0,1)</f>
        <v>38</v>
      </c>
    </row>
    <row r="1538" spans="1:17" ht="15.5" x14ac:dyDescent="0.35">
      <c r="A1538" s="8" t="s">
        <v>834</v>
      </c>
      <c r="B1538" t="str">
        <f>VLOOKUP(Healthcare!A1538,'Customer Names'!A1538:E3872,4,FALSE)</f>
        <v>Jackie K.</v>
      </c>
      <c r="C1538" s="10">
        <f>_xlfn.XLOOKUP(A1538,'Medical Examinations'!$A$2:$A$2336,'Medical Examinations'!$B$2:$B$2336,"NA",0,1)</f>
        <v>18.48</v>
      </c>
      <c r="D1538" s="10">
        <f>_xlfn.XLOOKUP(A1538,'Medical Examinations'!$A$2:$A$2336,'Medical Examinations'!$C$2:$C$2336)</f>
        <v>10.84</v>
      </c>
      <c r="E1538" s="1" t="str">
        <f>_xlfn.XLOOKUP(A1538,'Medical Examinations'!$A$2:$A$2336,'Medical Examinations'!$D$2:$D$2336)</f>
        <v>Yes</v>
      </c>
      <c r="F1538" t="str">
        <f>_xlfn.XLOOKUP(A1538,'Medical Examinations'!$A$2:$A$2336,'Medical Examinations'!$E$2:$E$2336)</f>
        <v>No</v>
      </c>
      <c r="G1538" t="str">
        <f>_xlfn.XLOOKUP(A1538,'Medical Examinations'!$A$2:$A$2336,'Medical Examinations'!$F$2:$F$2336)</f>
        <v>No</v>
      </c>
      <c r="H1538" s="1">
        <f>_xlfn.XLOOKUP(A1538,'Medical Examinations'!$A$2:$A$2336,'Medical Examinations'!$G$2:$G$2336)</f>
        <v>2</v>
      </c>
      <c r="I1538" t="str">
        <f>_xlfn.XLOOKUP(A1538,'Medical Examinations'!$A$2:$A$2336,'Medical Examinations'!$H$2:$H$2336)</f>
        <v>No</v>
      </c>
      <c r="J1538" t="str">
        <f>VLOOKUP(A1538,'Medical Examinations'!$A$2:$J$2336,9,FALSE)</f>
        <v>Underweight</v>
      </c>
      <c r="K1538" t="str">
        <f>VLOOKUP(A1538,'Medical Examinations'!$A$2:$J$2336,10,FALSE)</f>
        <v>Diabetes</v>
      </c>
      <c r="L1538" s="51" t="str">
        <f>_xlfn.XLOOKUP(A1538,'Hospitalisation Details'!$A$2:$A$2345,'Hospitalisation Details'!$J$2:$J$2345,"")</f>
        <v>8-Nov-1970</v>
      </c>
      <c r="M1538" s="12">
        <f>_xlfn.XLOOKUP(A1538,'Hospitalisation Details'!$A$2:$A$2344,'Hospitalisation Details'!$F$2:$F$2344," ",0,1)</f>
        <v>6651.26</v>
      </c>
      <c r="N1538" t="str">
        <f>_xlfn.XLOOKUP(A1538,'Hospitalisation Details'!$A$2:$A$2344,'Hospitalisation Details'!$G$2:$G$2344," ",0,1)</f>
        <v>tier - 2</v>
      </c>
      <c r="O1538" t="str">
        <f>_xlfn.XLOOKUP(A1538,'Hospitalisation Details'!$A$2:$A$2344,'Hospitalisation Details'!$H$2:$H$2344," ",0,1)</f>
        <v>tier - 3</v>
      </c>
      <c r="P1538" t="str">
        <f>_xlfn.XLOOKUP(A1538,'Hospitalisation Details'!$A$2:$A$2344,'Hospitalisation Details'!$I$2:$I$2344," ",0,1)</f>
        <v>R1013</v>
      </c>
      <c r="Q1538">
        <f>_xlfn.XLOOKUP(A1538,'Hospitalisation Details'!$A$2:$A$2344,'Hospitalisation Details'!$K$2:$K$2344," ",0,1)</f>
        <v>52</v>
      </c>
    </row>
    <row r="1539" spans="1:17" ht="15.5" x14ac:dyDescent="0.35">
      <c r="A1539" s="8" t="s">
        <v>833</v>
      </c>
      <c r="B1539" t="str">
        <f>VLOOKUP(Healthcare!A1539,'Customer Names'!A1539:E3873,4,FALSE)</f>
        <v>Chris</v>
      </c>
      <c r="C1539" s="10">
        <f>_xlfn.XLOOKUP(A1539,'Medical Examinations'!$A$2:$A$2336,'Medical Examinations'!$B$2:$B$2336,"NA",0,1)</f>
        <v>16.815000000000001</v>
      </c>
      <c r="D1539" s="10">
        <f>_xlfn.XLOOKUP(A1539,'Medical Examinations'!$A$2:$A$2336,'Medical Examinations'!$C$2:$C$2336)</f>
        <v>5.63</v>
      </c>
      <c r="E1539" s="1" t="str">
        <f>_xlfn.XLOOKUP(A1539,'Medical Examinations'!$A$2:$A$2336,'Medical Examinations'!$D$2:$D$2336)</f>
        <v>No</v>
      </c>
      <c r="F1539" t="str">
        <f>_xlfn.XLOOKUP(A1539,'Medical Examinations'!$A$2:$A$2336,'Medical Examinations'!$E$2:$E$2336)</f>
        <v>No</v>
      </c>
      <c r="G1539" t="str">
        <f>_xlfn.XLOOKUP(A1539,'Medical Examinations'!$A$2:$A$2336,'Medical Examinations'!$F$2:$F$2336)</f>
        <v>No</v>
      </c>
      <c r="H1539" s="1">
        <f>_xlfn.XLOOKUP(A1539,'Medical Examinations'!$A$2:$A$2336,'Medical Examinations'!$G$2:$G$2336)</f>
        <v>1</v>
      </c>
      <c r="I1539" t="str">
        <f>_xlfn.XLOOKUP(A1539,'Medical Examinations'!$A$2:$A$2336,'Medical Examinations'!$H$2:$H$2336)</f>
        <v>No</v>
      </c>
      <c r="J1539" t="str">
        <f>VLOOKUP(A1539,'Medical Examinations'!$A$2:$J$2336,9,FALSE)</f>
        <v>Underweight</v>
      </c>
      <c r="K1539" t="str">
        <f>VLOOKUP(A1539,'Medical Examinations'!$A$2:$J$2336,10,FALSE)</f>
        <v>Normal</v>
      </c>
      <c r="L1539" s="51" t="str">
        <f>_xlfn.XLOOKUP(A1539,'Hospitalisation Details'!$A$2:$A$2345,'Hospitalisation Details'!$J$2:$J$2345,"")</f>
        <v>8-Dec-1984</v>
      </c>
      <c r="M1539" s="12">
        <f>_xlfn.XLOOKUP(A1539,'Hospitalisation Details'!$A$2:$A$2344,'Hospitalisation Details'!$F$2:$F$2344," ",0,1)</f>
        <v>6640.54</v>
      </c>
      <c r="N1539" t="str">
        <f>_xlfn.XLOOKUP(A1539,'Hospitalisation Details'!$A$2:$A$2344,'Hospitalisation Details'!$G$2:$G$2344," ",0,1)</f>
        <v>tier - 2</v>
      </c>
      <c r="O1539" t="str">
        <f>_xlfn.XLOOKUP(A1539,'Hospitalisation Details'!$A$2:$A$2344,'Hospitalisation Details'!$H$2:$H$2344," ",0,1)</f>
        <v>tier - 3</v>
      </c>
      <c r="P1539" t="str">
        <f>_xlfn.XLOOKUP(A1539,'Hospitalisation Details'!$A$2:$A$2344,'Hospitalisation Details'!$I$2:$I$2344," ",0,1)</f>
        <v>R1019</v>
      </c>
      <c r="Q1539">
        <f>_xlfn.XLOOKUP(A1539,'Hospitalisation Details'!$A$2:$A$2344,'Hospitalisation Details'!$K$2:$K$2344," ",0,1)</f>
        <v>38</v>
      </c>
    </row>
    <row r="1540" spans="1:17" ht="15.5" x14ac:dyDescent="0.35">
      <c r="A1540" s="8" t="s">
        <v>832</v>
      </c>
      <c r="B1540" t="str">
        <f>VLOOKUP(Healthcare!A1540,'Customer Names'!A1540:E3874,4,FALSE)</f>
        <v>Tyler C</v>
      </c>
      <c r="C1540" s="10">
        <f>_xlfn.XLOOKUP(A1540,'Medical Examinations'!$A$2:$A$2336,'Medical Examinations'!$B$2:$B$2336,"NA",0,1)</f>
        <v>26.72</v>
      </c>
      <c r="D1540" s="10">
        <f>_xlfn.XLOOKUP(A1540,'Medical Examinations'!$A$2:$A$2336,'Medical Examinations'!$C$2:$C$2336)</f>
        <v>4.1399999999999997</v>
      </c>
      <c r="E1540" s="1" t="str">
        <f>_xlfn.XLOOKUP(A1540,'Medical Examinations'!$A$2:$A$2336,'Medical Examinations'!$D$2:$D$2336)</f>
        <v>No</v>
      </c>
      <c r="F1540" t="str">
        <f>_xlfn.XLOOKUP(A1540,'Medical Examinations'!$A$2:$A$2336,'Medical Examinations'!$E$2:$E$2336)</f>
        <v>No</v>
      </c>
      <c r="G1540" t="str">
        <f>_xlfn.XLOOKUP(A1540,'Medical Examinations'!$A$2:$A$2336,'Medical Examinations'!$F$2:$F$2336)</f>
        <v>No</v>
      </c>
      <c r="H1540" s="1">
        <f>_xlfn.XLOOKUP(A1540,'Medical Examinations'!$A$2:$A$2336,'Medical Examinations'!$G$2:$G$2336)</f>
        <v>0</v>
      </c>
      <c r="I1540" t="str">
        <f>_xlfn.XLOOKUP(A1540,'Medical Examinations'!$A$2:$A$2336,'Medical Examinations'!$H$2:$H$2336)</f>
        <v>No</v>
      </c>
      <c r="J1540" t="str">
        <f>VLOOKUP(A1540,'Medical Examinations'!$A$2:$J$2336,9,FALSE)</f>
        <v>Overweight</v>
      </c>
      <c r="K1540" t="str">
        <f>VLOOKUP(A1540,'Medical Examinations'!$A$2:$J$2336,10,FALSE)</f>
        <v>Normal</v>
      </c>
      <c r="L1540" s="51" t="str">
        <f>_xlfn.XLOOKUP(A1540,'Hospitalisation Details'!$A$2:$A$2345,'Hospitalisation Details'!$J$2:$J$2345,"")</f>
        <v>6-Jun-1990</v>
      </c>
      <c r="M1540" s="12">
        <f>_xlfn.XLOOKUP(A1540,'Hospitalisation Details'!$A$2:$A$2344,'Hospitalisation Details'!$F$2:$F$2344," ",0,1)</f>
        <v>6639.3</v>
      </c>
      <c r="N1540" t="str">
        <f>_xlfn.XLOOKUP(A1540,'Hospitalisation Details'!$A$2:$A$2344,'Hospitalisation Details'!$G$2:$G$2344," ",0,1)</f>
        <v>tier - 2</v>
      </c>
      <c r="O1540" t="str">
        <f>_xlfn.XLOOKUP(A1540,'Hospitalisation Details'!$A$2:$A$2344,'Hospitalisation Details'!$H$2:$H$2344," ",0,1)</f>
        <v>tier - 2</v>
      </c>
      <c r="P1540" t="str">
        <f>_xlfn.XLOOKUP(A1540,'Hospitalisation Details'!$A$2:$A$2344,'Hospitalisation Details'!$I$2:$I$2344," ",0,1)</f>
        <v>R1021</v>
      </c>
      <c r="Q1540">
        <f>_xlfn.XLOOKUP(A1540,'Hospitalisation Details'!$A$2:$A$2344,'Hospitalisation Details'!$K$2:$K$2344," ",0,1)</f>
        <v>33</v>
      </c>
    </row>
    <row r="1541" spans="1:17" ht="15.5" x14ac:dyDescent="0.35">
      <c r="A1541" s="8" t="s">
        <v>831</v>
      </c>
      <c r="B1541" t="str">
        <f>VLOOKUP(Healthcare!A1541,'Customer Names'!A1541:E3875,4,FALSE)</f>
        <v>Yoshie</v>
      </c>
      <c r="C1541" s="10">
        <f>_xlfn.XLOOKUP(A1541,'Medical Examinations'!$A$2:$A$2336,'Medical Examinations'!$B$2:$B$2336,"NA",0,1)</f>
        <v>41.42</v>
      </c>
      <c r="D1541" s="10">
        <f>_xlfn.XLOOKUP(A1541,'Medical Examinations'!$A$2:$A$2336,'Medical Examinations'!$C$2:$C$2336)</f>
        <v>5.17</v>
      </c>
      <c r="E1541" s="1" t="str">
        <f>_xlfn.XLOOKUP(A1541,'Medical Examinations'!$A$2:$A$2336,'Medical Examinations'!$D$2:$D$2336)</f>
        <v>No</v>
      </c>
      <c r="F1541" t="str">
        <f>_xlfn.XLOOKUP(A1541,'Medical Examinations'!$A$2:$A$2336,'Medical Examinations'!$E$2:$E$2336)</f>
        <v>No</v>
      </c>
      <c r="G1541" t="str">
        <f>_xlfn.XLOOKUP(A1541,'Medical Examinations'!$A$2:$A$2336,'Medical Examinations'!$F$2:$F$2336)</f>
        <v>Yes</v>
      </c>
      <c r="H1541" s="1">
        <f>_xlfn.XLOOKUP(A1541,'Medical Examinations'!$A$2:$A$2336,'Medical Examinations'!$G$2:$G$2336)</f>
        <v>1</v>
      </c>
      <c r="I1541" t="str">
        <f>_xlfn.XLOOKUP(A1541,'Medical Examinations'!$A$2:$A$2336,'Medical Examinations'!$H$2:$H$2336)</f>
        <v>No</v>
      </c>
      <c r="J1541" t="str">
        <f>VLOOKUP(A1541,'Medical Examinations'!$A$2:$J$2336,9,FALSE)</f>
        <v>Obesity</v>
      </c>
      <c r="K1541" t="str">
        <f>VLOOKUP(A1541,'Medical Examinations'!$A$2:$J$2336,10,FALSE)</f>
        <v>Normal</v>
      </c>
      <c r="L1541" s="51" t="str">
        <f>_xlfn.XLOOKUP(A1541,'Hospitalisation Details'!$A$2:$A$2345,'Hospitalisation Details'!$J$2:$J$2345,"")</f>
        <v>4-Sep-2003</v>
      </c>
      <c r="M1541" s="12">
        <f>_xlfn.XLOOKUP(A1541,'Hospitalisation Details'!$A$2:$A$2344,'Hospitalisation Details'!$F$2:$F$2344," ",0,1)</f>
        <v>6638.16</v>
      </c>
      <c r="N1541" t="str">
        <f>_xlfn.XLOOKUP(A1541,'Hospitalisation Details'!$A$2:$A$2344,'Hospitalisation Details'!$G$2:$G$2344," ",0,1)</f>
        <v>tier - 2</v>
      </c>
      <c r="O1541" t="str">
        <f>_xlfn.XLOOKUP(A1541,'Hospitalisation Details'!$A$2:$A$2344,'Hospitalisation Details'!$H$2:$H$2344," ",0,1)</f>
        <v>tier - 1</v>
      </c>
      <c r="P1541" t="str">
        <f>_xlfn.XLOOKUP(A1541,'Hospitalisation Details'!$A$2:$A$2344,'Hospitalisation Details'!$I$2:$I$2344," ",0,1)</f>
        <v>R1012</v>
      </c>
      <c r="Q1541">
        <f>_xlfn.XLOOKUP(A1541,'Hospitalisation Details'!$A$2:$A$2344,'Hospitalisation Details'!$K$2:$K$2344," ",0,1)</f>
        <v>19</v>
      </c>
    </row>
    <row r="1542" spans="1:17" ht="15.5" x14ac:dyDescent="0.35">
      <c r="A1542" s="8" t="s">
        <v>830</v>
      </c>
      <c r="B1542" t="str">
        <f>VLOOKUP(Healthcare!A1542,'Customer Names'!A1542:E3876,4,FALSE)</f>
        <v>Lauren A</v>
      </c>
      <c r="C1542" s="10">
        <f>_xlfn.XLOOKUP(A1542,'Medical Examinations'!$A$2:$A$2336,'Medical Examinations'!$B$2:$B$2336,"NA",0,1)</f>
        <v>20.69</v>
      </c>
      <c r="D1542" s="10">
        <f>_xlfn.XLOOKUP(A1542,'Medical Examinations'!$A$2:$A$2336,'Medical Examinations'!$C$2:$C$2336)</f>
        <v>6.93</v>
      </c>
      <c r="E1542" s="1" t="str">
        <f>_xlfn.XLOOKUP(A1542,'Medical Examinations'!$A$2:$A$2336,'Medical Examinations'!$D$2:$D$2336)</f>
        <v>No</v>
      </c>
      <c r="F1542" t="str">
        <f>_xlfn.XLOOKUP(A1542,'Medical Examinations'!$A$2:$A$2336,'Medical Examinations'!$E$2:$E$2336)</f>
        <v>No</v>
      </c>
      <c r="G1542" t="str">
        <f>_xlfn.XLOOKUP(A1542,'Medical Examinations'!$A$2:$A$2336,'Medical Examinations'!$F$2:$F$2336)</f>
        <v>No</v>
      </c>
      <c r="H1542" s="1">
        <f>_xlfn.XLOOKUP(A1542,'Medical Examinations'!$A$2:$A$2336,'Medical Examinations'!$G$2:$G$2336)</f>
        <v>2</v>
      </c>
      <c r="I1542" t="str">
        <f>_xlfn.XLOOKUP(A1542,'Medical Examinations'!$A$2:$A$2336,'Medical Examinations'!$H$2:$H$2336)</f>
        <v>No</v>
      </c>
      <c r="J1542" t="str">
        <f>VLOOKUP(A1542,'Medical Examinations'!$A$2:$J$2336,9,FALSE)</f>
        <v>Normal Weight</v>
      </c>
      <c r="K1542" t="str">
        <f>VLOOKUP(A1542,'Medical Examinations'!$A$2:$J$2336,10,FALSE)</f>
        <v>Diabetes</v>
      </c>
      <c r="L1542" s="51" t="str">
        <f>_xlfn.XLOOKUP(A1542,'Hospitalisation Details'!$A$2:$A$2345,'Hospitalisation Details'!$J$2:$J$2345,"")</f>
        <v>29-Aug-1973</v>
      </c>
      <c r="M1542" s="12">
        <f>_xlfn.XLOOKUP(A1542,'Hospitalisation Details'!$A$2:$A$2344,'Hospitalisation Details'!$F$2:$F$2344," ",0,1)</f>
        <v>6630.31</v>
      </c>
      <c r="N1542" t="str">
        <f>_xlfn.XLOOKUP(A1542,'Hospitalisation Details'!$A$2:$A$2344,'Hospitalisation Details'!$G$2:$G$2344," ",0,1)</f>
        <v>tier - 2</v>
      </c>
      <c r="O1542" t="str">
        <f>_xlfn.XLOOKUP(A1542,'Hospitalisation Details'!$A$2:$A$2344,'Hospitalisation Details'!$H$2:$H$2344," ",0,1)</f>
        <v>tier - 1</v>
      </c>
      <c r="P1542" t="str">
        <f>_xlfn.XLOOKUP(A1542,'Hospitalisation Details'!$A$2:$A$2344,'Hospitalisation Details'!$I$2:$I$2344," ",0,1)</f>
        <v>R1013</v>
      </c>
      <c r="Q1542">
        <f>_xlfn.XLOOKUP(A1542,'Hospitalisation Details'!$A$2:$A$2344,'Hospitalisation Details'!$K$2:$K$2344," ",0,1)</f>
        <v>49</v>
      </c>
    </row>
    <row r="1543" spans="1:17" ht="15.5" x14ac:dyDescent="0.35">
      <c r="A1543" s="8" t="s">
        <v>829</v>
      </c>
      <c r="B1543" t="str">
        <f>VLOOKUP(Healthcare!A1543,'Customer Names'!A1543:E3877,4,FALSE)</f>
        <v>Mason D.</v>
      </c>
      <c r="C1543" s="10">
        <f>_xlfn.XLOOKUP(A1543,'Medical Examinations'!$A$2:$A$2336,'Medical Examinations'!$B$2:$B$2336,"NA",0,1)</f>
        <v>41.23</v>
      </c>
      <c r="D1543" s="10">
        <f>_xlfn.XLOOKUP(A1543,'Medical Examinations'!$A$2:$A$2336,'Medical Examinations'!$C$2:$C$2336)</f>
        <v>4.24</v>
      </c>
      <c r="E1543" s="1" t="str">
        <f>_xlfn.XLOOKUP(A1543,'Medical Examinations'!$A$2:$A$2336,'Medical Examinations'!$D$2:$D$2336)</f>
        <v>No</v>
      </c>
      <c r="F1543" t="str">
        <f>_xlfn.XLOOKUP(A1543,'Medical Examinations'!$A$2:$A$2336,'Medical Examinations'!$E$2:$E$2336)</f>
        <v>No</v>
      </c>
      <c r="G1543" t="str">
        <f>_xlfn.XLOOKUP(A1543,'Medical Examinations'!$A$2:$A$2336,'Medical Examinations'!$F$2:$F$2336)</f>
        <v>No</v>
      </c>
      <c r="H1543" s="1">
        <f>_xlfn.XLOOKUP(A1543,'Medical Examinations'!$A$2:$A$2336,'Medical Examinations'!$G$2:$G$2336)</f>
        <v>0</v>
      </c>
      <c r="I1543" t="str">
        <f>_xlfn.XLOOKUP(A1543,'Medical Examinations'!$A$2:$A$2336,'Medical Examinations'!$H$2:$H$2336)</f>
        <v>No</v>
      </c>
      <c r="J1543" t="str">
        <f>VLOOKUP(A1543,'Medical Examinations'!$A$2:$J$2336,9,FALSE)</f>
        <v>Obesity</v>
      </c>
      <c r="K1543" t="str">
        <f>VLOOKUP(A1543,'Medical Examinations'!$A$2:$J$2336,10,FALSE)</f>
        <v>Normal</v>
      </c>
      <c r="L1543" s="51" t="str">
        <f>_xlfn.XLOOKUP(A1543,'Hospitalisation Details'!$A$2:$A$2345,'Hospitalisation Details'!$J$2:$J$2345,"")</f>
        <v>28-Aug-1982</v>
      </c>
      <c r="M1543" s="12">
        <f>_xlfn.XLOOKUP(A1543,'Hospitalisation Details'!$A$2:$A$2344,'Hospitalisation Details'!$F$2:$F$2344," ",0,1)</f>
        <v>6610.11</v>
      </c>
      <c r="N1543" t="str">
        <f>_xlfn.XLOOKUP(A1543,'Hospitalisation Details'!$A$2:$A$2344,'Hospitalisation Details'!$G$2:$G$2344," ",0,1)</f>
        <v>tier - 3</v>
      </c>
      <c r="O1543" t="str">
        <f>_xlfn.XLOOKUP(A1543,'Hospitalisation Details'!$A$2:$A$2344,'Hospitalisation Details'!$H$2:$H$2344," ",0,1)</f>
        <v>tier - 2</v>
      </c>
      <c r="P1543" t="str">
        <f>_xlfn.XLOOKUP(A1543,'Hospitalisation Details'!$A$2:$A$2344,'Hospitalisation Details'!$I$2:$I$2344," ",0,1)</f>
        <v>R1015</v>
      </c>
      <c r="Q1543">
        <f>_xlfn.XLOOKUP(A1543,'Hospitalisation Details'!$A$2:$A$2344,'Hospitalisation Details'!$K$2:$K$2344," ",0,1)</f>
        <v>40</v>
      </c>
    </row>
    <row r="1544" spans="1:17" ht="15.5" x14ac:dyDescent="0.35">
      <c r="A1544" s="8" t="s">
        <v>828</v>
      </c>
      <c r="B1544" t="str">
        <f>VLOOKUP(Healthcare!A1544,'Customer Names'!A1544:E3878,4,FALSE)</f>
        <v>Ryan</v>
      </c>
      <c r="C1544" s="10">
        <f>_xlfn.XLOOKUP(A1544,'Medical Examinations'!$A$2:$A$2336,'Medical Examinations'!$B$2:$B$2336,"NA",0,1)</f>
        <v>29.9</v>
      </c>
      <c r="D1544" s="10">
        <f>_xlfn.XLOOKUP(A1544,'Medical Examinations'!$A$2:$A$2336,'Medical Examinations'!$C$2:$C$2336)</f>
        <v>5.91</v>
      </c>
      <c r="E1544" s="1" t="str">
        <f>_xlfn.XLOOKUP(A1544,'Medical Examinations'!$A$2:$A$2336,'Medical Examinations'!$D$2:$D$2336)</f>
        <v>No</v>
      </c>
      <c r="F1544" t="str">
        <f>_xlfn.XLOOKUP(A1544,'Medical Examinations'!$A$2:$A$2336,'Medical Examinations'!$E$2:$E$2336)</f>
        <v>No</v>
      </c>
      <c r="G1544" t="str">
        <f>_xlfn.XLOOKUP(A1544,'Medical Examinations'!$A$2:$A$2336,'Medical Examinations'!$F$2:$F$2336)</f>
        <v>No</v>
      </c>
      <c r="H1544" s="1">
        <f>_xlfn.XLOOKUP(A1544,'Medical Examinations'!$A$2:$A$2336,'Medical Examinations'!$G$2:$G$2336)</f>
        <v>0</v>
      </c>
      <c r="I1544" t="str">
        <f>_xlfn.XLOOKUP(A1544,'Medical Examinations'!$A$2:$A$2336,'Medical Examinations'!$H$2:$H$2336)</f>
        <v>No</v>
      </c>
      <c r="J1544" t="str">
        <f>VLOOKUP(A1544,'Medical Examinations'!$A$2:$J$2336,9,FALSE)</f>
        <v>Overweight</v>
      </c>
      <c r="K1544" t="str">
        <f>VLOOKUP(A1544,'Medical Examinations'!$A$2:$J$2336,10,FALSE)</f>
        <v>Prediabetes</v>
      </c>
      <c r="L1544" s="51" t="str">
        <f>_xlfn.XLOOKUP(A1544,'Hospitalisation Details'!$A$2:$A$2345,'Hospitalisation Details'!$J$2:$J$2345,"")</f>
        <v>7-Nov-1982</v>
      </c>
      <c r="M1544" s="12">
        <f>_xlfn.XLOOKUP(A1544,'Hospitalisation Details'!$A$2:$A$2344,'Hospitalisation Details'!$F$2:$F$2344," ",0,1)</f>
        <v>6600.36</v>
      </c>
      <c r="N1544" t="str">
        <f>_xlfn.XLOOKUP(A1544,'Hospitalisation Details'!$A$2:$A$2344,'Hospitalisation Details'!$G$2:$G$2344," ",0,1)</f>
        <v>tier - 2</v>
      </c>
      <c r="O1544" t="str">
        <f>_xlfn.XLOOKUP(A1544,'Hospitalisation Details'!$A$2:$A$2344,'Hospitalisation Details'!$H$2:$H$2344," ",0,1)</f>
        <v>tier - 3</v>
      </c>
      <c r="P1544" t="str">
        <f>_xlfn.XLOOKUP(A1544,'Hospitalisation Details'!$A$2:$A$2344,'Hospitalisation Details'!$I$2:$I$2344," ",0,1)</f>
        <v>R1011</v>
      </c>
      <c r="Q1544">
        <f>_xlfn.XLOOKUP(A1544,'Hospitalisation Details'!$A$2:$A$2344,'Hospitalisation Details'!$K$2:$K$2344," ",0,1)</f>
        <v>40</v>
      </c>
    </row>
    <row r="1545" spans="1:17" ht="15.5" x14ac:dyDescent="0.35">
      <c r="A1545" s="8" t="s">
        <v>827</v>
      </c>
      <c r="B1545" t="str">
        <f>VLOOKUP(Healthcare!A1545,'Customer Names'!A1545:E3879,4,FALSE)</f>
        <v>Arturo</v>
      </c>
      <c r="C1545" s="10">
        <f>_xlfn.XLOOKUP(A1545,'Medical Examinations'!$A$2:$A$2336,'Medical Examinations'!$B$2:$B$2336,"NA",0,1)</f>
        <v>34.104999999999997</v>
      </c>
      <c r="D1545" s="10">
        <f>_xlfn.XLOOKUP(A1545,'Medical Examinations'!$A$2:$A$2336,'Medical Examinations'!$C$2:$C$2336)</f>
        <v>5.93</v>
      </c>
      <c r="E1545" s="1" t="str">
        <f>_xlfn.XLOOKUP(A1545,'Medical Examinations'!$A$2:$A$2336,'Medical Examinations'!$D$2:$D$2336)</f>
        <v>No</v>
      </c>
      <c r="F1545" t="str">
        <f>_xlfn.XLOOKUP(A1545,'Medical Examinations'!$A$2:$A$2336,'Medical Examinations'!$E$2:$E$2336)</f>
        <v>No</v>
      </c>
      <c r="G1545" t="str">
        <f>_xlfn.XLOOKUP(A1545,'Medical Examinations'!$A$2:$A$2336,'Medical Examinations'!$F$2:$F$2336)</f>
        <v>No</v>
      </c>
      <c r="H1545" s="1">
        <f>_xlfn.XLOOKUP(A1545,'Medical Examinations'!$A$2:$A$2336,'Medical Examinations'!$G$2:$G$2336)</f>
        <v>0</v>
      </c>
      <c r="I1545" t="str">
        <f>_xlfn.XLOOKUP(A1545,'Medical Examinations'!$A$2:$A$2336,'Medical Examinations'!$H$2:$H$2336)</f>
        <v>No</v>
      </c>
      <c r="J1545" t="str">
        <f>VLOOKUP(A1545,'Medical Examinations'!$A$2:$J$2336,9,FALSE)</f>
        <v>Obesity</v>
      </c>
      <c r="K1545" t="str">
        <f>VLOOKUP(A1545,'Medical Examinations'!$A$2:$J$2336,10,FALSE)</f>
        <v>Prediabetes</v>
      </c>
      <c r="L1545" s="51" t="str">
        <f>_xlfn.XLOOKUP(A1545,'Hospitalisation Details'!$A$2:$A$2345,'Hospitalisation Details'!$J$2:$J$2345,"")</f>
        <v>29-Dec-1982</v>
      </c>
      <c r="M1545" s="12">
        <f>_xlfn.XLOOKUP(A1545,'Hospitalisation Details'!$A$2:$A$2344,'Hospitalisation Details'!$F$2:$F$2344," ",0,1)</f>
        <v>6600.21</v>
      </c>
      <c r="N1545" t="str">
        <f>_xlfn.XLOOKUP(A1545,'Hospitalisation Details'!$A$2:$A$2344,'Hospitalisation Details'!$G$2:$G$2344," ",0,1)</f>
        <v>tier - 3</v>
      </c>
      <c r="O1545" t="str">
        <f>_xlfn.XLOOKUP(A1545,'Hospitalisation Details'!$A$2:$A$2344,'Hospitalisation Details'!$H$2:$H$2344," ",0,1)</f>
        <v>tier - 2</v>
      </c>
      <c r="P1545" t="str">
        <f>_xlfn.XLOOKUP(A1545,'Hospitalisation Details'!$A$2:$A$2344,'Hospitalisation Details'!$I$2:$I$2344," ",0,1)</f>
        <v>R1016</v>
      </c>
      <c r="Q1545">
        <f>_xlfn.XLOOKUP(A1545,'Hospitalisation Details'!$A$2:$A$2344,'Hospitalisation Details'!$K$2:$K$2344," ",0,1)</f>
        <v>40</v>
      </c>
    </row>
    <row r="1546" spans="1:17" ht="15.5" x14ac:dyDescent="0.35">
      <c r="A1546" s="8" t="s">
        <v>826</v>
      </c>
      <c r="B1546" t="str">
        <f>VLOOKUP(Healthcare!A1546,'Customer Names'!A1546:E3880,4,FALSE)</f>
        <v>Jake</v>
      </c>
      <c r="C1546" s="10">
        <f>_xlfn.XLOOKUP(A1546,'Medical Examinations'!$A$2:$A$2336,'Medical Examinations'!$B$2:$B$2336,"NA",0,1)</f>
        <v>24.97</v>
      </c>
      <c r="D1546" s="10">
        <f>_xlfn.XLOOKUP(A1546,'Medical Examinations'!$A$2:$A$2336,'Medical Examinations'!$C$2:$C$2336)</f>
        <v>5.66</v>
      </c>
      <c r="E1546" s="1" t="str">
        <f>_xlfn.XLOOKUP(A1546,'Medical Examinations'!$A$2:$A$2336,'Medical Examinations'!$D$2:$D$2336)</f>
        <v>No</v>
      </c>
      <c r="F1546" t="str">
        <f>_xlfn.XLOOKUP(A1546,'Medical Examinations'!$A$2:$A$2336,'Medical Examinations'!$E$2:$E$2336)</f>
        <v>No</v>
      </c>
      <c r="G1546" t="str">
        <f>_xlfn.XLOOKUP(A1546,'Medical Examinations'!$A$2:$A$2336,'Medical Examinations'!$F$2:$F$2336)</f>
        <v>No</v>
      </c>
      <c r="H1546" s="1">
        <f>_xlfn.XLOOKUP(A1546,'Medical Examinations'!$A$2:$A$2336,'Medical Examinations'!$G$2:$G$2336)</f>
        <v>0</v>
      </c>
      <c r="I1546" t="str">
        <f>_xlfn.XLOOKUP(A1546,'Medical Examinations'!$A$2:$A$2336,'Medical Examinations'!$H$2:$H$2336)</f>
        <v>No</v>
      </c>
      <c r="J1546" t="str">
        <f>VLOOKUP(A1546,'Medical Examinations'!$A$2:$J$2336,9,FALSE)</f>
        <v>Normal Weight</v>
      </c>
      <c r="K1546" t="str">
        <f>VLOOKUP(A1546,'Medical Examinations'!$A$2:$J$2336,10,FALSE)</f>
        <v>Normal</v>
      </c>
      <c r="L1546" s="51" t="str">
        <f>_xlfn.XLOOKUP(A1546,'Hospitalisation Details'!$A$2:$A$2345,'Hospitalisation Details'!$J$2:$J$2345,"")</f>
        <v>22-Nov-1982</v>
      </c>
      <c r="M1546" s="12">
        <f>_xlfn.XLOOKUP(A1546,'Hospitalisation Details'!$A$2:$A$2344,'Hospitalisation Details'!$F$2:$F$2344," ",0,1)</f>
        <v>6593.51</v>
      </c>
      <c r="N1546" t="str">
        <f>_xlfn.XLOOKUP(A1546,'Hospitalisation Details'!$A$2:$A$2344,'Hospitalisation Details'!$G$2:$G$2344," ",0,1)</f>
        <v>tier - 2</v>
      </c>
      <c r="O1546" t="str">
        <f>_xlfn.XLOOKUP(A1546,'Hospitalisation Details'!$A$2:$A$2344,'Hospitalisation Details'!$H$2:$H$2344," ",0,1)</f>
        <v>tier - 1</v>
      </c>
      <c r="P1546" t="str">
        <f>_xlfn.XLOOKUP(A1546,'Hospitalisation Details'!$A$2:$A$2344,'Hospitalisation Details'!$I$2:$I$2344," ",0,1)</f>
        <v>R1013</v>
      </c>
      <c r="Q1546">
        <f>_xlfn.XLOOKUP(A1546,'Hospitalisation Details'!$A$2:$A$2344,'Hospitalisation Details'!$K$2:$K$2344," ",0,1)</f>
        <v>40</v>
      </c>
    </row>
    <row r="1547" spans="1:17" ht="15.5" x14ac:dyDescent="0.35">
      <c r="A1547" s="8" t="s">
        <v>825</v>
      </c>
      <c r="B1547" t="str">
        <f>VLOOKUP(Healthcare!A1547,'Customer Names'!A1547:E3881,4,FALSE)</f>
        <v>Sarah E</v>
      </c>
      <c r="C1547" s="10">
        <f>_xlfn.XLOOKUP(A1547,'Medical Examinations'!$A$2:$A$2336,'Medical Examinations'!$B$2:$B$2336,"NA",0,1)</f>
        <v>34.799999999999997</v>
      </c>
      <c r="D1547" s="10">
        <f>_xlfn.XLOOKUP(A1547,'Medical Examinations'!$A$2:$A$2336,'Medical Examinations'!$C$2:$C$2336)</f>
        <v>4.1900000000000004</v>
      </c>
      <c r="E1547" s="1" t="str">
        <f>_xlfn.XLOOKUP(A1547,'Medical Examinations'!$A$2:$A$2336,'Medical Examinations'!$D$2:$D$2336)</f>
        <v>No</v>
      </c>
      <c r="F1547" t="str">
        <f>_xlfn.XLOOKUP(A1547,'Medical Examinations'!$A$2:$A$2336,'Medical Examinations'!$E$2:$E$2336)</f>
        <v>No</v>
      </c>
      <c r="G1547" t="str">
        <f>_xlfn.XLOOKUP(A1547,'Medical Examinations'!$A$2:$A$2336,'Medical Examinations'!$F$2:$F$2336)</f>
        <v>No</v>
      </c>
      <c r="H1547" s="1">
        <f>_xlfn.XLOOKUP(A1547,'Medical Examinations'!$A$2:$A$2336,'Medical Examinations'!$G$2:$G$2336)</f>
        <v>1</v>
      </c>
      <c r="I1547" t="str">
        <f>_xlfn.XLOOKUP(A1547,'Medical Examinations'!$A$2:$A$2336,'Medical Examinations'!$H$2:$H$2336)</f>
        <v>No</v>
      </c>
      <c r="J1547" t="str">
        <f>VLOOKUP(A1547,'Medical Examinations'!$A$2:$J$2336,9,FALSE)</f>
        <v>Obesity</v>
      </c>
      <c r="K1547" t="str">
        <f>VLOOKUP(A1547,'Medical Examinations'!$A$2:$J$2336,10,FALSE)</f>
        <v>Normal</v>
      </c>
      <c r="L1547" s="51" t="str">
        <f>_xlfn.XLOOKUP(A1547,'Hospitalisation Details'!$A$2:$A$2345,'Hospitalisation Details'!$J$2:$J$2345,"")</f>
        <v>5-Oct-1984</v>
      </c>
      <c r="M1547" s="12">
        <f>_xlfn.XLOOKUP(A1547,'Hospitalisation Details'!$A$2:$A$2344,'Hospitalisation Details'!$F$2:$F$2344," ",0,1)</f>
        <v>6571.54</v>
      </c>
      <c r="N1547" t="str">
        <f>_xlfn.XLOOKUP(A1547,'Hospitalisation Details'!$A$2:$A$2344,'Hospitalisation Details'!$G$2:$G$2344," ",0,1)</f>
        <v>tier - 2</v>
      </c>
      <c r="O1547" t="str">
        <f>_xlfn.XLOOKUP(A1547,'Hospitalisation Details'!$A$2:$A$2344,'Hospitalisation Details'!$H$2:$H$2344," ",0,1)</f>
        <v>tier - 3</v>
      </c>
      <c r="P1547" t="str">
        <f>_xlfn.XLOOKUP(A1547,'Hospitalisation Details'!$A$2:$A$2344,'Hospitalisation Details'!$I$2:$I$2344," ",0,1)</f>
        <v>R1011</v>
      </c>
      <c r="Q1547">
        <f>_xlfn.XLOOKUP(A1547,'Hospitalisation Details'!$A$2:$A$2344,'Hospitalisation Details'!$K$2:$K$2344," ",0,1)</f>
        <v>38</v>
      </c>
    </row>
    <row r="1548" spans="1:17" ht="15.5" x14ac:dyDescent="0.35">
      <c r="A1548" s="8" t="s">
        <v>824</v>
      </c>
      <c r="B1548" t="str">
        <f>VLOOKUP(Healthcare!A1548,'Customer Names'!A1548:E3882,4,FALSE)</f>
        <v>Alison L.</v>
      </c>
      <c r="C1548" s="10">
        <f>_xlfn.XLOOKUP(A1548,'Medical Examinations'!$A$2:$A$2336,'Medical Examinations'!$B$2:$B$2336,"NA",0,1)</f>
        <v>32.965000000000003</v>
      </c>
      <c r="D1548" s="10">
        <f>_xlfn.XLOOKUP(A1548,'Medical Examinations'!$A$2:$A$2336,'Medical Examinations'!$C$2:$C$2336)</f>
        <v>9.2100000000000009</v>
      </c>
      <c r="E1548" s="1" t="str">
        <f>_xlfn.XLOOKUP(A1548,'Medical Examinations'!$A$2:$A$2336,'Medical Examinations'!$D$2:$D$2336)</f>
        <v>Yes</v>
      </c>
      <c r="F1548" t="str">
        <f>_xlfn.XLOOKUP(A1548,'Medical Examinations'!$A$2:$A$2336,'Medical Examinations'!$E$2:$E$2336)</f>
        <v>No</v>
      </c>
      <c r="G1548" t="str">
        <f>_xlfn.XLOOKUP(A1548,'Medical Examinations'!$A$2:$A$2336,'Medical Examinations'!$F$2:$F$2336)</f>
        <v>No</v>
      </c>
      <c r="H1548" s="1">
        <f>_xlfn.XLOOKUP(A1548,'Medical Examinations'!$A$2:$A$2336,'Medical Examinations'!$G$2:$G$2336)</f>
        <v>0</v>
      </c>
      <c r="I1548" t="str">
        <f>_xlfn.XLOOKUP(A1548,'Medical Examinations'!$A$2:$A$2336,'Medical Examinations'!$H$2:$H$2336)</f>
        <v>No</v>
      </c>
      <c r="J1548" t="str">
        <f>VLOOKUP(A1548,'Medical Examinations'!$A$2:$J$2336,9,FALSE)</f>
        <v>Obesity</v>
      </c>
      <c r="K1548" t="str">
        <f>VLOOKUP(A1548,'Medical Examinations'!$A$2:$J$2336,10,FALSE)</f>
        <v>Diabetes</v>
      </c>
      <c r="L1548" s="51" t="str">
        <f>_xlfn.XLOOKUP(A1548,'Hospitalisation Details'!$A$2:$A$2345,'Hospitalisation Details'!$J$2:$J$2345,"")</f>
        <v>20-Jul-1981</v>
      </c>
      <c r="M1548" s="12">
        <f>_xlfn.XLOOKUP(A1548,'Hospitalisation Details'!$A$2:$A$2344,'Hospitalisation Details'!$F$2:$F$2344," ",0,1)</f>
        <v>6571.02</v>
      </c>
      <c r="N1548" t="str">
        <f>_xlfn.XLOOKUP(A1548,'Hospitalisation Details'!$A$2:$A$2344,'Hospitalisation Details'!$G$2:$G$2344," ",0,1)</f>
        <v>tier - 2</v>
      </c>
      <c r="O1548" t="str">
        <f>_xlfn.XLOOKUP(A1548,'Hospitalisation Details'!$A$2:$A$2344,'Hospitalisation Details'!$H$2:$H$2344," ",0,1)</f>
        <v>tier - 1</v>
      </c>
      <c r="P1548" t="str">
        <f>_xlfn.XLOOKUP(A1548,'Hospitalisation Details'!$A$2:$A$2344,'Hospitalisation Details'!$I$2:$I$2344," ",0,1)</f>
        <v>R1012</v>
      </c>
      <c r="Q1548">
        <f>_xlfn.XLOOKUP(A1548,'Hospitalisation Details'!$A$2:$A$2344,'Hospitalisation Details'!$K$2:$K$2344," ",0,1)</f>
        <v>41</v>
      </c>
    </row>
    <row r="1549" spans="1:17" ht="15.5" x14ac:dyDescent="0.35">
      <c r="A1549" s="8" t="s">
        <v>823</v>
      </c>
      <c r="B1549" t="str">
        <f>VLOOKUP(Healthcare!A1549,'Customer Names'!A1549:E3883,4,FALSE)</f>
        <v>Karen A.</v>
      </c>
      <c r="C1549" s="10">
        <f>_xlfn.XLOOKUP(A1549,'Medical Examinations'!$A$2:$A$2336,'Medical Examinations'!$B$2:$B$2336,"NA",0,1)</f>
        <v>27.265000000000001</v>
      </c>
      <c r="D1549" s="10">
        <f>_xlfn.XLOOKUP(A1549,'Medical Examinations'!$A$2:$A$2336,'Medical Examinations'!$C$2:$C$2336)</f>
        <v>5.51</v>
      </c>
      <c r="E1549" s="1" t="str">
        <f>_xlfn.XLOOKUP(A1549,'Medical Examinations'!$A$2:$A$2336,'Medical Examinations'!$D$2:$D$2336)</f>
        <v>No</v>
      </c>
      <c r="F1549" t="str">
        <f>_xlfn.XLOOKUP(A1549,'Medical Examinations'!$A$2:$A$2336,'Medical Examinations'!$E$2:$E$2336)</f>
        <v>No</v>
      </c>
      <c r="G1549" t="str">
        <f>_xlfn.XLOOKUP(A1549,'Medical Examinations'!$A$2:$A$2336,'Medical Examinations'!$F$2:$F$2336)</f>
        <v>No</v>
      </c>
      <c r="H1549" s="1">
        <f>_xlfn.XLOOKUP(A1549,'Medical Examinations'!$A$2:$A$2336,'Medical Examinations'!$G$2:$G$2336)</f>
        <v>1</v>
      </c>
      <c r="I1549" t="str">
        <f>_xlfn.XLOOKUP(A1549,'Medical Examinations'!$A$2:$A$2336,'Medical Examinations'!$H$2:$H$2336)</f>
        <v>No</v>
      </c>
      <c r="J1549" t="str">
        <f>VLOOKUP(A1549,'Medical Examinations'!$A$2:$J$2336,9,FALSE)</f>
        <v>Overweight</v>
      </c>
      <c r="K1549" t="str">
        <f>VLOOKUP(A1549,'Medical Examinations'!$A$2:$J$2336,10,FALSE)</f>
        <v>Normal</v>
      </c>
      <c r="L1549" s="51" t="str">
        <f>_xlfn.XLOOKUP(A1549,'Hospitalisation Details'!$A$2:$A$2345,'Hospitalisation Details'!$J$2:$J$2345,"")</f>
        <v>20-Sep-1984</v>
      </c>
      <c r="M1549" s="12">
        <f>_xlfn.XLOOKUP(A1549,'Hospitalisation Details'!$A$2:$A$2344,'Hospitalisation Details'!$F$2:$F$2344," ",0,1)</f>
        <v>6555.07</v>
      </c>
      <c r="N1549" t="str">
        <f>_xlfn.XLOOKUP(A1549,'Hospitalisation Details'!$A$2:$A$2344,'Hospitalisation Details'!$G$2:$G$2344," ",0,1)</f>
        <v>tier - 2</v>
      </c>
      <c r="O1549" t="str">
        <f>_xlfn.XLOOKUP(A1549,'Hospitalisation Details'!$A$2:$A$2344,'Hospitalisation Details'!$H$2:$H$2344," ",0,1)</f>
        <v>tier - 2</v>
      </c>
      <c r="P1549" t="str">
        <f>_xlfn.XLOOKUP(A1549,'Hospitalisation Details'!$A$2:$A$2344,'Hospitalisation Details'!$I$2:$I$2344," ",0,1)</f>
        <v>R1024</v>
      </c>
      <c r="Q1549">
        <f>_xlfn.XLOOKUP(A1549,'Hospitalisation Details'!$A$2:$A$2344,'Hospitalisation Details'!$K$2:$K$2344," ",0,1)</f>
        <v>38</v>
      </c>
    </row>
    <row r="1550" spans="1:17" ht="15.5" x14ac:dyDescent="0.35">
      <c r="A1550" s="8" t="s">
        <v>822</v>
      </c>
      <c r="B1550" t="str">
        <f>VLOOKUP(Healthcare!A1550,'Customer Names'!A1550:E3884,4,FALSE)</f>
        <v>Thomas R. Jr.</v>
      </c>
      <c r="C1550" s="10">
        <f>_xlfn.XLOOKUP(A1550,'Medical Examinations'!$A$2:$A$2336,'Medical Examinations'!$B$2:$B$2336,"NA",0,1)</f>
        <v>17.059999999999999</v>
      </c>
      <c r="D1550" s="10">
        <f>_xlfn.XLOOKUP(A1550,'Medical Examinations'!$A$2:$A$2336,'Medical Examinations'!$C$2:$C$2336)</f>
        <v>8.5</v>
      </c>
      <c r="E1550" s="1" t="str">
        <f>_xlfn.XLOOKUP(A1550,'Medical Examinations'!$A$2:$A$2336,'Medical Examinations'!$D$2:$D$2336)</f>
        <v>No</v>
      </c>
      <c r="F1550" t="str">
        <f>_xlfn.XLOOKUP(A1550,'Medical Examinations'!$A$2:$A$2336,'Medical Examinations'!$E$2:$E$2336)</f>
        <v>No</v>
      </c>
      <c r="G1550" t="str">
        <f>_xlfn.XLOOKUP(A1550,'Medical Examinations'!$A$2:$A$2336,'Medical Examinations'!$F$2:$F$2336)</f>
        <v>No</v>
      </c>
      <c r="H1550" s="1">
        <f>_xlfn.XLOOKUP(A1550,'Medical Examinations'!$A$2:$A$2336,'Medical Examinations'!$G$2:$G$2336)</f>
        <v>0</v>
      </c>
      <c r="I1550" t="str">
        <f>_xlfn.XLOOKUP(A1550,'Medical Examinations'!$A$2:$A$2336,'Medical Examinations'!$H$2:$H$2336)</f>
        <v>No</v>
      </c>
      <c r="J1550" t="str">
        <f>VLOOKUP(A1550,'Medical Examinations'!$A$2:$J$2336,9,FALSE)</f>
        <v>Underweight</v>
      </c>
      <c r="K1550" t="str">
        <f>VLOOKUP(A1550,'Medical Examinations'!$A$2:$J$2336,10,FALSE)</f>
        <v>Diabetes</v>
      </c>
      <c r="L1550" s="51" t="str">
        <f>_xlfn.XLOOKUP(A1550,'Hospitalisation Details'!$A$2:$A$2345,'Hospitalisation Details'!$J$2:$J$2345,"")</f>
        <v>11-Dec-1968</v>
      </c>
      <c r="M1550" s="12">
        <f>_xlfn.XLOOKUP(A1550,'Hospitalisation Details'!$A$2:$A$2344,'Hospitalisation Details'!$F$2:$F$2344," ",0,1)</f>
        <v>6552.01</v>
      </c>
      <c r="N1550" t="str">
        <f>_xlfn.XLOOKUP(A1550,'Hospitalisation Details'!$A$2:$A$2344,'Hospitalisation Details'!$G$2:$G$2344," ",0,1)</f>
        <v>tier - 3</v>
      </c>
      <c r="O1550" t="str">
        <f>_xlfn.XLOOKUP(A1550,'Hospitalisation Details'!$A$2:$A$2344,'Hospitalisation Details'!$H$2:$H$2344," ",0,1)</f>
        <v>tier - 2</v>
      </c>
      <c r="P1550" t="str">
        <f>_xlfn.XLOOKUP(A1550,'Hospitalisation Details'!$A$2:$A$2344,'Hospitalisation Details'!$I$2:$I$2344," ",0,1)</f>
        <v>R1013</v>
      </c>
      <c r="Q1550">
        <f>_xlfn.XLOOKUP(A1550,'Hospitalisation Details'!$A$2:$A$2344,'Hospitalisation Details'!$K$2:$K$2344," ",0,1)</f>
        <v>54</v>
      </c>
    </row>
    <row r="1551" spans="1:17" ht="15.5" x14ac:dyDescent="0.35">
      <c r="A1551" s="8" t="s">
        <v>821</v>
      </c>
      <c r="B1551" t="str">
        <f>VLOOKUP(Healthcare!A1551,'Customer Names'!A1551:E3885,4,FALSE)</f>
        <v>Stephanie W.</v>
      </c>
      <c r="C1551" s="10">
        <f>_xlfn.XLOOKUP(A1551,'Medical Examinations'!$A$2:$A$2336,'Medical Examinations'!$B$2:$B$2336,"NA",0,1)</f>
        <v>36.29</v>
      </c>
      <c r="D1551" s="10">
        <f>_xlfn.XLOOKUP(A1551,'Medical Examinations'!$A$2:$A$2336,'Medical Examinations'!$C$2:$C$2336)</f>
        <v>6.23</v>
      </c>
      <c r="E1551" s="1" t="str">
        <f>_xlfn.XLOOKUP(A1551,'Medical Examinations'!$A$2:$A$2336,'Medical Examinations'!$D$2:$D$2336)</f>
        <v>No</v>
      </c>
      <c r="F1551" t="str">
        <f>_xlfn.XLOOKUP(A1551,'Medical Examinations'!$A$2:$A$2336,'Medical Examinations'!$E$2:$E$2336)</f>
        <v>No</v>
      </c>
      <c r="G1551" t="str">
        <f>_xlfn.XLOOKUP(A1551,'Medical Examinations'!$A$2:$A$2336,'Medical Examinations'!$F$2:$F$2336)</f>
        <v>No</v>
      </c>
      <c r="H1551" s="1">
        <f>_xlfn.XLOOKUP(A1551,'Medical Examinations'!$A$2:$A$2336,'Medical Examinations'!$G$2:$G$2336)</f>
        <v>0</v>
      </c>
      <c r="I1551" t="str">
        <f>_xlfn.XLOOKUP(A1551,'Medical Examinations'!$A$2:$A$2336,'Medical Examinations'!$H$2:$H$2336)</f>
        <v>No</v>
      </c>
      <c r="J1551" t="str">
        <f>VLOOKUP(A1551,'Medical Examinations'!$A$2:$J$2336,9,FALSE)</f>
        <v>Obesity</v>
      </c>
      <c r="K1551" t="str">
        <f>VLOOKUP(A1551,'Medical Examinations'!$A$2:$J$2336,10,FALSE)</f>
        <v>Prediabetes</v>
      </c>
      <c r="L1551" s="51" t="str">
        <f>_xlfn.XLOOKUP(A1551,'Hospitalisation Details'!$A$2:$A$2345,'Hospitalisation Details'!$J$2:$J$2345,"")</f>
        <v>6-Aug-1989</v>
      </c>
      <c r="M1551" s="12">
        <f>_xlfn.XLOOKUP(A1551,'Hospitalisation Details'!$A$2:$A$2344,'Hospitalisation Details'!$F$2:$F$2344," ",0,1)</f>
        <v>6551.75</v>
      </c>
      <c r="N1551" t="str">
        <f>_xlfn.XLOOKUP(A1551,'Hospitalisation Details'!$A$2:$A$2344,'Hospitalisation Details'!$G$2:$G$2344," ",0,1)</f>
        <v>tier - 2</v>
      </c>
      <c r="O1551" t="str">
        <f>_xlfn.XLOOKUP(A1551,'Hospitalisation Details'!$A$2:$A$2344,'Hospitalisation Details'!$H$2:$H$2344," ",0,1)</f>
        <v>tier - 2</v>
      </c>
      <c r="P1551" t="str">
        <f>_xlfn.XLOOKUP(A1551,'Hospitalisation Details'!$A$2:$A$2344,'Hospitalisation Details'!$I$2:$I$2344," ",0,1)</f>
        <v>R1024</v>
      </c>
      <c r="Q1551">
        <f>_xlfn.XLOOKUP(A1551,'Hospitalisation Details'!$A$2:$A$2344,'Hospitalisation Details'!$K$2:$K$2344," ",0,1)</f>
        <v>33</v>
      </c>
    </row>
    <row r="1552" spans="1:17" ht="15.5" x14ac:dyDescent="0.35">
      <c r="A1552" s="8" t="s">
        <v>820</v>
      </c>
      <c r="B1552" t="str">
        <f>VLOOKUP(Healthcare!A1552,'Customer Names'!A1552:E3886,4,FALSE)</f>
        <v>Ezra</v>
      </c>
      <c r="C1552" s="10">
        <f>_xlfn.XLOOKUP(A1552,'Medical Examinations'!$A$2:$A$2336,'Medical Examinations'!$B$2:$B$2336,"NA",0,1)</f>
        <v>28.594999999999999</v>
      </c>
      <c r="D1552" s="10">
        <f>_xlfn.XLOOKUP(A1552,'Medical Examinations'!$A$2:$A$2336,'Medical Examinations'!$C$2:$C$2336)</f>
        <v>8.5299999999999994</v>
      </c>
      <c r="E1552" s="1" t="str">
        <f>_xlfn.XLOOKUP(A1552,'Medical Examinations'!$A$2:$A$2336,'Medical Examinations'!$D$2:$D$2336)</f>
        <v>Yes</v>
      </c>
      <c r="F1552" t="str">
        <f>_xlfn.XLOOKUP(A1552,'Medical Examinations'!$A$2:$A$2336,'Medical Examinations'!$E$2:$E$2336)</f>
        <v>No</v>
      </c>
      <c r="G1552" t="str">
        <f>_xlfn.XLOOKUP(A1552,'Medical Examinations'!$A$2:$A$2336,'Medical Examinations'!$F$2:$F$2336)</f>
        <v>No</v>
      </c>
      <c r="H1552" s="1">
        <f>_xlfn.XLOOKUP(A1552,'Medical Examinations'!$A$2:$A$2336,'Medical Examinations'!$G$2:$G$2336)</f>
        <v>1</v>
      </c>
      <c r="I1552" t="str">
        <f>_xlfn.XLOOKUP(A1552,'Medical Examinations'!$A$2:$A$2336,'Medical Examinations'!$H$2:$H$2336)</f>
        <v>No</v>
      </c>
      <c r="J1552" t="str">
        <f>VLOOKUP(A1552,'Medical Examinations'!$A$2:$J$2336,9,FALSE)</f>
        <v>Overweight</v>
      </c>
      <c r="K1552" t="str">
        <f>VLOOKUP(A1552,'Medical Examinations'!$A$2:$J$2336,10,FALSE)</f>
        <v>Diabetes</v>
      </c>
      <c r="L1552" s="51" t="str">
        <f>_xlfn.XLOOKUP(A1552,'Hospitalisation Details'!$A$2:$A$2345,'Hospitalisation Details'!$J$2:$J$2345,"")</f>
        <v>18-Dec-1986</v>
      </c>
      <c r="M1552" s="12">
        <f>_xlfn.XLOOKUP(A1552,'Hospitalisation Details'!$A$2:$A$2344,'Hospitalisation Details'!$F$2:$F$2344," ",0,1)</f>
        <v>6548.2</v>
      </c>
      <c r="N1552" t="str">
        <f>_xlfn.XLOOKUP(A1552,'Hospitalisation Details'!$A$2:$A$2344,'Hospitalisation Details'!$G$2:$G$2344," ",0,1)</f>
        <v>tier - 2</v>
      </c>
      <c r="O1552" t="str">
        <f>_xlfn.XLOOKUP(A1552,'Hospitalisation Details'!$A$2:$A$2344,'Hospitalisation Details'!$H$2:$H$2344," ",0,1)</f>
        <v>tier - 3</v>
      </c>
      <c r="P1552" t="str">
        <f>_xlfn.XLOOKUP(A1552,'Hospitalisation Details'!$A$2:$A$2344,'Hospitalisation Details'!$I$2:$I$2344," ",0,1)</f>
        <v>R1012</v>
      </c>
      <c r="Q1552">
        <f>_xlfn.XLOOKUP(A1552,'Hospitalisation Details'!$A$2:$A$2344,'Hospitalisation Details'!$K$2:$K$2344," ",0,1)</f>
        <v>36</v>
      </c>
    </row>
    <row r="1553" spans="1:17" ht="15.5" x14ac:dyDescent="0.35">
      <c r="A1553" s="8" t="s">
        <v>819</v>
      </c>
      <c r="B1553" t="str">
        <f>VLOOKUP(Healthcare!A1553,'Customer Names'!A1553:E3887,4,FALSE)</f>
        <v>Jim</v>
      </c>
      <c r="C1553" s="10">
        <f>_xlfn.XLOOKUP(A1553,'Medical Examinations'!$A$2:$A$2336,'Medical Examinations'!$B$2:$B$2336,"NA",0,1)</f>
        <v>17.8</v>
      </c>
      <c r="D1553" s="10">
        <f>_xlfn.XLOOKUP(A1553,'Medical Examinations'!$A$2:$A$2336,'Medical Examinations'!$C$2:$C$2336)</f>
        <v>5.75</v>
      </c>
      <c r="E1553" s="1" t="str">
        <f>_xlfn.XLOOKUP(A1553,'Medical Examinations'!$A$2:$A$2336,'Medical Examinations'!$D$2:$D$2336)</f>
        <v>Yes</v>
      </c>
      <c r="F1553" t="str">
        <f>_xlfn.XLOOKUP(A1553,'Medical Examinations'!$A$2:$A$2336,'Medical Examinations'!$E$2:$E$2336)</f>
        <v>No</v>
      </c>
      <c r="G1553" t="str">
        <f>_xlfn.XLOOKUP(A1553,'Medical Examinations'!$A$2:$A$2336,'Medical Examinations'!$F$2:$F$2336)</f>
        <v>Yes</v>
      </c>
      <c r="H1553" s="1">
        <f>_xlfn.XLOOKUP(A1553,'Medical Examinations'!$A$2:$A$2336,'Medical Examinations'!$G$2:$G$2336)</f>
        <v>1</v>
      </c>
      <c r="I1553" t="str">
        <f>_xlfn.XLOOKUP(A1553,'Medical Examinations'!$A$2:$A$2336,'Medical Examinations'!$H$2:$H$2336)</f>
        <v>No</v>
      </c>
      <c r="J1553" t="str">
        <f>VLOOKUP(A1553,'Medical Examinations'!$A$2:$J$2336,9,FALSE)</f>
        <v>Underweight</v>
      </c>
      <c r="K1553" t="str">
        <f>VLOOKUP(A1553,'Medical Examinations'!$A$2:$J$2336,10,FALSE)</f>
        <v>Prediabetes</v>
      </c>
      <c r="L1553" s="51" t="str">
        <f>_xlfn.XLOOKUP(A1553,'Hospitalisation Details'!$A$2:$A$2345,'Hospitalisation Details'!$J$2:$J$2345,"")</f>
        <v>3-Dec-1969</v>
      </c>
      <c r="M1553" s="12">
        <f>_xlfn.XLOOKUP(A1553,'Hospitalisation Details'!$A$2:$A$2344,'Hospitalisation Details'!$F$2:$F$2344," ",0,1)</f>
        <v>6546.16</v>
      </c>
      <c r="N1553" t="str">
        <f>_xlfn.XLOOKUP(A1553,'Hospitalisation Details'!$A$2:$A$2344,'Hospitalisation Details'!$G$2:$G$2344," ",0,1)</f>
        <v>tier - 2</v>
      </c>
      <c r="O1553" t="str">
        <f>_xlfn.XLOOKUP(A1553,'Hospitalisation Details'!$A$2:$A$2344,'Hospitalisation Details'!$H$2:$H$2344," ",0,1)</f>
        <v>tier - 3</v>
      </c>
      <c r="P1553" t="str">
        <f>_xlfn.XLOOKUP(A1553,'Hospitalisation Details'!$A$2:$A$2344,'Hospitalisation Details'!$I$2:$I$2344," ",0,1)</f>
        <v>R1013</v>
      </c>
      <c r="Q1553">
        <f>_xlfn.XLOOKUP(A1553,'Hospitalisation Details'!$A$2:$A$2344,'Hospitalisation Details'!$K$2:$K$2344," ",0,1)</f>
        <v>53</v>
      </c>
    </row>
    <row r="1554" spans="1:17" ht="15.5" x14ac:dyDescent="0.35">
      <c r="A1554" s="8" t="s">
        <v>818</v>
      </c>
      <c r="B1554" t="str">
        <f>VLOOKUP(Healthcare!A1554,'Customer Names'!A1554:E3888,4,FALSE)</f>
        <v>Ari L.</v>
      </c>
      <c r="C1554" s="10">
        <f>_xlfn.XLOOKUP(A1554,'Medical Examinations'!$A$2:$A$2336,'Medical Examinations'!$B$2:$B$2336,"NA",0,1)</f>
        <v>21.4</v>
      </c>
      <c r="D1554" s="10">
        <f>_xlfn.XLOOKUP(A1554,'Medical Examinations'!$A$2:$A$2336,'Medical Examinations'!$C$2:$C$2336)</f>
        <v>5.6</v>
      </c>
      <c r="E1554" s="1" t="str">
        <f>_xlfn.XLOOKUP(A1554,'Medical Examinations'!$A$2:$A$2336,'Medical Examinations'!$D$2:$D$2336)</f>
        <v>No</v>
      </c>
      <c r="F1554" t="str">
        <f>_xlfn.XLOOKUP(A1554,'Medical Examinations'!$A$2:$A$2336,'Medical Examinations'!$E$2:$E$2336)</f>
        <v>No</v>
      </c>
      <c r="G1554" t="str">
        <f>_xlfn.XLOOKUP(A1554,'Medical Examinations'!$A$2:$A$2336,'Medical Examinations'!$F$2:$F$2336)</f>
        <v>No</v>
      </c>
      <c r="H1554" s="1">
        <f>_xlfn.XLOOKUP(A1554,'Medical Examinations'!$A$2:$A$2336,'Medical Examinations'!$G$2:$G$2336)</f>
        <v>0</v>
      </c>
      <c r="I1554" t="str">
        <f>_xlfn.XLOOKUP(A1554,'Medical Examinations'!$A$2:$A$2336,'Medical Examinations'!$H$2:$H$2336)</f>
        <v>No</v>
      </c>
      <c r="J1554" t="str">
        <f>VLOOKUP(A1554,'Medical Examinations'!$A$2:$J$2336,9,FALSE)</f>
        <v>Normal Weight</v>
      </c>
      <c r="K1554" t="str">
        <f>VLOOKUP(A1554,'Medical Examinations'!$A$2:$J$2336,10,FALSE)</f>
        <v>Normal</v>
      </c>
      <c r="L1554" s="51" t="str">
        <f>_xlfn.XLOOKUP(A1554,'Hospitalisation Details'!$A$2:$A$2345,'Hospitalisation Details'!$J$2:$J$2345,"")</f>
        <v>2-Oct-1982</v>
      </c>
      <c r="M1554" s="12">
        <f>_xlfn.XLOOKUP(A1554,'Hospitalisation Details'!$A$2:$A$2344,'Hospitalisation Details'!$F$2:$F$2344," ",0,1)</f>
        <v>6536.68</v>
      </c>
      <c r="N1554" t="str">
        <f>_xlfn.XLOOKUP(A1554,'Hospitalisation Details'!$A$2:$A$2344,'Hospitalisation Details'!$G$2:$G$2344," ",0,1)</f>
        <v>tier - 2</v>
      </c>
      <c r="O1554" t="str">
        <f>_xlfn.XLOOKUP(A1554,'Hospitalisation Details'!$A$2:$A$2344,'Hospitalisation Details'!$H$2:$H$2344," ",0,1)</f>
        <v>tier - 2</v>
      </c>
      <c r="P1554" t="str">
        <f>_xlfn.XLOOKUP(A1554,'Hospitalisation Details'!$A$2:$A$2344,'Hospitalisation Details'!$I$2:$I$2344," ",0,1)</f>
        <v>R1012</v>
      </c>
      <c r="Q1554">
        <f>_xlfn.XLOOKUP(A1554,'Hospitalisation Details'!$A$2:$A$2344,'Hospitalisation Details'!$K$2:$K$2344," ",0,1)</f>
        <v>40</v>
      </c>
    </row>
    <row r="1555" spans="1:17" ht="15.5" x14ac:dyDescent="0.35">
      <c r="A1555" s="8" t="s">
        <v>817</v>
      </c>
      <c r="B1555" t="str">
        <f>VLOOKUP(Healthcare!A1555,'Customer Names'!A1555:E3889,4,FALSE)</f>
        <v>Fanny</v>
      </c>
      <c r="C1555" s="10">
        <f>_xlfn.XLOOKUP(A1555,'Medical Examinations'!$A$2:$A$2336,'Medical Examinations'!$B$2:$B$2336,"NA",0,1)</f>
        <v>23.01</v>
      </c>
      <c r="D1555" s="10">
        <f>_xlfn.XLOOKUP(A1555,'Medical Examinations'!$A$2:$A$2336,'Medical Examinations'!$C$2:$C$2336)</f>
        <v>4.68</v>
      </c>
      <c r="E1555" s="1" t="str">
        <f>_xlfn.XLOOKUP(A1555,'Medical Examinations'!$A$2:$A$2336,'Medical Examinations'!$D$2:$D$2336)</f>
        <v>No</v>
      </c>
      <c r="F1555" t="str">
        <f>_xlfn.XLOOKUP(A1555,'Medical Examinations'!$A$2:$A$2336,'Medical Examinations'!$E$2:$E$2336)</f>
        <v>No</v>
      </c>
      <c r="G1555" t="str">
        <f>_xlfn.XLOOKUP(A1555,'Medical Examinations'!$A$2:$A$2336,'Medical Examinations'!$F$2:$F$2336)</f>
        <v>No</v>
      </c>
      <c r="H1555" s="1">
        <f>_xlfn.XLOOKUP(A1555,'Medical Examinations'!$A$2:$A$2336,'Medical Examinations'!$G$2:$G$2336)</f>
        <v>0</v>
      </c>
      <c r="I1555" t="str">
        <f>_xlfn.XLOOKUP(A1555,'Medical Examinations'!$A$2:$A$2336,'Medical Examinations'!$H$2:$H$2336)</f>
        <v>No</v>
      </c>
      <c r="J1555" t="str">
        <f>VLOOKUP(A1555,'Medical Examinations'!$A$2:$J$2336,9,FALSE)</f>
        <v>Normal Weight</v>
      </c>
      <c r="K1555" t="str">
        <f>VLOOKUP(A1555,'Medical Examinations'!$A$2:$J$2336,10,FALSE)</f>
        <v>Normal</v>
      </c>
      <c r="L1555" s="51" t="str">
        <f>_xlfn.XLOOKUP(A1555,'Hospitalisation Details'!$A$2:$A$2345,'Hospitalisation Details'!$J$2:$J$2345,"")</f>
        <v>12-Aug-1982</v>
      </c>
      <c r="M1555" s="12">
        <f>_xlfn.XLOOKUP(A1555,'Hospitalisation Details'!$A$2:$A$2344,'Hospitalisation Details'!$F$2:$F$2344," ",0,1)</f>
        <v>6532.04</v>
      </c>
      <c r="N1555" t="str">
        <f>_xlfn.XLOOKUP(A1555,'Hospitalisation Details'!$A$2:$A$2344,'Hospitalisation Details'!$G$2:$G$2344," ",0,1)</f>
        <v>tier - 2</v>
      </c>
      <c r="O1555" t="str">
        <f>_xlfn.XLOOKUP(A1555,'Hospitalisation Details'!$A$2:$A$2344,'Hospitalisation Details'!$H$2:$H$2344," ",0,1)</f>
        <v>tier - 1</v>
      </c>
      <c r="P1555" t="str">
        <f>_xlfn.XLOOKUP(A1555,'Hospitalisation Details'!$A$2:$A$2344,'Hospitalisation Details'!$I$2:$I$2344," ",0,1)</f>
        <v>R1013</v>
      </c>
      <c r="Q1555">
        <f>_xlfn.XLOOKUP(A1555,'Hospitalisation Details'!$A$2:$A$2344,'Hospitalisation Details'!$K$2:$K$2344," ",0,1)</f>
        <v>40</v>
      </c>
    </row>
    <row r="1556" spans="1:17" ht="15.5" x14ac:dyDescent="0.35">
      <c r="A1556" s="8" t="s">
        <v>816</v>
      </c>
      <c r="B1556" t="str">
        <f>VLOOKUP(Healthcare!A1556,'Customer Names'!A1556:E3890,4,FALSE)</f>
        <v>Heather</v>
      </c>
      <c r="C1556" s="10">
        <f>_xlfn.XLOOKUP(A1556,'Medical Examinations'!$A$2:$A$2336,'Medical Examinations'!$B$2:$B$2336,"NA",0,1)</f>
        <v>19.86</v>
      </c>
      <c r="D1556" s="10">
        <f>_xlfn.XLOOKUP(A1556,'Medical Examinations'!$A$2:$A$2336,'Medical Examinations'!$C$2:$C$2336)</f>
        <v>5.62</v>
      </c>
      <c r="E1556" s="1" t="str">
        <f>_xlfn.XLOOKUP(A1556,'Medical Examinations'!$A$2:$A$2336,'Medical Examinations'!$D$2:$D$2336)</f>
        <v>Yes</v>
      </c>
      <c r="F1556" t="str">
        <f>_xlfn.XLOOKUP(A1556,'Medical Examinations'!$A$2:$A$2336,'Medical Examinations'!$E$2:$E$2336)</f>
        <v>No</v>
      </c>
      <c r="G1556" t="str">
        <f>_xlfn.XLOOKUP(A1556,'Medical Examinations'!$A$2:$A$2336,'Medical Examinations'!$F$2:$F$2336)</f>
        <v>No</v>
      </c>
      <c r="H1556" s="1">
        <f>_xlfn.XLOOKUP(A1556,'Medical Examinations'!$A$2:$A$2336,'Medical Examinations'!$G$2:$G$2336)</f>
        <v>0</v>
      </c>
      <c r="I1556" t="str">
        <f>_xlfn.XLOOKUP(A1556,'Medical Examinations'!$A$2:$A$2336,'Medical Examinations'!$H$2:$H$2336)</f>
        <v>No</v>
      </c>
      <c r="J1556" t="str">
        <f>VLOOKUP(A1556,'Medical Examinations'!$A$2:$J$2336,9,FALSE)</f>
        <v>Normal Weight</v>
      </c>
      <c r="K1556" t="str">
        <f>VLOOKUP(A1556,'Medical Examinations'!$A$2:$J$2336,10,FALSE)</f>
        <v>Normal</v>
      </c>
      <c r="L1556" s="51" t="str">
        <f>_xlfn.XLOOKUP(A1556,'Hospitalisation Details'!$A$2:$A$2345,'Hospitalisation Details'!$J$2:$J$2345,"")</f>
        <v>23-Oct-1976</v>
      </c>
      <c r="M1556" s="12">
        <f>_xlfn.XLOOKUP(A1556,'Hospitalisation Details'!$A$2:$A$2344,'Hospitalisation Details'!$F$2:$F$2344," ",0,1)</f>
        <v>6529.21</v>
      </c>
      <c r="N1556" t="str">
        <f>_xlfn.XLOOKUP(A1556,'Hospitalisation Details'!$A$2:$A$2344,'Hospitalisation Details'!$G$2:$G$2344," ",0,1)</f>
        <v>tier - 2</v>
      </c>
      <c r="O1556" t="str">
        <f>_xlfn.XLOOKUP(A1556,'Hospitalisation Details'!$A$2:$A$2344,'Hospitalisation Details'!$H$2:$H$2344," ",0,1)</f>
        <v>tier - 1</v>
      </c>
      <c r="P1556" t="str">
        <f>_xlfn.XLOOKUP(A1556,'Hospitalisation Details'!$A$2:$A$2344,'Hospitalisation Details'!$I$2:$I$2344," ",0,1)</f>
        <v>R1013</v>
      </c>
      <c r="Q1556">
        <f>_xlfn.XLOOKUP(A1556,'Hospitalisation Details'!$A$2:$A$2344,'Hospitalisation Details'!$K$2:$K$2344," ",0,1)</f>
        <v>46</v>
      </c>
    </row>
    <row r="1557" spans="1:17" ht="15.5" x14ac:dyDescent="0.35">
      <c r="A1557" s="8" t="s">
        <v>815</v>
      </c>
      <c r="B1557" t="str">
        <f>VLOOKUP(Healthcare!A1557,'Customer Names'!A1557:E3891,4,FALSE)</f>
        <v>Peter W. Sr.</v>
      </c>
      <c r="C1557" s="10">
        <f>_xlfn.XLOOKUP(A1557,'Medical Examinations'!$A$2:$A$2336,'Medical Examinations'!$B$2:$B$2336,"NA",0,1)</f>
        <v>33.58</v>
      </c>
      <c r="D1557" s="10">
        <f>_xlfn.XLOOKUP(A1557,'Medical Examinations'!$A$2:$A$2336,'Medical Examinations'!$C$2:$C$2336)</f>
        <v>5.08</v>
      </c>
      <c r="E1557" s="1" t="str">
        <f>_xlfn.XLOOKUP(A1557,'Medical Examinations'!$A$2:$A$2336,'Medical Examinations'!$D$2:$D$2336)</f>
        <v>No</v>
      </c>
      <c r="F1557" t="str">
        <f>_xlfn.XLOOKUP(A1557,'Medical Examinations'!$A$2:$A$2336,'Medical Examinations'!$E$2:$E$2336)</f>
        <v>No</v>
      </c>
      <c r="G1557" t="str">
        <f>_xlfn.XLOOKUP(A1557,'Medical Examinations'!$A$2:$A$2336,'Medical Examinations'!$F$2:$F$2336)</f>
        <v>No</v>
      </c>
      <c r="H1557" s="1">
        <f>_xlfn.XLOOKUP(A1557,'Medical Examinations'!$A$2:$A$2336,'Medical Examinations'!$G$2:$G$2336)</f>
        <v>0</v>
      </c>
      <c r="I1557" t="str">
        <f>_xlfn.XLOOKUP(A1557,'Medical Examinations'!$A$2:$A$2336,'Medical Examinations'!$H$2:$H$2336)</f>
        <v>No</v>
      </c>
      <c r="J1557" t="str">
        <f>VLOOKUP(A1557,'Medical Examinations'!$A$2:$J$2336,9,FALSE)</f>
        <v>Obesity</v>
      </c>
      <c r="K1557" t="str">
        <f>VLOOKUP(A1557,'Medical Examinations'!$A$2:$J$2336,10,FALSE)</f>
        <v>Normal</v>
      </c>
      <c r="L1557" s="51" t="str">
        <f>_xlfn.XLOOKUP(A1557,'Hospitalisation Details'!$A$2:$A$2345,'Hospitalisation Details'!$J$2:$J$2345,"")</f>
        <v>7-Jul-1994</v>
      </c>
      <c r="M1557" s="12">
        <f>_xlfn.XLOOKUP(A1557,'Hospitalisation Details'!$A$2:$A$2344,'Hospitalisation Details'!$F$2:$F$2344," ",0,1)</f>
        <v>6512.24</v>
      </c>
      <c r="N1557" t="str">
        <f>_xlfn.XLOOKUP(A1557,'Hospitalisation Details'!$A$2:$A$2344,'Hospitalisation Details'!$G$2:$G$2344," ",0,1)</f>
        <v>tier - 2</v>
      </c>
      <c r="O1557" t="str">
        <f>_xlfn.XLOOKUP(A1557,'Hospitalisation Details'!$A$2:$A$2344,'Hospitalisation Details'!$H$2:$H$2344," ",0,1)</f>
        <v>tier - 1</v>
      </c>
      <c r="P1557" t="str">
        <f>_xlfn.XLOOKUP(A1557,'Hospitalisation Details'!$A$2:$A$2344,'Hospitalisation Details'!$I$2:$I$2344," ",0,1)</f>
        <v>R1021</v>
      </c>
      <c r="Q1557">
        <f>_xlfn.XLOOKUP(A1557,'Hospitalisation Details'!$A$2:$A$2344,'Hospitalisation Details'!$K$2:$K$2344," ",0,1)</f>
        <v>28</v>
      </c>
    </row>
    <row r="1558" spans="1:17" ht="15.5" x14ac:dyDescent="0.35">
      <c r="A1558" s="8" t="s">
        <v>814</v>
      </c>
      <c r="B1558" t="str">
        <f>VLOOKUP(Healthcare!A1558,'Customer Names'!A1558:E3892,4,FALSE)</f>
        <v>Catherine A</v>
      </c>
      <c r="C1558" s="10">
        <f>_xlfn.XLOOKUP(A1558,'Medical Examinations'!$A$2:$A$2336,'Medical Examinations'!$B$2:$B$2336,"NA",0,1)</f>
        <v>29.81</v>
      </c>
      <c r="D1558" s="10">
        <f>_xlfn.XLOOKUP(A1558,'Medical Examinations'!$A$2:$A$2336,'Medical Examinations'!$C$2:$C$2336)</f>
        <v>5.28</v>
      </c>
      <c r="E1558" s="1" t="str">
        <f>_xlfn.XLOOKUP(A1558,'Medical Examinations'!$A$2:$A$2336,'Medical Examinations'!$D$2:$D$2336)</f>
        <v>No</v>
      </c>
      <c r="F1558" t="str">
        <f>_xlfn.XLOOKUP(A1558,'Medical Examinations'!$A$2:$A$2336,'Medical Examinations'!$E$2:$E$2336)</f>
        <v>No</v>
      </c>
      <c r="G1558" t="str">
        <f>_xlfn.XLOOKUP(A1558,'Medical Examinations'!$A$2:$A$2336,'Medical Examinations'!$F$2:$F$2336)</f>
        <v>No</v>
      </c>
      <c r="H1558" s="1">
        <f>_xlfn.XLOOKUP(A1558,'Medical Examinations'!$A$2:$A$2336,'Medical Examinations'!$G$2:$G$2336)</f>
        <v>0</v>
      </c>
      <c r="I1558" t="str">
        <f>_xlfn.XLOOKUP(A1558,'Medical Examinations'!$A$2:$A$2336,'Medical Examinations'!$H$2:$H$2336)</f>
        <v>No</v>
      </c>
      <c r="J1558" t="str">
        <f>VLOOKUP(A1558,'Medical Examinations'!$A$2:$J$2336,9,FALSE)</f>
        <v>Overweight</v>
      </c>
      <c r="K1558" t="str">
        <f>VLOOKUP(A1558,'Medical Examinations'!$A$2:$J$2336,10,FALSE)</f>
        <v>Normal</v>
      </c>
      <c r="L1558" s="51" t="str">
        <f>_xlfn.XLOOKUP(A1558,'Hospitalisation Details'!$A$2:$A$2345,'Hospitalisation Details'!$J$2:$J$2345,"")</f>
        <v>28-Aug-1982</v>
      </c>
      <c r="M1558" s="12">
        <f>_xlfn.XLOOKUP(A1558,'Hospitalisation Details'!$A$2:$A$2344,'Hospitalisation Details'!$F$2:$F$2344," ",0,1)</f>
        <v>6500.24</v>
      </c>
      <c r="N1558" t="str">
        <f>_xlfn.XLOOKUP(A1558,'Hospitalisation Details'!$A$2:$A$2344,'Hospitalisation Details'!$G$2:$G$2344," ",0,1)</f>
        <v>tier - 2</v>
      </c>
      <c r="O1558" t="str">
        <f>_xlfn.XLOOKUP(A1558,'Hospitalisation Details'!$A$2:$A$2344,'Hospitalisation Details'!$H$2:$H$2344," ",0,1)</f>
        <v>tier - 2</v>
      </c>
      <c r="P1558" t="str">
        <f>_xlfn.XLOOKUP(A1558,'Hospitalisation Details'!$A$2:$A$2344,'Hospitalisation Details'!$I$2:$I$2344," ",0,1)</f>
        <v>R1013</v>
      </c>
      <c r="Q1558">
        <f>_xlfn.XLOOKUP(A1558,'Hospitalisation Details'!$A$2:$A$2344,'Hospitalisation Details'!$K$2:$K$2344," ",0,1)</f>
        <v>40</v>
      </c>
    </row>
    <row r="1559" spans="1:17" ht="15.5" x14ac:dyDescent="0.35">
      <c r="A1559" s="8" t="s">
        <v>813</v>
      </c>
      <c r="B1559" t="str">
        <f>VLOOKUP(Healthcare!A1559,'Customer Names'!A1559:E3893,4,FALSE)</f>
        <v>Kelly A</v>
      </c>
      <c r="C1559" s="10">
        <f>_xlfn.XLOOKUP(A1559,'Medical Examinations'!$A$2:$A$2336,'Medical Examinations'!$B$2:$B$2336,"NA",0,1)</f>
        <v>27.4</v>
      </c>
      <c r="D1559" s="10">
        <f>_xlfn.XLOOKUP(A1559,'Medical Examinations'!$A$2:$A$2336,'Medical Examinations'!$C$2:$C$2336)</f>
        <v>4.6100000000000003</v>
      </c>
      <c r="E1559" s="1" t="str">
        <f>_xlfn.XLOOKUP(A1559,'Medical Examinations'!$A$2:$A$2336,'Medical Examinations'!$D$2:$D$2336)</f>
        <v>No</v>
      </c>
      <c r="F1559" t="str">
        <f>_xlfn.XLOOKUP(A1559,'Medical Examinations'!$A$2:$A$2336,'Medical Examinations'!$E$2:$E$2336)</f>
        <v>No</v>
      </c>
      <c r="G1559" t="str">
        <f>_xlfn.XLOOKUP(A1559,'Medical Examinations'!$A$2:$A$2336,'Medical Examinations'!$F$2:$F$2336)</f>
        <v>No</v>
      </c>
      <c r="H1559" s="1">
        <f>_xlfn.XLOOKUP(A1559,'Medical Examinations'!$A$2:$A$2336,'Medical Examinations'!$G$2:$G$2336)</f>
        <v>0</v>
      </c>
      <c r="I1559" t="str">
        <f>_xlfn.XLOOKUP(A1559,'Medical Examinations'!$A$2:$A$2336,'Medical Examinations'!$H$2:$H$2336)</f>
        <v>No</v>
      </c>
      <c r="J1559" t="str">
        <f>VLOOKUP(A1559,'Medical Examinations'!$A$2:$J$2336,9,FALSE)</f>
        <v>Overweight</v>
      </c>
      <c r="K1559" t="str">
        <f>VLOOKUP(A1559,'Medical Examinations'!$A$2:$J$2336,10,FALSE)</f>
        <v>Normal</v>
      </c>
      <c r="L1559" s="51" t="str">
        <f>_xlfn.XLOOKUP(A1559,'Hospitalisation Details'!$A$2:$A$2345,'Hospitalisation Details'!$J$2:$J$2345,"")</f>
        <v>9-Oct-1982</v>
      </c>
      <c r="M1559" s="12">
        <f>_xlfn.XLOOKUP(A1559,'Hospitalisation Details'!$A$2:$A$2344,'Hospitalisation Details'!$F$2:$F$2344," ",0,1)</f>
        <v>6496.89</v>
      </c>
      <c r="N1559" t="str">
        <f>_xlfn.XLOOKUP(A1559,'Hospitalisation Details'!$A$2:$A$2344,'Hospitalisation Details'!$G$2:$G$2344," ",0,1)</f>
        <v>tier - 2</v>
      </c>
      <c r="O1559" t="str">
        <f>_xlfn.XLOOKUP(A1559,'Hospitalisation Details'!$A$2:$A$2344,'Hospitalisation Details'!$H$2:$H$2344," ",0,1)</f>
        <v>tier - 3</v>
      </c>
      <c r="P1559" t="str">
        <f>_xlfn.XLOOKUP(A1559,'Hospitalisation Details'!$A$2:$A$2344,'Hospitalisation Details'!$I$2:$I$2344," ",0,1)</f>
        <v>R1011</v>
      </c>
      <c r="Q1559">
        <f>_xlfn.XLOOKUP(A1559,'Hospitalisation Details'!$A$2:$A$2344,'Hospitalisation Details'!$K$2:$K$2344," ",0,1)</f>
        <v>40</v>
      </c>
    </row>
    <row r="1560" spans="1:17" ht="15.5" x14ac:dyDescent="0.35">
      <c r="A1560" s="8" t="s">
        <v>812</v>
      </c>
      <c r="B1560" t="str">
        <f>VLOOKUP(Healthcare!A1560,'Customer Names'!A1560:E3894,4,FALSE)</f>
        <v>Janel N.</v>
      </c>
      <c r="C1560" s="10">
        <f>_xlfn.XLOOKUP(A1560,'Medical Examinations'!$A$2:$A$2336,'Medical Examinations'!$B$2:$B$2336,"NA",0,1)</f>
        <v>17.98</v>
      </c>
      <c r="D1560" s="10">
        <f>_xlfn.XLOOKUP(A1560,'Medical Examinations'!$A$2:$A$2336,'Medical Examinations'!$C$2:$C$2336)</f>
        <v>6.57</v>
      </c>
      <c r="E1560" s="1" t="str">
        <f>_xlfn.XLOOKUP(A1560,'Medical Examinations'!$A$2:$A$2336,'Medical Examinations'!$D$2:$D$2336)</f>
        <v>Yes</v>
      </c>
      <c r="F1560" t="str">
        <f>_xlfn.XLOOKUP(A1560,'Medical Examinations'!$A$2:$A$2336,'Medical Examinations'!$E$2:$E$2336)</f>
        <v>No</v>
      </c>
      <c r="G1560" t="str">
        <f>_xlfn.XLOOKUP(A1560,'Medical Examinations'!$A$2:$A$2336,'Medical Examinations'!$F$2:$F$2336)</f>
        <v>No</v>
      </c>
      <c r="H1560" s="1">
        <f>_xlfn.XLOOKUP(A1560,'Medical Examinations'!$A$2:$A$2336,'Medical Examinations'!$G$2:$G$2336)</f>
        <v>2</v>
      </c>
      <c r="I1560" t="str">
        <f>_xlfn.XLOOKUP(A1560,'Medical Examinations'!$A$2:$A$2336,'Medical Examinations'!$H$2:$H$2336)</f>
        <v>No</v>
      </c>
      <c r="J1560" t="str">
        <f>VLOOKUP(A1560,'Medical Examinations'!$A$2:$J$2336,9,FALSE)</f>
        <v>Underweight</v>
      </c>
      <c r="K1560" t="str">
        <f>VLOOKUP(A1560,'Medical Examinations'!$A$2:$J$2336,10,FALSE)</f>
        <v>Diabetes</v>
      </c>
      <c r="L1560" s="51" t="str">
        <f>_xlfn.XLOOKUP(A1560,'Hospitalisation Details'!$A$2:$A$2345,'Hospitalisation Details'!$J$2:$J$2345,"")</f>
        <v>1-Dec-1970</v>
      </c>
      <c r="M1560" s="12">
        <f>_xlfn.XLOOKUP(A1560,'Hospitalisation Details'!$A$2:$A$2344,'Hospitalisation Details'!$F$2:$F$2344," ",0,1)</f>
        <v>6481.67</v>
      </c>
      <c r="N1560" t="str">
        <f>_xlfn.XLOOKUP(A1560,'Hospitalisation Details'!$A$2:$A$2344,'Hospitalisation Details'!$G$2:$G$2344," ",0,1)</f>
        <v>tier - 2</v>
      </c>
      <c r="O1560" t="str">
        <f>_xlfn.XLOOKUP(A1560,'Hospitalisation Details'!$A$2:$A$2344,'Hospitalisation Details'!$H$2:$H$2344," ",0,1)</f>
        <v>tier - 2</v>
      </c>
      <c r="P1560" t="str">
        <f>_xlfn.XLOOKUP(A1560,'Hospitalisation Details'!$A$2:$A$2344,'Hospitalisation Details'!$I$2:$I$2344," ",0,1)</f>
        <v>R1013</v>
      </c>
      <c r="Q1560">
        <f>_xlfn.XLOOKUP(A1560,'Hospitalisation Details'!$A$2:$A$2344,'Hospitalisation Details'!$K$2:$K$2344," ",0,1)</f>
        <v>52</v>
      </c>
    </row>
    <row r="1561" spans="1:17" ht="15.5" x14ac:dyDescent="0.35">
      <c r="A1561" s="8" t="s">
        <v>811</v>
      </c>
      <c r="B1561" t="str">
        <f>VLOOKUP(Healthcare!A1561,'Customer Names'!A1561:E3895,4,FALSE)</f>
        <v>Yann Kai</v>
      </c>
      <c r="C1561" s="10">
        <f>_xlfn.XLOOKUP(A1561,'Medical Examinations'!$A$2:$A$2336,'Medical Examinations'!$B$2:$B$2336,"NA",0,1)</f>
        <v>37.9</v>
      </c>
      <c r="D1561" s="10">
        <f>_xlfn.XLOOKUP(A1561,'Medical Examinations'!$A$2:$A$2336,'Medical Examinations'!$C$2:$C$2336)</f>
        <v>5.83</v>
      </c>
      <c r="E1561" s="1" t="str">
        <f>_xlfn.XLOOKUP(A1561,'Medical Examinations'!$A$2:$A$2336,'Medical Examinations'!$D$2:$D$2336)</f>
        <v>No</v>
      </c>
      <c r="F1561" t="str">
        <f>_xlfn.XLOOKUP(A1561,'Medical Examinations'!$A$2:$A$2336,'Medical Examinations'!$E$2:$E$2336)</f>
        <v>No</v>
      </c>
      <c r="G1561" t="str">
        <f>_xlfn.XLOOKUP(A1561,'Medical Examinations'!$A$2:$A$2336,'Medical Examinations'!$F$2:$F$2336)</f>
        <v>No</v>
      </c>
      <c r="H1561" s="1">
        <f>_xlfn.XLOOKUP(A1561,'Medical Examinations'!$A$2:$A$2336,'Medical Examinations'!$G$2:$G$2336)</f>
        <v>0</v>
      </c>
      <c r="I1561" t="str">
        <f>_xlfn.XLOOKUP(A1561,'Medical Examinations'!$A$2:$A$2336,'Medical Examinations'!$H$2:$H$2336)</f>
        <v>No</v>
      </c>
      <c r="J1561" t="str">
        <f>VLOOKUP(A1561,'Medical Examinations'!$A$2:$J$2336,9,FALSE)</f>
        <v>Obesity</v>
      </c>
      <c r="K1561" t="str">
        <f>VLOOKUP(A1561,'Medical Examinations'!$A$2:$J$2336,10,FALSE)</f>
        <v>Prediabetes</v>
      </c>
      <c r="L1561" s="51" t="str">
        <f>_xlfn.XLOOKUP(A1561,'Hospitalisation Details'!$A$2:$A$2345,'Hospitalisation Details'!$J$2:$J$2345,"")</f>
        <v>8-Jun-1980</v>
      </c>
      <c r="M1561" s="12">
        <f>_xlfn.XLOOKUP(A1561,'Hospitalisation Details'!$A$2:$A$2344,'Hospitalisation Details'!$F$2:$F$2344," ",0,1)</f>
        <v>6474.01</v>
      </c>
      <c r="N1561" t="str">
        <f>_xlfn.XLOOKUP(A1561,'Hospitalisation Details'!$A$2:$A$2344,'Hospitalisation Details'!$G$2:$G$2344," ",0,1)</f>
        <v>tier - 2</v>
      </c>
      <c r="O1561" t="str">
        <f>_xlfn.XLOOKUP(A1561,'Hospitalisation Details'!$A$2:$A$2344,'Hospitalisation Details'!$H$2:$H$2344," ",0,1)</f>
        <v>tier - 3</v>
      </c>
      <c r="P1561" t="str">
        <f>_xlfn.XLOOKUP(A1561,'Hospitalisation Details'!$A$2:$A$2344,'Hospitalisation Details'!$I$2:$I$2344," ",0,1)</f>
        <v>R1011</v>
      </c>
      <c r="Q1561">
        <f>_xlfn.XLOOKUP(A1561,'Hospitalisation Details'!$A$2:$A$2344,'Hospitalisation Details'!$K$2:$K$2344," ",0,1)</f>
        <v>43</v>
      </c>
    </row>
    <row r="1562" spans="1:17" ht="15.5" x14ac:dyDescent="0.35">
      <c r="A1562" s="8" t="s">
        <v>810</v>
      </c>
      <c r="B1562" t="str">
        <f>VLOOKUP(Healthcare!A1562,'Customer Names'!A1562:E3896,4,FALSE)</f>
        <v>Zachary R.</v>
      </c>
      <c r="C1562" s="10">
        <f>_xlfn.XLOOKUP(A1562,'Medical Examinations'!$A$2:$A$2336,'Medical Examinations'!$B$2:$B$2336,"NA",0,1)</f>
        <v>25.27</v>
      </c>
      <c r="D1562" s="10">
        <f>_xlfn.XLOOKUP(A1562,'Medical Examinations'!$A$2:$A$2336,'Medical Examinations'!$C$2:$C$2336)</f>
        <v>6.98</v>
      </c>
      <c r="E1562" s="1" t="str">
        <f>_xlfn.XLOOKUP(A1562,'Medical Examinations'!$A$2:$A$2336,'Medical Examinations'!$D$2:$D$2336)</f>
        <v>Yes</v>
      </c>
      <c r="F1562" t="str">
        <f>_xlfn.XLOOKUP(A1562,'Medical Examinations'!$A$2:$A$2336,'Medical Examinations'!$E$2:$E$2336)</f>
        <v>No</v>
      </c>
      <c r="G1562" t="str">
        <f>_xlfn.XLOOKUP(A1562,'Medical Examinations'!$A$2:$A$2336,'Medical Examinations'!$F$2:$F$2336)</f>
        <v>No</v>
      </c>
      <c r="H1562" s="1">
        <f>_xlfn.XLOOKUP(A1562,'Medical Examinations'!$A$2:$A$2336,'Medical Examinations'!$G$2:$G$2336)</f>
        <v>0</v>
      </c>
      <c r="I1562" t="str">
        <f>_xlfn.XLOOKUP(A1562,'Medical Examinations'!$A$2:$A$2336,'Medical Examinations'!$H$2:$H$2336)</f>
        <v>No</v>
      </c>
      <c r="J1562" t="str">
        <f>VLOOKUP(A1562,'Medical Examinations'!$A$2:$J$2336,9,FALSE)</f>
        <v>Overweight</v>
      </c>
      <c r="K1562" t="str">
        <f>VLOOKUP(A1562,'Medical Examinations'!$A$2:$J$2336,10,FALSE)</f>
        <v>Diabetes</v>
      </c>
      <c r="L1562" s="51" t="str">
        <f>_xlfn.XLOOKUP(A1562,'Hospitalisation Details'!$A$2:$A$2345,'Hospitalisation Details'!$J$2:$J$2345,"")</f>
        <v>27-Jul-1981</v>
      </c>
      <c r="M1562" s="12">
        <f>_xlfn.XLOOKUP(A1562,'Hospitalisation Details'!$A$2:$A$2344,'Hospitalisation Details'!$F$2:$F$2344," ",0,1)</f>
        <v>6473.15</v>
      </c>
      <c r="N1562" t="str">
        <f>_xlfn.XLOOKUP(A1562,'Hospitalisation Details'!$A$2:$A$2344,'Hospitalisation Details'!$G$2:$G$2344," ",0,1)</f>
        <v>tier - 2</v>
      </c>
      <c r="O1562" t="str">
        <f>_xlfn.XLOOKUP(A1562,'Hospitalisation Details'!$A$2:$A$2344,'Hospitalisation Details'!$H$2:$H$2344," ",0,1)</f>
        <v>tier - 2</v>
      </c>
      <c r="P1562" t="str">
        <f>_xlfn.XLOOKUP(A1562,'Hospitalisation Details'!$A$2:$A$2344,'Hospitalisation Details'!$I$2:$I$2344," ",0,1)</f>
        <v>R1013</v>
      </c>
      <c r="Q1562">
        <f>_xlfn.XLOOKUP(A1562,'Hospitalisation Details'!$A$2:$A$2344,'Hospitalisation Details'!$K$2:$K$2344," ",0,1)</f>
        <v>41</v>
      </c>
    </row>
    <row r="1563" spans="1:17" ht="15.5" x14ac:dyDescent="0.35">
      <c r="A1563" s="8" t="s">
        <v>809</v>
      </c>
      <c r="B1563" t="str">
        <f>VLOOKUP(Healthcare!A1563,'Customer Names'!A1563:E3897,4,FALSE)</f>
        <v>Alejandro Sr.</v>
      </c>
      <c r="C1563" s="10">
        <f>_xlfn.XLOOKUP(A1563,'Medical Examinations'!$A$2:$A$2336,'Medical Examinations'!$B$2:$B$2336,"NA",0,1)</f>
        <v>29.26</v>
      </c>
      <c r="D1563" s="10">
        <f>_xlfn.XLOOKUP(A1563,'Medical Examinations'!$A$2:$A$2336,'Medical Examinations'!$C$2:$C$2336)</f>
        <v>4.03</v>
      </c>
      <c r="E1563" s="1" t="str">
        <f>_xlfn.XLOOKUP(A1563,'Medical Examinations'!$A$2:$A$2336,'Medical Examinations'!$D$2:$D$2336)</f>
        <v>No</v>
      </c>
      <c r="F1563" t="str">
        <f>_xlfn.XLOOKUP(A1563,'Medical Examinations'!$A$2:$A$2336,'Medical Examinations'!$E$2:$E$2336)</f>
        <v>No</v>
      </c>
      <c r="G1563" t="str">
        <f>_xlfn.XLOOKUP(A1563,'Medical Examinations'!$A$2:$A$2336,'Medical Examinations'!$F$2:$F$2336)</f>
        <v>No</v>
      </c>
      <c r="H1563" s="1">
        <f>_xlfn.XLOOKUP(A1563,'Medical Examinations'!$A$2:$A$2336,'Medical Examinations'!$G$2:$G$2336)</f>
        <v>1</v>
      </c>
      <c r="I1563" t="str">
        <f>_xlfn.XLOOKUP(A1563,'Medical Examinations'!$A$2:$A$2336,'Medical Examinations'!$H$2:$H$2336)</f>
        <v>No</v>
      </c>
      <c r="J1563" t="str">
        <f>VLOOKUP(A1563,'Medical Examinations'!$A$2:$J$2336,9,FALSE)</f>
        <v>Overweight</v>
      </c>
      <c r="K1563" t="str">
        <f>VLOOKUP(A1563,'Medical Examinations'!$A$2:$J$2336,10,FALSE)</f>
        <v>Normal</v>
      </c>
      <c r="L1563" s="51" t="str">
        <f>_xlfn.XLOOKUP(A1563,'Hospitalisation Details'!$A$2:$A$2345,'Hospitalisation Details'!$J$2:$J$2345,"")</f>
        <v>1-Nov-1984</v>
      </c>
      <c r="M1563" s="12">
        <f>_xlfn.XLOOKUP(A1563,'Hospitalisation Details'!$A$2:$A$2344,'Hospitalisation Details'!$F$2:$F$2344," ",0,1)</f>
        <v>6457.84</v>
      </c>
      <c r="N1563" t="str">
        <f>_xlfn.XLOOKUP(A1563,'Hospitalisation Details'!$A$2:$A$2344,'Hospitalisation Details'!$G$2:$G$2344," ",0,1)</f>
        <v>tier - 2</v>
      </c>
      <c r="O1563" t="str">
        <f>_xlfn.XLOOKUP(A1563,'Hospitalisation Details'!$A$2:$A$2344,'Hospitalisation Details'!$H$2:$H$2344," ",0,1)</f>
        <v>tier - 3</v>
      </c>
      <c r="P1563" t="str">
        <f>_xlfn.XLOOKUP(A1563,'Hospitalisation Details'!$A$2:$A$2344,'Hospitalisation Details'!$I$2:$I$2344," ",0,1)</f>
        <v>R1012</v>
      </c>
      <c r="Q1563">
        <f>_xlfn.XLOOKUP(A1563,'Hospitalisation Details'!$A$2:$A$2344,'Hospitalisation Details'!$K$2:$K$2344," ",0,1)</f>
        <v>38</v>
      </c>
    </row>
    <row r="1564" spans="1:17" ht="15.5" x14ac:dyDescent="0.35">
      <c r="A1564" s="8" t="s">
        <v>808</v>
      </c>
      <c r="B1564" t="str">
        <f>VLOOKUP(Healthcare!A1564,'Customer Names'!A1564:E3898,4,FALSE)</f>
        <v>Nicholas R.</v>
      </c>
      <c r="C1564" s="10">
        <f>_xlfn.XLOOKUP(A1564,'Medical Examinations'!$A$2:$A$2336,'Medical Examinations'!$B$2:$B$2336,"NA",0,1)</f>
        <v>27.835000000000001</v>
      </c>
      <c r="D1564" s="10">
        <f>_xlfn.XLOOKUP(A1564,'Medical Examinations'!$A$2:$A$2336,'Medical Examinations'!$C$2:$C$2336)</f>
        <v>4.5599999999999996</v>
      </c>
      <c r="E1564" s="1" t="str">
        <f>_xlfn.XLOOKUP(A1564,'Medical Examinations'!$A$2:$A$2336,'Medical Examinations'!$D$2:$D$2336)</f>
        <v>No</v>
      </c>
      <c r="F1564" t="str">
        <f>_xlfn.XLOOKUP(A1564,'Medical Examinations'!$A$2:$A$2336,'Medical Examinations'!$E$2:$E$2336)</f>
        <v>No</v>
      </c>
      <c r="G1564" t="str">
        <f>_xlfn.XLOOKUP(A1564,'Medical Examinations'!$A$2:$A$2336,'Medical Examinations'!$F$2:$F$2336)</f>
        <v>No</v>
      </c>
      <c r="H1564" s="1">
        <f>_xlfn.XLOOKUP(A1564,'Medical Examinations'!$A$2:$A$2336,'Medical Examinations'!$G$2:$G$2336)</f>
        <v>1</v>
      </c>
      <c r="I1564" t="str">
        <f>_xlfn.XLOOKUP(A1564,'Medical Examinations'!$A$2:$A$2336,'Medical Examinations'!$H$2:$H$2336)</f>
        <v>No</v>
      </c>
      <c r="J1564" t="str">
        <f>VLOOKUP(A1564,'Medical Examinations'!$A$2:$J$2336,9,FALSE)</f>
        <v>Overweight</v>
      </c>
      <c r="K1564" t="str">
        <f>VLOOKUP(A1564,'Medical Examinations'!$A$2:$J$2336,10,FALSE)</f>
        <v>Normal</v>
      </c>
      <c r="L1564" s="51" t="str">
        <f>_xlfn.XLOOKUP(A1564,'Hospitalisation Details'!$A$2:$A$2345,'Hospitalisation Details'!$J$2:$J$2345,"")</f>
        <v>26-Aug-1984</v>
      </c>
      <c r="M1564" s="12">
        <f>_xlfn.XLOOKUP(A1564,'Hospitalisation Details'!$A$2:$A$2344,'Hospitalisation Details'!$F$2:$F$2344," ",0,1)</f>
        <v>6455.86</v>
      </c>
      <c r="N1564" t="str">
        <f>_xlfn.XLOOKUP(A1564,'Hospitalisation Details'!$A$2:$A$2344,'Hospitalisation Details'!$G$2:$G$2344," ",0,1)</f>
        <v>tier - 3</v>
      </c>
      <c r="O1564" t="str">
        <f>_xlfn.XLOOKUP(A1564,'Hospitalisation Details'!$A$2:$A$2344,'Hospitalisation Details'!$H$2:$H$2344," ",0,1)</f>
        <v>tier - 3</v>
      </c>
      <c r="P1564" t="str">
        <f>_xlfn.XLOOKUP(A1564,'Hospitalisation Details'!$A$2:$A$2344,'Hospitalisation Details'!$I$2:$I$2344," ",0,1)</f>
        <v>R1012</v>
      </c>
      <c r="Q1564">
        <f>_xlfn.XLOOKUP(A1564,'Hospitalisation Details'!$A$2:$A$2344,'Hospitalisation Details'!$K$2:$K$2344," ",0,1)</f>
        <v>38</v>
      </c>
    </row>
    <row r="1565" spans="1:17" ht="15.5" x14ac:dyDescent="0.35">
      <c r="A1565" s="8" t="s">
        <v>807</v>
      </c>
      <c r="B1565" t="str">
        <f>VLOOKUP(Healthcare!A1565,'Customer Names'!A1565:E3899,4,FALSE)</f>
        <v>Paul</v>
      </c>
      <c r="C1565" s="10">
        <f>_xlfn.XLOOKUP(A1565,'Medical Examinations'!$A$2:$A$2336,'Medical Examinations'!$B$2:$B$2336,"NA",0,1)</f>
        <v>46.53</v>
      </c>
      <c r="D1565" s="10">
        <f>_xlfn.XLOOKUP(A1565,'Medical Examinations'!$A$2:$A$2336,'Medical Examinations'!$C$2:$C$2336)</f>
        <v>5.38</v>
      </c>
      <c r="E1565" s="1" t="str">
        <f>_xlfn.XLOOKUP(A1565,'Medical Examinations'!$A$2:$A$2336,'Medical Examinations'!$D$2:$D$2336)</f>
        <v>Yes</v>
      </c>
      <c r="F1565" t="str">
        <f>_xlfn.XLOOKUP(A1565,'Medical Examinations'!$A$2:$A$2336,'Medical Examinations'!$E$2:$E$2336)</f>
        <v>No</v>
      </c>
      <c r="G1565" t="str">
        <f>_xlfn.XLOOKUP(A1565,'Medical Examinations'!$A$2:$A$2336,'Medical Examinations'!$F$2:$F$2336)</f>
        <v>No</v>
      </c>
      <c r="H1565" s="1">
        <f>_xlfn.XLOOKUP(A1565,'Medical Examinations'!$A$2:$A$2336,'Medical Examinations'!$G$2:$G$2336)</f>
        <v>0</v>
      </c>
      <c r="I1565" t="str">
        <f>_xlfn.XLOOKUP(A1565,'Medical Examinations'!$A$2:$A$2336,'Medical Examinations'!$H$2:$H$2336)</f>
        <v>No</v>
      </c>
      <c r="J1565" t="str">
        <f>VLOOKUP(A1565,'Medical Examinations'!$A$2:$J$2336,9,FALSE)</f>
        <v>Obesity</v>
      </c>
      <c r="K1565" t="str">
        <f>VLOOKUP(A1565,'Medical Examinations'!$A$2:$J$2336,10,FALSE)</f>
        <v>Normal</v>
      </c>
      <c r="L1565" s="51" t="str">
        <f>_xlfn.XLOOKUP(A1565,'Hospitalisation Details'!$A$2:$A$2345,'Hospitalisation Details'!$J$2:$J$2345,"")</f>
        <v>22-Jul-1985</v>
      </c>
      <c r="M1565" s="12">
        <f>_xlfn.XLOOKUP(A1565,'Hospitalisation Details'!$A$2:$A$2344,'Hospitalisation Details'!$F$2:$F$2344," ",0,1)</f>
        <v>6435.62</v>
      </c>
      <c r="N1565" t="str">
        <f>_xlfn.XLOOKUP(A1565,'Hospitalisation Details'!$A$2:$A$2344,'Hospitalisation Details'!$G$2:$G$2344," ",0,1)</f>
        <v>tier - 3</v>
      </c>
      <c r="O1565" t="str">
        <f>_xlfn.XLOOKUP(A1565,'Hospitalisation Details'!$A$2:$A$2344,'Hospitalisation Details'!$H$2:$H$2344," ",0,1)</f>
        <v>tier - 2</v>
      </c>
      <c r="P1565" t="str">
        <f>_xlfn.XLOOKUP(A1565,'Hospitalisation Details'!$A$2:$A$2344,'Hospitalisation Details'!$I$2:$I$2344," ",0,1)</f>
        <v>R1013</v>
      </c>
      <c r="Q1565">
        <f>_xlfn.XLOOKUP(A1565,'Hospitalisation Details'!$A$2:$A$2344,'Hospitalisation Details'!$K$2:$K$2344," ",0,1)</f>
        <v>37</v>
      </c>
    </row>
    <row r="1566" spans="1:17" ht="15.5" x14ac:dyDescent="0.35">
      <c r="A1566" s="8" t="s">
        <v>806</v>
      </c>
      <c r="B1566" t="str">
        <f>VLOOKUP(Healthcare!A1566,'Customer Names'!A1566:E3900,4,FALSE)</f>
        <v>Michael D</v>
      </c>
      <c r="C1566" s="10">
        <f>_xlfn.XLOOKUP(A1566,'Medical Examinations'!$A$2:$A$2336,'Medical Examinations'!$B$2:$B$2336,"NA",0,1)</f>
        <v>20.58</v>
      </c>
      <c r="D1566" s="10">
        <f>_xlfn.XLOOKUP(A1566,'Medical Examinations'!$A$2:$A$2336,'Medical Examinations'!$C$2:$C$2336)</f>
        <v>11.04</v>
      </c>
      <c r="E1566" s="1" t="str">
        <f>_xlfn.XLOOKUP(A1566,'Medical Examinations'!$A$2:$A$2336,'Medical Examinations'!$D$2:$D$2336)</f>
        <v>Yes</v>
      </c>
      <c r="F1566" t="str">
        <f>_xlfn.XLOOKUP(A1566,'Medical Examinations'!$A$2:$A$2336,'Medical Examinations'!$E$2:$E$2336)</f>
        <v>No</v>
      </c>
      <c r="G1566" t="str">
        <f>_xlfn.XLOOKUP(A1566,'Medical Examinations'!$A$2:$A$2336,'Medical Examinations'!$F$2:$F$2336)</f>
        <v>No</v>
      </c>
      <c r="H1566" s="1">
        <f>_xlfn.XLOOKUP(A1566,'Medical Examinations'!$A$2:$A$2336,'Medical Examinations'!$G$2:$G$2336)</f>
        <v>1</v>
      </c>
      <c r="I1566" t="str">
        <f>_xlfn.XLOOKUP(A1566,'Medical Examinations'!$A$2:$A$2336,'Medical Examinations'!$H$2:$H$2336)</f>
        <v>No</v>
      </c>
      <c r="J1566" t="str">
        <f>VLOOKUP(A1566,'Medical Examinations'!$A$2:$J$2336,9,FALSE)</f>
        <v>Normal Weight</v>
      </c>
      <c r="K1566" t="str">
        <f>VLOOKUP(A1566,'Medical Examinations'!$A$2:$J$2336,10,FALSE)</f>
        <v>Diabetes</v>
      </c>
      <c r="L1566" s="51" t="str">
        <f>_xlfn.XLOOKUP(A1566,'Hospitalisation Details'!$A$2:$A$2345,'Hospitalisation Details'!$J$2:$J$2345,"")</f>
        <v>5-Aug-1975</v>
      </c>
      <c r="M1566" s="12">
        <f>_xlfn.XLOOKUP(A1566,'Hospitalisation Details'!$A$2:$A$2344,'Hospitalisation Details'!$F$2:$F$2344," ",0,1)</f>
        <v>6423.48</v>
      </c>
      <c r="N1566" t="str">
        <f>_xlfn.XLOOKUP(A1566,'Hospitalisation Details'!$A$2:$A$2344,'Hospitalisation Details'!$G$2:$G$2344," ",0,1)</f>
        <v>tier - 2</v>
      </c>
      <c r="O1566" t="str">
        <f>_xlfn.XLOOKUP(A1566,'Hospitalisation Details'!$A$2:$A$2344,'Hospitalisation Details'!$H$2:$H$2344," ",0,1)</f>
        <v>tier - 3</v>
      </c>
      <c r="P1566" t="str">
        <f>_xlfn.XLOOKUP(A1566,'Hospitalisation Details'!$A$2:$A$2344,'Hospitalisation Details'!$I$2:$I$2344," ",0,1)</f>
        <v>R1013</v>
      </c>
      <c r="Q1566">
        <f>_xlfn.XLOOKUP(A1566,'Hospitalisation Details'!$A$2:$A$2344,'Hospitalisation Details'!$K$2:$K$2344," ",0,1)</f>
        <v>47</v>
      </c>
    </row>
    <row r="1567" spans="1:17" ht="15.5" x14ac:dyDescent="0.35">
      <c r="A1567" s="8" t="s">
        <v>805</v>
      </c>
      <c r="B1567" t="str">
        <f>VLOOKUP(Healthcare!A1567,'Customer Names'!A1567:E3901,4,FALSE)</f>
        <v>Marina</v>
      </c>
      <c r="C1567" s="10">
        <f>_xlfn.XLOOKUP(A1567,'Medical Examinations'!$A$2:$A$2336,'Medical Examinations'!$B$2:$B$2336,"NA",0,1)</f>
        <v>19.53</v>
      </c>
      <c r="D1567" s="10">
        <f>_xlfn.XLOOKUP(A1567,'Medical Examinations'!$A$2:$A$2336,'Medical Examinations'!$C$2:$C$2336)</f>
        <v>6.09</v>
      </c>
      <c r="E1567" s="1" t="str">
        <f>_xlfn.XLOOKUP(A1567,'Medical Examinations'!$A$2:$A$2336,'Medical Examinations'!$D$2:$D$2336)</f>
        <v>Yes</v>
      </c>
      <c r="F1567" t="str">
        <f>_xlfn.XLOOKUP(A1567,'Medical Examinations'!$A$2:$A$2336,'Medical Examinations'!$E$2:$E$2336)</f>
        <v>No</v>
      </c>
      <c r="G1567" t="str">
        <f>_xlfn.XLOOKUP(A1567,'Medical Examinations'!$A$2:$A$2336,'Medical Examinations'!$F$2:$F$2336)</f>
        <v>No</v>
      </c>
      <c r="H1567" s="1">
        <f>_xlfn.XLOOKUP(A1567,'Medical Examinations'!$A$2:$A$2336,'Medical Examinations'!$G$2:$G$2336)</f>
        <v>0</v>
      </c>
      <c r="I1567" t="str">
        <f>_xlfn.XLOOKUP(A1567,'Medical Examinations'!$A$2:$A$2336,'Medical Examinations'!$H$2:$H$2336)</f>
        <v>No</v>
      </c>
      <c r="J1567" t="str">
        <f>VLOOKUP(A1567,'Medical Examinations'!$A$2:$J$2336,9,FALSE)</f>
        <v>Normal Weight</v>
      </c>
      <c r="K1567" t="str">
        <f>VLOOKUP(A1567,'Medical Examinations'!$A$2:$J$2336,10,FALSE)</f>
        <v>Prediabetes</v>
      </c>
      <c r="L1567" s="51" t="str">
        <f>_xlfn.XLOOKUP(A1567,'Hospitalisation Details'!$A$2:$A$2345,'Hospitalisation Details'!$J$2:$J$2345,"")</f>
        <v>30-Dec-1976</v>
      </c>
      <c r="M1567" s="12">
        <f>_xlfn.XLOOKUP(A1567,'Hospitalisation Details'!$A$2:$A$2344,'Hospitalisation Details'!$F$2:$F$2344," ",0,1)</f>
        <v>6417.28</v>
      </c>
      <c r="N1567" t="str">
        <f>_xlfn.XLOOKUP(A1567,'Hospitalisation Details'!$A$2:$A$2344,'Hospitalisation Details'!$G$2:$G$2344," ",0,1)</f>
        <v>tier - 2</v>
      </c>
      <c r="O1567" t="str">
        <f>_xlfn.XLOOKUP(A1567,'Hospitalisation Details'!$A$2:$A$2344,'Hospitalisation Details'!$H$2:$H$2344," ",0,1)</f>
        <v>tier - 3</v>
      </c>
      <c r="P1567" t="str">
        <f>_xlfn.XLOOKUP(A1567,'Hospitalisation Details'!$A$2:$A$2344,'Hospitalisation Details'!$I$2:$I$2344," ",0,1)</f>
        <v>R1013</v>
      </c>
      <c r="Q1567">
        <f>_xlfn.XLOOKUP(A1567,'Hospitalisation Details'!$A$2:$A$2344,'Hospitalisation Details'!$K$2:$K$2344," ",0,1)</f>
        <v>46</v>
      </c>
    </row>
    <row r="1568" spans="1:17" ht="15.5" x14ac:dyDescent="0.35">
      <c r="A1568" s="8" t="s">
        <v>804</v>
      </c>
      <c r="B1568" t="str">
        <f>VLOOKUP(Healthcare!A1568,'Customer Names'!A1568:E3902,4,FALSE)</f>
        <v>Caroline</v>
      </c>
      <c r="C1568" s="10">
        <f>_xlfn.XLOOKUP(A1568,'Medical Examinations'!$A$2:$A$2336,'Medical Examinations'!$B$2:$B$2336,"NA",0,1)</f>
        <v>27.7</v>
      </c>
      <c r="D1568" s="10">
        <f>_xlfn.XLOOKUP(A1568,'Medical Examinations'!$A$2:$A$2336,'Medical Examinations'!$C$2:$C$2336)</f>
        <v>4.71</v>
      </c>
      <c r="E1568" s="1" t="str">
        <f>_xlfn.XLOOKUP(A1568,'Medical Examinations'!$A$2:$A$2336,'Medical Examinations'!$D$2:$D$2336)</f>
        <v>No</v>
      </c>
      <c r="F1568" t="str">
        <f>_xlfn.XLOOKUP(A1568,'Medical Examinations'!$A$2:$A$2336,'Medical Examinations'!$E$2:$E$2336)</f>
        <v>No</v>
      </c>
      <c r="G1568" t="str">
        <f>_xlfn.XLOOKUP(A1568,'Medical Examinations'!$A$2:$A$2336,'Medical Examinations'!$F$2:$F$2336)</f>
        <v>No</v>
      </c>
      <c r="H1568" s="1">
        <f>_xlfn.XLOOKUP(A1568,'Medical Examinations'!$A$2:$A$2336,'Medical Examinations'!$G$2:$G$2336)</f>
        <v>1</v>
      </c>
      <c r="I1568" t="str">
        <f>_xlfn.XLOOKUP(A1568,'Medical Examinations'!$A$2:$A$2336,'Medical Examinations'!$H$2:$H$2336)</f>
        <v>No</v>
      </c>
      <c r="J1568" t="str">
        <f>VLOOKUP(A1568,'Medical Examinations'!$A$2:$J$2336,9,FALSE)</f>
        <v>Overweight</v>
      </c>
      <c r="K1568" t="str">
        <f>VLOOKUP(A1568,'Medical Examinations'!$A$2:$J$2336,10,FALSE)</f>
        <v>Normal</v>
      </c>
      <c r="L1568" s="51" t="str">
        <f>_xlfn.XLOOKUP(A1568,'Hospitalisation Details'!$A$2:$A$2345,'Hospitalisation Details'!$J$2:$J$2345,"")</f>
        <v>4-Sep-1987</v>
      </c>
      <c r="M1568" s="12">
        <f>_xlfn.XLOOKUP(A1568,'Hospitalisation Details'!$A$2:$A$2344,'Hospitalisation Details'!$F$2:$F$2344," ",0,1)</f>
        <v>6414.18</v>
      </c>
      <c r="N1568" t="str">
        <f>_xlfn.XLOOKUP(A1568,'Hospitalisation Details'!$A$2:$A$2344,'Hospitalisation Details'!$G$2:$G$2344," ",0,1)</f>
        <v>tier - 2</v>
      </c>
      <c r="O1568" t="str">
        <f>_xlfn.XLOOKUP(A1568,'Hospitalisation Details'!$A$2:$A$2344,'Hospitalisation Details'!$H$2:$H$2344," ",0,1)</f>
        <v>tier - 2</v>
      </c>
      <c r="P1568" t="str">
        <f>_xlfn.XLOOKUP(A1568,'Hospitalisation Details'!$A$2:$A$2344,'Hospitalisation Details'!$I$2:$I$2344," ",0,1)</f>
        <v>R1011</v>
      </c>
      <c r="Q1568">
        <f>_xlfn.XLOOKUP(A1568,'Hospitalisation Details'!$A$2:$A$2344,'Hospitalisation Details'!$K$2:$K$2344," ",0,1)</f>
        <v>35</v>
      </c>
    </row>
    <row r="1569" spans="1:17" ht="15.5" x14ac:dyDescent="0.35">
      <c r="A1569" s="8" t="s">
        <v>803</v>
      </c>
      <c r="B1569" t="str">
        <f>VLOOKUP(Healthcare!A1569,'Customer Names'!A1569:E3903,4,FALSE)</f>
        <v>Ross P</v>
      </c>
      <c r="C1569" s="10">
        <f>_xlfn.XLOOKUP(A1569,'Medical Examinations'!$A$2:$A$2336,'Medical Examinations'!$B$2:$B$2336,"NA",0,1)</f>
        <v>18.920000000000002</v>
      </c>
      <c r="D1569" s="10">
        <f>_xlfn.XLOOKUP(A1569,'Medical Examinations'!$A$2:$A$2336,'Medical Examinations'!$C$2:$C$2336)</f>
        <v>8.18</v>
      </c>
      <c r="E1569" s="1" t="str">
        <f>_xlfn.XLOOKUP(A1569,'Medical Examinations'!$A$2:$A$2336,'Medical Examinations'!$D$2:$D$2336)</f>
        <v>No</v>
      </c>
      <c r="F1569" t="str">
        <f>_xlfn.XLOOKUP(A1569,'Medical Examinations'!$A$2:$A$2336,'Medical Examinations'!$E$2:$E$2336)</f>
        <v>No</v>
      </c>
      <c r="G1569" t="str">
        <f>_xlfn.XLOOKUP(A1569,'Medical Examinations'!$A$2:$A$2336,'Medical Examinations'!$F$2:$F$2336)</f>
        <v>No</v>
      </c>
      <c r="H1569" s="1">
        <f>_xlfn.XLOOKUP(A1569,'Medical Examinations'!$A$2:$A$2336,'Medical Examinations'!$G$2:$G$2336)</f>
        <v>0</v>
      </c>
      <c r="I1569" t="str">
        <f>_xlfn.XLOOKUP(A1569,'Medical Examinations'!$A$2:$A$2336,'Medical Examinations'!$H$2:$H$2336)</f>
        <v>No</v>
      </c>
      <c r="J1569" t="str">
        <f>VLOOKUP(A1569,'Medical Examinations'!$A$2:$J$2336,9,FALSE)</f>
        <v>Normal Weight</v>
      </c>
      <c r="K1569" t="str">
        <f>VLOOKUP(A1569,'Medical Examinations'!$A$2:$J$2336,10,FALSE)</f>
        <v>Diabetes</v>
      </c>
      <c r="L1569" s="51" t="str">
        <f>_xlfn.XLOOKUP(A1569,'Hospitalisation Details'!$A$2:$A$2345,'Hospitalisation Details'!$J$2:$J$2345,"")</f>
        <v>22-Aug-1971</v>
      </c>
      <c r="M1569" s="12">
        <f>_xlfn.XLOOKUP(A1569,'Hospitalisation Details'!$A$2:$A$2344,'Hospitalisation Details'!$F$2:$F$2344," ",0,1)</f>
        <v>6412.34</v>
      </c>
      <c r="N1569" t="str">
        <f>_xlfn.XLOOKUP(A1569,'Hospitalisation Details'!$A$2:$A$2344,'Hospitalisation Details'!$G$2:$G$2344," ",0,1)</f>
        <v>tier - 2</v>
      </c>
      <c r="O1569" t="str">
        <f>_xlfn.XLOOKUP(A1569,'Hospitalisation Details'!$A$2:$A$2344,'Hospitalisation Details'!$H$2:$H$2344," ",0,1)</f>
        <v>tier - 3</v>
      </c>
      <c r="P1569" t="str">
        <f>_xlfn.XLOOKUP(A1569,'Hospitalisation Details'!$A$2:$A$2344,'Hospitalisation Details'!$I$2:$I$2344," ",0,1)</f>
        <v>R1013</v>
      </c>
      <c r="Q1569">
        <f>_xlfn.XLOOKUP(A1569,'Hospitalisation Details'!$A$2:$A$2344,'Hospitalisation Details'!$K$2:$K$2344," ",0,1)</f>
        <v>51</v>
      </c>
    </row>
    <row r="1570" spans="1:17" ht="15.5" x14ac:dyDescent="0.35">
      <c r="A1570" s="8" t="s">
        <v>802</v>
      </c>
      <c r="B1570" t="str">
        <f>VLOOKUP(Healthcare!A1570,'Customer Names'!A1570:E3904,4,FALSE)</f>
        <v>Aoife</v>
      </c>
      <c r="C1570" s="10">
        <f>_xlfn.XLOOKUP(A1570,'Medical Examinations'!$A$2:$A$2336,'Medical Examinations'!$B$2:$B$2336,"NA",0,1)</f>
        <v>17.760000000000002</v>
      </c>
      <c r="D1570" s="10">
        <f>_xlfn.XLOOKUP(A1570,'Medical Examinations'!$A$2:$A$2336,'Medical Examinations'!$C$2:$C$2336)</f>
        <v>11.18</v>
      </c>
      <c r="E1570" s="1" t="str">
        <f>_xlfn.XLOOKUP(A1570,'Medical Examinations'!$A$2:$A$2336,'Medical Examinations'!$D$2:$D$2336)</f>
        <v>Yes</v>
      </c>
      <c r="F1570" t="str">
        <f>_xlfn.XLOOKUP(A1570,'Medical Examinations'!$A$2:$A$2336,'Medical Examinations'!$E$2:$E$2336)</f>
        <v>No</v>
      </c>
      <c r="G1570" t="str">
        <f>_xlfn.XLOOKUP(A1570,'Medical Examinations'!$A$2:$A$2336,'Medical Examinations'!$F$2:$F$2336)</f>
        <v>No</v>
      </c>
      <c r="H1570" s="1">
        <f>_xlfn.XLOOKUP(A1570,'Medical Examinations'!$A$2:$A$2336,'Medical Examinations'!$G$2:$G$2336)</f>
        <v>2</v>
      </c>
      <c r="I1570" t="str">
        <f>_xlfn.XLOOKUP(A1570,'Medical Examinations'!$A$2:$A$2336,'Medical Examinations'!$H$2:$H$2336)</f>
        <v>No</v>
      </c>
      <c r="J1570" t="str">
        <f>VLOOKUP(A1570,'Medical Examinations'!$A$2:$J$2336,9,FALSE)</f>
        <v>Underweight</v>
      </c>
      <c r="K1570" t="str">
        <f>VLOOKUP(A1570,'Medical Examinations'!$A$2:$J$2336,10,FALSE)</f>
        <v>Diabetes</v>
      </c>
      <c r="L1570" s="51" t="str">
        <f>_xlfn.XLOOKUP(A1570,'Hospitalisation Details'!$A$2:$A$2345,'Hospitalisation Details'!$J$2:$J$2345,"")</f>
        <v>20-Aug-1970</v>
      </c>
      <c r="M1570" s="12">
        <f>_xlfn.XLOOKUP(A1570,'Hospitalisation Details'!$A$2:$A$2344,'Hospitalisation Details'!$F$2:$F$2344," ",0,1)</f>
        <v>6407.05</v>
      </c>
      <c r="N1570" t="str">
        <f>_xlfn.XLOOKUP(A1570,'Hospitalisation Details'!$A$2:$A$2344,'Hospitalisation Details'!$G$2:$G$2344," ",0,1)</f>
        <v>tier - 2</v>
      </c>
      <c r="O1570" t="str">
        <f>_xlfn.XLOOKUP(A1570,'Hospitalisation Details'!$A$2:$A$2344,'Hospitalisation Details'!$H$2:$H$2344," ",0,1)</f>
        <v>tier - 1</v>
      </c>
      <c r="P1570" t="str">
        <f>_xlfn.XLOOKUP(A1570,'Hospitalisation Details'!$A$2:$A$2344,'Hospitalisation Details'!$I$2:$I$2344," ",0,1)</f>
        <v>R1013</v>
      </c>
      <c r="Q1570">
        <f>_xlfn.XLOOKUP(A1570,'Hospitalisation Details'!$A$2:$A$2344,'Hospitalisation Details'!$K$2:$K$2344," ",0,1)</f>
        <v>52</v>
      </c>
    </row>
    <row r="1571" spans="1:17" ht="15.5" x14ac:dyDescent="0.35">
      <c r="A1571" s="8" t="s">
        <v>801</v>
      </c>
      <c r="B1571" t="str">
        <f>VLOOKUP(Healthcare!A1571,'Customer Names'!A1571:E3905,4,FALSE)</f>
        <v>Wesley</v>
      </c>
      <c r="C1571" s="10">
        <f>_xlfn.XLOOKUP(A1571,'Medical Examinations'!$A$2:$A$2336,'Medical Examinations'!$B$2:$B$2336,"NA",0,1)</f>
        <v>29.83</v>
      </c>
      <c r="D1571" s="10">
        <f>_xlfn.XLOOKUP(A1571,'Medical Examinations'!$A$2:$A$2336,'Medical Examinations'!$C$2:$C$2336)</f>
        <v>5.03</v>
      </c>
      <c r="E1571" s="1" t="str">
        <f>_xlfn.XLOOKUP(A1571,'Medical Examinations'!$A$2:$A$2336,'Medical Examinations'!$D$2:$D$2336)</f>
        <v>Yes</v>
      </c>
      <c r="F1571" t="str">
        <f>_xlfn.XLOOKUP(A1571,'Medical Examinations'!$A$2:$A$2336,'Medical Examinations'!$E$2:$E$2336)</f>
        <v>No</v>
      </c>
      <c r="G1571" t="str">
        <f>_xlfn.XLOOKUP(A1571,'Medical Examinations'!$A$2:$A$2336,'Medical Examinations'!$F$2:$F$2336)</f>
        <v>No</v>
      </c>
      <c r="H1571" s="1">
        <f>_xlfn.XLOOKUP(A1571,'Medical Examinations'!$A$2:$A$2336,'Medical Examinations'!$G$2:$G$2336)</f>
        <v>0</v>
      </c>
      <c r="I1571" t="str">
        <f>_xlfn.XLOOKUP(A1571,'Medical Examinations'!$A$2:$A$2336,'Medical Examinations'!$H$2:$H$2336)</f>
        <v>No</v>
      </c>
      <c r="J1571" t="str">
        <f>VLOOKUP(A1571,'Medical Examinations'!$A$2:$J$2336,9,FALSE)</f>
        <v>Overweight</v>
      </c>
      <c r="K1571" t="str">
        <f>VLOOKUP(A1571,'Medical Examinations'!$A$2:$J$2336,10,FALSE)</f>
        <v>Normal</v>
      </c>
      <c r="L1571" s="51" t="str">
        <f>_xlfn.XLOOKUP(A1571,'Hospitalisation Details'!$A$2:$A$2345,'Hospitalisation Details'!$J$2:$J$2345,"")</f>
        <v>10-Dec-1985</v>
      </c>
      <c r="M1571" s="12">
        <f>_xlfn.XLOOKUP(A1571,'Hospitalisation Details'!$A$2:$A$2344,'Hospitalisation Details'!$F$2:$F$2344," ",0,1)</f>
        <v>6406.41</v>
      </c>
      <c r="N1571" t="str">
        <f>_xlfn.XLOOKUP(A1571,'Hospitalisation Details'!$A$2:$A$2344,'Hospitalisation Details'!$G$2:$G$2344," ",0,1)</f>
        <v>tier - 1</v>
      </c>
      <c r="O1571" t="str">
        <f>_xlfn.XLOOKUP(A1571,'Hospitalisation Details'!$A$2:$A$2344,'Hospitalisation Details'!$H$2:$H$2344," ",0,1)</f>
        <v>tier - 3</v>
      </c>
      <c r="P1571" t="str">
        <f>_xlfn.XLOOKUP(A1571,'Hospitalisation Details'!$A$2:$A$2344,'Hospitalisation Details'!$I$2:$I$2344," ",0,1)</f>
        <v>R1014</v>
      </c>
      <c r="Q1571">
        <f>_xlfn.XLOOKUP(A1571,'Hospitalisation Details'!$A$2:$A$2344,'Hospitalisation Details'!$K$2:$K$2344," ",0,1)</f>
        <v>37</v>
      </c>
    </row>
    <row r="1572" spans="1:17" ht="15.5" x14ac:dyDescent="0.35">
      <c r="A1572" s="8" t="s">
        <v>800</v>
      </c>
      <c r="B1572" t="str">
        <f>VLOOKUP(Healthcare!A1572,'Customer Names'!A1572:E3906,4,FALSE)</f>
        <v>Rebecca J</v>
      </c>
      <c r="C1572" s="10">
        <f>_xlfn.XLOOKUP(A1572,'Medical Examinations'!$A$2:$A$2336,'Medical Examinations'!$B$2:$B$2336,"NA",0,1)</f>
        <v>23.465</v>
      </c>
      <c r="D1572" s="10">
        <f>_xlfn.XLOOKUP(A1572,'Medical Examinations'!$A$2:$A$2336,'Medical Examinations'!$C$2:$C$2336)</f>
        <v>5.56</v>
      </c>
      <c r="E1572" s="1" t="str">
        <f>_xlfn.XLOOKUP(A1572,'Medical Examinations'!$A$2:$A$2336,'Medical Examinations'!$D$2:$D$2336)</f>
        <v>No</v>
      </c>
      <c r="F1572" t="str">
        <f>_xlfn.XLOOKUP(A1572,'Medical Examinations'!$A$2:$A$2336,'Medical Examinations'!$E$2:$E$2336)</f>
        <v>No</v>
      </c>
      <c r="G1572" t="str">
        <f>_xlfn.XLOOKUP(A1572,'Medical Examinations'!$A$2:$A$2336,'Medical Examinations'!$F$2:$F$2336)</f>
        <v>No</v>
      </c>
      <c r="H1572" s="1">
        <f>_xlfn.XLOOKUP(A1572,'Medical Examinations'!$A$2:$A$2336,'Medical Examinations'!$G$2:$G$2336)</f>
        <v>1</v>
      </c>
      <c r="I1572" t="str">
        <f>_xlfn.XLOOKUP(A1572,'Medical Examinations'!$A$2:$A$2336,'Medical Examinations'!$H$2:$H$2336)</f>
        <v>No</v>
      </c>
      <c r="J1572" t="str">
        <f>VLOOKUP(A1572,'Medical Examinations'!$A$2:$J$2336,9,FALSE)</f>
        <v>Normal Weight</v>
      </c>
      <c r="K1572" t="str">
        <f>VLOOKUP(A1572,'Medical Examinations'!$A$2:$J$2336,10,FALSE)</f>
        <v>Normal</v>
      </c>
      <c r="L1572" s="51" t="str">
        <f>_xlfn.XLOOKUP(A1572,'Hospitalisation Details'!$A$2:$A$2345,'Hospitalisation Details'!$J$2:$J$2345,"")</f>
        <v>9-Sep-1987</v>
      </c>
      <c r="M1572" s="12">
        <f>_xlfn.XLOOKUP(A1572,'Hospitalisation Details'!$A$2:$A$2344,'Hospitalisation Details'!$F$2:$F$2344," ",0,1)</f>
        <v>6402.29</v>
      </c>
      <c r="N1572" t="str">
        <f>_xlfn.XLOOKUP(A1572,'Hospitalisation Details'!$A$2:$A$2344,'Hospitalisation Details'!$G$2:$G$2344," ",0,1)</f>
        <v>tier - 2</v>
      </c>
      <c r="O1572" t="str">
        <f>_xlfn.XLOOKUP(A1572,'Hospitalisation Details'!$A$2:$A$2344,'Hospitalisation Details'!$H$2:$H$2344," ",0,1)</f>
        <v>tier - 3</v>
      </c>
      <c r="P1572" t="str">
        <f>_xlfn.XLOOKUP(A1572,'Hospitalisation Details'!$A$2:$A$2344,'Hospitalisation Details'!$I$2:$I$2344," ",0,1)</f>
        <v>R1024</v>
      </c>
      <c r="Q1572">
        <f>_xlfn.XLOOKUP(A1572,'Hospitalisation Details'!$A$2:$A$2344,'Hospitalisation Details'!$K$2:$K$2344," ",0,1)</f>
        <v>35</v>
      </c>
    </row>
    <row r="1573" spans="1:17" ht="15.5" x14ac:dyDescent="0.35">
      <c r="A1573" s="8" t="s">
        <v>799</v>
      </c>
      <c r="B1573" t="str">
        <f>VLOOKUP(Healthcare!A1573,'Customer Names'!A1573:E3907,4,FALSE)</f>
        <v>Barry P.</v>
      </c>
      <c r="C1573" s="10">
        <f>_xlfn.XLOOKUP(A1573,'Medical Examinations'!$A$2:$A$2336,'Medical Examinations'!$B$2:$B$2336,"NA",0,1)</f>
        <v>29.355</v>
      </c>
      <c r="D1573" s="10">
        <f>_xlfn.XLOOKUP(A1573,'Medical Examinations'!$A$2:$A$2336,'Medical Examinations'!$C$2:$C$2336)</f>
        <v>4.33</v>
      </c>
      <c r="E1573" s="1" t="str">
        <f>_xlfn.XLOOKUP(A1573,'Medical Examinations'!$A$2:$A$2336,'Medical Examinations'!$D$2:$D$2336)</f>
        <v>No</v>
      </c>
      <c r="F1573" t="str">
        <f>_xlfn.XLOOKUP(A1573,'Medical Examinations'!$A$2:$A$2336,'Medical Examinations'!$E$2:$E$2336)</f>
        <v>No</v>
      </c>
      <c r="G1573" t="str">
        <f>_xlfn.XLOOKUP(A1573,'Medical Examinations'!$A$2:$A$2336,'Medical Examinations'!$F$2:$F$2336)</f>
        <v>No</v>
      </c>
      <c r="H1573" s="1">
        <f>_xlfn.XLOOKUP(A1573,'Medical Examinations'!$A$2:$A$2336,'Medical Examinations'!$G$2:$G$2336)</f>
        <v>0</v>
      </c>
      <c r="I1573" t="str">
        <f>_xlfn.XLOOKUP(A1573,'Medical Examinations'!$A$2:$A$2336,'Medical Examinations'!$H$2:$H$2336)</f>
        <v>No</v>
      </c>
      <c r="J1573" t="str">
        <f>VLOOKUP(A1573,'Medical Examinations'!$A$2:$J$2336,9,FALSE)</f>
        <v>Overweight</v>
      </c>
      <c r="K1573" t="str">
        <f>VLOOKUP(A1573,'Medical Examinations'!$A$2:$J$2336,10,FALSE)</f>
        <v>Normal</v>
      </c>
      <c r="L1573" s="51" t="str">
        <f>_xlfn.XLOOKUP(A1573,'Hospitalisation Details'!$A$2:$A$2345,'Hospitalisation Details'!$J$2:$J$2345,"")</f>
        <v>28-Oct-1982</v>
      </c>
      <c r="M1573" s="12">
        <f>_xlfn.XLOOKUP(A1573,'Hospitalisation Details'!$A$2:$A$2344,'Hospitalisation Details'!$F$2:$F$2344," ",0,1)</f>
        <v>6393.6</v>
      </c>
      <c r="N1573" t="str">
        <f>_xlfn.XLOOKUP(A1573,'Hospitalisation Details'!$A$2:$A$2344,'Hospitalisation Details'!$G$2:$G$2344," ",0,1)</f>
        <v>tier - 2</v>
      </c>
      <c r="O1573" t="str">
        <f>_xlfn.XLOOKUP(A1573,'Hospitalisation Details'!$A$2:$A$2344,'Hospitalisation Details'!$H$2:$H$2344," ",0,1)</f>
        <v>tier - 1</v>
      </c>
      <c r="P1573" t="str">
        <f>_xlfn.XLOOKUP(A1573,'Hospitalisation Details'!$A$2:$A$2344,'Hospitalisation Details'!$I$2:$I$2344," ",0,1)</f>
        <v>R1012</v>
      </c>
      <c r="Q1573">
        <f>_xlfn.XLOOKUP(A1573,'Hospitalisation Details'!$A$2:$A$2344,'Hospitalisation Details'!$K$2:$K$2344," ",0,1)</f>
        <v>40</v>
      </c>
    </row>
    <row r="1574" spans="1:17" ht="15.5" x14ac:dyDescent="0.35">
      <c r="A1574" s="8" t="s">
        <v>798</v>
      </c>
      <c r="B1574" t="str">
        <f>VLOOKUP(Healthcare!A1574,'Customer Names'!A1574:E3908,4,FALSE)</f>
        <v>Maciej</v>
      </c>
      <c r="C1574" s="10">
        <f>_xlfn.XLOOKUP(A1574,'Medical Examinations'!$A$2:$A$2336,'Medical Examinations'!$B$2:$B$2336,"NA",0,1)</f>
        <v>35.49</v>
      </c>
      <c r="D1574" s="10">
        <f>_xlfn.XLOOKUP(A1574,'Medical Examinations'!$A$2:$A$2336,'Medical Examinations'!$C$2:$C$2336)</f>
        <v>5.21</v>
      </c>
      <c r="E1574" s="1" t="str">
        <f>_xlfn.XLOOKUP(A1574,'Medical Examinations'!$A$2:$A$2336,'Medical Examinations'!$D$2:$D$2336)</f>
        <v>Yes</v>
      </c>
      <c r="F1574" t="str">
        <f>_xlfn.XLOOKUP(A1574,'Medical Examinations'!$A$2:$A$2336,'Medical Examinations'!$E$2:$E$2336)</f>
        <v>No</v>
      </c>
      <c r="G1574" t="str">
        <f>_xlfn.XLOOKUP(A1574,'Medical Examinations'!$A$2:$A$2336,'Medical Examinations'!$F$2:$F$2336)</f>
        <v>Yes</v>
      </c>
      <c r="H1574" s="1">
        <f>_xlfn.XLOOKUP(A1574,'Medical Examinations'!$A$2:$A$2336,'Medical Examinations'!$G$2:$G$2336)</f>
        <v>1</v>
      </c>
      <c r="I1574" t="str">
        <f>_xlfn.XLOOKUP(A1574,'Medical Examinations'!$A$2:$A$2336,'Medical Examinations'!$H$2:$H$2336)</f>
        <v>No</v>
      </c>
      <c r="J1574" t="str">
        <f>VLOOKUP(A1574,'Medical Examinations'!$A$2:$J$2336,9,FALSE)</f>
        <v>Obesity</v>
      </c>
      <c r="K1574" t="str">
        <f>VLOOKUP(A1574,'Medical Examinations'!$A$2:$J$2336,10,FALSE)</f>
        <v>Normal</v>
      </c>
      <c r="L1574" s="51" t="str">
        <f>_xlfn.XLOOKUP(A1574,'Hospitalisation Details'!$A$2:$A$2345,'Hospitalisation Details'!$J$2:$J$2345,"")</f>
        <v>16-Aug-1997</v>
      </c>
      <c r="M1574" s="12">
        <f>_xlfn.XLOOKUP(A1574,'Hospitalisation Details'!$A$2:$A$2344,'Hospitalisation Details'!$F$2:$F$2344," ",0,1)</f>
        <v>6389.53</v>
      </c>
      <c r="N1574" t="str">
        <f>_xlfn.XLOOKUP(A1574,'Hospitalisation Details'!$A$2:$A$2344,'Hospitalisation Details'!$G$2:$G$2344," ",0,1)</f>
        <v>tier - 2</v>
      </c>
      <c r="O1574" t="str">
        <f>_xlfn.XLOOKUP(A1574,'Hospitalisation Details'!$A$2:$A$2344,'Hospitalisation Details'!$H$2:$H$2344," ",0,1)</f>
        <v>tier - 2</v>
      </c>
      <c r="P1574" t="str">
        <f>_xlfn.XLOOKUP(A1574,'Hospitalisation Details'!$A$2:$A$2344,'Hospitalisation Details'!$I$2:$I$2344," ",0,1)</f>
        <v>R1021</v>
      </c>
      <c r="Q1574">
        <f>_xlfn.XLOOKUP(A1574,'Hospitalisation Details'!$A$2:$A$2344,'Hospitalisation Details'!$K$2:$K$2344," ",0,1)</f>
        <v>25</v>
      </c>
    </row>
    <row r="1575" spans="1:17" ht="15.5" x14ac:dyDescent="0.35">
      <c r="A1575" s="8" t="s">
        <v>797</v>
      </c>
      <c r="B1575" t="str">
        <f>VLOOKUP(Healthcare!A1575,'Customer Names'!A1575:E3909,4,FALSE)</f>
        <v>Jerry D.</v>
      </c>
      <c r="C1575" s="10">
        <f>_xlfn.XLOOKUP(A1575,'Medical Examinations'!$A$2:$A$2336,'Medical Examinations'!$B$2:$B$2336,"NA",0,1)</f>
        <v>26.315000000000001</v>
      </c>
      <c r="D1575" s="10">
        <f>_xlfn.XLOOKUP(A1575,'Medical Examinations'!$A$2:$A$2336,'Medical Examinations'!$C$2:$C$2336)</f>
        <v>5.89</v>
      </c>
      <c r="E1575" s="1" t="str">
        <f>_xlfn.XLOOKUP(A1575,'Medical Examinations'!$A$2:$A$2336,'Medical Examinations'!$D$2:$D$2336)</f>
        <v>No</v>
      </c>
      <c r="F1575" t="str">
        <f>_xlfn.XLOOKUP(A1575,'Medical Examinations'!$A$2:$A$2336,'Medical Examinations'!$E$2:$E$2336)</f>
        <v>No</v>
      </c>
      <c r="G1575" t="str">
        <f>_xlfn.XLOOKUP(A1575,'Medical Examinations'!$A$2:$A$2336,'Medical Examinations'!$F$2:$F$2336)</f>
        <v>No</v>
      </c>
      <c r="H1575" s="1">
        <f>_xlfn.XLOOKUP(A1575,'Medical Examinations'!$A$2:$A$2336,'Medical Examinations'!$G$2:$G$2336)</f>
        <v>0</v>
      </c>
      <c r="I1575" t="str">
        <f>_xlfn.XLOOKUP(A1575,'Medical Examinations'!$A$2:$A$2336,'Medical Examinations'!$H$2:$H$2336)</f>
        <v>No</v>
      </c>
      <c r="J1575" t="str">
        <f>VLOOKUP(A1575,'Medical Examinations'!$A$2:$J$2336,9,FALSE)</f>
        <v>Overweight</v>
      </c>
      <c r="K1575" t="str">
        <f>VLOOKUP(A1575,'Medical Examinations'!$A$2:$J$2336,10,FALSE)</f>
        <v>Prediabetes</v>
      </c>
      <c r="L1575" s="51" t="str">
        <f>_xlfn.XLOOKUP(A1575,'Hospitalisation Details'!$A$2:$A$2345,'Hospitalisation Details'!$J$2:$J$2345,"")</f>
        <v>6-Aug-1982</v>
      </c>
      <c r="M1575" s="12">
        <f>_xlfn.XLOOKUP(A1575,'Hospitalisation Details'!$A$2:$A$2344,'Hospitalisation Details'!$F$2:$F$2344," ",0,1)</f>
        <v>6389.38</v>
      </c>
      <c r="N1575" t="str">
        <f>_xlfn.XLOOKUP(A1575,'Hospitalisation Details'!$A$2:$A$2344,'Hospitalisation Details'!$G$2:$G$2344," ",0,1)</f>
        <v>tier - 1</v>
      </c>
      <c r="O1575" t="str">
        <f>_xlfn.XLOOKUP(A1575,'Hospitalisation Details'!$A$2:$A$2344,'Hospitalisation Details'!$H$2:$H$2344," ",0,1)</f>
        <v>tier - 2</v>
      </c>
      <c r="P1575" t="str">
        <f>_xlfn.XLOOKUP(A1575,'Hospitalisation Details'!$A$2:$A$2344,'Hospitalisation Details'!$I$2:$I$2344," ",0,1)</f>
        <v>R1012</v>
      </c>
      <c r="Q1575">
        <f>_xlfn.XLOOKUP(A1575,'Hospitalisation Details'!$A$2:$A$2344,'Hospitalisation Details'!$K$2:$K$2344," ",0,1)</f>
        <v>40</v>
      </c>
    </row>
    <row r="1576" spans="1:17" ht="15.5" x14ac:dyDescent="0.35">
      <c r="A1576" s="8" t="s">
        <v>796</v>
      </c>
      <c r="B1576" t="str">
        <f>VLOOKUP(Healthcare!A1576,'Customer Names'!A1576:E3910,4,FALSE)</f>
        <v>Eric A.</v>
      </c>
      <c r="C1576" s="10">
        <f>_xlfn.XLOOKUP(A1576,'Medical Examinations'!$A$2:$A$2336,'Medical Examinations'!$B$2:$B$2336,"NA",0,1)</f>
        <v>19.79</v>
      </c>
      <c r="D1576" s="10">
        <f>_xlfn.XLOOKUP(A1576,'Medical Examinations'!$A$2:$A$2336,'Medical Examinations'!$C$2:$C$2336)</f>
        <v>4.8099999999999996</v>
      </c>
      <c r="E1576" s="1" t="str">
        <f>_xlfn.XLOOKUP(A1576,'Medical Examinations'!$A$2:$A$2336,'Medical Examinations'!$D$2:$D$2336)</f>
        <v>Yes</v>
      </c>
      <c r="F1576" t="str">
        <f>_xlfn.XLOOKUP(A1576,'Medical Examinations'!$A$2:$A$2336,'Medical Examinations'!$E$2:$E$2336)</f>
        <v>No</v>
      </c>
      <c r="G1576" t="str">
        <f>_xlfn.XLOOKUP(A1576,'Medical Examinations'!$A$2:$A$2336,'Medical Examinations'!$F$2:$F$2336)</f>
        <v>No</v>
      </c>
      <c r="H1576" s="1">
        <f>_xlfn.XLOOKUP(A1576,'Medical Examinations'!$A$2:$A$2336,'Medical Examinations'!$G$2:$G$2336)</f>
        <v>0</v>
      </c>
      <c r="I1576" t="str">
        <f>_xlfn.XLOOKUP(A1576,'Medical Examinations'!$A$2:$A$2336,'Medical Examinations'!$H$2:$H$2336)</f>
        <v>No</v>
      </c>
      <c r="J1576" t="str">
        <f>VLOOKUP(A1576,'Medical Examinations'!$A$2:$J$2336,9,FALSE)</f>
        <v>Normal Weight</v>
      </c>
      <c r="K1576" t="str">
        <f>VLOOKUP(A1576,'Medical Examinations'!$A$2:$J$2336,10,FALSE)</f>
        <v>Normal</v>
      </c>
      <c r="L1576" s="51" t="str">
        <f>_xlfn.XLOOKUP(A1576,'Hospitalisation Details'!$A$2:$A$2345,'Hospitalisation Details'!$J$2:$J$2345,"")</f>
        <v>18-Nov-1976</v>
      </c>
      <c r="M1576" s="12">
        <f>_xlfn.XLOOKUP(A1576,'Hospitalisation Details'!$A$2:$A$2344,'Hospitalisation Details'!$F$2:$F$2344," ",0,1)</f>
        <v>6374.16</v>
      </c>
      <c r="N1576" t="str">
        <f>_xlfn.XLOOKUP(A1576,'Hospitalisation Details'!$A$2:$A$2344,'Hospitalisation Details'!$G$2:$G$2344," ",0,1)</f>
        <v>tier - 2</v>
      </c>
      <c r="O1576" t="str">
        <f>_xlfn.XLOOKUP(A1576,'Hospitalisation Details'!$A$2:$A$2344,'Hospitalisation Details'!$H$2:$H$2344," ",0,1)</f>
        <v>tier - 2</v>
      </c>
      <c r="P1576" t="str">
        <f>_xlfn.XLOOKUP(A1576,'Hospitalisation Details'!$A$2:$A$2344,'Hospitalisation Details'!$I$2:$I$2344," ",0,1)</f>
        <v>R1013</v>
      </c>
      <c r="Q1576">
        <f>_xlfn.XLOOKUP(A1576,'Hospitalisation Details'!$A$2:$A$2344,'Hospitalisation Details'!$K$2:$K$2344," ",0,1)</f>
        <v>46</v>
      </c>
    </row>
    <row r="1577" spans="1:17" ht="15.5" x14ac:dyDescent="0.35">
      <c r="A1577" s="8" t="s">
        <v>795</v>
      </c>
      <c r="B1577" t="str">
        <f>VLOOKUP(Healthcare!A1577,'Customer Names'!A1577:E3911,4,FALSE)</f>
        <v>Cathi</v>
      </c>
      <c r="C1577" s="10">
        <f>_xlfn.XLOOKUP(A1577,'Medical Examinations'!$A$2:$A$2336,'Medical Examinations'!$B$2:$B$2336,"NA",0,1)</f>
        <v>40.564999999999998</v>
      </c>
      <c r="D1577" s="10">
        <f>_xlfn.XLOOKUP(A1577,'Medical Examinations'!$A$2:$A$2336,'Medical Examinations'!$C$2:$C$2336)</f>
        <v>5.66</v>
      </c>
      <c r="E1577" s="1" t="str">
        <f>_xlfn.XLOOKUP(A1577,'Medical Examinations'!$A$2:$A$2336,'Medical Examinations'!$D$2:$D$2336)</f>
        <v>No</v>
      </c>
      <c r="F1577" t="str">
        <f>_xlfn.XLOOKUP(A1577,'Medical Examinations'!$A$2:$A$2336,'Medical Examinations'!$E$2:$E$2336)</f>
        <v>No</v>
      </c>
      <c r="G1577" t="str">
        <f>_xlfn.XLOOKUP(A1577,'Medical Examinations'!$A$2:$A$2336,'Medical Examinations'!$F$2:$F$2336)</f>
        <v>No</v>
      </c>
      <c r="H1577" s="1">
        <f>_xlfn.XLOOKUP(A1577,'Medical Examinations'!$A$2:$A$2336,'Medical Examinations'!$G$2:$G$2336)</f>
        <v>1</v>
      </c>
      <c r="I1577" t="str">
        <f>_xlfn.XLOOKUP(A1577,'Medical Examinations'!$A$2:$A$2336,'Medical Examinations'!$H$2:$H$2336)</f>
        <v>No</v>
      </c>
      <c r="J1577" t="str">
        <f>VLOOKUP(A1577,'Medical Examinations'!$A$2:$J$2336,9,FALSE)</f>
        <v>Obesity</v>
      </c>
      <c r="K1577" t="str">
        <f>VLOOKUP(A1577,'Medical Examinations'!$A$2:$J$2336,10,FALSE)</f>
        <v>Normal</v>
      </c>
      <c r="L1577" s="51" t="str">
        <f>_xlfn.XLOOKUP(A1577,'Hospitalisation Details'!$A$2:$A$2345,'Hospitalisation Details'!$J$2:$J$2345,"")</f>
        <v>13-Aug-1984</v>
      </c>
      <c r="M1577" s="12">
        <f>_xlfn.XLOOKUP(A1577,'Hospitalisation Details'!$A$2:$A$2344,'Hospitalisation Details'!$F$2:$F$2344," ",0,1)</f>
        <v>6373.56</v>
      </c>
      <c r="N1577" t="str">
        <f>_xlfn.XLOOKUP(A1577,'Hospitalisation Details'!$A$2:$A$2344,'Hospitalisation Details'!$G$2:$G$2344," ",0,1)</f>
        <v>tier - 2</v>
      </c>
      <c r="O1577" t="str">
        <f>_xlfn.XLOOKUP(A1577,'Hospitalisation Details'!$A$2:$A$2344,'Hospitalisation Details'!$H$2:$H$2344," ",0,1)</f>
        <v>tier - 1</v>
      </c>
      <c r="P1577" t="str">
        <f>_xlfn.XLOOKUP(A1577,'Hospitalisation Details'!$A$2:$A$2344,'Hospitalisation Details'!$I$2:$I$2344," ",0,1)</f>
        <v>R1012</v>
      </c>
      <c r="Q1577">
        <f>_xlfn.XLOOKUP(A1577,'Hospitalisation Details'!$A$2:$A$2344,'Hospitalisation Details'!$K$2:$K$2344," ",0,1)</f>
        <v>38</v>
      </c>
    </row>
    <row r="1578" spans="1:17" ht="15.5" x14ac:dyDescent="0.35">
      <c r="A1578" s="8" t="s">
        <v>794</v>
      </c>
      <c r="B1578" t="str">
        <f>VLOOKUP(Healthcare!A1578,'Customer Names'!A1578:E3912,4,FALSE)</f>
        <v>Alex M</v>
      </c>
      <c r="C1578" s="10">
        <f>_xlfn.XLOOKUP(A1578,'Medical Examinations'!$A$2:$A$2336,'Medical Examinations'!$B$2:$B$2336,"NA",0,1)</f>
        <v>18.03</v>
      </c>
      <c r="D1578" s="10">
        <f>_xlfn.XLOOKUP(A1578,'Medical Examinations'!$A$2:$A$2336,'Medical Examinations'!$C$2:$C$2336)</f>
        <v>10.66</v>
      </c>
      <c r="E1578" s="1" t="str">
        <f>_xlfn.XLOOKUP(A1578,'Medical Examinations'!$A$2:$A$2336,'Medical Examinations'!$D$2:$D$2336)</f>
        <v>Yes</v>
      </c>
      <c r="F1578" t="str">
        <f>_xlfn.XLOOKUP(A1578,'Medical Examinations'!$A$2:$A$2336,'Medical Examinations'!$E$2:$E$2336)</f>
        <v>No</v>
      </c>
      <c r="G1578" t="str">
        <f>_xlfn.XLOOKUP(A1578,'Medical Examinations'!$A$2:$A$2336,'Medical Examinations'!$F$2:$F$2336)</f>
        <v>No</v>
      </c>
      <c r="H1578" s="1">
        <f>_xlfn.XLOOKUP(A1578,'Medical Examinations'!$A$2:$A$2336,'Medical Examinations'!$G$2:$G$2336)</f>
        <v>2</v>
      </c>
      <c r="I1578" t="str">
        <f>_xlfn.XLOOKUP(A1578,'Medical Examinations'!$A$2:$A$2336,'Medical Examinations'!$H$2:$H$2336)</f>
        <v>No</v>
      </c>
      <c r="J1578" t="str">
        <f>VLOOKUP(A1578,'Medical Examinations'!$A$2:$J$2336,9,FALSE)</f>
        <v>Underweight</v>
      </c>
      <c r="K1578" t="str">
        <f>VLOOKUP(A1578,'Medical Examinations'!$A$2:$J$2336,10,FALSE)</f>
        <v>Diabetes</v>
      </c>
      <c r="L1578" s="51" t="str">
        <f>_xlfn.XLOOKUP(A1578,'Hospitalisation Details'!$A$2:$A$2345,'Hospitalisation Details'!$J$2:$J$2345,"")</f>
        <v>9-Nov-1970</v>
      </c>
      <c r="M1578" s="12">
        <f>_xlfn.XLOOKUP(A1578,'Hospitalisation Details'!$A$2:$A$2344,'Hospitalisation Details'!$F$2:$F$2344," ",0,1)</f>
        <v>6367.31</v>
      </c>
      <c r="N1578" t="str">
        <f>_xlfn.XLOOKUP(A1578,'Hospitalisation Details'!$A$2:$A$2344,'Hospitalisation Details'!$G$2:$G$2344," ",0,1)</f>
        <v>tier - 2</v>
      </c>
      <c r="O1578" t="str">
        <f>_xlfn.XLOOKUP(A1578,'Hospitalisation Details'!$A$2:$A$2344,'Hospitalisation Details'!$H$2:$H$2344," ",0,1)</f>
        <v>tier - 1</v>
      </c>
      <c r="P1578" t="str">
        <f>_xlfn.XLOOKUP(A1578,'Hospitalisation Details'!$A$2:$A$2344,'Hospitalisation Details'!$I$2:$I$2344," ",0,1)</f>
        <v>R1013</v>
      </c>
      <c r="Q1578">
        <f>_xlfn.XLOOKUP(A1578,'Hospitalisation Details'!$A$2:$A$2344,'Hospitalisation Details'!$K$2:$K$2344," ",0,1)</f>
        <v>52</v>
      </c>
    </row>
    <row r="1579" spans="1:17" ht="15.5" x14ac:dyDescent="0.35">
      <c r="A1579" s="8" t="s">
        <v>793</v>
      </c>
      <c r="B1579" t="str">
        <f>VLOOKUP(Healthcare!A1579,'Customer Names'!A1579:E3913,4,FALSE)</f>
        <v>Liang</v>
      </c>
      <c r="C1579" s="10">
        <f>_xlfn.XLOOKUP(A1579,'Medical Examinations'!$A$2:$A$2336,'Medical Examinations'!$B$2:$B$2336,"NA",0,1)</f>
        <v>34.65</v>
      </c>
      <c r="D1579" s="10">
        <f>_xlfn.XLOOKUP(A1579,'Medical Examinations'!$A$2:$A$2336,'Medical Examinations'!$C$2:$C$2336)</f>
        <v>5.98</v>
      </c>
      <c r="E1579" s="1" t="str">
        <f>_xlfn.XLOOKUP(A1579,'Medical Examinations'!$A$2:$A$2336,'Medical Examinations'!$D$2:$D$2336)</f>
        <v>Yes</v>
      </c>
      <c r="F1579" t="str">
        <f>_xlfn.XLOOKUP(A1579,'Medical Examinations'!$A$2:$A$2336,'Medical Examinations'!$E$2:$E$2336)</f>
        <v>No</v>
      </c>
      <c r="G1579" t="str">
        <f>_xlfn.XLOOKUP(A1579,'Medical Examinations'!$A$2:$A$2336,'Medical Examinations'!$F$2:$F$2336)</f>
        <v>No</v>
      </c>
      <c r="H1579" s="1">
        <f>_xlfn.XLOOKUP(A1579,'Medical Examinations'!$A$2:$A$2336,'Medical Examinations'!$G$2:$G$2336)</f>
        <v>0</v>
      </c>
      <c r="I1579" t="str">
        <f>_xlfn.XLOOKUP(A1579,'Medical Examinations'!$A$2:$A$2336,'Medical Examinations'!$H$2:$H$2336)</f>
        <v>No</v>
      </c>
      <c r="J1579" t="str">
        <f>VLOOKUP(A1579,'Medical Examinations'!$A$2:$J$2336,9,FALSE)</f>
        <v>Obesity</v>
      </c>
      <c r="K1579" t="str">
        <f>VLOOKUP(A1579,'Medical Examinations'!$A$2:$J$2336,10,FALSE)</f>
        <v>Prediabetes</v>
      </c>
      <c r="L1579" s="51" t="str">
        <f>_xlfn.XLOOKUP(A1579,'Hospitalisation Details'!$A$2:$A$2345,'Hospitalisation Details'!$J$2:$J$2345,"")</f>
        <v>7-Jul-1996</v>
      </c>
      <c r="M1579" s="12">
        <f>_xlfn.XLOOKUP(A1579,'Hospitalisation Details'!$A$2:$A$2344,'Hospitalisation Details'!$F$2:$F$2344," ",0,1)</f>
        <v>6361.47</v>
      </c>
      <c r="N1579" t="str">
        <f>_xlfn.XLOOKUP(A1579,'Hospitalisation Details'!$A$2:$A$2344,'Hospitalisation Details'!$G$2:$G$2344," ",0,1)</f>
        <v>tier - 2</v>
      </c>
      <c r="O1579" t="str">
        <f>_xlfn.XLOOKUP(A1579,'Hospitalisation Details'!$A$2:$A$2344,'Hospitalisation Details'!$H$2:$H$2344," ",0,1)</f>
        <v>tier - 3</v>
      </c>
      <c r="P1579" t="str">
        <f>_xlfn.XLOOKUP(A1579,'Hospitalisation Details'!$A$2:$A$2344,'Hospitalisation Details'!$I$2:$I$2344," ",0,1)</f>
        <v>R1021</v>
      </c>
      <c r="Q1579">
        <f>_xlfn.XLOOKUP(A1579,'Hospitalisation Details'!$A$2:$A$2344,'Hospitalisation Details'!$K$2:$K$2344," ",0,1)</f>
        <v>26</v>
      </c>
    </row>
    <row r="1580" spans="1:17" ht="15.5" x14ac:dyDescent="0.35">
      <c r="A1580" s="8" t="s">
        <v>792</v>
      </c>
      <c r="B1580" t="str">
        <f>VLOOKUP(Healthcare!A1580,'Customer Names'!A1580:E3914,4,FALSE)</f>
        <v>Lexy</v>
      </c>
      <c r="C1580" s="10">
        <f>_xlfn.XLOOKUP(A1580,'Medical Examinations'!$A$2:$A$2336,'Medical Examinations'!$B$2:$B$2336,"NA",0,1)</f>
        <v>42.94</v>
      </c>
      <c r="D1580" s="10">
        <f>_xlfn.XLOOKUP(A1580,'Medical Examinations'!$A$2:$A$2336,'Medical Examinations'!$C$2:$C$2336)</f>
        <v>4.34</v>
      </c>
      <c r="E1580" s="1" t="str">
        <f>_xlfn.XLOOKUP(A1580,'Medical Examinations'!$A$2:$A$2336,'Medical Examinations'!$D$2:$D$2336)</f>
        <v>No</v>
      </c>
      <c r="F1580" t="str">
        <f>_xlfn.XLOOKUP(A1580,'Medical Examinations'!$A$2:$A$2336,'Medical Examinations'!$E$2:$E$2336)</f>
        <v>No</v>
      </c>
      <c r="G1580" t="str">
        <f>_xlfn.XLOOKUP(A1580,'Medical Examinations'!$A$2:$A$2336,'Medical Examinations'!$F$2:$F$2336)</f>
        <v>No</v>
      </c>
      <c r="H1580" s="1">
        <f>_xlfn.XLOOKUP(A1580,'Medical Examinations'!$A$2:$A$2336,'Medical Examinations'!$G$2:$G$2336)</f>
        <v>0</v>
      </c>
      <c r="I1580" t="str">
        <f>_xlfn.XLOOKUP(A1580,'Medical Examinations'!$A$2:$A$2336,'Medical Examinations'!$H$2:$H$2336)</f>
        <v>No</v>
      </c>
      <c r="J1580" t="str">
        <f>VLOOKUP(A1580,'Medical Examinations'!$A$2:$J$2336,9,FALSE)</f>
        <v>Obesity</v>
      </c>
      <c r="K1580" t="str">
        <f>VLOOKUP(A1580,'Medical Examinations'!$A$2:$J$2336,10,FALSE)</f>
        <v>Normal</v>
      </c>
      <c r="L1580" s="51" t="str">
        <f>_xlfn.XLOOKUP(A1580,'Hospitalisation Details'!$A$2:$A$2345,'Hospitalisation Details'!$J$2:$J$2345,"")</f>
        <v>24-Jun-1989</v>
      </c>
      <c r="M1580" s="12">
        <f>_xlfn.XLOOKUP(A1580,'Hospitalisation Details'!$A$2:$A$2344,'Hospitalisation Details'!$F$2:$F$2344," ",0,1)</f>
        <v>6360.99</v>
      </c>
      <c r="N1580" t="str">
        <f>_xlfn.XLOOKUP(A1580,'Hospitalisation Details'!$A$2:$A$2344,'Hospitalisation Details'!$G$2:$G$2344," ",0,1)</f>
        <v>tier - 2</v>
      </c>
      <c r="O1580" t="str">
        <f>_xlfn.XLOOKUP(A1580,'Hospitalisation Details'!$A$2:$A$2344,'Hospitalisation Details'!$H$2:$H$2344," ",0,1)</f>
        <v>tier - 2</v>
      </c>
      <c r="P1580" t="str">
        <f>_xlfn.XLOOKUP(A1580,'Hospitalisation Details'!$A$2:$A$2344,'Hospitalisation Details'!$I$2:$I$2344," ",0,1)</f>
        <v>R1012</v>
      </c>
      <c r="Q1580">
        <f>_xlfn.XLOOKUP(A1580,'Hospitalisation Details'!$A$2:$A$2344,'Hospitalisation Details'!$K$2:$K$2344," ",0,1)</f>
        <v>33</v>
      </c>
    </row>
    <row r="1581" spans="1:17" ht="15.5" x14ac:dyDescent="0.35">
      <c r="A1581" s="8" t="s">
        <v>791</v>
      </c>
      <c r="B1581" t="str">
        <f>VLOOKUP(Healthcare!A1581,'Customer Names'!A1581:E3915,4,FALSE)</f>
        <v>Michael</v>
      </c>
      <c r="C1581" s="10">
        <f>_xlfn.XLOOKUP(A1581,'Medical Examinations'!$A$2:$A$2336,'Medical Examinations'!$B$2:$B$2336,"NA",0,1)</f>
        <v>31.254999999999999</v>
      </c>
      <c r="D1581" s="10">
        <f>_xlfn.XLOOKUP(A1581,'Medical Examinations'!$A$2:$A$2336,'Medical Examinations'!$C$2:$C$2336)</f>
        <v>5.17</v>
      </c>
      <c r="E1581" s="1" t="str">
        <f>_xlfn.XLOOKUP(A1581,'Medical Examinations'!$A$2:$A$2336,'Medical Examinations'!$D$2:$D$2336)</f>
        <v>No</v>
      </c>
      <c r="F1581" t="str">
        <f>_xlfn.XLOOKUP(A1581,'Medical Examinations'!$A$2:$A$2336,'Medical Examinations'!$E$2:$E$2336)</f>
        <v>No</v>
      </c>
      <c r="G1581" t="str">
        <f>_xlfn.XLOOKUP(A1581,'Medical Examinations'!$A$2:$A$2336,'Medical Examinations'!$F$2:$F$2336)</f>
        <v>No</v>
      </c>
      <c r="H1581" s="1">
        <f>_xlfn.XLOOKUP(A1581,'Medical Examinations'!$A$2:$A$2336,'Medical Examinations'!$G$2:$G$2336)</f>
        <v>0</v>
      </c>
      <c r="I1581" t="str">
        <f>_xlfn.XLOOKUP(A1581,'Medical Examinations'!$A$2:$A$2336,'Medical Examinations'!$H$2:$H$2336)</f>
        <v>No</v>
      </c>
      <c r="J1581" t="str">
        <f>VLOOKUP(A1581,'Medical Examinations'!$A$2:$J$2336,9,FALSE)</f>
        <v>Obesity</v>
      </c>
      <c r="K1581" t="str">
        <f>VLOOKUP(A1581,'Medical Examinations'!$A$2:$J$2336,10,FALSE)</f>
        <v>Normal</v>
      </c>
      <c r="L1581" s="51" t="str">
        <f>_xlfn.XLOOKUP(A1581,'Hospitalisation Details'!$A$2:$A$2345,'Hospitalisation Details'!$J$2:$J$2345,"")</f>
        <v>30-Oct-1980</v>
      </c>
      <c r="M1581" s="12">
        <f>_xlfn.XLOOKUP(A1581,'Hospitalisation Details'!$A$2:$A$2344,'Hospitalisation Details'!$F$2:$F$2344," ",0,1)</f>
        <v>6358.78</v>
      </c>
      <c r="N1581" t="str">
        <f>_xlfn.XLOOKUP(A1581,'Hospitalisation Details'!$A$2:$A$2344,'Hospitalisation Details'!$G$2:$G$2344," ",0,1)</f>
        <v>tier - 2</v>
      </c>
      <c r="O1581" t="str">
        <f>_xlfn.XLOOKUP(A1581,'Hospitalisation Details'!$A$2:$A$2344,'Hospitalisation Details'!$H$2:$H$2344," ",0,1)</f>
        <v>tier - 1</v>
      </c>
      <c r="P1581" t="str">
        <f>_xlfn.XLOOKUP(A1581,'Hospitalisation Details'!$A$2:$A$2344,'Hospitalisation Details'!$I$2:$I$2344," ",0,1)</f>
        <v>R1012</v>
      </c>
      <c r="Q1581">
        <f>_xlfn.XLOOKUP(A1581,'Hospitalisation Details'!$A$2:$A$2344,'Hospitalisation Details'!$K$2:$K$2344," ",0,1)</f>
        <v>42</v>
      </c>
    </row>
    <row r="1582" spans="1:17" ht="15.5" x14ac:dyDescent="0.35">
      <c r="A1582" s="8" t="s">
        <v>790</v>
      </c>
      <c r="B1582" t="str">
        <f>VLOOKUP(Healthcare!A1582,'Customer Names'!A1582:E3916,4,FALSE)</f>
        <v>Samuel L</v>
      </c>
      <c r="C1582" s="10">
        <f>_xlfn.XLOOKUP(A1582,'Medical Examinations'!$A$2:$A$2336,'Medical Examinations'!$B$2:$B$2336,"NA",0,1)</f>
        <v>45.43</v>
      </c>
      <c r="D1582" s="10">
        <f>_xlfn.XLOOKUP(A1582,'Medical Examinations'!$A$2:$A$2336,'Medical Examinations'!$C$2:$C$2336)</f>
        <v>4.2300000000000004</v>
      </c>
      <c r="E1582" s="1" t="str">
        <f>_xlfn.XLOOKUP(A1582,'Medical Examinations'!$A$2:$A$2336,'Medical Examinations'!$D$2:$D$2336)</f>
        <v>Yes</v>
      </c>
      <c r="F1582" t="str">
        <f>_xlfn.XLOOKUP(A1582,'Medical Examinations'!$A$2:$A$2336,'Medical Examinations'!$E$2:$E$2336)</f>
        <v>No</v>
      </c>
      <c r="G1582" t="str">
        <f>_xlfn.XLOOKUP(A1582,'Medical Examinations'!$A$2:$A$2336,'Medical Examinations'!$F$2:$F$2336)</f>
        <v>Yes</v>
      </c>
      <c r="H1582" s="1">
        <f>_xlfn.XLOOKUP(A1582,'Medical Examinations'!$A$2:$A$2336,'Medical Examinations'!$G$2:$G$2336)</f>
        <v>1</v>
      </c>
      <c r="I1582" t="str">
        <f>_xlfn.XLOOKUP(A1582,'Medical Examinations'!$A$2:$A$2336,'Medical Examinations'!$H$2:$H$2336)</f>
        <v>No</v>
      </c>
      <c r="J1582" t="str">
        <f>VLOOKUP(A1582,'Medical Examinations'!$A$2:$J$2336,9,FALSE)</f>
        <v>Obesity</v>
      </c>
      <c r="K1582" t="str">
        <f>VLOOKUP(A1582,'Medical Examinations'!$A$2:$J$2336,10,FALSE)</f>
        <v>Normal</v>
      </c>
      <c r="L1582" s="51" t="str">
        <f>_xlfn.XLOOKUP(A1582,'Hospitalisation Details'!$A$2:$A$2345,'Hospitalisation Details'!$J$2:$J$2345,"")</f>
        <v>19-Aug-1983</v>
      </c>
      <c r="M1582" s="12">
        <f>_xlfn.XLOOKUP(A1582,'Hospitalisation Details'!$A$2:$A$2344,'Hospitalisation Details'!$F$2:$F$2344," ",0,1)</f>
        <v>6356.27</v>
      </c>
      <c r="N1582" t="str">
        <f>_xlfn.XLOOKUP(A1582,'Hospitalisation Details'!$A$2:$A$2344,'Hospitalisation Details'!$G$2:$G$2344," ",0,1)</f>
        <v>tier - 3</v>
      </c>
      <c r="O1582" t="str">
        <f>_xlfn.XLOOKUP(A1582,'Hospitalisation Details'!$A$2:$A$2344,'Hospitalisation Details'!$H$2:$H$2344," ",0,1)</f>
        <v>tier - 2</v>
      </c>
      <c r="P1582" t="str">
        <f>_xlfn.XLOOKUP(A1582,'Hospitalisation Details'!$A$2:$A$2344,'Hospitalisation Details'!$I$2:$I$2344," ",0,1)</f>
        <v>R1013</v>
      </c>
      <c r="Q1582">
        <f>_xlfn.XLOOKUP(A1582,'Hospitalisation Details'!$A$2:$A$2344,'Hospitalisation Details'!$K$2:$K$2344," ",0,1)</f>
        <v>39</v>
      </c>
    </row>
    <row r="1583" spans="1:17" ht="15.5" x14ac:dyDescent="0.35">
      <c r="A1583" s="8" t="s">
        <v>789</v>
      </c>
      <c r="B1583" t="str">
        <f>VLOOKUP(Healthcare!A1583,'Customer Names'!A1583:E3917,4,FALSE)</f>
        <v>Spencer A.</v>
      </c>
      <c r="C1583" s="10">
        <f>_xlfn.XLOOKUP(A1583,'Medical Examinations'!$A$2:$A$2336,'Medical Examinations'!$B$2:$B$2336,"NA",0,1)</f>
        <v>32.340000000000003</v>
      </c>
      <c r="D1583" s="10">
        <f>_xlfn.XLOOKUP(A1583,'Medical Examinations'!$A$2:$A$2336,'Medical Examinations'!$C$2:$C$2336)</f>
        <v>4.88</v>
      </c>
      <c r="E1583" s="1" t="str">
        <f>_xlfn.XLOOKUP(A1583,'Medical Examinations'!$A$2:$A$2336,'Medical Examinations'!$D$2:$D$2336)</f>
        <v>Yes</v>
      </c>
      <c r="F1583" t="str">
        <f>_xlfn.XLOOKUP(A1583,'Medical Examinations'!$A$2:$A$2336,'Medical Examinations'!$E$2:$E$2336)</f>
        <v>No</v>
      </c>
      <c r="G1583" t="str">
        <f>_xlfn.XLOOKUP(A1583,'Medical Examinations'!$A$2:$A$2336,'Medical Examinations'!$F$2:$F$2336)</f>
        <v>Yes</v>
      </c>
      <c r="H1583" s="1">
        <f>_xlfn.XLOOKUP(A1583,'Medical Examinations'!$A$2:$A$2336,'Medical Examinations'!$G$2:$G$2336)</f>
        <v>1</v>
      </c>
      <c r="I1583" t="str">
        <f>_xlfn.XLOOKUP(A1583,'Medical Examinations'!$A$2:$A$2336,'Medical Examinations'!$H$2:$H$2336)</f>
        <v>No</v>
      </c>
      <c r="J1583" t="str">
        <f>VLOOKUP(A1583,'Medical Examinations'!$A$2:$J$2336,9,FALSE)</f>
        <v>Obesity</v>
      </c>
      <c r="K1583" t="str">
        <f>VLOOKUP(A1583,'Medical Examinations'!$A$2:$J$2336,10,FALSE)</f>
        <v>Normal</v>
      </c>
      <c r="L1583" s="51" t="str">
        <f>_xlfn.XLOOKUP(A1583,'Hospitalisation Details'!$A$2:$A$2345,'Hospitalisation Details'!$J$2:$J$2345,"")</f>
        <v>21-Oct-1983</v>
      </c>
      <c r="M1583" s="12">
        <f>_xlfn.XLOOKUP(A1583,'Hospitalisation Details'!$A$2:$A$2344,'Hospitalisation Details'!$F$2:$F$2344," ",0,1)</f>
        <v>6338.08</v>
      </c>
      <c r="N1583" t="str">
        <f>_xlfn.XLOOKUP(A1583,'Hospitalisation Details'!$A$2:$A$2344,'Hospitalisation Details'!$G$2:$G$2344," ",0,1)</f>
        <v>tier - 2</v>
      </c>
      <c r="O1583" t="str">
        <f>_xlfn.XLOOKUP(A1583,'Hospitalisation Details'!$A$2:$A$2344,'Hospitalisation Details'!$H$2:$H$2344," ",0,1)</f>
        <v>tier - 1</v>
      </c>
      <c r="P1583" t="str">
        <f>_xlfn.XLOOKUP(A1583,'Hospitalisation Details'!$A$2:$A$2344,'Hospitalisation Details'!$I$2:$I$2344," ",0,1)</f>
        <v>R1013</v>
      </c>
      <c r="Q1583">
        <f>_xlfn.XLOOKUP(A1583,'Hospitalisation Details'!$A$2:$A$2344,'Hospitalisation Details'!$K$2:$K$2344," ",0,1)</f>
        <v>39</v>
      </c>
    </row>
    <row r="1584" spans="1:17" ht="15.5" x14ac:dyDescent="0.35">
      <c r="A1584" s="8" t="s">
        <v>788</v>
      </c>
      <c r="B1584" t="str">
        <f>VLOOKUP(Healthcare!A1584,'Customer Names'!A1584:E3918,4,FALSE)</f>
        <v>Rochelle</v>
      </c>
      <c r="C1584" s="10">
        <f>_xlfn.XLOOKUP(A1584,'Medical Examinations'!$A$2:$A$2336,'Medical Examinations'!$B$2:$B$2336,"NA",0,1)</f>
        <v>25.46</v>
      </c>
      <c r="D1584" s="10">
        <f>_xlfn.XLOOKUP(A1584,'Medical Examinations'!$A$2:$A$2336,'Medical Examinations'!$C$2:$C$2336)</f>
        <v>9.7100000000000009</v>
      </c>
      <c r="E1584" s="1" t="str">
        <f>_xlfn.XLOOKUP(A1584,'Medical Examinations'!$A$2:$A$2336,'Medical Examinations'!$D$2:$D$2336)</f>
        <v>Yes</v>
      </c>
      <c r="F1584" t="str">
        <f>_xlfn.XLOOKUP(A1584,'Medical Examinations'!$A$2:$A$2336,'Medical Examinations'!$E$2:$E$2336)</f>
        <v>No</v>
      </c>
      <c r="G1584" t="str">
        <f>_xlfn.XLOOKUP(A1584,'Medical Examinations'!$A$2:$A$2336,'Medical Examinations'!$F$2:$F$2336)</f>
        <v>No</v>
      </c>
      <c r="H1584" s="1">
        <f>_xlfn.XLOOKUP(A1584,'Medical Examinations'!$A$2:$A$2336,'Medical Examinations'!$G$2:$G$2336)</f>
        <v>1</v>
      </c>
      <c r="I1584" t="str">
        <f>_xlfn.XLOOKUP(A1584,'Medical Examinations'!$A$2:$A$2336,'Medical Examinations'!$H$2:$H$2336)</f>
        <v>No</v>
      </c>
      <c r="J1584" t="str">
        <f>VLOOKUP(A1584,'Medical Examinations'!$A$2:$J$2336,9,FALSE)</f>
        <v>Overweight</v>
      </c>
      <c r="K1584" t="str">
        <f>VLOOKUP(A1584,'Medical Examinations'!$A$2:$J$2336,10,FALSE)</f>
        <v>Diabetes</v>
      </c>
      <c r="L1584" s="51" t="str">
        <f>_xlfn.XLOOKUP(A1584,'Hospitalisation Details'!$A$2:$A$2345,'Hospitalisation Details'!$J$2:$J$2345,"")</f>
        <v>25-Sep-1986</v>
      </c>
      <c r="M1584" s="12">
        <f>_xlfn.XLOOKUP(A1584,'Hospitalisation Details'!$A$2:$A$2344,'Hospitalisation Details'!$F$2:$F$2344," ",0,1)</f>
        <v>6335.64</v>
      </c>
      <c r="N1584" t="str">
        <f>_xlfn.XLOOKUP(A1584,'Hospitalisation Details'!$A$2:$A$2344,'Hospitalisation Details'!$G$2:$G$2344," ",0,1)</f>
        <v>tier - 2</v>
      </c>
      <c r="O1584" t="str">
        <f>_xlfn.XLOOKUP(A1584,'Hospitalisation Details'!$A$2:$A$2344,'Hospitalisation Details'!$H$2:$H$2344," ",0,1)</f>
        <v>tier - 2</v>
      </c>
      <c r="P1584" t="str">
        <f>_xlfn.XLOOKUP(A1584,'Hospitalisation Details'!$A$2:$A$2344,'Hospitalisation Details'!$I$2:$I$2344," ",0,1)</f>
        <v>R1013</v>
      </c>
      <c r="Q1584">
        <f>_xlfn.XLOOKUP(A1584,'Hospitalisation Details'!$A$2:$A$2344,'Hospitalisation Details'!$K$2:$K$2344," ",0,1)</f>
        <v>36</v>
      </c>
    </row>
    <row r="1585" spans="1:17" ht="15.5" x14ac:dyDescent="0.35">
      <c r="A1585" s="8" t="s">
        <v>787</v>
      </c>
      <c r="B1585" t="str">
        <f>VLOOKUP(Healthcare!A1585,'Customer Names'!A1585:E3919,4,FALSE)</f>
        <v>Paula</v>
      </c>
      <c r="C1585" s="10">
        <f>_xlfn.XLOOKUP(A1585,'Medical Examinations'!$A$2:$A$2336,'Medical Examinations'!$B$2:$B$2336,"NA",0,1)</f>
        <v>37.145000000000003</v>
      </c>
      <c r="D1585" s="10">
        <f>_xlfn.XLOOKUP(A1585,'Medical Examinations'!$A$2:$A$2336,'Medical Examinations'!$C$2:$C$2336)</f>
        <v>5.32</v>
      </c>
      <c r="E1585" s="1" t="str">
        <f>_xlfn.XLOOKUP(A1585,'Medical Examinations'!$A$2:$A$2336,'Medical Examinations'!$D$2:$D$2336)</f>
        <v>No</v>
      </c>
      <c r="F1585" t="str">
        <f>_xlfn.XLOOKUP(A1585,'Medical Examinations'!$A$2:$A$2336,'Medical Examinations'!$E$2:$E$2336)</f>
        <v>No</v>
      </c>
      <c r="G1585" t="str">
        <f>_xlfn.XLOOKUP(A1585,'Medical Examinations'!$A$2:$A$2336,'Medical Examinations'!$F$2:$F$2336)</f>
        <v>No</v>
      </c>
      <c r="H1585" s="1">
        <f>_xlfn.XLOOKUP(A1585,'Medical Examinations'!$A$2:$A$2336,'Medical Examinations'!$G$2:$G$2336)</f>
        <v>0</v>
      </c>
      <c r="I1585" t="str">
        <f>_xlfn.XLOOKUP(A1585,'Medical Examinations'!$A$2:$A$2336,'Medical Examinations'!$H$2:$H$2336)</f>
        <v>No</v>
      </c>
      <c r="J1585" t="str">
        <f>VLOOKUP(A1585,'Medical Examinations'!$A$2:$J$2336,9,FALSE)</f>
        <v>Obesity</v>
      </c>
      <c r="K1585" t="str">
        <f>VLOOKUP(A1585,'Medical Examinations'!$A$2:$J$2336,10,FALSE)</f>
        <v>Normal</v>
      </c>
      <c r="L1585" s="51" t="str">
        <f>_xlfn.XLOOKUP(A1585,'Hospitalisation Details'!$A$2:$A$2345,'Hospitalisation Details'!$J$2:$J$2345,"")</f>
        <v>13-Aug-1990</v>
      </c>
      <c r="M1585" s="12">
        <f>_xlfn.XLOOKUP(A1585,'Hospitalisation Details'!$A$2:$A$2344,'Hospitalisation Details'!$F$2:$F$2344," ",0,1)</f>
        <v>6334.34</v>
      </c>
      <c r="N1585" t="str">
        <f>_xlfn.XLOOKUP(A1585,'Hospitalisation Details'!$A$2:$A$2344,'Hospitalisation Details'!$G$2:$G$2344," ",0,1)</f>
        <v>tier - 2</v>
      </c>
      <c r="O1585" t="str">
        <f>_xlfn.XLOOKUP(A1585,'Hospitalisation Details'!$A$2:$A$2344,'Hospitalisation Details'!$H$2:$H$2344," ",0,1)</f>
        <v>tier - 2</v>
      </c>
      <c r="P1585" t="str">
        <f>_xlfn.XLOOKUP(A1585,'Hospitalisation Details'!$A$2:$A$2344,'Hospitalisation Details'!$I$2:$I$2344," ",0,1)</f>
        <v>R1024</v>
      </c>
      <c r="Q1585">
        <f>_xlfn.XLOOKUP(A1585,'Hospitalisation Details'!$A$2:$A$2344,'Hospitalisation Details'!$K$2:$K$2344," ",0,1)</f>
        <v>32</v>
      </c>
    </row>
    <row r="1586" spans="1:17" ht="15.5" x14ac:dyDescent="0.35">
      <c r="A1586" s="8" t="s">
        <v>786</v>
      </c>
      <c r="B1586" t="str">
        <f>VLOOKUP(Healthcare!A1586,'Customer Names'!A1586:E3920,4,FALSE)</f>
        <v>Madeline E.</v>
      </c>
      <c r="C1586" s="10">
        <f>_xlfn.XLOOKUP(A1586,'Medical Examinations'!$A$2:$A$2336,'Medical Examinations'!$B$2:$B$2336,"NA",0,1)</f>
        <v>30.8</v>
      </c>
      <c r="D1586" s="10">
        <f>_xlfn.XLOOKUP(A1586,'Medical Examinations'!$A$2:$A$2336,'Medical Examinations'!$C$2:$C$2336)</f>
        <v>5.83</v>
      </c>
      <c r="E1586" s="1" t="str">
        <f>_xlfn.XLOOKUP(A1586,'Medical Examinations'!$A$2:$A$2336,'Medical Examinations'!$D$2:$D$2336)</f>
        <v>Yes</v>
      </c>
      <c r="F1586" t="str">
        <f>_xlfn.XLOOKUP(A1586,'Medical Examinations'!$A$2:$A$2336,'Medical Examinations'!$E$2:$E$2336)</f>
        <v>No</v>
      </c>
      <c r="G1586" t="str">
        <f>_xlfn.XLOOKUP(A1586,'Medical Examinations'!$A$2:$A$2336,'Medical Examinations'!$F$2:$F$2336)</f>
        <v>No</v>
      </c>
      <c r="H1586" s="1">
        <f>_xlfn.XLOOKUP(A1586,'Medical Examinations'!$A$2:$A$2336,'Medical Examinations'!$G$2:$G$2336)</f>
        <v>0</v>
      </c>
      <c r="I1586" t="str">
        <f>_xlfn.XLOOKUP(A1586,'Medical Examinations'!$A$2:$A$2336,'Medical Examinations'!$H$2:$H$2336)</f>
        <v>No</v>
      </c>
      <c r="J1586" t="str">
        <f>VLOOKUP(A1586,'Medical Examinations'!$A$2:$J$2336,9,FALSE)</f>
        <v>Obesity</v>
      </c>
      <c r="K1586" t="str">
        <f>VLOOKUP(A1586,'Medical Examinations'!$A$2:$J$2336,10,FALSE)</f>
        <v>Prediabetes</v>
      </c>
      <c r="L1586" s="51" t="str">
        <f>_xlfn.XLOOKUP(A1586,'Hospitalisation Details'!$A$2:$A$2345,'Hospitalisation Details'!$J$2:$J$2345,"")</f>
        <v>15-Dec-1985</v>
      </c>
      <c r="M1586" s="12">
        <f>_xlfn.XLOOKUP(A1586,'Hospitalisation Details'!$A$2:$A$2344,'Hospitalisation Details'!$F$2:$F$2344," ",0,1)</f>
        <v>6313.76</v>
      </c>
      <c r="N1586" t="str">
        <f>_xlfn.XLOOKUP(A1586,'Hospitalisation Details'!$A$2:$A$2344,'Hospitalisation Details'!$G$2:$G$2344," ",0,1)</f>
        <v>tier - 2</v>
      </c>
      <c r="O1586" t="str">
        <f>_xlfn.XLOOKUP(A1586,'Hospitalisation Details'!$A$2:$A$2344,'Hospitalisation Details'!$H$2:$H$2344," ",0,1)</f>
        <v>tier - 1</v>
      </c>
      <c r="P1586" t="str">
        <f>_xlfn.XLOOKUP(A1586,'Hospitalisation Details'!$A$2:$A$2344,'Hospitalisation Details'!$I$2:$I$2344," ",0,1)</f>
        <v>R1013</v>
      </c>
      <c r="Q1586">
        <f>_xlfn.XLOOKUP(A1586,'Hospitalisation Details'!$A$2:$A$2344,'Hospitalisation Details'!$K$2:$K$2344," ",0,1)</f>
        <v>37</v>
      </c>
    </row>
    <row r="1587" spans="1:17" ht="15.5" x14ac:dyDescent="0.35">
      <c r="A1587" s="8" t="s">
        <v>785</v>
      </c>
      <c r="B1587" t="str">
        <f>VLOOKUP(Healthcare!A1587,'Customer Names'!A1587:E3921,4,FALSE)</f>
        <v>Maria Isabel</v>
      </c>
      <c r="C1587" s="10">
        <f>_xlfn.XLOOKUP(A1587,'Medical Examinations'!$A$2:$A$2336,'Medical Examinations'!$B$2:$B$2336,"NA",0,1)</f>
        <v>29.5</v>
      </c>
      <c r="D1587" s="10">
        <f>_xlfn.XLOOKUP(A1587,'Medical Examinations'!$A$2:$A$2336,'Medical Examinations'!$C$2:$C$2336)</f>
        <v>5.54</v>
      </c>
      <c r="E1587" s="1" t="str">
        <f>_xlfn.XLOOKUP(A1587,'Medical Examinations'!$A$2:$A$2336,'Medical Examinations'!$D$2:$D$2336)</f>
        <v>Yes</v>
      </c>
      <c r="F1587" t="str">
        <f>_xlfn.XLOOKUP(A1587,'Medical Examinations'!$A$2:$A$2336,'Medical Examinations'!$E$2:$E$2336)</f>
        <v>No</v>
      </c>
      <c r="G1587" t="str">
        <f>_xlfn.XLOOKUP(A1587,'Medical Examinations'!$A$2:$A$2336,'Medical Examinations'!$F$2:$F$2336)</f>
        <v>No</v>
      </c>
      <c r="H1587" s="1">
        <f>_xlfn.XLOOKUP(A1587,'Medical Examinations'!$A$2:$A$2336,'Medical Examinations'!$G$2:$G$2336)</f>
        <v>0</v>
      </c>
      <c r="I1587" t="str">
        <f>_xlfn.XLOOKUP(A1587,'Medical Examinations'!$A$2:$A$2336,'Medical Examinations'!$H$2:$H$2336)</f>
        <v>No</v>
      </c>
      <c r="J1587" t="str">
        <f>VLOOKUP(A1587,'Medical Examinations'!$A$2:$J$2336,9,FALSE)</f>
        <v>Overweight</v>
      </c>
      <c r="K1587" t="str">
        <f>VLOOKUP(A1587,'Medical Examinations'!$A$2:$J$2336,10,FALSE)</f>
        <v>Normal</v>
      </c>
      <c r="L1587" s="51" t="str">
        <f>_xlfn.XLOOKUP(A1587,'Hospitalisation Details'!$A$2:$A$2345,'Hospitalisation Details'!$J$2:$J$2345,"")</f>
        <v>19-Nov-1985</v>
      </c>
      <c r="M1587" s="12">
        <f>_xlfn.XLOOKUP(A1587,'Hospitalisation Details'!$A$2:$A$2344,'Hospitalisation Details'!$F$2:$F$2344," ",0,1)</f>
        <v>6311.95</v>
      </c>
      <c r="N1587" t="str">
        <f>_xlfn.XLOOKUP(A1587,'Hospitalisation Details'!$A$2:$A$2344,'Hospitalisation Details'!$G$2:$G$2344," ",0,1)</f>
        <v>tier - 2</v>
      </c>
      <c r="O1587" t="str">
        <f>_xlfn.XLOOKUP(A1587,'Hospitalisation Details'!$A$2:$A$2344,'Hospitalisation Details'!$H$2:$H$2344," ",0,1)</f>
        <v>tier - 1</v>
      </c>
      <c r="P1587" t="str">
        <f>_xlfn.XLOOKUP(A1587,'Hospitalisation Details'!$A$2:$A$2344,'Hospitalisation Details'!$I$2:$I$2344," ",0,1)</f>
        <v>R1011</v>
      </c>
      <c r="Q1587">
        <f>_xlfn.XLOOKUP(A1587,'Hospitalisation Details'!$A$2:$A$2344,'Hospitalisation Details'!$K$2:$K$2344," ",0,1)</f>
        <v>37</v>
      </c>
    </row>
    <row r="1588" spans="1:17" ht="15.5" x14ac:dyDescent="0.35">
      <c r="A1588" s="8" t="s">
        <v>784</v>
      </c>
      <c r="B1588" t="str">
        <f>VLOOKUP(Healthcare!A1588,'Customer Names'!A1588:E3922,4,FALSE)</f>
        <v>Arthur M.</v>
      </c>
      <c r="C1588" s="10">
        <f>_xlfn.XLOOKUP(A1588,'Medical Examinations'!$A$2:$A$2336,'Medical Examinations'!$B$2:$B$2336,"NA",0,1)</f>
        <v>43.39</v>
      </c>
      <c r="D1588" s="10">
        <f>_xlfn.XLOOKUP(A1588,'Medical Examinations'!$A$2:$A$2336,'Medical Examinations'!$C$2:$C$2336)</f>
        <v>5.85</v>
      </c>
      <c r="E1588" s="1" t="str">
        <f>_xlfn.XLOOKUP(A1588,'Medical Examinations'!$A$2:$A$2336,'Medical Examinations'!$D$2:$D$2336)</f>
        <v>No</v>
      </c>
      <c r="F1588" t="str">
        <f>_xlfn.XLOOKUP(A1588,'Medical Examinations'!$A$2:$A$2336,'Medical Examinations'!$E$2:$E$2336)</f>
        <v>Yes</v>
      </c>
      <c r="G1588" t="str">
        <f>_xlfn.XLOOKUP(A1588,'Medical Examinations'!$A$2:$A$2336,'Medical Examinations'!$F$2:$F$2336)</f>
        <v>No</v>
      </c>
      <c r="H1588" s="1">
        <f>_xlfn.XLOOKUP(A1588,'Medical Examinations'!$A$2:$A$2336,'Medical Examinations'!$G$2:$G$2336)</f>
        <v>1</v>
      </c>
      <c r="I1588" t="str">
        <f>_xlfn.XLOOKUP(A1588,'Medical Examinations'!$A$2:$A$2336,'Medical Examinations'!$H$2:$H$2336)</f>
        <v>No</v>
      </c>
      <c r="J1588" t="str">
        <f>VLOOKUP(A1588,'Medical Examinations'!$A$2:$J$2336,9,FALSE)</f>
        <v>Obesity</v>
      </c>
      <c r="K1588" t="str">
        <f>VLOOKUP(A1588,'Medical Examinations'!$A$2:$J$2336,10,FALSE)</f>
        <v>Prediabetes</v>
      </c>
      <c r="L1588" s="51" t="str">
        <f>_xlfn.XLOOKUP(A1588,'Hospitalisation Details'!$A$2:$A$2345,'Hospitalisation Details'!$J$2:$J$2345,"")</f>
        <v>27-Jul-2004</v>
      </c>
      <c r="M1588" s="12">
        <f>_xlfn.XLOOKUP(A1588,'Hospitalisation Details'!$A$2:$A$2344,'Hospitalisation Details'!$F$2:$F$2344," ",0,1)</f>
        <v>6311.11</v>
      </c>
      <c r="N1588" t="str">
        <f>_xlfn.XLOOKUP(A1588,'Hospitalisation Details'!$A$2:$A$2344,'Hospitalisation Details'!$G$2:$G$2344," ",0,1)</f>
        <v>tier - 2</v>
      </c>
      <c r="O1588" t="str">
        <f>_xlfn.XLOOKUP(A1588,'Hospitalisation Details'!$A$2:$A$2344,'Hospitalisation Details'!$H$2:$H$2344," ",0,1)</f>
        <v>tier - 2</v>
      </c>
      <c r="P1588" t="str">
        <f>_xlfn.XLOOKUP(A1588,'Hospitalisation Details'!$A$2:$A$2344,'Hospitalisation Details'!$I$2:$I$2344," ",0,1)</f>
        <v>R1011</v>
      </c>
      <c r="Q1588">
        <f>_xlfn.XLOOKUP(A1588,'Hospitalisation Details'!$A$2:$A$2344,'Hospitalisation Details'!$K$2:$K$2344," ",0,1)</f>
        <v>18</v>
      </c>
    </row>
    <row r="1589" spans="1:17" ht="15.5" x14ac:dyDescent="0.35">
      <c r="A1589" s="8" t="s">
        <v>783</v>
      </c>
      <c r="B1589" t="str">
        <f>VLOOKUP(Healthcare!A1589,'Customer Names'!A1589:E3923,4,FALSE)</f>
        <v>Joseph R.</v>
      </c>
      <c r="C1589" s="10">
        <f>_xlfn.XLOOKUP(A1589,'Medical Examinations'!$A$2:$A$2336,'Medical Examinations'!$B$2:$B$2336,"NA",0,1)</f>
        <v>15.08</v>
      </c>
      <c r="D1589" s="10">
        <f>_xlfn.XLOOKUP(A1589,'Medical Examinations'!$A$2:$A$2336,'Medical Examinations'!$C$2:$C$2336)</f>
        <v>4.8499999999999996</v>
      </c>
      <c r="E1589" s="1" t="str">
        <f>_xlfn.XLOOKUP(A1589,'Medical Examinations'!$A$2:$A$2336,'Medical Examinations'!$D$2:$D$2336)</f>
        <v>Yes</v>
      </c>
      <c r="F1589" t="str">
        <f>_xlfn.XLOOKUP(A1589,'Medical Examinations'!$A$2:$A$2336,'Medical Examinations'!$E$2:$E$2336)</f>
        <v>No</v>
      </c>
      <c r="G1589" t="str">
        <f>_xlfn.XLOOKUP(A1589,'Medical Examinations'!$A$2:$A$2336,'Medical Examinations'!$F$2:$F$2336)</f>
        <v>Yes</v>
      </c>
      <c r="H1589" s="1">
        <f>_xlfn.XLOOKUP(A1589,'Medical Examinations'!$A$2:$A$2336,'Medical Examinations'!$G$2:$G$2336)</f>
        <v>1</v>
      </c>
      <c r="I1589" t="str">
        <f>_xlfn.XLOOKUP(A1589,'Medical Examinations'!$A$2:$A$2336,'Medical Examinations'!$H$2:$H$2336)</f>
        <v>No</v>
      </c>
      <c r="J1589" t="str">
        <f>VLOOKUP(A1589,'Medical Examinations'!$A$2:$J$2336,9,FALSE)</f>
        <v>Underweight</v>
      </c>
      <c r="K1589" t="str">
        <f>VLOOKUP(A1589,'Medical Examinations'!$A$2:$J$2336,10,FALSE)</f>
        <v>Normal</v>
      </c>
      <c r="L1589" s="51" t="str">
        <f>_xlfn.XLOOKUP(A1589,'Hospitalisation Details'!$A$2:$A$2345,'Hospitalisation Details'!$J$2:$J$2345,"")</f>
        <v>4-Sep-1969</v>
      </c>
      <c r="M1589" s="12">
        <f>_xlfn.XLOOKUP(A1589,'Hospitalisation Details'!$A$2:$A$2344,'Hospitalisation Details'!$F$2:$F$2344," ",0,1)</f>
        <v>6305.61</v>
      </c>
      <c r="N1589" t="str">
        <f>_xlfn.XLOOKUP(A1589,'Hospitalisation Details'!$A$2:$A$2344,'Hospitalisation Details'!$G$2:$G$2344," ",0,1)</f>
        <v>tier - 2</v>
      </c>
      <c r="O1589" t="str">
        <f>_xlfn.XLOOKUP(A1589,'Hospitalisation Details'!$A$2:$A$2344,'Hospitalisation Details'!$H$2:$H$2344," ",0,1)</f>
        <v>tier - 2</v>
      </c>
      <c r="P1589" t="str">
        <f>_xlfn.XLOOKUP(A1589,'Hospitalisation Details'!$A$2:$A$2344,'Hospitalisation Details'!$I$2:$I$2344," ",0,1)</f>
        <v>R1012</v>
      </c>
      <c r="Q1589">
        <f>_xlfn.XLOOKUP(A1589,'Hospitalisation Details'!$A$2:$A$2344,'Hospitalisation Details'!$K$2:$K$2344," ",0,1)</f>
        <v>53</v>
      </c>
    </row>
    <row r="1590" spans="1:17" ht="15.5" x14ac:dyDescent="0.35">
      <c r="A1590" s="8" t="s">
        <v>782</v>
      </c>
      <c r="B1590" t="str">
        <f>VLOOKUP(Healthcare!A1590,'Customer Names'!A1590:E3924,4,FALSE)</f>
        <v>Sachiko</v>
      </c>
      <c r="C1590" s="10">
        <f>_xlfn.XLOOKUP(A1590,'Medical Examinations'!$A$2:$A$2336,'Medical Examinations'!$B$2:$B$2336,"NA",0,1)</f>
        <v>20.48</v>
      </c>
      <c r="D1590" s="10">
        <f>_xlfn.XLOOKUP(A1590,'Medical Examinations'!$A$2:$A$2336,'Medical Examinations'!$C$2:$C$2336)</f>
        <v>11.09</v>
      </c>
      <c r="E1590" s="1" t="str">
        <f>_xlfn.XLOOKUP(A1590,'Medical Examinations'!$A$2:$A$2336,'Medical Examinations'!$D$2:$D$2336)</f>
        <v>No</v>
      </c>
      <c r="F1590" t="str">
        <f>_xlfn.XLOOKUP(A1590,'Medical Examinations'!$A$2:$A$2336,'Medical Examinations'!$E$2:$E$2336)</f>
        <v>No</v>
      </c>
      <c r="G1590" t="str">
        <f>_xlfn.XLOOKUP(A1590,'Medical Examinations'!$A$2:$A$2336,'Medical Examinations'!$F$2:$F$2336)</f>
        <v>No</v>
      </c>
      <c r="H1590" s="1">
        <f>_xlfn.XLOOKUP(A1590,'Medical Examinations'!$A$2:$A$2336,'Medical Examinations'!$G$2:$G$2336)</f>
        <v>0</v>
      </c>
      <c r="I1590" t="str">
        <f>_xlfn.XLOOKUP(A1590,'Medical Examinations'!$A$2:$A$2336,'Medical Examinations'!$H$2:$H$2336)</f>
        <v>No</v>
      </c>
      <c r="J1590" t="str">
        <f>VLOOKUP(A1590,'Medical Examinations'!$A$2:$J$2336,9,FALSE)</f>
        <v>Normal Weight</v>
      </c>
      <c r="K1590" t="str">
        <f>VLOOKUP(A1590,'Medical Examinations'!$A$2:$J$2336,10,FALSE)</f>
        <v>Diabetes</v>
      </c>
      <c r="L1590" s="51" t="str">
        <f>_xlfn.XLOOKUP(A1590,'Hospitalisation Details'!$A$2:$A$2345,'Hospitalisation Details'!$J$2:$J$2345,"")</f>
        <v>17-Sep-1974</v>
      </c>
      <c r="M1590" s="12">
        <f>_xlfn.XLOOKUP(A1590,'Hospitalisation Details'!$A$2:$A$2344,'Hospitalisation Details'!$F$2:$F$2344," ",0,1)</f>
        <v>6302.23</v>
      </c>
      <c r="N1590" t="str">
        <f>_xlfn.XLOOKUP(A1590,'Hospitalisation Details'!$A$2:$A$2344,'Hospitalisation Details'!$G$2:$G$2344," ",0,1)</f>
        <v>tier - 2</v>
      </c>
      <c r="O1590" t="str">
        <f>_xlfn.XLOOKUP(A1590,'Hospitalisation Details'!$A$2:$A$2344,'Hospitalisation Details'!$H$2:$H$2344," ",0,1)</f>
        <v>tier - 1</v>
      </c>
      <c r="P1590" t="str">
        <f>_xlfn.XLOOKUP(A1590,'Hospitalisation Details'!$A$2:$A$2344,'Hospitalisation Details'!$I$2:$I$2344," ",0,1)</f>
        <v>R1013</v>
      </c>
      <c r="Q1590">
        <f>_xlfn.XLOOKUP(A1590,'Hospitalisation Details'!$A$2:$A$2344,'Hospitalisation Details'!$K$2:$K$2344," ",0,1)</f>
        <v>48</v>
      </c>
    </row>
    <row r="1591" spans="1:17" ht="15.5" x14ac:dyDescent="0.35">
      <c r="A1591" s="8" t="s">
        <v>781</v>
      </c>
      <c r="B1591" t="str">
        <f>VLOOKUP(Healthcare!A1591,'Customer Names'!A1591:E3925,4,FALSE)</f>
        <v>Christopher</v>
      </c>
      <c r="C1591" s="10">
        <f>_xlfn.XLOOKUP(A1591,'Medical Examinations'!$A$2:$A$2336,'Medical Examinations'!$B$2:$B$2336,"NA",0,1)</f>
        <v>34.450000000000003</v>
      </c>
      <c r="D1591" s="10">
        <f>_xlfn.XLOOKUP(A1591,'Medical Examinations'!$A$2:$A$2336,'Medical Examinations'!$C$2:$C$2336)</f>
        <v>5.58</v>
      </c>
      <c r="E1591" s="1" t="str">
        <f>_xlfn.XLOOKUP(A1591,'Medical Examinations'!$A$2:$A$2336,'Medical Examinations'!$D$2:$D$2336)</f>
        <v>Yes</v>
      </c>
      <c r="F1591" t="str">
        <f>_xlfn.XLOOKUP(A1591,'Medical Examinations'!$A$2:$A$2336,'Medical Examinations'!$E$2:$E$2336)</f>
        <v>No</v>
      </c>
      <c r="G1591" t="str">
        <f>_xlfn.XLOOKUP(A1591,'Medical Examinations'!$A$2:$A$2336,'Medical Examinations'!$F$2:$F$2336)</f>
        <v>No</v>
      </c>
      <c r="H1591" s="1">
        <f>_xlfn.XLOOKUP(A1591,'Medical Examinations'!$A$2:$A$2336,'Medical Examinations'!$G$2:$G$2336)</f>
        <v>0</v>
      </c>
      <c r="I1591" t="str">
        <f>_xlfn.XLOOKUP(A1591,'Medical Examinations'!$A$2:$A$2336,'Medical Examinations'!$H$2:$H$2336)</f>
        <v>No</v>
      </c>
      <c r="J1591" t="str">
        <f>VLOOKUP(A1591,'Medical Examinations'!$A$2:$J$2336,9,FALSE)</f>
        <v>Obesity</v>
      </c>
      <c r="K1591" t="str">
        <f>VLOOKUP(A1591,'Medical Examinations'!$A$2:$J$2336,10,FALSE)</f>
        <v>Normal</v>
      </c>
      <c r="L1591" s="51" t="str">
        <f>_xlfn.XLOOKUP(A1591,'Hospitalisation Details'!$A$2:$A$2345,'Hospitalisation Details'!$J$2:$J$2345,"")</f>
        <v>4-Jul-1996</v>
      </c>
      <c r="M1591" s="12">
        <f>_xlfn.XLOOKUP(A1591,'Hospitalisation Details'!$A$2:$A$2344,'Hospitalisation Details'!$F$2:$F$2344," ",0,1)</f>
        <v>6293.63</v>
      </c>
      <c r="N1591" t="str">
        <f>_xlfn.XLOOKUP(A1591,'Hospitalisation Details'!$A$2:$A$2344,'Hospitalisation Details'!$G$2:$G$2344," ",0,1)</f>
        <v>tier - 2</v>
      </c>
      <c r="O1591" t="str">
        <f>_xlfn.XLOOKUP(A1591,'Hospitalisation Details'!$A$2:$A$2344,'Hospitalisation Details'!$H$2:$H$2344," ",0,1)</f>
        <v>tier - 3</v>
      </c>
      <c r="P1591" t="str">
        <f>_xlfn.XLOOKUP(A1591,'Hospitalisation Details'!$A$2:$A$2344,'Hospitalisation Details'!$I$2:$I$2344," ",0,1)</f>
        <v>R1021</v>
      </c>
      <c r="Q1591">
        <f>_xlfn.XLOOKUP(A1591,'Hospitalisation Details'!$A$2:$A$2344,'Hospitalisation Details'!$K$2:$K$2344," ",0,1)</f>
        <v>26</v>
      </c>
    </row>
    <row r="1592" spans="1:17" ht="15.5" x14ac:dyDescent="0.35">
      <c r="A1592" s="8" t="s">
        <v>780</v>
      </c>
      <c r="B1592" t="str">
        <f>VLOOKUP(Healthcare!A1592,'Customer Names'!A1592:E3926,4,FALSE)</f>
        <v>Joseph</v>
      </c>
      <c r="C1592" s="10">
        <f>_xlfn.XLOOKUP(A1592,'Medical Examinations'!$A$2:$A$2336,'Medical Examinations'!$B$2:$B$2336,"NA",0,1)</f>
        <v>34.21</v>
      </c>
      <c r="D1592" s="10">
        <f>_xlfn.XLOOKUP(A1592,'Medical Examinations'!$A$2:$A$2336,'Medical Examinations'!$C$2:$C$2336)</f>
        <v>9.7200000000000006</v>
      </c>
      <c r="E1592" s="1" t="str">
        <f>_xlfn.XLOOKUP(A1592,'Medical Examinations'!$A$2:$A$2336,'Medical Examinations'!$D$2:$D$2336)</f>
        <v>Yes</v>
      </c>
      <c r="F1592" t="str">
        <f>_xlfn.XLOOKUP(A1592,'Medical Examinations'!$A$2:$A$2336,'Medical Examinations'!$E$2:$E$2336)</f>
        <v>No</v>
      </c>
      <c r="G1592" t="str">
        <f>_xlfn.XLOOKUP(A1592,'Medical Examinations'!$A$2:$A$2336,'Medical Examinations'!$F$2:$F$2336)</f>
        <v>No</v>
      </c>
      <c r="H1592" s="1">
        <f>_xlfn.XLOOKUP(A1592,'Medical Examinations'!$A$2:$A$2336,'Medical Examinations'!$G$2:$G$2336)</f>
        <v>0</v>
      </c>
      <c r="I1592" t="str">
        <f>_xlfn.XLOOKUP(A1592,'Medical Examinations'!$A$2:$A$2336,'Medical Examinations'!$H$2:$H$2336)</f>
        <v>No</v>
      </c>
      <c r="J1592" t="str">
        <f>VLOOKUP(A1592,'Medical Examinations'!$A$2:$J$2336,9,FALSE)</f>
        <v>Obesity</v>
      </c>
      <c r="K1592" t="str">
        <f>VLOOKUP(A1592,'Medical Examinations'!$A$2:$J$2336,10,FALSE)</f>
        <v>Diabetes</v>
      </c>
      <c r="L1592" s="51" t="str">
        <f>_xlfn.XLOOKUP(A1592,'Hospitalisation Details'!$A$2:$A$2345,'Hospitalisation Details'!$J$2:$J$2345,"")</f>
        <v>26-Aug-1981</v>
      </c>
      <c r="M1592" s="12">
        <f>_xlfn.XLOOKUP(A1592,'Hospitalisation Details'!$A$2:$A$2344,'Hospitalisation Details'!$F$2:$F$2344," ",0,1)</f>
        <v>6289.75</v>
      </c>
      <c r="N1592" t="str">
        <f>_xlfn.XLOOKUP(A1592,'Hospitalisation Details'!$A$2:$A$2344,'Hospitalisation Details'!$G$2:$G$2344," ",0,1)</f>
        <v>tier - 2</v>
      </c>
      <c r="O1592" t="str">
        <f>_xlfn.XLOOKUP(A1592,'Hospitalisation Details'!$A$2:$A$2344,'Hospitalisation Details'!$H$2:$H$2344," ",0,1)</f>
        <v>tier - 3</v>
      </c>
      <c r="P1592" t="str">
        <f>_xlfn.XLOOKUP(A1592,'Hospitalisation Details'!$A$2:$A$2344,'Hospitalisation Details'!$I$2:$I$2344," ",0,1)</f>
        <v>R1013</v>
      </c>
      <c r="Q1592">
        <f>_xlfn.XLOOKUP(A1592,'Hospitalisation Details'!$A$2:$A$2344,'Hospitalisation Details'!$K$2:$K$2344," ",0,1)</f>
        <v>41</v>
      </c>
    </row>
    <row r="1593" spans="1:17" ht="15.5" x14ac:dyDescent="0.35">
      <c r="A1593" s="8" t="s">
        <v>779</v>
      </c>
      <c r="B1593" t="str">
        <f>VLOOKUP(Healthcare!A1593,'Customer Names'!A1593:E3927,4,FALSE)</f>
        <v>Lawrence</v>
      </c>
      <c r="C1593" s="10">
        <f>_xlfn.XLOOKUP(A1593,'Medical Examinations'!$A$2:$A$2336,'Medical Examinations'!$B$2:$B$2336,"NA",0,1)</f>
        <v>28.8</v>
      </c>
      <c r="D1593" s="10">
        <f>_xlfn.XLOOKUP(A1593,'Medical Examinations'!$A$2:$A$2336,'Medical Examinations'!$C$2:$C$2336)</f>
        <v>11.41</v>
      </c>
      <c r="E1593" s="1" t="str">
        <f>_xlfn.XLOOKUP(A1593,'Medical Examinations'!$A$2:$A$2336,'Medical Examinations'!$D$2:$D$2336)</f>
        <v>Yes</v>
      </c>
      <c r="F1593" t="str">
        <f>_xlfn.XLOOKUP(A1593,'Medical Examinations'!$A$2:$A$2336,'Medical Examinations'!$E$2:$E$2336)</f>
        <v>No</v>
      </c>
      <c r="G1593" t="str">
        <f>_xlfn.XLOOKUP(A1593,'Medical Examinations'!$A$2:$A$2336,'Medical Examinations'!$F$2:$F$2336)</f>
        <v>No</v>
      </c>
      <c r="H1593" s="1">
        <f>_xlfn.XLOOKUP(A1593,'Medical Examinations'!$A$2:$A$2336,'Medical Examinations'!$G$2:$G$2336)</f>
        <v>0</v>
      </c>
      <c r="I1593" t="str">
        <f>_xlfn.XLOOKUP(A1593,'Medical Examinations'!$A$2:$A$2336,'Medical Examinations'!$H$2:$H$2336)</f>
        <v>No</v>
      </c>
      <c r="J1593" t="str">
        <f>VLOOKUP(A1593,'Medical Examinations'!$A$2:$J$2336,9,FALSE)</f>
        <v>Overweight</v>
      </c>
      <c r="K1593" t="str">
        <f>VLOOKUP(A1593,'Medical Examinations'!$A$2:$J$2336,10,FALSE)</f>
        <v>Diabetes</v>
      </c>
      <c r="L1593" s="51" t="str">
        <f>_xlfn.XLOOKUP(A1593,'Hospitalisation Details'!$A$2:$A$2345,'Hospitalisation Details'!$J$2:$J$2345,"")</f>
        <v>24-Nov-1981</v>
      </c>
      <c r="M1593" s="12">
        <f>_xlfn.XLOOKUP(A1593,'Hospitalisation Details'!$A$2:$A$2344,'Hospitalisation Details'!$F$2:$F$2344," ",0,1)</f>
        <v>6282.24</v>
      </c>
      <c r="N1593" t="str">
        <f>_xlfn.XLOOKUP(A1593,'Hospitalisation Details'!$A$2:$A$2344,'Hospitalisation Details'!$G$2:$G$2344," ",0,1)</f>
        <v>tier - 2</v>
      </c>
      <c r="O1593" t="str">
        <f>_xlfn.XLOOKUP(A1593,'Hospitalisation Details'!$A$2:$A$2344,'Hospitalisation Details'!$H$2:$H$2344," ",0,1)</f>
        <v>tier - 1</v>
      </c>
      <c r="P1593" t="str">
        <f>_xlfn.XLOOKUP(A1593,'Hospitalisation Details'!$A$2:$A$2344,'Hospitalisation Details'!$I$2:$I$2344," ",0,1)</f>
        <v>R1011</v>
      </c>
      <c r="Q1593">
        <f>_xlfn.XLOOKUP(A1593,'Hospitalisation Details'!$A$2:$A$2344,'Hospitalisation Details'!$K$2:$K$2344," ",0,1)</f>
        <v>41</v>
      </c>
    </row>
    <row r="1594" spans="1:17" ht="15.5" x14ac:dyDescent="0.35">
      <c r="A1594" s="8" t="s">
        <v>778</v>
      </c>
      <c r="B1594" t="str">
        <f>VLOOKUP(Healthcare!A1594,'Customer Names'!A1594:E3928,4,FALSE)</f>
        <v>Katie</v>
      </c>
      <c r="C1594" s="10">
        <f>_xlfn.XLOOKUP(A1594,'Medical Examinations'!$A$2:$A$2336,'Medical Examinations'!$B$2:$B$2336,"NA",0,1)</f>
        <v>31.74</v>
      </c>
      <c r="D1594" s="10">
        <f>_xlfn.XLOOKUP(A1594,'Medical Examinations'!$A$2:$A$2336,'Medical Examinations'!$C$2:$C$2336)</f>
        <v>4.46</v>
      </c>
      <c r="E1594" s="1" t="str">
        <f>_xlfn.XLOOKUP(A1594,'Medical Examinations'!$A$2:$A$2336,'Medical Examinations'!$D$2:$D$2336)</f>
        <v>No</v>
      </c>
      <c r="F1594" t="str">
        <f>_xlfn.XLOOKUP(A1594,'Medical Examinations'!$A$2:$A$2336,'Medical Examinations'!$E$2:$E$2336)</f>
        <v>No</v>
      </c>
      <c r="G1594" t="str">
        <f>_xlfn.XLOOKUP(A1594,'Medical Examinations'!$A$2:$A$2336,'Medical Examinations'!$F$2:$F$2336)</f>
        <v>Yes</v>
      </c>
      <c r="H1594" s="1">
        <f>_xlfn.XLOOKUP(A1594,'Medical Examinations'!$A$2:$A$2336,'Medical Examinations'!$G$2:$G$2336)</f>
        <v>1</v>
      </c>
      <c r="I1594" t="str">
        <f>_xlfn.XLOOKUP(A1594,'Medical Examinations'!$A$2:$A$2336,'Medical Examinations'!$H$2:$H$2336)</f>
        <v>No</v>
      </c>
      <c r="J1594" t="str">
        <f>VLOOKUP(A1594,'Medical Examinations'!$A$2:$J$2336,9,FALSE)</f>
        <v>Obesity</v>
      </c>
      <c r="K1594" t="str">
        <f>VLOOKUP(A1594,'Medical Examinations'!$A$2:$J$2336,10,FALSE)</f>
        <v>Normal</v>
      </c>
      <c r="L1594" s="51" t="str">
        <f>_xlfn.XLOOKUP(A1594,'Hospitalisation Details'!$A$2:$A$2345,'Hospitalisation Details'!$J$2:$J$2345,"")</f>
        <v>16-Oct-1993</v>
      </c>
      <c r="M1594" s="12">
        <f>_xlfn.XLOOKUP(A1594,'Hospitalisation Details'!$A$2:$A$2344,'Hospitalisation Details'!$F$2:$F$2344," ",0,1)</f>
        <v>6276.3</v>
      </c>
      <c r="N1594" t="str">
        <f>_xlfn.XLOOKUP(A1594,'Hospitalisation Details'!$A$2:$A$2344,'Hospitalisation Details'!$G$2:$G$2344," ",0,1)</f>
        <v>tier - 2</v>
      </c>
      <c r="O1594" t="str">
        <f>_xlfn.XLOOKUP(A1594,'Hospitalisation Details'!$A$2:$A$2344,'Hospitalisation Details'!$H$2:$H$2344," ",0,1)</f>
        <v>tier - 1</v>
      </c>
      <c r="P1594" t="str">
        <f>_xlfn.XLOOKUP(A1594,'Hospitalisation Details'!$A$2:$A$2344,'Hospitalisation Details'!$I$2:$I$2344," ",0,1)</f>
        <v>R1025</v>
      </c>
      <c r="Q1594">
        <f>_xlfn.XLOOKUP(A1594,'Hospitalisation Details'!$A$2:$A$2344,'Hospitalisation Details'!$K$2:$K$2344," ",0,1)</f>
        <v>29</v>
      </c>
    </row>
    <row r="1595" spans="1:17" ht="15.5" x14ac:dyDescent="0.35">
      <c r="A1595" s="8" t="s">
        <v>777</v>
      </c>
      <c r="B1595" t="str">
        <f>VLOOKUP(Healthcare!A1595,'Customer Names'!A1595:E3929,4,FALSE)</f>
        <v>Ruben</v>
      </c>
      <c r="C1595" s="10">
        <f>_xlfn.XLOOKUP(A1595,'Medical Examinations'!$A$2:$A$2336,'Medical Examinations'!$B$2:$B$2336,"NA",0,1)</f>
        <v>21.78</v>
      </c>
      <c r="D1595" s="10">
        <f>_xlfn.XLOOKUP(A1595,'Medical Examinations'!$A$2:$A$2336,'Medical Examinations'!$C$2:$C$2336)</f>
        <v>9.31</v>
      </c>
      <c r="E1595" s="1" t="str">
        <f>_xlfn.XLOOKUP(A1595,'Medical Examinations'!$A$2:$A$2336,'Medical Examinations'!$D$2:$D$2336)</f>
        <v>Yes</v>
      </c>
      <c r="F1595" t="str">
        <f>_xlfn.XLOOKUP(A1595,'Medical Examinations'!$A$2:$A$2336,'Medical Examinations'!$E$2:$E$2336)</f>
        <v>No</v>
      </c>
      <c r="G1595" t="str">
        <f>_xlfn.XLOOKUP(A1595,'Medical Examinations'!$A$2:$A$2336,'Medical Examinations'!$F$2:$F$2336)</f>
        <v>No</v>
      </c>
      <c r="H1595" s="1">
        <f>_xlfn.XLOOKUP(A1595,'Medical Examinations'!$A$2:$A$2336,'Medical Examinations'!$G$2:$G$2336)</f>
        <v>0</v>
      </c>
      <c r="I1595" t="str">
        <f>_xlfn.XLOOKUP(A1595,'Medical Examinations'!$A$2:$A$2336,'Medical Examinations'!$H$2:$H$2336)</f>
        <v>No</v>
      </c>
      <c r="J1595" t="str">
        <f>VLOOKUP(A1595,'Medical Examinations'!$A$2:$J$2336,9,FALSE)</f>
        <v>Normal Weight</v>
      </c>
      <c r="K1595" t="str">
        <f>VLOOKUP(A1595,'Medical Examinations'!$A$2:$J$2336,10,FALSE)</f>
        <v>Diabetes</v>
      </c>
      <c r="L1595" s="51" t="str">
        <f>_xlfn.XLOOKUP(A1595,'Hospitalisation Details'!$A$2:$A$2345,'Hospitalisation Details'!$J$2:$J$2345,"")</f>
        <v>30-Jun-1981</v>
      </c>
      <c r="M1595" s="12">
        <f>_xlfn.XLOOKUP(A1595,'Hospitalisation Details'!$A$2:$A$2344,'Hospitalisation Details'!$F$2:$F$2344," ",0,1)</f>
        <v>6272.48</v>
      </c>
      <c r="N1595" t="str">
        <f>_xlfn.XLOOKUP(A1595,'Hospitalisation Details'!$A$2:$A$2344,'Hospitalisation Details'!$G$2:$G$2344," ",0,1)</f>
        <v>tier - 1</v>
      </c>
      <c r="O1595" t="str">
        <f>_xlfn.XLOOKUP(A1595,'Hospitalisation Details'!$A$2:$A$2344,'Hospitalisation Details'!$H$2:$H$2344," ",0,1)</f>
        <v>tier - 3</v>
      </c>
      <c r="P1595" t="str">
        <f>_xlfn.XLOOKUP(A1595,'Hospitalisation Details'!$A$2:$A$2344,'Hospitalisation Details'!$I$2:$I$2344," ",0,1)</f>
        <v>R1013</v>
      </c>
      <c r="Q1595">
        <f>_xlfn.XLOOKUP(A1595,'Hospitalisation Details'!$A$2:$A$2344,'Hospitalisation Details'!$K$2:$K$2344," ",0,1)</f>
        <v>41</v>
      </c>
    </row>
    <row r="1596" spans="1:17" ht="15.5" x14ac:dyDescent="0.35">
      <c r="A1596" s="8" t="s">
        <v>776</v>
      </c>
      <c r="B1596" t="str">
        <f>VLOOKUP(Healthcare!A1596,'Customer Names'!A1596:E3930,4,FALSE)</f>
        <v>Sarah</v>
      </c>
      <c r="C1596" s="10">
        <f>_xlfn.XLOOKUP(A1596,'Medical Examinations'!$A$2:$A$2336,'Medical Examinations'!$B$2:$B$2336,"NA",0,1)</f>
        <v>23.75</v>
      </c>
      <c r="D1596" s="10">
        <f>_xlfn.XLOOKUP(A1596,'Medical Examinations'!$A$2:$A$2336,'Medical Examinations'!$C$2:$C$2336)</f>
        <v>5.03</v>
      </c>
      <c r="E1596" s="1" t="str">
        <f>_xlfn.XLOOKUP(A1596,'Medical Examinations'!$A$2:$A$2336,'Medical Examinations'!$D$2:$D$2336)</f>
        <v>No</v>
      </c>
      <c r="F1596" t="str">
        <f>_xlfn.XLOOKUP(A1596,'Medical Examinations'!$A$2:$A$2336,'Medical Examinations'!$E$2:$E$2336)</f>
        <v>No</v>
      </c>
      <c r="G1596" t="str">
        <f>_xlfn.XLOOKUP(A1596,'Medical Examinations'!$A$2:$A$2336,'Medical Examinations'!$F$2:$F$2336)</f>
        <v>No</v>
      </c>
      <c r="H1596" s="1">
        <f>_xlfn.XLOOKUP(A1596,'Medical Examinations'!$A$2:$A$2336,'Medical Examinations'!$G$2:$G$2336)</f>
        <v>1</v>
      </c>
      <c r="I1596" t="str">
        <f>_xlfn.XLOOKUP(A1596,'Medical Examinations'!$A$2:$A$2336,'Medical Examinations'!$H$2:$H$2336)</f>
        <v>No</v>
      </c>
      <c r="J1596" t="str">
        <f>VLOOKUP(A1596,'Medical Examinations'!$A$2:$J$2336,9,FALSE)</f>
        <v>Normal Weight</v>
      </c>
      <c r="K1596" t="str">
        <f>VLOOKUP(A1596,'Medical Examinations'!$A$2:$J$2336,10,FALSE)</f>
        <v>Normal</v>
      </c>
      <c r="L1596" s="51" t="str">
        <f>_xlfn.XLOOKUP(A1596,'Hospitalisation Details'!$A$2:$A$2345,'Hospitalisation Details'!$J$2:$J$2345,"")</f>
        <v>25-Sep-1984</v>
      </c>
      <c r="M1596" s="12">
        <f>_xlfn.XLOOKUP(A1596,'Hospitalisation Details'!$A$2:$A$2344,'Hospitalisation Details'!$F$2:$F$2344," ",0,1)</f>
        <v>6269.33</v>
      </c>
      <c r="N1596" t="str">
        <f>_xlfn.XLOOKUP(A1596,'Hospitalisation Details'!$A$2:$A$2344,'Hospitalisation Details'!$G$2:$G$2344," ",0,1)</f>
        <v>tier - 2</v>
      </c>
      <c r="O1596" t="str">
        <f>_xlfn.XLOOKUP(A1596,'Hospitalisation Details'!$A$2:$A$2344,'Hospitalisation Details'!$H$2:$H$2344," ",0,1)</f>
        <v>tier - 1</v>
      </c>
      <c r="P1596" t="str">
        <f>_xlfn.XLOOKUP(A1596,'Hospitalisation Details'!$A$2:$A$2344,'Hospitalisation Details'!$I$2:$I$2344," ",0,1)</f>
        <v>R1013</v>
      </c>
      <c r="Q1596">
        <f>_xlfn.XLOOKUP(A1596,'Hospitalisation Details'!$A$2:$A$2344,'Hospitalisation Details'!$K$2:$K$2344," ",0,1)</f>
        <v>38</v>
      </c>
    </row>
    <row r="1597" spans="1:17" ht="15.5" x14ac:dyDescent="0.35">
      <c r="A1597" s="8" t="s">
        <v>775</v>
      </c>
      <c r="B1597" t="str">
        <f>VLOOKUP(Healthcare!A1597,'Customer Names'!A1597:E3931,4,FALSE)</f>
        <v>Angela R.</v>
      </c>
      <c r="C1597" s="10">
        <f>_xlfn.XLOOKUP(A1597,'Medical Examinations'!$A$2:$A$2336,'Medical Examinations'!$B$2:$B$2336,"NA",0,1)</f>
        <v>33.21</v>
      </c>
      <c r="D1597" s="10">
        <f>_xlfn.XLOOKUP(A1597,'Medical Examinations'!$A$2:$A$2336,'Medical Examinations'!$C$2:$C$2336)</f>
        <v>5.07</v>
      </c>
      <c r="E1597" s="1" t="str">
        <f>_xlfn.XLOOKUP(A1597,'Medical Examinations'!$A$2:$A$2336,'Medical Examinations'!$D$2:$D$2336)</f>
        <v>Yes</v>
      </c>
      <c r="F1597" t="str">
        <f>_xlfn.XLOOKUP(A1597,'Medical Examinations'!$A$2:$A$2336,'Medical Examinations'!$E$2:$E$2336)</f>
        <v>No</v>
      </c>
      <c r="G1597" t="str">
        <f>_xlfn.XLOOKUP(A1597,'Medical Examinations'!$A$2:$A$2336,'Medical Examinations'!$F$2:$F$2336)</f>
        <v>No</v>
      </c>
      <c r="H1597" s="1">
        <f>_xlfn.XLOOKUP(A1597,'Medical Examinations'!$A$2:$A$2336,'Medical Examinations'!$G$2:$G$2336)</f>
        <v>1</v>
      </c>
      <c r="I1597" t="str">
        <f>_xlfn.XLOOKUP(A1597,'Medical Examinations'!$A$2:$A$2336,'Medical Examinations'!$H$2:$H$2336)</f>
        <v>No</v>
      </c>
      <c r="J1597" t="str">
        <f>VLOOKUP(A1597,'Medical Examinations'!$A$2:$J$2336,9,FALSE)</f>
        <v>Obesity</v>
      </c>
      <c r="K1597" t="str">
        <f>VLOOKUP(A1597,'Medical Examinations'!$A$2:$J$2336,10,FALSE)</f>
        <v>Normal</v>
      </c>
      <c r="L1597" s="51" t="str">
        <f>_xlfn.XLOOKUP(A1597,'Hospitalisation Details'!$A$2:$A$2345,'Hospitalisation Details'!$J$2:$J$2345,"")</f>
        <v>17-Oct-1995</v>
      </c>
      <c r="M1597" s="12">
        <f>_xlfn.XLOOKUP(A1597,'Hospitalisation Details'!$A$2:$A$2344,'Hospitalisation Details'!$F$2:$F$2344," ",0,1)</f>
        <v>6261.2</v>
      </c>
      <c r="N1597" t="str">
        <f>_xlfn.XLOOKUP(A1597,'Hospitalisation Details'!$A$2:$A$2344,'Hospitalisation Details'!$G$2:$G$2344," ",0,1)</f>
        <v>tier - 2</v>
      </c>
      <c r="O1597" t="str">
        <f>_xlfn.XLOOKUP(A1597,'Hospitalisation Details'!$A$2:$A$2344,'Hospitalisation Details'!$H$2:$H$2344," ",0,1)</f>
        <v>tier - 1</v>
      </c>
      <c r="P1597" t="str">
        <f>_xlfn.XLOOKUP(A1597,'Hospitalisation Details'!$A$2:$A$2344,'Hospitalisation Details'!$I$2:$I$2344," ",0,1)</f>
        <v>R1026</v>
      </c>
      <c r="Q1597">
        <f>_xlfn.XLOOKUP(A1597,'Hospitalisation Details'!$A$2:$A$2344,'Hospitalisation Details'!$K$2:$K$2344," ",0,1)</f>
        <v>27</v>
      </c>
    </row>
    <row r="1598" spans="1:17" ht="15.5" x14ac:dyDescent="0.35">
      <c r="A1598" s="8" t="s">
        <v>774</v>
      </c>
      <c r="B1598" t="str">
        <f>VLOOKUP(Healthcare!A1598,'Customer Names'!A1598:E3932,4,FALSE)</f>
        <v>Chatham</v>
      </c>
      <c r="C1598" s="10">
        <f>_xlfn.XLOOKUP(A1598,'Medical Examinations'!$A$2:$A$2336,'Medical Examinations'!$B$2:$B$2336,"NA",0,1)</f>
        <v>17.7</v>
      </c>
      <c r="D1598" s="10">
        <f>_xlfn.XLOOKUP(A1598,'Medical Examinations'!$A$2:$A$2336,'Medical Examinations'!$C$2:$C$2336)</f>
        <v>10.42</v>
      </c>
      <c r="E1598" s="1" t="str">
        <f>_xlfn.XLOOKUP(A1598,'Medical Examinations'!$A$2:$A$2336,'Medical Examinations'!$D$2:$D$2336)</f>
        <v>Yes</v>
      </c>
      <c r="F1598" t="str">
        <f>_xlfn.XLOOKUP(A1598,'Medical Examinations'!$A$2:$A$2336,'Medical Examinations'!$E$2:$E$2336)</f>
        <v>No</v>
      </c>
      <c r="G1598" t="str">
        <f>_xlfn.XLOOKUP(A1598,'Medical Examinations'!$A$2:$A$2336,'Medical Examinations'!$F$2:$F$2336)</f>
        <v>No</v>
      </c>
      <c r="H1598" s="1">
        <f>_xlfn.XLOOKUP(A1598,'Medical Examinations'!$A$2:$A$2336,'Medical Examinations'!$G$2:$G$2336)</f>
        <v>2</v>
      </c>
      <c r="I1598" t="str">
        <f>_xlfn.XLOOKUP(A1598,'Medical Examinations'!$A$2:$A$2336,'Medical Examinations'!$H$2:$H$2336)</f>
        <v>No</v>
      </c>
      <c r="J1598" t="str">
        <f>VLOOKUP(A1598,'Medical Examinations'!$A$2:$J$2336,9,FALSE)</f>
        <v>Underweight</v>
      </c>
      <c r="K1598" t="str">
        <f>VLOOKUP(A1598,'Medical Examinations'!$A$2:$J$2336,10,FALSE)</f>
        <v>Diabetes</v>
      </c>
      <c r="L1598" s="51" t="str">
        <f>_xlfn.XLOOKUP(A1598,'Hospitalisation Details'!$A$2:$A$2345,'Hospitalisation Details'!$J$2:$J$2345,"")</f>
        <v>11-Oct-1970</v>
      </c>
      <c r="M1598" s="12">
        <f>_xlfn.XLOOKUP(A1598,'Hospitalisation Details'!$A$2:$A$2344,'Hospitalisation Details'!$F$2:$F$2344," ",0,1)</f>
        <v>6255.38</v>
      </c>
      <c r="N1598" t="str">
        <f>_xlfn.XLOOKUP(A1598,'Hospitalisation Details'!$A$2:$A$2344,'Hospitalisation Details'!$G$2:$G$2344," ",0,1)</f>
        <v>tier - 2</v>
      </c>
      <c r="O1598" t="str">
        <f>_xlfn.XLOOKUP(A1598,'Hospitalisation Details'!$A$2:$A$2344,'Hospitalisation Details'!$H$2:$H$2344," ",0,1)</f>
        <v>tier - 2</v>
      </c>
      <c r="P1598" t="str">
        <f>_xlfn.XLOOKUP(A1598,'Hospitalisation Details'!$A$2:$A$2344,'Hospitalisation Details'!$I$2:$I$2344," ",0,1)</f>
        <v>R1013</v>
      </c>
      <c r="Q1598">
        <f>_xlfn.XLOOKUP(A1598,'Hospitalisation Details'!$A$2:$A$2344,'Hospitalisation Details'!$K$2:$K$2344," ",0,1)</f>
        <v>52</v>
      </c>
    </row>
    <row r="1599" spans="1:17" ht="15.5" x14ac:dyDescent="0.35">
      <c r="A1599" s="8" t="s">
        <v>773</v>
      </c>
      <c r="B1599" t="str">
        <f>VLOOKUP(Healthcare!A1599,'Customer Names'!A1599:E3933,4,FALSE)</f>
        <v>Derek</v>
      </c>
      <c r="C1599" s="10">
        <f>_xlfn.XLOOKUP(A1599,'Medical Examinations'!$A$2:$A$2336,'Medical Examinations'!$B$2:$B$2336,"NA",0,1)</f>
        <v>17.2</v>
      </c>
      <c r="D1599" s="10">
        <f>_xlfn.XLOOKUP(A1599,'Medical Examinations'!$A$2:$A$2336,'Medical Examinations'!$C$2:$C$2336)</f>
        <v>6.45</v>
      </c>
      <c r="E1599" s="1" t="str">
        <f>_xlfn.XLOOKUP(A1599,'Medical Examinations'!$A$2:$A$2336,'Medical Examinations'!$D$2:$D$2336)</f>
        <v>No</v>
      </c>
      <c r="F1599" t="str">
        <f>_xlfn.XLOOKUP(A1599,'Medical Examinations'!$A$2:$A$2336,'Medical Examinations'!$E$2:$E$2336)</f>
        <v>No</v>
      </c>
      <c r="G1599" t="str">
        <f>_xlfn.XLOOKUP(A1599,'Medical Examinations'!$A$2:$A$2336,'Medical Examinations'!$F$2:$F$2336)</f>
        <v>No</v>
      </c>
      <c r="H1599" s="1">
        <f>_xlfn.XLOOKUP(A1599,'Medical Examinations'!$A$2:$A$2336,'Medical Examinations'!$G$2:$G$2336)</f>
        <v>2</v>
      </c>
      <c r="I1599" t="str">
        <f>_xlfn.XLOOKUP(A1599,'Medical Examinations'!$A$2:$A$2336,'Medical Examinations'!$H$2:$H$2336)</f>
        <v>No</v>
      </c>
      <c r="J1599" t="str">
        <f>VLOOKUP(A1599,'Medical Examinations'!$A$2:$J$2336,9,FALSE)</f>
        <v>Underweight</v>
      </c>
      <c r="K1599" t="str">
        <f>VLOOKUP(A1599,'Medical Examinations'!$A$2:$J$2336,10,FALSE)</f>
        <v>Prediabetes</v>
      </c>
      <c r="L1599" s="51" t="str">
        <f>_xlfn.XLOOKUP(A1599,'Hospitalisation Details'!$A$2:$A$2345,'Hospitalisation Details'!$J$2:$J$2345,"")</f>
        <v>8-Sep-1972</v>
      </c>
      <c r="M1599" s="12">
        <f>_xlfn.XLOOKUP(A1599,'Hospitalisation Details'!$A$2:$A$2344,'Hospitalisation Details'!$F$2:$F$2344," ",0,1)</f>
        <v>6254.13</v>
      </c>
      <c r="N1599" t="str">
        <f>_xlfn.XLOOKUP(A1599,'Hospitalisation Details'!$A$2:$A$2344,'Hospitalisation Details'!$G$2:$G$2344," ",0,1)</f>
        <v>tier - 2</v>
      </c>
      <c r="O1599" t="str">
        <f>_xlfn.XLOOKUP(A1599,'Hospitalisation Details'!$A$2:$A$2344,'Hospitalisation Details'!$H$2:$H$2344," ",0,1)</f>
        <v>tier - 2</v>
      </c>
      <c r="P1599" t="str">
        <f>_xlfn.XLOOKUP(A1599,'Hospitalisation Details'!$A$2:$A$2344,'Hospitalisation Details'!$I$2:$I$2344," ",0,1)</f>
        <v>R1012</v>
      </c>
      <c r="Q1599">
        <f>_xlfn.XLOOKUP(A1599,'Hospitalisation Details'!$A$2:$A$2344,'Hospitalisation Details'!$K$2:$K$2344," ",0,1)</f>
        <v>50</v>
      </c>
    </row>
    <row r="1600" spans="1:17" ht="15.5" x14ac:dyDescent="0.35">
      <c r="A1600" s="8" t="s">
        <v>772</v>
      </c>
      <c r="B1600" t="str">
        <f>VLOOKUP(Healthcare!A1600,'Customer Names'!A1600:E3934,4,FALSE)</f>
        <v>Kalvin J.</v>
      </c>
      <c r="C1600" s="10">
        <f>_xlfn.XLOOKUP(A1600,'Medical Examinations'!$A$2:$A$2336,'Medical Examinations'!$B$2:$B$2336,"NA",0,1)</f>
        <v>19.21</v>
      </c>
      <c r="D1600" s="10">
        <f>_xlfn.XLOOKUP(A1600,'Medical Examinations'!$A$2:$A$2336,'Medical Examinations'!$C$2:$C$2336)</f>
        <v>5.52</v>
      </c>
      <c r="E1600" s="1" t="str">
        <f>_xlfn.XLOOKUP(A1600,'Medical Examinations'!$A$2:$A$2336,'Medical Examinations'!$D$2:$D$2336)</f>
        <v>No</v>
      </c>
      <c r="F1600" t="str">
        <f>_xlfn.XLOOKUP(A1600,'Medical Examinations'!$A$2:$A$2336,'Medical Examinations'!$E$2:$E$2336)</f>
        <v>No</v>
      </c>
      <c r="G1600" t="str">
        <f>_xlfn.XLOOKUP(A1600,'Medical Examinations'!$A$2:$A$2336,'Medical Examinations'!$F$2:$F$2336)</f>
        <v>No</v>
      </c>
      <c r="H1600" s="1">
        <f>_xlfn.XLOOKUP(A1600,'Medical Examinations'!$A$2:$A$2336,'Medical Examinations'!$G$2:$G$2336)</f>
        <v>2</v>
      </c>
      <c r="I1600" t="str">
        <f>_xlfn.XLOOKUP(A1600,'Medical Examinations'!$A$2:$A$2336,'Medical Examinations'!$H$2:$H$2336)</f>
        <v>No</v>
      </c>
      <c r="J1600" t="str">
        <f>VLOOKUP(A1600,'Medical Examinations'!$A$2:$J$2336,9,FALSE)</f>
        <v>Normal Weight</v>
      </c>
      <c r="K1600" t="str">
        <f>VLOOKUP(A1600,'Medical Examinations'!$A$2:$J$2336,10,FALSE)</f>
        <v>Normal</v>
      </c>
      <c r="L1600" s="51" t="str">
        <f>_xlfn.XLOOKUP(A1600,'Hospitalisation Details'!$A$2:$A$2345,'Hospitalisation Details'!$J$2:$J$2345,"")</f>
        <v>11-Nov-1972</v>
      </c>
      <c r="M1600" s="12">
        <f>_xlfn.XLOOKUP(A1600,'Hospitalisation Details'!$A$2:$A$2344,'Hospitalisation Details'!$F$2:$F$2344," ",0,1)</f>
        <v>6253.85</v>
      </c>
      <c r="N1600" t="str">
        <f>_xlfn.XLOOKUP(A1600,'Hospitalisation Details'!$A$2:$A$2344,'Hospitalisation Details'!$G$2:$G$2344," ",0,1)</f>
        <v>tier - 2</v>
      </c>
      <c r="O1600" t="str">
        <f>_xlfn.XLOOKUP(A1600,'Hospitalisation Details'!$A$2:$A$2344,'Hospitalisation Details'!$H$2:$H$2344," ",0,1)</f>
        <v>tier - 2</v>
      </c>
      <c r="P1600" t="str">
        <f>_xlfn.XLOOKUP(A1600,'Hospitalisation Details'!$A$2:$A$2344,'Hospitalisation Details'!$I$2:$I$2344," ",0,1)</f>
        <v>R1013</v>
      </c>
      <c r="Q1600">
        <f>_xlfn.XLOOKUP(A1600,'Hospitalisation Details'!$A$2:$A$2344,'Hospitalisation Details'!$K$2:$K$2344," ",0,1)</f>
        <v>50</v>
      </c>
    </row>
    <row r="1601" spans="1:17" ht="15.5" x14ac:dyDescent="0.35">
      <c r="A1601" s="8" t="s">
        <v>771</v>
      </c>
      <c r="B1601" t="str">
        <f>VLOOKUP(Healthcare!A1601,'Customer Names'!A1601:E3935,4,FALSE)</f>
        <v>Dave</v>
      </c>
      <c r="C1601" s="10">
        <f>_xlfn.XLOOKUP(A1601,'Medical Examinations'!$A$2:$A$2336,'Medical Examinations'!$B$2:$B$2336,"NA",0,1)</f>
        <v>23.2</v>
      </c>
      <c r="D1601" s="10">
        <f>_xlfn.XLOOKUP(A1601,'Medical Examinations'!$A$2:$A$2336,'Medical Examinations'!$C$2:$C$2336)</f>
        <v>4.41</v>
      </c>
      <c r="E1601" s="1" t="str">
        <f>_xlfn.XLOOKUP(A1601,'Medical Examinations'!$A$2:$A$2336,'Medical Examinations'!$D$2:$D$2336)</f>
        <v>No</v>
      </c>
      <c r="F1601" t="str">
        <f>_xlfn.XLOOKUP(A1601,'Medical Examinations'!$A$2:$A$2336,'Medical Examinations'!$E$2:$E$2336)</f>
        <v>No</v>
      </c>
      <c r="G1601" t="str">
        <f>_xlfn.XLOOKUP(A1601,'Medical Examinations'!$A$2:$A$2336,'Medical Examinations'!$F$2:$F$2336)</f>
        <v>Yes</v>
      </c>
      <c r="H1601" s="1">
        <f>_xlfn.XLOOKUP(A1601,'Medical Examinations'!$A$2:$A$2336,'Medical Examinations'!$G$2:$G$2336)</f>
        <v>1</v>
      </c>
      <c r="I1601" t="str">
        <f>_xlfn.XLOOKUP(A1601,'Medical Examinations'!$A$2:$A$2336,'Medical Examinations'!$H$2:$H$2336)</f>
        <v>No</v>
      </c>
      <c r="J1601" t="str">
        <f>VLOOKUP(A1601,'Medical Examinations'!$A$2:$J$2336,9,FALSE)</f>
        <v>Normal Weight</v>
      </c>
      <c r="K1601" t="str">
        <f>VLOOKUP(A1601,'Medical Examinations'!$A$2:$J$2336,10,FALSE)</f>
        <v>Normal</v>
      </c>
      <c r="L1601" s="51" t="str">
        <f>_xlfn.XLOOKUP(A1601,'Hospitalisation Details'!$A$2:$A$2345,'Hospitalisation Details'!$J$2:$J$2345,"")</f>
        <v>10-Oct-1979</v>
      </c>
      <c r="M1601" s="12">
        <f>_xlfn.XLOOKUP(A1601,'Hospitalisation Details'!$A$2:$A$2344,'Hospitalisation Details'!$F$2:$F$2344," ",0,1)</f>
        <v>6250.44</v>
      </c>
      <c r="N1601" t="str">
        <f>_xlfn.XLOOKUP(A1601,'Hospitalisation Details'!$A$2:$A$2344,'Hospitalisation Details'!$G$2:$G$2344," ",0,1)</f>
        <v>tier - 2</v>
      </c>
      <c r="O1601" t="str">
        <f>_xlfn.XLOOKUP(A1601,'Hospitalisation Details'!$A$2:$A$2344,'Hospitalisation Details'!$H$2:$H$2344," ",0,1)</f>
        <v>tier - 1</v>
      </c>
      <c r="P1601" t="str">
        <f>_xlfn.XLOOKUP(A1601,'Hospitalisation Details'!$A$2:$A$2344,'Hospitalisation Details'!$I$2:$I$2344," ",0,1)</f>
        <v>R1011</v>
      </c>
      <c r="Q1601">
        <f>_xlfn.XLOOKUP(A1601,'Hospitalisation Details'!$A$2:$A$2344,'Hospitalisation Details'!$K$2:$K$2344," ",0,1)</f>
        <v>43</v>
      </c>
    </row>
    <row r="1602" spans="1:17" ht="15.5" x14ac:dyDescent="0.35">
      <c r="A1602" s="8" t="s">
        <v>770</v>
      </c>
      <c r="B1602" t="str">
        <f>VLOOKUP(Healthcare!A1602,'Customer Names'!A1602:E3936,4,FALSE)</f>
        <v>Barbara G.</v>
      </c>
      <c r="C1602" s="10">
        <f>_xlfn.XLOOKUP(A1602,'Medical Examinations'!$A$2:$A$2336,'Medical Examinations'!$B$2:$B$2336,"NA",0,1)</f>
        <v>32.5</v>
      </c>
      <c r="D1602" s="10">
        <f>_xlfn.XLOOKUP(A1602,'Medical Examinations'!$A$2:$A$2336,'Medical Examinations'!$C$2:$C$2336)</f>
        <v>4.6900000000000004</v>
      </c>
      <c r="E1602" s="1" t="str">
        <f>_xlfn.XLOOKUP(A1602,'Medical Examinations'!$A$2:$A$2336,'Medical Examinations'!$D$2:$D$2336)</f>
        <v>Yes</v>
      </c>
      <c r="F1602" t="str">
        <f>_xlfn.XLOOKUP(A1602,'Medical Examinations'!$A$2:$A$2336,'Medical Examinations'!$E$2:$E$2336)</f>
        <v>No</v>
      </c>
      <c r="G1602" t="str">
        <f>_xlfn.XLOOKUP(A1602,'Medical Examinations'!$A$2:$A$2336,'Medical Examinations'!$F$2:$F$2336)</f>
        <v>Yes</v>
      </c>
      <c r="H1602" s="1">
        <f>_xlfn.XLOOKUP(A1602,'Medical Examinations'!$A$2:$A$2336,'Medical Examinations'!$G$2:$G$2336)</f>
        <v>1</v>
      </c>
      <c r="I1602" t="str">
        <f>_xlfn.XLOOKUP(A1602,'Medical Examinations'!$A$2:$A$2336,'Medical Examinations'!$H$2:$H$2336)</f>
        <v>No</v>
      </c>
      <c r="J1602" t="str">
        <f>VLOOKUP(A1602,'Medical Examinations'!$A$2:$J$2336,9,FALSE)</f>
        <v>Obesity</v>
      </c>
      <c r="K1602" t="str">
        <f>VLOOKUP(A1602,'Medical Examinations'!$A$2:$J$2336,10,FALSE)</f>
        <v>Normal</v>
      </c>
      <c r="L1602" s="51" t="str">
        <f>_xlfn.XLOOKUP(A1602,'Hospitalisation Details'!$A$2:$A$2345,'Hospitalisation Details'!$J$2:$J$2345,"")</f>
        <v>11-Aug-1983</v>
      </c>
      <c r="M1602" s="12">
        <f>_xlfn.XLOOKUP(A1602,'Hospitalisation Details'!$A$2:$A$2344,'Hospitalisation Details'!$F$2:$F$2344," ",0,1)</f>
        <v>6238.3</v>
      </c>
      <c r="N1602" t="str">
        <f>_xlfn.XLOOKUP(A1602,'Hospitalisation Details'!$A$2:$A$2344,'Hospitalisation Details'!$G$2:$G$2344," ",0,1)</f>
        <v>tier - 2</v>
      </c>
      <c r="O1602" t="str">
        <f>_xlfn.XLOOKUP(A1602,'Hospitalisation Details'!$A$2:$A$2344,'Hospitalisation Details'!$H$2:$H$2344," ",0,1)</f>
        <v>tier - 1</v>
      </c>
      <c r="P1602" t="str">
        <f>_xlfn.XLOOKUP(A1602,'Hospitalisation Details'!$A$2:$A$2344,'Hospitalisation Details'!$I$2:$I$2344," ",0,1)</f>
        <v>R1011</v>
      </c>
      <c r="Q1602">
        <f>_xlfn.XLOOKUP(A1602,'Hospitalisation Details'!$A$2:$A$2344,'Hospitalisation Details'!$K$2:$K$2344," ",0,1)</f>
        <v>39</v>
      </c>
    </row>
    <row r="1603" spans="1:17" ht="15.5" x14ac:dyDescent="0.35">
      <c r="A1603" s="8" t="s">
        <v>769</v>
      </c>
      <c r="B1603" t="str">
        <f>VLOOKUP(Healthcare!A1603,'Customer Names'!A1603:E3937,4,FALSE)</f>
        <v>Skylar</v>
      </c>
      <c r="C1603" s="10">
        <f>_xlfn.XLOOKUP(A1603,'Medical Examinations'!$A$2:$A$2336,'Medical Examinations'!$B$2:$B$2336,"NA",0,1)</f>
        <v>20.9</v>
      </c>
      <c r="D1603" s="10">
        <f>_xlfn.XLOOKUP(A1603,'Medical Examinations'!$A$2:$A$2336,'Medical Examinations'!$C$2:$C$2336)</f>
        <v>6.94</v>
      </c>
      <c r="E1603" s="1" t="str">
        <f>_xlfn.XLOOKUP(A1603,'Medical Examinations'!$A$2:$A$2336,'Medical Examinations'!$D$2:$D$2336)</f>
        <v>No</v>
      </c>
      <c r="F1603" t="str">
        <f>_xlfn.XLOOKUP(A1603,'Medical Examinations'!$A$2:$A$2336,'Medical Examinations'!$E$2:$E$2336)</f>
        <v>No</v>
      </c>
      <c r="G1603" t="str">
        <f>_xlfn.XLOOKUP(A1603,'Medical Examinations'!$A$2:$A$2336,'Medical Examinations'!$F$2:$F$2336)</f>
        <v>No</v>
      </c>
      <c r="H1603" s="1">
        <f>_xlfn.XLOOKUP(A1603,'Medical Examinations'!$A$2:$A$2336,'Medical Examinations'!$G$2:$G$2336)</f>
        <v>0</v>
      </c>
      <c r="I1603" t="str">
        <f>_xlfn.XLOOKUP(A1603,'Medical Examinations'!$A$2:$A$2336,'Medical Examinations'!$H$2:$H$2336)</f>
        <v>No</v>
      </c>
      <c r="J1603" t="str">
        <f>VLOOKUP(A1603,'Medical Examinations'!$A$2:$J$2336,9,FALSE)</f>
        <v>Normal Weight</v>
      </c>
      <c r="K1603" t="str">
        <f>VLOOKUP(A1603,'Medical Examinations'!$A$2:$J$2336,10,FALSE)</f>
        <v>Diabetes</v>
      </c>
      <c r="L1603" s="51" t="str">
        <f>_xlfn.XLOOKUP(A1603,'Hospitalisation Details'!$A$2:$A$2345,'Hospitalisation Details'!$J$2:$J$2345,"")</f>
        <v>19-Sep-1978</v>
      </c>
      <c r="M1603" s="12">
        <f>_xlfn.XLOOKUP(A1603,'Hospitalisation Details'!$A$2:$A$2344,'Hospitalisation Details'!$F$2:$F$2344," ",0,1)</f>
        <v>6236.95</v>
      </c>
      <c r="N1603" t="str">
        <f>_xlfn.XLOOKUP(A1603,'Hospitalisation Details'!$A$2:$A$2344,'Hospitalisation Details'!$G$2:$G$2344," ",0,1)</f>
        <v>tier - 2</v>
      </c>
      <c r="O1603" t="str">
        <f>_xlfn.XLOOKUP(A1603,'Hospitalisation Details'!$A$2:$A$2344,'Hospitalisation Details'!$H$2:$H$2344," ",0,1)</f>
        <v>tier - 2</v>
      </c>
      <c r="P1603" t="str">
        <f>_xlfn.XLOOKUP(A1603,'Hospitalisation Details'!$A$2:$A$2344,'Hospitalisation Details'!$I$2:$I$2344," ",0,1)</f>
        <v>R1013</v>
      </c>
      <c r="Q1603">
        <f>_xlfn.XLOOKUP(A1603,'Hospitalisation Details'!$A$2:$A$2344,'Hospitalisation Details'!$K$2:$K$2344," ",0,1)</f>
        <v>44</v>
      </c>
    </row>
    <row r="1604" spans="1:17" ht="15.5" x14ac:dyDescent="0.35">
      <c r="A1604" s="8" t="s">
        <v>768</v>
      </c>
      <c r="B1604" t="str">
        <f>VLOOKUP(Healthcare!A1604,'Customer Names'!A1604:E3938,4,FALSE)</f>
        <v>Nick</v>
      </c>
      <c r="C1604" s="10">
        <f>_xlfn.XLOOKUP(A1604,'Medical Examinations'!$A$2:$A$2336,'Medical Examinations'!$B$2:$B$2336,"NA",0,1)</f>
        <v>19.11</v>
      </c>
      <c r="D1604" s="10">
        <f>_xlfn.XLOOKUP(A1604,'Medical Examinations'!$A$2:$A$2336,'Medical Examinations'!$C$2:$C$2336)</f>
        <v>4.3499999999999996</v>
      </c>
      <c r="E1604" s="1" t="str">
        <f>_xlfn.XLOOKUP(A1604,'Medical Examinations'!$A$2:$A$2336,'Medical Examinations'!$D$2:$D$2336)</f>
        <v>No</v>
      </c>
      <c r="F1604" t="str">
        <f>_xlfn.XLOOKUP(A1604,'Medical Examinations'!$A$2:$A$2336,'Medical Examinations'!$E$2:$E$2336)</f>
        <v>No</v>
      </c>
      <c r="G1604" t="str">
        <f>_xlfn.XLOOKUP(A1604,'Medical Examinations'!$A$2:$A$2336,'Medical Examinations'!$F$2:$F$2336)</f>
        <v>No</v>
      </c>
      <c r="H1604" s="1">
        <f>_xlfn.XLOOKUP(A1604,'Medical Examinations'!$A$2:$A$2336,'Medical Examinations'!$G$2:$G$2336)</f>
        <v>2</v>
      </c>
      <c r="I1604" t="str">
        <f>_xlfn.XLOOKUP(A1604,'Medical Examinations'!$A$2:$A$2336,'Medical Examinations'!$H$2:$H$2336)</f>
        <v>No</v>
      </c>
      <c r="J1604" t="str">
        <f>VLOOKUP(A1604,'Medical Examinations'!$A$2:$J$2336,9,FALSE)</f>
        <v>Normal Weight</v>
      </c>
      <c r="K1604" t="str">
        <f>VLOOKUP(A1604,'Medical Examinations'!$A$2:$J$2336,10,FALSE)</f>
        <v>Normal</v>
      </c>
      <c r="L1604" s="51" t="str">
        <f>_xlfn.XLOOKUP(A1604,'Hospitalisation Details'!$A$2:$A$2345,'Hospitalisation Details'!$J$2:$J$2345,"")</f>
        <v>29-Jun-1972</v>
      </c>
      <c r="M1604" s="12">
        <f>_xlfn.XLOOKUP(A1604,'Hospitalisation Details'!$A$2:$A$2344,'Hospitalisation Details'!$F$2:$F$2344," ",0,1)</f>
        <v>6219.93</v>
      </c>
      <c r="N1604" t="str">
        <f>_xlfn.XLOOKUP(A1604,'Hospitalisation Details'!$A$2:$A$2344,'Hospitalisation Details'!$G$2:$G$2344," ",0,1)</f>
        <v>tier - 2</v>
      </c>
      <c r="O1604" t="str">
        <f>_xlfn.XLOOKUP(A1604,'Hospitalisation Details'!$A$2:$A$2344,'Hospitalisation Details'!$H$2:$H$2344," ",0,1)</f>
        <v>tier - 2</v>
      </c>
      <c r="P1604" t="str">
        <f>_xlfn.XLOOKUP(A1604,'Hospitalisation Details'!$A$2:$A$2344,'Hospitalisation Details'!$I$2:$I$2344," ",0,1)</f>
        <v>R1013</v>
      </c>
      <c r="Q1604">
        <f>_xlfn.XLOOKUP(A1604,'Hospitalisation Details'!$A$2:$A$2344,'Hospitalisation Details'!$K$2:$K$2344," ",0,1)</f>
        <v>50</v>
      </c>
    </row>
    <row r="1605" spans="1:17" ht="15.5" x14ac:dyDescent="0.35">
      <c r="A1605" s="8" t="s">
        <v>767</v>
      </c>
      <c r="B1605" t="str">
        <f>VLOOKUP(Healthcare!A1605,'Customer Names'!A1605:E3939,4,FALSE)</f>
        <v>Sunny S</v>
      </c>
      <c r="C1605" s="10">
        <f>_xlfn.XLOOKUP(A1605,'Medical Examinations'!$A$2:$A$2336,'Medical Examinations'!$B$2:$B$2336,"NA",0,1)</f>
        <v>31.17</v>
      </c>
      <c r="D1605" s="10">
        <f>_xlfn.XLOOKUP(A1605,'Medical Examinations'!$A$2:$A$2336,'Medical Examinations'!$C$2:$C$2336)</f>
        <v>5.28</v>
      </c>
      <c r="E1605" s="1" t="str">
        <f>_xlfn.XLOOKUP(A1605,'Medical Examinations'!$A$2:$A$2336,'Medical Examinations'!$D$2:$D$2336)</f>
        <v>No</v>
      </c>
      <c r="F1605" t="str">
        <f>_xlfn.XLOOKUP(A1605,'Medical Examinations'!$A$2:$A$2336,'Medical Examinations'!$E$2:$E$2336)</f>
        <v>No</v>
      </c>
      <c r="G1605" t="str">
        <f>_xlfn.XLOOKUP(A1605,'Medical Examinations'!$A$2:$A$2336,'Medical Examinations'!$F$2:$F$2336)</f>
        <v>No</v>
      </c>
      <c r="H1605" s="1">
        <f>_xlfn.XLOOKUP(A1605,'Medical Examinations'!$A$2:$A$2336,'Medical Examinations'!$G$2:$G$2336)</f>
        <v>1</v>
      </c>
      <c r="I1605" t="str">
        <f>_xlfn.XLOOKUP(A1605,'Medical Examinations'!$A$2:$A$2336,'Medical Examinations'!$H$2:$H$2336)</f>
        <v>No</v>
      </c>
      <c r="J1605" t="str">
        <f>VLOOKUP(A1605,'Medical Examinations'!$A$2:$J$2336,9,FALSE)</f>
        <v>Obesity</v>
      </c>
      <c r="K1605" t="str">
        <f>VLOOKUP(A1605,'Medical Examinations'!$A$2:$J$2336,10,FALSE)</f>
        <v>Normal</v>
      </c>
      <c r="L1605" s="51" t="str">
        <f>_xlfn.XLOOKUP(A1605,'Hospitalisation Details'!$A$2:$A$2345,'Hospitalisation Details'!$J$2:$J$2345,"")</f>
        <v>12-Aug-1992</v>
      </c>
      <c r="M1605" s="12">
        <f>_xlfn.XLOOKUP(A1605,'Hospitalisation Details'!$A$2:$A$2344,'Hospitalisation Details'!$F$2:$F$2344," ",0,1)</f>
        <v>6208.5</v>
      </c>
      <c r="N1605" t="str">
        <f>_xlfn.XLOOKUP(A1605,'Hospitalisation Details'!$A$2:$A$2344,'Hospitalisation Details'!$G$2:$G$2344," ",0,1)</f>
        <v>tier - 2</v>
      </c>
      <c r="O1605" t="str">
        <f>_xlfn.XLOOKUP(A1605,'Hospitalisation Details'!$A$2:$A$2344,'Hospitalisation Details'!$H$2:$H$2344," ",0,1)</f>
        <v>tier - 1</v>
      </c>
      <c r="P1605" t="str">
        <f>_xlfn.XLOOKUP(A1605,'Hospitalisation Details'!$A$2:$A$2344,'Hospitalisation Details'!$I$2:$I$2344," ",0,1)</f>
        <v>R1021</v>
      </c>
      <c r="Q1605">
        <f>_xlfn.XLOOKUP(A1605,'Hospitalisation Details'!$A$2:$A$2344,'Hospitalisation Details'!$K$2:$K$2344," ",0,1)</f>
        <v>30</v>
      </c>
    </row>
    <row r="1606" spans="1:17" ht="15.5" x14ac:dyDescent="0.35">
      <c r="A1606" s="8" t="s">
        <v>766</v>
      </c>
      <c r="B1606" t="str">
        <f>VLOOKUP(Healthcare!A1606,'Customer Names'!A1606:E3940,4,FALSE)</f>
        <v>Anne-Marie</v>
      </c>
      <c r="C1606" s="10">
        <f>_xlfn.XLOOKUP(A1606,'Medical Examinations'!$A$2:$A$2336,'Medical Examinations'!$B$2:$B$2336,"NA",0,1)</f>
        <v>36.08</v>
      </c>
      <c r="D1606" s="10">
        <f>_xlfn.XLOOKUP(A1606,'Medical Examinations'!$A$2:$A$2336,'Medical Examinations'!$C$2:$C$2336)</f>
        <v>4.29</v>
      </c>
      <c r="E1606" s="1" t="str">
        <f>_xlfn.XLOOKUP(A1606,'Medical Examinations'!$A$2:$A$2336,'Medical Examinations'!$D$2:$D$2336)</f>
        <v>No</v>
      </c>
      <c r="F1606" t="str">
        <f>_xlfn.XLOOKUP(A1606,'Medical Examinations'!$A$2:$A$2336,'Medical Examinations'!$E$2:$E$2336)</f>
        <v>No</v>
      </c>
      <c r="G1606" t="str">
        <f>_xlfn.XLOOKUP(A1606,'Medical Examinations'!$A$2:$A$2336,'Medical Examinations'!$F$2:$F$2336)</f>
        <v>No</v>
      </c>
      <c r="H1606" s="1">
        <f>_xlfn.XLOOKUP(A1606,'Medical Examinations'!$A$2:$A$2336,'Medical Examinations'!$G$2:$G$2336)</f>
        <v>0</v>
      </c>
      <c r="I1606" t="str">
        <f>_xlfn.XLOOKUP(A1606,'Medical Examinations'!$A$2:$A$2336,'Medical Examinations'!$H$2:$H$2336)</f>
        <v>No</v>
      </c>
      <c r="J1606" t="str">
        <f>VLOOKUP(A1606,'Medical Examinations'!$A$2:$J$2336,9,FALSE)</f>
        <v>Obesity</v>
      </c>
      <c r="K1606" t="str">
        <f>VLOOKUP(A1606,'Medical Examinations'!$A$2:$J$2336,10,FALSE)</f>
        <v>Normal</v>
      </c>
      <c r="L1606" s="51" t="str">
        <f>_xlfn.XLOOKUP(A1606,'Hospitalisation Details'!$A$2:$A$2345,'Hospitalisation Details'!$J$2:$J$2345,"")</f>
        <v>10-Sep-1999</v>
      </c>
      <c r="M1606" s="12">
        <f>_xlfn.XLOOKUP(A1606,'Hospitalisation Details'!$A$2:$A$2344,'Hospitalisation Details'!$F$2:$F$2344," ",0,1)</f>
        <v>6207.26</v>
      </c>
      <c r="N1606" t="str">
        <f>_xlfn.XLOOKUP(A1606,'Hospitalisation Details'!$A$2:$A$2344,'Hospitalisation Details'!$G$2:$G$2344," ",0,1)</f>
        <v>tier - 2</v>
      </c>
      <c r="O1606" t="str">
        <f>_xlfn.XLOOKUP(A1606,'Hospitalisation Details'!$A$2:$A$2344,'Hospitalisation Details'!$H$2:$H$2344," ",0,1)</f>
        <v>tier - 2</v>
      </c>
      <c r="P1606" t="str">
        <f>_xlfn.XLOOKUP(A1606,'Hospitalisation Details'!$A$2:$A$2344,'Hospitalisation Details'!$I$2:$I$2344," ",0,1)</f>
        <v>R1026</v>
      </c>
      <c r="Q1606">
        <f>_xlfn.XLOOKUP(A1606,'Hospitalisation Details'!$A$2:$A$2344,'Hospitalisation Details'!$K$2:$K$2344," ",0,1)</f>
        <v>23</v>
      </c>
    </row>
    <row r="1607" spans="1:17" ht="15.5" x14ac:dyDescent="0.35">
      <c r="A1607" s="8" t="s">
        <v>765</v>
      </c>
      <c r="B1607" t="str">
        <f>VLOOKUP(Healthcare!A1607,'Customer Names'!A1607:E3941,4,FALSE)</f>
        <v>Nicholas</v>
      </c>
      <c r="C1607" s="10">
        <f>_xlfn.XLOOKUP(A1607,'Medical Examinations'!$A$2:$A$2336,'Medical Examinations'!$B$2:$B$2336,"NA",0,1)</f>
        <v>28.024999999999999</v>
      </c>
      <c r="D1607" s="10">
        <f>_xlfn.XLOOKUP(A1607,'Medical Examinations'!$A$2:$A$2336,'Medical Examinations'!$C$2:$C$2336)</f>
        <v>5.69</v>
      </c>
      <c r="E1607" s="1" t="str">
        <f>_xlfn.XLOOKUP(A1607,'Medical Examinations'!$A$2:$A$2336,'Medical Examinations'!$D$2:$D$2336)</f>
        <v>Yes</v>
      </c>
      <c r="F1607" t="str">
        <f>_xlfn.XLOOKUP(A1607,'Medical Examinations'!$A$2:$A$2336,'Medical Examinations'!$E$2:$E$2336)</f>
        <v>No</v>
      </c>
      <c r="G1607" t="str">
        <f>_xlfn.XLOOKUP(A1607,'Medical Examinations'!$A$2:$A$2336,'Medical Examinations'!$F$2:$F$2336)</f>
        <v>No</v>
      </c>
      <c r="H1607" s="1">
        <f>_xlfn.XLOOKUP(A1607,'Medical Examinations'!$A$2:$A$2336,'Medical Examinations'!$G$2:$G$2336)</f>
        <v>0</v>
      </c>
      <c r="I1607" t="str">
        <f>_xlfn.XLOOKUP(A1607,'Medical Examinations'!$A$2:$A$2336,'Medical Examinations'!$H$2:$H$2336)</f>
        <v>No</v>
      </c>
      <c r="J1607" t="str">
        <f>VLOOKUP(A1607,'Medical Examinations'!$A$2:$J$2336,9,FALSE)</f>
        <v>Overweight</v>
      </c>
      <c r="K1607" t="str">
        <f>VLOOKUP(A1607,'Medical Examinations'!$A$2:$J$2336,10,FALSE)</f>
        <v>Normal</v>
      </c>
      <c r="L1607" s="51" t="str">
        <f>_xlfn.XLOOKUP(A1607,'Hospitalisation Details'!$A$2:$A$2345,'Hospitalisation Details'!$J$2:$J$2345,"")</f>
        <v>22-Sep-1985</v>
      </c>
      <c r="M1607" s="12">
        <f>_xlfn.XLOOKUP(A1607,'Hospitalisation Details'!$A$2:$A$2344,'Hospitalisation Details'!$F$2:$F$2344," ",0,1)</f>
        <v>6203.9</v>
      </c>
      <c r="N1607" t="str">
        <f>_xlfn.XLOOKUP(A1607,'Hospitalisation Details'!$A$2:$A$2344,'Hospitalisation Details'!$G$2:$G$2344," ",0,1)</f>
        <v>tier - 2</v>
      </c>
      <c r="O1607" t="str">
        <f>_xlfn.XLOOKUP(A1607,'Hospitalisation Details'!$A$2:$A$2344,'Hospitalisation Details'!$H$2:$H$2344," ",0,1)</f>
        <v>tier - 2</v>
      </c>
      <c r="P1607" t="str">
        <f>_xlfn.XLOOKUP(A1607,'Hospitalisation Details'!$A$2:$A$2344,'Hospitalisation Details'!$I$2:$I$2344," ",0,1)</f>
        <v>R1012</v>
      </c>
      <c r="Q1607">
        <f>_xlfn.XLOOKUP(A1607,'Hospitalisation Details'!$A$2:$A$2344,'Hospitalisation Details'!$K$2:$K$2344," ",0,1)</f>
        <v>37</v>
      </c>
    </row>
    <row r="1608" spans="1:17" ht="15.5" x14ac:dyDescent="0.35">
      <c r="A1608" s="8" t="s">
        <v>764</v>
      </c>
      <c r="B1608" t="str">
        <f>VLOOKUP(Healthcare!A1608,'Customer Names'!A1608:E3942,4,FALSE)</f>
        <v>Scott M.</v>
      </c>
      <c r="C1608" s="10">
        <f>_xlfn.XLOOKUP(A1608,'Medical Examinations'!$A$2:$A$2336,'Medical Examinations'!$B$2:$B$2336,"NA",0,1)</f>
        <v>24.32</v>
      </c>
      <c r="D1608" s="10">
        <f>_xlfn.XLOOKUP(A1608,'Medical Examinations'!$A$2:$A$2336,'Medical Examinations'!$C$2:$C$2336)</f>
        <v>5.56</v>
      </c>
      <c r="E1608" s="1" t="str">
        <f>_xlfn.XLOOKUP(A1608,'Medical Examinations'!$A$2:$A$2336,'Medical Examinations'!$D$2:$D$2336)</f>
        <v>Yes</v>
      </c>
      <c r="F1608" t="str">
        <f>_xlfn.XLOOKUP(A1608,'Medical Examinations'!$A$2:$A$2336,'Medical Examinations'!$E$2:$E$2336)</f>
        <v>No</v>
      </c>
      <c r="G1608" t="str">
        <f>_xlfn.XLOOKUP(A1608,'Medical Examinations'!$A$2:$A$2336,'Medical Examinations'!$F$2:$F$2336)</f>
        <v>No</v>
      </c>
      <c r="H1608" s="1">
        <f>_xlfn.XLOOKUP(A1608,'Medical Examinations'!$A$2:$A$2336,'Medical Examinations'!$G$2:$G$2336)</f>
        <v>0</v>
      </c>
      <c r="I1608" t="str">
        <f>_xlfn.XLOOKUP(A1608,'Medical Examinations'!$A$2:$A$2336,'Medical Examinations'!$H$2:$H$2336)</f>
        <v>No</v>
      </c>
      <c r="J1608" t="str">
        <f>VLOOKUP(A1608,'Medical Examinations'!$A$2:$J$2336,9,FALSE)</f>
        <v>Normal Weight</v>
      </c>
      <c r="K1608" t="str">
        <f>VLOOKUP(A1608,'Medical Examinations'!$A$2:$J$2336,10,FALSE)</f>
        <v>Normal</v>
      </c>
      <c r="L1608" s="51" t="str">
        <f>_xlfn.XLOOKUP(A1608,'Hospitalisation Details'!$A$2:$A$2345,'Hospitalisation Details'!$J$2:$J$2345,"")</f>
        <v>22-Jul-1985</v>
      </c>
      <c r="M1608" s="12">
        <f>_xlfn.XLOOKUP(A1608,'Hospitalisation Details'!$A$2:$A$2344,'Hospitalisation Details'!$F$2:$F$2344," ",0,1)</f>
        <v>6198.75</v>
      </c>
      <c r="N1608" t="str">
        <f>_xlfn.XLOOKUP(A1608,'Hospitalisation Details'!$A$2:$A$2344,'Hospitalisation Details'!$G$2:$G$2344," ",0,1)</f>
        <v>tier - 2</v>
      </c>
      <c r="O1608" t="str">
        <f>_xlfn.XLOOKUP(A1608,'Hospitalisation Details'!$A$2:$A$2344,'Hospitalisation Details'!$H$2:$H$2344," ",0,1)</f>
        <v>tier - 1</v>
      </c>
      <c r="P1608" t="str">
        <f>_xlfn.XLOOKUP(A1608,'Hospitalisation Details'!$A$2:$A$2344,'Hospitalisation Details'!$I$2:$I$2344," ",0,1)</f>
        <v>R1012</v>
      </c>
      <c r="Q1608">
        <f>_xlfn.XLOOKUP(A1608,'Hospitalisation Details'!$A$2:$A$2344,'Hospitalisation Details'!$K$2:$K$2344," ",0,1)</f>
        <v>37</v>
      </c>
    </row>
    <row r="1609" spans="1:17" ht="15.5" x14ac:dyDescent="0.35">
      <c r="A1609" s="8" t="s">
        <v>763</v>
      </c>
      <c r="B1609" t="str">
        <f>VLOOKUP(Healthcare!A1609,'Customer Names'!A1609:E3943,4,FALSE)</f>
        <v>Marisa A</v>
      </c>
      <c r="C1609" s="10">
        <f>_xlfn.XLOOKUP(A1609,'Medical Examinations'!$A$2:$A$2336,'Medical Examinations'!$B$2:$B$2336,"NA",0,1)</f>
        <v>38</v>
      </c>
      <c r="D1609" s="10">
        <f>_xlfn.XLOOKUP(A1609,'Medical Examinations'!$A$2:$A$2336,'Medical Examinations'!$C$2:$C$2336)</f>
        <v>5.41</v>
      </c>
      <c r="E1609" s="1" t="str">
        <f>_xlfn.XLOOKUP(A1609,'Medical Examinations'!$A$2:$A$2336,'Medical Examinations'!$D$2:$D$2336)</f>
        <v>Yes</v>
      </c>
      <c r="F1609" t="str">
        <f>_xlfn.XLOOKUP(A1609,'Medical Examinations'!$A$2:$A$2336,'Medical Examinations'!$E$2:$E$2336)</f>
        <v>No</v>
      </c>
      <c r="G1609" t="str">
        <f>_xlfn.XLOOKUP(A1609,'Medical Examinations'!$A$2:$A$2336,'Medical Examinations'!$F$2:$F$2336)</f>
        <v>No</v>
      </c>
      <c r="H1609" s="1">
        <f>_xlfn.XLOOKUP(A1609,'Medical Examinations'!$A$2:$A$2336,'Medical Examinations'!$G$2:$G$2336)</f>
        <v>1</v>
      </c>
      <c r="I1609" t="str">
        <f>_xlfn.XLOOKUP(A1609,'Medical Examinations'!$A$2:$A$2336,'Medical Examinations'!$H$2:$H$2336)</f>
        <v>No</v>
      </c>
      <c r="J1609" t="str">
        <f>VLOOKUP(A1609,'Medical Examinations'!$A$2:$J$2336,9,FALSE)</f>
        <v>Obesity</v>
      </c>
      <c r="K1609" t="str">
        <f>VLOOKUP(A1609,'Medical Examinations'!$A$2:$J$2336,10,FALSE)</f>
        <v>Normal</v>
      </c>
      <c r="L1609" s="51" t="str">
        <f>_xlfn.XLOOKUP(A1609,'Hospitalisation Details'!$A$2:$A$2345,'Hospitalisation Details'!$J$2:$J$2345,"")</f>
        <v>23-Oct-1988</v>
      </c>
      <c r="M1609" s="12">
        <f>_xlfn.XLOOKUP(A1609,'Hospitalisation Details'!$A$2:$A$2344,'Hospitalisation Details'!$F$2:$F$2344," ",0,1)</f>
        <v>6196.45</v>
      </c>
      <c r="N1609" t="str">
        <f>_xlfn.XLOOKUP(A1609,'Hospitalisation Details'!$A$2:$A$2344,'Hospitalisation Details'!$G$2:$G$2344," ",0,1)</f>
        <v>tier - 2</v>
      </c>
      <c r="O1609" t="str">
        <f>_xlfn.XLOOKUP(A1609,'Hospitalisation Details'!$A$2:$A$2344,'Hospitalisation Details'!$H$2:$H$2344," ",0,1)</f>
        <v>tier - 1</v>
      </c>
      <c r="P1609" t="str">
        <f>_xlfn.XLOOKUP(A1609,'Hospitalisation Details'!$A$2:$A$2344,'Hospitalisation Details'!$I$2:$I$2344," ",0,1)</f>
        <v>R1011</v>
      </c>
      <c r="Q1609">
        <f>_xlfn.XLOOKUP(A1609,'Hospitalisation Details'!$A$2:$A$2344,'Hospitalisation Details'!$K$2:$K$2344," ",0,1)</f>
        <v>34</v>
      </c>
    </row>
    <row r="1610" spans="1:17" ht="15.5" x14ac:dyDescent="0.35">
      <c r="A1610" s="8" t="s">
        <v>762</v>
      </c>
      <c r="B1610" t="str">
        <f>VLOOKUP(Healthcare!A1610,'Customer Names'!A1610:E3944,4,FALSE)</f>
        <v>Katie</v>
      </c>
      <c r="C1610" s="10">
        <f>_xlfn.XLOOKUP(A1610,'Medical Examinations'!$A$2:$A$2336,'Medical Examinations'!$B$2:$B$2336,"NA",0,1)</f>
        <v>31.6</v>
      </c>
      <c r="D1610" s="10">
        <f>_xlfn.XLOOKUP(A1610,'Medical Examinations'!$A$2:$A$2336,'Medical Examinations'!$C$2:$C$2336)</f>
        <v>10.85</v>
      </c>
      <c r="E1610" s="1" t="str">
        <f>_xlfn.XLOOKUP(A1610,'Medical Examinations'!$A$2:$A$2336,'Medical Examinations'!$D$2:$D$2336)</f>
        <v>Yes</v>
      </c>
      <c r="F1610" t="str">
        <f>_xlfn.XLOOKUP(A1610,'Medical Examinations'!$A$2:$A$2336,'Medical Examinations'!$E$2:$E$2336)</f>
        <v>No</v>
      </c>
      <c r="G1610" t="str">
        <f>_xlfn.XLOOKUP(A1610,'Medical Examinations'!$A$2:$A$2336,'Medical Examinations'!$F$2:$F$2336)</f>
        <v>No</v>
      </c>
      <c r="H1610" s="1">
        <f>_xlfn.XLOOKUP(A1610,'Medical Examinations'!$A$2:$A$2336,'Medical Examinations'!$G$2:$G$2336)</f>
        <v>0</v>
      </c>
      <c r="I1610" t="str">
        <f>_xlfn.XLOOKUP(A1610,'Medical Examinations'!$A$2:$A$2336,'Medical Examinations'!$H$2:$H$2336)</f>
        <v>No</v>
      </c>
      <c r="J1610" t="str">
        <f>VLOOKUP(A1610,'Medical Examinations'!$A$2:$J$2336,9,FALSE)</f>
        <v>Obesity</v>
      </c>
      <c r="K1610" t="str">
        <f>VLOOKUP(A1610,'Medical Examinations'!$A$2:$J$2336,10,FALSE)</f>
        <v>Diabetes</v>
      </c>
      <c r="L1610" s="51" t="str">
        <f>_xlfn.XLOOKUP(A1610,'Hospitalisation Details'!$A$2:$A$2345,'Hospitalisation Details'!$J$2:$J$2345,"")</f>
        <v>1-Oct-1981</v>
      </c>
      <c r="M1610" s="12">
        <f>_xlfn.XLOOKUP(A1610,'Hospitalisation Details'!$A$2:$A$2344,'Hospitalisation Details'!$F$2:$F$2344," ",0,1)</f>
        <v>6186.13</v>
      </c>
      <c r="N1610" t="str">
        <f>_xlfn.XLOOKUP(A1610,'Hospitalisation Details'!$A$2:$A$2344,'Hospitalisation Details'!$G$2:$G$2344," ",0,1)</f>
        <v>tier - 2</v>
      </c>
      <c r="O1610" t="str">
        <f>_xlfn.XLOOKUP(A1610,'Hospitalisation Details'!$A$2:$A$2344,'Hospitalisation Details'!$H$2:$H$2344," ",0,1)</f>
        <v>tier - 3</v>
      </c>
      <c r="P1610" t="str">
        <f>_xlfn.XLOOKUP(A1610,'Hospitalisation Details'!$A$2:$A$2344,'Hospitalisation Details'!$I$2:$I$2344," ",0,1)</f>
        <v>R1011</v>
      </c>
      <c r="Q1610">
        <f>_xlfn.XLOOKUP(A1610,'Hospitalisation Details'!$A$2:$A$2344,'Hospitalisation Details'!$K$2:$K$2344," ",0,1)</f>
        <v>41</v>
      </c>
    </row>
    <row r="1611" spans="1:17" ht="15.5" x14ac:dyDescent="0.35">
      <c r="A1611" s="8" t="s">
        <v>761</v>
      </c>
      <c r="B1611" t="str">
        <f>VLOOKUP(Healthcare!A1611,'Customer Names'!A1611:E3945,4,FALSE)</f>
        <v>Amy L</v>
      </c>
      <c r="C1611" s="10">
        <f>_xlfn.XLOOKUP(A1611,'Medical Examinations'!$A$2:$A$2336,'Medical Examinations'!$B$2:$B$2336,"NA",0,1)</f>
        <v>31.02</v>
      </c>
      <c r="D1611" s="10">
        <f>_xlfn.XLOOKUP(A1611,'Medical Examinations'!$A$2:$A$2336,'Medical Examinations'!$C$2:$C$2336)</f>
        <v>11.63</v>
      </c>
      <c r="E1611" s="1" t="str">
        <f>_xlfn.XLOOKUP(A1611,'Medical Examinations'!$A$2:$A$2336,'Medical Examinations'!$D$2:$D$2336)</f>
        <v>Yes</v>
      </c>
      <c r="F1611" t="str">
        <f>_xlfn.XLOOKUP(A1611,'Medical Examinations'!$A$2:$A$2336,'Medical Examinations'!$E$2:$E$2336)</f>
        <v>No</v>
      </c>
      <c r="G1611" t="str">
        <f>_xlfn.XLOOKUP(A1611,'Medical Examinations'!$A$2:$A$2336,'Medical Examinations'!$F$2:$F$2336)</f>
        <v>No</v>
      </c>
      <c r="H1611" s="1">
        <f>_xlfn.XLOOKUP(A1611,'Medical Examinations'!$A$2:$A$2336,'Medical Examinations'!$G$2:$G$2336)</f>
        <v>0</v>
      </c>
      <c r="I1611" t="str">
        <f>_xlfn.XLOOKUP(A1611,'Medical Examinations'!$A$2:$A$2336,'Medical Examinations'!$H$2:$H$2336)</f>
        <v>No</v>
      </c>
      <c r="J1611" t="str">
        <f>VLOOKUP(A1611,'Medical Examinations'!$A$2:$J$2336,9,FALSE)</f>
        <v>Obesity</v>
      </c>
      <c r="K1611" t="str">
        <f>VLOOKUP(A1611,'Medical Examinations'!$A$2:$J$2336,10,FALSE)</f>
        <v>Diabetes</v>
      </c>
      <c r="L1611" s="51" t="str">
        <f>_xlfn.XLOOKUP(A1611,'Hospitalisation Details'!$A$2:$A$2345,'Hospitalisation Details'!$J$2:$J$2345,"")</f>
        <v>22-Nov-1981</v>
      </c>
      <c r="M1611" s="12">
        <f>_xlfn.XLOOKUP(A1611,'Hospitalisation Details'!$A$2:$A$2344,'Hospitalisation Details'!$F$2:$F$2344," ",0,1)</f>
        <v>6185.32</v>
      </c>
      <c r="N1611" t="str">
        <f>_xlfn.XLOOKUP(A1611,'Hospitalisation Details'!$A$2:$A$2344,'Hospitalisation Details'!$G$2:$G$2344," ",0,1)</f>
        <v>tier - 2</v>
      </c>
      <c r="O1611" t="str">
        <f>_xlfn.XLOOKUP(A1611,'Hospitalisation Details'!$A$2:$A$2344,'Hospitalisation Details'!$H$2:$H$2344," ",0,1)</f>
        <v>tier - 1</v>
      </c>
      <c r="P1611" t="str">
        <f>_xlfn.XLOOKUP(A1611,'Hospitalisation Details'!$A$2:$A$2344,'Hospitalisation Details'!$I$2:$I$2344," ",0,1)</f>
        <v>R1013</v>
      </c>
      <c r="Q1611">
        <f>_xlfn.XLOOKUP(A1611,'Hospitalisation Details'!$A$2:$A$2344,'Hospitalisation Details'!$K$2:$K$2344," ",0,1)</f>
        <v>41</v>
      </c>
    </row>
    <row r="1612" spans="1:17" ht="15.5" x14ac:dyDescent="0.35">
      <c r="A1612" s="8" t="s">
        <v>760</v>
      </c>
      <c r="B1612" t="str">
        <f>VLOOKUP(Healthcare!A1612,'Customer Names'!A1612:E3946,4,FALSE)</f>
        <v>Jenna M</v>
      </c>
      <c r="C1612" s="10">
        <f>_xlfn.XLOOKUP(A1612,'Medical Examinations'!$A$2:$A$2336,'Medical Examinations'!$B$2:$B$2336,"NA",0,1)</f>
        <v>29.26</v>
      </c>
      <c r="D1612" s="10">
        <f>_xlfn.XLOOKUP(A1612,'Medical Examinations'!$A$2:$A$2336,'Medical Examinations'!$C$2:$C$2336)</f>
        <v>5.68</v>
      </c>
      <c r="E1612" s="1" t="str">
        <f>_xlfn.XLOOKUP(A1612,'Medical Examinations'!$A$2:$A$2336,'Medical Examinations'!$D$2:$D$2336)</f>
        <v>Yes</v>
      </c>
      <c r="F1612" t="str">
        <f>_xlfn.XLOOKUP(A1612,'Medical Examinations'!$A$2:$A$2336,'Medical Examinations'!$E$2:$E$2336)</f>
        <v>No</v>
      </c>
      <c r="G1612" t="str">
        <f>_xlfn.XLOOKUP(A1612,'Medical Examinations'!$A$2:$A$2336,'Medical Examinations'!$F$2:$F$2336)</f>
        <v>No</v>
      </c>
      <c r="H1612" s="1">
        <f>_xlfn.XLOOKUP(A1612,'Medical Examinations'!$A$2:$A$2336,'Medical Examinations'!$G$2:$G$2336)</f>
        <v>1</v>
      </c>
      <c r="I1612" t="str">
        <f>_xlfn.XLOOKUP(A1612,'Medical Examinations'!$A$2:$A$2336,'Medical Examinations'!$H$2:$H$2336)</f>
        <v>No</v>
      </c>
      <c r="J1612" t="str">
        <f>VLOOKUP(A1612,'Medical Examinations'!$A$2:$J$2336,9,FALSE)</f>
        <v>Overweight</v>
      </c>
      <c r="K1612" t="str">
        <f>VLOOKUP(A1612,'Medical Examinations'!$A$2:$J$2336,10,FALSE)</f>
        <v>Normal</v>
      </c>
      <c r="L1612" s="51" t="str">
        <f>_xlfn.XLOOKUP(A1612,'Hospitalisation Details'!$A$2:$A$2345,'Hospitalisation Details'!$J$2:$J$2345,"")</f>
        <v>1-Nov-1988</v>
      </c>
      <c r="M1612" s="12">
        <f>_xlfn.XLOOKUP(A1612,'Hospitalisation Details'!$A$2:$A$2344,'Hospitalisation Details'!$F$2:$F$2344," ",0,1)</f>
        <v>6184.3</v>
      </c>
      <c r="N1612" t="str">
        <f>_xlfn.XLOOKUP(A1612,'Hospitalisation Details'!$A$2:$A$2344,'Hospitalisation Details'!$G$2:$G$2344," ",0,1)</f>
        <v>tier - 2</v>
      </c>
      <c r="O1612" t="str">
        <f>_xlfn.XLOOKUP(A1612,'Hospitalisation Details'!$A$2:$A$2344,'Hospitalisation Details'!$H$2:$H$2344," ",0,1)</f>
        <v>tier - 3</v>
      </c>
      <c r="P1612" t="str">
        <f>_xlfn.XLOOKUP(A1612,'Hospitalisation Details'!$A$2:$A$2344,'Hospitalisation Details'!$I$2:$I$2344," ",0,1)</f>
        <v>R1013</v>
      </c>
      <c r="Q1612">
        <f>_xlfn.XLOOKUP(A1612,'Hospitalisation Details'!$A$2:$A$2344,'Hospitalisation Details'!$K$2:$K$2344," ",0,1)</f>
        <v>34</v>
      </c>
    </row>
    <row r="1613" spans="1:17" ht="15.5" x14ac:dyDescent="0.35">
      <c r="A1613" s="8" t="s">
        <v>759</v>
      </c>
      <c r="B1613" t="str">
        <f>VLOOKUP(Healthcare!A1613,'Customer Names'!A1613:E3947,4,FALSE)</f>
        <v>Elizabeth M.</v>
      </c>
      <c r="C1613" s="10">
        <f>_xlfn.XLOOKUP(A1613,'Medical Examinations'!$A$2:$A$2336,'Medical Examinations'!$B$2:$B$2336,"NA",0,1)</f>
        <v>15.09</v>
      </c>
      <c r="D1613" s="10">
        <f>_xlfn.XLOOKUP(A1613,'Medical Examinations'!$A$2:$A$2336,'Medical Examinations'!$C$2:$C$2336)</f>
        <v>7.59</v>
      </c>
      <c r="E1613" s="1" t="str">
        <f>_xlfn.XLOOKUP(A1613,'Medical Examinations'!$A$2:$A$2336,'Medical Examinations'!$D$2:$D$2336)</f>
        <v>Yes</v>
      </c>
      <c r="F1613" t="str">
        <f>_xlfn.XLOOKUP(A1613,'Medical Examinations'!$A$2:$A$2336,'Medical Examinations'!$E$2:$E$2336)</f>
        <v>No</v>
      </c>
      <c r="G1613" t="str">
        <f>_xlfn.XLOOKUP(A1613,'Medical Examinations'!$A$2:$A$2336,'Medical Examinations'!$F$2:$F$2336)</f>
        <v>No</v>
      </c>
      <c r="H1613" s="1">
        <f>_xlfn.XLOOKUP(A1613,'Medical Examinations'!$A$2:$A$2336,'Medical Examinations'!$G$2:$G$2336)</f>
        <v>2</v>
      </c>
      <c r="I1613" t="str">
        <f>_xlfn.XLOOKUP(A1613,'Medical Examinations'!$A$2:$A$2336,'Medical Examinations'!$H$2:$H$2336)</f>
        <v>No</v>
      </c>
      <c r="J1613" t="str">
        <f>VLOOKUP(A1613,'Medical Examinations'!$A$2:$J$2336,9,FALSE)</f>
        <v>Underweight</v>
      </c>
      <c r="K1613" t="str">
        <f>VLOOKUP(A1613,'Medical Examinations'!$A$2:$J$2336,10,FALSE)</f>
        <v>Diabetes</v>
      </c>
      <c r="L1613" s="51" t="str">
        <f>_xlfn.XLOOKUP(A1613,'Hospitalisation Details'!$A$2:$A$2345,'Hospitalisation Details'!$J$2:$J$2345,"")</f>
        <v>5-Oct-1970</v>
      </c>
      <c r="M1613" s="12">
        <f>_xlfn.XLOOKUP(A1613,'Hospitalisation Details'!$A$2:$A$2344,'Hospitalisation Details'!$F$2:$F$2344," ",0,1)</f>
        <v>6183.46</v>
      </c>
      <c r="N1613" t="str">
        <f>_xlfn.XLOOKUP(A1613,'Hospitalisation Details'!$A$2:$A$2344,'Hospitalisation Details'!$G$2:$G$2344," ",0,1)</f>
        <v>tier - 2</v>
      </c>
      <c r="O1613" t="str">
        <f>_xlfn.XLOOKUP(A1613,'Hospitalisation Details'!$A$2:$A$2344,'Hospitalisation Details'!$H$2:$H$2344," ",0,1)</f>
        <v>tier - 2</v>
      </c>
      <c r="P1613" t="str">
        <f>_xlfn.XLOOKUP(A1613,'Hospitalisation Details'!$A$2:$A$2344,'Hospitalisation Details'!$I$2:$I$2344," ",0,1)</f>
        <v>R1012</v>
      </c>
      <c r="Q1613">
        <f>_xlfn.XLOOKUP(A1613,'Hospitalisation Details'!$A$2:$A$2344,'Hospitalisation Details'!$K$2:$K$2344," ",0,1)</f>
        <v>52</v>
      </c>
    </row>
    <row r="1614" spans="1:17" ht="15.5" x14ac:dyDescent="0.35">
      <c r="A1614" s="8" t="s">
        <v>758</v>
      </c>
      <c r="B1614" t="str">
        <f>VLOOKUP(Healthcare!A1614,'Customer Names'!A1614:E3948,4,FALSE)</f>
        <v>Lyazid</v>
      </c>
      <c r="C1614" s="10">
        <f>_xlfn.XLOOKUP(A1614,'Medical Examinations'!$A$2:$A$2336,'Medical Examinations'!$B$2:$B$2336,"NA",0,1)</f>
        <v>22.63</v>
      </c>
      <c r="D1614" s="10">
        <f>_xlfn.XLOOKUP(A1614,'Medical Examinations'!$A$2:$A$2336,'Medical Examinations'!$C$2:$C$2336)</f>
        <v>5.09</v>
      </c>
      <c r="E1614" s="1" t="str">
        <f>_xlfn.XLOOKUP(A1614,'Medical Examinations'!$A$2:$A$2336,'Medical Examinations'!$D$2:$D$2336)</f>
        <v>Yes</v>
      </c>
      <c r="F1614" t="str">
        <f>_xlfn.XLOOKUP(A1614,'Medical Examinations'!$A$2:$A$2336,'Medical Examinations'!$E$2:$E$2336)</f>
        <v>No</v>
      </c>
      <c r="G1614" t="str">
        <f>_xlfn.XLOOKUP(A1614,'Medical Examinations'!$A$2:$A$2336,'Medical Examinations'!$F$2:$F$2336)</f>
        <v>No</v>
      </c>
      <c r="H1614" s="1">
        <f>_xlfn.XLOOKUP(A1614,'Medical Examinations'!$A$2:$A$2336,'Medical Examinations'!$G$2:$G$2336)</f>
        <v>0</v>
      </c>
      <c r="I1614" t="str">
        <f>_xlfn.XLOOKUP(A1614,'Medical Examinations'!$A$2:$A$2336,'Medical Examinations'!$H$2:$H$2336)</f>
        <v>No</v>
      </c>
      <c r="J1614" t="str">
        <f>VLOOKUP(A1614,'Medical Examinations'!$A$2:$J$2336,9,FALSE)</f>
        <v>Normal Weight</v>
      </c>
      <c r="K1614" t="str">
        <f>VLOOKUP(A1614,'Medical Examinations'!$A$2:$J$2336,10,FALSE)</f>
        <v>Normal</v>
      </c>
      <c r="L1614" s="51" t="str">
        <f>_xlfn.XLOOKUP(A1614,'Hospitalisation Details'!$A$2:$A$2345,'Hospitalisation Details'!$J$2:$J$2345,"")</f>
        <v>9-Aug-1985</v>
      </c>
      <c r="M1614" s="12">
        <f>_xlfn.XLOOKUP(A1614,'Hospitalisation Details'!$A$2:$A$2344,'Hospitalisation Details'!$F$2:$F$2344," ",0,1)</f>
        <v>6183.32</v>
      </c>
      <c r="N1614" t="str">
        <f>_xlfn.XLOOKUP(A1614,'Hospitalisation Details'!$A$2:$A$2344,'Hospitalisation Details'!$G$2:$G$2344," ",0,1)</f>
        <v>tier - 2</v>
      </c>
      <c r="O1614" t="str">
        <f>_xlfn.XLOOKUP(A1614,'Hospitalisation Details'!$A$2:$A$2344,'Hospitalisation Details'!$H$2:$H$2344," ",0,1)</f>
        <v>tier - 2</v>
      </c>
      <c r="P1614" t="str">
        <f>_xlfn.XLOOKUP(A1614,'Hospitalisation Details'!$A$2:$A$2344,'Hospitalisation Details'!$I$2:$I$2344," ",0,1)</f>
        <v>R1012</v>
      </c>
      <c r="Q1614">
        <f>_xlfn.XLOOKUP(A1614,'Hospitalisation Details'!$A$2:$A$2344,'Hospitalisation Details'!$K$2:$K$2344," ",0,1)</f>
        <v>37</v>
      </c>
    </row>
    <row r="1615" spans="1:17" ht="15.5" x14ac:dyDescent="0.35">
      <c r="A1615" s="8" t="s">
        <v>757</v>
      </c>
      <c r="B1615" t="str">
        <f>VLOOKUP(Healthcare!A1615,'Customer Names'!A1615:E3949,4,FALSE)</f>
        <v>Lindsey A.</v>
      </c>
      <c r="C1615" s="10">
        <f>_xlfn.XLOOKUP(A1615,'Medical Examinations'!$A$2:$A$2336,'Medical Examinations'!$B$2:$B$2336,"NA",0,1)</f>
        <v>23.46</v>
      </c>
      <c r="D1615" s="10">
        <f>_xlfn.XLOOKUP(A1615,'Medical Examinations'!$A$2:$A$2336,'Medical Examinations'!$C$2:$C$2336)</f>
        <v>4.21</v>
      </c>
      <c r="E1615" s="1" t="str">
        <f>_xlfn.XLOOKUP(A1615,'Medical Examinations'!$A$2:$A$2336,'Medical Examinations'!$D$2:$D$2336)</f>
        <v>No</v>
      </c>
      <c r="F1615" t="str">
        <f>_xlfn.XLOOKUP(A1615,'Medical Examinations'!$A$2:$A$2336,'Medical Examinations'!$E$2:$E$2336)</f>
        <v>No</v>
      </c>
      <c r="G1615" t="str">
        <f>_xlfn.XLOOKUP(A1615,'Medical Examinations'!$A$2:$A$2336,'Medical Examinations'!$F$2:$F$2336)</f>
        <v>No</v>
      </c>
      <c r="H1615" s="1">
        <f>_xlfn.XLOOKUP(A1615,'Medical Examinations'!$A$2:$A$2336,'Medical Examinations'!$G$2:$G$2336)</f>
        <v>1</v>
      </c>
      <c r="I1615" t="str">
        <f>_xlfn.XLOOKUP(A1615,'Medical Examinations'!$A$2:$A$2336,'Medical Examinations'!$H$2:$H$2336)</f>
        <v>No</v>
      </c>
      <c r="J1615" t="str">
        <f>VLOOKUP(A1615,'Medical Examinations'!$A$2:$J$2336,9,FALSE)</f>
        <v>Normal Weight</v>
      </c>
      <c r="K1615" t="str">
        <f>VLOOKUP(A1615,'Medical Examinations'!$A$2:$J$2336,10,FALSE)</f>
        <v>Normal</v>
      </c>
      <c r="L1615" s="51" t="str">
        <f>_xlfn.XLOOKUP(A1615,'Hospitalisation Details'!$A$2:$A$2345,'Hospitalisation Details'!$J$2:$J$2345,"")</f>
        <v>6-Oct-1984</v>
      </c>
      <c r="M1615" s="12">
        <f>_xlfn.XLOOKUP(A1615,'Hospitalisation Details'!$A$2:$A$2344,'Hospitalisation Details'!$F$2:$F$2344," ",0,1)</f>
        <v>6170.96</v>
      </c>
      <c r="N1615" t="str">
        <f>_xlfn.XLOOKUP(A1615,'Hospitalisation Details'!$A$2:$A$2344,'Hospitalisation Details'!$G$2:$G$2344," ",0,1)</f>
        <v>tier - 2</v>
      </c>
      <c r="O1615" t="str">
        <f>_xlfn.XLOOKUP(A1615,'Hospitalisation Details'!$A$2:$A$2344,'Hospitalisation Details'!$H$2:$H$2344," ",0,1)</f>
        <v>tier - 1</v>
      </c>
      <c r="P1615" t="str">
        <f>_xlfn.XLOOKUP(A1615,'Hospitalisation Details'!$A$2:$A$2344,'Hospitalisation Details'!$I$2:$I$2344," ",0,1)</f>
        <v>R1013</v>
      </c>
      <c r="Q1615">
        <f>_xlfn.XLOOKUP(A1615,'Hospitalisation Details'!$A$2:$A$2344,'Hospitalisation Details'!$K$2:$K$2344," ",0,1)</f>
        <v>38</v>
      </c>
    </row>
    <row r="1616" spans="1:17" ht="15.5" x14ac:dyDescent="0.35">
      <c r="A1616" s="8" t="s">
        <v>756</v>
      </c>
      <c r="B1616" t="str">
        <f>VLOOKUP(Healthcare!A1616,'Customer Names'!A1616:E3950,4,FALSE)</f>
        <v>Chris</v>
      </c>
      <c r="C1616" s="10">
        <f>_xlfn.XLOOKUP(A1616,'Medical Examinations'!$A$2:$A$2336,'Medical Examinations'!$B$2:$B$2336,"NA",0,1)</f>
        <v>22.56</v>
      </c>
      <c r="D1616" s="10">
        <f>_xlfn.XLOOKUP(A1616,'Medical Examinations'!$A$2:$A$2336,'Medical Examinations'!$C$2:$C$2336)</f>
        <v>4.34</v>
      </c>
      <c r="E1616" s="1" t="str">
        <f>_xlfn.XLOOKUP(A1616,'Medical Examinations'!$A$2:$A$2336,'Medical Examinations'!$D$2:$D$2336)</f>
        <v>Yes</v>
      </c>
      <c r="F1616" t="str">
        <f>_xlfn.XLOOKUP(A1616,'Medical Examinations'!$A$2:$A$2336,'Medical Examinations'!$E$2:$E$2336)</f>
        <v>No</v>
      </c>
      <c r="G1616" t="str">
        <f>_xlfn.XLOOKUP(A1616,'Medical Examinations'!$A$2:$A$2336,'Medical Examinations'!$F$2:$F$2336)</f>
        <v>No</v>
      </c>
      <c r="H1616" s="1">
        <f>_xlfn.XLOOKUP(A1616,'Medical Examinations'!$A$2:$A$2336,'Medical Examinations'!$G$2:$G$2336)</f>
        <v>0</v>
      </c>
      <c r="I1616" t="str">
        <f>_xlfn.XLOOKUP(A1616,'Medical Examinations'!$A$2:$A$2336,'Medical Examinations'!$H$2:$H$2336)</f>
        <v>No</v>
      </c>
      <c r="J1616" t="str">
        <f>VLOOKUP(A1616,'Medical Examinations'!$A$2:$J$2336,9,FALSE)</f>
        <v>Normal Weight</v>
      </c>
      <c r="K1616" t="str">
        <f>VLOOKUP(A1616,'Medical Examinations'!$A$2:$J$2336,10,FALSE)</f>
        <v>Normal</v>
      </c>
      <c r="L1616" s="51" t="str">
        <f>_xlfn.XLOOKUP(A1616,'Hospitalisation Details'!$A$2:$A$2345,'Hospitalisation Details'!$J$2:$J$2345,"")</f>
        <v>15-Oct-1985</v>
      </c>
      <c r="M1616" s="12">
        <f>_xlfn.XLOOKUP(A1616,'Hospitalisation Details'!$A$2:$A$2344,'Hospitalisation Details'!$F$2:$F$2344," ",0,1)</f>
        <v>6159.57</v>
      </c>
      <c r="N1616" t="str">
        <f>_xlfn.XLOOKUP(A1616,'Hospitalisation Details'!$A$2:$A$2344,'Hospitalisation Details'!$G$2:$G$2344," ",0,1)</f>
        <v>tier - 2</v>
      </c>
      <c r="O1616" t="str">
        <f>_xlfn.XLOOKUP(A1616,'Hospitalisation Details'!$A$2:$A$2344,'Hospitalisation Details'!$H$2:$H$2344," ",0,1)</f>
        <v>tier - 1</v>
      </c>
      <c r="P1616" t="str">
        <f>_xlfn.XLOOKUP(A1616,'Hospitalisation Details'!$A$2:$A$2344,'Hospitalisation Details'!$I$2:$I$2344," ",0,1)</f>
        <v>R1012</v>
      </c>
      <c r="Q1616">
        <f>_xlfn.XLOOKUP(A1616,'Hospitalisation Details'!$A$2:$A$2344,'Hospitalisation Details'!$K$2:$K$2344," ",0,1)</f>
        <v>37</v>
      </c>
    </row>
    <row r="1617" spans="1:17" ht="15.5" x14ac:dyDescent="0.35">
      <c r="A1617" s="8" t="s">
        <v>755</v>
      </c>
      <c r="B1617" t="str">
        <f>VLOOKUP(Healthcare!A1617,'Customer Names'!A1617:E3951,4,FALSE)</f>
        <v>Jennifer A</v>
      </c>
      <c r="C1617" s="10">
        <f>_xlfn.XLOOKUP(A1617,'Medical Examinations'!$A$2:$A$2336,'Medical Examinations'!$B$2:$B$2336,"NA",0,1)</f>
        <v>19.28</v>
      </c>
      <c r="D1617" s="10">
        <f>_xlfn.XLOOKUP(A1617,'Medical Examinations'!$A$2:$A$2336,'Medical Examinations'!$C$2:$C$2336)</f>
        <v>11.85</v>
      </c>
      <c r="E1617" s="1" t="str">
        <f>_xlfn.XLOOKUP(A1617,'Medical Examinations'!$A$2:$A$2336,'Medical Examinations'!$D$2:$D$2336)</f>
        <v>No</v>
      </c>
      <c r="F1617" t="str">
        <f>_xlfn.XLOOKUP(A1617,'Medical Examinations'!$A$2:$A$2336,'Medical Examinations'!$E$2:$E$2336)</f>
        <v>No</v>
      </c>
      <c r="G1617" t="str">
        <f>_xlfn.XLOOKUP(A1617,'Medical Examinations'!$A$2:$A$2336,'Medical Examinations'!$F$2:$F$2336)</f>
        <v>No</v>
      </c>
      <c r="H1617" s="1">
        <f>_xlfn.XLOOKUP(A1617,'Medical Examinations'!$A$2:$A$2336,'Medical Examinations'!$G$2:$G$2336)</f>
        <v>2</v>
      </c>
      <c r="I1617" t="str">
        <f>_xlfn.XLOOKUP(A1617,'Medical Examinations'!$A$2:$A$2336,'Medical Examinations'!$H$2:$H$2336)</f>
        <v>No</v>
      </c>
      <c r="J1617" t="str">
        <f>VLOOKUP(A1617,'Medical Examinations'!$A$2:$J$2336,9,FALSE)</f>
        <v>Normal Weight</v>
      </c>
      <c r="K1617" t="str">
        <f>VLOOKUP(A1617,'Medical Examinations'!$A$2:$J$2336,10,FALSE)</f>
        <v>Diabetes</v>
      </c>
      <c r="L1617" s="51" t="str">
        <f>_xlfn.XLOOKUP(A1617,'Hospitalisation Details'!$A$2:$A$2345,'Hospitalisation Details'!$J$2:$J$2345,"")</f>
        <v>6-Nov-1973</v>
      </c>
      <c r="M1617" s="12">
        <f>_xlfn.XLOOKUP(A1617,'Hospitalisation Details'!$A$2:$A$2344,'Hospitalisation Details'!$F$2:$F$2344," ",0,1)</f>
        <v>6152.05</v>
      </c>
      <c r="N1617" t="str">
        <f>_xlfn.XLOOKUP(A1617,'Hospitalisation Details'!$A$2:$A$2344,'Hospitalisation Details'!$G$2:$G$2344," ",0,1)</f>
        <v>tier - 2</v>
      </c>
      <c r="O1617" t="str">
        <f>_xlfn.XLOOKUP(A1617,'Hospitalisation Details'!$A$2:$A$2344,'Hospitalisation Details'!$H$2:$H$2344," ",0,1)</f>
        <v>tier - 3</v>
      </c>
      <c r="P1617" t="str">
        <f>_xlfn.XLOOKUP(A1617,'Hospitalisation Details'!$A$2:$A$2344,'Hospitalisation Details'!$I$2:$I$2344," ",0,1)</f>
        <v>R1013</v>
      </c>
      <c r="Q1617">
        <f>_xlfn.XLOOKUP(A1617,'Hospitalisation Details'!$A$2:$A$2344,'Hospitalisation Details'!$K$2:$K$2344," ",0,1)</f>
        <v>49</v>
      </c>
    </row>
    <row r="1618" spans="1:17" ht="15.5" x14ac:dyDescent="0.35">
      <c r="A1618" s="8" t="s">
        <v>754</v>
      </c>
      <c r="B1618" t="str">
        <f>VLOOKUP(Healthcare!A1618,'Customer Names'!A1618:E3952,4,FALSE)</f>
        <v>Leif S.</v>
      </c>
      <c r="C1618" s="10">
        <f>_xlfn.XLOOKUP(A1618,'Medical Examinations'!$A$2:$A$2336,'Medical Examinations'!$B$2:$B$2336,"NA",0,1)</f>
        <v>15.37</v>
      </c>
      <c r="D1618" s="10">
        <f>_xlfn.XLOOKUP(A1618,'Medical Examinations'!$A$2:$A$2336,'Medical Examinations'!$C$2:$C$2336)</f>
        <v>9.61</v>
      </c>
      <c r="E1618" s="1" t="str">
        <f>_xlfn.XLOOKUP(A1618,'Medical Examinations'!$A$2:$A$2336,'Medical Examinations'!$D$2:$D$2336)</f>
        <v>Yes</v>
      </c>
      <c r="F1618" t="str">
        <f>_xlfn.XLOOKUP(A1618,'Medical Examinations'!$A$2:$A$2336,'Medical Examinations'!$E$2:$E$2336)</f>
        <v>No</v>
      </c>
      <c r="G1618" t="str">
        <f>_xlfn.XLOOKUP(A1618,'Medical Examinations'!$A$2:$A$2336,'Medical Examinations'!$F$2:$F$2336)</f>
        <v>No</v>
      </c>
      <c r="H1618" s="1">
        <f>_xlfn.XLOOKUP(A1618,'Medical Examinations'!$A$2:$A$2336,'Medical Examinations'!$G$2:$G$2336)</f>
        <v>2</v>
      </c>
      <c r="I1618" t="str">
        <f>_xlfn.XLOOKUP(A1618,'Medical Examinations'!$A$2:$A$2336,'Medical Examinations'!$H$2:$H$2336)</f>
        <v>No</v>
      </c>
      <c r="J1618" t="str">
        <f>VLOOKUP(A1618,'Medical Examinations'!$A$2:$J$2336,9,FALSE)</f>
        <v>Underweight</v>
      </c>
      <c r="K1618" t="str">
        <f>VLOOKUP(A1618,'Medical Examinations'!$A$2:$J$2336,10,FALSE)</f>
        <v>Diabetes</v>
      </c>
      <c r="L1618" s="51" t="str">
        <f>_xlfn.XLOOKUP(A1618,'Hospitalisation Details'!$A$2:$A$2345,'Hospitalisation Details'!$J$2:$J$2345,"")</f>
        <v>14-Oct-1970</v>
      </c>
      <c r="M1618" s="12">
        <f>_xlfn.XLOOKUP(A1618,'Hospitalisation Details'!$A$2:$A$2344,'Hospitalisation Details'!$F$2:$F$2344," ",0,1)</f>
        <v>6147.12</v>
      </c>
      <c r="N1618" t="str">
        <f>_xlfn.XLOOKUP(A1618,'Hospitalisation Details'!$A$2:$A$2344,'Hospitalisation Details'!$G$2:$G$2344," ",0,1)</f>
        <v>tier - 2</v>
      </c>
      <c r="O1618" t="str">
        <f>_xlfn.XLOOKUP(A1618,'Hospitalisation Details'!$A$2:$A$2344,'Hospitalisation Details'!$H$2:$H$2344," ",0,1)</f>
        <v>tier - 3</v>
      </c>
      <c r="P1618" t="str">
        <f>_xlfn.XLOOKUP(A1618,'Hospitalisation Details'!$A$2:$A$2344,'Hospitalisation Details'!$I$2:$I$2344," ",0,1)</f>
        <v>R1012</v>
      </c>
      <c r="Q1618">
        <f>_xlfn.XLOOKUP(A1618,'Hospitalisation Details'!$A$2:$A$2344,'Hospitalisation Details'!$K$2:$K$2344," ",0,1)</f>
        <v>52</v>
      </c>
    </row>
    <row r="1619" spans="1:17" ht="15.5" x14ac:dyDescent="0.35">
      <c r="A1619" s="8" t="s">
        <v>753</v>
      </c>
      <c r="B1619" t="str">
        <f>VLOOKUP(Healthcare!A1619,'Customer Names'!A1619:E3953,4,FALSE)</f>
        <v>Stephanie A</v>
      </c>
      <c r="C1619" s="10">
        <f>_xlfn.XLOOKUP(A1619,'Medical Examinations'!$A$2:$A$2336,'Medical Examinations'!$B$2:$B$2336,"NA",0,1)</f>
        <v>18.71</v>
      </c>
      <c r="D1619" s="10">
        <f>_xlfn.XLOOKUP(A1619,'Medical Examinations'!$A$2:$A$2336,'Medical Examinations'!$C$2:$C$2336)</f>
        <v>5.29</v>
      </c>
      <c r="E1619" s="1" t="str">
        <f>_xlfn.XLOOKUP(A1619,'Medical Examinations'!$A$2:$A$2336,'Medical Examinations'!$D$2:$D$2336)</f>
        <v>Yes</v>
      </c>
      <c r="F1619" t="str">
        <f>_xlfn.XLOOKUP(A1619,'Medical Examinations'!$A$2:$A$2336,'Medical Examinations'!$E$2:$E$2336)</f>
        <v>No</v>
      </c>
      <c r="G1619" t="str">
        <f>_xlfn.XLOOKUP(A1619,'Medical Examinations'!$A$2:$A$2336,'Medical Examinations'!$F$2:$F$2336)</f>
        <v>No</v>
      </c>
      <c r="H1619" s="1">
        <f>_xlfn.XLOOKUP(A1619,'Medical Examinations'!$A$2:$A$2336,'Medical Examinations'!$G$2:$G$2336)</f>
        <v>0</v>
      </c>
      <c r="I1619" t="str">
        <f>_xlfn.XLOOKUP(A1619,'Medical Examinations'!$A$2:$A$2336,'Medical Examinations'!$H$2:$H$2336)</f>
        <v>No</v>
      </c>
      <c r="J1619" t="str">
        <f>VLOOKUP(A1619,'Medical Examinations'!$A$2:$J$2336,9,FALSE)</f>
        <v>Normal Weight</v>
      </c>
      <c r="K1619" t="str">
        <f>VLOOKUP(A1619,'Medical Examinations'!$A$2:$J$2336,10,FALSE)</f>
        <v>Normal</v>
      </c>
      <c r="L1619" s="51" t="str">
        <f>_xlfn.XLOOKUP(A1619,'Hospitalisation Details'!$A$2:$A$2345,'Hospitalisation Details'!$J$2:$J$2345,"")</f>
        <v>12-Dec-1976</v>
      </c>
      <c r="M1619" s="12">
        <f>_xlfn.XLOOKUP(A1619,'Hospitalisation Details'!$A$2:$A$2344,'Hospitalisation Details'!$F$2:$F$2344," ",0,1)</f>
        <v>6139.14</v>
      </c>
      <c r="N1619" t="str">
        <f>_xlfn.XLOOKUP(A1619,'Hospitalisation Details'!$A$2:$A$2344,'Hospitalisation Details'!$G$2:$G$2344," ",0,1)</f>
        <v>tier - 2</v>
      </c>
      <c r="O1619" t="str">
        <f>_xlfn.XLOOKUP(A1619,'Hospitalisation Details'!$A$2:$A$2344,'Hospitalisation Details'!$H$2:$H$2344," ",0,1)</f>
        <v>tier - 3</v>
      </c>
      <c r="P1619" t="str">
        <f>_xlfn.XLOOKUP(A1619,'Hospitalisation Details'!$A$2:$A$2344,'Hospitalisation Details'!$I$2:$I$2344," ",0,1)</f>
        <v>R1013</v>
      </c>
      <c r="Q1619">
        <f>_xlfn.XLOOKUP(A1619,'Hospitalisation Details'!$A$2:$A$2344,'Hospitalisation Details'!$K$2:$K$2344," ",0,1)</f>
        <v>46</v>
      </c>
    </row>
    <row r="1620" spans="1:17" ht="15.5" x14ac:dyDescent="0.35">
      <c r="A1620" s="8" t="s">
        <v>752</v>
      </c>
      <c r="B1620" t="str">
        <f>VLOOKUP(Healthcare!A1620,'Customer Names'!A1620:E3954,4,FALSE)</f>
        <v>Bo</v>
      </c>
      <c r="C1620" s="10">
        <f>_xlfn.XLOOKUP(A1620,'Medical Examinations'!$A$2:$A$2336,'Medical Examinations'!$B$2:$B$2336,"NA",0,1)</f>
        <v>20.61</v>
      </c>
      <c r="D1620" s="10">
        <f>_xlfn.XLOOKUP(A1620,'Medical Examinations'!$A$2:$A$2336,'Medical Examinations'!$C$2:$C$2336)</f>
        <v>6.89</v>
      </c>
      <c r="E1620" s="1" t="str">
        <f>_xlfn.XLOOKUP(A1620,'Medical Examinations'!$A$2:$A$2336,'Medical Examinations'!$D$2:$D$2336)</f>
        <v>No</v>
      </c>
      <c r="F1620" t="str">
        <f>_xlfn.XLOOKUP(A1620,'Medical Examinations'!$A$2:$A$2336,'Medical Examinations'!$E$2:$E$2336)</f>
        <v>No</v>
      </c>
      <c r="G1620" t="str">
        <f>_xlfn.XLOOKUP(A1620,'Medical Examinations'!$A$2:$A$2336,'Medical Examinations'!$F$2:$F$2336)</f>
        <v>No</v>
      </c>
      <c r="H1620" s="1">
        <f>_xlfn.XLOOKUP(A1620,'Medical Examinations'!$A$2:$A$2336,'Medical Examinations'!$G$2:$G$2336)</f>
        <v>0</v>
      </c>
      <c r="I1620" t="str">
        <f>_xlfn.XLOOKUP(A1620,'Medical Examinations'!$A$2:$A$2336,'Medical Examinations'!$H$2:$H$2336)</f>
        <v>No</v>
      </c>
      <c r="J1620" t="str">
        <f>VLOOKUP(A1620,'Medical Examinations'!$A$2:$J$2336,9,FALSE)</f>
        <v>Normal Weight</v>
      </c>
      <c r="K1620" t="str">
        <f>VLOOKUP(A1620,'Medical Examinations'!$A$2:$J$2336,10,FALSE)</f>
        <v>Diabetes</v>
      </c>
      <c r="L1620" s="51" t="str">
        <f>_xlfn.XLOOKUP(A1620,'Hospitalisation Details'!$A$2:$A$2345,'Hospitalisation Details'!$J$2:$J$2345,"")</f>
        <v>5-Sep-1978</v>
      </c>
      <c r="M1620" s="12">
        <f>_xlfn.XLOOKUP(A1620,'Hospitalisation Details'!$A$2:$A$2344,'Hospitalisation Details'!$F$2:$F$2344," ",0,1)</f>
        <v>6138.58</v>
      </c>
      <c r="N1620" t="str">
        <f>_xlfn.XLOOKUP(A1620,'Hospitalisation Details'!$A$2:$A$2344,'Hospitalisation Details'!$G$2:$G$2344," ",0,1)</f>
        <v>tier - 2</v>
      </c>
      <c r="O1620" t="str">
        <f>_xlfn.XLOOKUP(A1620,'Hospitalisation Details'!$A$2:$A$2344,'Hospitalisation Details'!$H$2:$H$2344," ",0,1)</f>
        <v>tier - 1</v>
      </c>
      <c r="P1620" t="str">
        <f>_xlfn.XLOOKUP(A1620,'Hospitalisation Details'!$A$2:$A$2344,'Hospitalisation Details'!$I$2:$I$2344," ",0,1)</f>
        <v>R1013</v>
      </c>
      <c r="Q1620">
        <f>_xlfn.XLOOKUP(A1620,'Hospitalisation Details'!$A$2:$A$2344,'Hospitalisation Details'!$K$2:$K$2344," ",0,1)</f>
        <v>44</v>
      </c>
    </row>
    <row r="1621" spans="1:17" ht="15.5" x14ac:dyDescent="0.35">
      <c r="A1621" s="8" t="s">
        <v>751</v>
      </c>
      <c r="B1621" t="str">
        <f>VLOOKUP(Healthcare!A1621,'Customer Names'!A1621:E3955,4,FALSE)</f>
        <v>Leah</v>
      </c>
      <c r="C1621" s="10">
        <f>_xlfn.XLOOKUP(A1621,'Medical Examinations'!$A$2:$A$2336,'Medical Examinations'!$B$2:$B$2336,"NA",0,1)</f>
        <v>15.99</v>
      </c>
      <c r="D1621" s="10">
        <f>_xlfn.XLOOKUP(A1621,'Medical Examinations'!$A$2:$A$2336,'Medical Examinations'!$C$2:$C$2336)</f>
        <v>4.57</v>
      </c>
      <c r="E1621" s="1" t="str">
        <f>_xlfn.XLOOKUP(A1621,'Medical Examinations'!$A$2:$A$2336,'Medical Examinations'!$D$2:$D$2336)</f>
        <v>Yes</v>
      </c>
      <c r="F1621" t="str">
        <f>_xlfn.XLOOKUP(A1621,'Medical Examinations'!$A$2:$A$2336,'Medical Examinations'!$E$2:$E$2336)</f>
        <v>No</v>
      </c>
      <c r="G1621" t="str">
        <f>_xlfn.XLOOKUP(A1621,'Medical Examinations'!$A$2:$A$2336,'Medical Examinations'!$F$2:$F$2336)</f>
        <v>Yes</v>
      </c>
      <c r="H1621" s="1">
        <f>_xlfn.XLOOKUP(A1621,'Medical Examinations'!$A$2:$A$2336,'Medical Examinations'!$G$2:$G$2336)</f>
        <v>1</v>
      </c>
      <c r="I1621" t="str">
        <f>_xlfn.XLOOKUP(A1621,'Medical Examinations'!$A$2:$A$2336,'Medical Examinations'!$H$2:$H$2336)</f>
        <v>No</v>
      </c>
      <c r="J1621" t="str">
        <f>VLOOKUP(A1621,'Medical Examinations'!$A$2:$J$2336,9,FALSE)</f>
        <v>Underweight</v>
      </c>
      <c r="K1621" t="str">
        <f>VLOOKUP(A1621,'Medical Examinations'!$A$2:$J$2336,10,FALSE)</f>
        <v>Normal</v>
      </c>
      <c r="L1621" s="51" t="str">
        <f>_xlfn.XLOOKUP(A1621,'Hospitalisation Details'!$A$2:$A$2345,'Hospitalisation Details'!$J$2:$J$2345,"")</f>
        <v>9-Nov-1969</v>
      </c>
      <c r="M1621" s="12">
        <f>_xlfn.XLOOKUP(A1621,'Hospitalisation Details'!$A$2:$A$2344,'Hospitalisation Details'!$F$2:$F$2344," ",0,1)</f>
        <v>6138.5</v>
      </c>
      <c r="N1621" t="str">
        <f>_xlfn.XLOOKUP(A1621,'Hospitalisation Details'!$A$2:$A$2344,'Hospitalisation Details'!$G$2:$G$2344," ",0,1)</f>
        <v>tier - 2</v>
      </c>
      <c r="O1621" t="str">
        <f>_xlfn.XLOOKUP(A1621,'Hospitalisation Details'!$A$2:$A$2344,'Hospitalisation Details'!$H$2:$H$2344," ",0,1)</f>
        <v>tier - 2</v>
      </c>
      <c r="P1621" t="str">
        <f>_xlfn.XLOOKUP(A1621,'Hospitalisation Details'!$A$2:$A$2344,'Hospitalisation Details'!$I$2:$I$2344," ",0,1)</f>
        <v>R1011</v>
      </c>
      <c r="Q1621">
        <f>_xlfn.XLOOKUP(A1621,'Hospitalisation Details'!$A$2:$A$2344,'Hospitalisation Details'!$K$2:$K$2344," ",0,1)</f>
        <v>53</v>
      </c>
    </row>
    <row r="1622" spans="1:17" ht="15.5" x14ac:dyDescent="0.35">
      <c r="A1622" s="8" t="s">
        <v>750</v>
      </c>
      <c r="B1622" t="str">
        <f>VLOOKUP(Healthcare!A1622,'Customer Names'!A1622:E3956,4,FALSE)</f>
        <v>Kara Lynne</v>
      </c>
      <c r="C1622" s="10">
        <f>_xlfn.XLOOKUP(A1622,'Medical Examinations'!$A$2:$A$2336,'Medical Examinations'!$B$2:$B$2336,"NA",0,1)</f>
        <v>33.155000000000001</v>
      </c>
      <c r="D1622" s="10">
        <f>_xlfn.XLOOKUP(A1622,'Medical Examinations'!$A$2:$A$2336,'Medical Examinations'!$C$2:$C$2336)</f>
        <v>4.32</v>
      </c>
      <c r="E1622" s="1" t="str">
        <f>_xlfn.XLOOKUP(A1622,'Medical Examinations'!$A$2:$A$2336,'Medical Examinations'!$D$2:$D$2336)</f>
        <v>No</v>
      </c>
      <c r="F1622" t="str">
        <f>_xlfn.XLOOKUP(A1622,'Medical Examinations'!$A$2:$A$2336,'Medical Examinations'!$E$2:$E$2336)</f>
        <v>No</v>
      </c>
      <c r="G1622" t="str">
        <f>_xlfn.XLOOKUP(A1622,'Medical Examinations'!$A$2:$A$2336,'Medical Examinations'!$F$2:$F$2336)</f>
        <v>No</v>
      </c>
      <c r="H1622" s="1">
        <f>_xlfn.XLOOKUP(A1622,'Medical Examinations'!$A$2:$A$2336,'Medical Examinations'!$G$2:$G$2336)</f>
        <v>0</v>
      </c>
      <c r="I1622" t="str">
        <f>_xlfn.XLOOKUP(A1622,'Medical Examinations'!$A$2:$A$2336,'Medical Examinations'!$H$2:$H$2336)</f>
        <v>No</v>
      </c>
      <c r="J1622" t="str">
        <f>VLOOKUP(A1622,'Medical Examinations'!$A$2:$J$2336,9,FALSE)</f>
        <v>Obesity</v>
      </c>
      <c r="K1622" t="str">
        <f>VLOOKUP(A1622,'Medical Examinations'!$A$2:$J$2336,10,FALSE)</f>
        <v>Normal</v>
      </c>
      <c r="L1622" s="51" t="str">
        <f>_xlfn.XLOOKUP(A1622,'Hospitalisation Details'!$A$2:$A$2345,'Hospitalisation Details'!$J$2:$J$2345,"")</f>
        <v>18-Aug-1990</v>
      </c>
      <c r="M1622" s="12">
        <f>_xlfn.XLOOKUP(A1622,'Hospitalisation Details'!$A$2:$A$2344,'Hospitalisation Details'!$F$2:$F$2344," ",0,1)</f>
        <v>6128.8</v>
      </c>
      <c r="N1622" t="str">
        <f>_xlfn.XLOOKUP(A1622,'Hospitalisation Details'!$A$2:$A$2344,'Hospitalisation Details'!$G$2:$G$2344," ",0,1)</f>
        <v>tier - 2</v>
      </c>
      <c r="O1622" t="str">
        <f>_xlfn.XLOOKUP(A1622,'Hospitalisation Details'!$A$2:$A$2344,'Hospitalisation Details'!$H$2:$H$2344," ",0,1)</f>
        <v>tier - 3</v>
      </c>
      <c r="P1622" t="str">
        <f>_xlfn.XLOOKUP(A1622,'Hospitalisation Details'!$A$2:$A$2344,'Hospitalisation Details'!$I$2:$I$2344," ",0,1)</f>
        <v>R1012</v>
      </c>
      <c r="Q1622">
        <f>_xlfn.XLOOKUP(A1622,'Hospitalisation Details'!$A$2:$A$2344,'Hospitalisation Details'!$K$2:$K$2344," ",0,1)</f>
        <v>32</v>
      </c>
    </row>
    <row r="1623" spans="1:17" ht="15.5" x14ac:dyDescent="0.35">
      <c r="A1623" s="8" t="s">
        <v>749</v>
      </c>
      <c r="B1623" t="str">
        <f>VLOOKUP(Healthcare!A1623,'Customer Names'!A1623:E3957,4,FALSE)</f>
        <v>Jeffrey</v>
      </c>
      <c r="C1623" s="10">
        <f>_xlfn.XLOOKUP(A1623,'Medical Examinations'!$A$2:$A$2336,'Medical Examinations'!$B$2:$B$2336,"NA",0,1)</f>
        <v>26.22</v>
      </c>
      <c r="D1623" s="10">
        <f>_xlfn.XLOOKUP(A1623,'Medical Examinations'!$A$2:$A$2336,'Medical Examinations'!$C$2:$C$2336)</f>
        <v>5.57</v>
      </c>
      <c r="E1623" s="1" t="str">
        <f>_xlfn.XLOOKUP(A1623,'Medical Examinations'!$A$2:$A$2336,'Medical Examinations'!$D$2:$D$2336)</f>
        <v>Yes</v>
      </c>
      <c r="F1623" t="str">
        <f>_xlfn.XLOOKUP(A1623,'Medical Examinations'!$A$2:$A$2336,'Medical Examinations'!$E$2:$E$2336)</f>
        <v>No</v>
      </c>
      <c r="G1623" t="str">
        <f>_xlfn.XLOOKUP(A1623,'Medical Examinations'!$A$2:$A$2336,'Medical Examinations'!$F$2:$F$2336)</f>
        <v>Yes</v>
      </c>
      <c r="H1623" s="1">
        <f>_xlfn.XLOOKUP(A1623,'Medical Examinations'!$A$2:$A$2336,'Medical Examinations'!$G$2:$G$2336)</f>
        <v>1</v>
      </c>
      <c r="I1623" t="str">
        <f>_xlfn.XLOOKUP(A1623,'Medical Examinations'!$A$2:$A$2336,'Medical Examinations'!$H$2:$H$2336)</f>
        <v>No</v>
      </c>
      <c r="J1623" t="str">
        <f>VLOOKUP(A1623,'Medical Examinations'!$A$2:$J$2336,9,FALSE)</f>
        <v>Overweight</v>
      </c>
      <c r="K1623" t="str">
        <f>VLOOKUP(A1623,'Medical Examinations'!$A$2:$J$2336,10,FALSE)</f>
        <v>Normal</v>
      </c>
      <c r="L1623" s="51" t="str">
        <f>_xlfn.XLOOKUP(A1623,'Hospitalisation Details'!$A$2:$A$2345,'Hospitalisation Details'!$J$2:$J$2345,"")</f>
        <v>16-Nov-1983</v>
      </c>
      <c r="M1623" s="12">
        <f>_xlfn.XLOOKUP(A1623,'Hospitalisation Details'!$A$2:$A$2344,'Hospitalisation Details'!$F$2:$F$2344," ",0,1)</f>
        <v>6123.57</v>
      </c>
      <c r="N1623" t="str">
        <f>_xlfn.XLOOKUP(A1623,'Hospitalisation Details'!$A$2:$A$2344,'Hospitalisation Details'!$G$2:$G$2344," ",0,1)</f>
        <v>tier - 3</v>
      </c>
      <c r="O1623" t="str">
        <f>_xlfn.XLOOKUP(A1623,'Hospitalisation Details'!$A$2:$A$2344,'Hospitalisation Details'!$H$2:$H$2344," ",0,1)</f>
        <v>tier - 2</v>
      </c>
      <c r="P1623" t="str">
        <f>_xlfn.XLOOKUP(A1623,'Hospitalisation Details'!$A$2:$A$2344,'Hospitalisation Details'!$I$2:$I$2344," ",0,1)</f>
        <v>R1012</v>
      </c>
      <c r="Q1623">
        <f>_xlfn.XLOOKUP(A1623,'Hospitalisation Details'!$A$2:$A$2344,'Hospitalisation Details'!$K$2:$K$2344," ",0,1)</f>
        <v>39</v>
      </c>
    </row>
    <row r="1624" spans="1:17" ht="15.5" x14ac:dyDescent="0.35">
      <c r="A1624" s="8" t="s">
        <v>748</v>
      </c>
      <c r="B1624" t="str">
        <f>VLOOKUP(Healthcare!A1624,'Customer Names'!A1624:E3958,4,FALSE)</f>
        <v>Justin</v>
      </c>
      <c r="C1624" s="10">
        <f>_xlfn.XLOOKUP(A1624,'Medical Examinations'!$A$2:$A$2336,'Medical Examinations'!$B$2:$B$2336,"NA",0,1)</f>
        <v>21.85</v>
      </c>
      <c r="D1624" s="10">
        <f>_xlfn.XLOOKUP(A1624,'Medical Examinations'!$A$2:$A$2336,'Medical Examinations'!$C$2:$C$2336)</f>
        <v>5.26</v>
      </c>
      <c r="E1624" s="1" t="str">
        <f>_xlfn.XLOOKUP(A1624,'Medical Examinations'!$A$2:$A$2336,'Medical Examinations'!$D$2:$D$2336)</f>
        <v>Yes</v>
      </c>
      <c r="F1624" t="str">
        <f>_xlfn.XLOOKUP(A1624,'Medical Examinations'!$A$2:$A$2336,'Medical Examinations'!$E$2:$E$2336)</f>
        <v>No</v>
      </c>
      <c r="G1624" t="str">
        <f>_xlfn.XLOOKUP(A1624,'Medical Examinations'!$A$2:$A$2336,'Medical Examinations'!$F$2:$F$2336)</f>
        <v>Yes</v>
      </c>
      <c r="H1624" s="1">
        <f>_xlfn.XLOOKUP(A1624,'Medical Examinations'!$A$2:$A$2336,'Medical Examinations'!$G$2:$G$2336)</f>
        <v>1</v>
      </c>
      <c r="I1624" t="str">
        <f>_xlfn.XLOOKUP(A1624,'Medical Examinations'!$A$2:$A$2336,'Medical Examinations'!$H$2:$H$2336)</f>
        <v>No</v>
      </c>
      <c r="J1624" t="str">
        <f>VLOOKUP(A1624,'Medical Examinations'!$A$2:$J$2336,9,FALSE)</f>
        <v>Normal Weight</v>
      </c>
      <c r="K1624" t="str">
        <f>VLOOKUP(A1624,'Medical Examinations'!$A$2:$J$2336,10,FALSE)</f>
        <v>Normal</v>
      </c>
      <c r="L1624" s="51" t="str">
        <f>_xlfn.XLOOKUP(A1624,'Hospitalisation Details'!$A$2:$A$2345,'Hospitalisation Details'!$J$2:$J$2345,"")</f>
        <v>11-Aug-1983</v>
      </c>
      <c r="M1624" s="12">
        <f>_xlfn.XLOOKUP(A1624,'Hospitalisation Details'!$A$2:$A$2344,'Hospitalisation Details'!$F$2:$F$2344," ",0,1)</f>
        <v>6117.49</v>
      </c>
      <c r="N1624" t="str">
        <f>_xlfn.XLOOKUP(A1624,'Hospitalisation Details'!$A$2:$A$2344,'Hospitalisation Details'!$G$2:$G$2344," ",0,1)</f>
        <v>tier - 2</v>
      </c>
      <c r="O1624" t="str">
        <f>_xlfn.XLOOKUP(A1624,'Hospitalisation Details'!$A$2:$A$2344,'Hospitalisation Details'!$H$2:$H$2344," ",0,1)</f>
        <v>tier - 3</v>
      </c>
      <c r="P1624" t="str">
        <f>_xlfn.XLOOKUP(A1624,'Hospitalisation Details'!$A$2:$A$2344,'Hospitalisation Details'!$I$2:$I$2344," ",0,1)</f>
        <v>R1012</v>
      </c>
      <c r="Q1624">
        <f>_xlfn.XLOOKUP(A1624,'Hospitalisation Details'!$A$2:$A$2344,'Hospitalisation Details'!$K$2:$K$2344," ",0,1)</f>
        <v>39</v>
      </c>
    </row>
    <row r="1625" spans="1:17" ht="15.5" x14ac:dyDescent="0.35">
      <c r="A1625" s="8" t="s">
        <v>747</v>
      </c>
      <c r="B1625" t="str">
        <f>VLOOKUP(Healthcare!A1625,'Customer Names'!A1625:E3959,4,FALSE)</f>
        <v>Emily</v>
      </c>
      <c r="C1625" s="10">
        <f>_xlfn.XLOOKUP(A1625,'Medical Examinations'!$A$2:$A$2336,'Medical Examinations'!$B$2:$B$2336,"NA",0,1)</f>
        <v>30.495000000000001</v>
      </c>
      <c r="D1625" s="10">
        <f>_xlfn.XLOOKUP(A1625,'Medical Examinations'!$A$2:$A$2336,'Medical Examinations'!$C$2:$C$2336)</f>
        <v>6.25</v>
      </c>
      <c r="E1625" s="1" t="str">
        <f>_xlfn.XLOOKUP(A1625,'Medical Examinations'!$A$2:$A$2336,'Medical Examinations'!$D$2:$D$2336)</f>
        <v>No</v>
      </c>
      <c r="F1625" t="str">
        <f>_xlfn.XLOOKUP(A1625,'Medical Examinations'!$A$2:$A$2336,'Medical Examinations'!$E$2:$E$2336)</f>
        <v>No</v>
      </c>
      <c r="G1625" t="str">
        <f>_xlfn.XLOOKUP(A1625,'Medical Examinations'!$A$2:$A$2336,'Medical Examinations'!$F$2:$F$2336)</f>
        <v>No</v>
      </c>
      <c r="H1625" s="1">
        <f>_xlfn.XLOOKUP(A1625,'Medical Examinations'!$A$2:$A$2336,'Medical Examinations'!$G$2:$G$2336)</f>
        <v>0</v>
      </c>
      <c r="I1625" t="str">
        <f>_xlfn.XLOOKUP(A1625,'Medical Examinations'!$A$2:$A$2336,'Medical Examinations'!$H$2:$H$2336)</f>
        <v>No</v>
      </c>
      <c r="J1625" t="str">
        <f>VLOOKUP(A1625,'Medical Examinations'!$A$2:$J$2336,9,FALSE)</f>
        <v>Obesity</v>
      </c>
      <c r="K1625" t="str">
        <f>VLOOKUP(A1625,'Medical Examinations'!$A$2:$J$2336,10,FALSE)</f>
        <v>Prediabetes</v>
      </c>
      <c r="L1625" s="51" t="str">
        <f>_xlfn.XLOOKUP(A1625,'Hospitalisation Details'!$A$2:$A$2345,'Hospitalisation Details'!$J$2:$J$2345,"")</f>
        <v>25-Jul-1991</v>
      </c>
      <c r="M1625" s="12">
        <f>_xlfn.XLOOKUP(A1625,'Hospitalisation Details'!$A$2:$A$2344,'Hospitalisation Details'!$F$2:$F$2344," ",0,1)</f>
        <v>6113.23</v>
      </c>
      <c r="N1625" t="str">
        <f>_xlfn.XLOOKUP(A1625,'Hospitalisation Details'!$A$2:$A$2344,'Hospitalisation Details'!$G$2:$G$2344," ",0,1)</f>
        <v>tier - 2</v>
      </c>
      <c r="O1625" t="str">
        <f>_xlfn.XLOOKUP(A1625,'Hospitalisation Details'!$A$2:$A$2344,'Hospitalisation Details'!$H$2:$H$2344," ",0,1)</f>
        <v>tier - 2</v>
      </c>
      <c r="P1625" t="str">
        <f>_xlfn.XLOOKUP(A1625,'Hospitalisation Details'!$A$2:$A$2344,'Hospitalisation Details'!$I$2:$I$2344," ",0,1)</f>
        <v>R1024</v>
      </c>
      <c r="Q1625">
        <f>_xlfn.XLOOKUP(A1625,'Hospitalisation Details'!$A$2:$A$2344,'Hospitalisation Details'!$K$2:$K$2344," ",0,1)</f>
        <v>31</v>
      </c>
    </row>
    <row r="1626" spans="1:17" ht="15.5" x14ac:dyDescent="0.35">
      <c r="A1626" s="8" t="s">
        <v>746</v>
      </c>
      <c r="B1626" t="str">
        <f>VLOOKUP(Healthcare!A1626,'Customer Names'!A1626:E3960,4,FALSE)</f>
        <v>Rebecca</v>
      </c>
      <c r="C1626" s="10">
        <f>_xlfn.XLOOKUP(A1626,'Medical Examinations'!$A$2:$A$2336,'Medical Examinations'!$B$2:$B$2336,"NA",0,1)</f>
        <v>34.104999999999997</v>
      </c>
      <c r="D1626" s="10">
        <f>_xlfn.XLOOKUP(A1626,'Medical Examinations'!$A$2:$A$2336,'Medical Examinations'!$C$2:$C$2336)</f>
        <v>5.67</v>
      </c>
      <c r="E1626" s="1" t="str">
        <f>_xlfn.XLOOKUP(A1626,'Medical Examinations'!$A$2:$A$2336,'Medical Examinations'!$D$2:$D$2336)</f>
        <v>Yes</v>
      </c>
      <c r="F1626" t="str">
        <f>_xlfn.XLOOKUP(A1626,'Medical Examinations'!$A$2:$A$2336,'Medical Examinations'!$E$2:$E$2336)</f>
        <v>No</v>
      </c>
      <c r="G1626" t="str">
        <f>_xlfn.XLOOKUP(A1626,'Medical Examinations'!$A$2:$A$2336,'Medical Examinations'!$F$2:$F$2336)</f>
        <v>No</v>
      </c>
      <c r="H1626" s="1">
        <f>_xlfn.XLOOKUP(A1626,'Medical Examinations'!$A$2:$A$2336,'Medical Examinations'!$G$2:$G$2336)</f>
        <v>0</v>
      </c>
      <c r="I1626" t="str">
        <f>_xlfn.XLOOKUP(A1626,'Medical Examinations'!$A$2:$A$2336,'Medical Examinations'!$H$2:$H$2336)</f>
        <v>No</v>
      </c>
      <c r="J1626" t="str">
        <f>VLOOKUP(A1626,'Medical Examinations'!$A$2:$J$2336,9,FALSE)</f>
        <v>Obesity</v>
      </c>
      <c r="K1626" t="str">
        <f>VLOOKUP(A1626,'Medical Examinations'!$A$2:$J$2336,10,FALSE)</f>
        <v>Normal</v>
      </c>
      <c r="L1626" s="51" t="str">
        <f>_xlfn.XLOOKUP(A1626,'Hospitalisation Details'!$A$2:$A$2345,'Hospitalisation Details'!$J$2:$J$2345,"")</f>
        <v>21-Jul-1985</v>
      </c>
      <c r="M1626" s="12">
        <f>_xlfn.XLOOKUP(A1626,'Hospitalisation Details'!$A$2:$A$2344,'Hospitalisation Details'!$F$2:$F$2344," ",0,1)</f>
        <v>6112.35</v>
      </c>
      <c r="N1626" t="str">
        <f>_xlfn.XLOOKUP(A1626,'Hospitalisation Details'!$A$2:$A$2344,'Hospitalisation Details'!$G$2:$G$2344," ",0,1)</f>
        <v>tier - 2</v>
      </c>
      <c r="O1626" t="str">
        <f>_xlfn.XLOOKUP(A1626,'Hospitalisation Details'!$A$2:$A$2344,'Hospitalisation Details'!$H$2:$H$2344," ",0,1)</f>
        <v>tier - 1</v>
      </c>
      <c r="P1626" t="str">
        <f>_xlfn.XLOOKUP(A1626,'Hospitalisation Details'!$A$2:$A$2344,'Hospitalisation Details'!$I$2:$I$2344," ",0,1)</f>
        <v>R1012</v>
      </c>
      <c r="Q1626">
        <f>_xlfn.XLOOKUP(A1626,'Hospitalisation Details'!$A$2:$A$2344,'Hospitalisation Details'!$K$2:$K$2344," ",0,1)</f>
        <v>37</v>
      </c>
    </row>
    <row r="1627" spans="1:17" ht="15.5" x14ac:dyDescent="0.35">
      <c r="A1627" s="8" t="s">
        <v>745</v>
      </c>
      <c r="B1627" t="str">
        <f>VLOOKUP(Healthcare!A1627,'Customer Names'!A1627:E3961,4,FALSE)</f>
        <v>Allie</v>
      </c>
      <c r="C1627" s="10">
        <f>_xlfn.XLOOKUP(A1627,'Medical Examinations'!$A$2:$A$2336,'Medical Examinations'!$B$2:$B$2336,"NA",0,1)</f>
        <v>32.770000000000003</v>
      </c>
      <c r="D1627" s="10">
        <f>_xlfn.XLOOKUP(A1627,'Medical Examinations'!$A$2:$A$2336,'Medical Examinations'!$C$2:$C$2336)</f>
        <v>4.42</v>
      </c>
      <c r="E1627" s="1" t="str">
        <f>_xlfn.XLOOKUP(A1627,'Medical Examinations'!$A$2:$A$2336,'Medical Examinations'!$D$2:$D$2336)</f>
        <v>Yes</v>
      </c>
      <c r="F1627" t="str">
        <f>_xlfn.XLOOKUP(A1627,'Medical Examinations'!$A$2:$A$2336,'Medical Examinations'!$E$2:$E$2336)</f>
        <v>No</v>
      </c>
      <c r="G1627" t="str">
        <f>_xlfn.XLOOKUP(A1627,'Medical Examinations'!$A$2:$A$2336,'Medical Examinations'!$F$2:$F$2336)</f>
        <v>No</v>
      </c>
      <c r="H1627" s="1">
        <f>_xlfn.XLOOKUP(A1627,'Medical Examinations'!$A$2:$A$2336,'Medical Examinations'!$G$2:$G$2336)</f>
        <v>1</v>
      </c>
      <c r="I1627" t="str">
        <f>_xlfn.XLOOKUP(A1627,'Medical Examinations'!$A$2:$A$2336,'Medical Examinations'!$H$2:$H$2336)</f>
        <v>No</v>
      </c>
      <c r="J1627" t="str">
        <f>VLOOKUP(A1627,'Medical Examinations'!$A$2:$J$2336,9,FALSE)</f>
        <v>Obesity</v>
      </c>
      <c r="K1627" t="str">
        <f>VLOOKUP(A1627,'Medical Examinations'!$A$2:$J$2336,10,FALSE)</f>
        <v>Normal</v>
      </c>
      <c r="L1627" s="51" t="str">
        <f>_xlfn.XLOOKUP(A1627,'Hospitalisation Details'!$A$2:$A$2345,'Hospitalisation Details'!$J$2:$J$2345,"")</f>
        <v>9-Sep-1995</v>
      </c>
      <c r="M1627" s="12">
        <f>_xlfn.XLOOKUP(A1627,'Hospitalisation Details'!$A$2:$A$2344,'Hospitalisation Details'!$F$2:$F$2344," ",0,1)</f>
        <v>6111.95</v>
      </c>
      <c r="N1627" t="str">
        <f>_xlfn.XLOOKUP(A1627,'Hospitalisation Details'!$A$2:$A$2344,'Hospitalisation Details'!$G$2:$G$2344," ",0,1)</f>
        <v>tier - 2</v>
      </c>
      <c r="O1627" t="str">
        <f>_xlfn.XLOOKUP(A1627,'Hospitalisation Details'!$A$2:$A$2344,'Hospitalisation Details'!$H$2:$H$2344," ",0,1)</f>
        <v>tier - 3</v>
      </c>
      <c r="P1627" t="str">
        <f>_xlfn.XLOOKUP(A1627,'Hospitalisation Details'!$A$2:$A$2344,'Hospitalisation Details'!$I$2:$I$2344," ",0,1)</f>
        <v>R1026</v>
      </c>
      <c r="Q1627">
        <f>_xlfn.XLOOKUP(A1627,'Hospitalisation Details'!$A$2:$A$2344,'Hospitalisation Details'!$K$2:$K$2344," ",0,1)</f>
        <v>27</v>
      </c>
    </row>
    <row r="1628" spans="1:17" ht="15.5" x14ac:dyDescent="0.35">
      <c r="A1628" s="8" t="s">
        <v>744</v>
      </c>
      <c r="B1628" t="str">
        <f>VLOOKUP(Healthcare!A1628,'Customer Names'!A1628:E3962,4,FALSE)</f>
        <v>Trasi</v>
      </c>
      <c r="C1628" s="10">
        <f>_xlfn.XLOOKUP(A1628,'Medical Examinations'!$A$2:$A$2336,'Medical Examinations'!$B$2:$B$2336,"NA",0,1)</f>
        <v>16.850000000000001</v>
      </c>
      <c r="D1628" s="10">
        <f>_xlfn.XLOOKUP(A1628,'Medical Examinations'!$A$2:$A$2336,'Medical Examinations'!$C$2:$C$2336)</f>
        <v>11.75</v>
      </c>
      <c r="E1628" s="1" t="str">
        <f>_xlfn.XLOOKUP(A1628,'Medical Examinations'!$A$2:$A$2336,'Medical Examinations'!$D$2:$D$2336)</f>
        <v>Yes</v>
      </c>
      <c r="F1628" t="str">
        <f>_xlfn.XLOOKUP(A1628,'Medical Examinations'!$A$2:$A$2336,'Medical Examinations'!$E$2:$E$2336)</f>
        <v>No</v>
      </c>
      <c r="G1628" t="str">
        <f>_xlfn.XLOOKUP(A1628,'Medical Examinations'!$A$2:$A$2336,'Medical Examinations'!$F$2:$F$2336)</f>
        <v>No</v>
      </c>
      <c r="H1628" s="1">
        <f>_xlfn.XLOOKUP(A1628,'Medical Examinations'!$A$2:$A$2336,'Medical Examinations'!$G$2:$G$2336)</f>
        <v>2</v>
      </c>
      <c r="I1628" t="str">
        <f>_xlfn.XLOOKUP(A1628,'Medical Examinations'!$A$2:$A$2336,'Medical Examinations'!$H$2:$H$2336)</f>
        <v>No</v>
      </c>
      <c r="J1628" t="str">
        <f>VLOOKUP(A1628,'Medical Examinations'!$A$2:$J$2336,9,FALSE)</f>
        <v>Underweight</v>
      </c>
      <c r="K1628" t="str">
        <f>VLOOKUP(A1628,'Medical Examinations'!$A$2:$J$2336,10,FALSE)</f>
        <v>Diabetes</v>
      </c>
      <c r="L1628" s="51" t="str">
        <f>_xlfn.XLOOKUP(A1628,'Hospitalisation Details'!$A$2:$A$2345,'Hospitalisation Details'!$J$2:$J$2345,"")</f>
        <v>9-Jun-1970</v>
      </c>
      <c r="M1628" s="12">
        <f>_xlfn.XLOOKUP(A1628,'Hospitalisation Details'!$A$2:$A$2344,'Hospitalisation Details'!$F$2:$F$2344," ",0,1)</f>
        <v>6098.38</v>
      </c>
      <c r="N1628" t="str">
        <f>_xlfn.XLOOKUP(A1628,'Hospitalisation Details'!$A$2:$A$2344,'Hospitalisation Details'!$G$2:$G$2344," ",0,1)</f>
        <v>tier - 2</v>
      </c>
      <c r="O1628" t="str">
        <f>_xlfn.XLOOKUP(A1628,'Hospitalisation Details'!$A$2:$A$2344,'Hospitalisation Details'!$H$2:$H$2344," ",0,1)</f>
        <v>tier - 2</v>
      </c>
      <c r="P1628" t="str">
        <f>_xlfn.XLOOKUP(A1628,'Hospitalisation Details'!$A$2:$A$2344,'Hospitalisation Details'!$I$2:$I$2344," ",0,1)</f>
        <v>R1013</v>
      </c>
      <c r="Q1628">
        <f>_xlfn.XLOOKUP(A1628,'Hospitalisation Details'!$A$2:$A$2344,'Hospitalisation Details'!$K$2:$K$2344," ",0,1)</f>
        <v>52</v>
      </c>
    </row>
    <row r="1629" spans="1:17" ht="15.5" x14ac:dyDescent="0.35">
      <c r="A1629" s="8" t="s">
        <v>743</v>
      </c>
      <c r="B1629" t="str">
        <f>VLOOKUP(Healthcare!A1629,'Customer Names'!A1629:E3963,4,FALSE)</f>
        <v>Kevin</v>
      </c>
      <c r="C1629" s="10">
        <f>_xlfn.XLOOKUP(A1629,'Medical Examinations'!$A$2:$A$2336,'Medical Examinations'!$B$2:$B$2336,"NA",0,1)</f>
        <v>34.700000000000003</v>
      </c>
      <c r="D1629" s="10">
        <f>_xlfn.XLOOKUP(A1629,'Medical Examinations'!$A$2:$A$2336,'Medical Examinations'!$C$2:$C$2336)</f>
        <v>6.06</v>
      </c>
      <c r="E1629" s="1" t="str">
        <f>_xlfn.XLOOKUP(A1629,'Medical Examinations'!$A$2:$A$2336,'Medical Examinations'!$D$2:$D$2336)</f>
        <v>No</v>
      </c>
      <c r="F1629" t="str">
        <f>_xlfn.XLOOKUP(A1629,'Medical Examinations'!$A$2:$A$2336,'Medical Examinations'!$E$2:$E$2336)</f>
        <v>No</v>
      </c>
      <c r="G1629" t="str">
        <f>_xlfn.XLOOKUP(A1629,'Medical Examinations'!$A$2:$A$2336,'Medical Examinations'!$F$2:$F$2336)</f>
        <v>No</v>
      </c>
      <c r="H1629" s="1">
        <f>_xlfn.XLOOKUP(A1629,'Medical Examinations'!$A$2:$A$2336,'Medical Examinations'!$G$2:$G$2336)</f>
        <v>1</v>
      </c>
      <c r="I1629" t="str">
        <f>_xlfn.XLOOKUP(A1629,'Medical Examinations'!$A$2:$A$2336,'Medical Examinations'!$H$2:$H$2336)</f>
        <v>No</v>
      </c>
      <c r="J1629" t="str">
        <f>VLOOKUP(A1629,'Medical Examinations'!$A$2:$J$2336,9,FALSE)</f>
        <v>Obesity</v>
      </c>
      <c r="K1629" t="str">
        <f>VLOOKUP(A1629,'Medical Examinations'!$A$2:$J$2336,10,FALSE)</f>
        <v>Prediabetes</v>
      </c>
      <c r="L1629" s="51" t="str">
        <f>_xlfn.XLOOKUP(A1629,'Hospitalisation Details'!$A$2:$A$2345,'Hospitalisation Details'!$J$2:$J$2345,"")</f>
        <v>25-Jul-1984</v>
      </c>
      <c r="M1629" s="12">
        <f>_xlfn.XLOOKUP(A1629,'Hospitalisation Details'!$A$2:$A$2344,'Hospitalisation Details'!$F$2:$F$2344," ",0,1)</f>
        <v>6082.41</v>
      </c>
      <c r="N1629" t="str">
        <f>_xlfn.XLOOKUP(A1629,'Hospitalisation Details'!$A$2:$A$2344,'Hospitalisation Details'!$G$2:$G$2344," ",0,1)</f>
        <v>tier - 1</v>
      </c>
      <c r="O1629" t="str">
        <f>_xlfn.XLOOKUP(A1629,'Hospitalisation Details'!$A$2:$A$2344,'Hospitalisation Details'!$H$2:$H$2344," ",0,1)</f>
        <v>tier - 2</v>
      </c>
      <c r="P1629" t="str">
        <f>_xlfn.XLOOKUP(A1629,'Hospitalisation Details'!$A$2:$A$2344,'Hospitalisation Details'!$I$2:$I$2344," ",0,1)</f>
        <v>R1011</v>
      </c>
      <c r="Q1629">
        <f>_xlfn.XLOOKUP(A1629,'Hospitalisation Details'!$A$2:$A$2344,'Hospitalisation Details'!$K$2:$K$2344," ",0,1)</f>
        <v>38</v>
      </c>
    </row>
    <row r="1630" spans="1:17" ht="15.5" x14ac:dyDescent="0.35">
      <c r="A1630" s="8" t="s">
        <v>742</v>
      </c>
      <c r="B1630" t="str">
        <f>VLOOKUP(Healthcare!A1630,'Customer Names'!A1630:E3964,4,FALSE)</f>
        <v>Fernando</v>
      </c>
      <c r="C1630" s="10">
        <f>_xlfn.XLOOKUP(A1630,'Medical Examinations'!$A$2:$A$2336,'Medical Examinations'!$B$2:$B$2336,"NA",0,1)</f>
        <v>37.049999999999997</v>
      </c>
      <c r="D1630" s="10">
        <f>_xlfn.XLOOKUP(A1630,'Medical Examinations'!$A$2:$A$2336,'Medical Examinations'!$C$2:$C$2336)</f>
        <v>5.48</v>
      </c>
      <c r="E1630" s="1" t="str">
        <f>_xlfn.XLOOKUP(A1630,'Medical Examinations'!$A$2:$A$2336,'Medical Examinations'!$D$2:$D$2336)</f>
        <v>No</v>
      </c>
      <c r="F1630" t="str">
        <f>_xlfn.XLOOKUP(A1630,'Medical Examinations'!$A$2:$A$2336,'Medical Examinations'!$E$2:$E$2336)</f>
        <v>No</v>
      </c>
      <c r="G1630" t="str">
        <f>_xlfn.XLOOKUP(A1630,'Medical Examinations'!$A$2:$A$2336,'Medical Examinations'!$F$2:$F$2336)</f>
        <v>No</v>
      </c>
      <c r="H1630" s="1">
        <f>_xlfn.XLOOKUP(A1630,'Medical Examinations'!$A$2:$A$2336,'Medical Examinations'!$G$2:$G$2336)</f>
        <v>1</v>
      </c>
      <c r="I1630" t="str">
        <f>_xlfn.XLOOKUP(A1630,'Medical Examinations'!$A$2:$A$2336,'Medical Examinations'!$H$2:$H$2336)</f>
        <v>No</v>
      </c>
      <c r="J1630" t="str">
        <f>VLOOKUP(A1630,'Medical Examinations'!$A$2:$J$2336,9,FALSE)</f>
        <v>Obesity</v>
      </c>
      <c r="K1630" t="str">
        <f>VLOOKUP(A1630,'Medical Examinations'!$A$2:$J$2336,10,FALSE)</f>
        <v>Normal</v>
      </c>
      <c r="L1630" s="51" t="str">
        <f>_xlfn.XLOOKUP(A1630,'Hospitalisation Details'!$A$2:$A$2345,'Hospitalisation Details'!$J$2:$J$2345,"")</f>
        <v>14-Oct-1984</v>
      </c>
      <c r="M1630" s="12">
        <f>_xlfn.XLOOKUP(A1630,'Hospitalisation Details'!$A$2:$A$2344,'Hospitalisation Details'!$F$2:$F$2344," ",0,1)</f>
        <v>6079.67</v>
      </c>
      <c r="N1630" t="str">
        <f>_xlfn.XLOOKUP(A1630,'Hospitalisation Details'!$A$2:$A$2344,'Hospitalisation Details'!$G$2:$G$2344," ",0,1)</f>
        <v>tier - 1</v>
      </c>
      <c r="O1630" t="str">
        <f>_xlfn.XLOOKUP(A1630,'Hospitalisation Details'!$A$2:$A$2344,'Hospitalisation Details'!$H$2:$H$2344," ",0,1)</f>
        <v>tier - 1</v>
      </c>
      <c r="P1630" t="str">
        <f>_xlfn.XLOOKUP(A1630,'Hospitalisation Details'!$A$2:$A$2344,'Hospitalisation Details'!$I$2:$I$2344," ",0,1)</f>
        <v>R1014</v>
      </c>
      <c r="Q1630">
        <f>_xlfn.XLOOKUP(A1630,'Hospitalisation Details'!$A$2:$A$2344,'Hospitalisation Details'!$K$2:$K$2344," ",0,1)</f>
        <v>38</v>
      </c>
    </row>
    <row r="1631" spans="1:17" ht="15.5" x14ac:dyDescent="0.35">
      <c r="A1631" s="8" t="s">
        <v>741</v>
      </c>
      <c r="B1631" t="str">
        <f>VLOOKUP(Healthcare!A1631,'Customer Names'!A1631:E3965,4,FALSE)</f>
        <v>Ieva</v>
      </c>
      <c r="C1631" s="10">
        <f>_xlfn.XLOOKUP(A1631,'Medical Examinations'!$A$2:$A$2336,'Medical Examinations'!$B$2:$B$2336,"NA",0,1)</f>
        <v>18.78</v>
      </c>
      <c r="D1631" s="10">
        <f>_xlfn.XLOOKUP(A1631,'Medical Examinations'!$A$2:$A$2336,'Medical Examinations'!$C$2:$C$2336)</f>
        <v>4.45</v>
      </c>
      <c r="E1631" s="1" t="str">
        <f>_xlfn.XLOOKUP(A1631,'Medical Examinations'!$A$2:$A$2336,'Medical Examinations'!$D$2:$D$2336)</f>
        <v>No</v>
      </c>
      <c r="F1631" t="str">
        <f>_xlfn.XLOOKUP(A1631,'Medical Examinations'!$A$2:$A$2336,'Medical Examinations'!$E$2:$E$2336)</f>
        <v>No</v>
      </c>
      <c r="G1631" t="str">
        <f>_xlfn.XLOOKUP(A1631,'Medical Examinations'!$A$2:$A$2336,'Medical Examinations'!$F$2:$F$2336)</f>
        <v>Yes</v>
      </c>
      <c r="H1631" s="1">
        <f>_xlfn.XLOOKUP(A1631,'Medical Examinations'!$A$2:$A$2336,'Medical Examinations'!$G$2:$G$2336)</f>
        <v>1</v>
      </c>
      <c r="I1631" t="str">
        <f>_xlfn.XLOOKUP(A1631,'Medical Examinations'!$A$2:$A$2336,'Medical Examinations'!$H$2:$H$2336)</f>
        <v>No</v>
      </c>
      <c r="J1631" t="str">
        <f>VLOOKUP(A1631,'Medical Examinations'!$A$2:$J$2336,9,FALSE)</f>
        <v>Normal Weight</v>
      </c>
      <c r="K1631" t="str">
        <f>VLOOKUP(A1631,'Medical Examinations'!$A$2:$J$2336,10,FALSE)</f>
        <v>Normal</v>
      </c>
      <c r="L1631" s="51" t="str">
        <f>_xlfn.XLOOKUP(A1631,'Hospitalisation Details'!$A$2:$A$2345,'Hospitalisation Details'!$J$2:$J$2345,"")</f>
        <v>8-Aug-1979</v>
      </c>
      <c r="M1631" s="12">
        <f>_xlfn.XLOOKUP(A1631,'Hospitalisation Details'!$A$2:$A$2344,'Hospitalisation Details'!$F$2:$F$2344," ",0,1)</f>
        <v>6074.37</v>
      </c>
      <c r="N1631" t="str">
        <f>_xlfn.XLOOKUP(A1631,'Hospitalisation Details'!$A$2:$A$2344,'Hospitalisation Details'!$G$2:$G$2344," ",0,1)</f>
        <v>tier - 2</v>
      </c>
      <c r="O1631" t="str">
        <f>_xlfn.XLOOKUP(A1631,'Hospitalisation Details'!$A$2:$A$2344,'Hospitalisation Details'!$H$2:$H$2344," ",0,1)</f>
        <v>tier - 2</v>
      </c>
      <c r="P1631" t="str">
        <f>_xlfn.XLOOKUP(A1631,'Hospitalisation Details'!$A$2:$A$2344,'Hospitalisation Details'!$I$2:$I$2344," ",0,1)</f>
        <v>R1012</v>
      </c>
      <c r="Q1631">
        <f>_xlfn.XLOOKUP(A1631,'Hospitalisation Details'!$A$2:$A$2344,'Hospitalisation Details'!$K$2:$K$2344," ",0,1)</f>
        <v>43</v>
      </c>
    </row>
    <row r="1632" spans="1:17" ht="15.5" x14ac:dyDescent="0.35">
      <c r="A1632" s="8" t="s">
        <v>740</v>
      </c>
      <c r="B1632" t="str">
        <f>VLOOKUP(Healthcare!A1632,'Customer Names'!A1632:E3966,4,FALSE)</f>
        <v>Chris</v>
      </c>
      <c r="C1632" s="10">
        <f>_xlfn.XLOOKUP(A1632,'Medical Examinations'!$A$2:$A$2336,'Medical Examinations'!$B$2:$B$2336,"NA",0,1)</f>
        <v>28.024999999999999</v>
      </c>
      <c r="D1632" s="10">
        <f>_xlfn.XLOOKUP(A1632,'Medical Examinations'!$A$2:$A$2336,'Medical Examinations'!$C$2:$C$2336)</f>
        <v>5</v>
      </c>
      <c r="E1632" s="1" t="str">
        <f>_xlfn.XLOOKUP(A1632,'Medical Examinations'!$A$2:$A$2336,'Medical Examinations'!$D$2:$D$2336)</f>
        <v>No</v>
      </c>
      <c r="F1632" t="str">
        <f>_xlfn.XLOOKUP(A1632,'Medical Examinations'!$A$2:$A$2336,'Medical Examinations'!$E$2:$E$2336)</f>
        <v>No</v>
      </c>
      <c r="G1632" t="str">
        <f>_xlfn.XLOOKUP(A1632,'Medical Examinations'!$A$2:$A$2336,'Medical Examinations'!$F$2:$F$2336)</f>
        <v>No</v>
      </c>
      <c r="H1632" s="1">
        <f>_xlfn.XLOOKUP(A1632,'Medical Examinations'!$A$2:$A$2336,'Medical Examinations'!$G$2:$G$2336)</f>
        <v>1</v>
      </c>
      <c r="I1632" t="str">
        <f>_xlfn.XLOOKUP(A1632,'Medical Examinations'!$A$2:$A$2336,'Medical Examinations'!$H$2:$H$2336)</f>
        <v>No</v>
      </c>
      <c r="J1632" t="str">
        <f>VLOOKUP(A1632,'Medical Examinations'!$A$2:$J$2336,9,FALSE)</f>
        <v>Overweight</v>
      </c>
      <c r="K1632" t="str">
        <f>VLOOKUP(A1632,'Medical Examinations'!$A$2:$J$2336,10,FALSE)</f>
        <v>Normal</v>
      </c>
      <c r="L1632" s="51" t="str">
        <f>_xlfn.XLOOKUP(A1632,'Hospitalisation Details'!$A$2:$A$2345,'Hospitalisation Details'!$J$2:$J$2345,"")</f>
        <v>21-Sep-1984</v>
      </c>
      <c r="M1632" s="12">
        <f>_xlfn.XLOOKUP(A1632,'Hospitalisation Details'!$A$2:$A$2344,'Hospitalisation Details'!$F$2:$F$2344," ",0,1)</f>
        <v>6067.13</v>
      </c>
      <c r="N1632" t="str">
        <f>_xlfn.XLOOKUP(A1632,'Hospitalisation Details'!$A$2:$A$2344,'Hospitalisation Details'!$G$2:$G$2344," ",0,1)</f>
        <v>tier - 3</v>
      </c>
      <c r="O1632" t="str">
        <f>_xlfn.XLOOKUP(A1632,'Hospitalisation Details'!$A$2:$A$2344,'Hospitalisation Details'!$H$2:$H$2344," ",0,1)</f>
        <v>tier - 1</v>
      </c>
      <c r="P1632" t="str">
        <f>_xlfn.XLOOKUP(A1632,'Hospitalisation Details'!$A$2:$A$2344,'Hospitalisation Details'!$I$2:$I$2344," ",0,1)</f>
        <v>R1016</v>
      </c>
      <c r="Q1632">
        <f>_xlfn.XLOOKUP(A1632,'Hospitalisation Details'!$A$2:$A$2344,'Hospitalisation Details'!$K$2:$K$2344," ",0,1)</f>
        <v>38</v>
      </c>
    </row>
    <row r="1633" spans="1:17" ht="15.5" x14ac:dyDescent="0.35">
      <c r="A1633" s="8" t="s">
        <v>739</v>
      </c>
      <c r="B1633" t="str">
        <f>VLOOKUP(Healthcare!A1633,'Customer Names'!A1633:E3967,4,FALSE)</f>
        <v>Drew L.</v>
      </c>
      <c r="C1633" s="10">
        <f>_xlfn.XLOOKUP(A1633,'Medical Examinations'!$A$2:$A$2336,'Medical Examinations'!$B$2:$B$2336,"NA",0,1)</f>
        <v>35.090000000000003</v>
      </c>
      <c r="D1633" s="10">
        <f>_xlfn.XLOOKUP(A1633,'Medical Examinations'!$A$2:$A$2336,'Medical Examinations'!$C$2:$C$2336)</f>
        <v>5.84</v>
      </c>
      <c r="E1633" s="1" t="str">
        <f>_xlfn.XLOOKUP(A1633,'Medical Examinations'!$A$2:$A$2336,'Medical Examinations'!$D$2:$D$2336)</f>
        <v>No</v>
      </c>
      <c r="F1633" t="str">
        <f>_xlfn.XLOOKUP(A1633,'Medical Examinations'!$A$2:$A$2336,'Medical Examinations'!$E$2:$E$2336)</f>
        <v>No</v>
      </c>
      <c r="G1633" t="str">
        <f>_xlfn.XLOOKUP(A1633,'Medical Examinations'!$A$2:$A$2336,'Medical Examinations'!$F$2:$F$2336)</f>
        <v>No</v>
      </c>
      <c r="H1633" s="1">
        <f>_xlfn.XLOOKUP(A1633,'Medical Examinations'!$A$2:$A$2336,'Medical Examinations'!$G$2:$G$2336)</f>
        <v>0</v>
      </c>
      <c r="I1633" t="str">
        <f>_xlfn.XLOOKUP(A1633,'Medical Examinations'!$A$2:$A$2336,'Medical Examinations'!$H$2:$H$2336)</f>
        <v>No</v>
      </c>
      <c r="J1633" t="str">
        <f>VLOOKUP(A1633,'Medical Examinations'!$A$2:$J$2336,9,FALSE)</f>
        <v>Obesity</v>
      </c>
      <c r="K1633" t="str">
        <f>VLOOKUP(A1633,'Medical Examinations'!$A$2:$J$2336,10,FALSE)</f>
        <v>Prediabetes</v>
      </c>
      <c r="L1633" s="51" t="str">
        <f>_xlfn.XLOOKUP(A1633,'Hospitalisation Details'!$A$2:$A$2345,'Hospitalisation Details'!$J$2:$J$2345,"")</f>
        <v>8-Nov-1994</v>
      </c>
      <c r="M1633" s="12">
        <f>_xlfn.XLOOKUP(A1633,'Hospitalisation Details'!$A$2:$A$2344,'Hospitalisation Details'!$F$2:$F$2344," ",0,1)</f>
        <v>6064.37</v>
      </c>
      <c r="N1633" t="str">
        <f>_xlfn.XLOOKUP(A1633,'Hospitalisation Details'!$A$2:$A$2344,'Hospitalisation Details'!$G$2:$G$2344," ",0,1)</f>
        <v>tier - 2</v>
      </c>
      <c r="O1633" t="str">
        <f>_xlfn.XLOOKUP(A1633,'Hospitalisation Details'!$A$2:$A$2344,'Hospitalisation Details'!$H$2:$H$2344," ",0,1)</f>
        <v>tier - 2</v>
      </c>
      <c r="P1633" t="str">
        <f>_xlfn.XLOOKUP(A1633,'Hospitalisation Details'!$A$2:$A$2344,'Hospitalisation Details'!$I$2:$I$2344," ",0,1)</f>
        <v>R1011</v>
      </c>
      <c r="Q1633">
        <f>_xlfn.XLOOKUP(A1633,'Hospitalisation Details'!$A$2:$A$2344,'Hospitalisation Details'!$K$2:$K$2344," ",0,1)</f>
        <v>28</v>
      </c>
    </row>
    <row r="1634" spans="1:17" ht="15.5" x14ac:dyDescent="0.35">
      <c r="A1634" s="8" t="s">
        <v>738</v>
      </c>
      <c r="B1634" t="str">
        <f>VLOOKUP(Healthcare!A1634,'Customer Names'!A1634:E3968,4,FALSE)</f>
        <v>Christina</v>
      </c>
      <c r="C1634" s="10">
        <f>_xlfn.XLOOKUP(A1634,'Medical Examinations'!$A$2:$A$2336,'Medical Examinations'!$B$2:$B$2336,"NA",0,1)</f>
        <v>34.42</v>
      </c>
      <c r="D1634" s="10">
        <f>_xlfn.XLOOKUP(A1634,'Medical Examinations'!$A$2:$A$2336,'Medical Examinations'!$C$2:$C$2336)</f>
        <v>5.21</v>
      </c>
      <c r="E1634" s="1" t="str">
        <f>_xlfn.XLOOKUP(A1634,'Medical Examinations'!$A$2:$A$2336,'Medical Examinations'!$D$2:$D$2336)</f>
        <v>Yes</v>
      </c>
      <c r="F1634" t="str">
        <f>_xlfn.XLOOKUP(A1634,'Medical Examinations'!$A$2:$A$2336,'Medical Examinations'!$E$2:$E$2336)</f>
        <v>No</v>
      </c>
      <c r="G1634" t="str">
        <f>_xlfn.XLOOKUP(A1634,'Medical Examinations'!$A$2:$A$2336,'Medical Examinations'!$F$2:$F$2336)</f>
        <v>No</v>
      </c>
      <c r="H1634" s="1">
        <f>_xlfn.XLOOKUP(A1634,'Medical Examinations'!$A$2:$A$2336,'Medical Examinations'!$G$2:$G$2336)</f>
        <v>0</v>
      </c>
      <c r="I1634" t="str">
        <f>_xlfn.XLOOKUP(A1634,'Medical Examinations'!$A$2:$A$2336,'Medical Examinations'!$H$2:$H$2336)</f>
        <v>No</v>
      </c>
      <c r="J1634" t="str">
        <f>VLOOKUP(A1634,'Medical Examinations'!$A$2:$J$2336,9,FALSE)</f>
        <v>Obesity</v>
      </c>
      <c r="K1634" t="str">
        <f>VLOOKUP(A1634,'Medical Examinations'!$A$2:$J$2336,10,FALSE)</f>
        <v>Normal</v>
      </c>
      <c r="L1634" s="51" t="str">
        <f>_xlfn.XLOOKUP(A1634,'Hospitalisation Details'!$A$2:$A$2345,'Hospitalisation Details'!$J$2:$J$2345,"")</f>
        <v>28-Jul-1996</v>
      </c>
      <c r="M1634" s="12">
        <f>_xlfn.XLOOKUP(A1634,'Hospitalisation Details'!$A$2:$A$2344,'Hospitalisation Details'!$F$2:$F$2344," ",0,1)</f>
        <v>6061.8</v>
      </c>
      <c r="N1634" t="str">
        <f>_xlfn.XLOOKUP(A1634,'Hospitalisation Details'!$A$2:$A$2344,'Hospitalisation Details'!$G$2:$G$2344," ",0,1)</f>
        <v>tier - 2</v>
      </c>
      <c r="O1634" t="str">
        <f>_xlfn.XLOOKUP(A1634,'Hospitalisation Details'!$A$2:$A$2344,'Hospitalisation Details'!$H$2:$H$2344," ",0,1)</f>
        <v>tier - 3</v>
      </c>
      <c r="P1634" t="str">
        <f>_xlfn.XLOOKUP(A1634,'Hospitalisation Details'!$A$2:$A$2344,'Hospitalisation Details'!$I$2:$I$2344," ",0,1)</f>
        <v>R1012</v>
      </c>
      <c r="Q1634">
        <f>_xlfn.XLOOKUP(A1634,'Hospitalisation Details'!$A$2:$A$2344,'Hospitalisation Details'!$K$2:$K$2344," ",0,1)</f>
        <v>26</v>
      </c>
    </row>
    <row r="1635" spans="1:17" ht="15.5" x14ac:dyDescent="0.35">
      <c r="A1635" s="8" t="s">
        <v>737</v>
      </c>
      <c r="B1635" t="str">
        <f>VLOOKUP(Healthcare!A1635,'Customer Names'!A1635:E3969,4,FALSE)</f>
        <v>Alexander G</v>
      </c>
      <c r="C1635" s="10">
        <f>_xlfn.XLOOKUP(A1635,'Medical Examinations'!$A$2:$A$2336,'Medical Examinations'!$B$2:$B$2336,"NA",0,1)</f>
        <v>29.4</v>
      </c>
      <c r="D1635" s="10">
        <f>_xlfn.XLOOKUP(A1635,'Medical Examinations'!$A$2:$A$2336,'Medical Examinations'!$C$2:$C$2336)</f>
        <v>4.26</v>
      </c>
      <c r="E1635" s="1" t="str">
        <f>_xlfn.XLOOKUP(A1635,'Medical Examinations'!$A$2:$A$2336,'Medical Examinations'!$D$2:$D$2336)</f>
        <v>No</v>
      </c>
      <c r="F1635" t="str">
        <f>_xlfn.XLOOKUP(A1635,'Medical Examinations'!$A$2:$A$2336,'Medical Examinations'!$E$2:$E$2336)</f>
        <v>No</v>
      </c>
      <c r="G1635" t="str">
        <f>_xlfn.XLOOKUP(A1635,'Medical Examinations'!$A$2:$A$2336,'Medical Examinations'!$F$2:$F$2336)</f>
        <v>No</v>
      </c>
      <c r="H1635" s="1">
        <f>_xlfn.XLOOKUP(A1635,'Medical Examinations'!$A$2:$A$2336,'Medical Examinations'!$G$2:$G$2336)</f>
        <v>0</v>
      </c>
      <c r="I1635" t="str">
        <f>_xlfn.XLOOKUP(A1635,'Medical Examinations'!$A$2:$A$2336,'Medical Examinations'!$H$2:$H$2336)</f>
        <v>No</v>
      </c>
      <c r="J1635" t="str">
        <f>VLOOKUP(A1635,'Medical Examinations'!$A$2:$J$2336,9,FALSE)</f>
        <v>Overweight</v>
      </c>
      <c r="K1635" t="str">
        <f>VLOOKUP(A1635,'Medical Examinations'!$A$2:$J$2336,10,FALSE)</f>
        <v>Normal</v>
      </c>
      <c r="L1635" s="51" t="str">
        <f>_xlfn.XLOOKUP(A1635,'Hospitalisation Details'!$A$2:$A$2345,'Hospitalisation Details'!$J$2:$J$2345,"")</f>
        <v>16-Aug-1989</v>
      </c>
      <c r="M1635" s="12">
        <f>_xlfn.XLOOKUP(A1635,'Hospitalisation Details'!$A$2:$A$2344,'Hospitalisation Details'!$F$2:$F$2344," ",0,1)</f>
        <v>6059.17</v>
      </c>
      <c r="N1635" t="str">
        <f>_xlfn.XLOOKUP(A1635,'Hospitalisation Details'!$A$2:$A$2344,'Hospitalisation Details'!$G$2:$G$2344," ",0,1)</f>
        <v>tier - 2</v>
      </c>
      <c r="O1635" t="str">
        <f>_xlfn.XLOOKUP(A1635,'Hospitalisation Details'!$A$2:$A$2344,'Hospitalisation Details'!$H$2:$H$2344," ",0,1)</f>
        <v>tier - 1</v>
      </c>
      <c r="P1635" t="str">
        <f>_xlfn.XLOOKUP(A1635,'Hospitalisation Details'!$A$2:$A$2344,'Hospitalisation Details'!$I$2:$I$2344," ",0,1)</f>
        <v>R1011</v>
      </c>
      <c r="Q1635">
        <f>_xlfn.XLOOKUP(A1635,'Hospitalisation Details'!$A$2:$A$2344,'Hospitalisation Details'!$K$2:$K$2344," ",0,1)</f>
        <v>33</v>
      </c>
    </row>
    <row r="1636" spans="1:17" ht="15.5" x14ac:dyDescent="0.35">
      <c r="A1636" s="8" t="s">
        <v>736</v>
      </c>
      <c r="B1636" t="str">
        <f>VLOOKUP(Healthcare!A1636,'Customer Names'!A1636:E3970,4,FALSE)</f>
        <v>Meaghan</v>
      </c>
      <c r="C1636" s="10">
        <f>_xlfn.XLOOKUP(A1636,'Medical Examinations'!$A$2:$A$2336,'Medical Examinations'!$B$2:$B$2336,"NA",0,1)</f>
        <v>21.31</v>
      </c>
      <c r="D1636" s="10">
        <f>_xlfn.XLOOKUP(A1636,'Medical Examinations'!$A$2:$A$2336,'Medical Examinations'!$C$2:$C$2336)</f>
        <v>4.17</v>
      </c>
      <c r="E1636" s="1" t="str">
        <f>_xlfn.XLOOKUP(A1636,'Medical Examinations'!$A$2:$A$2336,'Medical Examinations'!$D$2:$D$2336)</f>
        <v>No</v>
      </c>
      <c r="F1636" t="str">
        <f>_xlfn.XLOOKUP(A1636,'Medical Examinations'!$A$2:$A$2336,'Medical Examinations'!$E$2:$E$2336)</f>
        <v>No</v>
      </c>
      <c r="G1636" t="str">
        <f>_xlfn.XLOOKUP(A1636,'Medical Examinations'!$A$2:$A$2336,'Medical Examinations'!$F$2:$F$2336)</f>
        <v>No</v>
      </c>
      <c r="H1636" s="1">
        <f>_xlfn.XLOOKUP(A1636,'Medical Examinations'!$A$2:$A$2336,'Medical Examinations'!$G$2:$G$2336)</f>
        <v>0</v>
      </c>
      <c r="I1636" t="str">
        <f>_xlfn.XLOOKUP(A1636,'Medical Examinations'!$A$2:$A$2336,'Medical Examinations'!$H$2:$H$2336)</f>
        <v>No</v>
      </c>
      <c r="J1636" t="str">
        <f>VLOOKUP(A1636,'Medical Examinations'!$A$2:$J$2336,9,FALSE)</f>
        <v>Normal Weight</v>
      </c>
      <c r="K1636" t="str">
        <f>VLOOKUP(A1636,'Medical Examinations'!$A$2:$J$2336,10,FALSE)</f>
        <v>Normal</v>
      </c>
      <c r="L1636" s="51" t="str">
        <f>_xlfn.XLOOKUP(A1636,'Hospitalisation Details'!$A$2:$A$2345,'Hospitalisation Details'!$J$2:$J$2345,"")</f>
        <v>8-Aug-1980</v>
      </c>
      <c r="M1636" s="12">
        <f>_xlfn.XLOOKUP(A1636,'Hospitalisation Details'!$A$2:$A$2344,'Hospitalisation Details'!$F$2:$F$2344," ",0,1)</f>
        <v>5993.62</v>
      </c>
      <c r="N1636" t="str">
        <f>_xlfn.XLOOKUP(A1636,'Hospitalisation Details'!$A$2:$A$2344,'Hospitalisation Details'!$G$2:$G$2344," ",0,1)</f>
        <v>tier - 2</v>
      </c>
      <c r="O1636" t="str">
        <f>_xlfn.XLOOKUP(A1636,'Hospitalisation Details'!$A$2:$A$2344,'Hospitalisation Details'!$H$2:$H$2344," ",0,1)</f>
        <v>tier - 3</v>
      </c>
      <c r="P1636" t="str">
        <f>_xlfn.XLOOKUP(A1636,'Hospitalisation Details'!$A$2:$A$2344,'Hospitalisation Details'!$I$2:$I$2344," ",0,1)</f>
        <v>R1013</v>
      </c>
      <c r="Q1636">
        <f>_xlfn.XLOOKUP(A1636,'Hospitalisation Details'!$A$2:$A$2344,'Hospitalisation Details'!$K$2:$K$2344," ",0,1)</f>
        <v>42</v>
      </c>
    </row>
    <row r="1637" spans="1:17" ht="15.5" x14ac:dyDescent="0.35">
      <c r="A1637" s="8" t="s">
        <v>735</v>
      </c>
      <c r="B1637" t="str">
        <f>VLOOKUP(Healthcare!A1637,'Customer Names'!A1637:E3971,4,FALSE)</f>
        <v>Kristin</v>
      </c>
      <c r="C1637" s="10">
        <f>_xlfn.XLOOKUP(A1637,'Medical Examinations'!$A$2:$A$2336,'Medical Examinations'!$B$2:$B$2336,"NA",0,1)</f>
        <v>19.559999999999999</v>
      </c>
      <c r="D1637" s="10">
        <f>_xlfn.XLOOKUP(A1637,'Medical Examinations'!$A$2:$A$2336,'Medical Examinations'!$C$2:$C$2336)</f>
        <v>11.96</v>
      </c>
      <c r="E1637" s="1" t="str">
        <f>_xlfn.XLOOKUP(A1637,'Medical Examinations'!$A$2:$A$2336,'Medical Examinations'!$D$2:$D$2336)</f>
        <v>No</v>
      </c>
      <c r="F1637" t="str">
        <f>_xlfn.XLOOKUP(A1637,'Medical Examinations'!$A$2:$A$2336,'Medical Examinations'!$E$2:$E$2336)</f>
        <v>No</v>
      </c>
      <c r="G1637" t="str">
        <f>_xlfn.XLOOKUP(A1637,'Medical Examinations'!$A$2:$A$2336,'Medical Examinations'!$F$2:$F$2336)</f>
        <v>No</v>
      </c>
      <c r="H1637" s="1">
        <f>_xlfn.XLOOKUP(A1637,'Medical Examinations'!$A$2:$A$2336,'Medical Examinations'!$G$2:$G$2336)</f>
        <v>0</v>
      </c>
      <c r="I1637" t="str">
        <f>_xlfn.XLOOKUP(A1637,'Medical Examinations'!$A$2:$A$2336,'Medical Examinations'!$H$2:$H$2336)</f>
        <v>No</v>
      </c>
      <c r="J1637" t="str">
        <f>VLOOKUP(A1637,'Medical Examinations'!$A$2:$J$2336,9,FALSE)</f>
        <v>Normal Weight</v>
      </c>
      <c r="K1637" t="str">
        <f>VLOOKUP(A1637,'Medical Examinations'!$A$2:$J$2336,10,FALSE)</f>
        <v>Diabetes</v>
      </c>
      <c r="L1637" s="51" t="str">
        <f>_xlfn.XLOOKUP(A1637,'Hospitalisation Details'!$A$2:$A$2345,'Hospitalisation Details'!$J$2:$J$2345,"")</f>
        <v>17-Aug-1974</v>
      </c>
      <c r="M1637" s="12">
        <f>_xlfn.XLOOKUP(A1637,'Hospitalisation Details'!$A$2:$A$2344,'Hospitalisation Details'!$F$2:$F$2344," ",0,1)</f>
        <v>5990.17</v>
      </c>
      <c r="N1637" t="str">
        <f>_xlfn.XLOOKUP(A1637,'Hospitalisation Details'!$A$2:$A$2344,'Hospitalisation Details'!$G$2:$G$2344," ",0,1)</f>
        <v>tier - 2</v>
      </c>
      <c r="O1637" t="str">
        <f>_xlfn.XLOOKUP(A1637,'Hospitalisation Details'!$A$2:$A$2344,'Hospitalisation Details'!$H$2:$H$2344," ",0,1)</f>
        <v>tier - 2</v>
      </c>
      <c r="P1637" t="str">
        <f>_xlfn.XLOOKUP(A1637,'Hospitalisation Details'!$A$2:$A$2344,'Hospitalisation Details'!$I$2:$I$2344," ",0,1)</f>
        <v>R1013</v>
      </c>
      <c r="Q1637">
        <f>_xlfn.XLOOKUP(A1637,'Hospitalisation Details'!$A$2:$A$2344,'Hospitalisation Details'!$K$2:$K$2344," ",0,1)</f>
        <v>48</v>
      </c>
    </row>
    <row r="1638" spans="1:17" ht="15.5" x14ac:dyDescent="0.35">
      <c r="A1638" s="8" t="s">
        <v>734</v>
      </c>
      <c r="B1638" t="str">
        <f>VLOOKUP(Healthcare!A1638,'Customer Names'!A1638:E3972,4,FALSE)</f>
        <v>Andrea K.</v>
      </c>
      <c r="C1638" s="10">
        <f>_xlfn.XLOOKUP(A1638,'Medical Examinations'!$A$2:$A$2336,'Medical Examinations'!$B$2:$B$2336,"NA",0,1)</f>
        <v>37.335000000000001</v>
      </c>
      <c r="D1638" s="10">
        <f>_xlfn.XLOOKUP(A1638,'Medical Examinations'!$A$2:$A$2336,'Medical Examinations'!$C$2:$C$2336)</f>
        <v>6.26</v>
      </c>
      <c r="E1638" s="1" t="str">
        <f>_xlfn.XLOOKUP(A1638,'Medical Examinations'!$A$2:$A$2336,'Medical Examinations'!$D$2:$D$2336)</f>
        <v>Yes</v>
      </c>
      <c r="F1638" t="str">
        <f>_xlfn.XLOOKUP(A1638,'Medical Examinations'!$A$2:$A$2336,'Medical Examinations'!$E$2:$E$2336)</f>
        <v>No</v>
      </c>
      <c r="G1638" t="str">
        <f>_xlfn.XLOOKUP(A1638,'Medical Examinations'!$A$2:$A$2336,'Medical Examinations'!$F$2:$F$2336)</f>
        <v>No</v>
      </c>
      <c r="H1638" s="1">
        <f>_xlfn.XLOOKUP(A1638,'Medical Examinations'!$A$2:$A$2336,'Medical Examinations'!$G$2:$G$2336)</f>
        <v>1</v>
      </c>
      <c r="I1638" t="str">
        <f>_xlfn.XLOOKUP(A1638,'Medical Examinations'!$A$2:$A$2336,'Medical Examinations'!$H$2:$H$2336)</f>
        <v>No</v>
      </c>
      <c r="J1638" t="str">
        <f>VLOOKUP(A1638,'Medical Examinations'!$A$2:$J$2336,9,FALSE)</f>
        <v>Obesity</v>
      </c>
      <c r="K1638" t="str">
        <f>VLOOKUP(A1638,'Medical Examinations'!$A$2:$J$2336,10,FALSE)</f>
        <v>Prediabetes</v>
      </c>
      <c r="L1638" s="51" t="str">
        <f>_xlfn.XLOOKUP(A1638,'Hospitalisation Details'!$A$2:$A$2345,'Hospitalisation Details'!$J$2:$J$2345,"")</f>
        <v>10-Jun-1988</v>
      </c>
      <c r="M1638" s="12">
        <f>_xlfn.XLOOKUP(A1638,'Hospitalisation Details'!$A$2:$A$2344,'Hospitalisation Details'!$F$2:$F$2344," ",0,1)</f>
        <v>5989.52</v>
      </c>
      <c r="N1638" t="str">
        <f>_xlfn.XLOOKUP(A1638,'Hospitalisation Details'!$A$2:$A$2344,'Hospitalisation Details'!$G$2:$G$2344," ",0,1)</f>
        <v>tier - 2</v>
      </c>
      <c r="O1638" t="str">
        <f>_xlfn.XLOOKUP(A1638,'Hospitalisation Details'!$A$2:$A$2344,'Hospitalisation Details'!$H$2:$H$2344," ",0,1)</f>
        <v>tier - 1</v>
      </c>
      <c r="P1638" t="str">
        <f>_xlfn.XLOOKUP(A1638,'Hospitalisation Details'!$A$2:$A$2344,'Hospitalisation Details'!$I$2:$I$2344," ",0,1)</f>
        <v>R1012</v>
      </c>
      <c r="Q1638">
        <f>_xlfn.XLOOKUP(A1638,'Hospitalisation Details'!$A$2:$A$2344,'Hospitalisation Details'!$K$2:$K$2344," ",0,1)</f>
        <v>34</v>
      </c>
    </row>
    <row r="1639" spans="1:17" ht="15.5" x14ac:dyDescent="0.35">
      <c r="A1639" s="8" t="s">
        <v>733</v>
      </c>
      <c r="B1639" t="str">
        <f>VLOOKUP(Healthcare!A1639,'Customer Names'!A1639:E3973,4,FALSE)</f>
        <v>Kris</v>
      </c>
      <c r="C1639" s="10">
        <f>_xlfn.XLOOKUP(A1639,'Medical Examinations'!$A$2:$A$2336,'Medical Examinations'!$B$2:$B$2336,"NA",0,1)</f>
        <v>19.53</v>
      </c>
      <c r="D1639" s="10">
        <f>_xlfn.XLOOKUP(A1639,'Medical Examinations'!$A$2:$A$2336,'Medical Examinations'!$C$2:$C$2336)</f>
        <v>11.68</v>
      </c>
      <c r="E1639" s="1" t="str">
        <f>_xlfn.XLOOKUP(A1639,'Medical Examinations'!$A$2:$A$2336,'Medical Examinations'!$D$2:$D$2336)</f>
        <v>No</v>
      </c>
      <c r="F1639" t="str">
        <f>_xlfn.XLOOKUP(A1639,'Medical Examinations'!$A$2:$A$2336,'Medical Examinations'!$E$2:$E$2336)</f>
        <v>No</v>
      </c>
      <c r="G1639" t="str">
        <f>_xlfn.XLOOKUP(A1639,'Medical Examinations'!$A$2:$A$2336,'Medical Examinations'!$F$2:$F$2336)</f>
        <v>No</v>
      </c>
      <c r="H1639" s="1">
        <f>_xlfn.XLOOKUP(A1639,'Medical Examinations'!$A$2:$A$2336,'Medical Examinations'!$G$2:$G$2336)</f>
        <v>0</v>
      </c>
      <c r="I1639" t="str">
        <f>_xlfn.XLOOKUP(A1639,'Medical Examinations'!$A$2:$A$2336,'Medical Examinations'!$H$2:$H$2336)</f>
        <v>No</v>
      </c>
      <c r="J1639" t="str">
        <f>VLOOKUP(A1639,'Medical Examinations'!$A$2:$J$2336,9,FALSE)</f>
        <v>Normal Weight</v>
      </c>
      <c r="K1639" t="str">
        <f>VLOOKUP(A1639,'Medical Examinations'!$A$2:$J$2336,10,FALSE)</f>
        <v>Diabetes</v>
      </c>
      <c r="L1639" s="51" t="str">
        <f>_xlfn.XLOOKUP(A1639,'Hospitalisation Details'!$A$2:$A$2345,'Hospitalisation Details'!$J$2:$J$2345,"")</f>
        <v>11-Oct-1974</v>
      </c>
      <c r="M1639" s="12">
        <f>_xlfn.XLOOKUP(A1639,'Hospitalisation Details'!$A$2:$A$2344,'Hospitalisation Details'!$F$2:$F$2344," ",0,1)</f>
        <v>5979.99</v>
      </c>
      <c r="N1639" t="str">
        <f>_xlfn.XLOOKUP(A1639,'Hospitalisation Details'!$A$2:$A$2344,'Hospitalisation Details'!$G$2:$G$2344," ",0,1)</f>
        <v>tier - 2</v>
      </c>
      <c r="O1639" t="str">
        <f>_xlfn.XLOOKUP(A1639,'Hospitalisation Details'!$A$2:$A$2344,'Hospitalisation Details'!$H$2:$H$2344," ",0,1)</f>
        <v>tier - 3</v>
      </c>
      <c r="P1639" t="str">
        <f>_xlfn.XLOOKUP(A1639,'Hospitalisation Details'!$A$2:$A$2344,'Hospitalisation Details'!$I$2:$I$2344," ",0,1)</f>
        <v>R1013</v>
      </c>
      <c r="Q1639">
        <f>_xlfn.XLOOKUP(A1639,'Hospitalisation Details'!$A$2:$A$2344,'Hospitalisation Details'!$K$2:$K$2344," ",0,1)</f>
        <v>48</v>
      </c>
    </row>
    <row r="1640" spans="1:17" ht="15.5" x14ac:dyDescent="0.35">
      <c r="A1640" s="8" t="s">
        <v>732</v>
      </c>
      <c r="B1640" t="str">
        <f>VLOOKUP(Healthcare!A1640,'Customer Names'!A1640:E3974,4,FALSE)</f>
        <v>Alden W</v>
      </c>
      <c r="C1640" s="10">
        <f>_xlfn.XLOOKUP(A1640,'Medical Examinations'!$A$2:$A$2336,'Medical Examinations'!$B$2:$B$2336,"NA",0,1)</f>
        <v>34.1</v>
      </c>
      <c r="D1640" s="10">
        <f>_xlfn.XLOOKUP(A1640,'Medical Examinations'!$A$2:$A$2336,'Medical Examinations'!$C$2:$C$2336)</f>
        <v>5.16</v>
      </c>
      <c r="E1640" s="1" t="str">
        <f>_xlfn.XLOOKUP(A1640,'Medical Examinations'!$A$2:$A$2336,'Medical Examinations'!$D$2:$D$2336)</f>
        <v>No</v>
      </c>
      <c r="F1640" t="str">
        <f>_xlfn.XLOOKUP(A1640,'Medical Examinations'!$A$2:$A$2336,'Medical Examinations'!$E$2:$E$2336)</f>
        <v>No</v>
      </c>
      <c r="G1640" t="str">
        <f>_xlfn.XLOOKUP(A1640,'Medical Examinations'!$A$2:$A$2336,'Medical Examinations'!$F$2:$F$2336)</f>
        <v>No</v>
      </c>
      <c r="H1640" s="1">
        <f>_xlfn.XLOOKUP(A1640,'Medical Examinations'!$A$2:$A$2336,'Medical Examinations'!$G$2:$G$2336)</f>
        <v>0</v>
      </c>
      <c r="I1640" t="str">
        <f>_xlfn.XLOOKUP(A1640,'Medical Examinations'!$A$2:$A$2336,'Medical Examinations'!$H$2:$H$2336)</f>
        <v>No</v>
      </c>
      <c r="J1640" t="str">
        <f>VLOOKUP(A1640,'Medical Examinations'!$A$2:$J$2336,9,FALSE)</f>
        <v>Obesity</v>
      </c>
      <c r="K1640" t="str">
        <f>VLOOKUP(A1640,'Medical Examinations'!$A$2:$J$2336,10,FALSE)</f>
        <v>Normal</v>
      </c>
      <c r="L1640" s="51" t="str">
        <f>_xlfn.XLOOKUP(A1640,'Hospitalisation Details'!$A$2:$A$2345,'Hospitalisation Details'!$J$2:$J$2345,"")</f>
        <v>10-Oct-1980</v>
      </c>
      <c r="M1640" s="12">
        <f>_xlfn.XLOOKUP(A1640,'Hospitalisation Details'!$A$2:$A$2344,'Hospitalisation Details'!$F$2:$F$2344," ",0,1)</f>
        <v>5979.73</v>
      </c>
      <c r="N1640" t="str">
        <f>_xlfn.XLOOKUP(A1640,'Hospitalisation Details'!$A$2:$A$2344,'Hospitalisation Details'!$G$2:$G$2344," ",0,1)</f>
        <v>tier - 2</v>
      </c>
      <c r="O1640" t="str">
        <f>_xlfn.XLOOKUP(A1640,'Hospitalisation Details'!$A$2:$A$2344,'Hospitalisation Details'!$H$2:$H$2344," ",0,1)</f>
        <v>tier - 2</v>
      </c>
      <c r="P1640" t="str">
        <f>_xlfn.XLOOKUP(A1640,'Hospitalisation Details'!$A$2:$A$2344,'Hospitalisation Details'!$I$2:$I$2344," ",0,1)</f>
        <v>R1011</v>
      </c>
      <c r="Q1640">
        <f>_xlfn.XLOOKUP(A1640,'Hospitalisation Details'!$A$2:$A$2344,'Hospitalisation Details'!$K$2:$K$2344," ",0,1)</f>
        <v>42</v>
      </c>
    </row>
    <row r="1641" spans="1:17" ht="15.5" x14ac:dyDescent="0.35">
      <c r="A1641" s="8" t="s">
        <v>731</v>
      </c>
      <c r="B1641" t="str">
        <f>VLOOKUP(Healthcare!A1641,'Customer Names'!A1641:E3975,4,FALSE)</f>
        <v>Suzanne M</v>
      </c>
      <c r="C1641" s="10">
        <f>_xlfn.XLOOKUP(A1641,'Medical Examinations'!$A$2:$A$2336,'Medical Examinations'!$B$2:$B$2336,"NA",0,1)</f>
        <v>16.5</v>
      </c>
      <c r="D1641" s="10">
        <f>_xlfn.XLOOKUP(A1641,'Medical Examinations'!$A$2:$A$2336,'Medical Examinations'!$C$2:$C$2336)</f>
        <v>6.9</v>
      </c>
      <c r="E1641" s="1" t="str">
        <f>_xlfn.XLOOKUP(A1641,'Medical Examinations'!$A$2:$A$2336,'Medical Examinations'!$D$2:$D$2336)</f>
        <v>Yes</v>
      </c>
      <c r="F1641" t="str">
        <f>_xlfn.XLOOKUP(A1641,'Medical Examinations'!$A$2:$A$2336,'Medical Examinations'!$E$2:$E$2336)</f>
        <v>No</v>
      </c>
      <c r="G1641" t="str">
        <f>_xlfn.XLOOKUP(A1641,'Medical Examinations'!$A$2:$A$2336,'Medical Examinations'!$F$2:$F$2336)</f>
        <v>No</v>
      </c>
      <c r="H1641" s="1">
        <f>_xlfn.XLOOKUP(A1641,'Medical Examinations'!$A$2:$A$2336,'Medical Examinations'!$G$2:$G$2336)</f>
        <v>2</v>
      </c>
      <c r="I1641" t="str">
        <f>_xlfn.XLOOKUP(A1641,'Medical Examinations'!$A$2:$A$2336,'Medical Examinations'!$H$2:$H$2336)</f>
        <v>No</v>
      </c>
      <c r="J1641" t="str">
        <f>VLOOKUP(A1641,'Medical Examinations'!$A$2:$J$2336,9,FALSE)</f>
        <v>Underweight</v>
      </c>
      <c r="K1641" t="str">
        <f>VLOOKUP(A1641,'Medical Examinations'!$A$2:$J$2336,10,FALSE)</f>
        <v>Diabetes</v>
      </c>
      <c r="L1641" s="51" t="str">
        <f>_xlfn.XLOOKUP(A1641,'Hospitalisation Details'!$A$2:$A$2345,'Hospitalisation Details'!$J$2:$J$2345,"")</f>
        <v>25-Jun-1970</v>
      </c>
      <c r="M1641" s="12">
        <f>_xlfn.XLOOKUP(A1641,'Hospitalisation Details'!$A$2:$A$2344,'Hospitalisation Details'!$F$2:$F$2344," ",0,1)</f>
        <v>5979.66</v>
      </c>
      <c r="N1641" t="str">
        <f>_xlfn.XLOOKUP(A1641,'Hospitalisation Details'!$A$2:$A$2344,'Hospitalisation Details'!$G$2:$G$2344," ",0,1)</f>
        <v>tier - 2</v>
      </c>
      <c r="O1641" t="str">
        <f>_xlfn.XLOOKUP(A1641,'Hospitalisation Details'!$A$2:$A$2344,'Hospitalisation Details'!$H$2:$H$2344," ",0,1)</f>
        <v>tier - 3</v>
      </c>
      <c r="P1641" t="str">
        <f>_xlfn.XLOOKUP(A1641,'Hospitalisation Details'!$A$2:$A$2344,'Hospitalisation Details'!$I$2:$I$2344," ",0,1)</f>
        <v>R1013</v>
      </c>
      <c r="Q1641">
        <f>_xlfn.XLOOKUP(A1641,'Hospitalisation Details'!$A$2:$A$2344,'Hospitalisation Details'!$K$2:$K$2344," ",0,1)</f>
        <v>52</v>
      </c>
    </row>
    <row r="1642" spans="1:17" ht="15.5" x14ac:dyDescent="0.35">
      <c r="A1642" s="8" t="s">
        <v>730</v>
      </c>
      <c r="B1642" t="str">
        <f>VLOOKUP(Healthcare!A1642,'Customer Names'!A1642:E3976,4,FALSE)</f>
        <v>Heidi Z.</v>
      </c>
      <c r="C1642" s="10">
        <f>_xlfn.XLOOKUP(A1642,'Medical Examinations'!$A$2:$A$2336,'Medical Examinations'!$B$2:$B$2336,"NA",0,1)</f>
        <v>30.69</v>
      </c>
      <c r="D1642" s="10">
        <f>_xlfn.XLOOKUP(A1642,'Medical Examinations'!$A$2:$A$2336,'Medical Examinations'!$C$2:$C$2336)</f>
        <v>4.83</v>
      </c>
      <c r="E1642" s="1" t="str">
        <f>_xlfn.XLOOKUP(A1642,'Medical Examinations'!$A$2:$A$2336,'Medical Examinations'!$D$2:$D$2336)</f>
        <v>No</v>
      </c>
      <c r="F1642" t="str">
        <f>_xlfn.XLOOKUP(A1642,'Medical Examinations'!$A$2:$A$2336,'Medical Examinations'!$E$2:$E$2336)</f>
        <v>No</v>
      </c>
      <c r="G1642" t="str">
        <f>_xlfn.XLOOKUP(A1642,'Medical Examinations'!$A$2:$A$2336,'Medical Examinations'!$F$2:$F$2336)</f>
        <v>No</v>
      </c>
      <c r="H1642" s="1">
        <f>_xlfn.XLOOKUP(A1642,'Medical Examinations'!$A$2:$A$2336,'Medical Examinations'!$G$2:$G$2336)</f>
        <v>1</v>
      </c>
      <c r="I1642" t="str">
        <f>_xlfn.XLOOKUP(A1642,'Medical Examinations'!$A$2:$A$2336,'Medical Examinations'!$H$2:$H$2336)</f>
        <v>No</v>
      </c>
      <c r="J1642" t="str">
        <f>VLOOKUP(A1642,'Medical Examinations'!$A$2:$J$2336,9,FALSE)</f>
        <v>Obesity</v>
      </c>
      <c r="K1642" t="str">
        <f>VLOOKUP(A1642,'Medical Examinations'!$A$2:$J$2336,10,FALSE)</f>
        <v>Normal</v>
      </c>
      <c r="L1642" s="51" t="str">
        <f>_xlfn.XLOOKUP(A1642,'Hospitalisation Details'!$A$2:$A$2345,'Hospitalisation Details'!$J$2:$J$2345,"")</f>
        <v>11-Nov-1984</v>
      </c>
      <c r="M1642" s="12">
        <f>_xlfn.XLOOKUP(A1642,'Hospitalisation Details'!$A$2:$A$2344,'Hospitalisation Details'!$F$2:$F$2344," ",0,1)</f>
        <v>5976.83</v>
      </c>
      <c r="N1642" t="str">
        <f>_xlfn.XLOOKUP(A1642,'Hospitalisation Details'!$A$2:$A$2344,'Hospitalisation Details'!$G$2:$G$2344," ",0,1)</f>
        <v>tier - 2</v>
      </c>
      <c r="O1642" t="str">
        <f>_xlfn.XLOOKUP(A1642,'Hospitalisation Details'!$A$2:$A$2344,'Hospitalisation Details'!$H$2:$H$2344," ",0,1)</f>
        <v>tier - 2</v>
      </c>
      <c r="P1642" t="str">
        <f>_xlfn.XLOOKUP(A1642,'Hospitalisation Details'!$A$2:$A$2344,'Hospitalisation Details'!$I$2:$I$2344," ",0,1)</f>
        <v>R1013</v>
      </c>
      <c r="Q1642">
        <f>_xlfn.XLOOKUP(A1642,'Hospitalisation Details'!$A$2:$A$2344,'Hospitalisation Details'!$K$2:$K$2344," ",0,1)</f>
        <v>38</v>
      </c>
    </row>
    <row r="1643" spans="1:17" ht="15.5" x14ac:dyDescent="0.35">
      <c r="A1643" s="8" t="s">
        <v>729</v>
      </c>
      <c r="B1643" t="str">
        <f>VLOOKUP(Healthcare!A1643,'Customer Names'!A1643:E3977,4,FALSE)</f>
        <v>Carolyn</v>
      </c>
      <c r="C1643" s="10">
        <f>_xlfn.XLOOKUP(A1643,'Medical Examinations'!$A$2:$A$2336,'Medical Examinations'!$B$2:$B$2336,"NA",0,1)</f>
        <v>28.93</v>
      </c>
      <c r="D1643" s="10">
        <f>_xlfn.XLOOKUP(A1643,'Medical Examinations'!$A$2:$A$2336,'Medical Examinations'!$C$2:$C$2336)</f>
        <v>4.87</v>
      </c>
      <c r="E1643" s="1" t="str">
        <f>_xlfn.XLOOKUP(A1643,'Medical Examinations'!$A$2:$A$2336,'Medical Examinations'!$D$2:$D$2336)</f>
        <v>No</v>
      </c>
      <c r="F1643" t="str">
        <f>_xlfn.XLOOKUP(A1643,'Medical Examinations'!$A$2:$A$2336,'Medical Examinations'!$E$2:$E$2336)</f>
        <v>No</v>
      </c>
      <c r="G1643" t="str">
        <f>_xlfn.XLOOKUP(A1643,'Medical Examinations'!$A$2:$A$2336,'Medical Examinations'!$F$2:$F$2336)</f>
        <v>No</v>
      </c>
      <c r="H1643" s="1">
        <f>_xlfn.XLOOKUP(A1643,'Medical Examinations'!$A$2:$A$2336,'Medical Examinations'!$G$2:$G$2336)</f>
        <v>1</v>
      </c>
      <c r="I1643" t="str">
        <f>_xlfn.XLOOKUP(A1643,'Medical Examinations'!$A$2:$A$2336,'Medical Examinations'!$H$2:$H$2336)</f>
        <v>No</v>
      </c>
      <c r="J1643" t="str">
        <f>VLOOKUP(A1643,'Medical Examinations'!$A$2:$J$2336,9,FALSE)</f>
        <v>Overweight</v>
      </c>
      <c r="K1643" t="str">
        <f>VLOOKUP(A1643,'Medical Examinations'!$A$2:$J$2336,10,FALSE)</f>
        <v>Normal</v>
      </c>
      <c r="L1643" s="51" t="str">
        <f>_xlfn.XLOOKUP(A1643,'Hospitalisation Details'!$A$2:$A$2345,'Hospitalisation Details'!$J$2:$J$2345,"")</f>
        <v>19-Sep-1984</v>
      </c>
      <c r="M1643" s="12">
        <f>_xlfn.XLOOKUP(A1643,'Hospitalisation Details'!$A$2:$A$2344,'Hospitalisation Details'!$F$2:$F$2344," ",0,1)</f>
        <v>5974.38</v>
      </c>
      <c r="N1643" t="str">
        <f>_xlfn.XLOOKUP(A1643,'Hospitalisation Details'!$A$2:$A$2344,'Hospitalisation Details'!$G$2:$G$2344," ",0,1)</f>
        <v>tier - 2</v>
      </c>
      <c r="O1643" t="str">
        <f>_xlfn.XLOOKUP(A1643,'Hospitalisation Details'!$A$2:$A$2344,'Hospitalisation Details'!$H$2:$H$2344," ",0,1)</f>
        <v>tier - 3</v>
      </c>
      <c r="P1643" t="str">
        <f>_xlfn.XLOOKUP(A1643,'Hospitalisation Details'!$A$2:$A$2344,'Hospitalisation Details'!$I$2:$I$2344," ",0,1)</f>
        <v>R1013</v>
      </c>
      <c r="Q1643">
        <f>_xlfn.XLOOKUP(A1643,'Hospitalisation Details'!$A$2:$A$2344,'Hospitalisation Details'!$K$2:$K$2344," ",0,1)</f>
        <v>38</v>
      </c>
    </row>
    <row r="1644" spans="1:17" ht="15.5" x14ac:dyDescent="0.35">
      <c r="A1644" s="8" t="s">
        <v>728</v>
      </c>
      <c r="B1644" t="str">
        <f>VLOOKUP(Healthcare!A1644,'Customer Names'!A1644:E3978,4,FALSE)</f>
        <v>Sabine</v>
      </c>
      <c r="C1644" s="10">
        <f>_xlfn.XLOOKUP(A1644,'Medical Examinations'!$A$2:$A$2336,'Medical Examinations'!$B$2:$B$2336,"NA",0,1)</f>
        <v>38.9</v>
      </c>
      <c r="D1644" s="10">
        <f>_xlfn.XLOOKUP(A1644,'Medical Examinations'!$A$2:$A$2336,'Medical Examinations'!$C$2:$C$2336)</f>
        <v>4.28</v>
      </c>
      <c r="E1644" s="1" t="str">
        <f>_xlfn.XLOOKUP(A1644,'Medical Examinations'!$A$2:$A$2336,'Medical Examinations'!$D$2:$D$2336)</f>
        <v>No</v>
      </c>
      <c r="F1644" t="str">
        <f>_xlfn.XLOOKUP(A1644,'Medical Examinations'!$A$2:$A$2336,'Medical Examinations'!$E$2:$E$2336)</f>
        <v>No</v>
      </c>
      <c r="G1644" t="str">
        <f>_xlfn.XLOOKUP(A1644,'Medical Examinations'!$A$2:$A$2336,'Medical Examinations'!$F$2:$F$2336)</f>
        <v>No</v>
      </c>
      <c r="H1644" s="1">
        <f>_xlfn.XLOOKUP(A1644,'Medical Examinations'!$A$2:$A$2336,'Medical Examinations'!$G$2:$G$2336)</f>
        <v>0</v>
      </c>
      <c r="I1644" t="str">
        <f>_xlfn.XLOOKUP(A1644,'Medical Examinations'!$A$2:$A$2336,'Medical Examinations'!$H$2:$H$2336)</f>
        <v>No</v>
      </c>
      <c r="J1644" t="str">
        <f>VLOOKUP(A1644,'Medical Examinations'!$A$2:$J$2336,9,FALSE)</f>
        <v>Obesity</v>
      </c>
      <c r="K1644" t="str">
        <f>VLOOKUP(A1644,'Medical Examinations'!$A$2:$J$2336,10,FALSE)</f>
        <v>Normal</v>
      </c>
      <c r="L1644" s="51" t="str">
        <f>_xlfn.XLOOKUP(A1644,'Hospitalisation Details'!$A$2:$A$2345,'Hospitalisation Details'!$J$2:$J$2345,"")</f>
        <v>22-Jul-1989</v>
      </c>
      <c r="M1644" s="12">
        <f>_xlfn.XLOOKUP(A1644,'Hospitalisation Details'!$A$2:$A$2344,'Hospitalisation Details'!$F$2:$F$2344," ",0,1)</f>
        <v>5972.38</v>
      </c>
      <c r="N1644" t="str">
        <f>_xlfn.XLOOKUP(A1644,'Hospitalisation Details'!$A$2:$A$2344,'Hospitalisation Details'!$G$2:$G$2344," ",0,1)</f>
        <v>tier - 2</v>
      </c>
      <c r="O1644" t="str">
        <f>_xlfn.XLOOKUP(A1644,'Hospitalisation Details'!$A$2:$A$2344,'Hospitalisation Details'!$H$2:$H$2344," ",0,1)</f>
        <v>tier - 2</v>
      </c>
      <c r="P1644" t="str">
        <f>_xlfn.XLOOKUP(A1644,'Hospitalisation Details'!$A$2:$A$2344,'Hospitalisation Details'!$I$2:$I$2344," ",0,1)</f>
        <v>R1011</v>
      </c>
      <c r="Q1644">
        <f>_xlfn.XLOOKUP(A1644,'Hospitalisation Details'!$A$2:$A$2344,'Hospitalisation Details'!$K$2:$K$2344," ",0,1)</f>
        <v>33</v>
      </c>
    </row>
    <row r="1645" spans="1:17" ht="15.5" x14ac:dyDescent="0.35">
      <c r="A1645" s="8" t="s">
        <v>727</v>
      </c>
      <c r="B1645" t="str">
        <f>VLOOKUP(Healthcare!A1645,'Customer Names'!A1645:E3979,4,FALSE)</f>
        <v>Bobby</v>
      </c>
      <c r="C1645" s="10">
        <f>_xlfn.XLOOKUP(A1645,'Medical Examinations'!$A$2:$A$2336,'Medical Examinations'!$B$2:$B$2336,"NA",0,1)</f>
        <v>26.9</v>
      </c>
      <c r="D1645" s="10">
        <f>_xlfn.XLOOKUP(A1645,'Medical Examinations'!$A$2:$A$2336,'Medical Examinations'!$C$2:$C$2336)</f>
        <v>4.07</v>
      </c>
      <c r="E1645" s="1" t="str">
        <f>_xlfn.XLOOKUP(A1645,'Medical Examinations'!$A$2:$A$2336,'Medical Examinations'!$D$2:$D$2336)</f>
        <v>No</v>
      </c>
      <c r="F1645" t="str">
        <f>_xlfn.XLOOKUP(A1645,'Medical Examinations'!$A$2:$A$2336,'Medical Examinations'!$E$2:$E$2336)</f>
        <v>No</v>
      </c>
      <c r="G1645" t="str">
        <f>_xlfn.XLOOKUP(A1645,'Medical Examinations'!$A$2:$A$2336,'Medical Examinations'!$F$2:$F$2336)</f>
        <v>No</v>
      </c>
      <c r="H1645" s="1">
        <f>_xlfn.XLOOKUP(A1645,'Medical Examinations'!$A$2:$A$2336,'Medical Examinations'!$G$2:$G$2336)</f>
        <v>0</v>
      </c>
      <c r="I1645" t="str">
        <f>_xlfn.XLOOKUP(A1645,'Medical Examinations'!$A$2:$A$2336,'Medical Examinations'!$H$2:$H$2336)</f>
        <v>No</v>
      </c>
      <c r="J1645" t="str">
        <f>VLOOKUP(A1645,'Medical Examinations'!$A$2:$J$2336,9,FALSE)</f>
        <v>Overweight</v>
      </c>
      <c r="K1645" t="str">
        <f>VLOOKUP(A1645,'Medical Examinations'!$A$2:$J$2336,10,FALSE)</f>
        <v>Normal</v>
      </c>
      <c r="L1645" s="51" t="str">
        <f>_xlfn.XLOOKUP(A1645,'Hospitalisation Details'!$A$2:$A$2345,'Hospitalisation Details'!$J$2:$J$2345,"")</f>
        <v>21-Jul-1980</v>
      </c>
      <c r="M1645" s="12">
        <f>_xlfn.XLOOKUP(A1645,'Hospitalisation Details'!$A$2:$A$2344,'Hospitalisation Details'!$F$2:$F$2344," ",0,1)</f>
        <v>5969.72</v>
      </c>
      <c r="N1645" t="str">
        <f>_xlfn.XLOOKUP(A1645,'Hospitalisation Details'!$A$2:$A$2344,'Hospitalisation Details'!$G$2:$G$2344," ",0,1)</f>
        <v>tier - 3</v>
      </c>
      <c r="O1645" t="str">
        <f>_xlfn.XLOOKUP(A1645,'Hospitalisation Details'!$A$2:$A$2344,'Hospitalisation Details'!$H$2:$H$2344," ",0,1)</f>
        <v>tier - 3</v>
      </c>
      <c r="P1645" t="str">
        <f>_xlfn.XLOOKUP(A1645,'Hospitalisation Details'!$A$2:$A$2344,'Hospitalisation Details'!$I$2:$I$2344," ",0,1)</f>
        <v>R1011</v>
      </c>
      <c r="Q1645">
        <f>_xlfn.XLOOKUP(A1645,'Hospitalisation Details'!$A$2:$A$2344,'Hospitalisation Details'!$K$2:$K$2344," ",0,1)</f>
        <v>42</v>
      </c>
    </row>
    <row r="1646" spans="1:17" ht="15.5" x14ac:dyDescent="0.35">
      <c r="A1646" s="8" t="s">
        <v>726</v>
      </c>
      <c r="B1646" t="str">
        <f>VLOOKUP(Healthcare!A1646,'Customer Names'!A1646:E3980,4,FALSE)</f>
        <v>Fan</v>
      </c>
      <c r="C1646" s="10">
        <f>_xlfn.XLOOKUP(A1646,'Medical Examinations'!$A$2:$A$2336,'Medical Examinations'!$B$2:$B$2336,"NA",0,1)</f>
        <v>24.86</v>
      </c>
      <c r="D1646" s="10">
        <f>_xlfn.XLOOKUP(A1646,'Medical Examinations'!$A$2:$A$2336,'Medical Examinations'!$C$2:$C$2336)</f>
        <v>6.23</v>
      </c>
      <c r="E1646" s="1" t="str">
        <f>_xlfn.XLOOKUP(A1646,'Medical Examinations'!$A$2:$A$2336,'Medical Examinations'!$D$2:$D$2336)</f>
        <v>No</v>
      </c>
      <c r="F1646" t="str">
        <f>_xlfn.XLOOKUP(A1646,'Medical Examinations'!$A$2:$A$2336,'Medical Examinations'!$E$2:$E$2336)</f>
        <v>No</v>
      </c>
      <c r="G1646" t="str">
        <f>_xlfn.XLOOKUP(A1646,'Medical Examinations'!$A$2:$A$2336,'Medical Examinations'!$F$2:$F$2336)</f>
        <v>No</v>
      </c>
      <c r="H1646" s="1">
        <f>_xlfn.XLOOKUP(A1646,'Medical Examinations'!$A$2:$A$2336,'Medical Examinations'!$G$2:$G$2336)</f>
        <v>0</v>
      </c>
      <c r="I1646" t="str">
        <f>_xlfn.XLOOKUP(A1646,'Medical Examinations'!$A$2:$A$2336,'Medical Examinations'!$H$2:$H$2336)</f>
        <v>No</v>
      </c>
      <c r="J1646" t="str">
        <f>VLOOKUP(A1646,'Medical Examinations'!$A$2:$J$2336,9,FALSE)</f>
        <v>Normal Weight</v>
      </c>
      <c r="K1646" t="str">
        <f>VLOOKUP(A1646,'Medical Examinations'!$A$2:$J$2336,10,FALSE)</f>
        <v>Prediabetes</v>
      </c>
      <c r="L1646" s="51" t="str">
        <f>_xlfn.XLOOKUP(A1646,'Hospitalisation Details'!$A$2:$A$2345,'Hospitalisation Details'!$J$2:$J$2345,"")</f>
        <v>5-Aug-1980</v>
      </c>
      <c r="M1646" s="12">
        <f>_xlfn.XLOOKUP(A1646,'Hospitalisation Details'!$A$2:$A$2344,'Hospitalisation Details'!$F$2:$F$2344," ",0,1)</f>
        <v>5966.89</v>
      </c>
      <c r="N1646" t="str">
        <f>_xlfn.XLOOKUP(A1646,'Hospitalisation Details'!$A$2:$A$2344,'Hospitalisation Details'!$G$2:$G$2344," ",0,1)</f>
        <v>tier - 2</v>
      </c>
      <c r="O1646" t="str">
        <f>_xlfn.XLOOKUP(A1646,'Hospitalisation Details'!$A$2:$A$2344,'Hospitalisation Details'!$H$2:$H$2344," ",0,1)</f>
        <v>tier - 3</v>
      </c>
      <c r="P1646" t="str">
        <f>_xlfn.XLOOKUP(A1646,'Hospitalisation Details'!$A$2:$A$2344,'Hospitalisation Details'!$I$2:$I$2344," ",0,1)</f>
        <v>R1013</v>
      </c>
      <c r="Q1646">
        <f>_xlfn.XLOOKUP(A1646,'Hospitalisation Details'!$A$2:$A$2344,'Hospitalisation Details'!$K$2:$K$2344," ",0,1)</f>
        <v>42</v>
      </c>
    </row>
    <row r="1647" spans="1:17" ht="15.5" x14ac:dyDescent="0.35">
      <c r="A1647" s="8" t="s">
        <v>725</v>
      </c>
      <c r="B1647" t="str">
        <f>VLOOKUP(Healthcare!A1647,'Customer Names'!A1647:E3981,4,FALSE)</f>
        <v>Rachel M</v>
      </c>
      <c r="C1647" s="10">
        <f>_xlfn.XLOOKUP(A1647,'Medical Examinations'!$A$2:$A$2336,'Medical Examinations'!$B$2:$B$2336,"NA",0,1)</f>
        <v>39.14</v>
      </c>
      <c r="D1647" s="10">
        <f>_xlfn.XLOOKUP(A1647,'Medical Examinations'!$A$2:$A$2336,'Medical Examinations'!$C$2:$C$2336)</f>
        <v>6.24</v>
      </c>
      <c r="E1647" s="1" t="str">
        <f>_xlfn.XLOOKUP(A1647,'Medical Examinations'!$A$2:$A$2336,'Medical Examinations'!$D$2:$D$2336)</f>
        <v>No</v>
      </c>
      <c r="F1647" t="str">
        <f>_xlfn.XLOOKUP(A1647,'Medical Examinations'!$A$2:$A$2336,'Medical Examinations'!$E$2:$E$2336)</f>
        <v>Yes</v>
      </c>
      <c r="G1647" t="str">
        <f>_xlfn.XLOOKUP(A1647,'Medical Examinations'!$A$2:$A$2336,'Medical Examinations'!$F$2:$F$2336)</f>
        <v>No</v>
      </c>
      <c r="H1647" s="1">
        <f>_xlfn.XLOOKUP(A1647,'Medical Examinations'!$A$2:$A$2336,'Medical Examinations'!$G$2:$G$2336)</f>
        <v>1</v>
      </c>
      <c r="I1647" t="str">
        <f>_xlfn.XLOOKUP(A1647,'Medical Examinations'!$A$2:$A$2336,'Medical Examinations'!$H$2:$H$2336)</f>
        <v>No</v>
      </c>
      <c r="J1647" t="str">
        <f>VLOOKUP(A1647,'Medical Examinations'!$A$2:$J$2336,9,FALSE)</f>
        <v>Obesity</v>
      </c>
      <c r="K1647" t="str">
        <f>VLOOKUP(A1647,'Medical Examinations'!$A$2:$J$2336,10,FALSE)</f>
        <v>Prediabetes</v>
      </c>
      <c r="L1647" s="51" t="str">
        <f>_xlfn.XLOOKUP(A1647,'Hospitalisation Details'!$A$2:$A$2345,'Hospitalisation Details'!$J$2:$J$2345,"")</f>
        <v>15-Jul-2004</v>
      </c>
      <c r="M1647" s="12">
        <f>_xlfn.XLOOKUP(A1647,'Hospitalisation Details'!$A$2:$A$2344,'Hospitalisation Details'!$F$2:$F$2344," ",0,1)</f>
        <v>5960.91</v>
      </c>
      <c r="N1647" t="str">
        <f>_xlfn.XLOOKUP(A1647,'Hospitalisation Details'!$A$2:$A$2344,'Hospitalisation Details'!$G$2:$G$2344," ",0,1)</f>
        <v>tier - 2</v>
      </c>
      <c r="O1647" t="str">
        <f>_xlfn.XLOOKUP(A1647,'Hospitalisation Details'!$A$2:$A$2344,'Hospitalisation Details'!$H$2:$H$2344," ",0,1)</f>
        <v>tier - 1</v>
      </c>
      <c r="P1647" t="str">
        <f>_xlfn.XLOOKUP(A1647,'Hospitalisation Details'!$A$2:$A$2344,'Hospitalisation Details'!$I$2:$I$2344," ",0,1)</f>
        <v>R1026</v>
      </c>
      <c r="Q1647">
        <f>_xlfn.XLOOKUP(A1647,'Hospitalisation Details'!$A$2:$A$2344,'Hospitalisation Details'!$K$2:$K$2344," ",0,1)</f>
        <v>18</v>
      </c>
    </row>
    <row r="1648" spans="1:17" ht="15.5" x14ac:dyDescent="0.35">
      <c r="A1648" s="8" t="s">
        <v>724</v>
      </c>
      <c r="B1648" t="str">
        <f>VLOOKUP(Healthcare!A1648,'Customer Names'!A1648:E3982,4,FALSE)</f>
        <v>Greg</v>
      </c>
      <c r="C1648" s="10">
        <f>_xlfn.XLOOKUP(A1648,'Medical Examinations'!$A$2:$A$2336,'Medical Examinations'!$B$2:$B$2336,"NA",0,1)</f>
        <v>39.799999999999997</v>
      </c>
      <c r="D1648" s="10">
        <f>_xlfn.XLOOKUP(A1648,'Medical Examinations'!$A$2:$A$2336,'Medical Examinations'!$C$2:$C$2336)</f>
        <v>6.17</v>
      </c>
      <c r="E1648" s="1" t="str">
        <f>_xlfn.XLOOKUP(A1648,'Medical Examinations'!$A$2:$A$2336,'Medical Examinations'!$D$2:$D$2336)</f>
        <v>No</v>
      </c>
      <c r="F1648" t="str">
        <f>_xlfn.XLOOKUP(A1648,'Medical Examinations'!$A$2:$A$2336,'Medical Examinations'!$E$2:$E$2336)</f>
        <v>No</v>
      </c>
      <c r="G1648" t="str">
        <f>_xlfn.XLOOKUP(A1648,'Medical Examinations'!$A$2:$A$2336,'Medical Examinations'!$F$2:$F$2336)</f>
        <v>Yes</v>
      </c>
      <c r="H1648" s="1">
        <f>_xlfn.XLOOKUP(A1648,'Medical Examinations'!$A$2:$A$2336,'Medical Examinations'!$G$2:$G$2336)</f>
        <v>1</v>
      </c>
      <c r="I1648" t="str">
        <f>_xlfn.XLOOKUP(A1648,'Medical Examinations'!$A$2:$A$2336,'Medical Examinations'!$H$2:$H$2336)</f>
        <v>No</v>
      </c>
      <c r="J1648" t="str">
        <f>VLOOKUP(A1648,'Medical Examinations'!$A$2:$J$2336,9,FALSE)</f>
        <v>Obesity</v>
      </c>
      <c r="K1648" t="str">
        <f>VLOOKUP(A1648,'Medical Examinations'!$A$2:$J$2336,10,FALSE)</f>
        <v>Prediabetes</v>
      </c>
      <c r="L1648" s="51" t="str">
        <f>_xlfn.XLOOKUP(A1648,'Hospitalisation Details'!$A$2:$A$2345,'Hospitalisation Details'!$J$2:$J$2345,"")</f>
        <v>13-Aug-2003</v>
      </c>
      <c r="M1648" s="12">
        <f>_xlfn.XLOOKUP(A1648,'Hospitalisation Details'!$A$2:$A$2344,'Hospitalisation Details'!$F$2:$F$2344," ",0,1)</f>
        <v>5957.35</v>
      </c>
      <c r="N1648" t="str">
        <f>_xlfn.XLOOKUP(A1648,'Hospitalisation Details'!$A$2:$A$2344,'Hospitalisation Details'!$G$2:$G$2344," ",0,1)</f>
        <v>tier - 2</v>
      </c>
      <c r="O1648" t="str">
        <f>_xlfn.XLOOKUP(A1648,'Hospitalisation Details'!$A$2:$A$2344,'Hospitalisation Details'!$H$2:$H$2344," ",0,1)</f>
        <v>tier - 2</v>
      </c>
      <c r="P1648" t="str">
        <f>_xlfn.XLOOKUP(A1648,'Hospitalisation Details'!$A$2:$A$2344,'Hospitalisation Details'!$I$2:$I$2344," ",0,1)</f>
        <v>R1012</v>
      </c>
      <c r="Q1648">
        <f>_xlfn.XLOOKUP(A1648,'Hospitalisation Details'!$A$2:$A$2344,'Hospitalisation Details'!$K$2:$K$2344," ",0,1)</f>
        <v>19</v>
      </c>
    </row>
    <row r="1649" spans="1:17" ht="15.5" x14ac:dyDescent="0.35">
      <c r="A1649" s="8" t="s">
        <v>723</v>
      </c>
      <c r="B1649" t="str">
        <f>VLOOKUP(Healthcare!A1649,'Customer Names'!A1649:E3983,4,FALSE)</f>
        <v>Dan</v>
      </c>
      <c r="C1649" s="10">
        <f>_xlfn.XLOOKUP(A1649,'Medical Examinations'!$A$2:$A$2336,'Medical Examinations'!$B$2:$B$2336,"NA",0,1)</f>
        <v>34.32</v>
      </c>
      <c r="D1649" s="10">
        <f>_xlfn.XLOOKUP(A1649,'Medical Examinations'!$A$2:$A$2336,'Medical Examinations'!$C$2:$C$2336)</f>
        <v>5.16</v>
      </c>
      <c r="E1649" s="1" t="str">
        <f>_xlfn.XLOOKUP(A1649,'Medical Examinations'!$A$2:$A$2336,'Medical Examinations'!$D$2:$D$2336)</f>
        <v>No</v>
      </c>
      <c r="F1649" t="str">
        <f>_xlfn.XLOOKUP(A1649,'Medical Examinations'!$A$2:$A$2336,'Medical Examinations'!$E$2:$E$2336)</f>
        <v>No</v>
      </c>
      <c r="G1649" t="str">
        <f>_xlfn.XLOOKUP(A1649,'Medical Examinations'!$A$2:$A$2336,'Medical Examinations'!$F$2:$F$2336)</f>
        <v>No</v>
      </c>
      <c r="H1649" s="1">
        <f>_xlfn.XLOOKUP(A1649,'Medical Examinations'!$A$2:$A$2336,'Medical Examinations'!$G$2:$G$2336)</f>
        <v>1</v>
      </c>
      <c r="I1649" t="str">
        <f>_xlfn.XLOOKUP(A1649,'Medical Examinations'!$A$2:$A$2336,'Medical Examinations'!$H$2:$H$2336)</f>
        <v>No</v>
      </c>
      <c r="J1649" t="str">
        <f>VLOOKUP(A1649,'Medical Examinations'!$A$2:$J$2336,9,FALSE)</f>
        <v>Obesity</v>
      </c>
      <c r="K1649" t="str">
        <f>VLOOKUP(A1649,'Medical Examinations'!$A$2:$J$2336,10,FALSE)</f>
        <v>Normal</v>
      </c>
      <c r="L1649" s="51" t="str">
        <f>_xlfn.XLOOKUP(A1649,'Hospitalisation Details'!$A$2:$A$2345,'Hospitalisation Details'!$J$2:$J$2345,"")</f>
        <v>14-Jul-1987</v>
      </c>
      <c r="M1649" s="12">
        <f>_xlfn.XLOOKUP(A1649,'Hospitalisation Details'!$A$2:$A$2344,'Hospitalisation Details'!$F$2:$F$2344," ",0,1)</f>
        <v>5934.38</v>
      </c>
      <c r="N1649" t="str">
        <f>_xlfn.XLOOKUP(A1649,'Hospitalisation Details'!$A$2:$A$2344,'Hospitalisation Details'!$G$2:$G$2344," ",0,1)</f>
        <v>tier - 3</v>
      </c>
      <c r="O1649" t="str">
        <f>_xlfn.XLOOKUP(A1649,'Hospitalisation Details'!$A$2:$A$2344,'Hospitalisation Details'!$H$2:$H$2344," ",0,1)</f>
        <v>tier - 2</v>
      </c>
      <c r="P1649" t="str">
        <f>_xlfn.XLOOKUP(A1649,'Hospitalisation Details'!$A$2:$A$2344,'Hospitalisation Details'!$I$2:$I$2344," ",0,1)</f>
        <v>R1013</v>
      </c>
      <c r="Q1649">
        <f>_xlfn.XLOOKUP(A1649,'Hospitalisation Details'!$A$2:$A$2344,'Hospitalisation Details'!$K$2:$K$2344," ",0,1)</f>
        <v>35</v>
      </c>
    </row>
    <row r="1650" spans="1:17" ht="15.5" x14ac:dyDescent="0.35">
      <c r="A1650" s="8" t="s">
        <v>722</v>
      </c>
      <c r="B1650" t="str">
        <f>VLOOKUP(Healthcare!A1650,'Customer Names'!A1650:E3984,4,FALSE)</f>
        <v>Jennifer A</v>
      </c>
      <c r="C1650" s="10">
        <f>_xlfn.XLOOKUP(A1650,'Medical Examinations'!$A$2:$A$2336,'Medical Examinations'!$B$2:$B$2336,"NA",0,1)</f>
        <v>32.51</v>
      </c>
      <c r="D1650" s="10">
        <f>_xlfn.XLOOKUP(A1650,'Medical Examinations'!$A$2:$A$2336,'Medical Examinations'!$C$2:$C$2336)</f>
        <v>4.3</v>
      </c>
      <c r="E1650" s="1" t="str">
        <f>_xlfn.XLOOKUP(A1650,'Medical Examinations'!$A$2:$A$2336,'Medical Examinations'!$D$2:$D$2336)</f>
        <v>No</v>
      </c>
      <c r="F1650" t="str">
        <f>_xlfn.XLOOKUP(A1650,'Medical Examinations'!$A$2:$A$2336,'Medical Examinations'!$E$2:$E$2336)</f>
        <v>No</v>
      </c>
      <c r="G1650" t="str">
        <f>_xlfn.XLOOKUP(A1650,'Medical Examinations'!$A$2:$A$2336,'Medical Examinations'!$F$2:$F$2336)</f>
        <v>No</v>
      </c>
      <c r="H1650" s="1">
        <f>_xlfn.XLOOKUP(A1650,'Medical Examinations'!$A$2:$A$2336,'Medical Examinations'!$G$2:$G$2336)</f>
        <v>0</v>
      </c>
      <c r="I1650" t="str">
        <f>_xlfn.XLOOKUP(A1650,'Medical Examinations'!$A$2:$A$2336,'Medical Examinations'!$H$2:$H$2336)</f>
        <v>No</v>
      </c>
      <c r="J1650" t="str">
        <f>VLOOKUP(A1650,'Medical Examinations'!$A$2:$J$2336,9,FALSE)</f>
        <v>Obesity</v>
      </c>
      <c r="K1650" t="str">
        <f>VLOOKUP(A1650,'Medical Examinations'!$A$2:$J$2336,10,FALSE)</f>
        <v>Normal</v>
      </c>
      <c r="L1650" s="51" t="str">
        <f>_xlfn.XLOOKUP(A1650,'Hospitalisation Details'!$A$2:$A$2345,'Hospitalisation Details'!$J$2:$J$2345,"")</f>
        <v>30-Jul-1994</v>
      </c>
      <c r="M1650" s="12">
        <f>_xlfn.XLOOKUP(A1650,'Hospitalisation Details'!$A$2:$A$2344,'Hospitalisation Details'!$F$2:$F$2344," ",0,1)</f>
        <v>5927.65</v>
      </c>
      <c r="N1650" t="str">
        <f>_xlfn.XLOOKUP(A1650,'Hospitalisation Details'!$A$2:$A$2344,'Hospitalisation Details'!$G$2:$G$2344," ",0,1)</f>
        <v>tier - 2</v>
      </c>
      <c r="O1650" t="str">
        <f>_xlfn.XLOOKUP(A1650,'Hospitalisation Details'!$A$2:$A$2344,'Hospitalisation Details'!$H$2:$H$2344," ",0,1)</f>
        <v>tier - 1</v>
      </c>
      <c r="P1650" t="str">
        <f>_xlfn.XLOOKUP(A1650,'Hospitalisation Details'!$A$2:$A$2344,'Hospitalisation Details'!$I$2:$I$2344," ",0,1)</f>
        <v>R1012</v>
      </c>
      <c r="Q1650">
        <f>_xlfn.XLOOKUP(A1650,'Hospitalisation Details'!$A$2:$A$2344,'Hospitalisation Details'!$K$2:$K$2344," ",0,1)</f>
        <v>28</v>
      </c>
    </row>
    <row r="1651" spans="1:17" ht="15.5" x14ac:dyDescent="0.35">
      <c r="A1651" s="8" t="s">
        <v>721</v>
      </c>
      <c r="B1651" t="str">
        <f>VLOOKUP(Healthcare!A1651,'Customer Names'!A1651:E3985,4,FALSE)</f>
        <v>Jessica</v>
      </c>
      <c r="C1651" s="10">
        <f>_xlfn.XLOOKUP(A1651,'Medical Examinations'!$A$2:$A$2336,'Medical Examinations'!$B$2:$B$2336,"NA",0,1)</f>
        <v>30.71</v>
      </c>
      <c r="D1651" s="10">
        <f>_xlfn.XLOOKUP(A1651,'Medical Examinations'!$A$2:$A$2336,'Medical Examinations'!$C$2:$C$2336)</f>
        <v>6.14</v>
      </c>
      <c r="E1651" s="1" t="str">
        <f>_xlfn.XLOOKUP(A1651,'Medical Examinations'!$A$2:$A$2336,'Medical Examinations'!$D$2:$D$2336)</f>
        <v>No</v>
      </c>
      <c r="F1651" t="str">
        <f>_xlfn.XLOOKUP(A1651,'Medical Examinations'!$A$2:$A$2336,'Medical Examinations'!$E$2:$E$2336)</f>
        <v>No</v>
      </c>
      <c r="G1651" t="str">
        <f>_xlfn.XLOOKUP(A1651,'Medical Examinations'!$A$2:$A$2336,'Medical Examinations'!$F$2:$F$2336)</f>
        <v>Yes</v>
      </c>
      <c r="H1651" s="1">
        <f>_xlfn.XLOOKUP(A1651,'Medical Examinations'!$A$2:$A$2336,'Medical Examinations'!$G$2:$G$2336)</f>
        <v>1</v>
      </c>
      <c r="I1651" t="str">
        <f>_xlfn.XLOOKUP(A1651,'Medical Examinations'!$A$2:$A$2336,'Medical Examinations'!$H$2:$H$2336)</f>
        <v>No</v>
      </c>
      <c r="J1651" t="str">
        <f>VLOOKUP(A1651,'Medical Examinations'!$A$2:$J$2336,9,FALSE)</f>
        <v>Obesity</v>
      </c>
      <c r="K1651" t="str">
        <f>VLOOKUP(A1651,'Medical Examinations'!$A$2:$J$2336,10,FALSE)</f>
        <v>Prediabetes</v>
      </c>
      <c r="L1651" s="51" t="str">
        <f>_xlfn.XLOOKUP(A1651,'Hospitalisation Details'!$A$2:$A$2345,'Hospitalisation Details'!$J$2:$J$2345,"")</f>
        <v>13-Aug-1993</v>
      </c>
      <c r="M1651" s="12">
        <f>_xlfn.XLOOKUP(A1651,'Hospitalisation Details'!$A$2:$A$2344,'Hospitalisation Details'!$F$2:$F$2344," ",0,1)</f>
        <v>5926.93</v>
      </c>
      <c r="N1651" t="str">
        <f>_xlfn.XLOOKUP(A1651,'Hospitalisation Details'!$A$2:$A$2344,'Hospitalisation Details'!$G$2:$G$2344," ",0,1)</f>
        <v>tier - 2</v>
      </c>
      <c r="O1651" t="str">
        <f>_xlfn.XLOOKUP(A1651,'Hospitalisation Details'!$A$2:$A$2344,'Hospitalisation Details'!$H$2:$H$2344," ",0,1)</f>
        <v>tier - 2</v>
      </c>
      <c r="P1651" t="str">
        <f>_xlfn.XLOOKUP(A1651,'Hospitalisation Details'!$A$2:$A$2344,'Hospitalisation Details'!$I$2:$I$2344," ",0,1)</f>
        <v>R1025</v>
      </c>
      <c r="Q1651">
        <f>_xlfn.XLOOKUP(A1651,'Hospitalisation Details'!$A$2:$A$2344,'Hospitalisation Details'!$K$2:$K$2344," ",0,1)</f>
        <v>29</v>
      </c>
    </row>
    <row r="1652" spans="1:17" ht="15.5" x14ac:dyDescent="0.35">
      <c r="A1652" s="8" t="s">
        <v>720</v>
      </c>
      <c r="B1652" t="str">
        <f>VLOOKUP(Healthcare!A1652,'Customer Names'!A1652:E3986,4,FALSE)</f>
        <v>Chaiwat</v>
      </c>
      <c r="C1652" s="10">
        <f>_xlfn.XLOOKUP(A1652,'Medical Examinations'!$A$2:$A$2336,'Medical Examinations'!$B$2:$B$2336,"NA",0,1)</f>
        <v>28.9</v>
      </c>
      <c r="D1652" s="10">
        <f>_xlfn.XLOOKUP(A1652,'Medical Examinations'!$A$2:$A$2336,'Medical Examinations'!$C$2:$C$2336)</f>
        <v>5.36</v>
      </c>
      <c r="E1652" s="1" t="str">
        <f>_xlfn.XLOOKUP(A1652,'Medical Examinations'!$A$2:$A$2336,'Medical Examinations'!$D$2:$D$2336)</f>
        <v>No</v>
      </c>
      <c r="F1652" t="str">
        <f>_xlfn.XLOOKUP(A1652,'Medical Examinations'!$A$2:$A$2336,'Medical Examinations'!$E$2:$E$2336)</f>
        <v>No</v>
      </c>
      <c r="G1652" t="str">
        <f>_xlfn.XLOOKUP(A1652,'Medical Examinations'!$A$2:$A$2336,'Medical Examinations'!$F$2:$F$2336)</f>
        <v>No</v>
      </c>
      <c r="H1652" s="1">
        <f>_xlfn.XLOOKUP(A1652,'Medical Examinations'!$A$2:$A$2336,'Medical Examinations'!$G$2:$G$2336)</f>
        <v>1</v>
      </c>
      <c r="I1652" t="str">
        <f>_xlfn.XLOOKUP(A1652,'Medical Examinations'!$A$2:$A$2336,'Medical Examinations'!$H$2:$H$2336)</f>
        <v>No</v>
      </c>
      <c r="J1652" t="str">
        <f>VLOOKUP(A1652,'Medical Examinations'!$A$2:$J$2336,9,FALSE)</f>
        <v>Overweight</v>
      </c>
      <c r="K1652" t="str">
        <f>VLOOKUP(A1652,'Medical Examinations'!$A$2:$J$2336,10,FALSE)</f>
        <v>Normal</v>
      </c>
      <c r="L1652" s="51" t="str">
        <f>_xlfn.XLOOKUP(A1652,'Hospitalisation Details'!$A$2:$A$2345,'Hospitalisation Details'!$J$2:$J$2345,"")</f>
        <v>29-Jul-1987</v>
      </c>
      <c r="M1652" s="12">
        <f>_xlfn.XLOOKUP(A1652,'Hospitalisation Details'!$A$2:$A$2344,'Hospitalisation Details'!$F$2:$F$2344," ",0,1)</f>
        <v>5926.85</v>
      </c>
      <c r="N1652" t="str">
        <f>_xlfn.XLOOKUP(A1652,'Hospitalisation Details'!$A$2:$A$2344,'Hospitalisation Details'!$G$2:$G$2344," ",0,1)</f>
        <v>tier - 3</v>
      </c>
      <c r="O1652" t="str">
        <f>_xlfn.XLOOKUP(A1652,'Hospitalisation Details'!$A$2:$A$2344,'Hospitalisation Details'!$H$2:$H$2344," ",0,1)</f>
        <v>tier - 3</v>
      </c>
      <c r="P1652" t="str">
        <f>_xlfn.XLOOKUP(A1652,'Hospitalisation Details'!$A$2:$A$2344,'Hospitalisation Details'!$I$2:$I$2344," ",0,1)</f>
        <v>R1011</v>
      </c>
      <c r="Q1652">
        <f>_xlfn.XLOOKUP(A1652,'Hospitalisation Details'!$A$2:$A$2344,'Hospitalisation Details'!$K$2:$K$2344," ",0,1)</f>
        <v>35</v>
      </c>
    </row>
    <row r="1653" spans="1:17" ht="15.5" x14ac:dyDescent="0.35">
      <c r="A1653" s="8" t="s">
        <v>719</v>
      </c>
      <c r="B1653" t="str">
        <f>VLOOKUP(Healthcare!A1653,'Customer Names'!A1653:E3987,4,FALSE)</f>
        <v>Kerri</v>
      </c>
      <c r="C1653" s="10">
        <f>_xlfn.XLOOKUP(A1653,'Medical Examinations'!$A$2:$A$2336,'Medical Examinations'!$B$2:$B$2336,"NA",0,1)</f>
        <v>36.19</v>
      </c>
      <c r="D1653" s="10">
        <f>_xlfn.XLOOKUP(A1653,'Medical Examinations'!$A$2:$A$2336,'Medical Examinations'!$C$2:$C$2336)</f>
        <v>4.3</v>
      </c>
      <c r="E1653" s="1" t="str">
        <f>_xlfn.XLOOKUP(A1653,'Medical Examinations'!$A$2:$A$2336,'Medical Examinations'!$D$2:$D$2336)</f>
        <v>No</v>
      </c>
      <c r="F1653" t="str">
        <f>_xlfn.XLOOKUP(A1653,'Medical Examinations'!$A$2:$A$2336,'Medical Examinations'!$E$2:$E$2336)</f>
        <v>No</v>
      </c>
      <c r="G1653" t="str">
        <f>_xlfn.XLOOKUP(A1653,'Medical Examinations'!$A$2:$A$2336,'Medical Examinations'!$F$2:$F$2336)</f>
        <v>No</v>
      </c>
      <c r="H1653" s="1">
        <f>_xlfn.XLOOKUP(A1653,'Medical Examinations'!$A$2:$A$2336,'Medical Examinations'!$G$2:$G$2336)</f>
        <v>0</v>
      </c>
      <c r="I1653" t="str">
        <f>_xlfn.XLOOKUP(A1653,'Medical Examinations'!$A$2:$A$2336,'Medical Examinations'!$H$2:$H$2336)</f>
        <v>No</v>
      </c>
      <c r="J1653" t="str">
        <f>VLOOKUP(A1653,'Medical Examinations'!$A$2:$J$2336,9,FALSE)</f>
        <v>Obesity</v>
      </c>
      <c r="K1653" t="str">
        <f>VLOOKUP(A1653,'Medical Examinations'!$A$2:$J$2336,10,FALSE)</f>
        <v>Normal</v>
      </c>
      <c r="L1653" s="51" t="str">
        <f>_xlfn.XLOOKUP(A1653,'Hospitalisation Details'!$A$2:$A$2345,'Hospitalisation Details'!$J$2:$J$2345,"")</f>
        <v>21-Dec-1982</v>
      </c>
      <c r="M1653" s="12">
        <f>_xlfn.XLOOKUP(A1653,'Hospitalisation Details'!$A$2:$A$2344,'Hospitalisation Details'!$F$2:$F$2344," ",0,1)</f>
        <v>5920.1</v>
      </c>
      <c r="N1653" t="str">
        <f>_xlfn.XLOOKUP(A1653,'Hospitalisation Details'!$A$2:$A$2344,'Hospitalisation Details'!$G$2:$G$2344," ",0,1)</f>
        <v>tier - 2</v>
      </c>
      <c r="O1653" t="str">
        <f>_xlfn.XLOOKUP(A1653,'Hospitalisation Details'!$A$2:$A$2344,'Hospitalisation Details'!$H$2:$H$2344," ",0,1)</f>
        <v>tier - 1</v>
      </c>
      <c r="P1653" t="str">
        <f>_xlfn.XLOOKUP(A1653,'Hospitalisation Details'!$A$2:$A$2344,'Hospitalisation Details'!$I$2:$I$2344," ",0,1)</f>
        <v>R1013</v>
      </c>
      <c r="Q1653">
        <f>_xlfn.XLOOKUP(A1653,'Hospitalisation Details'!$A$2:$A$2344,'Hospitalisation Details'!$K$2:$K$2344," ",0,1)</f>
        <v>40</v>
      </c>
    </row>
    <row r="1654" spans="1:17" ht="15.5" x14ac:dyDescent="0.35">
      <c r="A1654" s="8" t="s">
        <v>718</v>
      </c>
      <c r="B1654" t="str">
        <f>VLOOKUP(Healthcare!A1654,'Customer Names'!A1654:E3988,4,FALSE)</f>
        <v>Lisa</v>
      </c>
      <c r="C1654" s="10">
        <f>_xlfn.XLOOKUP(A1654,'Medical Examinations'!$A$2:$A$2336,'Medical Examinations'!$B$2:$B$2336,"NA",0,1)</f>
        <v>29.6</v>
      </c>
      <c r="D1654" s="10">
        <f>_xlfn.XLOOKUP(A1654,'Medical Examinations'!$A$2:$A$2336,'Medical Examinations'!$C$2:$C$2336)</f>
        <v>4.09</v>
      </c>
      <c r="E1654" s="1" t="str">
        <f>_xlfn.XLOOKUP(A1654,'Medical Examinations'!$A$2:$A$2336,'Medical Examinations'!$D$2:$D$2336)</f>
        <v>No</v>
      </c>
      <c r="F1654" t="str">
        <f>_xlfn.XLOOKUP(A1654,'Medical Examinations'!$A$2:$A$2336,'Medical Examinations'!$E$2:$E$2336)</f>
        <v>No</v>
      </c>
      <c r="G1654" t="str">
        <f>_xlfn.XLOOKUP(A1654,'Medical Examinations'!$A$2:$A$2336,'Medical Examinations'!$F$2:$F$2336)</f>
        <v>No</v>
      </c>
      <c r="H1654" s="1">
        <f>_xlfn.XLOOKUP(A1654,'Medical Examinations'!$A$2:$A$2336,'Medical Examinations'!$G$2:$G$2336)</f>
        <v>0</v>
      </c>
      <c r="I1654" t="str">
        <f>_xlfn.XLOOKUP(A1654,'Medical Examinations'!$A$2:$A$2336,'Medical Examinations'!$H$2:$H$2336)</f>
        <v>No</v>
      </c>
      <c r="J1654" t="str">
        <f>VLOOKUP(A1654,'Medical Examinations'!$A$2:$J$2336,9,FALSE)</f>
        <v>Overweight</v>
      </c>
      <c r="K1654" t="str">
        <f>VLOOKUP(A1654,'Medical Examinations'!$A$2:$J$2336,10,FALSE)</f>
        <v>Normal</v>
      </c>
      <c r="L1654" s="51" t="str">
        <f>_xlfn.XLOOKUP(A1654,'Hospitalisation Details'!$A$2:$A$2345,'Hospitalisation Details'!$J$2:$J$2345,"")</f>
        <v>8-Jul-1982</v>
      </c>
      <c r="M1654" s="12">
        <f>_xlfn.XLOOKUP(A1654,'Hospitalisation Details'!$A$2:$A$2344,'Hospitalisation Details'!$F$2:$F$2344," ",0,1)</f>
        <v>5910.94</v>
      </c>
      <c r="N1654" t="str">
        <f>_xlfn.XLOOKUP(A1654,'Hospitalisation Details'!$A$2:$A$2344,'Hospitalisation Details'!$G$2:$G$2344," ",0,1)</f>
        <v>tier - 2</v>
      </c>
      <c r="O1654" t="str">
        <f>_xlfn.XLOOKUP(A1654,'Hospitalisation Details'!$A$2:$A$2344,'Hospitalisation Details'!$H$2:$H$2344," ",0,1)</f>
        <v>tier - 1</v>
      </c>
      <c r="P1654" t="str">
        <f>_xlfn.XLOOKUP(A1654,'Hospitalisation Details'!$A$2:$A$2344,'Hospitalisation Details'!$I$2:$I$2344," ",0,1)</f>
        <v>R1011</v>
      </c>
      <c r="Q1654">
        <f>_xlfn.XLOOKUP(A1654,'Hospitalisation Details'!$A$2:$A$2344,'Hospitalisation Details'!$K$2:$K$2344," ",0,1)</f>
        <v>40</v>
      </c>
    </row>
    <row r="1655" spans="1:17" ht="15.5" x14ac:dyDescent="0.35">
      <c r="A1655" s="8" t="s">
        <v>717</v>
      </c>
      <c r="B1655" t="str">
        <f>VLOOKUP(Healthcare!A1655,'Customer Names'!A1655:E3989,4,FALSE)</f>
        <v>Nicholas G</v>
      </c>
      <c r="C1655" s="10">
        <f>_xlfn.XLOOKUP(A1655,'Medical Examinations'!$A$2:$A$2336,'Medical Examinations'!$B$2:$B$2336,"NA",0,1)</f>
        <v>30.95</v>
      </c>
      <c r="D1655" s="10">
        <f>_xlfn.XLOOKUP(A1655,'Medical Examinations'!$A$2:$A$2336,'Medical Examinations'!$C$2:$C$2336)</f>
        <v>6.27</v>
      </c>
      <c r="E1655" s="1" t="str">
        <f>_xlfn.XLOOKUP(A1655,'Medical Examinations'!$A$2:$A$2336,'Medical Examinations'!$D$2:$D$2336)</f>
        <v>No</v>
      </c>
      <c r="F1655" t="str">
        <f>_xlfn.XLOOKUP(A1655,'Medical Examinations'!$A$2:$A$2336,'Medical Examinations'!$E$2:$E$2336)</f>
        <v>No</v>
      </c>
      <c r="G1655" t="str">
        <f>_xlfn.XLOOKUP(A1655,'Medical Examinations'!$A$2:$A$2336,'Medical Examinations'!$F$2:$F$2336)</f>
        <v>Yes</v>
      </c>
      <c r="H1655" s="1">
        <f>_xlfn.XLOOKUP(A1655,'Medical Examinations'!$A$2:$A$2336,'Medical Examinations'!$G$2:$G$2336)</f>
        <v>1</v>
      </c>
      <c r="I1655" t="str">
        <f>_xlfn.XLOOKUP(A1655,'Medical Examinations'!$A$2:$A$2336,'Medical Examinations'!$H$2:$H$2336)</f>
        <v>No</v>
      </c>
      <c r="J1655" t="str">
        <f>VLOOKUP(A1655,'Medical Examinations'!$A$2:$J$2336,9,FALSE)</f>
        <v>Obesity</v>
      </c>
      <c r="K1655" t="str">
        <f>VLOOKUP(A1655,'Medical Examinations'!$A$2:$J$2336,10,FALSE)</f>
        <v>Prediabetes</v>
      </c>
      <c r="L1655" s="51" t="str">
        <f>_xlfn.XLOOKUP(A1655,'Hospitalisation Details'!$A$2:$A$2345,'Hospitalisation Details'!$J$2:$J$2345,"")</f>
        <v>19-Oct-1993</v>
      </c>
      <c r="M1655" s="12">
        <f>_xlfn.XLOOKUP(A1655,'Hospitalisation Details'!$A$2:$A$2344,'Hospitalisation Details'!$F$2:$F$2344," ",0,1)</f>
        <v>5877.02</v>
      </c>
      <c r="N1655" t="str">
        <f>_xlfn.XLOOKUP(A1655,'Hospitalisation Details'!$A$2:$A$2344,'Hospitalisation Details'!$G$2:$G$2344," ",0,1)</f>
        <v>tier - 2</v>
      </c>
      <c r="O1655" t="str">
        <f>_xlfn.XLOOKUP(A1655,'Hospitalisation Details'!$A$2:$A$2344,'Hospitalisation Details'!$H$2:$H$2344," ",0,1)</f>
        <v>tier - 2</v>
      </c>
      <c r="P1655" t="str">
        <f>_xlfn.XLOOKUP(A1655,'Hospitalisation Details'!$A$2:$A$2344,'Hospitalisation Details'!$I$2:$I$2344," ",0,1)</f>
        <v>R1021</v>
      </c>
      <c r="Q1655">
        <f>_xlfn.XLOOKUP(A1655,'Hospitalisation Details'!$A$2:$A$2344,'Hospitalisation Details'!$K$2:$K$2344," ",0,1)</f>
        <v>29</v>
      </c>
    </row>
    <row r="1656" spans="1:17" ht="15.5" x14ac:dyDescent="0.35">
      <c r="A1656" s="8" t="s">
        <v>716</v>
      </c>
      <c r="B1656" t="str">
        <f>VLOOKUP(Healthcare!A1656,'Customer Names'!A1656:E3990,4,FALSE)</f>
        <v>Vasilis S</v>
      </c>
      <c r="C1656" s="10">
        <f>_xlfn.XLOOKUP(A1656,'Medical Examinations'!$A$2:$A$2336,'Medical Examinations'!$B$2:$B$2336,"NA",0,1)</f>
        <v>19.95</v>
      </c>
      <c r="D1656" s="10">
        <f>_xlfn.XLOOKUP(A1656,'Medical Examinations'!$A$2:$A$2336,'Medical Examinations'!$C$2:$C$2336)</f>
        <v>5.39</v>
      </c>
      <c r="E1656" s="1" t="str">
        <f>_xlfn.XLOOKUP(A1656,'Medical Examinations'!$A$2:$A$2336,'Medical Examinations'!$D$2:$D$2336)</f>
        <v>No</v>
      </c>
      <c r="F1656" t="str">
        <f>_xlfn.XLOOKUP(A1656,'Medical Examinations'!$A$2:$A$2336,'Medical Examinations'!$E$2:$E$2336)</f>
        <v>No</v>
      </c>
      <c r="G1656" t="str">
        <f>_xlfn.XLOOKUP(A1656,'Medical Examinations'!$A$2:$A$2336,'Medical Examinations'!$F$2:$F$2336)</f>
        <v>No</v>
      </c>
      <c r="H1656" s="1">
        <f>_xlfn.XLOOKUP(A1656,'Medical Examinations'!$A$2:$A$2336,'Medical Examinations'!$G$2:$G$2336)</f>
        <v>1</v>
      </c>
      <c r="I1656" t="str">
        <f>_xlfn.XLOOKUP(A1656,'Medical Examinations'!$A$2:$A$2336,'Medical Examinations'!$H$2:$H$2336)</f>
        <v>No</v>
      </c>
      <c r="J1656" t="str">
        <f>VLOOKUP(A1656,'Medical Examinations'!$A$2:$J$2336,9,FALSE)</f>
        <v>Normal Weight</v>
      </c>
      <c r="K1656" t="str">
        <f>VLOOKUP(A1656,'Medical Examinations'!$A$2:$J$2336,10,FALSE)</f>
        <v>Normal</v>
      </c>
      <c r="L1656" s="51" t="str">
        <f>_xlfn.XLOOKUP(A1656,'Hospitalisation Details'!$A$2:$A$2345,'Hospitalisation Details'!$J$2:$J$2345,"")</f>
        <v>22-Nov-1984</v>
      </c>
      <c r="M1656" s="12">
        <f>_xlfn.XLOOKUP(A1656,'Hospitalisation Details'!$A$2:$A$2344,'Hospitalisation Details'!$F$2:$F$2344," ",0,1)</f>
        <v>5855.9</v>
      </c>
      <c r="N1656" t="str">
        <f>_xlfn.XLOOKUP(A1656,'Hospitalisation Details'!$A$2:$A$2344,'Hospitalisation Details'!$G$2:$G$2344," ",0,1)</f>
        <v>tier - 2</v>
      </c>
      <c r="O1656" t="str">
        <f>_xlfn.XLOOKUP(A1656,'Hospitalisation Details'!$A$2:$A$2344,'Hospitalisation Details'!$H$2:$H$2344," ",0,1)</f>
        <v>tier - 3</v>
      </c>
      <c r="P1656" t="str">
        <f>_xlfn.XLOOKUP(A1656,'Hospitalisation Details'!$A$2:$A$2344,'Hospitalisation Details'!$I$2:$I$2344," ",0,1)</f>
        <v>R1012</v>
      </c>
      <c r="Q1656">
        <f>_xlfn.XLOOKUP(A1656,'Hospitalisation Details'!$A$2:$A$2344,'Hospitalisation Details'!$K$2:$K$2344," ",0,1)</f>
        <v>38</v>
      </c>
    </row>
    <row r="1657" spans="1:17" ht="15.5" x14ac:dyDescent="0.35">
      <c r="A1657" s="8" t="s">
        <v>715</v>
      </c>
      <c r="B1657" t="str">
        <f>VLOOKUP(Healthcare!A1657,'Customer Names'!A1657:E3991,4,FALSE)</f>
        <v>Michael P</v>
      </c>
      <c r="C1657" s="10">
        <f>_xlfn.XLOOKUP(A1657,'Medical Examinations'!$A$2:$A$2336,'Medical Examinations'!$B$2:$B$2336,"NA",0,1)</f>
        <v>23.65</v>
      </c>
      <c r="D1657" s="10">
        <f>_xlfn.XLOOKUP(A1657,'Medical Examinations'!$A$2:$A$2336,'Medical Examinations'!$C$2:$C$2336)</f>
        <v>5.75</v>
      </c>
      <c r="E1657" s="1" t="str">
        <f>_xlfn.XLOOKUP(A1657,'Medical Examinations'!$A$2:$A$2336,'Medical Examinations'!$D$2:$D$2336)</f>
        <v>Yes</v>
      </c>
      <c r="F1657" t="str">
        <f>_xlfn.XLOOKUP(A1657,'Medical Examinations'!$A$2:$A$2336,'Medical Examinations'!$E$2:$E$2336)</f>
        <v>No</v>
      </c>
      <c r="G1657" t="str">
        <f>_xlfn.XLOOKUP(A1657,'Medical Examinations'!$A$2:$A$2336,'Medical Examinations'!$F$2:$F$2336)</f>
        <v>No</v>
      </c>
      <c r="H1657" s="1">
        <f>_xlfn.XLOOKUP(A1657,'Medical Examinations'!$A$2:$A$2336,'Medical Examinations'!$G$2:$G$2336)</f>
        <v>0</v>
      </c>
      <c r="I1657" t="str">
        <f>_xlfn.XLOOKUP(A1657,'Medical Examinations'!$A$2:$A$2336,'Medical Examinations'!$H$2:$H$2336)</f>
        <v>No</v>
      </c>
      <c r="J1657" t="str">
        <f>VLOOKUP(A1657,'Medical Examinations'!$A$2:$J$2336,9,FALSE)</f>
        <v>Normal Weight</v>
      </c>
      <c r="K1657" t="str">
        <f>VLOOKUP(A1657,'Medical Examinations'!$A$2:$J$2336,10,FALSE)</f>
        <v>Prediabetes</v>
      </c>
      <c r="L1657" s="51" t="str">
        <f>_xlfn.XLOOKUP(A1657,'Hospitalisation Details'!$A$2:$A$2345,'Hospitalisation Details'!$J$2:$J$2345,"")</f>
        <v>18-Jun-1985</v>
      </c>
      <c r="M1657" s="12">
        <f>_xlfn.XLOOKUP(A1657,'Hospitalisation Details'!$A$2:$A$2344,'Hospitalisation Details'!$F$2:$F$2344," ",0,1)</f>
        <v>5847.24</v>
      </c>
      <c r="N1657" t="str">
        <f>_xlfn.XLOOKUP(A1657,'Hospitalisation Details'!$A$2:$A$2344,'Hospitalisation Details'!$G$2:$G$2344," ",0,1)</f>
        <v>tier - 2</v>
      </c>
      <c r="O1657" t="str">
        <f>_xlfn.XLOOKUP(A1657,'Hospitalisation Details'!$A$2:$A$2344,'Hospitalisation Details'!$H$2:$H$2344," ",0,1)</f>
        <v>tier - 1</v>
      </c>
      <c r="P1657" t="str">
        <f>_xlfn.XLOOKUP(A1657,'Hospitalisation Details'!$A$2:$A$2344,'Hospitalisation Details'!$I$2:$I$2344," ",0,1)</f>
        <v>R1013</v>
      </c>
      <c r="Q1657">
        <f>_xlfn.XLOOKUP(A1657,'Hospitalisation Details'!$A$2:$A$2344,'Hospitalisation Details'!$K$2:$K$2344," ",0,1)</f>
        <v>37</v>
      </c>
    </row>
    <row r="1658" spans="1:17" ht="15.5" x14ac:dyDescent="0.35">
      <c r="A1658" s="8" t="s">
        <v>714</v>
      </c>
      <c r="B1658" t="str">
        <f>VLOOKUP(Healthcare!A1658,'Customer Names'!A1658:E3992,4,FALSE)</f>
        <v>Colleen C.</v>
      </c>
      <c r="C1658" s="10">
        <f>_xlfn.XLOOKUP(A1658,'Medical Examinations'!$A$2:$A$2336,'Medical Examinations'!$B$2:$B$2336,"NA",0,1)</f>
        <v>43.34</v>
      </c>
      <c r="D1658" s="10">
        <f>_xlfn.XLOOKUP(A1658,'Medical Examinations'!$A$2:$A$2336,'Medical Examinations'!$C$2:$C$2336)</f>
        <v>4.91</v>
      </c>
      <c r="E1658" s="1" t="str">
        <f>_xlfn.XLOOKUP(A1658,'Medical Examinations'!$A$2:$A$2336,'Medical Examinations'!$D$2:$D$2336)</f>
        <v>No</v>
      </c>
      <c r="F1658" t="str">
        <f>_xlfn.XLOOKUP(A1658,'Medical Examinations'!$A$2:$A$2336,'Medical Examinations'!$E$2:$E$2336)</f>
        <v>No</v>
      </c>
      <c r="G1658" t="str">
        <f>_xlfn.XLOOKUP(A1658,'Medical Examinations'!$A$2:$A$2336,'Medical Examinations'!$F$2:$F$2336)</f>
        <v>No</v>
      </c>
      <c r="H1658" s="1">
        <f>_xlfn.XLOOKUP(A1658,'Medical Examinations'!$A$2:$A$2336,'Medical Examinations'!$G$2:$G$2336)</f>
        <v>1</v>
      </c>
      <c r="I1658" t="str">
        <f>_xlfn.XLOOKUP(A1658,'Medical Examinations'!$A$2:$A$2336,'Medical Examinations'!$H$2:$H$2336)</f>
        <v>No</v>
      </c>
      <c r="J1658" t="str">
        <f>VLOOKUP(A1658,'Medical Examinations'!$A$2:$J$2336,9,FALSE)</f>
        <v>Obesity</v>
      </c>
      <c r="K1658" t="str">
        <f>VLOOKUP(A1658,'Medical Examinations'!$A$2:$J$2336,10,FALSE)</f>
        <v>Normal</v>
      </c>
      <c r="L1658" s="51" t="str">
        <f>_xlfn.XLOOKUP(A1658,'Hospitalisation Details'!$A$2:$A$2345,'Hospitalisation Details'!$J$2:$J$2345,"")</f>
        <v>30-Sep-1987</v>
      </c>
      <c r="M1658" s="12">
        <f>_xlfn.XLOOKUP(A1658,'Hospitalisation Details'!$A$2:$A$2344,'Hospitalisation Details'!$F$2:$F$2344," ",0,1)</f>
        <v>5846.92</v>
      </c>
      <c r="N1658" t="str">
        <f>_xlfn.XLOOKUP(A1658,'Hospitalisation Details'!$A$2:$A$2344,'Hospitalisation Details'!$G$2:$G$2344," ",0,1)</f>
        <v>tier - 2</v>
      </c>
      <c r="O1658" t="str">
        <f>_xlfn.XLOOKUP(A1658,'Hospitalisation Details'!$A$2:$A$2344,'Hospitalisation Details'!$H$2:$H$2344," ",0,1)</f>
        <v>tier - 2</v>
      </c>
      <c r="P1658" t="str">
        <f>_xlfn.XLOOKUP(A1658,'Hospitalisation Details'!$A$2:$A$2344,'Hospitalisation Details'!$I$2:$I$2344," ",0,1)</f>
        <v>R1013</v>
      </c>
      <c r="Q1658">
        <f>_xlfn.XLOOKUP(A1658,'Hospitalisation Details'!$A$2:$A$2344,'Hospitalisation Details'!$K$2:$K$2344," ",0,1)</f>
        <v>35</v>
      </c>
    </row>
    <row r="1659" spans="1:17" ht="15.5" x14ac:dyDescent="0.35">
      <c r="A1659" s="8" t="s">
        <v>713</v>
      </c>
      <c r="B1659" t="str">
        <f>VLOOKUP(Healthcare!A1659,'Customer Names'!A1659:E3993,4,FALSE)</f>
        <v>Annika</v>
      </c>
      <c r="C1659" s="10">
        <f>_xlfn.XLOOKUP(A1659,'Medical Examinations'!$A$2:$A$2336,'Medical Examinations'!$B$2:$B$2336,"NA",0,1)</f>
        <v>31.98</v>
      </c>
      <c r="D1659" s="10">
        <f>_xlfn.XLOOKUP(A1659,'Medical Examinations'!$A$2:$A$2336,'Medical Examinations'!$C$2:$C$2336)</f>
        <v>4.46</v>
      </c>
      <c r="E1659" s="1" t="str">
        <f>_xlfn.XLOOKUP(A1659,'Medical Examinations'!$A$2:$A$2336,'Medical Examinations'!$D$2:$D$2336)</f>
        <v>Yes</v>
      </c>
      <c r="F1659" t="str">
        <f>_xlfn.XLOOKUP(A1659,'Medical Examinations'!$A$2:$A$2336,'Medical Examinations'!$E$2:$E$2336)</f>
        <v>No</v>
      </c>
      <c r="G1659" t="str">
        <f>_xlfn.XLOOKUP(A1659,'Medical Examinations'!$A$2:$A$2336,'Medical Examinations'!$F$2:$F$2336)</f>
        <v>No</v>
      </c>
      <c r="H1659" s="1">
        <f>_xlfn.XLOOKUP(A1659,'Medical Examinations'!$A$2:$A$2336,'Medical Examinations'!$G$2:$G$2336)</f>
        <v>1</v>
      </c>
      <c r="I1659" t="str">
        <f>_xlfn.XLOOKUP(A1659,'Medical Examinations'!$A$2:$A$2336,'Medical Examinations'!$H$2:$H$2336)</f>
        <v>No</v>
      </c>
      <c r="J1659" t="str">
        <f>VLOOKUP(A1659,'Medical Examinations'!$A$2:$J$2336,9,FALSE)</f>
        <v>Obesity</v>
      </c>
      <c r="K1659" t="str">
        <f>VLOOKUP(A1659,'Medical Examinations'!$A$2:$J$2336,10,FALSE)</f>
        <v>Normal</v>
      </c>
      <c r="L1659" s="51" t="str">
        <f>_xlfn.XLOOKUP(A1659,'Hospitalisation Details'!$A$2:$A$2345,'Hospitalisation Details'!$J$2:$J$2345,"")</f>
        <v>20-Aug-1995</v>
      </c>
      <c r="M1659" s="12">
        <f>_xlfn.XLOOKUP(A1659,'Hospitalisation Details'!$A$2:$A$2344,'Hospitalisation Details'!$F$2:$F$2344," ",0,1)</f>
        <v>5843.99</v>
      </c>
      <c r="N1659" t="str">
        <f>_xlfn.XLOOKUP(A1659,'Hospitalisation Details'!$A$2:$A$2344,'Hospitalisation Details'!$G$2:$G$2344," ",0,1)</f>
        <v>tier - 2</v>
      </c>
      <c r="O1659" t="str">
        <f>_xlfn.XLOOKUP(A1659,'Hospitalisation Details'!$A$2:$A$2344,'Hospitalisation Details'!$H$2:$H$2344," ",0,1)</f>
        <v>tier - 2</v>
      </c>
      <c r="P1659" t="str">
        <f>_xlfn.XLOOKUP(A1659,'Hospitalisation Details'!$A$2:$A$2344,'Hospitalisation Details'!$I$2:$I$2344," ",0,1)</f>
        <v>R1025</v>
      </c>
      <c r="Q1659">
        <f>_xlfn.XLOOKUP(A1659,'Hospitalisation Details'!$A$2:$A$2344,'Hospitalisation Details'!$K$2:$K$2344," ",0,1)</f>
        <v>27</v>
      </c>
    </row>
    <row r="1660" spans="1:17" ht="15.5" x14ac:dyDescent="0.35">
      <c r="A1660" s="8" t="s">
        <v>712</v>
      </c>
      <c r="B1660" t="str">
        <f>VLOOKUP(Healthcare!A1660,'Customer Names'!A1660:E3994,4,FALSE)</f>
        <v>Kelly</v>
      </c>
      <c r="C1660" s="10">
        <f>_xlfn.XLOOKUP(A1660,'Medical Examinations'!$A$2:$A$2336,'Medical Examinations'!$B$2:$B$2336,"NA",0,1)</f>
        <v>35.86</v>
      </c>
      <c r="D1660" s="10">
        <f>_xlfn.XLOOKUP(A1660,'Medical Examinations'!$A$2:$A$2336,'Medical Examinations'!$C$2:$C$2336)</f>
        <v>6.22</v>
      </c>
      <c r="E1660" s="1" t="str">
        <f>_xlfn.XLOOKUP(A1660,'Medical Examinations'!$A$2:$A$2336,'Medical Examinations'!$D$2:$D$2336)</f>
        <v>No</v>
      </c>
      <c r="F1660" t="str">
        <f>_xlfn.XLOOKUP(A1660,'Medical Examinations'!$A$2:$A$2336,'Medical Examinations'!$E$2:$E$2336)</f>
        <v>No</v>
      </c>
      <c r="G1660" t="str">
        <f>_xlfn.XLOOKUP(A1660,'Medical Examinations'!$A$2:$A$2336,'Medical Examinations'!$F$2:$F$2336)</f>
        <v>No</v>
      </c>
      <c r="H1660" s="1">
        <f>_xlfn.XLOOKUP(A1660,'Medical Examinations'!$A$2:$A$2336,'Medical Examinations'!$G$2:$G$2336)</f>
        <v>1</v>
      </c>
      <c r="I1660" t="str">
        <f>_xlfn.XLOOKUP(A1660,'Medical Examinations'!$A$2:$A$2336,'Medical Examinations'!$H$2:$H$2336)</f>
        <v>No</v>
      </c>
      <c r="J1660" t="str">
        <f>VLOOKUP(A1660,'Medical Examinations'!$A$2:$J$2336,9,FALSE)</f>
        <v>Obesity</v>
      </c>
      <c r="K1660" t="str">
        <f>VLOOKUP(A1660,'Medical Examinations'!$A$2:$J$2336,10,FALSE)</f>
        <v>Prediabetes</v>
      </c>
      <c r="L1660" s="51" t="str">
        <f>_xlfn.XLOOKUP(A1660,'Hospitalisation Details'!$A$2:$A$2345,'Hospitalisation Details'!$J$2:$J$2345,"")</f>
        <v>27-Jul-1987</v>
      </c>
      <c r="M1660" s="12">
        <f>_xlfn.XLOOKUP(A1660,'Hospitalisation Details'!$A$2:$A$2344,'Hospitalisation Details'!$F$2:$F$2344," ",0,1)</f>
        <v>5836.52</v>
      </c>
      <c r="N1660" t="str">
        <f>_xlfn.XLOOKUP(A1660,'Hospitalisation Details'!$A$2:$A$2344,'Hospitalisation Details'!$G$2:$G$2344," ",0,1)</f>
        <v>tier - 2</v>
      </c>
      <c r="O1660" t="str">
        <f>_xlfn.XLOOKUP(A1660,'Hospitalisation Details'!$A$2:$A$2344,'Hospitalisation Details'!$H$2:$H$2344," ",0,1)</f>
        <v>tier - 3</v>
      </c>
      <c r="P1660" t="str">
        <f>_xlfn.XLOOKUP(A1660,'Hospitalisation Details'!$A$2:$A$2344,'Hospitalisation Details'!$I$2:$I$2344," ",0,1)</f>
        <v>R1013</v>
      </c>
      <c r="Q1660">
        <f>_xlfn.XLOOKUP(A1660,'Hospitalisation Details'!$A$2:$A$2344,'Hospitalisation Details'!$K$2:$K$2344," ",0,1)</f>
        <v>35</v>
      </c>
    </row>
    <row r="1661" spans="1:17" ht="15.5" x14ac:dyDescent="0.35">
      <c r="A1661" s="8" t="s">
        <v>711</v>
      </c>
      <c r="B1661" t="str">
        <f>VLOOKUP(Healthcare!A1661,'Customer Names'!A1661:E3995,4,FALSE)</f>
        <v>Nicholas C.</v>
      </c>
      <c r="C1661" s="10">
        <f>_xlfn.XLOOKUP(A1661,'Medical Examinations'!$A$2:$A$2336,'Medical Examinations'!$B$2:$B$2336,"NA",0,1)</f>
        <v>15.2</v>
      </c>
      <c r="D1661" s="10">
        <f>_xlfn.XLOOKUP(A1661,'Medical Examinations'!$A$2:$A$2336,'Medical Examinations'!$C$2:$C$2336)</f>
        <v>8.82</v>
      </c>
      <c r="E1661" s="1" t="str">
        <f>_xlfn.XLOOKUP(A1661,'Medical Examinations'!$A$2:$A$2336,'Medical Examinations'!$D$2:$D$2336)</f>
        <v>No</v>
      </c>
      <c r="F1661" t="str">
        <f>_xlfn.XLOOKUP(A1661,'Medical Examinations'!$A$2:$A$2336,'Medical Examinations'!$E$2:$E$2336)</f>
        <v>No</v>
      </c>
      <c r="G1661" t="str">
        <f>_xlfn.XLOOKUP(A1661,'Medical Examinations'!$A$2:$A$2336,'Medical Examinations'!$F$2:$F$2336)</f>
        <v>No</v>
      </c>
      <c r="H1661" s="1">
        <f>_xlfn.XLOOKUP(A1661,'Medical Examinations'!$A$2:$A$2336,'Medical Examinations'!$G$2:$G$2336)</f>
        <v>0</v>
      </c>
      <c r="I1661" t="str">
        <f>_xlfn.XLOOKUP(A1661,'Medical Examinations'!$A$2:$A$2336,'Medical Examinations'!$H$2:$H$2336)</f>
        <v>No</v>
      </c>
      <c r="J1661" t="str">
        <f>VLOOKUP(A1661,'Medical Examinations'!$A$2:$J$2336,9,FALSE)</f>
        <v>Underweight</v>
      </c>
      <c r="K1661" t="str">
        <f>VLOOKUP(A1661,'Medical Examinations'!$A$2:$J$2336,10,FALSE)</f>
        <v>Diabetes</v>
      </c>
      <c r="L1661" s="51" t="str">
        <f>_xlfn.XLOOKUP(A1661,'Hospitalisation Details'!$A$2:$A$2345,'Hospitalisation Details'!$J$2:$J$2345,"")</f>
        <v>27-Sep-1971</v>
      </c>
      <c r="M1661" s="12">
        <f>_xlfn.XLOOKUP(A1661,'Hospitalisation Details'!$A$2:$A$2344,'Hospitalisation Details'!$F$2:$F$2344," ",0,1)</f>
        <v>5832.6</v>
      </c>
      <c r="N1661" t="str">
        <f>_xlfn.XLOOKUP(A1661,'Hospitalisation Details'!$A$2:$A$2344,'Hospitalisation Details'!$G$2:$G$2344," ",0,1)</f>
        <v>tier - 2</v>
      </c>
      <c r="O1661" t="str">
        <f>_xlfn.XLOOKUP(A1661,'Hospitalisation Details'!$A$2:$A$2344,'Hospitalisation Details'!$H$2:$H$2344," ",0,1)</f>
        <v>tier - 3</v>
      </c>
      <c r="P1661" t="str">
        <f>_xlfn.XLOOKUP(A1661,'Hospitalisation Details'!$A$2:$A$2344,'Hospitalisation Details'!$I$2:$I$2344," ",0,1)</f>
        <v>R1012</v>
      </c>
      <c r="Q1661">
        <f>_xlfn.XLOOKUP(A1661,'Hospitalisation Details'!$A$2:$A$2344,'Hospitalisation Details'!$K$2:$K$2344," ",0,1)</f>
        <v>51</v>
      </c>
    </row>
    <row r="1662" spans="1:17" ht="15.5" x14ac:dyDescent="0.35">
      <c r="A1662" s="8" t="s">
        <v>710</v>
      </c>
      <c r="B1662" t="str">
        <f>VLOOKUP(Healthcare!A1662,'Customer Names'!A1662:E3996,4,FALSE)</f>
        <v>Kelly K</v>
      </c>
      <c r="C1662" s="10">
        <f>_xlfn.XLOOKUP(A1662,'Medical Examinations'!$A$2:$A$2336,'Medical Examinations'!$B$2:$B$2336,"NA",0,1)</f>
        <v>37.200000000000003</v>
      </c>
      <c r="D1662" s="10">
        <f>_xlfn.XLOOKUP(A1662,'Medical Examinations'!$A$2:$A$2336,'Medical Examinations'!$C$2:$C$2336)</f>
        <v>10.14</v>
      </c>
      <c r="E1662" s="1" t="str">
        <f>_xlfn.XLOOKUP(A1662,'Medical Examinations'!$A$2:$A$2336,'Medical Examinations'!$D$2:$D$2336)</f>
        <v>No</v>
      </c>
      <c r="F1662" t="str">
        <f>_xlfn.XLOOKUP(A1662,'Medical Examinations'!$A$2:$A$2336,'Medical Examinations'!$E$2:$E$2336)</f>
        <v>No</v>
      </c>
      <c r="G1662" t="str">
        <f>_xlfn.XLOOKUP(A1662,'Medical Examinations'!$A$2:$A$2336,'Medical Examinations'!$F$2:$F$2336)</f>
        <v>No</v>
      </c>
      <c r="H1662" s="1">
        <f>_xlfn.XLOOKUP(A1662,'Medical Examinations'!$A$2:$A$2336,'Medical Examinations'!$G$2:$G$2336)</f>
        <v>0</v>
      </c>
      <c r="I1662" t="str">
        <f>_xlfn.XLOOKUP(A1662,'Medical Examinations'!$A$2:$A$2336,'Medical Examinations'!$H$2:$H$2336)</f>
        <v>No</v>
      </c>
      <c r="J1662" t="str">
        <f>VLOOKUP(A1662,'Medical Examinations'!$A$2:$J$2336,9,FALSE)</f>
        <v>Obesity</v>
      </c>
      <c r="K1662" t="str">
        <f>VLOOKUP(A1662,'Medical Examinations'!$A$2:$J$2336,10,FALSE)</f>
        <v>Diabetes</v>
      </c>
      <c r="L1662" s="51" t="str">
        <f>_xlfn.XLOOKUP(A1662,'Hospitalisation Details'!$A$2:$A$2345,'Hospitalisation Details'!$J$2:$J$2345,"")</f>
        <v>22-Jul-2002</v>
      </c>
      <c r="M1662" s="12">
        <f>_xlfn.XLOOKUP(A1662,'Hospitalisation Details'!$A$2:$A$2344,'Hospitalisation Details'!$F$2:$F$2344," ",0,1)</f>
        <v>5816.58</v>
      </c>
      <c r="N1662" t="str">
        <f>_xlfn.XLOOKUP(A1662,'Hospitalisation Details'!$A$2:$A$2344,'Hospitalisation Details'!$G$2:$G$2344," ",0,1)</f>
        <v>tier - 2</v>
      </c>
      <c r="O1662" t="str">
        <f>_xlfn.XLOOKUP(A1662,'Hospitalisation Details'!$A$2:$A$2344,'Hospitalisation Details'!$H$2:$H$2344," ",0,1)</f>
        <v>tier - 2</v>
      </c>
      <c r="P1662" t="str">
        <f>_xlfn.XLOOKUP(A1662,'Hospitalisation Details'!$A$2:$A$2344,'Hospitalisation Details'!$I$2:$I$2344," ",0,1)</f>
        <v>R1026</v>
      </c>
      <c r="Q1662">
        <f>_xlfn.XLOOKUP(A1662,'Hospitalisation Details'!$A$2:$A$2344,'Hospitalisation Details'!$K$2:$K$2344," ",0,1)</f>
        <v>20</v>
      </c>
    </row>
    <row r="1663" spans="1:17" ht="15.5" x14ac:dyDescent="0.35">
      <c r="A1663" s="8" t="s">
        <v>709</v>
      </c>
      <c r="B1663" t="str">
        <f>VLOOKUP(Healthcare!A1663,'Customer Names'!A1663:E3997,4,FALSE)</f>
        <v>Andrew</v>
      </c>
      <c r="C1663" s="10">
        <f>_xlfn.XLOOKUP(A1663,'Medical Examinations'!$A$2:$A$2336,'Medical Examinations'!$B$2:$B$2336,"NA",0,1)</f>
        <v>17.91</v>
      </c>
      <c r="D1663" s="10">
        <f>_xlfn.XLOOKUP(A1663,'Medical Examinations'!$A$2:$A$2336,'Medical Examinations'!$C$2:$C$2336)</f>
        <v>4.66</v>
      </c>
      <c r="E1663" s="1" t="str">
        <f>_xlfn.XLOOKUP(A1663,'Medical Examinations'!$A$2:$A$2336,'Medical Examinations'!$D$2:$D$2336)</f>
        <v>No</v>
      </c>
      <c r="F1663" t="str">
        <f>_xlfn.XLOOKUP(A1663,'Medical Examinations'!$A$2:$A$2336,'Medical Examinations'!$E$2:$E$2336)</f>
        <v>No</v>
      </c>
      <c r="G1663" t="str">
        <f>_xlfn.XLOOKUP(A1663,'Medical Examinations'!$A$2:$A$2336,'Medical Examinations'!$F$2:$F$2336)</f>
        <v>No</v>
      </c>
      <c r="H1663" s="1">
        <f>_xlfn.XLOOKUP(A1663,'Medical Examinations'!$A$2:$A$2336,'Medical Examinations'!$G$2:$G$2336)</f>
        <v>2</v>
      </c>
      <c r="I1663" t="str">
        <f>_xlfn.XLOOKUP(A1663,'Medical Examinations'!$A$2:$A$2336,'Medical Examinations'!$H$2:$H$2336)</f>
        <v>No</v>
      </c>
      <c r="J1663" t="str">
        <f>VLOOKUP(A1663,'Medical Examinations'!$A$2:$J$2336,9,FALSE)</f>
        <v>Underweight</v>
      </c>
      <c r="K1663" t="str">
        <f>VLOOKUP(A1663,'Medical Examinations'!$A$2:$J$2336,10,FALSE)</f>
        <v>Normal</v>
      </c>
      <c r="L1663" s="51" t="str">
        <f>_xlfn.XLOOKUP(A1663,'Hospitalisation Details'!$A$2:$A$2345,'Hospitalisation Details'!$J$2:$J$2345,"")</f>
        <v>2-Nov-1972</v>
      </c>
      <c r="M1663" s="12">
        <f>_xlfn.XLOOKUP(A1663,'Hospitalisation Details'!$A$2:$A$2344,'Hospitalisation Details'!$F$2:$F$2344," ",0,1)</f>
        <v>5812.9</v>
      </c>
      <c r="N1663" t="str">
        <f>_xlfn.XLOOKUP(A1663,'Hospitalisation Details'!$A$2:$A$2344,'Hospitalisation Details'!$G$2:$G$2344," ",0,1)</f>
        <v>tier - 2</v>
      </c>
      <c r="O1663" t="str">
        <f>_xlfn.XLOOKUP(A1663,'Hospitalisation Details'!$A$2:$A$2344,'Hospitalisation Details'!$H$2:$H$2344," ",0,1)</f>
        <v>tier - 2</v>
      </c>
      <c r="P1663" t="str">
        <f>_xlfn.XLOOKUP(A1663,'Hospitalisation Details'!$A$2:$A$2344,'Hospitalisation Details'!$I$2:$I$2344," ",0,1)</f>
        <v>R1013</v>
      </c>
      <c r="Q1663">
        <f>_xlfn.XLOOKUP(A1663,'Hospitalisation Details'!$A$2:$A$2344,'Hospitalisation Details'!$K$2:$K$2344," ",0,1)</f>
        <v>50</v>
      </c>
    </row>
    <row r="1664" spans="1:17" ht="15.5" x14ac:dyDescent="0.35">
      <c r="A1664" s="8" t="s">
        <v>708</v>
      </c>
      <c r="B1664" t="str">
        <f>VLOOKUP(Healthcare!A1664,'Customer Names'!A1664:E3998,4,FALSE)</f>
        <v>Hannah</v>
      </c>
      <c r="C1664" s="10">
        <f>_xlfn.XLOOKUP(A1664,'Medical Examinations'!$A$2:$A$2336,'Medical Examinations'!$B$2:$B$2336,"NA",0,1)</f>
        <v>20.76</v>
      </c>
      <c r="D1664" s="10">
        <f>_xlfn.XLOOKUP(A1664,'Medical Examinations'!$A$2:$A$2336,'Medical Examinations'!$C$2:$C$2336)</f>
        <v>6.26</v>
      </c>
      <c r="E1664" s="1" t="str">
        <f>_xlfn.XLOOKUP(A1664,'Medical Examinations'!$A$2:$A$2336,'Medical Examinations'!$D$2:$D$2336)</f>
        <v>No</v>
      </c>
      <c r="F1664" t="str">
        <f>_xlfn.XLOOKUP(A1664,'Medical Examinations'!$A$2:$A$2336,'Medical Examinations'!$E$2:$E$2336)</f>
        <v>No</v>
      </c>
      <c r="G1664" t="str">
        <f>_xlfn.XLOOKUP(A1664,'Medical Examinations'!$A$2:$A$2336,'Medical Examinations'!$F$2:$F$2336)</f>
        <v>No</v>
      </c>
      <c r="H1664" s="1">
        <f>_xlfn.XLOOKUP(A1664,'Medical Examinations'!$A$2:$A$2336,'Medical Examinations'!$G$2:$G$2336)</f>
        <v>0</v>
      </c>
      <c r="I1664" t="str">
        <f>_xlfn.XLOOKUP(A1664,'Medical Examinations'!$A$2:$A$2336,'Medical Examinations'!$H$2:$H$2336)</f>
        <v>No</v>
      </c>
      <c r="J1664" t="str">
        <f>VLOOKUP(A1664,'Medical Examinations'!$A$2:$J$2336,9,FALSE)</f>
        <v>Normal Weight</v>
      </c>
      <c r="K1664" t="str">
        <f>VLOOKUP(A1664,'Medical Examinations'!$A$2:$J$2336,10,FALSE)</f>
        <v>Prediabetes</v>
      </c>
      <c r="L1664" s="51" t="str">
        <f>_xlfn.XLOOKUP(A1664,'Hospitalisation Details'!$A$2:$A$2345,'Hospitalisation Details'!$J$2:$J$2345,"")</f>
        <v>18-Sep-1980</v>
      </c>
      <c r="M1664" s="12">
        <f>_xlfn.XLOOKUP(A1664,'Hospitalisation Details'!$A$2:$A$2344,'Hospitalisation Details'!$F$2:$F$2344," ",0,1)</f>
        <v>5807.06</v>
      </c>
      <c r="N1664" t="str">
        <f>_xlfn.XLOOKUP(A1664,'Hospitalisation Details'!$A$2:$A$2344,'Hospitalisation Details'!$G$2:$G$2344," ",0,1)</f>
        <v>tier - 2</v>
      </c>
      <c r="O1664" t="str">
        <f>_xlfn.XLOOKUP(A1664,'Hospitalisation Details'!$A$2:$A$2344,'Hospitalisation Details'!$H$2:$H$2344," ",0,1)</f>
        <v>tier - 3</v>
      </c>
      <c r="P1664" t="str">
        <f>_xlfn.XLOOKUP(A1664,'Hospitalisation Details'!$A$2:$A$2344,'Hospitalisation Details'!$I$2:$I$2344," ",0,1)</f>
        <v>R1013</v>
      </c>
      <c r="Q1664">
        <f>_xlfn.XLOOKUP(A1664,'Hospitalisation Details'!$A$2:$A$2344,'Hospitalisation Details'!$K$2:$K$2344," ",0,1)</f>
        <v>42</v>
      </c>
    </row>
    <row r="1665" spans="1:17" ht="15.5" x14ac:dyDescent="0.35">
      <c r="A1665" s="8" t="s">
        <v>707</v>
      </c>
      <c r="B1665" t="str">
        <f>VLOOKUP(Healthcare!A1665,'Customer Names'!A1665:E3999,4,FALSE)</f>
        <v>Patricio Sr.</v>
      </c>
      <c r="C1665" s="10">
        <f>_xlfn.XLOOKUP(A1665,'Medical Examinations'!$A$2:$A$2336,'Medical Examinations'!$B$2:$B$2336,"NA",0,1)</f>
        <v>38.99</v>
      </c>
      <c r="D1665" s="10">
        <f>_xlfn.XLOOKUP(A1665,'Medical Examinations'!$A$2:$A$2336,'Medical Examinations'!$C$2:$C$2336)</f>
        <v>5.21</v>
      </c>
      <c r="E1665" s="1" t="str">
        <f>_xlfn.XLOOKUP(A1665,'Medical Examinations'!$A$2:$A$2336,'Medical Examinations'!$D$2:$D$2336)</f>
        <v>No</v>
      </c>
      <c r="F1665" t="str">
        <f>_xlfn.XLOOKUP(A1665,'Medical Examinations'!$A$2:$A$2336,'Medical Examinations'!$E$2:$E$2336)</f>
        <v>Yes</v>
      </c>
      <c r="G1665" t="str">
        <f>_xlfn.XLOOKUP(A1665,'Medical Examinations'!$A$2:$A$2336,'Medical Examinations'!$F$2:$F$2336)</f>
        <v>No</v>
      </c>
      <c r="H1665" s="1">
        <f>_xlfn.XLOOKUP(A1665,'Medical Examinations'!$A$2:$A$2336,'Medical Examinations'!$G$2:$G$2336)</f>
        <v>1</v>
      </c>
      <c r="I1665" t="str">
        <f>_xlfn.XLOOKUP(A1665,'Medical Examinations'!$A$2:$A$2336,'Medical Examinations'!$H$2:$H$2336)</f>
        <v>No</v>
      </c>
      <c r="J1665" t="str">
        <f>VLOOKUP(A1665,'Medical Examinations'!$A$2:$J$2336,9,FALSE)</f>
        <v>Obesity</v>
      </c>
      <c r="K1665" t="str">
        <f>VLOOKUP(A1665,'Medical Examinations'!$A$2:$J$2336,10,FALSE)</f>
        <v>Normal</v>
      </c>
      <c r="L1665" s="51" t="str">
        <f>_xlfn.XLOOKUP(A1665,'Hospitalisation Details'!$A$2:$A$2345,'Hospitalisation Details'!$J$2:$J$2345,"")</f>
        <v>1-Nov-2004</v>
      </c>
      <c r="M1665" s="12">
        <f>_xlfn.XLOOKUP(A1665,'Hospitalisation Details'!$A$2:$A$2344,'Hospitalisation Details'!$F$2:$F$2344," ",0,1)</f>
        <v>5778.71</v>
      </c>
      <c r="N1665" t="str">
        <f>_xlfn.XLOOKUP(A1665,'Hospitalisation Details'!$A$2:$A$2344,'Hospitalisation Details'!$G$2:$G$2344," ",0,1)</f>
        <v>tier - 2</v>
      </c>
      <c r="O1665" t="str">
        <f>_xlfn.XLOOKUP(A1665,'Hospitalisation Details'!$A$2:$A$2344,'Hospitalisation Details'!$H$2:$H$2344," ",0,1)</f>
        <v>tier - 3</v>
      </c>
      <c r="P1665" t="str">
        <f>_xlfn.XLOOKUP(A1665,'Hospitalisation Details'!$A$2:$A$2344,'Hospitalisation Details'!$I$2:$I$2344," ",0,1)</f>
        <v>R1022</v>
      </c>
      <c r="Q1665">
        <f>_xlfn.XLOOKUP(A1665,'Hospitalisation Details'!$A$2:$A$2344,'Hospitalisation Details'!$K$2:$K$2344," ",0,1)</f>
        <v>18</v>
      </c>
    </row>
    <row r="1666" spans="1:17" ht="15.5" x14ac:dyDescent="0.35">
      <c r="A1666" s="8" t="s">
        <v>706</v>
      </c>
      <c r="B1666" t="str">
        <f>VLOOKUP(Healthcare!A1666,'Customer Names'!A1666:E4000,4,FALSE)</f>
        <v>Robert B</v>
      </c>
      <c r="C1666" s="10">
        <f>_xlfn.XLOOKUP(A1666,'Medical Examinations'!$A$2:$A$2336,'Medical Examinations'!$B$2:$B$2336,"NA",0,1)</f>
        <v>42.655000000000001</v>
      </c>
      <c r="D1666" s="10">
        <f>_xlfn.XLOOKUP(A1666,'Medical Examinations'!$A$2:$A$2336,'Medical Examinations'!$C$2:$C$2336)</f>
        <v>5.94</v>
      </c>
      <c r="E1666" s="1" t="str">
        <f>_xlfn.XLOOKUP(A1666,'Medical Examinations'!$A$2:$A$2336,'Medical Examinations'!$D$2:$D$2336)</f>
        <v>Yes</v>
      </c>
      <c r="F1666" t="str">
        <f>_xlfn.XLOOKUP(A1666,'Medical Examinations'!$A$2:$A$2336,'Medical Examinations'!$E$2:$E$2336)</f>
        <v>No</v>
      </c>
      <c r="G1666" t="str">
        <f>_xlfn.XLOOKUP(A1666,'Medical Examinations'!$A$2:$A$2336,'Medical Examinations'!$F$2:$F$2336)</f>
        <v>Yes</v>
      </c>
      <c r="H1666" s="1">
        <f>_xlfn.XLOOKUP(A1666,'Medical Examinations'!$A$2:$A$2336,'Medical Examinations'!$G$2:$G$2336)</f>
        <v>1</v>
      </c>
      <c r="I1666" t="str">
        <f>_xlfn.XLOOKUP(A1666,'Medical Examinations'!$A$2:$A$2336,'Medical Examinations'!$H$2:$H$2336)</f>
        <v>No</v>
      </c>
      <c r="J1666" t="str">
        <f>VLOOKUP(A1666,'Medical Examinations'!$A$2:$J$2336,9,FALSE)</f>
        <v>Obesity</v>
      </c>
      <c r="K1666" t="str">
        <f>VLOOKUP(A1666,'Medical Examinations'!$A$2:$J$2336,10,FALSE)</f>
        <v>Prediabetes</v>
      </c>
      <c r="L1666" s="51" t="str">
        <f>_xlfn.XLOOKUP(A1666,'Hospitalisation Details'!$A$2:$A$2345,'Hospitalisation Details'!$J$2:$J$2345,"")</f>
        <v>30-Aug-1983</v>
      </c>
      <c r="M1666" s="12">
        <f>_xlfn.XLOOKUP(A1666,'Hospitalisation Details'!$A$2:$A$2344,'Hospitalisation Details'!$F$2:$F$2344," ",0,1)</f>
        <v>5757.41</v>
      </c>
      <c r="N1666" t="str">
        <f>_xlfn.XLOOKUP(A1666,'Hospitalisation Details'!$A$2:$A$2344,'Hospitalisation Details'!$G$2:$G$2344," ",0,1)</f>
        <v>tier - 2</v>
      </c>
      <c r="O1666" t="str">
        <f>_xlfn.XLOOKUP(A1666,'Hospitalisation Details'!$A$2:$A$2344,'Hospitalisation Details'!$H$2:$H$2344," ",0,1)</f>
        <v>tier - 3</v>
      </c>
      <c r="P1666" t="str">
        <f>_xlfn.XLOOKUP(A1666,'Hospitalisation Details'!$A$2:$A$2344,'Hospitalisation Details'!$I$2:$I$2344," ",0,1)</f>
        <v>R1019</v>
      </c>
      <c r="Q1666">
        <f>_xlfn.XLOOKUP(A1666,'Hospitalisation Details'!$A$2:$A$2344,'Hospitalisation Details'!$K$2:$K$2344," ",0,1)</f>
        <v>39</v>
      </c>
    </row>
    <row r="1667" spans="1:17" ht="15.5" x14ac:dyDescent="0.35">
      <c r="A1667" s="8" t="s">
        <v>705</v>
      </c>
      <c r="B1667" t="str">
        <f>VLOOKUP(Healthcare!A1667,'Customer Names'!A1667:E4001,4,FALSE)</f>
        <v>Benjamin M</v>
      </c>
      <c r="C1667" s="10">
        <f>_xlfn.XLOOKUP(A1667,'Medical Examinations'!$A$2:$A$2336,'Medical Examinations'!$B$2:$B$2336,"NA",0,1)</f>
        <v>30.57</v>
      </c>
      <c r="D1667" s="10">
        <f>_xlfn.XLOOKUP(A1667,'Medical Examinations'!$A$2:$A$2336,'Medical Examinations'!$C$2:$C$2336)</f>
        <v>5.34</v>
      </c>
      <c r="E1667" s="1" t="str">
        <f>_xlfn.XLOOKUP(A1667,'Medical Examinations'!$A$2:$A$2336,'Medical Examinations'!$D$2:$D$2336)</f>
        <v>No</v>
      </c>
      <c r="F1667" t="str">
        <f>_xlfn.XLOOKUP(A1667,'Medical Examinations'!$A$2:$A$2336,'Medical Examinations'!$E$2:$E$2336)</f>
        <v>No</v>
      </c>
      <c r="G1667" t="str">
        <f>_xlfn.XLOOKUP(A1667,'Medical Examinations'!$A$2:$A$2336,'Medical Examinations'!$F$2:$F$2336)</f>
        <v>Yes</v>
      </c>
      <c r="H1667" s="1">
        <f>_xlfn.XLOOKUP(A1667,'Medical Examinations'!$A$2:$A$2336,'Medical Examinations'!$G$2:$G$2336)</f>
        <v>1</v>
      </c>
      <c r="I1667" t="str">
        <f>_xlfn.XLOOKUP(A1667,'Medical Examinations'!$A$2:$A$2336,'Medical Examinations'!$H$2:$H$2336)</f>
        <v>No</v>
      </c>
      <c r="J1667" t="str">
        <f>VLOOKUP(A1667,'Medical Examinations'!$A$2:$J$2336,9,FALSE)</f>
        <v>Obesity</v>
      </c>
      <c r="K1667" t="str">
        <f>VLOOKUP(A1667,'Medical Examinations'!$A$2:$J$2336,10,FALSE)</f>
        <v>Normal</v>
      </c>
      <c r="L1667" s="51" t="str">
        <f>_xlfn.XLOOKUP(A1667,'Hospitalisation Details'!$A$2:$A$2345,'Hospitalisation Details'!$J$2:$J$2345,"")</f>
        <v>10-Jun-1993</v>
      </c>
      <c r="M1667" s="12">
        <f>_xlfn.XLOOKUP(A1667,'Hospitalisation Details'!$A$2:$A$2344,'Hospitalisation Details'!$F$2:$F$2344," ",0,1)</f>
        <v>5748.13</v>
      </c>
      <c r="N1667" t="str">
        <f>_xlfn.XLOOKUP(A1667,'Hospitalisation Details'!$A$2:$A$2344,'Hospitalisation Details'!$G$2:$G$2344," ",0,1)</f>
        <v>tier - 2</v>
      </c>
      <c r="O1667" t="str">
        <f>_xlfn.XLOOKUP(A1667,'Hospitalisation Details'!$A$2:$A$2344,'Hospitalisation Details'!$H$2:$H$2344," ",0,1)</f>
        <v>tier - 1</v>
      </c>
      <c r="P1667" t="str">
        <f>_xlfn.XLOOKUP(A1667,'Hospitalisation Details'!$A$2:$A$2344,'Hospitalisation Details'!$I$2:$I$2344," ",0,1)</f>
        <v>R1021</v>
      </c>
      <c r="Q1667">
        <f>_xlfn.XLOOKUP(A1667,'Hospitalisation Details'!$A$2:$A$2344,'Hospitalisation Details'!$K$2:$K$2344," ",0,1)</f>
        <v>29</v>
      </c>
    </row>
    <row r="1668" spans="1:17" ht="15.5" x14ac:dyDescent="0.35">
      <c r="A1668" s="8" t="s">
        <v>704</v>
      </c>
      <c r="B1668" t="str">
        <f>VLOOKUP(Healthcare!A1668,'Customer Names'!A1668:E4002,4,FALSE)</f>
        <v>Robert</v>
      </c>
      <c r="C1668" s="10">
        <f>_xlfn.XLOOKUP(A1668,'Medical Examinations'!$A$2:$A$2336,'Medical Examinations'!$B$2:$B$2336,"NA",0,1)</f>
        <v>17.7</v>
      </c>
      <c r="D1668" s="10">
        <f>_xlfn.XLOOKUP(A1668,'Medical Examinations'!$A$2:$A$2336,'Medical Examinations'!$C$2:$C$2336)</f>
        <v>6.38</v>
      </c>
      <c r="E1668" s="1" t="str">
        <f>_xlfn.XLOOKUP(A1668,'Medical Examinations'!$A$2:$A$2336,'Medical Examinations'!$D$2:$D$2336)</f>
        <v>No</v>
      </c>
      <c r="F1668" t="str">
        <f>_xlfn.XLOOKUP(A1668,'Medical Examinations'!$A$2:$A$2336,'Medical Examinations'!$E$2:$E$2336)</f>
        <v>No</v>
      </c>
      <c r="G1668" t="str">
        <f>_xlfn.XLOOKUP(A1668,'Medical Examinations'!$A$2:$A$2336,'Medical Examinations'!$F$2:$F$2336)</f>
        <v>No</v>
      </c>
      <c r="H1668" s="1">
        <f>_xlfn.XLOOKUP(A1668,'Medical Examinations'!$A$2:$A$2336,'Medical Examinations'!$G$2:$G$2336)</f>
        <v>2</v>
      </c>
      <c r="I1668" t="str">
        <f>_xlfn.XLOOKUP(A1668,'Medical Examinations'!$A$2:$A$2336,'Medical Examinations'!$H$2:$H$2336)</f>
        <v>No</v>
      </c>
      <c r="J1668" t="str">
        <f>VLOOKUP(A1668,'Medical Examinations'!$A$2:$J$2336,9,FALSE)</f>
        <v>Underweight</v>
      </c>
      <c r="K1668" t="str">
        <f>VLOOKUP(A1668,'Medical Examinations'!$A$2:$J$2336,10,FALSE)</f>
        <v>Prediabetes</v>
      </c>
      <c r="L1668" s="51" t="str">
        <f>_xlfn.XLOOKUP(A1668,'Hospitalisation Details'!$A$2:$A$2345,'Hospitalisation Details'!$J$2:$J$2345,"")</f>
        <v>21-Aug-1972</v>
      </c>
      <c r="M1668" s="12">
        <f>_xlfn.XLOOKUP(A1668,'Hospitalisation Details'!$A$2:$A$2344,'Hospitalisation Details'!$F$2:$F$2344," ",0,1)</f>
        <v>5741.67</v>
      </c>
      <c r="N1668" t="str">
        <f>_xlfn.XLOOKUP(A1668,'Hospitalisation Details'!$A$2:$A$2344,'Hospitalisation Details'!$G$2:$G$2344," ",0,1)</f>
        <v>tier - 2</v>
      </c>
      <c r="O1668" t="str">
        <f>_xlfn.XLOOKUP(A1668,'Hospitalisation Details'!$A$2:$A$2344,'Hospitalisation Details'!$H$2:$H$2344," ",0,1)</f>
        <v>tier - 3</v>
      </c>
      <c r="P1668" t="str">
        <f>_xlfn.XLOOKUP(A1668,'Hospitalisation Details'!$A$2:$A$2344,'Hospitalisation Details'!$I$2:$I$2344," ",0,1)</f>
        <v>R1013</v>
      </c>
      <c r="Q1668">
        <f>_xlfn.XLOOKUP(A1668,'Hospitalisation Details'!$A$2:$A$2344,'Hospitalisation Details'!$K$2:$K$2344," ",0,1)</f>
        <v>50</v>
      </c>
    </row>
    <row r="1669" spans="1:17" ht="15.5" x14ac:dyDescent="0.35">
      <c r="A1669" s="8" t="s">
        <v>703</v>
      </c>
      <c r="B1669" t="str">
        <f>VLOOKUP(Healthcare!A1669,'Customer Names'!A1669:E4003,4,FALSE)</f>
        <v>Eric R.</v>
      </c>
      <c r="C1669" s="10">
        <f>_xlfn.XLOOKUP(A1669,'Medical Examinations'!$A$2:$A$2336,'Medical Examinations'!$B$2:$B$2336,"NA",0,1)</f>
        <v>34.770000000000003</v>
      </c>
      <c r="D1669" s="10">
        <f>_xlfn.XLOOKUP(A1669,'Medical Examinations'!$A$2:$A$2336,'Medical Examinations'!$C$2:$C$2336)</f>
        <v>4.47</v>
      </c>
      <c r="E1669" s="1" t="str">
        <f>_xlfn.XLOOKUP(A1669,'Medical Examinations'!$A$2:$A$2336,'Medical Examinations'!$D$2:$D$2336)</f>
        <v>No</v>
      </c>
      <c r="F1669" t="str">
        <f>_xlfn.XLOOKUP(A1669,'Medical Examinations'!$A$2:$A$2336,'Medical Examinations'!$E$2:$E$2336)</f>
        <v>No</v>
      </c>
      <c r="G1669" t="str">
        <f>_xlfn.XLOOKUP(A1669,'Medical Examinations'!$A$2:$A$2336,'Medical Examinations'!$F$2:$F$2336)</f>
        <v>No</v>
      </c>
      <c r="H1669" s="1">
        <f>_xlfn.XLOOKUP(A1669,'Medical Examinations'!$A$2:$A$2336,'Medical Examinations'!$G$2:$G$2336)</f>
        <v>1</v>
      </c>
      <c r="I1669" t="str">
        <f>_xlfn.XLOOKUP(A1669,'Medical Examinations'!$A$2:$A$2336,'Medical Examinations'!$H$2:$H$2336)</f>
        <v>No</v>
      </c>
      <c r="J1669" t="str">
        <f>VLOOKUP(A1669,'Medical Examinations'!$A$2:$J$2336,9,FALSE)</f>
        <v>Obesity</v>
      </c>
      <c r="K1669" t="str">
        <f>VLOOKUP(A1669,'Medical Examinations'!$A$2:$J$2336,10,FALSE)</f>
        <v>Normal</v>
      </c>
      <c r="L1669" s="51" t="str">
        <f>_xlfn.XLOOKUP(A1669,'Hospitalisation Details'!$A$2:$A$2345,'Hospitalisation Details'!$J$2:$J$2345,"")</f>
        <v>19-Oct-1987</v>
      </c>
      <c r="M1669" s="12">
        <f>_xlfn.XLOOKUP(A1669,'Hospitalisation Details'!$A$2:$A$2344,'Hospitalisation Details'!$F$2:$F$2344," ",0,1)</f>
        <v>5729.01</v>
      </c>
      <c r="N1669" t="str">
        <f>_xlfn.XLOOKUP(A1669,'Hospitalisation Details'!$A$2:$A$2344,'Hospitalisation Details'!$G$2:$G$2344," ",0,1)</f>
        <v>tier - 1</v>
      </c>
      <c r="O1669" t="str">
        <f>_xlfn.XLOOKUP(A1669,'Hospitalisation Details'!$A$2:$A$2344,'Hospitalisation Details'!$H$2:$H$2344," ",0,1)</f>
        <v>tier - 2</v>
      </c>
      <c r="P1669" t="str">
        <f>_xlfn.XLOOKUP(A1669,'Hospitalisation Details'!$A$2:$A$2344,'Hospitalisation Details'!$I$2:$I$2344," ",0,1)</f>
        <v>R1012</v>
      </c>
      <c r="Q1669">
        <f>_xlfn.XLOOKUP(A1669,'Hospitalisation Details'!$A$2:$A$2344,'Hospitalisation Details'!$K$2:$K$2344," ",0,1)</f>
        <v>35</v>
      </c>
    </row>
    <row r="1670" spans="1:17" ht="15.5" x14ac:dyDescent="0.35">
      <c r="A1670" s="8" t="s">
        <v>702</v>
      </c>
      <c r="B1670" t="str">
        <f>VLOOKUP(Healthcare!A1670,'Customer Names'!A1670:E4004,4,FALSE)</f>
        <v>Matthew</v>
      </c>
      <c r="C1670" s="10">
        <f>_xlfn.XLOOKUP(A1670,'Medical Examinations'!$A$2:$A$2336,'Medical Examinations'!$B$2:$B$2336,"NA",0,1)</f>
        <v>16.88</v>
      </c>
      <c r="D1670" s="10">
        <f>_xlfn.XLOOKUP(A1670,'Medical Examinations'!$A$2:$A$2336,'Medical Examinations'!$C$2:$C$2336)</f>
        <v>9.9600000000000009</v>
      </c>
      <c r="E1670" s="1" t="str">
        <f>_xlfn.XLOOKUP(A1670,'Medical Examinations'!$A$2:$A$2336,'Medical Examinations'!$D$2:$D$2336)</f>
        <v>No</v>
      </c>
      <c r="F1670" t="str">
        <f>_xlfn.XLOOKUP(A1670,'Medical Examinations'!$A$2:$A$2336,'Medical Examinations'!$E$2:$E$2336)</f>
        <v>No</v>
      </c>
      <c r="G1670" t="str">
        <f>_xlfn.XLOOKUP(A1670,'Medical Examinations'!$A$2:$A$2336,'Medical Examinations'!$F$2:$F$2336)</f>
        <v>No</v>
      </c>
      <c r="H1670" s="1">
        <f>_xlfn.XLOOKUP(A1670,'Medical Examinations'!$A$2:$A$2336,'Medical Examinations'!$G$2:$G$2336)</f>
        <v>0</v>
      </c>
      <c r="I1670" t="str">
        <f>_xlfn.XLOOKUP(A1670,'Medical Examinations'!$A$2:$A$2336,'Medical Examinations'!$H$2:$H$2336)</f>
        <v>No</v>
      </c>
      <c r="J1670" t="str">
        <f>VLOOKUP(A1670,'Medical Examinations'!$A$2:$J$2336,9,FALSE)</f>
        <v>Underweight</v>
      </c>
      <c r="K1670" t="str">
        <f>VLOOKUP(A1670,'Medical Examinations'!$A$2:$J$2336,10,FALSE)</f>
        <v>Diabetes</v>
      </c>
      <c r="L1670" s="51" t="str">
        <f>_xlfn.XLOOKUP(A1670,'Hospitalisation Details'!$A$2:$A$2345,'Hospitalisation Details'!$J$2:$J$2345,"")</f>
        <v>18-Dec-1971</v>
      </c>
      <c r="M1670" s="12">
        <f>_xlfn.XLOOKUP(A1670,'Hospitalisation Details'!$A$2:$A$2344,'Hospitalisation Details'!$F$2:$F$2344," ",0,1)</f>
        <v>5720.38</v>
      </c>
      <c r="N1670" t="str">
        <f>_xlfn.XLOOKUP(A1670,'Hospitalisation Details'!$A$2:$A$2344,'Hospitalisation Details'!$G$2:$G$2344," ",0,1)</f>
        <v>tier - 2</v>
      </c>
      <c r="O1670" t="str">
        <f>_xlfn.XLOOKUP(A1670,'Hospitalisation Details'!$A$2:$A$2344,'Hospitalisation Details'!$H$2:$H$2344," ",0,1)</f>
        <v>tier - 1</v>
      </c>
      <c r="P1670" t="str">
        <f>_xlfn.XLOOKUP(A1670,'Hospitalisation Details'!$A$2:$A$2344,'Hospitalisation Details'!$I$2:$I$2344," ",0,1)</f>
        <v>R1013</v>
      </c>
      <c r="Q1670">
        <f>_xlfn.XLOOKUP(A1670,'Hospitalisation Details'!$A$2:$A$2344,'Hospitalisation Details'!$K$2:$K$2344," ",0,1)</f>
        <v>51</v>
      </c>
    </row>
    <row r="1671" spans="1:17" ht="15.5" x14ac:dyDescent="0.35">
      <c r="A1671" s="8" t="s">
        <v>701</v>
      </c>
      <c r="B1671" t="str">
        <f>VLOOKUP(Healthcare!A1671,'Customer Names'!A1671:E4005,4,FALSE)</f>
        <v>Bob R</v>
      </c>
      <c r="C1671" s="10">
        <f>_xlfn.XLOOKUP(A1671,'Medical Examinations'!$A$2:$A$2336,'Medical Examinations'!$B$2:$B$2336,"NA",0,1)</f>
        <v>40.26</v>
      </c>
      <c r="D1671" s="10">
        <f>_xlfn.XLOOKUP(A1671,'Medical Examinations'!$A$2:$A$2336,'Medical Examinations'!$C$2:$C$2336)</f>
        <v>9.92</v>
      </c>
      <c r="E1671" s="1" t="str">
        <f>_xlfn.XLOOKUP(A1671,'Medical Examinations'!$A$2:$A$2336,'Medical Examinations'!$D$2:$D$2336)</f>
        <v>Yes</v>
      </c>
      <c r="F1671" t="str">
        <f>_xlfn.XLOOKUP(A1671,'Medical Examinations'!$A$2:$A$2336,'Medical Examinations'!$E$2:$E$2336)</f>
        <v>No</v>
      </c>
      <c r="G1671" t="str">
        <f>_xlfn.XLOOKUP(A1671,'Medical Examinations'!$A$2:$A$2336,'Medical Examinations'!$F$2:$F$2336)</f>
        <v>No</v>
      </c>
      <c r="H1671" s="1">
        <f>_xlfn.XLOOKUP(A1671,'Medical Examinations'!$A$2:$A$2336,'Medical Examinations'!$G$2:$G$2336)</f>
        <v>0</v>
      </c>
      <c r="I1671" t="str">
        <f>_xlfn.XLOOKUP(A1671,'Medical Examinations'!$A$2:$A$2336,'Medical Examinations'!$H$2:$H$2336)</f>
        <v>No</v>
      </c>
      <c r="J1671" t="str">
        <f>VLOOKUP(A1671,'Medical Examinations'!$A$2:$J$2336,9,FALSE)</f>
        <v>Obesity</v>
      </c>
      <c r="K1671" t="str">
        <f>VLOOKUP(A1671,'Medical Examinations'!$A$2:$J$2336,10,FALSE)</f>
        <v>Diabetes</v>
      </c>
      <c r="L1671" s="51" t="str">
        <f>_xlfn.XLOOKUP(A1671,'Hospitalisation Details'!$A$2:$A$2345,'Hospitalisation Details'!$J$2:$J$2345,"")</f>
        <v>30-Aug-1981</v>
      </c>
      <c r="M1671" s="12">
        <f>_xlfn.XLOOKUP(A1671,'Hospitalisation Details'!$A$2:$A$2344,'Hospitalisation Details'!$F$2:$F$2344," ",0,1)</f>
        <v>5709.16</v>
      </c>
      <c r="N1671" t="str">
        <f>_xlfn.XLOOKUP(A1671,'Hospitalisation Details'!$A$2:$A$2344,'Hospitalisation Details'!$G$2:$G$2344," ",0,1)</f>
        <v>tier - 3</v>
      </c>
      <c r="O1671" t="str">
        <f>_xlfn.XLOOKUP(A1671,'Hospitalisation Details'!$A$2:$A$2344,'Hospitalisation Details'!$H$2:$H$2344," ",0,1)</f>
        <v>tier - 3</v>
      </c>
      <c r="P1671" t="str">
        <f>_xlfn.XLOOKUP(A1671,'Hospitalisation Details'!$A$2:$A$2344,'Hospitalisation Details'!$I$2:$I$2344," ",0,1)</f>
        <v>R1013</v>
      </c>
      <c r="Q1671">
        <f>_xlfn.XLOOKUP(A1671,'Hospitalisation Details'!$A$2:$A$2344,'Hospitalisation Details'!$K$2:$K$2344," ",0,1)</f>
        <v>41</v>
      </c>
    </row>
    <row r="1672" spans="1:17" ht="15.5" x14ac:dyDescent="0.35">
      <c r="A1672" s="8" t="s">
        <v>700</v>
      </c>
      <c r="B1672" t="str">
        <f>VLOOKUP(Healthcare!A1672,'Customer Names'!A1672:E4006,4,FALSE)</f>
        <v>Stephanie J.</v>
      </c>
      <c r="C1672" s="10">
        <f>_xlfn.XLOOKUP(A1672,'Medical Examinations'!$A$2:$A$2336,'Medical Examinations'!$B$2:$B$2336,"NA",0,1)</f>
        <v>25.6</v>
      </c>
      <c r="D1672" s="10">
        <f>_xlfn.XLOOKUP(A1672,'Medical Examinations'!$A$2:$A$2336,'Medical Examinations'!$C$2:$C$2336)</f>
        <v>6.03</v>
      </c>
      <c r="E1672" s="1" t="str">
        <f>_xlfn.XLOOKUP(A1672,'Medical Examinations'!$A$2:$A$2336,'Medical Examinations'!$D$2:$D$2336)</f>
        <v>No</v>
      </c>
      <c r="F1672" t="str">
        <f>_xlfn.XLOOKUP(A1672,'Medical Examinations'!$A$2:$A$2336,'Medical Examinations'!$E$2:$E$2336)</f>
        <v>No</v>
      </c>
      <c r="G1672" t="str">
        <f>_xlfn.XLOOKUP(A1672,'Medical Examinations'!$A$2:$A$2336,'Medical Examinations'!$F$2:$F$2336)</f>
        <v>Yes</v>
      </c>
      <c r="H1672" s="1">
        <f>_xlfn.XLOOKUP(A1672,'Medical Examinations'!$A$2:$A$2336,'Medical Examinations'!$G$2:$G$2336)</f>
        <v>1</v>
      </c>
      <c r="I1672" t="str">
        <f>_xlfn.XLOOKUP(A1672,'Medical Examinations'!$A$2:$A$2336,'Medical Examinations'!$H$2:$H$2336)</f>
        <v>No</v>
      </c>
      <c r="J1672" t="str">
        <f>VLOOKUP(A1672,'Medical Examinations'!$A$2:$J$2336,9,FALSE)</f>
        <v>Overweight</v>
      </c>
      <c r="K1672" t="str">
        <f>VLOOKUP(A1672,'Medical Examinations'!$A$2:$J$2336,10,FALSE)</f>
        <v>Prediabetes</v>
      </c>
      <c r="L1672" s="51" t="str">
        <f>_xlfn.XLOOKUP(A1672,'Hospitalisation Details'!$A$2:$A$2345,'Hospitalisation Details'!$J$2:$J$2345,"")</f>
        <v>3-Nov-1993</v>
      </c>
      <c r="M1672" s="12">
        <f>_xlfn.XLOOKUP(A1672,'Hospitalisation Details'!$A$2:$A$2344,'Hospitalisation Details'!$F$2:$F$2344," ",0,1)</f>
        <v>5708.87</v>
      </c>
      <c r="N1672" t="str">
        <f>_xlfn.XLOOKUP(A1672,'Hospitalisation Details'!$A$2:$A$2344,'Hospitalisation Details'!$G$2:$G$2344," ",0,1)</f>
        <v>tier - 2</v>
      </c>
      <c r="O1672" t="str">
        <f>_xlfn.XLOOKUP(A1672,'Hospitalisation Details'!$A$2:$A$2344,'Hospitalisation Details'!$H$2:$H$2344," ",0,1)</f>
        <v>tier - 1</v>
      </c>
      <c r="P1672" t="str">
        <f>_xlfn.XLOOKUP(A1672,'Hospitalisation Details'!$A$2:$A$2344,'Hospitalisation Details'!$I$2:$I$2344," ",0,1)</f>
        <v>R1011</v>
      </c>
      <c r="Q1672">
        <f>_xlfn.XLOOKUP(A1672,'Hospitalisation Details'!$A$2:$A$2344,'Hospitalisation Details'!$K$2:$K$2344," ",0,1)</f>
        <v>29</v>
      </c>
    </row>
    <row r="1673" spans="1:17" ht="15.5" x14ac:dyDescent="0.35">
      <c r="A1673" s="8" t="s">
        <v>699</v>
      </c>
      <c r="B1673" t="str">
        <f>VLOOKUP(Healthcare!A1673,'Customer Names'!A1673:E4007,4,FALSE)</f>
        <v>Jake</v>
      </c>
      <c r="C1673" s="10">
        <f>_xlfn.XLOOKUP(A1673,'Medical Examinations'!$A$2:$A$2336,'Medical Examinations'!$B$2:$B$2336,"NA",0,1)</f>
        <v>33.549999999999997</v>
      </c>
      <c r="D1673" s="10">
        <f>_xlfn.XLOOKUP(A1673,'Medical Examinations'!$A$2:$A$2336,'Medical Examinations'!$C$2:$C$2336)</f>
        <v>10.9</v>
      </c>
      <c r="E1673" s="1" t="str">
        <f>_xlfn.XLOOKUP(A1673,'Medical Examinations'!$A$2:$A$2336,'Medical Examinations'!$D$2:$D$2336)</f>
        <v>Yes</v>
      </c>
      <c r="F1673" t="str">
        <f>_xlfn.XLOOKUP(A1673,'Medical Examinations'!$A$2:$A$2336,'Medical Examinations'!$E$2:$E$2336)</f>
        <v>No</v>
      </c>
      <c r="G1673" t="str">
        <f>_xlfn.XLOOKUP(A1673,'Medical Examinations'!$A$2:$A$2336,'Medical Examinations'!$F$2:$F$2336)</f>
        <v>No</v>
      </c>
      <c r="H1673" s="1">
        <f>_xlfn.XLOOKUP(A1673,'Medical Examinations'!$A$2:$A$2336,'Medical Examinations'!$G$2:$G$2336)</f>
        <v>0</v>
      </c>
      <c r="I1673" t="str">
        <f>_xlfn.XLOOKUP(A1673,'Medical Examinations'!$A$2:$A$2336,'Medical Examinations'!$H$2:$H$2336)</f>
        <v>No</v>
      </c>
      <c r="J1673" t="str">
        <f>VLOOKUP(A1673,'Medical Examinations'!$A$2:$J$2336,9,FALSE)</f>
        <v>Obesity</v>
      </c>
      <c r="K1673" t="str">
        <f>VLOOKUP(A1673,'Medical Examinations'!$A$2:$J$2336,10,FALSE)</f>
        <v>Diabetes</v>
      </c>
      <c r="L1673" s="51" t="str">
        <f>_xlfn.XLOOKUP(A1673,'Hospitalisation Details'!$A$2:$A$2345,'Hospitalisation Details'!$J$2:$J$2345,"")</f>
        <v>15-Jun-1981</v>
      </c>
      <c r="M1673" s="12">
        <f>_xlfn.XLOOKUP(A1673,'Hospitalisation Details'!$A$2:$A$2344,'Hospitalisation Details'!$F$2:$F$2344," ",0,1)</f>
        <v>5699.84</v>
      </c>
      <c r="N1673" t="str">
        <f>_xlfn.XLOOKUP(A1673,'Hospitalisation Details'!$A$2:$A$2344,'Hospitalisation Details'!$G$2:$G$2344," ",0,1)</f>
        <v>tier - 2</v>
      </c>
      <c r="O1673" t="str">
        <f>_xlfn.XLOOKUP(A1673,'Hospitalisation Details'!$A$2:$A$2344,'Hospitalisation Details'!$H$2:$H$2344," ",0,1)</f>
        <v>tier - 3</v>
      </c>
      <c r="P1673" t="str">
        <f>_xlfn.XLOOKUP(A1673,'Hospitalisation Details'!$A$2:$A$2344,'Hospitalisation Details'!$I$2:$I$2344," ",0,1)</f>
        <v>R1013</v>
      </c>
      <c r="Q1673">
        <f>_xlfn.XLOOKUP(A1673,'Hospitalisation Details'!$A$2:$A$2344,'Hospitalisation Details'!$K$2:$K$2344," ",0,1)</f>
        <v>41</v>
      </c>
    </row>
    <row r="1674" spans="1:17" ht="15.5" x14ac:dyDescent="0.35">
      <c r="A1674" s="8" t="s">
        <v>698</v>
      </c>
      <c r="B1674" t="str">
        <f>VLOOKUP(Healthcare!A1674,'Customer Names'!A1674:E4008,4,FALSE)</f>
        <v>Alison L.</v>
      </c>
      <c r="C1674" s="10">
        <f>_xlfn.XLOOKUP(A1674,'Medical Examinations'!$A$2:$A$2336,'Medical Examinations'!$B$2:$B$2336,"NA",0,1)</f>
        <v>16.690000000000001</v>
      </c>
      <c r="D1674" s="10">
        <f>_xlfn.XLOOKUP(A1674,'Medical Examinations'!$A$2:$A$2336,'Medical Examinations'!$C$2:$C$2336)</f>
        <v>10.66</v>
      </c>
      <c r="E1674" s="1" t="str">
        <f>_xlfn.XLOOKUP(A1674,'Medical Examinations'!$A$2:$A$2336,'Medical Examinations'!$D$2:$D$2336)</f>
        <v>No</v>
      </c>
      <c r="F1674" t="str">
        <f>_xlfn.XLOOKUP(A1674,'Medical Examinations'!$A$2:$A$2336,'Medical Examinations'!$E$2:$E$2336)</f>
        <v>No</v>
      </c>
      <c r="G1674" t="str">
        <f>_xlfn.XLOOKUP(A1674,'Medical Examinations'!$A$2:$A$2336,'Medical Examinations'!$F$2:$F$2336)</f>
        <v>No</v>
      </c>
      <c r="H1674" s="1">
        <f>_xlfn.XLOOKUP(A1674,'Medical Examinations'!$A$2:$A$2336,'Medical Examinations'!$G$2:$G$2336)</f>
        <v>0</v>
      </c>
      <c r="I1674" t="str">
        <f>_xlfn.XLOOKUP(A1674,'Medical Examinations'!$A$2:$A$2336,'Medical Examinations'!$H$2:$H$2336)</f>
        <v>No</v>
      </c>
      <c r="J1674" t="str">
        <f>VLOOKUP(A1674,'Medical Examinations'!$A$2:$J$2336,9,FALSE)</f>
        <v>Underweight</v>
      </c>
      <c r="K1674" t="str">
        <f>VLOOKUP(A1674,'Medical Examinations'!$A$2:$J$2336,10,FALSE)</f>
        <v>Diabetes</v>
      </c>
      <c r="L1674" s="51" t="str">
        <f>_xlfn.XLOOKUP(A1674,'Hospitalisation Details'!$A$2:$A$2345,'Hospitalisation Details'!$J$2:$J$2345,"")</f>
        <v>6-Jul-1974</v>
      </c>
      <c r="M1674" s="12">
        <f>_xlfn.XLOOKUP(A1674,'Hospitalisation Details'!$A$2:$A$2344,'Hospitalisation Details'!$F$2:$F$2344," ",0,1)</f>
        <v>5698.74</v>
      </c>
      <c r="N1674" t="str">
        <f>_xlfn.XLOOKUP(A1674,'Hospitalisation Details'!$A$2:$A$2344,'Hospitalisation Details'!$G$2:$G$2344," ",0,1)</f>
        <v>tier - 2</v>
      </c>
      <c r="O1674" t="str">
        <f>_xlfn.XLOOKUP(A1674,'Hospitalisation Details'!$A$2:$A$2344,'Hospitalisation Details'!$H$2:$H$2344," ",0,1)</f>
        <v>tier - 2</v>
      </c>
      <c r="P1674" t="str">
        <f>_xlfn.XLOOKUP(A1674,'Hospitalisation Details'!$A$2:$A$2344,'Hospitalisation Details'!$I$2:$I$2344," ",0,1)</f>
        <v>R1012</v>
      </c>
      <c r="Q1674">
        <f>_xlfn.XLOOKUP(A1674,'Hospitalisation Details'!$A$2:$A$2344,'Hospitalisation Details'!$K$2:$K$2344," ",0,1)</f>
        <v>48</v>
      </c>
    </row>
    <row r="1675" spans="1:17" ht="15.5" x14ac:dyDescent="0.35">
      <c r="A1675" s="8" t="s">
        <v>697</v>
      </c>
      <c r="B1675" t="str">
        <f>VLOOKUP(Healthcare!A1675,'Customer Names'!A1675:E4009,4,FALSE)</f>
        <v>Lindsay M</v>
      </c>
      <c r="C1675" s="10">
        <f>_xlfn.XLOOKUP(A1675,'Medical Examinations'!$A$2:$A$2336,'Medical Examinations'!$B$2:$B$2336,"NA",0,1)</f>
        <v>19.95</v>
      </c>
      <c r="D1675" s="10">
        <f>_xlfn.XLOOKUP(A1675,'Medical Examinations'!$A$2:$A$2336,'Medical Examinations'!$C$2:$C$2336)</f>
        <v>4.05</v>
      </c>
      <c r="E1675" s="1" t="str">
        <f>_xlfn.XLOOKUP(A1675,'Medical Examinations'!$A$2:$A$2336,'Medical Examinations'!$D$2:$D$2336)</f>
        <v>No</v>
      </c>
      <c r="F1675" t="str">
        <f>_xlfn.XLOOKUP(A1675,'Medical Examinations'!$A$2:$A$2336,'Medical Examinations'!$E$2:$E$2336)</f>
        <v>No</v>
      </c>
      <c r="G1675" t="str">
        <f>_xlfn.XLOOKUP(A1675,'Medical Examinations'!$A$2:$A$2336,'Medical Examinations'!$F$2:$F$2336)</f>
        <v>No</v>
      </c>
      <c r="H1675" s="1">
        <f>_xlfn.XLOOKUP(A1675,'Medical Examinations'!$A$2:$A$2336,'Medical Examinations'!$G$2:$G$2336)</f>
        <v>1</v>
      </c>
      <c r="I1675" t="str">
        <f>_xlfn.XLOOKUP(A1675,'Medical Examinations'!$A$2:$A$2336,'Medical Examinations'!$H$2:$H$2336)</f>
        <v>No</v>
      </c>
      <c r="J1675" t="str">
        <f>VLOOKUP(A1675,'Medical Examinations'!$A$2:$J$2336,9,FALSE)</f>
        <v>Normal Weight</v>
      </c>
      <c r="K1675" t="str">
        <f>VLOOKUP(A1675,'Medical Examinations'!$A$2:$J$2336,10,FALSE)</f>
        <v>Normal</v>
      </c>
      <c r="L1675" s="51" t="str">
        <f>_xlfn.XLOOKUP(A1675,'Hospitalisation Details'!$A$2:$A$2345,'Hospitalisation Details'!$J$2:$J$2345,"")</f>
        <v>3-Nov-1992</v>
      </c>
      <c r="M1675" s="12">
        <f>_xlfn.XLOOKUP(A1675,'Hospitalisation Details'!$A$2:$A$2344,'Hospitalisation Details'!$F$2:$F$2344," ",0,1)</f>
        <v>5693.43</v>
      </c>
      <c r="N1675" t="str">
        <f>_xlfn.XLOOKUP(A1675,'Hospitalisation Details'!$A$2:$A$2344,'Hospitalisation Details'!$G$2:$G$2344," ",0,1)</f>
        <v>tier - 2</v>
      </c>
      <c r="O1675" t="str">
        <f>_xlfn.XLOOKUP(A1675,'Hospitalisation Details'!$A$2:$A$2344,'Hospitalisation Details'!$H$2:$H$2344," ",0,1)</f>
        <v>tier - 3</v>
      </c>
      <c r="P1675" t="str">
        <f>_xlfn.XLOOKUP(A1675,'Hospitalisation Details'!$A$2:$A$2344,'Hospitalisation Details'!$I$2:$I$2344," ",0,1)</f>
        <v>R1012</v>
      </c>
      <c r="Q1675">
        <f>_xlfn.XLOOKUP(A1675,'Hospitalisation Details'!$A$2:$A$2344,'Hospitalisation Details'!$K$2:$K$2344," ",0,1)</f>
        <v>30</v>
      </c>
    </row>
    <row r="1676" spans="1:17" ht="15.5" x14ac:dyDescent="0.35">
      <c r="A1676" s="8" t="s">
        <v>696</v>
      </c>
      <c r="B1676" t="str">
        <f>VLOOKUP(Healthcare!A1676,'Customer Names'!A1676:E4010,4,FALSE)</f>
        <v>Guillaume</v>
      </c>
      <c r="C1676" s="10">
        <f>_xlfn.XLOOKUP(A1676,'Medical Examinations'!$A$2:$A$2336,'Medical Examinations'!$B$2:$B$2336,"NA",0,1)</f>
        <v>17.55</v>
      </c>
      <c r="D1676" s="10">
        <f>_xlfn.XLOOKUP(A1676,'Medical Examinations'!$A$2:$A$2336,'Medical Examinations'!$C$2:$C$2336)</f>
        <v>4.2300000000000004</v>
      </c>
      <c r="E1676" s="1" t="str">
        <f>_xlfn.XLOOKUP(A1676,'Medical Examinations'!$A$2:$A$2336,'Medical Examinations'!$D$2:$D$2336)</f>
        <v>No</v>
      </c>
      <c r="F1676" t="str">
        <f>_xlfn.XLOOKUP(A1676,'Medical Examinations'!$A$2:$A$2336,'Medical Examinations'!$E$2:$E$2336)</f>
        <v>No</v>
      </c>
      <c r="G1676" t="str">
        <f>_xlfn.XLOOKUP(A1676,'Medical Examinations'!$A$2:$A$2336,'Medical Examinations'!$F$2:$F$2336)</f>
        <v>No</v>
      </c>
      <c r="H1676" s="1">
        <f>_xlfn.XLOOKUP(A1676,'Medical Examinations'!$A$2:$A$2336,'Medical Examinations'!$G$2:$G$2336)</f>
        <v>2</v>
      </c>
      <c r="I1676" t="str">
        <f>_xlfn.XLOOKUP(A1676,'Medical Examinations'!$A$2:$A$2336,'Medical Examinations'!$H$2:$H$2336)</f>
        <v>No</v>
      </c>
      <c r="J1676" t="str">
        <f>VLOOKUP(A1676,'Medical Examinations'!$A$2:$J$2336,9,FALSE)</f>
        <v>Underweight</v>
      </c>
      <c r="K1676" t="str">
        <f>VLOOKUP(A1676,'Medical Examinations'!$A$2:$J$2336,10,FALSE)</f>
        <v>Normal</v>
      </c>
      <c r="L1676" s="51" t="str">
        <f>_xlfn.XLOOKUP(A1676,'Hospitalisation Details'!$A$2:$A$2345,'Hospitalisation Details'!$J$2:$J$2345,"")</f>
        <v>28-Oct-1972</v>
      </c>
      <c r="M1676" s="12">
        <f>_xlfn.XLOOKUP(A1676,'Hospitalisation Details'!$A$2:$A$2344,'Hospitalisation Details'!$F$2:$F$2344," ",0,1)</f>
        <v>5690.79</v>
      </c>
      <c r="N1676" t="str">
        <f>_xlfn.XLOOKUP(A1676,'Hospitalisation Details'!$A$2:$A$2344,'Hospitalisation Details'!$G$2:$G$2344," ",0,1)</f>
        <v>tier - 2</v>
      </c>
      <c r="O1676" t="str">
        <f>_xlfn.XLOOKUP(A1676,'Hospitalisation Details'!$A$2:$A$2344,'Hospitalisation Details'!$H$2:$H$2344," ",0,1)</f>
        <v>tier - 1</v>
      </c>
      <c r="P1676" t="str">
        <f>_xlfn.XLOOKUP(A1676,'Hospitalisation Details'!$A$2:$A$2344,'Hospitalisation Details'!$I$2:$I$2344," ",0,1)</f>
        <v>R1013</v>
      </c>
      <c r="Q1676">
        <f>_xlfn.XLOOKUP(A1676,'Hospitalisation Details'!$A$2:$A$2344,'Hospitalisation Details'!$K$2:$K$2344," ",0,1)</f>
        <v>50</v>
      </c>
    </row>
    <row r="1677" spans="1:17" ht="15.5" x14ac:dyDescent="0.35">
      <c r="A1677" s="8" t="s">
        <v>695</v>
      </c>
      <c r="B1677" t="str">
        <f>VLOOKUP(Healthcare!A1677,'Customer Names'!A1677:E4011,4,FALSE)</f>
        <v>Kaylee</v>
      </c>
      <c r="C1677" s="10">
        <f>_xlfn.XLOOKUP(A1677,'Medical Examinations'!$A$2:$A$2336,'Medical Examinations'!$B$2:$B$2336,"NA",0,1)</f>
        <v>22.01</v>
      </c>
      <c r="D1677" s="10">
        <f>_xlfn.XLOOKUP(A1677,'Medical Examinations'!$A$2:$A$2336,'Medical Examinations'!$C$2:$C$2336)</f>
        <v>5.01</v>
      </c>
      <c r="E1677" s="1" t="str">
        <f>_xlfn.XLOOKUP(A1677,'Medical Examinations'!$A$2:$A$2336,'Medical Examinations'!$D$2:$D$2336)</f>
        <v>No</v>
      </c>
      <c r="F1677" t="str">
        <f>_xlfn.XLOOKUP(A1677,'Medical Examinations'!$A$2:$A$2336,'Medical Examinations'!$E$2:$E$2336)</f>
        <v>No</v>
      </c>
      <c r="G1677" t="str">
        <f>_xlfn.XLOOKUP(A1677,'Medical Examinations'!$A$2:$A$2336,'Medical Examinations'!$F$2:$F$2336)</f>
        <v>No</v>
      </c>
      <c r="H1677" s="1">
        <f>_xlfn.XLOOKUP(A1677,'Medical Examinations'!$A$2:$A$2336,'Medical Examinations'!$G$2:$G$2336)</f>
        <v>1</v>
      </c>
      <c r="I1677" t="str">
        <f>_xlfn.XLOOKUP(A1677,'Medical Examinations'!$A$2:$A$2336,'Medical Examinations'!$H$2:$H$2336)</f>
        <v>No</v>
      </c>
      <c r="J1677" t="str">
        <f>VLOOKUP(A1677,'Medical Examinations'!$A$2:$J$2336,9,FALSE)</f>
        <v>Normal Weight</v>
      </c>
      <c r="K1677" t="str">
        <f>VLOOKUP(A1677,'Medical Examinations'!$A$2:$J$2336,10,FALSE)</f>
        <v>Normal</v>
      </c>
      <c r="L1677" s="51" t="str">
        <f>_xlfn.XLOOKUP(A1677,'Hospitalisation Details'!$A$2:$A$2345,'Hospitalisation Details'!$J$2:$J$2345,"")</f>
        <v>12-Aug-1984</v>
      </c>
      <c r="M1677" s="12">
        <f>_xlfn.XLOOKUP(A1677,'Hospitalisation Details'!$A$2:$A$2344,'Hospitalisation Details'!$F$2:$F$2344," ",0,1)</f>
        <v>5679.13</v>
      </c>
      <c r="N1677" t="str">
        <f>_xlfn.XLOOKUP(A1677,'Hospitalisation Details'!$A$2:$A$2344,'Hospitalisation Details'!$G$2:$G$2344," ",0,1)</f>
        <v>tier - 2</v>
      </c>
      <c r="O1677" t="str">
        <f>_xlfn.XLOOKUP(A1677,'Hospitalisation Details'!$A$2:$A$2344,'Hospitalisation Details'!$H$2:$H$2344," ",0,1)</f>
        <v>tier - 2</v>
      </c>
      <c r="P1677" t="str">
        <f>_xlfn.XLOOKUP(A1677,'Hospitalisation Details'!$A$2:$A$2344,'Hospitalisation Details'!$I$2:$I$2344," ",0,1)</f>
        <v>R1013</v>
      </c>
      <c r="Q1677">
        <f>_xlfn.XLOOKUP(A1677,'Hospitalisation Details'!$A$2:$A$2344,'Hospitalisation Details'!$K$2:$K$2344," ",0,1)</f>
        <v>38</v>
      </c>
    </row>
    <row r="1678" spans="1:17" ht="15.5" x14ac:dyDescent="0.35">
      <c r="A1678" s="8" t="s">
        <v>694</v>
      </c>
      <c r="B1678" t="str">
        <f>VLOOKUP(Healthcare!A1678,'Customer Names'!A1678:E4012,4,FALSE)</f>
        <v>Theresa</v>
      </c>
      <c r="C1678" s="10">
        <f>_xlfn.XLOOKUP(A1678,'Medical Examinations'!$A$2:$A$2336,'Medical Examinations'!$B$2:$B$2336,"NA",0,1)</f>
        <v>41.8</v>
      </c>
      <c r="D1678" s="10">
        <f>_xlfn.XLOOKUP(A1678,'Medical Examinations'!$A$2:$A$2336,'Medical Examinations'!$C$2:$C$2336)</f>
        <v>5.82</v>
      </c>
      <c r="E1678" s="1" t="str">
        <f>_xlfn.XLOOKUP(A1678,'Medical Examinations'!$A$2:$A$2336,'Medical Examinations'!$D$2:$D$2336)</f>
        <v>Yes</v>
      </c>
      <c r="F1678" t="str">
        <f>_xlfn.XLOOKUP(A1678,'Medical Examinations'!$A$2:$A$2336,'Medical Examinations'!$E$2:$E$2336)</f>
        <v>No</v>
      </c>
      <c r="G1678" t="str">
        <f>_xlfn.XLOOKUP(A1678,'Medical Examinations'!$A$2:$A$2336,'Medical Examinations'!$F$2:$F$2336)</f>
        <v>Yes</v>
      </c>
      <c r="H1678" s="1">
        <f>_xlfn.XLOOKUP(A1678,'Medical Examinations'!$A$2:$A$2336,'Medical Examinations'!$G$2:$G$2336)</f>
        <v>1</v>
      </c>
      <c r="I1678" t="str">
        <f>_xlfn.XLOOKUP(A1678,'Medical Examinations'!$A$2:$A$2336,'Medical Examinations'!$H$2:$H$2336)</f>
        <v>No</v>
      </c>
      <c r="J1678" t="str">
        <f>VLOOKUP(A1678,'Medical Examinations'!$A$2:$J$2336,9,FALSE)</f>
        <v>Obesity</v>
      </c>
      <c r="K1678" t="str">
        <f>VLOOKUP(A1678,'Medical Examinations'!$A$2:$J$2336,10,FALSE)</f>
        <v>Prediabetes</v>
      </c>
      <c r="L1678" s="51" t="str">
        <f>_xlfn.XLOOKUP(A1678,'Hospitalisation Details'!$A$2:$A$2345,'Hospitalisation Details'!$J$2:$J$2345,"")</f>
        <v>3-Sep-1983</v>
      </c>
      <c r="M1678" s="12">
        <f>_xlfn.XLOOKUP(A1678,'Hospitalisation Details'!$A$2:$A$2344,'Hospitalisation Details'!$F$2:$F$2344," ",0,1)</f>
        <v>5662.23</v>
      </c>
      <c r="N1678" t="str">
        <f>_xlfn.XLOOKUP(A1678,'Hospitalisation Details'!$A$2:$A$2344,'Hospitalisation Details'!$G$2:$G$2344," ",0,1)</f>
        <v>tier - 2</v>
      </c>
      <c r="O1678" t="str">
        <f>_xlfn.XLOOKUP(A1678,'Hospitalisation Details'!$A$2:$A$2344,'Hospitalisation Details'!$H$2:$H$2344," ",0,1)</f>
        <v>tier - 1</v>
      </c>
      <c r="P1678" t="str">
        <f>_xlfn.XLOOKUP(A1678,'Hospitalisation Details'!$A$2:$A$2344,'Hospitalisation Details'!$I$2:$I$2344," ",0,1)</f>
        <v>R1013</v>
      </c>
      <c r="Q1678">
        <f>_xlfn.XLOOKUP(A1678,'Hospitalisation Details'!$A$2:$A$2344,'Hospitalisation Details'!$K$2:$K$2344," ",0,1)</f>
        <v>39</v>
      </c>
    </row>
    <row r="1679" spans="1:17" ht="15.5" x14ac:dyDescent="0.35">
      <c r="A1679" s="8" t="s">
        <v>693</v>
      </c>
      <c r="B1679" t="str">
        <f>VLOOKUP(Healthcare!A1679,'Customer Names'!A1679:E4013,4,FALSE)</f>
        <v>Travis G.</v>
      </c>
      <c r="C1679" s="10">
        <f>_xlfn.XLOOKUP(A1679,'Medical Examinations'!$A$2:$A$2336,'Medical Examinations'!$B$2:$B$2336,"NA",0,1)</f>
        <v>19.170000000000002</v>
      </c>
      <c r="D1679" s="10">
        <f>_xlfn.XLOOKUP(A1679,'Medical Examinations'!$A$2:$A$2336,'Medical Examinations'!$C$2:$C$2336)</f>
        <v>7.94</v>
      </c>
      <c r="E1679" s="1" t="str">
        <f>_xlfn.XLOOKUP(A1679,'Medical Examinations'!$A$2:$A$2336,'Medical Examinations'!$D$2:$D$2336)</f>
        <v>No</v>
      </c>
      <c r="F1679" t="str">
        <f>_xlfn.XLOOKUP(A1679,'Medical Examinations'!$A$2:$A$2336,'Medical Examinations'!$E$2:$E$2336)</f>
        <v>No</v>
      </c>
      <c r="G1679" t="str">
        <f>_xlfn.XLOOKUP(A1679,'Medical Examinations'!$A$2:$A$2336,'Medical Examinations'!$F$2:$F$2336)</f>
        <v>No</v>
      </c>
      <c r="H1679" s="1">
        <f>_xlfn.XLOOKUP(A1679,'Medical Examinations'!$A$2:$A$2336,'Medical Examinations'!$G$2:$G$2336)</f>
        <v>0</v>
      </c>
      <c r="I1679" t="str">
        <f>_xlfn.XLOOKUP(A1679,'Medical Examinations'!$A$2:$A$2336,'Medical Examinations'!$H$2:$H$2336)</f>
        <v>No</v>
      </c>
      <c r="J1679" t="str">
        <f>VLOOKUP(A1679,'Medical Examinations'!$A$2:$J$2336,9,FALSE)</f>
        <v>Normal Weight</v>
      </c>
      <c r="K1679" t="str">
        <f>VLOOKUP(A1679,'Medical Examinations'!$A$2:$J$2336,10,FALSE)</f>
        <v>Diabetes</v>
      </c>
      <c r="L1679" s="51" t="str">
        <f>_xlfn.XLOOKUP(A1679,'Hospitalisation Details'!$A$2:$A$2345,'Hospitalisation Details'!$J$2:$J$2345,"")</f>
        <v>27-Sep-1978</v>
      </c>
      <c r="M1679" s="12">
        <f>_xlfn.XLOOKUP(A1679,'Hospitalisation Details'!$A$2:$A$2344,'Hospitalisation Details'!$F$2:$F$2344," ",0,1)</f>
        <v>5650.14</v>
      </c>
      <c r="N1679" t="str">
        <f>_xlfn.XLOOKUP(A1679,'Hospitalisation Details'!$A$2:$A$2344,'Hospitalisation Details'!$G$2:$G$2344," ",0,1)</f>
        <v>tier - 2</v>
      </c>
      <c r="O1679" t="str">
        <f>_xlfn.XLOOKUP(A1679,'Hospitalisation Details'!$A$2:$A$2344,'Hospitalisation Details'!$H$2:$H$2344," ",0,1)</f>
        <v>tier - 1</v>
      </c>
      <c r="P1679" t="str">
        <f>_xlfn.XLOOKUP(A1679,'Hospitalisation Details'!$A$2:$A$2344,'Hospitalisation Details'!$I$2:$I$2344," ",0,1)</f>
        <v>R1013</v>
      </c>
      <c r="Q1679">
        <f>_xlfn.XLOOKUP(A1679,'Hospitalisation Details'!$A$2:$A$2344,'Hospitalisation Details'!$K$2:$K$2344," ",0,1)</f>
        <v>44</v>
      </c>
    </row>
    <row r="1680" spans="1:17" ht="15.5" x14ac:dyDescent="0.35">
      <c r="A1680" s="8" t="s">
        <v>692</v>
      </c>
      <c r="B1680" t="str">
        <f>VLOOKUP(Healthcare!A1680,'Customer Names'!A1680:E4014,4,FALSE)</f>
        <v>Emma L.</v>
      </c>
      <c r="C1680" s="10">
        <f>_xlfn.XLOOKUP(A1680,'Medical Examinations'!$A$2:$A$2336,'Medical Examinations'!$B$2:$B$2336,"NA",0,1)</f>
        <v>32.799999999999997</v>
      </c>
      <c r="D1680" s="10">
        <f>_xlfn.XLOOKUP(A1680,'Medical Examinations'!$A$2:$A$2336,'Medical Examinations'!$C$2:$C$2336)</f>
        <v>6.16</v>
      </c>
      <c r="E1680" s="1" t="str">
        <f>_xlfn.XLOOKUP(A1680,'Medical Examinations'!$A$2:$A$2336,'Medical Examinations'!$D$2:$D$2336)</f>
        <v>Yes</v>
      </c>
      <c r="F1680" t="str">
        <f>_xlfn.XLOOKUP(A1680,'Medical Examinations'!$A$2:$A$2336,'Medical Examinations'!$E$2:$E$2336)</f>
        <v>No</v>
      </c>
      <c r="G1680" t="str">
        <f>_xlfn.XLOOKUP(A1680,'Medical Examinations'!$A$2:$A$2336,'Medical Examinations'!$F$2:$F$2336)</f>
        <v>Yes</v>
      </c>
      <c r="H1680" s="1">
        <f>_xlfn.XLOOKUP(A1680,'Medical Examinations'!$A$2:$A$2336,'Medical Examinations'!$G$2:$G$2336)</f>
        <v>1</v>
      </c>
      <c r="I1680" t="str">
        <f>_xlfn.XLOOKUP(A1680,'Medical Examinations'!$A$2:$A$2336,'Medical Examinations'!$H$2:$H$2336)</f>
        <v>No</v>
      </c>
      <c r="J1680" t="str">
        <f>VLOOKUP(A1680,'Medical Examinations'!$A$2:$J$2336,9,FALSE)</f>
        <v>Obesity</v>
      </c>
      <c r="K1680" t="str">
        <f>VLOOKUP(A1680,'Medical Examinations'!$A$2:$J$2336,10,FALSE)</f>
        <v>Prediabetes</v>
      </c>
      <c r="L1680" s="51" t="str">
        <f>_xlfn.XLOOKUP(A1680,'Hospitalisation Details'!$A$2:$A$2345,'Hospitalisation Details'!$J$2:$J$2345,"")</f>
        <v>8-Jun-1983</v>
      </c>
      <c r="M1680" s="12">
        <f>_xlfn.XLOOKUP(A1680,'Hospitalisation Details'!$A$2:$A$2344,'Hospitalisation Details'!$F$2:$F$2344," ",0,1)</f>
        <v>5649.72</v>
      </c>
      <c r="N1680" t="str">
        <f>_xlfn.XLOOKUP(A1680,'Hospitalisation Details'!$A$2:$A$2344,'Hospitalisation Details'!$G$2:$G$2344," ",0,1)</f>
        <v>tier - 2</v>
      </c>
      <c r="O1680" t="str">
        <f>_xlfn.XLOOKUP(A1680,'Hospitalisation Details'!$A$2:$A$2344,'Hospitalisation Details'!$H$2:$H$2344," ",0,1)</f>
        <v>tier - 3</v>
      </c>
      <c r="P1680" t="str">
        <f>_xlfn.XLOOKUP(A1680,'Hospitalisation Details'!$A$2:$A$2344,'Hospitalisation Details'!$I$2:$I$2344," ",0,1)</f>
        <v>R1011</v>
      </c>
      <c r="Q1680">
        <f>_xlfn.XLOOKUP(A1680,'Hospitalisation Details'!$A$2:$A$2344,'Hospitalisation Details'!$K$2:$K$2344," ",0,1)</f>
        <v>40</v>
      </c>
    </row>
    <row r="1681" spans="1:17" ht="15.5" x14ac:dyDescent="0.35">
      <c r="A1681" s="8" t="s">
        <v>691</v>
      </c>
      <c r="B1681" t="str">
        <f>VLOOKUP(Healthcare!A1681,'Customer Names'!A1681:E4015,4,FALSE)</f>
        <v>Linda</v>
      </c>
      <c r="C1681" s="10">
        <f>_xlfn.XLOOKUP(A1681,'Medical Examinations'!$A$2:$A$2336,'Medical Examinations'!$B$2:$B$2336,"NA",0,1)</f>
        <v>35.814999999999998</v>
      </c>
      <c r="D1681" s="10">
        <f>_xlfn.XLOOKUP(A1681,'Medical Examinations'!$A$2:$A$2336,'Medical Examinations'!$C$2:$C$2336)</f>
        <v>4.1500000000000004</v>
      </c>
      <c r="E1681" s="1" t="str">
        <f>_xlfn.XLOOKUP(A1681,'Medical Examinations'!$A$2:$A$2336,'Medical Examinations'!$D$2:$D$2336)</f>
        <v>No</v>
      </c>
      <c r="F1681" t="str">
        <f>_xlfn.XLOOKUP(A1681,'Medical Examinations'!$A$2:$A$2336,'Medical Examinations'!$E$2:$E$2336)</f>
        <v>No</v>
      </c>
      <c r="G1681" t="str">
        <f>_xlfn.XLOOKUP(A1681,'Medical Examinations'!$A$2:$A$2336,'Medical Examinations'!$F$2:$F$2336)</f>
        <v>No</v>
      </c>
      <c r="H1681" s="1">
        <f>_xlfn.XLOOKUP(A1681,'Medical Examinations'!$A$2:$A$2336,'Medical Examinations'!$G$2:$G$2336)</f>
        <v>1</v>
      </c>
      <c r="I1681" t="str">
        <f>_xlfn.XLOOKUP(A1681,'Medical Examinations'!$A$2:$A$2336,'Medical Examinations'!$H$2:$H$2336)</f>
        <v>No</v>
      </c>
      <c r="J1681" t="str">
        <f>VLOOKUP(A1681,'Medical Examinations'!$A$2:$J$2336,9,FALSE)</f>
        <v>Obesity</v>
      </c>
      <c r="K1681" t="str">
        <f>VLOOKUP(A1681,'Medical Examinations'!$A$2:$J$2336,10,FALSE)</f>
        <v>Normal</v>
      </c>
      <c r="L1681" s="51" t="str">
        <f>_xlfn.XLOOKUP(A1681,'Hospitalisation Details'!$A$2:$A$2345,'Hospitalisation Details'!$J$2:$J$2345,"")</f>
        <v>9-Dec-1987</v>
      </c>
      <c r="M1681" s="12">
        <f>_xlfn.XLOOKUP(A1681,'Hospitalisation Details'!$A$2:$A$2344,'Hospitalisation Details'!$F$2:$F$2344," ",0,1)</f>
        <v>5630.46</v>
      </c>
      <c r="N1681" t="str">
        <f>_xlfn.XLOOKUP(A1681,'Hospitalisation Details'!$A$2:$A$2344,'Hospitalisation Details'!$G$2:$G$2344," ",0,1)</f>
        <v>tier - 2</v>
      </c>
      <c r="O1681" t="str">
        <f>_xlfn.XLOOKUP(A1681,'Hospitalisation Details'!$A$2:$A$2344,'Hospitalisation Details'!$H$2:$H$2344," ",0,1)</f>
        <v>tier - 3</v>
      </c>
      <c r="P1681" t="str">
        <f>_xlfn.XLOOKUP(A1681,'Hospitalisation Details'!$A$2:$A$2344,'Hospitalisation Details'!$I$2:$I$2344," ",0,1)</f>
        <v>R1012</v>
      </c>
      <c r="Q1681">
        <f>_xlfn.XLOOKUP(A1681,'Hospitalisation Details'!$A$2:$A$2344,'Hospitalisation Details'!$K$2:$K$2344," ",0,1)</f>
        <v>35</v>
      </c>
    </row>
    <row r="1682" spans="1:17" ht="15.5" x14ac:dyDescent="0.35">
      <c r="A1682" s="8" t="s">
        <v>690</v>
      </c>
      <c r="B1682" t="str">
        <f>VLOOKUP(Healthcare!A1682,'Customer Names'!A1682:E4016,4,FALSE)</f>
        <v>Owen R</v>
      </c>
      <c r="C1682" s="10">
        <f>_xlfn.XLOOKUP(A1682,'Medical Examinations'!$A$2:$A$2336,'Medical Examinations'!$B$2:$B$2336,"NA",0,1)</f>
        <v>24.3</v>
      </c>
      <c r="D1682" s="10">
        <f>_xlfn.XLOOKUP(A1682,'Medical Examinations'!$A$2:$A$2336,'Medical Examinations'!$C$2:$C$2336)</f>
        <v>6.23</v>
      </c>
      <c r="E1682" s="1" t="str">
        <f>_xlfn.XLOOKUP(A1682,'Medical Examinations'!$A$2:$A$2336,'Medical Examinations'!$D$2:$D$2336)</f>
        <v>No</v>
      </c>
      <c r="F1682" t="str">
        <f>_xlfn.XLOOKUP(A1682,'Medical Examinations'!$A$2:$A$2336,'Medical Examinations'!$E$2:$E$2336)</f>
        <v>No</v>
      </c>
      <c r="G1682" t="str">
        <f>_xlfn.XLOOKUP(A1682,'Medical Examinations'!$A$2:$A$2336,'Medical Examinations'!$F$2:$F$2336)</f>
        <v>No</v>
      </c>
      <c r="H1682" s="1">
        <f>_xlfn.XLOOKUP(A1682,'Medical Examinations'!$A$2:$A$2336,'Medical Examinations'!$G$2:$G$2336)</f>
        <v>0</v>
      </c>
      <c r="I1682" t="str">
        <f>_xlfn.XLOOKUP(A1682,'Medical Examinations'!$A$2:$A$2336,'Medical Examinations'!$H$2:$H$2336)</f>
        <v>No</v>
      </c>
      <c r="J1682" t="str">
        <f>VLOOKUP(A1682,'Medical Examinations'!$A$2:$J$2336,9,FALSE)</f>
        <v>Normal Weight</v>
      </c>
      <c r="K1682" t="str">
        <f>VLOOKUP(A1682,'Medical Examinations'!$A$2:$J$2336,10,FALSE)</f>
        <v>Prediabetes</v>
      </c>
      <c r="L1682" s="51" t="str">
        <f>_xlfn.XLOOKUP(A1682,'Hospitalisation Details'!$A$2:$A$2345,'Hospitalisation Details'!$J$2:$J$2345,"")</f>
        <v>15-Nov-1994</v>
      </c>
      <c r="M1682" s="12">
        <f>_xlfn.XLOOKUP(A1682,'Hospitalisation Details'!$A$2:$A$2344,'Hospitalisation Details'!$F$2:$F$2344," ",0,1)</f>
        <v>5615.37</v>
      </c>
      <c r="N1682" t="str">
        <f>_xlfn.XLOOKUP(A1682,'Hospitalisation Details'!$A$2:$A$2344,'Hospitalisation Details'!$G$2:$G$2344," ",0,1)</f>
        <v>tier - 2</v>
      </c>
      <c r="O1682" t="str">
        <f>_xlfn.XLOOKUP(A1682,'Hospitalisation Details'!$A$2:$A$2344,'Hospitalisation Details'!$H$2:$H$2344," ",0,1)</f>
        <v>tier - 3</v>
      </c>
      <c r="P1682" t="str">
        <f>_xlfn.XLOOKUP(A1682,'Hospitalisation Details'!$A$2:$A$2344,'Hospitalisation Details'!$I$2:$I$2344," ",0,1)</f>
        <v>R1011</v>
      </c>
      <c r="Q1682">
        <f>_xlfn.XLOOKUP(A1682,'Hospitalisation Details'!$A$2:$A$2344,'Hospitalisation Details'!$K$2:$K$2344," ",0,1)</f>
        <v>28</v>
      </c>
    </row>
    <row r="1683" spans="1:17" ht="15.5" x14ac:dyDescent="0.35">
      <c r="A1683" s="8" t="s">
        <v>689</v>
      </c>
      <c r="B1683" t="str">
        <f>VLOOKUP(Healthcare!A1683,'Customer Names'!A1683:E4017,4,FALSE)</f>
        <v>Jacob</v>
      </c>
      <c r="C1683" s="10">
        <f>_xlfn.XLOOKUP(A1683,'Medical Examinations'!$A$2:$A$2336,'Medical Examinations'!$B$2:$B$2336,"NA",0,1)</f>
        <v>19.059999999999999</v>
      </c>
      <c r="D1683" s="10">
        <f>_xlfn.XLOOKUP(A1683,'Medical Examinations'!$A$2:$A$2336,'Medical Examinations'!$C$2:$C$2336)</f>
        <v>7.41</v>
      </c>
      <c r="E1683" s="1" t="str">
        <f>_xlfn.XLOOKUP(A1683,'Medical Examinations'!$A$2:$A$2336,'Medical Examinations'!$D$2:$D$2336)</f>
        <v>No</v>
      </c>
      <c r="F1683" t="str">
        <f>_xlfn.XLOOKUP(A1683,'Medical Examinations'!$A$2:$A$2336,'Medical Examinations'!$E$2:$E$2336)</f>
        <v>No</v>
      </c>
      <c r="G1683" t="str">
        <f>_xlfn.XLOOKUP(A1683,'Medical Examinations'!$A$2:$A$2336,'Medical Examinations'!$F$2:$F$2336)</f>
        <v>No</v>
      </c>
      <c r="H1683" s="1">
        <f>_xlfn.XLOOKUP(A1683,'Medical Examinations'!$A$2:$A$2336,'Medical Examinations'!$G$2:$G$2336)</f>
        <v>0</v>
      </c>
      <c r="I1683" t="str">
        <f>_xlfn.XLOOKUP(A1683,'Medical Examinations'!$A$2:$A$2336,'Medical Examinations'!$H$2:$H$2336)</f>
        <v>No</v>
      </c>
      <c r="J1683" t="str">
        <f>VLOOKUP(A1683,'Medical Examinations'!$A$2:$J$2336,9,FALSE)</f>
        <v>Normal Weight</v>
      </c>
      <c r="K1683" t="str">
        <f>VLOOKUP(A1683,'Medical Examinations'!$A$2:$J$2336,10,FALSE)</f>
        <v>Diabetes</v>
      </c>
      <c r="L1683" s="51" t="str">
        <f>_xlfn.XLOOKUP(A1683,'Hospitalisation Details'!$A$2:$A$2345,'Hospitalisation Details'!$J$2:$J$2345,"")</f>
        <v>11-Sep-1978</v>
      </c>
      <c r="M1683" s="12">
        <f>_xlfn.XLOOKUP(A1683,'Hospitalisation Details'!$A$2:$A$2344,'Hospitalisation Details'!$F$2:$F$2344," ",0,1)</f>
        <v>5612.83</v>
      </c>
      <c r="N1683" t="str">
        <f>_xlfn.XLOOKUP(A1683,'Hospitalisation Details'!$A$2:$A$2344,'Hospitalisation Details'!$G$2:$G$2344," ",0,1)</f>
        <v>tier - 2</v>
      </c>
      <c r="O1683" t="str">
        <f>_xlfn.XLOOKUP(A1683,'Hospitalisation Details'!$A$2:$A$2344,'Hospitalisation Details'!$H$2:$H$2344," ",0,1)</f>
        <v>tier - 3</v>
      </c>
      <c r="P1683" t="str">
        <f>_xlfn.XLOOKUP(A1683,'Hospitalisation Details'!$A$2:$A$2344,'Hospitalisation Details'!$I$2:$I$2344," ",0,1)</f>
        <v>R1013</v>
      </c>
      <c r="Q1683">
        <f>_xlfn.XLOOKUP(A1683,'Hospitalisation Details'!$A$2:$A$2344,'Hospitalisation Details'!$K$2:$K$2344," ",0,1)</f>
        <v>44</v>
      </c>
    </row>
    <row r="1684" spans="1:17" ht="15.5" x14ac:dyDescent="0.35">
      <c r="A1684" s="8" t="s">
        <v>688</v>
      </c>
      <c r="B1684" t="str">
        <f>VLOOKUP(Healthcare!A1684,'Customer Names'!A1684:E4018,4,FALSE)</f>
        <v>Jacqueline</v>
      </c>
      <c r="C1684" s="10">
        <f>_xlfn.XLOOKUP(A1684,'Medical Examinations'!$A$2:$A$2336,'Medical Examinations'!$B$2:$B$2336,"NA",0,1)</f>
        <v>33.25</v>
      </c>
      <c r="D1684" s="10">
        <f>_xlfn.XLOOKUP(A1684,'Medical Examinations'!$A$2:$A$2336,'Medical Examinations'!$C$2:$C$2336)</f>
        <v>5.62</v>
      </c>
      <c r="E1684" s="1" t="str">
        <f>_xlfn.XLOOKUP(A1684,'Medical Examinations'!$A$2:$A$2336,'Medical Examinations'!$D$2:$D$2336)</f>
        <v>Yes</v>
      </c>
      <c r="F1684" t="str">
        <f>_xlfn.XLOOKUP(A1684,'Medical Examinations'!$A$2:$A$2336,'Medical Examinations'!$E$2:$E$2336)</f>
        <v>No</v>
      </c>
      <c r="G1684" t="str">
        <f>_xlfn.XLOOKUP(A1684,'Medical Examinations'!$A$2:$A$2336,'Medical Examinations'!$F$2:$F$2336)</f>
        <v>No</v>
      </c>
      <c r="H1684" s="1">
        <f>_xlfn.XLOOKUP(A1684,'Medical Examinations'!$A$2:$A$2336,'Medical Examinations'!$G$2:$G$2336)</f>
        <v>1</v>
      </c>
      <c r="I1684" t="str">
        <f>_xlfn.XLOOKUP(A1684,'Medical Examinations'!$A$2:$A$2336,'Medical Examinations'!$H$2:$H$2336)</f>
        <v>No</v>
      </c>
      <c r="J1684" t="str">
        <f>VLOOKUP(A1684,'Medical Examinations'!$A$2:$J$2336,9,FALSE)</f>
        <v>Obesity</v>
      </c>
      <c r="K1684" t="str">
        <f>VLOOKUP(A1684,'Medical Examinations'!$A$2:$J$2336,10,FALSE)</f>
        <v>Normal</v>
      </c>
      <c r="L1684" s="51" t="str">
        <f>_xlfn.XLOOKUP(A1684,'Hospitalisation Details'!$A$2:$A$2345,'Hospitalisation Details'!$J$2:$J$2345,"")</f>
        <v>18-Nov-1988</v>
      </c>
      <c r="M1684" s="12">
        <f>_xlfn.XLOOKUP(A1684,'Hospitalisation Details'!$A$2:$A$2344,'Hospitalisation Details'!$F$2:$F$2344," ",0,1)</f>
        <v>5594.85</v>
      </c>
      <c r="N1684" t="str">
        <f>_xlfn.XLOOKUP(A1684,'Hospitalisation Details'!$A$2:$A$2344,'Hospitalisation Details'!$G$2:$G$2344," ",0,1)</f>
        <v>tier - 2</v>
      </c>
      <c r="O1684" t="str">
        <f>_xlfn.XLOOKUP(A1684,'Hospitalisation Details'!$A$2:$A$2344,'Hospitalisation Details'!$H$2:$H$2344," ",0,1)</f>
        <v>tier - 3</v>
      </c>
      <c r="P1684" t="str">
        <f>_xlfn.XLOOKUP(A1684,'Hospitalisation Details'!$A$2:$A$2344,'Hospitalisation Details'!$I$2:$I$2344," ",0,1)</f>
        <v>R1024</v>
      </c>
      <c r="Q1684">
        <f>_xlfn.XLOOKUP(A1684,'Hospitalisation Details'!$A$2:$A$2344,'Hospitalisation Details'!$K$2:$K$2344," ",0,1)</f>
        <v>34</v>
      </c>
    </row>
    <row r="1685" spans="1:17" ht="15.5" x14ac:dyDescent="0.35">
      <c r="A1685" s="8" t="s">
        <v>687</v>
      </c>
      <c r="B1685" t="str">
        <f>VLOOKUP(Healthcare!A1685,'Customer Names'!A1685:E4019,4,FALSE)</f>
        <v>Yefeng</v>
      </c>
      <c r="C1685" s="10">
        <f>_xlfn.XLOOKUP(A1685,'Medical Examinations'!$A$2:$A$2336,'Medical Examinations'!$B$2:$B$2336,"NA",0,1)</f>
        <v>21.37</v>
      </c>
      <c r="D1685" s="10">
        <f>_xlfn.XLOOKUP(A1685,'Medical Examinations'!$A$2:$A$2336,'Medical Examinations'!$C$2:$C$2336)</f>
        <v>4.54</v>
      </c>
      <c r="E1685" s="1" t="str">
        <f>_xlfn.XLOOKUP(A1685,'Medical Examinations'!$A$2:$A$2336,'Medical Examinations'!$D$2:$D$2336)</f>
        <v>Yes</v>
      </c>
      <c r="F1685" t="str">
        <f>_xlfn.XLOOKUP(A1685,'Medical Examinations'!$A$2:$A$2336,'Medical Examinations'!$E$2:$E$2336)</f>
        <v>No</v>
      </c>
      <c r="G1685" t="str">
        <f>_xlfn.XLOOKUP(A1685,'Medical Examinations'!$A$2:$A$2336,'Medical Examinations'!$F$2:$F$2336)</f>
        <v>Yes</v>
      </c>
      <c r="H1685" s="1">
        <f>_xlfn.XLOOKUP(A1685,'Medical Examinations'!$A$2:$A$2336,'Medical Examinations'!$G$2:$G$2336)</f>
        <v>1</v>
      </c>
      <c r="I1685" t="str">
        <f>_xlfn.XLOOKUP(A1685,'Medical Examinations'!$A$2:$A$2336,'Medical Examinations'!$H$2:$H$2336)</f>
        <v>No</v>
      </c>
      <c r="J1685" t="str">
        <f>VLOOKUP(A1685,'Medical Examinations'!$A$2:$J$2336,9,FALSE)</f>
        <v>Normal Weight</v>
      </c>
      <c r="K1685" t="str">
        <f>VLOOKUP(A1685,'Medical Examinations'!$A$2:$J$2336,10,FALSE)</f>
        <v>Normal</v>
      </c>
      <c r="L1685" s="51" t="str">
        <f>_xlfn.XLOOKUP(A1685,'Hospitalisation Details'!$A$2:$A$2345,'Hospitalisation Details'!$J$2:$J$2345,"")</f>
        <v>3-Oct-1983</v>
      </c>
      <c r="M1685" s="12">
        <f>_xlfn.XLOOKUP(A1685,'Hospitalisation Details'!$A$2:$A$2344,'Hospitalisation Details'!$F$2:$F$2344," ",0,1)</f>
        <v>5587.59</v>
      </c>
      <c r="N1685" t="str">
        <f>_xlfn.XLOOKUP(A1685,'Hospitalisation Details'!$A$2:$A$2344,'Hospitalisation Details'!$G$2:$G$2344," ",0,1)</f>
        <v>tier - 2</v>
      </c>
      <c r="O1685" t="str">
        <f>_xlfn.XLOOKUP(A1685,'Hospitalisation Details'!$A$2:$A$2344,'Hospitalisation Details'!$H$2:$H$2344," ",0,1)</f>
        <v>tier - 1</v>
      </c>
      <c r="P1685" t="str">
        <f>_xlfn.XLOOKUP(A1685,'Hospitalisation Details'!$A$2:$A$2344,'Hospitalisation Details'!$I$2:$I$2344," ",0,1)</f>
        <v>R1013</v>
      </c>
      <c r="Q1685">
        <f>_xlfn.XLOOKUP(A1685,'Hospitalisation Details'!$A$2:$A$2344,'Hospitalisation Details'!$K$2:$K$2344," ",0,1)</f>
        <v>39</v>
      </c>
    </row>
    <row r="1686" spans="1:17" ht="15.5" x14ac:dyDescent="0.35">
      <c r="A1686" s="8" t="s">
        <v>686</v>
      </c>
      <c r="B1686" t="str">
        <f>VLOOKUP(Healthcare!A1686,'Customer Names'!A1686:E4020,4,FALSE)</f>
        <v>Thomas J</v>
      </c>
      <c r="C1686" s="10">
        <f>_xlfn.XLOOKUP(A1686,'Medical Examinations'!$A$2:$A$2336,'Medical Examinations'!$B$2:$B$2336,"NA",0,1)</f>
        <v>34.43</v>
      </c>
      <c r="D1686" s="10">
        <f>_xlfn.XLOOKUP(A1686,'Medical Examinations'!$A$2:$A$2336,'Medical Examinations'!$C$2:$C$2336)</f>
        <v>8.6199999999999992</v>
      </c>
      <c r="E1686" s="1" t="str">
        <f>_xlfn.XLOOKUP(A1686,'Medical Examinations'!$A$2:$A$2336,'Medical Examinations'!$D$2:$D$2336)</f>
        <v>Yes</v>
      </c>
      <c r="F1686" t="str">
        <f>_xlfn.XLOOKUP(A1686,'Medical Examinations'!$A$2:$A$2336,'Medical Examinations'!$E$2:$E$2336)</f>
        <v>No</v>
      </c>
      <c r="G1686" t="str">
        <f>_xlfn.XLOOKUP(A1686,'Medical Examinations'!$A$2:$A$2336,'Medical Examinations'!$F$2:$F$2336)</f>
        <v>No</v>
      </c>
      <c r="H1686" s="1">
        <f>_xlfn.XLOOKUP(A1686,'Medical Examinations'!$A$2:$A$2336,'Medical Examinations'!$G$2:$G$2336)</f>
        <v>1</v>
      </c>
      <c r="I1686" t="str">
        <f>_xlfn.XLOOKUP(A1686,'Medical Examinations'!$A$2:$A$2336,'Medical Examinations'!$H$2:$H$2336)</f>
        <v>No</v>
      </c>
      <c r="J1686" t="str">
        <f>VLOOKUP(A1686,'Medical Examinations'!$A$2:$J$2336,9,FALSE)</f>
        <v>Obesity</v>
      </c>
      <c r="K1686" t="str">
        <f>VLOOKUP(A1686,'Medical Examinations'!$A$2:$J$2336,10,FALSE)</f>
        <v>Diabetes</v>
      </c>
      <c r="L1686" s="51" t="str">
        <f>_xlfn.XLOOKUP(A1686,'Hospitalisation Details'!$A$2:$A$2345,'Hospitalisation Details'!$J$2:$J$2345,"")</f>
        <v>21-Nov-1986</v>
      </c>
      <c r="M1686" s="12">
        <f>_xlfn.XLOOKUP(A1686,'Hospitalisation Details'!$A$2:$A$2344,'Hospitalisation Details'!$F$2:$F$2344," ",0,1)</f>
        <v>5584.31</v>
      </c>
      <c r="N1686" t="str">
        <f>_xlfn.XLOOKUP(A1686,'Hospitalisation Details'!$A$2:$A$2344,'Hospitalisation Details'!$G$2:$G$2344," ",0,1)</f>
        <v>tier - 3</v>
      </c>
      <c r="O1686" t="str">
        <f>_xlfn.XLOOKUP(A1686,'Hospitalisation Details'!$A$2:$A$2344,'Hospitalisation Details'!$H$2:$H$2344," ",0,1)</f>
        <v>tier - 1</v>
      </c>
      <c r="P1686" t="str">
        <f>_xlfn.XLOOKUP(A1686,'Hospitalisation Details'!$A$2:$A$2344,'Hospitalisation Details'!$I$2:$I$2344," ",0,1)</f>
        <v>R1013</v>
      </c>
      <c r="Q1686">
        <f>_xlfn.XLOOKUP(A1686,'Hospitalisation Details'!$A$2:$A$2344,'Hospitalisation Details'!$K$2:$K$2344," ",0,1)</f>
        <v>36</v>
      </c>
    </row>
    <row r="1687" spans="1:17" ht="15.5" x14ac:dyDescent="0.35">
      <c r="A1687" s="8" t="s">
        <v>685</v>
      </c>
      <c r="B1687" t="str">
        <f>VLOOKUP(Healthcare!A1687,'Customer Names'!A1687:E4021,4,FALSE)</f>
        <v>Ken</v>
      </c>
      <c r="C1687" s="10">
        <f>_xlfn.XLOOKUP(A1687,'Medical Examinations'!$A$2:$A$2336,'Medical Examinations'!$B$2:$B$2336,"NA",0,1)</f>
        <v>20.86</v>
      </c>
      <c r="D1687" s="10">
        <f>_xlfn.XLOOKUP(A1687,'Medical Examinations'!$A$2:$A$2336,'Medical Examinations'!$C$2:$C$2336)</f>
        <v>4.3600000000000003</v>
      </c>
      <c r="E1687" s="1" t="str">
        <f>_xlfn.XLOOKUP(A1687,'Medical Examinations'!$A$2:$A$2336,'Medical Examinations'!$D$2:$D$2336)</f>
        <v>Yes</v>
      </c>
      <c r="F1687" t="str">
        <f>_xlfn.XLOOKUP(A1687,'Medical Examinations'!$A$2:$A$2336,'Medical Examinations'!$E$2:$E$2336)</f>
        <v>No</v>
      </c>
      <c r="G1687" t="str">
        <f>_xlfn.XLOOKUP(A1687,'Medical Examinations'!$A$2:$A$2336,'Medical Examinations'!$F$2:$F$2336)</f>
        <v>No</v>
      </c>
      <c r="H1687" s="1">
        <f>_xlfn.XLOOKUP(A1687,'Medical Examinations'!$A$2:$A$2336,'Medical Examinations'!$G$2:$G$2336)</f>
        <v>0</v>
      </c>
      <c r="I1687" t="str">
        <f>_xlfn.XLOOKUP(A1687,'Medical Examinations'!$A$2:$A$2336,'Medical Examinations'!$H$2:$H$2336)</f>
        <v>No</v>
      </c>
      <c r="J1687" t="str">
        <f>VLOOKUP(A1687,'Medical Examinations'!$A$2:$J$2336,9,FALSE)</f>
        <v>Normal Weight</v>
      </c>
      <c r="K1687" t="str">
        <f>VLOOKUP(A1687,'Medical Examinations'!$A$2:$J$2336,10,FALSE)</f>
        <v>Normal</v>
      </c>
      <c r="L1687" s="51" t="str">
        <f>_xlfn.XLOOKUP(A1687,'Hospitalisation Details'!$A$2:$A$2345,'Hospitalisation Details'!$J$2:$J$2345,"")</f>
        <v>5-Sep-1985</v>
      </c>
      <c r="M1687" s="12">
        <f>_xlfn.XLOOKUP(A1687,'Hospitalisation Details'!$A$2:$A$2344,'Hospitalisation Details'!$F$2:$F$2344," ",0,1)</f>
        <v>5582.95</v>
      </c>
      <c r="N1687" t="str">
        <f>_xlfn.XLOOKUP(A1687,'Hospitalisation Details'!$A$2:$A$2344,'Hospitalisation Details'!$G$2:$G$2344," ",0,1)</f>
        <v>tier - 2</v>
      </c>
      <c r="O1687" t="str">
        <f>_xlfn.XLOOKUP(A1687,'Hospitalisation Details'!$A$2:$A$2344,'Hospitalisation Details'!$H$2:$H$2344," ",0,1)</f>
        <v>tier - 1</v>
      </c>
      <c r="P1687" t="str">
        <f>_xlfn.XLOOKUP(A1687,'Hospitalisation Details'!$A$2:$A$2344,'Hospitalisation Details'!$I$2:$I$2344," ",0,1)</f>
        <v>R1012</v>
      </c>
      <c r="Q1687">
        <f>_xlfn.XLOOKUP(A1687,'Hospitalisation Details'!$A$2:$A$2344,'Hospitalisation Details'!$K$2:$K$2344," ",0,1)</f>
        <v>37</v>
      </c>
    </row>
    <row r="1688" spans="1:17" ht="15.5" x14ac:dyDescent="0.35">
      <c r="A1688" s="8" t="s">
        <v>684</v>
      </c>
      <c r="B1688" t="str">
        <f>VLOOKUP(Healthcare!A1688,'Customer Names'!A1688:E4022,4,FALSE)</f>
        <v>Annie E</v>
      </c>
      <c r="C1688" s="10">
        <f>_xlfn.XLOOKUP(A1688,'Medical Examinations'!$A$2:$A$2336,'Medical Examinations'!$B$2:$B$2336,"NA",0,1)</f>
        <v>18.34</v>
      </c>
      <c r="D1688" s="10">
        <f>_xlfn.XLOOKUP(A1688,'Medical Examinations'!$A$2:$A$2336,'Medical Examinations'!$C$2:$C$2336)</f>
        <v>10.01</v>
      </c>
      <c r="E1688" s="1" t="str">
        <f>_xlfn.XLOOKUP(A1688,'Medical Examinations'!$A$2:$A$2336,'Medical Examinations'!$D$2:$D$2336)</f>
        <v>No</v>
      </c>
      <c r="F1688" t="str">
        <f>_xlfn.XLOOKUP(A1688,'Medical Examinations'!$A$2:$A$2336,'Medical Examinations'!$E$2:$E$2336)</f>
        <v>No</v>
      </c>
      <c r="G1688" t="str">
        <f>_xlfn.XLOOKUP(A1688,'Medical Examinations'!$A$2:$A$2336,'Medical Examinations'!$F$2:$F$2336)</f>
        <v>No</v>
      </c>
      <c r="H1688" s="1">
        <f>_xlfn.XLOOKUP(A1688,'Medical Examinations'!$A$2:$A$2336,'Medical Examinations'!$G$2:$G$2336)</f>
        <v>0</v>
      </c>
      <c r="I1688" t="str">
        <f>_xlfn.XLOOKUP(A1688,'Medical Examinations'!$A$2:$A$2336,'Medical Examinations'!$H$2:$H$2336)</f>
        <v>No</v>
      </c>
      <c r="J1688" t="str">
        <f>VLOOKUP(A1688,'Medical Examinations'!$A$2:$J$2336,9,FALSE)</f>
        <v>Underweight</v>
      </c>
      <c r="K1688" t="str">
        <f>VLOOKUP(A1688,'Medical Examinations'!$A$2:$J$2336,10,FALSE)</f>
        <v>Diabetes</v>
      </c>
      <c r="L1688" s="51" t="str">
        <f>_xlfn.XLOOKUP(A1688,'Hospitalisation Details'!$A$2:$A$2345,'Hospitalisation Details'!$J$2:$J$2345,"")</f>
        <v>18-Sep-1974</v>
      </c>
      <c r="M1688" s="12">
        <f>_xlfn.XLOOKUP(A1688,'Hospitalisation Details'!$A$2:$A$2344,'Hospitalisation Details'!$F$2:$F$2344," ",0,1)</f>
        <v>5576.35</v>
      </c>
      <c r="N1688" t="str">
        <f>_xlfn.XLOOKUP(A1688,'Hospitalisation Details'!$A$2:$A$2344,'Hospitalisation Details'!$G$2:$G$2344," ",0,1)</f>
        <v>tier - 2</v>
      </c>
      <c r="O1688" t="str">
        <f>_xlfn.XLOOKUP(A1688,'Hospitalisation Details'!$A$2:$A$2344,'Hospitalisation Details'!$H$2:$H$2344," ",0,1)</f>
        <v>tier - 3</v>
      </c>
      <c r="P1688" t="str">
        <f>_xlfn.XLOOKUP(A1688,'Hospitalisation Details'!$A$2:$A$2344,'Hospitalisation Details'!$I$2:$I$2344," ",0,1)</f>
        <v>R1013</v>
      </c>
      <c r="Q1688">
        <f>_xlfn.XLOOKUP(A1688,'Hospitalisation Details'!$A$2:$A$2344,'Hospitalisation Details'!$K$2:$K$2344," ",0,1)</f>
        <v>48</v>
      </c>
    </row>
    <row r="1689" spans="1:17" ht="15.5" x14ac:dyDescent="0.35">
      <c r="A1689" s="8" t="s">
        <v>683</v>
      </c>
      <c r="B1689" t="str">
        <f>VLOOKUP(Healthcare!A1689,'Customer Names'!A1689:E4023,4,FALSE)</f>
        <v>Noel K.</v>
      </c>
      <c r="C1689" s="10">
        <f>_xlfn.XLOOKUP(A1689,'Medical Examinations'!$A$2:$A$2336,'Medical Examinations'!$B$2:$B$2336,"NA",0,1)</f>
        <v>34.15</v>
      </c>
      <c r="D1689" s="10">
        <f>_xlfn.XLOOKUP(A1689,'Medical Examinations'!$A$2:$A$2336,'Medical Examinations'!$C$2:$C$2336)</f>
        <v>5.42</v>
      </c>
      <c r="E1689" s="1" t="str">
        <f>_xlfn.XLOOKUP(A1689,'Medical Examinations'!$A$2:$A$2336,'Medical Examinations'!$D$2:$D$2336)</f>
        <v>No</v>
      </c>
      <c r="F1689" t="str">
        <f>_xlfn.XLOOKUP(A1689,'Medical Examinations'!$A$2:$A$2336,'Medical Examinations'!$E$2:$E$2336)</f>
        <v>No</v>
      </c>
      <c r="G1689" t="str">
        <f>_xlfn.XLOOKUP(A1689,'Medical Examinations'!$A$2:$A$2336,'Medical Examinations'!$F$2:$F$2336)</f>
        <v>No</v>
      </c>
      <c r="H1689" s="1">
        <f>_xlfn.XLOOKUP(A1689,'Medical Examinations'!$A$2:$A$2336,'Medical Examinations'!$G$2:$G$2336)</f>
        <v>0</v>
      </c>
      <c r="I1689" t="str">
        <f>_xlfn.XLOOKUP(A1689,'Medical Examinations'!$A$2:$A$2336,'Medical Examinations'!$H$2:$H$2336)</f>
        <v>No</v>
      </c>
      <c r="J1689" t="str">
        <f>VLOOKUP(A1689,'Medical Examinations'!$A$2:$J$2336,9,FALSE)</f>
        <v>Obesity</v>
      </c>
      <c r="K1689" t="str">
        <f>VLOOKUP(A1689,'Medical Examinations'!$A$2:$J$2336,10,FALSE)</f>
        <v>Normal</v>
      </c>
      <c r="L1689" s="51" t="str">
        <f>_xlfn.XLOOKUP(A1689,'Hospitalisation Details'!$A$2:$A$2345,'Hospitalisation Details'!$J$2:$J$2345,"")</f>
        <v>22-Sep-1999</v>
      </c>
      <c r="M1689" s="12">
        <f>_xlfn.XLOOKUP(A1689,'Hospitalisation Details'!$A$2:$A$2344,'Hospitalisation Details'!$F$2:$F$2344," ",0,1)</f>
        <v>5552.61</v>
      </c>
      <c r="N1689" t="str">
        <f>_xlfn.XLOOKUP(A1689,'Hospitalisation Details'!$A$2:$A$2344,'Hospitalisation Details'!$G$2:$G$2344," ",0,1)</f>
        <v>tier - 2</v>
      </c>
      <c r="O1689" t="str">
        <f>_xlfn.XLOOKUP(A1689,'Hospitalisation Details'!$A$2:$A$2344,'Hospitalisation Details'!$H$2:$H$2344," ",0,1)</f>
        <v>tier - 3</v>
      </c>
      <c r="P1689" t="str">
        <f>_xlfn.XLOOKUP(A1689,'Hospitalisation Details'!$A$2:$A$2344,'Hospitalisation Details'!$I$2:$I$2344," ",0,1)</f>
        <v>R1026</v>
      </c>
      <c r="Q1689">
        <f>_xlfn.XLOOKUP(A1689,'Hospitalisation Details'!$A$2:$A$2344,'Hospitalisation Details'!$K$2:$K$2344," ",0,1)</f>
        <v>23</v>
      </c>
    </row>
    <row r="1690" spans="1:17" ht="15.5" x14ac:dyDescent="0.35">
      <c r="A1690" s="8" t="s">
        <v>682</v>
      </c>
      <c r="B1690" t="str">
        <f>VLOOKUP(Healthcare!A1690,'Customer Names'!A1690:E4024,4,FALSE)</f>
        <v>Mark S</v>
      </c>
      <c r="C1690" s="10">
        <f>_xlfn.XLOOKUP(A1690,'Medical Examinations'!$A$2:$A$2336,'Medical Examinations'!$B$2:$B$2336,"NA",0,1)</f>
        <v>18.350000000000001</v>
      </c>
      <c r="D1690" s="10">
        <f>_xlfn.XLOOKUP(A1690,'Medical Examinations'!$A$2:$A$2336,'Medical Examinations'!$C$2:$C$2336)</f>
        <v>5.12</v>
      </c>
      <c r="E1690" s="1" t="str">
        <f>_xlfn.XLOOKUP(A1690,'Medical Examinations'!$A$2:$A$2336,'Medical Examinations'!$D$2:$D$2336)</f>
        <v>No</v>
      </c>
      <c r="F1690" t="str">
        <f>_xlfn.XLOOKUP(A1690,'Medical Examinations'!$A$2:$A$2336,'Medical Examinations'!$E$2:$E$2336)</f>
        <v>No</v>
      </c>
      <c r="G1690" t="str">
        <f>_xlfn.XLOOKUP(A1690,'Medical Examinations'!$A$2:$A$2336,'Medical Examinations'!$F$2:$F$2336)</f>
        <v>No</v>
      </c>
      <c r="H1690" s="1">
        <f>_xlfn.XLOOKUP(A1690,'Medical Examinations'!$A$2:$A$2336,'Medical Examinations'!$G$2:$G$2336)</f>
        <v>0</v>
      </c>
      <c r="I1690" t="str">
        <f>_xlfn.XLOOKUP(A1690,'Medical Examinations'!$A$2:$A$2336,'Medical Examinations'!$H$2:$H$2336)</f>
        <v>No</v>
      </c>
      <c r="J1690" t="str">
        <f>VLOOKUP(A1690,'Medical Examinations'!$A$2:$J$2336,9,FALSE)</f>
        <v>Underweight</v>
      </c>
      <c r="K1690" t="str">
        <f>VLOOKUP(A1690,'Medical Examinations'!$A$2:$J$2336,10,FALSE)</f>
        <v>Normal</v>
      </c>
      <c r="L1690" s="51" t="str">
        <f>_xlfn.XLOOKUP(A1690,'Hospitalisation Details'!$A$2:$A$2345,'Hospitalisation Details'!$J$2:$J$2345,"")</f>
        <v>7-Dec-1980</v>
      </c>
      <c r="M1690" s="12">
        <f>_xlfn.XLOOKUP(A1690,'Hospitalisation Details'!$A$2:$A$2344,'Hospitalisation Details'!$F$2:$F$2344," ",0,1)</f>
        <v>5540.35</v>
      </c>
      <c r="N1690" t="str">
        <f>_xlfn.XLOOKUP(A1690,'Hospitalisation Details'!$A$2:$A$2344,'Hospitalisation Details'!$G$2:$G$2344," ",0,1)</f>
        <v>tier - 2</v>
      </c>
      <c r="O1690" t="str">
        <f>_xlfn.XLOOKUP(A1690,'Hospitalisation Details'!$A$2:$A$2344,'Hospitalisation Details'!$H$2:$H$2344," ",0,1)</f>
        <v>tier - 2</v>
      </c>
      <c r="P1690" t="str">
        <f>_xlfn.XLOOKUP(A1690,'Hospitalisation Details'!$A$2:$A$2344,'Hospitalisation Details'!$I$2:$I$2344," ",0,1)</f>
        <v>R1012</v>
      </c>
      <c r="Q1690">
        <f>_xlfn.XLOOKUP(A1690,'Hospitalisation Details'!$A$2:$A$2344,'Hospitalisation Details'!$K$2:$K$2344," ",0,1)</f>
        <v>42</v>
      </c>
    </row>
    <row r="1691" spans="1:17" ht="15.5" x14ac:dyDescent="0.35">
      <c r="A1691" s="8" t="s">
        <v>681</v>
      </c>
      <c r="B1691" t="str">
        <f>VLOOKUP(Healthcare!A1691,'Customer Names'!A1691:E4025,4,FALSE)</f>
        <v>Federica</v>
      </c>
      <c r="C1691" s="10">
        <f>_xlfn.XLOOKUP(A1691,'Medical Examinations'!$A$2:$A$2336,'Medical Examinations'!$B$2:$B$2336,"NA",0,1)</f>
        <v>22.13</v>
      </c>
      <c r="D1691" s="10">
        <f>_xlfn.XLOOKUP(A1691,'Medical Examinations'!$A$2:$A$2336,'Medical Examinations'!$C$2:$C$2336)</f>
        <v>9.1999999999999993</v>
      </c>
      <c r="E1691" s="1" t="str">
        <f>_xlfn.XLOOKUP(A1691,'Medical Examinations'!$A$2:$A$2336,'Medical Examinations'!$D$2:$D$2336)</f>
        <v>Yes</v>
      </c>
      <c r="F1691" t="str">
        <f>_xlfn.XLOOKUP(A1691,'Medical Examinations'!$A$2:$A$2336,'Medical Examinations'!$E$2:$E$2336)</f>
        <v>No</v>
      </c>
      <c r="G1691" t="str">
        <f>_xlfn.XLOOKUP(A1691,'Medical Examinations'!$A$2:$A$2336,'Medical Examinations'!$F$2:$F$2336)</f>
        <v>No</v>
      </c>
      <c r="H1691" s="1">
        <f>_xlfn.XLOOKUP(A1691,'Medical Examinations'!$A$2:$A$2336,'Medical Examinations'!$G$2:$G$2336)</f>
        <v>0</v>
      </c>
      <c r="I1691" t="str">
        <f>_xlfn.XLOOKUP(A1691,'Medical Examinations'!$A$2:$A$2336,'Medical Examinations'!$H$2:$H$2336)</f>
        <v>No</v>
      </c>
      <c r="J1691" t="str">
        <f>VLOOKUP(A1691,'Medical Examinations'!$A$2:$J$2336,9,FALSE)</f>
        <v>Normal Weight</v>
      </c>
      <c r="K1691" t="str">
        <f>VLOOKUP(A1691,'Medical Examinations'!$A$2:$J$2336,10,FALSE)</f>
        <v>Diabetes</v>
      </c>
      <c r="L1691" s="51" t="str">
        <f>_xlfn.XLOOKUP(A1691,'Hospitalisation Details'!$A$2:$A$2345,'Hospitalisation Details'!$J$2:$J$2345,"")</f>
        <v>7-Nov-1981</v>
      </c>
      <c r="M1691" s="12">
        <f>_xlfn.XLOOKUP(A1691,'Hospitalisation Details'!$A$2:$A$2344,'Hospitalisation Details'!$F$2:$F$2344," ",0,1)</f>
        <v>5539.4</v>
      </c>
      <c r="N1691" t="str">
        <f>_xlfn.XLOOKUP(A1691,'Hospitalisation Details'!$A$2:$A$2344,'Hospitalisation Details'!$G$2:$G$2344," ",0,1)</f>
        <v>tier - 2</v>
      </c>
      <c r="O1691" t="str">
        <f>_xlfn.XLOOKUP(A1691,'Hospitalisation Details'!$A$2:$A$2344,'Hospitalisation Details'!$H$2:$H$2344," ",0,1)</f>
        <v>tier - 2</v>
      </c>
      <c r="P1691" t="str">
        <f>_xlfn.XLOOKUP(A1691,'Hospitalisation Details'!$A$2:$A$2344,'Hospitalisation Details'!$I$2:$I$2344," ",0,1)</f>
        <v>R1013</v>
      </c>
      <c r="Q1691">
        <f>_xlfn.XLOOKUP(A1691,'Hospitalisation Details'!$A$2:$A$2344,'Hospitalisation Details'!$K$2:$K$2344," ",0,1)</f>
        <v>41</v>
      </c>
    </row>
    <row r="1692" spans="1:17" ht="15.5" x14ac:dyDescent="0.35">
      <c r="A1692" s="8" t="s">
        <v>680</v>
      </c>
      <c r="B1692" t="str">
        <f>VLOOKUP(Healthcare!A1692,'Customer Names'!A1692:E4026,4,FALSE)</f>
        <v>Pamela L</v>
      </c>
      <c r="C1692" s="10">
        <f>_xlfn.XLOOKUP(A1692,'Medical Examinations'!$A$2:$A$2336,'Medical Examinations'!$B$2:$B$2336,"NA",0,1)</f>
        <v>22.51</v>
      </c>
      <c r="D1692" s="10">
        <f>_xlfn.XLOOKUP(A1692,'Medical Examinations'!$A$2:$A$2336,'Medical Examinations'!$C$2:$C$2336)</f>
        <v>6.08</v>
      </c>
      <c r="E1692" s="1" t="str">
        <f>_xlfn.XLOOKUP(A1692,'Medical Examinations'!$A$2:$A$2336,'Medical Examinations'!$D$2:$D$2336)</f>
        <v>Yes</v>
      </c>
      <c r="F1692" t="str">
        <f>_xlfn.XLOOKUP(A1692,'Medical Examinations'!$A$2:$A$2336,'Medical Examinations'!$E$2:$E$2336)</f>
        <v>No</v>
      </c>
      <c r="G1692" t="str">
        <f>_xlfn.XLOOKUP(A1692,'Medical Examinations'!$A$2:$A$2336,'Medical Examinations'!$F$2:$F$2336)</f>
        <v>No</v>
      </c>
      <c r="H1692" s="1">
        <f>_xlfn.XLOOKUP(A1692,'Medical Examinations'!$A$2:$A$2336,'Medical Examinations'!$G$2:$G$2336)</f>
        <v>1</v>
      </c>
      <c r="I1692" t="str">
        <f>_xlfn.XLOOKUP(A1692,'Medical Examinations'!$A$2:$A$2336,'Medical Examinations'!$H$2:$H$2336)</f>
        <v>No</v>
      </c>
      <c r="J1692" t="str">
        <f>VLOOKUP(A1692,'Medical Examinations'!$A$2:$J$2336,9,FALSE)</f>
        <v>Normal Weight</v>
      </c>
      <c r="K1692" t="str">
        <f>VLOOKUP(A1692,'Medical Examinations'!$A$2:$J$2336,10,FALSE)</f>
        <v>Prediabetes</v>
      </c>
      <c r="L1692" s="51" t="str">
        <f>_xlfn.XLOOKUP(A1692,'Hospitalisation Details'!$A$2:$A$2345,'Hospitalisation Details'!$J$2:$J$2345,"")</f>
        <v>29-Jul-1988</v>
      </c>
      <c r="M1692" s="12">
        <f>_xlfn.XLOOKUP(A1692,'Hospitalisation Details'!$A$2:$A$2344,'Hospitalisation Details'!$F$2:$F$2344," ",0,1)</f>
        <v>5503.36</v>
      </c>
      <c r="N1692" t="str">
        <f>_xlfn.XLOOKUP(A1692,'Hospitalisation Details'!$A$2:$A$2344,'Hospitalisation Details'!$G$2:$G$2344," ",0,1)</f>
        <v>tier - 2</v>
      </c>
      <c r="O1692" t="str">
        <f>_xlfn.XLOOKUP(A1692,'Hospitalisation Details'!$A$2:$A$2344,'Hospitalisation Details'!$H$2:$H$2344," ",0,1)</f>
        <v>tier - 2</v>
      </c>
      <c r="P1692" t="str">
        <f>_xlfn.XLOOKUP(A1692,'Hospitalisation Details'!$A$2:$A$2344,'Hospitalisation Details'!$I$2:$I$2344," ",0,1)</f>
        <v>R1012</v>
      </c>
      <c r="Q1692">
        <f>_xlfn.XLOOKUP(A1692,'Hospitalisation Details'!$A$2:$A$2344,'Hospitalisation Details'!$K$2:$K$2344," ",0,1)</f>
        <v>34</v>
      </c>
    </row>
    <row r="1693" spans="1:17" ht="15.5" x14ac:dyDescent="0.35">
      <c r="A1693" s="8" t="s">
        <v>679</v>
      </c>
      <c r="B1693" t="str">
        <f>VLOOKUP(Healthcare!A1693,'Customer Names'!A1693:E4027,4,FALSE)</f>
        <v>Andrew W.</v>
      </c>
      <c r="C1693" s="10">
        <f>_xlfn.XLOOKUP(A1693,'Medical Examinations'!$A$2:$A$2336,'Medical Examinations'!$B$2:$B$2336,"NA",0,1)</f>
        <v>31</v>
      </c>
      <c r="D1693" s="10">
        <f>_xlfn.XLOOKUP(A1693,'Medical Examinations'!$A$2:$A$2336,'Medical Examinations'!$C$2:$C$2336)</f>
        <v>4.7699999999999996</v>
      </c>
      <c r="E1693" s="1" t="str">
        <f>_xlfn.XLOOKUP(A1693,'Medical Examinations'!$A$2:$A$2336,'Medical Examinations'!$D$2:$D$2336)</f>
        <v>No</v>
      </c>
      <c r="F1693" t="str">
        <f>_xlfn.XLOOKUP(A1693,'Medical Examinations'!$A$2:$A$2336,'Medical Examinations'!$E$2:$E$2336)</f>
        <v>No</v>
      </c>
      <c r="G1693" t="str">
        <f>_xlfn.XLOOKUP(A1693,'Medical Examinations'!$A$2:$A$2336,'Medical Examinations'!$F$2:$F$2336)</f>
        <v>No</v>
      </c>
      <c r="H1693" s="1">
        <f>_xlfn.XLOOKUP(A1693,'Medical Examinations'!$A$2:$A$2336,'Medical Examinations'!$G$2:$G$2336)</f>
        <v>1</v>
      </c>
      <c r="I1693" t="str">
        <f>_xlfn.XLOOKUP(A1693,'Medical Examinations'!$A$2:$A$2336,'Medical Examinations'!$H$2:$H$2336)</f>
        <v>No</v>
      </c>
      <c r="J1693" t="str">
        <f>VLOOKUP(A1693,'Medical Examinations'!$A$2:$J$2336,9,FALSE)</f>
        <v>Obesity</v>
      </c>
      <c r="K1693" t="str">
        <f>VLOOKUP(A1693,'Medical Examinations'!$A$2:$J$2336,10,FALSE)</f>
        <v>Normal</v>
      </c>
      <c r="L1693" s="51" t="str">
        <f>_xlfn.XLOOKUP(A1693,'Hospitalisation Details'!$A$2:$A$2345,'Hospitalisation Details'!$J$2:$J$2345,"")</f>
        <v>17-Aug-1984</v>
      </c>
      <c r="M1693" s="12">
        <f>_xlfn.XLOOKUP(A1693,'Hospitalisation Details'!$A$2:$A$2344,'Hospitalisation Details'!$F$2:$F$2344," ",0,1)</f>
        <v>5488.26</v>
      </c>
      <c r="N1693" t="str">
        <f>_xlfn.XLOOKUP(A1693,'Hospitalisation Details'!$A$2:$A$2344,'Hospitalisation Details'!$G$2:$G$2344," ",0,1)</f>
        <v>tier - 2</v>
      </c>
      <c r="O1693" t="str">
        <f>_xlfn.XLOOKUP(A1693,'Hospitalisation Details'!$A$2:$A$2344,'Hospitalisation Details'!$H$2:$H$2344," ",0,1)</f>
        <v>tier - 3</v>
      </c>
      <c r="P1693" t="str">
        <f>_xlfn.XLOOKUP(A1693,'Hospitalisation Details'!$A$2:$A$2344,'Hospitalisation Details'!$I$2:$I$2344," ",0,1)</f>
        <v>R1011</v>
      </c>
      <c r="Q1693">
        <f>_xlfn.XLOOKUP(A1693,'Hospitalisation Details'!$A$2:$A$2344,'Hospitalisation Details'!$K$2:$K$2344," ",0,1)</f>
        <v>38</v>
      </c>
    </row>
    <row r="1694" spans="1:17" ht="15.5" x14ac:dyDescent="0.35">
      <c r="A1694" s="8" t="s">
        <v>678</v>
      </c>
      <c r="B1694" t="str">
        <f>VLOOKUP(Healthcare!A1694,'Customer Names'!A1694:E4028,4,FALSE)</f>
        <v>Randall</v>
      </c>
      <c r="C1694" s="10">
        <f>_xlfn.XLOOKUP(A1694,'Medical Examinations'!$A$2:$A$2336,'Medical Examinations'!$B$2:$B$2336,"NA",0,1)</f>
        <v>28.27</v>
      </c>
      <c r="D1694" s="10">
        <f>_xlfn.XLOOKUP(A1694,'Medical Examinations'!$A$2:$A$2336,'Medical Examinations'!$C$2:$C$2336)</f>
        <v>4.62</v>
      </c>
      <c r="E1694" s="1" t="str">
        <f>_xlfn.XLOOKUP(A1694,'Medical Examinations'!$A$2:$A$2336,'Medical Examinations'!$D$2:$D$2336)</f>
        <v>No</v>
      </c>
      <c r="F1694" t="str">
        <f>_xlfn.XLOOKUP(A1694,'Medical Examinations'!$A$2:$A$2336,'Medical Examinations'!$E$2:$E$2336)</f>
        <v>No</v>
      </c>
      <c r="G1694" t="str">
        <f>_xlfn.XLOOKUP(A1694,'Medical Examinations'!$A$2:$A$2336,'Medical Examinations'!$F$2:$F$2336)</f>
        <v>No</v>
      </c>
      <c r="H1694" s="1">
        <f>_xlfn.XLOOKUP(A1694,'Medical Examinations'!$A$2:$A$2336,'Medical Examinations'!$G$2:$G$2336)</f>
        <v>1</v>
      </c>
      <c r="I1694" t="str">
        <f>_xlfn.XLOOKUP(A1694,'Medical Examinations'!$A$2:$A$2336,'Medical Examinations'!$H$2:$H$2336)</f>
        <v>No</v>
      </c>
      <c r="J1694" t="str">
        <f>VLOOKUP(A1694,'Medical Examinations'!$A$2:$J$2336,9,FALSE)</f>
        <v>Overweight</v>
      </c>
      <c r="K1694" t="str">
        <f>VLOOKUP(A1694,'Medical Examinations'!$A$2:$J$2336,10,FALSE)</f>
        <v>Normal</v>
      </c>
      <c r="L1694" s="51" t="str">
        <f>_xlfn.XLOOKUP(A1694,'Hospitalisation Details'!$A$2:$A$2345,'Hospitalisation Details'!$J$2:$J$2345,"")</f>
        <v>26-Aug-1984</v>
      </c>
      <c r="M1694" s="12">
        <f>_xlfn.XLOOKUP(A1694,'Hospitalisation Details'!$A$2:$A$2344,'Hospitalisation Details'!$F$2:$F$2344," ",0,1)</f>
        <v>5484.47</v>
      </c>
      <c r="N1694" t="str">
        <f>_xlfn.XLOOKUP(A1694,'Hospitalisation Details'!$A$2:$A$2344,'Hospitalisation Details'!$G$2:$G$2344," ",0,1)</f>
        <v>tier - 2</v>
      </c>
      <c r="O1694" t="str">
        <f>_xlfn.XLOOKUP(A1694,'Hospitalisation Details'!$A$2:$A$2344,'Hospitalisation Details'!$H$2:$H$2344," ",0,1)</f>
        <v>tier - 2</v>
      </c>
      <c r="P1694" t="str">
        <f>_xlfn.XLOOKUP(A1694,'Hospitalisation Details'!$A$2:$A$2344,'Hospitalisation Details'!$I$2:$I$2344," ",0,1)</f>
        <v>R1013</v>
      </c>
      <c r="Q1694">
        <f>_xlfn.XLOOKUP(A1694,'Hospitalisation Details'!$A$2:$A$2344,'Hospitalisation Details'!$K$2:$K$2344," ",0,1)</f>
        <v>38</v>
      </c>
    </row>
    <row r="1695" spans="1:17" ht="15.5" x14ac:dyDescent="0.35">
      <c r="A1695" s="8" t="s">
        <v>677</v>
      </c>
      <c r="B1695" t="str">
        <f>VLOOKUP(Healthcare!A1695,'Customer Names'!A1695:E4029,4,FALSE)</f>
        <v>Tracy L</v>
      </c>
      <c r="C1695" s="10">
        <f>_xlfn.XLOOKUP(A1695,'Medical Examinations'!$A$2:$A$2336,'Medical Examinations'!$B$2:$B$2336,"NA",0,1)</f>
        <v>29.92</v>
      </c>
      <c r="D1695" s="10">
        <f>_xlfn.XLOOKUP(A1695,'Medical Examinations'!$A$2:$A$2336,'Medical Examinations'!$C$2:$C$2336)</f>
        <v>9.07</v>
      </c>
      <c r="E1695" s="1" t="str">
        <f>_xlfn.XLOOKUP(A1695,'Medical Examinations'!$A$2:$A$2336,'Medical Examinations'!$D$2:$D$2336)</f>
        <v>Yes</v>
      </c>
      <c r="F1695" t="str">
        <f>_xlfn.XLOOKUP(A1695,'Medical Examinations'!$A$2:$A$2336,'Medical Examinations'!$E$2:$E$2336)</f>
        <v>No</v>
      </c>
      <c r="G1695" t="str">
        <f>_xlfn.XLOOKUP(A1695,'Medical Examinations'!$A$2:$A$2336,'Medical Examinations'!$F$2:$F$2336)</f>
        <v>No</v>
      </c>
      <c r="H1695" s="1">
        <f>_xlfn.XLOOKUP(A1695,'Medical Examinations'!$A$2:$A$2336,'Medical Examinations'!$G$2:$G$2336)</f>
        <v>1</v>
      </c>
      <c r="I1695" t="str">
        <f>_xlfn.XLOOKUP(A1695,'Medical Examinations'!$A$2:$A$2336,'Medical Examinations'!$H$2:$H$2336)</f>
        <v>No</v>
      </c>
      <c r="J1695" t="str">
        <f>VLOOKUP(A1695,'Medical Examinations'!$A$2:$J$2336,9,FALSE)</f>
        <v>Overweight</v>
      </c>
      <c r="K1695" t="str">
        <f>VLOOKUP(A1695,'Medical Examinations'!$A$2:$J$2336,10,FALSE)</f>
        <v>Diabetes</v>
      </c>
      <c r="L1695" s="51" t="str">
        <f>_xlfn.XLOOKUP(A1695,'Hospitalisation Details'!$A$2:$A$2345,'Hospitalisation Details'!$J$2:$J$2345,"")</f>
        <v>30-Sep-1986</v>
      </c>
      <c r="M1695" s="12">
        <f>_xlfn.XLOOKUP(A1695,'Hospitalisation Details'!$A$2:$A$2344,'Hospitalisation Details'!$F$2:$F$2344," ",0,1)</f>
        <v>5478.04</v>
      </c>
      <c r="N1695" t="str">
        <f>_xlfn.XLOOKUP(A1695,'Hospitalisation Details'!$A$2:$A$2344,'Hospitalisation Details'!$G$2:$G$2344," ",0,1)</f>
        <v>tier - 2</v>
      </c>
      <c r="O1695" t="str">
        <f>_xlfn.XLOOKUP(A1695,'Hospitalisation Details'!$A$2:$A$2344,'Hospitalisation Details'!$H$2:$H$2344," ",0,1)</f>
        <v>tier - 3</v>
      </c>
      <c r="P1695" t="str">
        <f>_xlfn.XLOOKUP(A1695,'Hospitalisation Details'!$A$2:$A$2344,'Hospitalisation Details'!$I$2:$I$2344," ",0,1)</f>
        <v>R1013</v>
      </c>
      <c r="Q1695">
        <f>_xlfn.XLOOKUP(A1695,'Hospitalisation Details'!$A$2:$A$2344,'Hospitalisation Details'!$K$2:$K$2344," ",0,1)</f>
        <v>36</v>
      </c>
    </row>
    <row r="1696" spans="1:17" ht="15.5" x14ac:dyDescent="0.35">
      <c r="A1696" s="8" t="s">
        <v>676</v>
      </c>
      <c r="B1696" t="str">
        <f>VLOOKUP(Healthcare!A1696,'Customer Names'!A1696:E4030,4,FALSE)</f>
        <v>Azelie</v>
      </c>
      <c r="C1696" s="10">
        <f>_xlfn.XLOOKUP(A1696,'Medical Examinations'!$A$2:$A$2336,'Medical Examinations'!$B$2:$B$2336,"NA",0,1)</f>
        <v>25.9</v>
      </c>
      <c r="D1696" s="10">
        <f>_xlfn.XLOOKUP(A1696,'Medical Examinations'!$A$2:$A$2336,'Medical Examinations'!$C$2:$C$2336)</f>
        <v>9.1199999999999992</v>
      </c>
      <c r="E1696" s="1" t="str">
        <f>_xlfn.XLOOKUP(A1696,'Medical Examinations'!$A$2:$A$2336,'Medical Examinations'!$D$2:$D$2336)</f>
        <v>Yes</v>
      </c>
      <c r="F1696" t="str">
        <f>_xlfn.XLOOKUP(A1696,'Medical Examinations'!$A$2:$A$2336,'Medical Examinations'!$E$2:$E$2336)</f>
        <v>No</v>
      </c>
      <c r="G1696" t="str">
        <f>_xlfn.XLOOKUP(A1696,'Medical Examinations'!$A$2:$A$2336,'Medical Examinations'!$F$2:$F$2336)</f>
        <v>No</v>
      </c>
      <c r="H1696" s="1">
        <f>_xlfn.XLOOKUP(A1696,'Medical Examinations'!$A$2:$A$2336,'Medical Examinations'!$G$2:$G$2336)</f>
        <v>1</v>
      </c>
      <c r="I1696" t="str">
        <f>_xlfn.XLOOKUP(A1696,'Medical Examinations'!$A$2:$A$2336,'Medical Examinations'!$H$2:$H$2336)</f>
        <v>No</v>
      </c>
      <c r="J1696" t="str">
        <f>VLOOKUP(A1696,'Medical Examinations'!$A$2:$J$2336,9,FALSE)</f>
        <v>Overweight</v>
      </c>
      <c r="K1696" t="str">
        <f>VLOOKUP(A1696,'Medical Examinations'!$A$2:$J$2336,10,FALSE)</f>
        <v>Diabetes</v>
      </c>
      <c r="L1696" s="51" t="str">
        <f>_xlfn.XLOOKUP(A1696,'Hospitalisation Details'!$A$2:$A$2345,'Hospitalisation Details'!$J$2:$J$2345,"")</f>
        <v>12-Jul-1986</v>
      </c>
      <c r="M1696" s="12">
        <f>_xlfn.XLOOKUP(A1696,'Hospitalisation Details'!$A$2:$A$2344,'Hospitalisation Details'!$F$2:$F$2344," ",0,1)</f>
        <v>5472.45</v>
      </c>
      <c r="N1696" t="str">
        <f>_xlfn.XLOOKUP(A1696,'Hospitalisation Details'!$A$2:$A$2344,'Hospitalisation Details'!$G$2:$G$2344," ",0,1)</f>
        <v>tier - 2</v>
      </c>
      <c r="O1696" t="str">
        <f>_xlfn.XLOOKUP(A1696,'Hospitalisation Details'!$A$2:$A$2344,'Hospitalisation Details'!$H$2:$H$2344," ",0,1)</f>
        <v>tier - 3</v>
      </c>
      <c r="P1696" t="str">
        <f>_xlfn.XLOOKUP(A1696,'Hospitalisation Details'!$A$2:$A$2344,'Hospitalisation Details'!$I$2:$I$2344," ",0,1)</f>
        <v>R1011</v>
      </c>
      <c r="Q1696">
        <f>_xlfn.XLOOKUP(A1696,'Hospitalisation Details'!$A$2:$A$2344,'Hospitalisation Details'!$K$2:$K$2344," ",0,1)</f>
        <v>36</v>
      </c>
    </row>
    <row r="1697" spans="1:17" ht="15.5" x14ac:dyDescent="0.35">
      <c r="A1697" s="8" t="s">
        <v>675</v>
      </c>
      <c r="B1697" t="str">
        <f>VLOOKUP(Healthcare!A1697,'Customer Names'!A1697:E4031,4,FALSE)</f>
        <v>Monica M.</v>
      </c>
      <c r="C1697" s="10">
        <f>_xlfn.XLOOKUP(A1697,'Medical Examinations'!$A$2:$A$2336,'Medical Examinations'!$B$2:$B$2336,"NA",0,1)</f>
        <v>27.74</v>
      </c>
      <c r="D1697" s="10">
        <f>_xlfn.XLOOKUP(A1697,'Medical Examinations'!$A$2:$A$2336,'Medical Examinations'!$C$2:$C$2336)</f>
        <v>7.32</v>
      </c>
      <c r="E1697" s="1" t="str">
        <f>_xlfn.XLOOKUP(A1697,'Medical Examinations'!$A$2:$A$2336,'Medical Examinations'!$D$2:$D$2336)</f>
        <v>Yes</v>
      </c>
      <c r="F1697" t="str">
        <f>_xlfn.XLOOKUP(A1697,'Medical Examinations'!$A$2:$A$2336,'Medical Examinations'!$E$2:$E$2336)</f>
        <v>No</v>
      </c>
      <c r="G1697" t="str">
        <f>_xlfn.XLOOKUP(A1697,'Medical Examinations'!$A$2:$A$2336,'Medical Examinations'!$F$2:$F$2336)</f>
        <v>No</v>
      </c>
      <c r="H1697" s="1">
        <f>_xlfn.XLOOKUP(A1697,'Medical Examinations'!$A$2:$A$2336,'Medical Examinations'!$G$2:$G$2336)</f>
        <v>1</v>
      </c>
      <c r="I1697" t="str">
        <f>_xlfn.XLOOKUP(A1697,'Medical Examinations'!$A$2:$A$2336,'Medical Examinations'!$H$2:$H$2336)</f>
        <v>No</v>
      </c>
      <c r="J1697" t="str">
        <f>VLOOKUP(A1697,'Medical Examinations'!$A$2:$J$2336,9,FALSE)</f>
        <v>Overweight</v>
      </c>
      <c r="K1697" t="str">
        <f>VLOOKUP(A1697,'Medical Examinations'!$A$2:$J$2336,10,FALSE)</f>
        <v>Diabetes</v>
      </c>
      <c r="L1697" s="51" t="str">
        <f>_xlfn.XLOOKUP(A1697,'Hospitalisation Details'!$A$2:$A$2345,'Hospitalisation Details'!$J$2:$J$2345,"")</f>
        <v>2-Dec-1986</v>
      </c>
      <c r="M1697" s="12">
        <f>_xlfn.XLOOKUP(A1697,'Hospitalisation Details'!$A$2:$A$2344,'Hospitalisation Details'!$F$2:$F$2344," ",0,1)</f>
        <v>5469.01</v>
      </c>
      <c r="N1697" t="str">
        <f>_xlfn.XLOOKUP(A1697,'Hospitalisation Details'!$A$2:$A$2344,'Hospitalisation Details'!$G$2:$G$2344," ",0,1)</f>
        <v>tier - 2</v>
      </c>
      <c r="O1697" t="str">
        <f>_xlfn.XLOOKUP(A1697,'Hospitalisation Details'!$A$2:$A$2344,'Hospitalisation Details'!$H$2:$H$2344," ",0,1)</f>
        <v>tier - 2</v>
      </c>
      <c r="P1697" t="str">
        <f>_xlfn.XLOOKUP(A1697,'Hospitalisation Details'!$A$2:$A$2344,'Hospitalisation Details'!$I$2:$I$2344," ",0,1)</f>
        <v>R1024</v>
      </c>
      <c r="Q1697">
        <f>_xlfn.XLOOKUP(A1697,'Hospitalisation Details'!$A$2:$A$2344,'Hospitalisation Details'!$K$2:$K$2344," ",0,1)</f>
        <v>36</v>
      </c>
    </row>
    <row r="1698" spans="1:17" ht="15.5" x14ac:dyDescent="0.35">
      <c r="A1698" s="8" t="s">
        <v>674</v>
      </c>
      <c r="B1698" t="str">
        <f>VLOOKUP(Healthcare!A1698,'Customer Names'!A1698:E4032,4,FALSE)</f>
        <v>Katarina K.</v>
      </c>
      <c r="C1698" s="10">
        <f>_xlfn.XLOOKUP(A1698,'Medical Examinations'!$A$2:$A$2336,'Medical Examinations'!$B$2:$B$2336,"NA",0,1)</f>
        <v>17.260000000000002</v>
      </c>
      <c r="D1698" s="10">
        <f>_xlfn.XLOOKUP(A1698,'Medical Examinations'!$A$2:$A$2336,'Medical Examinations'!$C$2:$C$2336)</f>
        <v>11.73</v>
      </c>
      <c r="E1698" s="1" t="str">
        <f>_xlfn.XLOOKUP(A1698,'Medical Examinations'!$A$2:$A$2336,'Medical Examinations'!$D$2:$D$2336)</f>
        <v>No</v>
      </c>
      <c r="F1698" t="str">
        <f>_xlfn.XLOOKUP(A1698,'Medical Examinations'!$A$2:$A$2336,'Medical Examinations'!$E$2:$E$2336)</f>
        <v>No</v>
      </c>
      <c r="G1698" t="str">
        <f>_xlfn.XLOOKUP(A1698,'Medical Examinations'!$A$2:$A$2336,'Medical Examinations'!$F$2:$F$2336)</f>
        <v>No</v>
      </c>
      <c r="H1698" s="1">
        <f>_xlfn.XLOOKUP(A1698,'Medical Examinations'!$A$2:$A$2336,'Medical Examinations'!$G$2:$G$2336)</f>
        <v>2</v>
      </c>
      <c r="I1698" t="str">
        <f>_xlfn.XLOOKUP(A1698,'Medical Examinations'!$A$2:$A$2336,'Medical Examinations'!$H$2:$H$2336)</f>
        <v>No</v>
      </c>
      <c r="J1698" t="str">
        <f>VLOOKUP(A1698,'Medical Examinations'!$A$2:$J$2336,9,FALSE)</f>
        <v>Underweight</v>
      </c>
      <c r="K1698" t="str">
        <f>VLOOKUP(A1698,'Medical Examinations'!$A$2:$J$2336,10,FALSE)</f>
        <v>Diabetes</v>
      </c>
      <c r="L1698" s="51" t="str">
        <f>_xlfn.XLOOKUP(A1698,'Hospitalisation Details'!$A$2:$A$2345,'Hospitalisation Details'!$J$2:$J$2345,"")</f>
        <v>24-Oct-1973</v>
      </c>
      <c r="M1698" s="12">
        <f>_xlfn.XLOOKUP(A1698,'Hospitalisation Details'!$A$2:$A$2344,'Hospitalisation Details'!$F$2:$F$2344," ",0,1)</f>
        <v>5466.88</v>
      </c>
      <c r="N1698" t="str">
        <f>_xlfn.XLOOKUP(A1698,'Hospitalisation Details'!$A$2:$A$2344,'Hospitalisation Details'!$G$2:$G$2344," ",0,1)</f>
        <v>tier - 2</v>
      </c>
      <c r="O1698" t="str">
        <f>_xlfn.XLOOKUP(A1698,'Hospitalisation Details'!$A$2:$A$2344,'Hospitalisation Details'!$H$2:$H$2344," ",0,1)</f>
        <v>tier - 2</v>
      </c>
      <c r="P1698" t="str">
        <f>_xlfn.XLOOKUP(A1698,'Hospitalisation Details'!$A$2:$A$2344,'Hospitalisation Details'!$I$2:$I$2344," ",0,1)</f>
        <v>R1013</v>
      </c>
      <c r="Q1698">
        <f>_xlfn.XLOOKUP(A1698,'Hospitalisation Details'!$A$2:$A$2344,'Hospitalisation Details'!$K$2:$K$2344," ",0,1)</f>
        <v>49</v>
      </c>
    </row>
    <row r="1699" spans="1:17" ht="15.5" x14ac:dyDescent="0.35">
      <c r="A1699" s="8" t="s">
        <v>673</v>
      </c>
      <c r="B1699" t="str">
        <f>VLOOKUP(Healthcare!A1699,'Customer Names'!A1699:E4033,4,FALSE)</f>
        <v>Jamie L.</v>
      </c>
      <c r="C1699" s="10">
        <f>_xlfn.XLOOKUP(A1699,'Medical Examinations'!$A$2:$A$2336,'Medical Examinations'!$B$2:$B$2336,"NA",0,1)</f>
        <v>19.855</v>
      </c>
      <c r="D1699" s="10">
        <f>_xlfn.XLOOKUP(A1699,'Medical Examinations'!$A$2:$A$2336,'Medical Examinations'!$C$2:$C$2336)</f>
        <v>6.64</v>
      </c>
      <c r="E1699" s="1" t="str">
        <f>_xlfn.XLOOKUP(A1699,'Medical Examinations'!$A$2:$A$2336,'Medical Examinations'!$D$2:$D$2336)</f>
        <v>Yes</v>
      </c>
      <c r="F1699" t="str">
        <f>_xlfn.XLOOKUP(A1699,'Medical Examinations'!$A$2:$A$2336,'Medical Examinations'!$E$2:$E$2336)</f>
        <v>No</v>
      </c>
      <c r="G1699" t="str">
        <f>_xlfn.XLOOKUP(A1699,'Medical Examinations'!$A$2:$A$2336,'Medical Examinations'!$F$2:$F$2336)</f>
        <v>No</v>
      </c>
      <c r="H1699" s="1">
        <f>_xlfn.XLOOKUP(A1699,'Medical Examinations'!$A$2:$A$2336,'Medical Examinations'!$G$2:$G$2336)</f>
        <v>1</v>
      </c>
      <c r="I1699" t="str">
        <f>_xlfn.XLOOKUP(A1699,'Medical Examinations'!$A$2:$A$2336,'Medical Examinations'!$H$2:$H$2336)</f>
        <v>No</v>
      </c>
      <c r="J1699" t="str">
        <f>VLOOKUP(A1699,'Medical Examinations'!$A$2:$J$2336,9,FALSE)</f>
        <v>Normal Weight</v>
      </c>
      <c r="K1699" t="str">
        <f>VLOOKUP(A1699,'Medical Examinations'!$A$2:$J$2336,10,FALSE)</f>
        <v>Diabetes</v>
      </c>
      <c r="L1699" s="51" t="str">
        <f>_xlfn.XLOOKUP(A1699,'Hospitalisation Details'!$A$2:$A$2345,'Hospitalisation Details'!$J$2:$J$2345,"")</f>
        <v>25-Dec-1986</v>
      </c>
      <c r="M1699" s="12">
        <f>_xlfn.XLOOKUP(A1699,'Hospitalisation Details'!$A$2:$A$2344,'Hospitalisation Details'!$F$2:$F$2344," ",0,1)</f>
        <v>5458.05</v>
      </c>
      <c r="N1699" t="str">
        <f>_xlfn.XLOOKUP(A1699,'Hospitalisation Details'!$A$2:$A$2344,'Hospitalisation Details'!$G$2:$G$2344," ",0,1)</f>
        <v>tier - 2</v>
      </c>
      <c r="O1699" t="str">
        <f>_xlfn.XLOOKUP(A1699,'Hospitalisation Details'!$A$2:$A$2344,'Hospitalisation Details'!$H$2:$H$2344," ",0,1)</f>
        <v>tier - 2</v>
      </c>
      <c r="P1699" t="str">
        <f>_xlfn.XLOOKUP(A1699,'Hospitalisation Details'!$A$2:$A$2344,'Hospitalisation Details'!$I$2:$I$2344," ",0,1)</f>
        <v>R1024</v>
      </c>
      <c r="Q1699">
        <f>_xlfn.XLOOKUP(A1699,'Hospitalisation Details'!$A$2:$A$2344,'Hospitalisation Details'!$K$2:$K$2344," ",0,1)</f>
        <v>36</v>
      </c>
    </row>
    <row r="1700" spans="1:17" ht="15.5" x14ac:dyDescent="0.35">
      <c r="A1700" s="8" t="s">
        <v>672</v>
      </c>
      <c r="B1700" t="str">
        <f>VLOOKUP(Healthcare!A1700,'Customer Names'!A1700:E4034,4,FALSE)</f>
        <v>Brian</v>
      </c>
      <c r="C1700" s="10">
        <f>_xlfn.XLOOKUP(A1700,'Medical Examinations'!$A$2:$A$2336,'Medical Examinations'!$B$2:$B$2336,"NA",0,1)</f>
        <v>41.69</v>
      </c>
      <c r="D1700" s="10">
        <f>_xlfn.XLOOKUP(A1700,'Medical Examinations'!$A$2:$A$2336,'Medical Examinations'!$C$2:$C$2336)</f>
        <v>5.78</v>
      </c>
      <c r="E1700" s="1" t="str">
        <f>_xlfn.XLOOKUP(A1700,'Medical Examinations'!$A$2:$A$2336,'Medical Examinations'!$D$2:$D$2336)</f>
        <v>No</v>
      </c>
      <c r="F1700" t="str">
        <f>_xlfn.XLOOKUP(A1700,'Medical Examinations'!$A$2:$A$2336,'Medical Examinations'!$E$2:$E$2336)</f>
        <v>No</v>
      </c>
      <c r="G1700" t="str">
        <f>_xlfn.XLOOKUP(A1700,'Medical Examinations'!$A$2:$A$2336,'Medical Examinations'!$F$2:$F$2336)</f>
        <v>No</v>
      </c>
      <c r="H1700" s="1">
        <f>_xlfn.XLOOKUP(A1700,'Medical Examinations'!$A$2:$A$2336,'Medical Examinations'!$G$2:$G$2336)</f>
        <v>0</v>
      </c>
      <c r="I1700" t="str">
        <f>_xlfn.XLOOKUP(A1700,'Medical Examinations'!$A$2:$A$2336,'Medical Examinations'!$H$2:$H$2336)</f>
        <v>No</v>
      </c>
      <c r="J1700" t="str">
        <f>VLOOKUP(A1700,'Medical Examinations'!$A$2:$J$2336,9,FALSE)</f>
        <v>Obesity</v>
      </c>
      <c r="K1700" t="str">
        <f>VLOOKUP(A1700,'Medical Examinations'!$A$2:$J$2336,10,FALSE)</f>
        <v>Prediabetes</v>
      </c>
      <c r="L1700" s="51" t="str">
        <f>_xlfn.XLOOKUP(A1700,'Hospitalisation Details'!$A$2:$A$2345,'Hospitalisation Details'!$J$2:$J$2345,"")</f>
        <v>25-Aug-1982</v>
      </c>
      <c r="M1700" s="12">
        <f>_xlfn.XLOOKUP(A1700,'Hospitalisation Details'!$A$2:$A$2344,'Hospitalisation Details'!$F$2:$F$2344," ",0,1)</f>
        <v>5438.75</v>
      </c>
      <c r="N1700" t="str">
        <f>_xlfn.XLOOKUP(A1700,'Hospitalisation Details'!$A$2:$A$2344,'Hospitalisation Details'!$G$2:$G$2344," ",0,1)</f>
        <v>tier - 3</v>
      </c>
      <c r="O1700" t="str">
        <f>_xlfn.XLOOKUP(A1700,'Hospitalisation Details'!$A$2:$A$2344,'Hospitalisation Details'!$H$2:$H$2344," ",0,1)</f>
        <v>tier - 2</v>
      </c>
      <c r="P1700" t="str">
        <f>_xlfn.XLOOKUP(A1700,'Hospitalisation Details'!$A$2:$A$2344,'Hospitalisation Details'!$I$2:$I$2344," ",0,1)</f>
        <v>R1013</v>
      </c>
      <c r="Q1700">
        <f>_xlfn.XLOOKUP(A1700,'Hospitalisation Details'!$A$2:$A$2344,'Hospitalisation Details'!$K$2:$K$2344," ",0,1)</f>
        <v>40</v>
      </c>
    </row>
    <row r="1701" spans="1:17" ht="15.5" x14ac:dyDescent="0.35">
      <c r="A1701" s="8" t="s">
        <v>671</v>
      </c>
      <c r="B1701" t="str">
        <f>VLOOKUP(Healthcare!A1701,'Customer Names'!A1701:E4035,4,FALSE)</f>
        <v>Stacey L.</v>
      </c>
      <c r="C1701" s="10">
        <f>_xlfn.XLOOKUP(A1701,'Medical Examinations'!$A$2:$A$2336,'Medical Examinations'!$B$2:$B$2336,"NA",0,1)</f>
        <v>16.12</v>
      </c>
      <c r="D1701" s="10">
        <f>_xlfn.XLOOKUP(A1701,'Medical Examinations'!$A$2:$A$2336,'Medical Examinations'!$C$2:$C$2336)</f>
        <v>10.45</v>
      </c>
      <c r="E1701" s="1" t="str">
        <f>_xlfn.XLOOKUP(A1701,'Medical Examinations'!$A$2:$A$2336,'Medical Examinations'!$D$2:$D$2336)</f>
        <v>No</v>
      </c>
      <c r="F1701" t="str">
        <f>_xlfn.XLOOKUP(A1701,'Medical Examinations'!$A$2:$A$2336,'Medical Examinations'!$E$2:$E$2336)</f>
        <v>No</v>
      </c>
      <c r="G1701" t="str">
        <f>_xlfn.XLOOKUP(A1701,'Medical Examinations'!$A$2:$A$2336,'Medical Examinations'!$F$2:$F$2336)</f>
        <v>No</v>
      </c>
      <c r="H1701" s="1">
        <f>_xlfn.XLOOKUP(A1701,'Medical Examinations'!$A$2:$A$2336,'Medical Examinations'!$G$2:$G$2336)</f>
        <v>0</v>
      </c>
      <c r="I1701" t="str">
        <f>_xlfn.XLOOKUP(A1701,'Medical Examinations'!$A$2:$A$2336,'Medical Examinations'!$H$2:$H$2336)</f>
        <v>No</v>
      </c>
      <c r="J1701" t="str">
        <f>VLOOKUP(A1701,'Medical Examinations'!$A$2:$J$2336,9,FALSE)</f>
        <v>Underweight</v>
      </c>
      <c r="K1701" t="str">
        <f>VLOOKUP(A1701,'Medical Examinations'!$A$2:$J$2336,10,FALSE)</f>
        <v>Diabetes</v>
      </c>
      <c r="L1701" s="51" t="str">
        <f>_xlfn.XLOOKUP(A1701,'Hospitalisation Details'!$A$2:$A$2345,'Hospitalisation Details'!$J$2:$J$2345,"")</f>
        <v>8-Jun-1978</v>
      </c>
      <c r="M1701" s="12">
        <f>_xlfn.XLOOKUP(A1701,'Hospitalisation Details'!$A$2:$A$2344,'Hospitalisation Details'!$F$2:$F$2344," ",0,1)</f>
        <v>5428.98</v>
      </c>
      <c r="N1701" t="str">
        <f>_xlfn.XLOOKUP(A1701,'Hospitalisation Details'!$A$2:$A$2344,'Hospitalisation Details'!$G$2:$G$2344," ",0,1)</f>
        <v>tier - 2</v>
      </c>
      <c r="O1701" t="str">
        <f>_xlfn.XLOOKUP(A1701,'Hospitalisation Details'!$A$2:$A$2344,'Hospitalisation Details'!$H$2:$H$2344," ",0,1)</f>
        <v>tier - 2</v>
      </c>
      <c r="P1701" t="str">
        <f>_xlfn.XLOOKUP(A1701,'Hospitalisation Details'!$A$2:$A$2344,'Hospitalisation Details'!$I$2:$I$2344," ",0,1)</f>
        <v>R1012</v>
      </c>
      <c r="Q1701">
        <f>_xlfn.XLOOKUP(A1701,'Hospitalisation Details'!$A$2:$A$2344,'Hospitalisation Details'!$K$2:$K$2344," ",0,1)</f>
        <v>45</v>
      </c>
    </row>
    <row r="1702" spans="1:17" ht="15.5" x14ac:dyDescent="0.35">
      <c r="A1702" s="8" t="s">
        <v>670</v>
      </c>
      <c r="B1702" t="str">
        <f>VLOOKUP(Healthcare!A1702,'Customer Names'!A1702:E4036,4,FALSE)</f>
        <v>Stephen</v>
      </c>
      <c r="C1702" s="10">
        <f>_xlfn.XLOOKUP(A1702,'Medical Examinations'!$A$2:$A$2336,'Medical Examinations'!$B$2:$B$2336,"NA",0,1)</f>
        <v>37.43</v>
      </c>
      <c r="D1702" s="10">
        <f>_xlfn.XLOOKUP(A1702,'Medical Examinations'!$A$2:$A$2336,'Medical Examinations'!$C$2:$C$2336)</f>
        <v>4.5199999999999996</v>
      </c>
      <c r="E1702" s="1" t="str">
        <f>_xlfn.XLOOKUP(A1702,'Medical Examinations'!$A$2:$A$2336,'Medical Examinations'!$D$2:$D$2336)</f>
        <v>No</v>
      </c>
      <c r="F1702" t="str">
        <f>_xlfn.XLOOKUP(A1702,'Medical Examinations'!$A$2:$A$2336,'Medical Examinations'!$E$2:$E$2336)</f>
        <v>No</v>
      </c>
      <c r="G1702" t="str">
        <f>_xlfn.XLOOKUP(A1702,'Medical Examinations'!$A$2:$A$2336,'Medical Examinations'!$F$2:$F$2336)</f>
        <v>No</v>
      </c>
      <c r="H1702" s="1">
        <f>_xlfn.XLOOKUP(A1702,'Medical Examinations'!$A$2:$A$2336,'Medical Examinations'!$G$2:$G$2336)</f>
        <v>1</v>
      </c>
      <c r="I1702" t="str">
        <f>_xlfn.XLOOKUP(A1702,'Medical Examinations'!$A$2:$A$2336,'Medical Examinations'!$H$2:$H$2336)</f>
        <v>No</v>
      </c>
      <c r="J1702" t="str">
        <f>VLOOKUP(A1702,'Medical Examinations'!$A$2:$J$2336,9,FALSE)</f>
        <v>Obesity</v>
      </c>
      <c r="K1702" t="str">
        <f>VLOOKUP(A1702,'Medical Examinations'!$A$2:$J$2336,10,FALSE)</f>
        <v>Normal</v>
      </c>
      <c r="L1702" s="51" t="str">
        <f>_xlfn.XLOOKUP(A1702,'Hospitalisation Details'!$A$2:$A$2345,'Hospitalisation Details'!$J$2:$J$2345,"")</f>
        <v>17-Sep-1992</v>
      </c>
      <c r="M1702" s="12">
        <f>_xlfn.XLOOKUP(A1702,'Hospitalisation Details'!$A$2:$A$2344,'Hospitalisation Details'!$F$2:$F$2344," ",0,1)</f>
        <v>5428.73</v>
      </c>
      <c r="N1702" t="str">
        <f>_xlfn.XLOOKUP(A1702,'Hospitalisation Details'!$A$2:$A$2344,'Hospitalisation Details'!$G$2:$G$2344," ",0,1)</f>
        <v>tier - 3</v>
      </c>
      <c r="O1702" t="str">
        <f>_xlfn.XLOOKUP(A1702,'Hospitalisation Details'!$A$2:$A$2344,'Hospitalisation Details'!$H$2:$H$2344," ",0,1)</f>
        <v>tier - 1</v>
      </c>
      <c r="P1702" t="str">
        <f>_xlfn.XLOOKUP(A1702,'Hospitalisation Details'!$A$2:$A$2344,'Hospitalisation Details'!$I$2:$I$2344," ",0,1)</f>
        <v>R1017</v>
      </c>
      <c r="Q1702">
        <f>_xlfn.XLOOKUP(A1702,'Hospitalisation Details'!$A$2:$A$2344,'Hospitalisation Details'!$K$2:$K$2344," ",0,1)</f>
        <v>30</v>
      </c>
    </row>
    <row r="1703" spans="1:17" ht="15.5" x14ac:dyDescent="0.35">
      <c r="A1703" s="8" t="s">
        <v>669</v>
      </c>
      <c r="B1703" t="str">
        <f>VLOOKUP(Healthcare!A1703,'Customer Names'!A1703:E4037,4,FALSE)</f>
        <v>Joshua</v>
      </c>
      <c r="C1703" s="10">
        <f>_xlfn.XLOOKUP(A1703,'Medical Examinations'!$A$2:$A$2336,'Medical Examinations'!$B$2:$B$2336,"NA",0,1)</f>
        <v>31.065000000000001</v>
      </c>
      <c r="D1703" s="10">
        <f>_xlfn.XLOOKUP(A1703,'Medical Examinations'!$A$2:$A$2336,'Medical Examinations'!$C$2:$C$2336)</f>
        <v>5.71</v>
      </c>
      <c r="E1703" s="1" t="str">
        <f>_xlfn.XLOOKUP(A1703,'Medical Examinations'!$A$2:$A$2336,'Medical Examinations'!$D$2:$D$2336)</f>
        <v>No</v>
      </c>
      <c r="F1703" t="str">
        <f>_xlfn.XLOOKUP(A1703,'Medical Examinations'!$A$2:$A$2336,'Medical Examinations'!$E$2:$E$2336)</f>
        <v>No</v>
      </c>
      <c r="G1703" t="str">
        <f>_xlfn.XLOOKUP(A1703,'Medical Examinations'!$A$2:$A$2336,'Medical Examinations'!$F$2:$F$2336)</f>
        <v>No</v>
      </c>
      <c r="H1703" s="1">
        <f>_xlfn.XLOOKUP(A1703,'Medical Examinations'!$A$2:$A$2336,'Medical Examinations'!$G$2:$G$2336)</f>
        <v>0</v>
      </c>
      <c r="I1703" t="str">
        <f>_xlfn.XLOOKUP(A1703,'Medical Examinations'!$A$2:$A$2336,'Medical Examinations'!$H$2:$H$2336)</f>
        <v>No</v>
      </c>
      <c r="J1703" t="str">
        <f>VLOOKUP(A1703,'Medical Examinations'!$A$2:$J$2336,9,FALSE)</f>
        <v>Obesity</v>
      </c>
      <c r="K1703" t="str">
        <f>VLOOKUP(A1703,'Medical Examinations'!$A$2:$J$2336,10,FALSE)</f>
        <v>Prediabetes</v>
      </c>
      <c r="L1703" s="51" t="str">
        <f>_xlfn.XLOOKUP(A1703,'Hospitalisation Details'!$A$2:$A$2345,'Hospitalisation Details'!$J$2:$J$2345,"")</f>
        <v>6-Jul-1991</v>
      </c>
      <c r="M1703" s="12">
        <f>_xlfn.XLOOKUP(A1703,'Hospitalisation Details'!$A$2:$A$2344,'Hospitalisation Details'!$F$2:$F$2344," ",0,1)</f>
        <v>5425.02</v>
      </c>
      <c r="N1703" t="str">
        <f>_xlfn.XLOOKUP(A1703,'Hospitalisation Details'!$A$2:$A$2344,'Hospitalisation Details'!$G$2:$G$2344," ",0,1)</f>
        <v>tier - 2</v>
      </c>
      <c r="O1703" t="str">
        <f>_xlfn.XLOOKUP(A1703,'Hospitalisation Details'!$A$2:$A$2344,'Hospitalisation Details'!$H$2:$H$2344," ",0,1)</f>
        <v>tier - 1</v>
      </c>
      <c r="P1703" t="str">
        <f>_xlfn.XLOOKUP(A1703,'Hospitalisation Details'!$A$2:$A$2344,'Hospitalisation Details'!$I$2:$I$2344," ",0,1)</f>
        <v>R1012</v>
      </c>
      <c r="Q1703">
        <f>_xlfn.XLOOKUP(A1703,'Hospitalisation Details'!$A$2:$A$2344,'Hospitalisation Details'!$K$2:$K$2344," ",0,1)</f>
        <v>31</v>
      </c>
    </row>
    <row r="1704" spans="1:17" ht="15.5" x14ac:dyDescent="0.35">
      <c r="A1704" s="8" t="s">
        <v>668</v>
      </c>
      <c r="B1704" t="str">
        <f>VLOOKUP(Healthcare!A1704,'Customer Names'!A1704:E4038,4,FALSE)</f>
        <v>Josh</v>
      </c>
      <c r="C1704" s="10">
        <f>_xlfn.XLOOKUP(A1704,'Medical Examinations'!$A$2:$A$2336,'Medical Examinations'!$B$2:$B$2336,"NA",0,1)</f>
        <v>25.08</v>
      </c>
      <c r="D1704" s="10">
        <f>_xlfn.XLOOKUP(A1704,'Medical Examinations'!$A$2:$A$2336,'Medical Examinations'!$C$2:$C$2336)</f>
        <v>4.7699999999999996</v>
      </c>
      <c r="E1704" s="1" t="str">
        <f>_xlfn.XLOOKUP(A1704,'Medical Examinations'!$A$2:$A$2336,'Medical Examinations'!$D$2:$D$2336)</f>
        <v>No</v>
      </c>
      <c r="F1704" t="str">
        <f>_xlfn.XLOOKUP(A1704,'Medical Examinations'!$A$2:$A$2336,'Medical Examinations'!$E$2:$E$2336)</f>
        <v>No</v>
      </c>
      <c r="G1704" t="str">
        <f>_xlfn.XLOOKUP(A1704,'Medical Examinations'!$A$2:$A$2336,'Medical Examinations'!$F$2:$F$2336)</f>
        <v>No</v>
      </c>
      <c r="H1704" s="1">
        <f>_xlfn.XLOOKUP(A1704,'Medical Examinations'!$A$2:$A$2336,'Medical Examinations'!$G$2:$G$2336)</f>
        <v>0</v>
      </c>
      <c r="I1704" t="str">
        <f>_xlfn.XLOOKUP(A1704,'Medical Examinations'!$A$2:$A$2336,'Medical Examinations'!$H$2:$H$2336)</f>
        <v>No</v>
      </c>
      <c r="J1704" t="str">
        <f>VLOOKUP(A1704,'Medical Examinations'!$A$2:$J$2336,9,FALSE)</f>
        <v>Overweight</v>
      </c>
      <c r="K1704" t="str">
        <f>VLOOKUP(A1704,'Medical Examinations'!$A$2:$J$2336,10,FALSE)</f>
        <v>Normal</v>
      </c>
      <c r="L1704" s="51" t="str">
        <f>_xlfn.XLOOKUP(A1704,'Hospitalisation Details'!$A$2:$A$2345,'Hospitalisation Details'!$J$2:$J$2345,"")</f>
        <v>27-Sep-1982</v>
      </c>
      <c r="M1704" s="12">
        <f>_xlfn.XLOOKUP(A1704,'Hospitalisation Details'!$A$2:$A$2344,'Hospitalisation Details'!$F$2:$F$2344," ",0,1)</f>
        <v>5415.66</v>
      </c>
      <c r="N1704" t="str">
        <f>_xlfn.XLOOKUP(A1704,'Hospitalisation Details'!$A$2:$A$2344,'Hospitalisation Details'!$G$2:$G$2344," ",0,1)</f>
        <v>tier - 2</v>
      </c>
      <c r="O1704" t="str">
        <f>_xlfn.XLOOKUP(A1704,'Hospitalisation Details'!$A$2:$A$2344,'Hospitalisation Details'!$H$2:$H$2344," ",0,1)</f>
        <v>tier - 3</v>
      </c>
      <c r="P1704" t="str">
        <f>_xlfn.XLOOKUP(A1704,'Hospitalisation Details'!$A$2:$A$2344,'Hospitalisation Details'!$I$2:$I$2344," ",0,1)</f>
        <v>R1013</v>
      </c>
      <c r="Q1704">
        <f>_xlfn.XLOOKUP(A1704,'Hospitalisation Details'!$A$2:$A$2344,'Hospitalisation Details'!$K$2:$K$2344," ",0,1)</f>
        <v>40</v>
      </c>
    </row>
    <row r="1705" spans="1:17" ht="15.5" x14ac:dyDescent="0.35">
      <c r="A1705" s="8" t="s">
        <v>667</v>
      </c>
      <c r="B1705" t="str">
        <f>VLOOKUP(Healthcare!A1705,'Customer Names'!A1705:E4039,4,FALSE)</f>
        <v>Heather</v>
      </c>
      <c r="C1705" s="10">
        <f>_xlfn.XLOOKUP(A1705,'Medical Examinations'!$A$2:$A$2336,'Medical Examinations'!$B$2:$B$2336,"NA",0,1)</f>
        <v>15.2</v>
      </c>
      <c r="D1705" s="10">
        <f>_xlfn.XLOOKUP(A1705,'Medical Examinations'!$A$2:$A$2336,'Medical Examinations'!$C$2:$C$2336)</f>
        <v>7.81</v>
      </c>
      <c r="E1705" s="1" t="str">
        <f>_xlfn.XLOOKUP(A1705,'Medical Examinations'!$A$2:$A$2336,'Medical Examinations'!$D$2:$D$2336)</f>
        <v>Yes</v>
      </c>
      <c r="F1705" t="str">
        <f>_xlfn.XLOOKUP(A1705,'Medical Examinations'!$A$2:$A$2336,'Medical Examinations'!$E$2:$E$2336)</f>
        <v>No</v>
      </c>
      <c r="G1705" t="str">
        <f>_xlfn.XLOOKUP(A1705,'Medical Examinations'!$A$2:$A$2336,'Medical Examinations'!$F$2:$F$2336)</f>
        <v>No</v>
      </c>
      <c r="H1705" s="1">
        <f>_xlfn.XLOOKUP(A1705,'Medical Examinations'!$A$2:$A$2336,'Medical Examinations'!$G$2:$G$2336)</f>
        <v>1</v>
      </c>
      <c r="I1705" t="str">
        <f>_xlfn.XLOOKUP(A1705,'Medical Examinations'!$A$2:$A$2336,'Medical Examinations'!$H$2:$H$2336)</f>
        <v>No</v>
      </c>
      <c r="J1705" t="str">
        <f>VLOOKUP(A1705,'Medical Examinations'!$A$2:$J$2336,9,FALSE)</f>
        <v>Underweight</v>
      </c>
      <c r="K1705" t="str">
        <f>VLOOKUP(A1705,'Medical Examinations'!$A$2:$J$2336,10,FALSE)</f>
        <v>Diabetes</v>
      </c>
      <c r="L1705" s="51" t="str">
        <f>_xlfn.XLOOKUP(A1705,'Hospitalisation Details'!$A$2:$A$2345,'Hospitalisation Details'!$J$2:$J$2345,"")</f>
        <v>27-Sep-1975</v>
      </c>
      <c r="M1705" s="12">
        <f>_xlfn.XLOOKUP(A1705,'Hospitalisation Details'!$A$2:$A$2344,'Hospitalisation Details'!$F$2:$F$2344," ",0,1)</f>
        <v>5411.99</v>
      </c>
      <c r="N1705" t="str">
        <f>_xlfn.XLOOKUP(A1705,'Hospitalisation Details'!$A$2:$A$2344,'Hospitalisation Details'!$G$2:$G$2344," ",0,1)</f>
        <v>tier - 2</v>
      </c>
      <c r="O1705" t="str">
        <f>_xlfn.XLOOKUP(A1705,'Hospitalisation Details'!$A$2:$A$2344,'Hospitalisation Details'!$H$2:$H$2344," ",0,1)</f>
        <v>tier - 3</v>
      </c>
      <c r="P1705" t="str">
        <f>_xlfn.XLOOKUP(A1705,'Hospitalisation Details'!$A$2:$A$2344,'Hospitalisation Details'!$I$2:$I$2344," ",0,1)</f>
        <v>R1012</v>
      </c>
      <c r="Q1705">
        <f>_xlfn.XLOOKUP(A1705,'Hospitalisation Details'!$A$2:$A$2344,'Hospitalisation Details'!$K$2:$K$2344," ",0,1)</f>
        <v>47</v>
      </c>
    </row>
    <row r="1706" spans="1:17" ht="15.5" x14ac:dyDescent="0.35">
      <c r="A1706" s="8" t="s">
        <v>666</v>
      </c>
      <c r="B1706" t="str">
        <f>VLOOKUP(Healthcare!A1706,'Customer Names'!A1706:E4040,4,FALSE)</f>
        <v>James C.</v>
      </c>
      <c r="C1706" s="10">
        <f>_xlfn.XLOOKUP(A1706,'Medical Examinations'!$A$2:$A$2336,'Medical Examinations'!$B$2:$B$2336,"NA",0,1)</f>
        <v>22.34</v>
      </c>
      <c r="D1706" s="10">
        <f>_xlfn.XLOOKUP(A1706,'Medical Examinations'!$A$2:$A$2336,'Medical Examinations'!$C$2:$C$2336)</f>
        <v>5.19</v>
      </c>
      <c r="E1706" s="1" t="str">
        <f>_xlfn.XLOOKUP(A1706,'Medical Examinations'!$A$2:$A$2336,'Medical Examinations'!$D$2:$D$2336)</f>
        <v>Yes</v>
      </c>
      <c r="F1706" t="str">
        <f>_xlfn.XLOOKUP(A1706,'Medical Examinations'!$A$2:$A$2336,'Medical Examinations'!$E$2:$E$2336)</f>
        <v>No</v>
      </c>
      <c r="G1706" t="str">
        <f>_xlfn.XLOOKUP(A1706,'Medical Examinations'!$A$2:$A$2336,'Medical Examinations'!$F$2:$F$2336)</f>
        <v>No</v>
      </c>
      <c r="H1706" s="1">
        <f>_xlfn.XLOOKUP(A1706,'Medical Examinations'!$A$2:$A$2336,'Medical Examinations'!$G$2:$G$2336)</f>
        <v>0</v>
      </c>
      <c r="I1706" t="str">
        <f>_xlfn.XLOOKUP(A1706,'Medical Examinations'!$A$2:$A$2336,'Medical Examinations'!$H$2:$H$2336)</f>
        <v>No</v>
      </c>
      <c r="J1706" t="str">
        <f>VLOOKUP(A1706,'Medical Examinations'!$A$2:$J$2336,9,FALSE)</f>
        <v>Normal Weight</v>
      </c>
      <c r="K1706" t="str">
        <f>VLOOKUP(A1706,'Medical Examinations'!$A$2:$J$2336,10,FALSE)</f>
        <v>Normal</v>
      </c>
      <c r="L1706" s="51" t="str">
        <f>_xlfn.XLOOKUP(A1706,'Hospitalisation Details'!$A$2:$A$2345,'Hospitalisation Details'!$J$2:$J$2345,"")</f>
        <v>23-Dec-1985</v>
      </c>
      <c r="M1706" s="12">
        <f>_xlfn.XLOOKUP(A1706,'Hospitalisation Details'!$A$2:$A$2344,'Hospitalisation Details'!$F$2:$F$2344," ",0,1)</f>
        <v>5402.89</v>
      </c>
      <c r="N1706" t="str">
        <f>_xlfn.XLOOKUP(A1706,'Hospitalisation Details'!$A$2:$A$2344,'Hospitalisation Details'!$G$2:$G$2344," ",0,1)</f>
        <v>tier - 2</v>
      </c>
      <c r="O1706" t="str">
        <f>_xlfn.XLOOKUP(A1706,'Hospitalisation Details'!$A$2:$A$2344,'Hospitalisation Details'!$H$2:$H$2344," ",0,1)</f>
        <v>tier - 1</v>
      </c>
      <c r="P1706" t="str">
        <f>_xlfn.XLOOKUP(A1706,'Hospitalisation Details'!$A$2:$A$2344,'Hospitalisation Details'!$I$2:$I$2344," ",0,1)</f>
        <v>R1013</v>
      </c>
      <c r="Q1706">
        <f>_xlfn.XLOOKUP(A1706,'Hospitalisation Details'!$A$2:$A$2344,'Hospitalisation Details'!$K$2:$K$2344," ",0,1)</f>
        <v>37</v>
      </c>
    </row>
    <row r="1707" spans="1:17" ht="15.5" x14ac:dyDescent="0.35">
      <c r="A1707" s="8" t="s">
        <v>665</v>
      </c>
      <c r="B1707" t="str">
        <f>VLOOKUP(Healthcare!A1707,'Customer Names'!A1707:E4041,4,FALSE)</f>
        <v>Kim</v>
      </c>
      <c r="C1707" s="10">
        <f>_xlfn.XLOOKUP(A1707,'Medical Examinations'!$A$2:$A$2336,'Medical Examinations'!$B$2:$B$2336,"NA",0,1)</f>
        <v>40.15</v>
      </c>
      <c r="D1707" s="10">
        <f>_xlfn.XLOOKUP(A1707,'Medical Examinations'!$A$2:$A$2336,'Medical Examinations'!$C$2:$C$2336)</f>
        <v>5.93</v>
      </c>
      <c r="E1707" s="1" t="str">
        <f>_xlfn.XLOOKUP(A1707,'Medical Examinations'!$A$2:$A$2336,'Medical Examinations'!$D$2:$D$2336)</f>
        <v>No</v>
      </c>
      <c r="F1707" t="str">
        <f>_xlfn.XLOOKUP(A1707,'Medical Examinations'!$A$2:$A$2336,'Medical Examinations'!$E$2:$E$2336)</f>
        <v>No</v>
      </c>
      <c r="G1707" t="str">
        <f>_xlfn.XLOOKUP(A1707,'Medical Examinations'!$A$2:$A$2336,'Medical Examinations'!$F$2:$F$2336)</f>
        <v>No</v>
      </c>
      <c r="H1707" s="1">
        <f>_xlfn.XLOOKUP(A1707,'Medical Examinations'!$A$2:$A$2336,'Medical Examinations'!$G$2:$G$2336)</f>
        <v>1</v>
      </c>
      <c r="I1707" t="str">
        <f>_xlfn.XLOOKUP(A1707,'Medical Examinations'!$A$2:$A$2336,'Medical Examinations'!$H$2:$H$2336)</f>
        <v>No</v>
      </c>
      <c r="J1707" t="str">
        <f>VLOOKUP(A1707,'Medical Examinations'!$A$2:$J$2336,9,FALSE)</f>
        <v>Obesity</v>
      </c>
      <c r="K1707" t="str">
        <f>VLOOKUP(A1707,'Medical Examinations'!$A$2:$J$2336,10,FALSE)</f>
        <v>Prediabetes</v>
      </c>
      <c r="L1707" s="51" t="str">
        <f>_xlfn.XLOOKUP(A1707,'Hospitalisation Details'!$A$2:$A$2345,'Hospitalisation Details'!$J$2:$J$2345,"")</f>
        <v>1-Aug-1984</v>
      </c>
      <c r="M1707" s="12">
        <f>_xlfn.XLOOKUP(A1707,'Hospitalisation Details'!$A$2:$A$2344,'Hospitalisation Details'!$F$2:$F$2344," ",0,1)</f>
        <v>5400.98</v>
      </c>
      <c r="N1707" t="str">
        <f>_xlfn.XLOOKUP(A1707,'Hospitalisation Details'!$A$2:$A$2344,'Hospitalisation Details'!$G$2:$G$2344," ",0,1)</f>
        <v>tier - 2</v>
      </c>
      <c r="O1707" t="str">
        <f>_xlfn.XLOOKUP(A1707,'Hospitalisation Details'!$A$2:$A$2344,'Hospitalisation Details'!$H$2:$H$2344," ",0,1)</f>
        <v>tier - 2</v>
      </c>
      <c r="P1707" t="str">
        <f>_xlfn.XLOOKUP(A1707,'Hospitalisation Details'!$A$2:$A$2344,'Hospitalisation Details'!$I$2:$I$2344," ",0,1)</f>
        <v>R1013</v>
      </c>
      <c r="Q1707">
        <f>_xlfn.XLOOKUP(A1707,'Hospitalisation Details'!$A$2:$A$2344,'Hospitalisation Details'!$K$2:$K$2344," ",0,1)</f>
        <v>38</v>
      </c>
    </row>
    <row r="1708" spans="1:17" ht="15.5" x14ac:dyDescent="0.35">
      <c r="A1708" s="8" t="s">
        <v>664</v>
      </c>
      <c r="B1708" t="str">
        <f>VLOOKUP(Healthcare!A1708,'Customer Names'!A1708:E4042,4,FALSE)</f>
        <v>Marie E.</v>
      </c>
      <c r="C1708" s="10">
        <f>_xlfn.XLOOKUP(A1708,'Medical Examinations'!$A$2:$A$2336,'Medical Examinations'!$B$2:$B$2336,"NA",0,1)</f>
        <v>37.729999999999997</v>
      </c>
      <c r="D1708" s="10">
        <f>_xlfn.XLOOKUP(A1708,'Medical Examinations'!$A$2:$A$2336,'Medical Examinations'!$C$2:$C$2336)</f>
        <v>6.29</v>
      </c>
      <c r="E1708" s="1" t="str">
        <f>_xlfn.XLOOKUP(A1708,'Medical Examinations'!$A$2:$A$2336,'Medical Examinations'!$D$2:$D$2336)</f>
        <v>No</v>
      </c>
      <c r="F1708" t="str">
        <f>_xlfn.XLOOKUP(A1708,'Medical Examinations'!$A$2:$A$2336,'Medical Examinations'!$E$2:$E$2336)</f>
        <v>No</v>
      </c>
      <c r="G1708" t="str">
        <f>_xlfn.XLOOKUP(A1708,'Medical Examinations'!$A$2:$A$2336,'Medical Examinations'!$F$2:$F$2336)</f>
        <v>No</v>
      </c>
      <c r="H1708" s="1">
        <f>_xlfn.XLOOKUP(A1708,'Medical Examinations'!$A$2:$A$2336,'Medical Examinations'!$G$2:$G$2336)</f>
        <v>1</v>
      </c>
      <c r="I1708" t="str">
        <f>_xlfn.XLOOKUP(A1708,'Medical Examinations'!$A$2:$A$2336,'Medical Examinations'!$H$2:$H$2336)</f>
        <v>No</v>
      </c>
      <c r="J1708" t="str">
        <f>VLOOKUP(A1708,'Medical Examinations'!$A$2:$J$2336,9,FALSE)</f>
        <v>Obesity</v>
      </c>
      <c r="K1708" t="str">
        <f>VLOOKUP(A1708,'Medical Examinations'!$A$2:$J$2336,10,FALSE)</f>
        <v>Prediabetes</v>
      </c>
      <c r="L1708" s="51" t="str">
        <f>_xlfn.XLOOKUP(A1708,'Hospitalisation Details'!$A$2:$A$2345,'Hospitalisation Details'!$J$2:$J$2345,"")</f>
        <v>3-Sep-1984</v>
      </c>
      <c r="M1708" s="12">
        <f>_xlfn.XLOOKUP(A1708,'Hospitalisation Details'!$A$2:$A$2344,'Hospitalisation Details'!$F$2:$F$2344," ",0,1)</f>
        <v>5397.62</v>
      </c>
      <c r="N1708" t="str">
        <f>_xlfn.XLOOKUP(A1708,'Hospitalisation Details'!$A$2:$A$2344,'Hospitalisation Details'!$G$2:$G$2344," ",0,1)</f>
        <v>tier - 2</v>
      </c>
      <c r="O1708" t="str">
        <f>_xlfn.XLOOKUP(A1708,'Hospitalisation Details'!$A$2:$A$2344,'Hospitalisation Details'!$H$2:$H$2344," ",0,1)</f>
        <v>tier - 2</v>
      </c>
      <c r="P1708" t="str">
        <f>_xlfn.XLOOKUP(A1708,'Hospitalisation Details'!$A$2:$A$2344,'Hospitalisation Details'!$I$2:$I$2344," ",0,1)</f>
        <v>R1013</v>
      </c>
      <c r="Q1708">
        <f>_xlfn.XLOOKUP(A1708,'Hospitalisation Details'!$A$2:$A$2344,'Hospitalisation Details'!$K$2:$K$2344," ",0,1)</f>
        <v>38</v>
      </c>
    </row>
    <row r="1709" spans="1:17" ht="15.5" x14ac:dyDescent="0.35">
      <c r="A1709" s="8" t="s">
        <v>663</v>
      </c>
      <c r="B1709" t="str">
        <f>VLOOKUP(Healthcare!A1709,'Customer Names'!A1709:E4043,4,FALSE)</f>
        <v>Dariusz</v>
      </c>
      <c r="C1709" s="10">
        <f>_xlfn.XLOOKUP(A1709,'Medical Examinations'!$A$2:$A$2336,'Medical Examinations'!$B$2:$B$2336,"NA",0,1)</f>
        <v>25.35</v>
      </c>
      <c r="D1709" s="10">
        <f>_xlfn.XLOOKUP(A1709,'Medical Examinations'!$A$2:$A$2336,'Medical Examinations'!$C$2:$C$2336)</f>
        <v>4.9000000000000004</v>
      </c>
      <c r="E1709" s="1" t="str">
        <f>_xlfn.XLOOKUP(A1709,'Medical Examinations'!$A$2:$A$2336,'Medical Examinations'!$D$2:$D$2336)</f>
        <v>No</v>
      </c>
      <c r="F1709" t="str">
        <f>_xlfn.XLOOKUP(A1709,'Medical Examinations'!$A$2:$A$2336,'Medical Examinations'!$E$2:$E$2336)</f>
        <v>No</v>
      </c>
      <c r="G1709" t="str">
        <f>_xlfn.XLOOKUP(A1709,'Medical Examinations'!$A$2:$A$2336,'Medical Examinations'!$F$2:$F$2336)</f>
        <v>No</v>
      </c>
      <c r="H1709" s="1">
        <f>_xlfn.XLOOKUP(A1709,'Medical Examinations'!$A$2:$A$2336,'Medical Examinations'!$G$2:$G$2336)</f>
        <v>0</v>
      </c>
      <c r="I1709" t="str">
        <f>_xlfn.XLOOKUP(A1709,'Medical Examinations'!$A$2:$A$2336,'Medical Examinations'!$H$2:$H$2336)</f>
        <v>No</v>
      </c>
      <c r="J1709" t="str">
        <f>VLOOKUP(A1709,'Medical Examinations'!$A$2:$J$2336,9,FALSE)</f>
        <v>Overweight</v>
      </c>
      <c r="K1709" t="str">
        <f>VLOOKUP(A1709,'Medical Examinations'!$A$2:$J$2336,10,FALSE)</f>
        <v>Normal</v>
      </c>
      <c r="L1709" s="51" t="str">
        <f>_xlfn.XLOOKUP(A1709,'Hospitalisation Details'!$A$2:$A$2345,'Hospitalisation Details'!$J$2:$J$2345,"")</f>
        <v>6-Nov-1989</v>
      </c>
      <c r="M1709" s="12">
        <f>_xlfn.XLOOKUP(A1709,'Hospitalisation Details'!$A$2:$A$2344,'Hospitalisation Details'!$F$2:$F$2344," ",0,1)</f>
        <v>5396.44</v>
      </c>
      <c r="N1709" t="str">
        <f>_xlfn.XLOOKUP(A1709,'Hospitalisation Details'!$A$2:$A$2344,'Hospitalisation Details'!$G$2:$G$2344," ",0,1)</f>
        <v>tier - 2</v>
      </c>
      <c r="O1709" t="str">
        <f>_xlfn.XLOOKUP(A1709,'Hospitalisation Details'!$A$2:$A$2344,'Hospitalisation Details'!$H$2:$H$2344," ",0,1)</f>
        <v>tier - 3</v>
      </c>
      <c r="P1709" t="str">
        <f>_xlfn.XLOOKUP(A1709,'Hospitalisation Details'!$A$2:$A$2344,'Hospitalisation Details'!$I$2:$I$2344," ",0,1)</f>
        <v>R1013</v>
      </c>
      <c r="Q1709">
        <f>_xlfn.XLOOKUP(A1709,'Hospitalisation Details'!$A$2:$A$2344,'Hospitalisation Details'!$K$2:$K$2344," ",0,1)</f>
        <v>33</v>
      </c>
    </row>
    <row r="1710" spans="1:17" ht="15.5" x14ac:dyDescent="0.35">
      <c r="A1710" s="8" t="s">
        <v>662</v>
      </c>
      <c r="B1710" t="str">
        <f>VLOOKUP(Healthcare!A1710,'Customer Names'!A1710:E4044,4,FALSE)</f>
        <v>Jessica E.</v>
      </c>
      <c r="C1710" s="10">
        <f>_xlfn.XLOOKUP(A1710,'Medical Examinations'!$A$2:$A$2336,'Medical Examinations'!$B$2:$B$2336,"NA",0,1)</f>
        <v>26.41</v>
      </c>
      <c r="D1710" s="10">
        <f>_xlfn.XLOOKUP(A1710,'Medical Examinations'!$A$2:$A$2336,'Medical Examinations'!$C$2:$C$2336)</f>
        <v>5.07</v>
      </c>
      <c r="E1710" s="1" t="str">
        <f>_xlfn.XLOOKUP(A1710,'Medical Examinations'!$A$2:$A$2336,'Medical Examinations'!$D$2:$D$2336)</f>
        <v>Yes</v>
      </c>
      <c r="F1710" t="str">
        <f>_xlfn.XLOOKUP(A1710,'Medical Examinations'!$A$2:$A$2336,'Medical Examinations'!$E$2:$E$2336)</f>
        <v>No</v>
      </c>
      <c r="G1710" t="str">
        <f>_xlfn.XLOOKUP(A1710,'Medical Examinations'!$A$2:$A$2336,'Medical Examinations'!$F$2:$F$2336)</f>
        <v>No</v>
      </c>
      <c r="H1710" s="1">
        <f>_xlfn.XLOOKUP(A1710,'Medical Examinations'!$A$2:$A$2336,'Medical Examinations'!$G$2:$G$2336)</f>
        <v>1</v>
      </c>
      <c r="I1710" t="str">
        <f>_xlfn.XLOOKUP(A1710,'Medical Examinations'!$A$2:$A$2336,'Medical Examinations'!$H$2:$H$2336)</f>
        <v>No</v>
      </c>
      <c r="J1710" t="str">
        <f>VLOOKUP(A1710,'Medical Examinations'!$A$2:$J$2336,9,FALSE)</f>
        <v>Overweight</v>
      </c>
      <c r="K1710" t="str">
        <f>VLOOKUP(A1710,'Medical Examinations'!$A$2:$J$2336,10,FALSE)</f>
        <v>Normal</v>
      </c>
      <c r="L1710" s="51" t="str">
        <f>_xlfn.XLOOKUP(A1710,'Hospitalisation Details'!$A$2:$A$2345,'Hospitalisation Details'!$J$2:$J$2345,"")</f>
        <v>8-Aug-1988</v>
      </c>
      <c r="M1710" s="12">
        <f>_xlfn.XLOOKUP(A1710,'Hospitalisation Details'!$A$2:$A$2344,'Hospitalisation Details'!$F$2:$F$2344," ",0,1)</f>
        <v>5385.34</v>
      </c>
      <c r="N1710" t="str">
        <f>_xlfn.XLOOKUP(A1710,'Hospitalisation Details'!$A$2:$A$2344,'Hospitalisation Details'!$G$2:$G$2344," ",0,1)</f>
        <v>tier - 2</v>
      </c>
      <c r="O1710" t="str">
        <f>_xlfn.XLOOKUP(A1710,'Hospitalisation Details'!$A$2:$A$2344,'Hospitalisation Details'!$H$2:$H$2344," ",0,1)</f>
        <v>tier - 3</v>
      </c>
      <c r="P1710" t="str">
        <f>_xlfn.XLOOKUP(A1710,'Hospitalisation Details'!$A$2:$A$2344,'Hospitalisation Details'!$I$2:$I$2344," ",0,1)</f>
        <v>R1012</v>
      </c>
      <c r="Q1710">
        <f>_xlfn.XLOOKUP(A1710,'Hospitalisation Details'!$A$2:$A$2344,'Hospitalisation Details'!$K$2:$K$2344," ",0,1)</f>
        <v>34</v>
      </c>
    </row>
    <row r="1711" spans="1:17" ht="15.5" x14ac:dyDescent="0.35">
      <c r="A1711" s="8" t="s">
        <v>661</v>
      </c>
      <c r="B1711" t="str">
        <f>VLOOKUP(Healthcare!A1711,'Customer Names'!A1711:E4045,4,FALSE)</f>
        <v>Kristen</v>
      </c>
      <c r="C1711" s="10">
        <f>_xlfn.XLOOKUP(A1711,'Medical Examinations'!$A$2:$A$2336,'Medical Examinations'!$B$2:$B$2336,"NA",0,1)</f>
        <v>27.6</v>
      </c>
      <c r="D1711" s="10">
        <f>_xlfn.XLOOKUP(A1711,'Medical Examinations'!$A$2:$A$2336,'Medical Examinations'!$C$2:$C$2336)</f>
        <v>5.33</v>
      </c>
      <c r="E1711" s="1" t="str">
        <f>_xlfn.XLOOKUP(A1711,'Medical Examinations'!$A$2:$A$2336,'Medical Examinations'!$D$2:$D$2336)</f>
        <v>No</v>
      </c>
      <c r="F1711" t="str">
        <f>_xlfn.XLOOKUP(A1711,'Medical Examinations'!$A$2:$A$2336,'Medical Examinations'!$E$2:$E$2336)</f>
        <v>No</v>
      </c>
      <c r="G1711" t="str">
        <f>_xlfn.XLOOKUP(A1711,'Medical Examinations'!$A$2:$A$2336,'Medical Examinations'!$F$2:$F$2336)</f>
        <v>No</v>
      </c>
      <c r="H1711" s="1">
        <f>_xlfn.XLOOKUP(A1711,'Medical Examinations'!$A$2:$A$2336,'Medical Examinations'!$G$2:$G$2336)</f>
        <v>1</v>
      </c>
      <c r="I1711" t="str">
        <f>_xlfn.XLOOKUP(A1711,'Medical Examinations'!$A$2:$A$2336,'Medical Examinations'!$H$2:$H$2336)</f>
        <v>No</v>
      </c>
      <c r="J1711" t="str">
        <f>VLOOKUP(A1711,'Medical Examinations'!$A$2:$J$2336,9,FALSE)</f>
        <v>Overweight</v>
      </c>
      <c r="K1711" t="str">
        <f>VLOOKUP(A1711,'Medical Examinations'!$A$2:$J$2336,10,FALSE)</f>
        <v>Normal</v>
      </c>
      <c r="L1711" s="51" t="str">
        <f>_xlfn.XLOOKUP(A1711,'Hospitalisation Details'!$A$2:$A$2345,'Hospitalisation Details'!$J$2:$J$2345,"")</f>
        <v>1-Jun-1984</v>
      </c>
      <c r="M1711" s="12">
        <f>_xlfn.XLOOKUP(A1711,'Hospitalisation Details'!$A$2:$A$2344,'Hospitalisation Details'!$F$2:$F$2344," ",0,1)</f>
        <v>5383.54</v>
      </c>
      <c r="N1711" t="str">
        <f>_xlfn.XLOOKUP(A1711,'Hospitalisation Details'!$A$2:$A$2344,'Hospitalisation Details'!$G$2:$G$2344," ",0,1)</f>
        <v>tier - 2</v>
      </c>
      <c r="O1711" t="str">
        <f>_xlfn.XLOOKUP(A1711,'Hospitalisation Details'!$A$2:$A$2344,'Hospitalisation Details'!$H$2:$H$2344," ",0,1)</f>
        <v>tier - 3</v>
      </c>
      <c r="P1711" t="str">
        <f>_xlfn.XLOOKUP(A1711,'Hospitalisation Details'!$A$2:$A$2344,'Hospitalisation Details'!$I$2:$I$2344," ",0,1)</f>
        <v>R1011</v>
      </c>
      <c r="Q1711">
        <f>_xlfn.XLOOKUP(A1711,'Hospitalisation Details'!$A$2:$A$2344,'Hospitalisation Details'!$K$2:$K$2344," ",0,1)</f>
        <v>39</v>
      </c>
    </row>
    <row r="1712" spans="1:17" ht="15.5" x14ac:dyDescent="0.35">
      <c r="A1712" s="8" t="s">
        <v>660</v>
      </c>
      <c r="B1712" t="str">
        <f>VLOOKUP(Healthcare!A1712,'Customer Names'!A1712:E4046,4,FALSE)</f>
        <v>Jose Guadalupe P. Sr.</v>
      </c>
      <c r="C1712" s="10">
        <f>_xlfn.XLOOKUP(A1712,'Medical Examinations'!$A$2:$A$2336,'Medical Examinations'!$B$2:$B$2336,"NA",0,1)</f>
        <v>33.82</v>
      </c>
      <c r="D1712" s="10">
        <f>_xlfn.XLOOKUP(A1712,'Medical Examinations'!$A$2:$A$2336,'Medical Examinations'!$C$2:$C$2336)</f>
        <v>8.93</v>
      </c>
      <c r="E1712" s="1" t="str">
        <f>_xlfn.XLOOKUP(A1712,'Medical Examinations'!$A$2:$A$2336,'Medical Examinations'!$D$2:$D$2336)</f>
        <v>Yes</v>
      </c>
      <c r="F1712" t="str">
        <f>_xlfn.XLOOKUP(A1712,'Medical Examinations'!$A$2:$A$2336,'Medical Examinations'!$E$2:$E$2336)</f>
        <v>No</v>
      </c>
      <c r="G1712" t="str">
        <f>_xlfn.XLOOKUP(A1712,'Medical Examinations'!$A$2:$A$2336,'Medical Examinations'!$F$2:$F$2336)</f>
        <v>No</v>
      </c>
      <c r="H1712" s="1">
        <f>_xlfn.XLOOKUP(A1712,'Medical Examinations'!$A$2:$A$2336,'Medical Examinations'!$G$2:$G$2336)</f>
        <v>1</v>
      </c>
      <c r="I1712" t="str">
        <f>_xlfn.XLOOKUP(A1712,'Medical Examinations'!$A$2:$A$2336,'Medical Examinations'!$H$2:$H$2336)</f>
        <v>No</v>
      </c>
      <c r="J1712" t="str">
        <f>VLOOKUP(A1712,'Medical Examinations'!$A$2:$J$2336,9,FALSE)</f>
        <v>Obesity</v>
      </c>
      <c r="K1712" t="str">
        <f>VLOOKUP(A1712,'Medical Examinations'!$A$2:$J$2336,10,FALSE)</f>
        <v>Diabetes</v>
      </c>
      <c r="L1712" s="51" t="str">
        <f>_xlfn.XLOOKUP(A1712,'Hospitalisation Details'!$A$2:$A$2345,'Hospitalisation Details'!$J$2:$J$2345,"")</f>
        <v>22-Jul-1986</v>
      </c>
      <c r="M1712" s="12">
        <f>_xlfn.XLOOKUP(A1712,'Hospitalisation Details'!$A$2:$A$2344,'Hospitalisation Details'!$F$2:$F$2344," ",0,1)</f>
        <v>5377.46</v>
      </c>
      <c r="N1712" t="str">
        <f>_xlfn.XLOOKUP(A1712,'Hospitalisation Details'!$A$2:$A$2344,'Hospitalisation Details'!$G$2:$G$2344," ",0,1)</f>
        <v>tier - 2</v>
      </c>
      <c r="O1712" t="str">
        <f>_xlfn.XLOOKUP(A1712,'Hospitalisation Details'!$A$2:$A$2344,'Hospitalisation Details'!$H$2:$H$2344," ",0,1)</f>
        <v>tier - 3</v>
      </c>
      <c r="P1712" t="str">
        <f>_xlfn.XLOOKUP(A1712,'Hospitalisation Details'!$A$2:$A$2344,'Hospitalisation Details'!$I$2:$I$2344," ",0,1)</f>
        <v>R1012</v>
      </c>
      <c r="Q1712">
        <f>_xlfn.XLOOKUP(A1712,'Hospitalisation Details'!$A$2:$A$2344,'Hospitalisation Details'!$K$2:$K$2344," ",0,1)</f>
        <v>36</v>
      </c>
    </row>
    <row r="1713" spans="1:17" ht="15.5" x14ac:dyDescent="0.35">
      <c r="A1713" s="8" t="s">
        <v>659</v>
      </c>
      <c r="B1713" t="str">
        <f>VLOOKUP(Healthcare!A1713,'Customer Names'!A1713:E4047,4,FALSE)</f>
        <v>Cynthia</v>
      </c>
      <c r="C1713" s="10">
        <f>_xlfn.XLOOKUP(A1713,'Medical Examinations'!$A$2:$A$2336,'Medical Examinations'!$B$2:$B$2336,"NA",0,1)</f>
        <v>32.9</v>
      </c>
      <c r="D1713" s="10">
        <f>_xlfn.XLOOKUP(A1713,'Medical Examinations'!$A$2:$A$2336,'Medical Examinations'!$C$2:$C$2336)</f>
        <v>4.3499999999999996</v>
      </c>
      <c r="E1713" s="1" t="str">
        <f>_xlfn.XLOOKUP(A1713,'Medical Examinations'!$A$2:$A$2336,'Medical Examinations'!$D$2:$D$2336)</f>
        <v>No</v>
      </c>
      <c r="F1713" t="str">
        <f>_xlfn.XLOOKUP(A1713,'Medical Examinations'!$A$2:$A$2336,'Medical Examinations'!$E$2:$E$2336)</f>
        <v>No</v>
      </c>
      <c r="G1713" t="str">
        <f>_xlfn.XLOOKUP(A1713,'Medical Examinations'!$A$2:$A$2336,'Medical Examinations'!$F$2:$F$2336)</f>
        <v>No</v>
      </c>
      <c r="H1713" s="1">
        <f>_xlfn.XLOOKUP(A1713,'Medical Examinations'!$A$2:$A$2336,'Medical Examinations'!$G$2:$G$2336)</f>
        <v>0</v>
      </c>
      <c r="I1713" t="str">
        <f>_xlfn.XLOOKUP(A1713,'Medical Examinations'!$A$2:$A$2336,'Medical Examinations'!$H$2:$H$2336)</f>
        <v>No</v>
      </c>
      <c r="J1713" t="str">
        <f>VLOOKUP(A1713,'Medical Examinations'!$A$2:$J$2336,9,FALSE)</f>
        <v>Obesity</v>
      </c>
      <c r="K1713" t="str">
        <f>VLOOKUP(A1713,'Medical Examinations'!$A$2:$J$2336,10,FALSE)</f>
        <v>Normal</v>
      </c>
      <c r="L1713" s="51" t="str">
        <f>_xlfn.XLOOKUP(A1713,'Hospitalisation Details'!$A$2:$A$2345,'Hospitalisation Details'!$J$2:$J$2345,"")</f>
        <v>18-Nov-1989</v>
      </c>
      <c r="M1713" s="12">
        <f>_xlfn.XLOOKUP(A1713,'Hospitalisation Details'!$A$2:$A$2344,'Hospitalisation Details'!$F$2:$F$2344," ",0,1)</f>
        <v>5375.04</v>
      </c>
      <c r="N1713" t="str">
        <f>_xlfn.XLOOKUP(A1713,'Hospitalisation Details'!$A$2:$A$2344,'Hospitalisation Details'!$G$2:$G$2344," ",0,1)</f>
        <v>tier - 2</v>
      </c>
      <c r="O1713" t="str">
        <f>_xlfn.XLOOKUP(A1713,'Hospitalisation Details'!$A$2:$A$2344,'Hospitalisation Details'!$H$2:$H$2344," ",0,1)</f>
        <v>tier - 1</v>
      </c>
      <c r="P1713" t="str">
        <f>_xlfn.XLOOKUP(A1713,'Hospitalisation Details'!$A$2:$A$2344,'Hospitalisation Details'!$I$2:$I$2344," ",0,1)</f>
        <v>R1011</v>
      </c>
      <c r="Q1713">
        <f>_xlfn.XLOOKUP(A1713,'Hospitalisation Details'!$A$2:$A$2344,'Hospitalisation Details'!$K$2:$K$2344," ",0,1)</f>
        <v>33</v>
      </c>
    </row>
    <row r="1714" spans="1:17" ht="15.5" x14ac:dyDescent="0.35">
      <c r="A1714" s="8" t="s">
        <v>658</v>
      </c>
      <c r="B1714" t="str">
        <f>VLOOKUP(Healthcare!A1714,'Customer Names'!A1714:E4048,4,FALSE)</f>
        <v>Tyler</v>
      </c>
      <c r="C1714" s="10">
        <f>_xlfn.XLOOKUP(A1714,'Medical Examinations'!$A$2:$A$2336,'Medical Examinations'!$B$2:$B$2336,"NA",0,1)</f>
        <v>30.875</v>
      </c>
      <c r="D1714" s="10">
        <f>_xlfn.XLOOKUP(A1714,'Medical Examinations'!$A$2:$A$2336,'Medical Examinations'!$C$2:$C$2336)</f>
        <v>9.5399999999999991</v>
      </c>
      <c r="E1714" s="1" t="str">
        <f>_xlfn.XLOOKUP(A1714,'Medical Examinations'!$A$2:$A$2336,'Medical Examinations'!$D$2:$D$2336)</f>
        <v>Yes</v>
      </c>
      <c r="F1714" t="str">
        <f>_xlfn.XLOOKUP(A1714,'Medical Examinations'!$A$2:$A$2336,'Medical Examinations'!$E$2:$E$2336)</f>
        <v>No</v>
      </c>
      <c r="G1714" t="str">
        <f>_xlfn.XLOOKUP(A1714,'Medical Examinations'!$A$2:$A$2336,'Medical Examinations'!$F$2:$F$2336)</f>
        <v>No</v>
      </c>
      <c r="H1714" s="1">
        <f>_xlfn.XLOOKUP(A1714,'Medical Examinations'!$A$2:$A$2336,'Medical Examinations'!$G$2:$G$2336)</f>
        <v>1</v>
      </c>
      <c r="I1714" t="str">
        <f>_xlfn.XLOOKUP(A1714,'Medical Examinations'!$A$2:$A$2336,'Medical Examinations'!$H$2:$H$2336)</f>
        <v>No</v>
      </c>
      <c r="J1714" t="str">
        <f>VLOOKUP(A1714,'Medical Examinations'!$A$2:$J$2336,9,FALSE)</f>
        <v>Obesity</v>
      </c>
      <c r="K1714" t="str">
        <f>VLOOKUP(A1714,'Medical Examinations'!$A$2:$J$2336,10,FALSE)</f>
        <v>Diabetes</v>
      </c>
      <c r="L1714" s="51" t="str">
        <f>_xlfn.XLOOKUP(A1714,'Hospitalisation Details'!$A$2:$A$2345,'Hospitalisation Details'!$J$2:$J$2345,"")</f>
        <v>1-Jun-1986</v>
      </c>
      <c r="M1714" s="12">
        <f>_xlfn.XLOOKUP(A1714,'Hospitalisation Details'!$A$2:$A$2344,'Hospitalisation Details'!$F$2:$F$2344," ",0,1)</f>
        <v>5373.36</v>
      </c>
      <c r="N1714" t="str">
        <f>_xlfn.XLOOKUP(A1714,'Hospitalisation Details'!$A$2:$A$2344,'Hospitalisation Details'!$G$2:$G$2344," ",0,1)</f>
        <v>tier - 2</v>
      </c>
      <c r="O1714" t="str">
        <f>_xlfn.XLOOKUP(A1714,'Hospitalisation Details'!$A$2:$A$2344,'Hospitalisation Details'!$H$2:$H$2344," ",0,1)</f>
        <v>tier - 2</v>
      </c>
      <c r="P1714" t="str">
        <f>_xlfn.XLOOKUP(A1714,'Hospitalisation Details'!$A$2:$A$2344,'Hospitalisation Details'!$I$2:$I$2344," ",0,1)</f>
        <v>R1012</v>
      </c>
      <c r="Q1714">
        <f>_xlfn.XLOOKUP(A1714,'Hospitalisation Details'!$A$2:$A$2344,'Hospitalisation Details'!$K$2:$K$2344," ",0,1)</f>
        <v>37</v>
      </c>
    </row>
    <row r="1715" spans="1:17" ht="15.5" x14ac:dyDescent="0.35">
      <c r="A1715" s="8" t="s">
        <v>657</v>
      </c>
      <c r="B1715" t="str">
        <f>VLOOKUP(Healthcare!A1715,'Customer Names'!A1715:E4049,4,FALSE)</f>
        <v>Holly J</v>
      </c>
      <c r="C1715" s="10">
        <f>_xlfn.XLOOKUP(A1715,'Medical Examinations'!$A$2:$A$2336,'Medical Examinations'!$B$2:$B$2336,"NA",0,1)</f>
        <v>32.64</v>
      </c>
      <c r="D1715" s="10">
        <f>_xlfn.XLOOKUP(A1715,'Medical Examinations'!$A$2:$A$2336,'Medical Examinations'!$C$2:$C$2336)</f>
        <v>5.91</v>
      </c>
      <c r="E1715" s="1" t="str">
        <f>_xlfn.XLOOKUP(A1715,'Medical Examinations'!$A$2:$A$2336,'Medical Examinations'!$D$2:$D$2336)</f>
        <v>No</v>
      </c>
      <c r="F1715" t="str">
        <f>_xlfn.XLOOKUP(A1715,'Medical Examinations'!$A$2:$A$2336,'Medical Examinations'!$E$2:$E$2336)</f>
        <v>No</v>
      </c>
      <c r="G1715" t="str">
        <f>_xlfn.XLOOKUP(A1715,'Medical Examinations'!$A$2:$A$2336,'Medical Examinations'!$F$2:$F$2336)</f>
        <v>No</v>
      </c>
      <c r="H1715" s="1">
        <f>_xlfn.XLOOKUP(A1715,'Medical Examinations'!$A$2:$A$2336,'Medical Examinations'!$G$2:$G$2336)</f>
        <v>0</v>
      </c>
      <c r="I1715" t="str">
        <f>_xlfn.XLOOKUP(A1715,'Medical Examinations'!$A$2:$A$2336,'Medical Examinations'!$H$2:$H$2336)</f>
        <v>No</v>
      </c>
      <c r="J1715" t="str">
        <f>VLOOKUP(A1715,'Medical Examinations'!$A$2:$J$2336,9,FALSE)</f>
        <v>Obesity</v>
      </c>
      <c r="K1715" t="str">
        <f>VLOOKUP(A1715,'Medical Examinations'!$A$2:$J$2336,10,FALSE)</f>
        <v>Prediabetes</v>
      </c>
      <c r="L1715" s="51" t="str">
        <f>_xlfn.XLOOKUP(A1715,'Hospitalisation Details'!$A$2:$A$2345,'Hospitalisation Details'!$J$2:$J$2345,"")</f>
        <v>7-Dec-1994</v>
      </c>
      <c r="M1715" s="12">
        <f>_xlfn.XLOOKUP(A1715,'Hospitalisation Details'!$A$2:$A$2344,'Hospitalisation Details'!$F$2:$F$2344," ",0,1)</f>
        <v>5364.66</v>
      </c>
      <c r="N1715" t="str">
        <f>_xlfn.XLOOKUP(A1715,'Hospitalisation Details'!$A$2:$A$2344,'Hospitalisation Details'!$G$2:$G$2344," ",0,1)</f>
        <v>tier - 2</v>
      </c>
      <c r="O1715" t="str">
        <f>_xlfn.XLOOKUP(A1715,'Hospitalisation Details'!$A$2:$A$2344,'Hospitalisation Details'!$H$2:$H$2344," ",0,1)</f>
        <v>tier - 1</v>
      </c>
      <c r="P1715" t="str">
        <f>_xlfn.XLOOKUP(A1715,'Hospitalisation Details'!$A$2:$A$2344,'Hospitalisation Details'!$I$2:$I$2344," ",0,1)</f>
        <v>R1011</v>
      </c>
      <c r="Q1715">
        <f>_xlfn.XLOOKUP(A1715,'Hospitalisation Details'!$A$2:$A$2344,'Hospitalisation Details'!$K$2:$K$2344," ",0,1)</f>
        <v>28</v>
      </c>
    </row>
    <row r="1716" spans="1:17" ht="15.5" x14ac:dyDescent="0.35">
      <c r="A1716" s="8" t="s">
        <v>656</v>
      </c>
      <c r="B1716" t="str">
        <f>VLOOKUP(Healthcare!A1716,'Customer Names'!A1716:E4050,4,FALSE)</f>
        <v>Kristen</v>
      </c>
      <c r="C1716" s="10">
        <f>_xlfn.XLOOKUP(A1716,'Medical Examinations'!$A$2:$A$2336,'Medical Examinations'!$B$2:$B$2336,"NA",0,1)</f>
        <v>22.135000000000002</v>
      </c>
      <c r="D1716" s="10">
        <f>_xlfn.XLOOKUP(A1716,'Medical Examinations'!$A$2:$A$2336,'Medical Examinations'!$C$2:$C$2336)</f>
        <v>5.0999999999999996</v>
      </c>
      <c r="E1716" s="1" t="str">
        <f>_xlfn.XLOOKUP(A1716,'Medical Examinations'!$A$2:$A$2336,'Medical Examinations'!$D$2:$D$2336)</f>
        <v>No</v>
      </c>
      <c r="F1716" t="str">
        <f>_xlfn.XLOOKUP(A1716,'Medical Examinations'!$A$2:$A$2336,'Medical Examinations'!$E$2:$E$2336)</f>
        <v>No</v>
      </c>
      <c r="G1716" t="str">
        <f>_xlfn.XLOOKUP(A1716,'Medical Examinations'!$A$2:$A$2336,'Medical Examinations'!$F$2:$F$2336)</f>
        <v>No</v>
      </c>
      <c r="H1716" s="1">
        <f>_xlfn.XLOOKUP(A1716,'Medical Examinations'!$A$2:$A$2336,'Medical Examinations'!$G$2:$G$2336)</f>
        <v>0</v>
      </c>
      <c r="I1716" t="str">
        <f>_xlfn.XLOOKUP(A1716,'Medical Examinations'!$A$2:$A$2336,'Medical Examinations'!$H$2:$H$2336)</f>
        <v>No</v>
      </c>
      <c r="J1716" t="str">
        <f>VLOOKUP(A1716,'Medical Examinations'!$A$2:$J$2336,9,FALSE)</f>
        <v>Normal Weight</v>
      </c>
      <c r="K1716" t="str">
        <f>VLOOKUP(A1716,'Medical Examinations'!$A$2:$J$2336,10,FALSE)</f>
        <v>Normal</v>
      </c>
      <c r="L1716" s="51" t="str">
        <f>_xlfn.XLOOKUP(A1716,'Hospitalisation Details'!$A$2:$A$2345,'Hospitalisation Details'!$J$2:$J$2345,"")</f>
        <v>7-Nov-1989</v>
      </c>
      <c r="M1716" s="12">
        <f>_xlfn.XLOOKUP(A1716,'Hospitalisation Details'!$A$2:$A$2344,'Hospitalisation Details'!$F$2:$F$2344," ",0,1)</f>
        <v>5354.07</v>
      </c>
      <c r="N1716" t="str">
        <f>_xlfn.XLOOKUP(A1716,'Hospitalisation Details'!$A$2:$A$2344,'Hospitalisation Details'!$G$2:$G$2344," ",0,1)</f>
        <v>tier - 2</v>
      </c>
      <c r="O1716" t="str">
        <f>_xlfn.XLOOKUP(A1716,'Hospitalisation Details'!$A$2:$A$2344,'Hospitalisation Details'!$H$2:$H$2344," ",0,1)</f>
        <v>tier - 3</v>
      </c>
      <c r="P1716" t="str">
        <f>_xlfn.XLOOKUP(A1716,'Hospitalisation Details'!$A$2:$A$2344,'Hospitalisation Details'!$I$2:$I$2344," ",0,1)</f>
        <v>R1024</v>
      </c>
      <c r="Q1716">
        <f>_xlfn.XLOOKUP(A1716,'Hospitalisation Details'!$A$2:$A$2344,'Hospitalisation Details'!$K$2:$K$2344," ",0,1)</f>
        <v>33</v>
      </c>
    </row>
    <row r="1717" spans="1:17" ht="15.5" x14ac:dyDescent="0.35">
      <c r="A1717" s="8" t="s">
        <v>655</v>
      </c>
      <c r="B1717" t="str">
        <f>VLOOKUP(Healthcare!A1717,'Customer Names'!A1717:E4051,4,FALSE)</f>
        <v>Thomas</v>
      </c>
      <c r="C1717" s="10">
        <f>_xlfn.XLOOKUP(A1717,'Medical Examinations'!$A$2:$A$2336,'Medical Examinations'!$B$2:$B$2336,"NA",0,1)</f>
        <v>16.53</v>
      </c>
      <c r="D1717" s="10">
        <f>_xlfn.XLOOKUP(A1717,'Medical Examinations'!$A$2:$A$2336,'Medical Examinations'!$C$2:$C$2336)</f>
        <v>5.08</v>
      </c>
      <c r="E1717" s="1" t="str">
        <f>_xlfn.XLOOKUP(A1717,'Medical Examinations'!$A$2:$A$2336,'Medical Examinations'!$D$2:$D$2336)</f>
        <v>No</v>
      </c>
      <c r="F1717" t="str">
        <f>_xlfn.XLOOKUP(A1717,'Medical Examinations'!$A$2:$A$2336,'Medical Examinations'!$E$2:$E$2336)</f>
        <v>No</v>
      </c>
      <c r="G1717" t="str">
        <f>_xlfn.XLOOKUP(A1717,'Medical Examinations'!$A$2:$A$2336,'Medical Examinations'!$F$2:$F$2336)</f>
        <v>No</v>
      </c>
      <c r="H1717" s="1">
        <f>_xlfn.XLOOKUP(A1717,'Medical Examinations'!$A$2:$A$2336,'Medical Examinations'!$G$2:$G$2336)</f>
        <v>2</v>
      </c>
      <c r="I1717" t="str">
        <f>_xlfn.XLOOKUP(A1717,'Medical Examinations'!$A$2:$A$2336,'Medical Examinations'!$H$2:$H$2336)</f>
        <v>No</v>
      </c>
      <c r="J1717" t="str">
        <f>VLOOKUP(A1717,'Medical Examinations'!$A$2:$J$2336,9,FALSE)</f>
        <v>Underweight</v>
      </c>
      <c r="K1717" t="str">
        <f>VLOOKUP(A1717,'Medical Examinations'!$A$2:$J$2336,10,FALSE)</f>
        <v>Normal</v>
      </c>
      <c r="L1717" s="51" t="str">
        <f>_xlfn.XLOOKUP(A1717,'Hospitalisation Details'!$A$2:$A$2345,'Hospitalisation Details'!$J$2:$J$2345,"")</f>
        <v>15-Dec-1972</v>
      </c>
      <c r="M1717" s="12">
        <f>_xlfn.XLOOKUP(A1717,'Hospitalisation Details'!$A$2:$A$2344,'Hospitalisation Details'!$F$2:$F$2344," ",0,1)</f>
        <v>5344.81</v>
      </c>
      <c r="N1717" t="str">
        <f>_xlfn.XLOOKUP(A1717,'Hospitalisation Details'!$A$2:$A$2344,'Hospitalisation Details'!$G$2:$G$2344," ",0,1)</f>
        <v>tier - 2</v>
      </c>
      <c r="O1717" t="str">
        <f>_xlfn.XLOOKUP(A1717,'Hospitalisation Details'!$A$2:$A$2344,'Hospitalisation Details'!$H$2:$H$2344," ",0,1)</f>
        <v>tier - 3</v>
      </c>
      <c r="P1717" t="str">
        <f>_xlfn.XLOOKUP(A1717,'Hospitalisation Details'!$A$2:$A$2344,'Hospitalisation Details'!$I$2:$I$2344," ",0,1)</f>
        <v>R1013</v>
      </c>
      <c r="Q1717">
        <f>_xlfn.XLOOKUP(A1717,'Hospitalisation Details'!$A$2:$A$2344,'Hospitalisation Details'!$K$2:$K$2344," ",0,1)</f>
        <v>50</v>
      </c>
    </row>
    <row r="1718" spans="1:17" ht="15.5" x14ac:dyDescent="0.35">
      <c r="A1718" s="8" t="s">
        <v>654</v>
      </c>
      <c r="B1718" t="str">
        <f>VLOOKUP(Healthcare!A1718,'Customer Names'!A1718:E4052,4,FALSE)</f>
        <v>Tricity M</v>
      </c>
      <c r="C1718" s="10">
        <f>_xlfn.XLOOKUP(A1718,'Medical Examinations'!$A$2:$A$2336,'Medical Examinations'!$B$2:$B$2336,"NA",0,1)</f>
        <v>32.774999999999999</v>
      </c>
      <c r="D1718" s="10">
        <f>_xlfn.XLOOKUP(A1718,'Medical Examinations'!$A$2:$A$2336,'Medical Examinations'!$C$2:$C$2336)</f>
        <v>4.75</v>
      </c>
      <c r="E1718" s="1" t="str">
        <f>_xlfn.XLOOKUP(A1718,'Medical Examinations'!$A$2:$A$2336,'Medical Examinations'!$D$2:$D$2336)</f>
        <v>No</v>
      </c>
      <c r="F1718" t="str">
        <f>_xlfn.XLOOKUP(A1718,'Medical Examinations'!$A$2:$A$2336,'Medical Examinations'!$E$2:$E$2336)</f>
        <v>No</v>
      </c>
      <c r="G1718" t="str">
        <f>_xlfn.XLOOKUP(A1718,'Medical Examinations'!$A$2:$A$2336,'Medical Examinations'!$F$2:$F$2336)</f>
        <v>No</v>
      </c>
      <c r="H1718" s="1">
        <f>_xlfn.XLOOKUP(A1718,'Medical Examinations'!$A$2:$A$2336,'Medical Examinations'!$G$2:$G$2336)</f>
        <v>0</v>
      </c>
      <c r="I1718" t="str">
        <f>_xlfn.XLOOKUP(A1718,'Medical Examinations'!$A$2:$A$2336,'Medical Examinations'!$H$2:$H$2336)</f>
        <v>No</v>
      </c>
      <c r="J1718" t="str">
        <f>VLOOKUP(A1718,'Medical Examinations'!$A$2:$J$2336,9,FALSE)</f>
        <v>Obesity</v>
      </c>
      <c r="K1718" t="str">
        <f>VLOOKUP(A1718,'Medical Examinations'!$A$2:$J$2336,10,FALSE)</f>
        <v>Normal</v>
      </c>
      <c r="L1718" s="51" t="str">
        <f>_xlfn.XLOOKUP(A1718,'Hospitalisation Details'!$A$2:$A$2345,'Hospitalisation Details'!$J$2:$J$2345,"")</f>
        <v>28-Aug-1991</v>
      </c>
      <c r="M1718" s="12">
        <f>_xlfn.XLOOKUP(A1718,'Hospitalisation Details'!$A$2:$A$2344,'Hospitalisation Details'!$F$2:$F$2344," ",0,1)</f>
        <v>5327.4</v>
      </c>
      <c r="N1718" t="str">
        <f>_xlfn.XLOOKUP(A1718,'Hospitalisation Details'!$A$2:$A$2344,'Hospitalisation Details'!$G$2:$G$2344," ",0,1)</f>
        <v>tier - 2</v>
      </c>
      <c r="O1718" t="str">
        <f>_xlfn.XLOOKUP(A1718,'Hospitalisation Details'!$A$2:$A$2344,'Hospitalisation Details'!$H$2:$H$2344," ",0,1)</f>
        <v>tier - 1</v>
      </c>
      <c r="P1718" t="str">
        <f>_xlfn.XLOOKUP(A1718,'Hospitalisation Details'!$A$2:$A$2344,'Hospitalisation Details'!$I$2:$I$2344," ",0,1)</f>
        <v>R1012</v>
      </c>
      <c r="Q1718">
        <f>_xlfn.XLOOKUP(A1718,'Hospitalisation Details'!$A$2:$A$2344,'Hospitalisation Details'!$K$2:$K$2344," ",0,1)</f>
        <v>31</v>
      </c>
    </row>
    <row r="1719" spans="1:17" ht="15.5" x14ac:dyDescent="0.35">
      <c r="A1719" s="8" t="s">
        <v>653</v>
      </c>
      <c r="B1719" t="str">
        <f>VLOOKUP(Healthcare!A1719,'Customer Names'!A1719:E4053,4,FALSE)</f>
        <v>Sarah A</v>
      </c>
      <c r="C1719" s="10">
        <f>_xlfn.XLOOKUP(A1719,'Medical Examinations'!$A$2:$A$2336,'Medical Examinations'!$B$2:$B$2336,"NA",0,1)</f>
        <v>30.9</v>
      </c>
      <c r="D1719" s="10">
        <f>_xlfn.XLOOKUP(A1719,'Medical Examinations'!$A$2:$A$2336,'Medical Examinations'!$C$2:$C$2336)</f>
        <v>6.05</v>
      </c>
      <c r="E1719" s="1" t="str">
        <f>_xlfn.XLOOKUP(A1719,'Medical Examinations'!$A$2:$A$2336,'Medical Examinations'!$D$2:$D$2336)</f>
        <v>No</v>
      </c>
      <c r="F1719" t="str">
        <f>_xlfn.XLOOKUP(A1719,'Medical Examinations'!$A$2:$A$2336,'Medical Examinations'!$E$2:$E$2336)</f>
        <v>No</v>
      </c>
      <c r="G1719" t="str">
        <f>_xlfn.XLOOKUP(A1719,'Medical Examinations'!$A$2:$A$2336,'Medical Examinations'!$F$2:$F$2336)</f>
        <v>No</v>
      </c>
      <c r="H1719" s="1">
        <f>_xlfn.XLOOKUP(A1719,'Medical Examinations'!$A$2:$A$2336,'Medical Examinations'!$G$2:$G$2336)</f>
        <v>1</v>
      </c>
      <c r="I1719" t="str">
        <f>_xlfn.XLOOKUP(A1719,'Medical Examinations'!$A$2:$A$2336,'Medical Examinations'!$H$2:$H$2336)</f>
        <v>No</v>
      </c>
      <c r="J1719" t="str">
        <f>VLOOKUP(A1719,'Medical Examinations'!$A$2:$J$2336,9,FALSE)</f>
        <v>Obesity</v>
      </c>
      <c r="K1719" t="str">
        <f>VLOOKUP(A1719,'Medical Examinations'!$A$2:$J$2336,10,FALSE)</f>
        <v>Prediabetes</v>
      </c>
      <c r="L1719" s="51" t="str">
        <f>_xlfn.XLOOKUP(A1719,'Hospitalisation Details'!$A$2:$A$2345,'Hospitalisation Details'!$J$2:$J$2345,"")</f>
        <v>18-Jun-1992</v>
      </c>
      <c r="M1719" s="12">
        <f>_xlfn.XLOOKUP(A1719,'Hospitalisation Details'!$A$2:$A$2344,'Hospitalisation Details'!$F$2:$F$2344," ",0,1)</f>
        <v>5325.65</v>
      </c>
      <c r="N1719" t="str">
        <f>_xlfn.XLOOKUP(A1719,'Hospitalisation Details'!$A$2:$A$2344,'Hospitalisation Details'!$G$2:$G$2344," ",0,1)</f>
        <v>tier - 2</v>
      </c>
      <c r="O1719" t="str">
        <f>_xlfn.XLOOKUP(A1719,'Hospitalisation Details'!$A$2:$A$2344,'Hospitalisation Details'!$H$2:$H$2344," ",0,1)</f>
        <v>tier - 1</v>
      </c>
      <c r="P1719" t="str">
        <f>_xlfn.XLOOKUP(A1719,'Hospitalisation Details'!$A$2:$A$2344,'Hospitalisation Details'!$I$2:$I$2344," ",0,1)</f>
        <v>R1011</v>
      </c>
      <c r="Q1719">
        <f>_xlfn.XLOOKUP(A1719,'Hospitalisation Details'!$A$2:$A$2344,'Hospitalisation Details'!$K$2:$K$2344," ",0,1)</f>
        <v>30</v>
      </c>
    </row>
    <row r="1720" spans="1:17" ht="15.5" x14ac:dyDescent="0.35">
      <c r="A1720" s="8" t="s">
        <v>652</v>
      </c>
      <c r="B1720" t="str">
        <f>VLOOKUP(Healthcare!A1720,'Customer Names'!A1720:E4054,4,FALSE)</f>
        <v>Lisa M.</v>
      </c>
      <c r="C1720" s="10">
        <f>_xlfn.XLOOKUP(A1720,'Medical Examinations'!$A$2:$A$2336,'Medical Examinations'!$B$2:$B$2336,"NA",0,1)</f>
        <v>15.58</v>
      </c>
      <c r="D1720" s="10">
        <f>_xlfn.XLOOKUP(A1720,'Medical Examinations'!$A$2:$A$2336,'Medical Examinations'!$C$2:$C$2336)</f>
        <v>11.56</v>
      </c>
      <c r="E1720" s="1" t="str">
        <f>_xlfn.XLOOKUP(A1720,'Medical Examinations'!$A$2:$A$2336,'Medical Examinations'!$D$2:$D$2336)</f>
        <v>No</v>
      </c>
      <c r="F1720" t="str">
        <f>_xlfn.XLOOKUP(A1720,'Medical Examinations'!$A$2:$A$2336,'Medical Examinations'!$E$2:$E$2336)</f>
        <v>No</v>
      </c>
      <c r="G1720" t="str">
        <f>_xlfn.XLOOKUP(A1720,'Medical Examinations'!$A$2:$A$2336,'Medical Examinations'!$F$2:$F$2336)</f>
        <v>No</v>
      </c>
      <c r="H1720" s="1">
        <f>_xlfn.XLOOKUP(A1720,'Medical Examinations'!$A$2:$A$2336,'Medical Examinations'!$G$2:$G$2336)</f>
        <v>0</v>
      </c>
      <c r="I1720" t="str">
        <f>_xlfn.XLOOKUP(A1720,'Medical Examinations'!$A$2:$A$2336,'Medical Examinations'!$H$2:$H$2336)</f>
        <v>No</v>
      </c>
      <c r="J1720" t="str">
        <f>VLOOKUP(A1720,'Medical Examinations'!$A$2:$J$2336,9,FALSE)</f>
        <v>Underweight</v>
      </c>
      <c r="K1720" t="str">
        <f>VLOOKUP(A1720,'Medical Examinations'!$A$2:$J$2336,10,FALSE)</f>
        <v>Diabetes</v>
      </c>
      <c r="L1720" s="51" t="str">
        <f>_xlfn.XLOOKUP(A1720,'Hospitalisation Details'!$A$2:$A$2345,'Hospitalisation Details'!$J$2:$J$2345,"")</f>
        <v>2-Sep-1974</v>
      </c>
      <c r="M1720" s="12">
        <f>_xlfn.XLOOKUP(A1720,'Hospitalisation Details'!$A$2:$A$2344,'Hospitalisation Details'!$F$2:$F$2344," ",0,1)</f>
        <v>5322.24</v>
      </c>
      <c r="N1720" t="str">
        <f>_xlfn.XLOOKUP(A1720,'Hospitalisation Details'!$A$2:$A$2344,'Hospitalisation Details'!$G$2:$G$2344," ",0,1)</f>
        <v>tier - 2</v>
      </c>
      <c r="O1720" t="str">
        <f>_xlfn.XLOOKUP(A1720,'Hospitalisation Details'!$A$2:$A$2344,'Hospitalisation Details'!$H$2:$H$2344," ",0,1)</f>
        <v>tier - 1</v>
      </c>
      <c r="P1720" t="str">
        <f>_xlfn.XLOOKUP(A1720,'Hospitalisation Details'!$A$2:$A$2344,'Hospitalisation Details'!$I$2:$I$2344," ",0,1)</f>
        <v>R1012</v>
      </c>
      <c r="Q1720">
        <f>_xlfn.XLOOKUP(A1720,'Hospitalisation Details'!$A$2:$A$2344,'Hospitalisation Details'!$K$2:$K$2344," ",0,1)</f>
        <v>48</v>
      </c>
    </row>
    <row r="1721" spans="1:17" ht="15.5" x14ac:dyDescent="0.35">
      <c r="A1721" s="8" t="s">
        <v>651</v>
      </c>
      <c r="B1721" t="str">
        <f>VLOOKUP(Healthcare!A1721,'Customer Names'!A1721:E4055,4,FALSE)</f>
        <v>Tracy A.</v>
      </c>
      <c r="C1721" s="10">
        <f>_xlfn.XLOOKUP(A1721,'Medical Examinations'!$A$2:$A$2336,'Medical Examinations'!$B$2:$B$2336,"NA",0,1)</f>
        <v>26.315000000000001</v>
      </c>
      <c r="D1721" s="10">
        <f>_xlfn.XLOOKUP(A1721,'Medical Examinations'!$A$2:$A$2336,'Medical Examinations'!$C$2:$C$2336)</f>
        <v>5.76</v>
      </c>
      <c r="E1721" s="1" t="str">
        <f>_xlfn.XLOOKUP(A1721,'Medical Examinations'!$A$2:$A$2336,'Medical Examinations'!$D$2:$D$2336)</f>
        <v>No</v>
      </c>
      <c r="F1721" t="str">
        <f>_xlfn.XLOOKUP(A1721,'Medical Examinations'!$A$2:$A$2336,'Medical Examinations'!$E$2:$E$2336)</f>
        <v>No</v>
      </c>
      <c r="G1721" t="str">
        <f>_xlfn.XLOOKUP(A1721,'Medical Examinations'!$A$2:$A$2336,'Medical Examinations'!$F$2:$F$2336)</f>
        <v>No</v>
      </c>
      <c r="H1721" s="1">
        <f>_xlfn.XLOOKUP(A1721,'Medical Examinations'!$A$2:$A$2336,'Medical Examinations'!$G$2:$G$2336)</f>
        <v>0</v>
      </c>
      <c r="I1721" t="str">
        <f>_xlfn.XLOOKUP(A1721,'Medical Examinations'!$A$2:$A$2336,'Medical Examinations'!$H$2:$H$2336)</f>
        <v>No</v>
      </c>
      <c r="J1721" t="str">
        <f>VLOOKUP(A1721,'Medical Examinations'!$A$2:$J$2336,9,FALSE)</f>
        <v>Overweight</v>
      </c>
      <c r="K1721" t="str">
        <f>VLOOKUP(A1721,'Medical Examinations'!$A$2:$J$2336,10,FALSE)</f>
        <v>Prediabetes</v>
      </c>
      <c r="L1721" s="51" t="str">
        <f>_xlfn.XLOOKUP(A1721,'Hospitalisation Details'!$A$2:$A$2345,'Hospitalisation Details'!$J$2:$J$2345,"")</f>
        <v>13-Nov-1994</v>
      </c>
      <c r="M1721" s="12">
        <f>_xlfn.XLOOKUP(A1721,'Hospitalisation Details'!$A$2:$A$2344,'Hospitalisation Details'!$F$2:$F$2344," ",0,1)</f>
        <v>5312.17</v>
      </c>
      <c r="N1721" t="str">
        <f>_xlfn.XLOOKUP(A1721,'Hospitalisation Details'!$A$2:$A$2344,'Hospitalisation Details'!$G$2:$G$2344," ",0,1)</f>
        <v>tier - 2</v>
      </c>
      <c r="O1721" t="str">
        <f>_xlfn.XLOOKUP(A1721,'Hospitalisation Details'!$A$2:$A$2344,'Hospitalisation Details'!$H$2:$H$2344," ",0,1)</f>
        <v>tier - 2</v>
      </c>
      <c r="P1721" t="str">
        <f>_xlfn.XLOOKUP(A1721,'Hospitalisation Details'!$A$2:$A$2344,'Hospitalisation Details'!$I$2:$I$2344," ",0,1)</f>
        <v>R1012</v>
      </c>
      <c r="Q1721">
        <f>_xlfn.XLOOKUP(A1721,'Hospitalisation Details'!$A$2:$A$2344,'Hospitalisation Details'!$K$2:$K$2344," ",0,1)</f>
        <v>28</v>
      </c>
    </row>
    <row r="1722" spans="1:17" ht="15.5" x14ac:dyDescent="0.35">
      <c r="A1722" s="8" t="s">
        <v>650</v>
      </c>
      <c r="B1722" t="str">
        <f>VLOOKUP(Healthcare!A1722,'Customer Names'!A1722:E4056,4,FALSE)</f>
        <v>Patrick</v>
      </c>
      <c r="C1722" s="10">
        <f>_xlfn.XLOOKUP(A1722,'Medical Examinations'!$A$2:$A$2336,'Medical Examinations'!$B$2:$B$2336,"NA",0,1)</f>
        <v>35.61</v>
      </c>
      <c r="D1722" s="10">
        <f>_xlfn.XLOOKUP(A1722,'Medical Examinations'!$A$2:$A$2336,'Medical Examinations'!$C$2:$C$2336)</f>
        <v>5.65</v>
      </c>
      <c r="E1722" s="1" t="str">
        <f>_xlfn.XLOOKUP(A1722,'Medical Examinations'!$A$2:$A$2336,'Medical Examinations'!$D$2:$D$2336)</f>
        <v>No</v>
      </c>
      <c r="F1722" t="str">
        <f>_xlfn.XLOOKUP(A1722,'Medical Examinations'!$A$2:$A$2336,'Medical Examinations'!$E$2:$E$2336)</f>
        <v>Yes</v>
      </c>
      <c r="G1722" t="str">
        <f>_xlfn.XLOOKUP(A1722,'Medical Examinations'!$A$2:$A$2336,'Medical Examinations'!$F$2:$F$2336)</f>
        <v>No</v>
      </c>
      <c r="H1722" s="1">
        <f>_xlfn.XLOOKUP(A1722,'Medical Examinations'!$A$2:$A$2336,'Medical Examinations'!$G$2:$G$2336)</f>
        <v>1</v>
      </c>
      <c r="I1722" t="str">
        <f>_xlfn.XLOOKUP(A1722,'Medical Examinations'!$A$2:$A$2336,'Medical Examinations'!$H$2:$H$2336)</f>
        <v>No</v>
      </c>
      <c r="J1722" t="str">
        <f>VLOOKUP(A1722,'Medical Examinations'!$A$2:$J$2336,9,FALSE)</f>
        <v>Obesity</v>
      </c>
      <c r="K1722" t="str">
        <f>VLOOKUP(A1722,'Medical Examinations'!$A$2:$J$2336,10,FALSE)</f>
        <v>Normal</v>
      </c>
      <c r="L1722" s="51" t="str">
        <f>_xlfn.XLOOKUP(A1722,'Hospitalisation Details'!$A$2:$A$2345,'Hospitalisation Details'!$J$2:$J$2345,"")</f>
        <v>9-Sep-2000</v>
      </c>
      <c r="M1722" s="12">
        <f>_xlfn.XLOOKUP(A1722,'Hospitalisation Details'!$A$2:$A$2344,'Hospitalisation Details'!$F$2:$F$2344," ",0,1)</f>
        <v>5306.7</v>
      </c>
      <c r="N1722" t="str">
        <f>_xlfn.XLOOKUP(A1722,'Hospitalisation Details'!$A$2:$A$2344,'Hospitalisation Details'!$G$2:$G$2344," ",0,1)</f>
        <v>tier - 2</v>
      </c>
      <c r="O1722" t="str">
        <f>_xlfn.XLOOKUP(A1722,'Hospitalisation Details'!$A$2:$A$2344,'Hospitalisation Details'!$H$2:$H$2344," ",0,1)</f>
        <v>tier - 3</v>
      </c>
      <c r="P1722" t="str">
        <f>_xlfn.XLOOKUP(A1722,'Hospitalisation Details'!$A$2:$A$2344,'Hospitalisation Details'!$I$2:$I$2344," ",0,1)</f>
        <v>R1012</v>
      </c>
      <c r="Q1722">
        <f>_xlfn.XLOOKUP(A1722,'Hospitalisation Details'!$A$2:$A$2344,'Hospitalisation Details'!$K$2:$K$2344," ",0,1)</f>
        <v>22</v>
      </c>
    </row>
    <row r="1723" spans="1:17" ht="15.5" x14ac:dyDescent="0.35">
      <c r="A1723" s="8" t="s">
        <v>649</v>
      </c>
      <c r="B1723" t="str">
        <f>VLOOKUP(Healthcare!A1723,'Customer Names'!A1723:E4057,4,FALSE)</f>
        <v>Trent</v>
      </c>
      <c r="C1723" s="10">
        <f>_xlfn.XLOOKUP(A1723,'Medical Examinations'!$A$2:$A$2336,'Medical Examinations'!$B$2:$B$2336,"NA",0,1)</f>
        <v>37.56</v>
      </c>
      <c r="D1723" s="10">
        <f>_xlfn.XLOOKUP(A1723,'Medical Examinations'!$A$2:$A$2336,'Medical Examinations'!$C$2:$C$2336)</f>
        <v>5.88</v>
      </c>
      <c r="E1723" s="1" t="str">
        <f>_xlfn.XLOOKUP(A1723,'Medical Examinations'!$A$2:$A$2336,'Medical Examinations'!$D$2:$D$2336)</f>
        <v>No</v>
      </c>
      <c r="F1723" t="str">
        <f>_xlfn.XLOOKUP(A1723,'Medical Examinations'!$A$2:$A$2336,'Medical Examinations'!$E$2:$E$2336)</f>
        <v>Yes</v>
      </c>
      <c r="G1723" t="str">
        <f>_xlfn.XLOOKUP(A1723,'Medical Examinations'!$A$2:$A$2336,'Medical Examinations'!$F$2:$F$2336)</f>
        <v>No</v>
      </c>
      <c r="H1723" s="1">
        <f>_xlfn.XLOOKUP(A1723,'Medical Examinations'!$A$2:$A$2336,'Medical Examinations'!$G$2:$G$2336)</f>
        <v>1</v>
      </c>
      <c r="I1723" t="str">
        <f>_xlfn.XLOOKUP(A1723,'Medical Examinations'!$A$2:$A$2336,'Medical Examinations'!$H$2:$H$2336)</f>
        <v>No</v>
      </c>
      <c r="J1723" t="str">
        <f>VLOOKUP(A1723,'Medical Examinations'!$A$2:$J$2336,9,FALSE)</f>
        <v>Obesity</v>
      </c>
      <c r="K1723" t="str">
        <f>VLOOKUP(A1723,'Medical Examinations'!$A$2:$J$2336,10,FALSE)</f>
        <v>Prediabetes</v>
      </c>
      <c r="L1723" s="51" t="str">
        <f>_xlfn.XLOOKUP(A1723,'Hospitalisation Details'!$A$2:$A$2345,'Hospitalisation Details'!$J$2:$J$2345,"")</f>
        <v>22-Aug-2004</v>
      </c>
      <c r="M1723" s="12">
        <f>_xlfn.XLOOKUP(A1723,'Hospitalisation Details'!$A$2:$A$2344,'Hospitalisation Details'!$F$2:$F$2344," ",0,1)</f>
        <v>5293.67</v>
      </c>
      <c r="N1723" t="str">
        <f>_xlfn.XLOOKUP(A1723,'Hospitalisation Details'!$A$2:$A$2344,'Hospitalisation Details'!$G$2:$G$2344," ",0,1)</f>
        <v>tier - 2</v>
      </c>
      <c r="O1723" t="str">
        <f>_xlfn.XLOOKUP(A1723,'Hospitalisation Details'!$A$2:$A$2344,'Hospitalisation Details'!$H$2:$H$2344," ",0,1)</f>
        <v>tier - 2</v>
      </c>
      <c r="P1723" t="str">
        <f>_xlfn.XLOOKUP(A1723,'Hospitalisation Details'!$A$2:$A$2344,'Hospitalisation Details'!$I$2:$I$2344," ",0,1)</f>
        <v>R1022</v>
      </c>
      <c r="Q1723">
        <f>_xlfn.XLOOKUP(A1723,'Hospitalisation Details'!$A$2:$A$2344,'Hospitalisation Details'!$K$2:$K$2344," ",0,1)</f>
        <v>18</v>
      </c>
    </row>
    <row r="1724" spans="1:17" ht="15.5" x14ac:dyDescent="0.35">
      <c r="A1724" s="8" t="s">
        <v>648</v>
      </c>
      <c r="B1724" t="str">
        <f>VLOOKUP(Healthcare!A1724,'Customer Names'!A1724:E4058,4,FALSE)</f>
        <v>Julie</v>
      </c>
      <c r="C1724" s="10">
        <f>_xlfn.XLOOKUP(A1724,'Medical Examinations'!$A$2:$A$2336,'Medical Examinations'!$B$2:$B$2336,"NA",0,1)</f>
        <v>15.49</v>
      </c>
      <c r="D1724" s="10">
        <f>_xlfn.XLOOKUP(A1724,'Medical Examinations'!$A$2:$A$2336,'Medical Examinations'!$C$2:$C$2336)</f>
        <v>9.6</v>
      </c>
      <c r="E1724" s="1" t="str">
        <f>_xlfn.XLOOKUP(A1724,'Medical Examinations'!$A$2:$A$2336,'Medical Examinations'!$D$2:$D$2336)</f>
        <v>No</v>
      </c>
      <c r="F1724" t="str">
        <f>_xlfn.XLOOKUP(A1724,'Medical Examinations'!$A$2:$A$2336,'Medical Examinations'!$E$2:$E$2336)</f>
        <v>No</v>
      </c>
      <c r="G1724" t="str">
        <f>_xlfn.XLOOKUP(A1724,'Medical Examinations'!$A$2:$A$2336,'Medical Examinations'!$F$2:$F$2336)</f>
        <v>No</v>
      </c>
      <c r="H1724" s="1">
        <f>_xlfn.XLOOKUP(A1724,'Medical Examinations'!$A$2:$A$2336,'Medical Examinations'!$G$2:$G$2336)</f>
        <v>0</v>
      </c>
      <c r="I1724" t="str">
        <f>_xlfn.XLOOKUP(A1724,'Medical Examinations'!$A$2:$A$2336,'Medical Examinations'!$H$2:$H$2336)</f>
        <v>No</v>
      </c>
      <c r="J1724" t="str">
        <f>VLOOKUP(A1724,'Medical Examinations'!$A$2:$J$2336,9,FALSE)</f>
        <v>Underweight</v>
      </c>
      <c r="K1724" t="str">
        <f>VLOOKUP(A1724,'Medical Examinations'!$A$2:$J$2336,10,FALSE)</f>
        <v>Diabetes</v>
      </c>
      <c r="L1724" s="51" t="str">
        <f>_xlfn.XLOOKUP(A1724,'Hospitalisation Details'!$A$2:$A$2345,'Hospitalisation Details'!$J$2:$J$2345,"")</f>
        <v>12-Nov-1974</v>
      </c>
      <c r="M1724" s="12">
        <f>_xlfn.XLOOKUP(A1724,'Hospitalisation Details'!$A$2:$A$2344,'Hospitalisation Details'!$F$2:$F$2344," ",0,1)</f>
        <v>5291.71</v>
      </c>
      <c r="N1724" t="str">
        <f>_xlfn.XLOOKUP(A1724,'Hospitalisation Details'!$A$2:$A$2344,'Hospitalisation Details'!$G$2:$G$2344," ",0,1)</f>
        <v>tier - 2</v>
      </c>
      <c r="O1724" t="str">
        <f>_xlfn.XLOOKUP(A1724,'Hospitalisation Details'!$A$2:$A$2344,'Hospitalisation Details'!$H$2:$H$2344," ",0,1)</f>
        <v>tier - 2</v>
      </c>
      <c r="P1724" t="str">
        <f>_xlfn.XLOOKUP(A1724,'Hospitalisation Details'!$A$2:$A$2344,'Hospitalisation Details'!$I$2:$I$2344," ",0,1)</f>
        <v>R1012</v>
      </c>
      <c r="Q1724">
        <f>_xlfn.XLOOKUP(A1724,'Hospitalisation Details'!$A$2:$A$2344,'Hospitalisation Details'!$K$2:$K$2344," ",0,1)</f>
        <v>48</v>
      </c>
    </row>
    <row r="1725" spans="1:17" ht="15.5" x14ac:dyDescent="0.35">
      <c r="A1725" s="8" t="s">
        <v>647</v>
      </c>
      <c r="B1725" t="str">
        <f>VLOOKUP(Healthcare!A1725,'Customer Names'!A1725:E4059,4,FALSE)</f>
        <v>Sawomir</v>
      </c>
      <c r="C1725" s="10">
        <f>_xlfn.XLOOKUP(A1725,'Medical Examinations'!$A$2:$A$2336,'Medical Examinations'!$B$2:$B$2336,"NA",0,1)</f>
        <v>23.48</v>
      </c>
      <c r="D1725" s="10">
        <f>_xlfn.XLOOKUP(A1725,'Medical Examinations'!$A$2:$A$2336,'Medical Examinations'!$C$2:$C$2336)</f>
        <v>6.24</v>
      </c>
      <c r="E1725" s="1" t="str">
        <f>_xlfn.XLOOKUP(A1725,'Medical Examinations'!$A$2:$A$2336,'Medical Examinations'!$D$2:$D$2336)</f>
        <v>No</v>
      </c>
      <c r="F1725" t="str">
        <f>_xlfn.XLOOKUP(A1725,'Medical Examinations'!$A$2:$A$2336,'Medical Examinations'!$E$2:$E$2336)</f>
        <v>No</v>
      </c>
      <c r="G1725" t="str">
        <f>_xlfn.XLOOKUP(A1725,'Medical Examinations'!$A$2:$A$2336,'Medical Examinations'!$F$2:$F$2336)</f>
        <v>No</v>
      </c>
      <c r="H1725" s="1">
        <f>_xlfn.XLOOKUP(A1725,'Medical Examinations'!$A$2:$A$2336,'Medical Examinations'!$G$2:$G$2336)</f>
        <v>1</v>
      </c>
      <c r="I1725" t="str">
        <f>_xlfn.XLOOKUP(A1725,'Medical Examinations'!$A$2:$A$2336,'Medical Examinations'!$H$2:$H$2336)</f>
        <v>No</v>
      </c>
      <c r="J1725" t="str">
        <f>VLOOKUP(A1725,'Medical Examinations'!$A$2:$J$2336,9,FALSE)</f>
        <v>Normal Weight</v>
      </c>
      <c r="K1725" t="str">
        <f>VLOOKUP(A1725,'Medical Examinations'!$A$2:$J$2336,10,FALSE)</f>
        <v>Prediabetes</v>
      </c>
      <c r="L1725" s="51" t="str">
        <f>_xlfn.XLOOKUP(A1725,'Hospitalisation Details'!$A$2:$A$2345,'Hospitalisation Details'!$J$2:$J$2345,"")</f>
        <v>1-Sep-1987</v>
      </c>
      <c r="M1725" s="12">
        <f>_xlfn.XLOOKUP(A1725,'Hospitalisation Details'!$A$2:$A$2344,'Hospitalisation Details'!$F$2:$F$2344," ",0,1)</f>
        <v>5275.86</v>
      </c>
      <c r="N1725" t="str">
        <f>_xlfn.XLOOKUP(A1725,'Hospitalisation Details'!$A$2:$A$2344,'Hospitalisation Details'!$G$2:$G$2344," ",0,1)</f>
        <v>tier - 2</v>
      </c>
      <c r="O1725" t="str">
        <f>_xlfn.XLOOKUP(A1725,'Hospitalisation Details'!$A$2:$A$2344,'Hospitalisation Details'!$H$2:$H$2344," ",0,1)</f>
        <v>tier - 2</v>
      </c>
      <c r="P1725" t="str">
        <f>_xlfn.XLOOKUP(A1725,'Hospitalisation Details'!$A$2:$A$2344,'Hospitalisation Details'!$I$2:$I$2344," ",0,1)</f>
        <v>R1013</v>
      </c>
      <c r="Q1725">
        <f>_xlfn.XLOOKUP(A1725,'Hospitalisation Details'!$A$2:$A$2344,'Hospitalisation Details'!$K$2:$K$2344," ",0,1)</f>
        <v>35</v>
      </c>
    </row>
    <row r="1726" spans="1:17" ht="15.5" x14ac:dyDescent="0.35">
      <c r="A1726" s="8" t="s">
        <v>646</v>
      </c>
      <c r="B1726" t="str">
        <f>VLOOKUP(Healthcare!A1726,'Customer Names'!A1726:E4060,4,FALSE)</f>
        <v>Micah</v>
      </c>
      <c r="C1726" s="10">
        <f>_xlfn.XLOOKUP(A1726,'Medical Examinations'!$A$2:$A$2336,'Medical Examinations'!$B$2:$B$2336,"NA",0,1)</f>
        <v>30.02</v>
      </c>
      <c r="D1726" s="10">
        <f>_xlfn.XLOOKUP(A1726,'Medical Examinations'!$A$2:$A$2336,'Medical Examinations'!$C$2:$C$2336)</f>
        <v>7.63</v>
      </c>
      <c r="E1726" s="1" t="str">
        <f>_xlfn.XLOOKUP(A1726,'Medical Examinations'!$A$2:$A$2336,'Medical Examinations'!$D$2:$D$2336)</f>
        <v>Yes</v>
      </c>
      <c r="F1726" t="str">
        <f>_xlfn.XLOOKUP(A1726,'Medical Examinations'!$A$2:$A$2336,'Medical Examinations'!$E$2:$E$2336)</f>
        <v>No</v>
      </c>
      <c r="G1726" t="str">
        <f>_xlfn.XLOOKUP(A1726,'Medical Examinations'!$A$2:$A$2336,'Medical Examinations'!$F$2:$F$2336)</f>
        <v>No</v>
      </c>
      <c r="H1726" s="1">
        <f>_xlfn.XLOOKUP(A1726,'Medical Examinations'!$A$2:$A$2336,'Medical Examinations'!$G$2:$G$2336)</f>
        <v>1</v>
      </c>
      <c r="I1726" t="str">
        <f>_xlfn.XLOOKUP(A1726,'Medical Examinations'!$A$2:$A$2336,'Medical Examinations'!$H$2:$H$2336)</f>
        <v>No</v>
      </c>
      <c r="J1726" t="str">
        <f>VLOOKUP(A1726,'Medical Examinations'!$A$2:$J$2336,9,FALSE)</f>
        <v>Obesity</v>
      </c>
      <c r="K1726" t="str">
        <f>VLOOKUP(A1726,'Medical Examinations'!$A$2:$J$2336,10,FALSE)</f>
        <v>Diabetes</v>
      </c>
      <c r="L1726" s="51" t="str">
        <f>_xlfn.XLOOKUP(A1726,'Hospitalisation Details'!$A$2:$A$2345,'Hospitalisation Details'!$J$2:$J$2345,"")</f>
        <v>20-Oct-1986</v>
      </c>
      <c r="M1726" s="12">
        <f>_xlfn.XLOOKUP(A1726,'Hospitalisation Details'!$A$2:$A$2344,'Hospitalisation Details'!$F$2:$F$2344," ",0,1)</f>
        <v>5272.18</v>
      </c>
      <c r="N1726" t="str">
        <f>_xlfn.XLOOKUP(A1726,'Hospitalisation Details'!$A$2:$A$2344,'Hospitalisation Details'!$G$2:$G$2344," ",0,1)</f>
        <v>tier - 2</v>
      </c>
      <c r="O1726" t="str">
        <f>_xlfn.XLOOKUP(A1726,'Hospitalisation Details'!$A$2:$A$2344,'Hospitalisation Details'!$H$2:$H$2344," ",0,1)</f>
        <v>tier - 3</v>
      </c>
      <c r="P1726" t="str">
        <f>_xlfn.XLOOKUP(A1726,'Hospitalisation Details'!$A$2:$A$2344,'Hospitalisation Details'!$I$2:$I$2344," ",0,1)</f>
        <v>R1012</v>
      </c>
      <c r="Q1726">
        <f>_xlfn.XLOOKUP(A1726,'Hospitalisation Details'!$A$2:$A$2344,'Hospitalisation Details'!$K$2:$K$2344," ",0,1)</f>
        <v>36</v>
      </c>
    </row>
    <row r="1727" spans="1:17" ht="15.5" x14ac:dyDescent="0.35">
      <c r="A1727" s="8" t="s">
        <v>645</v>
      </c>
      <c r="B1727" t="str">
        <f>VLOOKUP(Healthcare!A1727,'Customer Names'!A1727:E4061,4,FALSE)</f>
        <v>Kelly H.</v>
      </c>
      <c r="C1727" s="10">
        <f>_xlfn.XLOOKUP(A1727,'Medical Examinations'!$A$2:$A$2336,'Medical Examinations'!$B$2:$B$2336,"NA",0,1)</f>
        <v>26.885000000000002</v>
      </c>
      <c r="D1727" s="10">
        <f>_xlfn.XLOOKUP(A1727,'Medical Examinations'!$A$2:$A$2336,'Medical Examinations'!$C$2:$C$2336)</f>
        <v>8.66</v>
      </c>
      <c r="E1727" s="1" t="str">
        <f>_xlfn.XLOOKUP(A1727,'Medical Examinations'!$A$2:$A$2336,'Medical Examinations'!$D$2:$D$2336)</f>
        <v>Yes</v>
      </c>
      <c r="F1727" t="str">
        <f>_xlfn.XLOOKUP(A1727,'Medical Examinations'!$A$2:$A$2336,'Medical Examinations'!$E$2:$E$2336)</f>
        <v>No</v>
      </c>
      <c r="G1727" t="str">
        <f>_xlfn.XLOOKUP(A1727,'Medical Examinations'!$A$2:$A$2336,'Medical Examinations'!$F$2:$F$2336)</f>
        <v>No</v>
      </c>
      <c r="H1727" s="1">
        <f>_xlfn.XLOOKUP(A1727,'Medical Examinations'!$A$2:$A$2336,'Medical Examinations'!$G$2:$G$2336)</f>
        <v>1</v>
      </c>
      <c r="I1727" t="str">
        <f>_xlfn.XLOOKUP(A1727,'Medical Examinations'!$A$2:$A$2336,'Medical Examinations'!$H$2:$H$2336)</f>
        <v>No</v>
      </c>
      <c r="J1727" t="str">
        <f>VLOOKUP(A1727,'Medical Examinations'!$A$2:$J$2336,9,FALSE)</f>
        <v>Overweight</v>
      </c>
      <c r="K1727" t="str">
        <f>VLOOKUP(A1727,'Medical Examinations'!$A$2:$J$2336,10,FALSE)</f>
        <v>Diabetes</v>
      </c>
      <c r="L1727" s="51" t="str">
        <f>_xlfn.XLOOKUP(A1727,'Hospitalisation Details'!$A$2:$A$2345,'Hospitalisation Details'!$J$2:$J$2345,"")</f>
        <v>20-Sep-1986</v>
      </c>
      <c r="M1727" s="12">
        <f>_xlfn.XLOOKUP(A1727,'Hospitalisation Details'!$A$2:$A$2344,'Hospitalisation Details'!$F$2:$F$2344," ",0,1)</f>
        <v>5267.82</v>
      </c>
      <c r="N1727" t="str">
        <f>_xlfn.XLOOKUP(A1727,'Hospitalisation Details'!$A$2:$A$2344,'Hospitalisation Details'!$G$2:$G$2344," ",0,1)</f>
        <v>tier - 2</v>
      </c>
      <c r="O1727" t="str">
        <f>_xlfn.XLOOKUP(A1727,'Hospitalisation Details'!$A$2:$A$2344,'Hospitalisation Details'!$H$2:$H$2344," ",0,1)</f>
        <v>tier - 2</v>
      </c>
      <c r="P1727" t="str">
        <f>_xlfn.XLOOKUP(A1727,'Hospitalisation Details'!$A$2:$A$2344,'Hospitalisation Details'!$I$2:$I$2344," ",0,1)</f>
        <v>R1012</v>
      </c>
      <c r="Q1727">
        <f>_xlfn.XLOOKUP(A1727,'Hospitalisation Details'!$A$2:$A$2344,'Hospitalisation Details'!$K$2:$K$2344," ",0,1)</f>
        <v>36</v>
      </c>
    </row>
    <row r="1728" spans="1:17" ht="15.5" x14ac:dyDescent="0.35">
      <c r="A1728" s="8" t="s">
        <v>644</v>
      </c>
      <c r="B1728" t="str">
        <f>VLOOKUP(Healthcare!A1728,'Customer Names'!A1728:E4062,4,FALSE)</f>
        <v>Lindsay M.</v>
      </c>
      <c r="C1728" s="10">
        <f>_xlfn.XLOOKUP(A1728,'Medical Examinations'!$A$2:$A$2336,'Medical Examinations'!$B$2:$B$2336,"NA",0,1)</f>
        <v>25.84</v>
      </c>
      <c r="D1728" s="10">
        <f>_xlfn.XLOOKUP(A1728,'Medical Examinations'!$A$2:$A$2336,'Medical Examinations'!$C$2:$C$2336)</f>
        <v>8.5500000000000007</v>
      </c>
      <c r="E1728" s="1" t="str">
        <f>_xlfn.XLOOKUP(A1728,'Medical Examinations'!$A$2:$A$2336,'Medical Examinations'!$D$2:$D$2336)</f>
        <v>Yes</v>
      </c>
      <c r="F1728" t="str">
        <f>_xlfn.XLOOKUP(A1728,'Medical Examinations'!$A$2:$A$2336,'Medical Examinations'!$E$2:$E$2336)</f>
        <v>No</v>
      </c>
      <c r="G1728" t="str">
        <f>_xlfn.XLOOKUP(A1728,'Medical Examinations'!$A$2:$A$2336,'Medical Examinations'!$F$2:$F$2336)</f>
        <v>No</v>
      </c>
      <c r="H1728" s="1">
        <f>_xlfn.XLOOKUP(A1728,'Medical Examinations'!$A$2:$A$2336,'Medical Examinations'!$G$2:$G$2336)</f>
        <v>1</v>
      </c>
      <c r="I1728" t="str">
        <f>_xlfn.XLOOKUP(A1728,'Medical Examinations'!$A$2:$A$2336,'Medical Examinations'!$H$2:$H$2336)</f>
        <v>No</v>
      </c>
      <c r="J1728" t="str">
        <f>VLOOKUP(A1728,'Medical Examinations'!$A$2:$J$2336,9,FALSE)</f>
        <v>Overweight</v>
      </c>
      <c r="K1728" t="str">
        <f>VLOOKUP(A1728,'Medical Examinations'!$A$2:$J$2336,10,FALSE)</f>
        <v>Diabetes</v>
      </c>
      <c r="L1728" s="51" t="str">
        <f>_xlfn.XLOOKUP(A1728,'Hospitalisation Details'!$A$2:$A$2345,'Hospitalisation Details'!$J$2:$J$2345,"")</f>
        <v>25-Oct-1986</v>
      </c>
      <c r="M1728" s="12">
        <f>_xlfn.XLOOKUP(A1728,'Hospitalisation Details'!$A$2:$A$2344,'Hospitalisation Details'!$F$2:$F$2344," ",0,1)</f>
        <v>5266.37</v>
      </c>
      <c r="N1728" t="str">
        <f>_xlfn.XLOOKUP(A1728,'Hospitalisation Details'!$A$2:$A$2344,'Hospitalisation Details'!$G$2:$G$2344," ",0,1)</f>
        <v>tier - 2</v>
      </c>
      <c r="O1728" t="str">
        <f>_xlfn.XLOOKUP(A1728,'Hospitalisation Details'!$A$2:$A$2344,'Hospitalisation Details'!$H$2:$H$2344," ",0,1)</f>
        <v>tier - 2</v>
      </c>
      <c r="P1728" t="str">
        <f>_xlfn.XLOOKUP(A1728,'Hospitalisation Details'!$A$2:$A$2344,'Hospitalisation Details'!$I$2:$I$2344," ",0,1)</f>
        <v>R1012</v>
      </c>
      <c r="Q1728">
        <f>_xlfn.XLOOKUP(A1728,'Hospitalisation Details'!$A$2:$A$2344,'Hospitalisation Details'!$K$2:$K$2344," ",0,1)</f>
        <v>36</v>
      </c>
    </row>
    <row r="1729" spans="1:17" ht="15.5" x14ac:dyDescent="0.35">
      <c r="A1729" s="8" t="s">
        <v>643</v>
      </c>
      <c r="B1729" t="str">
        <f>VLOOKUP(Healthcare!A1729,'Customer Names'!A1729:E4063,4,FALSE)</f>
        <v>Austen G</v>
      </c>
      <c r="C1729" s="10">
        <f>_xlfn.XLOOKUP(A1729,'Medical Examinations'!$A$2:$A$2336,'Medical Examinations'!$B$2:$B$2336,"NA",0,1)</f>
        <v>27.454999999999998</v>
      </c>
      <c r="D1729" s="10">
        <f>_xlfn.XLOOKUP(A1729,'Medical Examinations'!$A$2:$A$2336,'Medical Examinations'!$C$2:$C$2336)</f>
        <v>4.54</v>
      </c>
      <c r="E1729" s="1" t="str">
        <f>_xlfn.XLOOKUP(A1729,'Medical Examinations'!$A$2:$A$2336,'Medical Examinations'!$D$2:$D$2336)</f>
        <v>No</v>
      </c>
      <c r="F1729" t="str">
        <f>_xlfn.XLOOKUP(A1729,'Medical Examinations'!$A$2:$A$2336,'Medical Examinations'!$E$2:$E$2336)</f>
        <v>No</v>
      </c>
      <c r="G1729" t="str">
        <f>_xlfn.XLOOKUP(A1729,'Medical Examinations'!$A$2:$A$2336,'Medical Examinations'!$F$2:$F$2336)</f>
        <v>No</v>
      </c>
      <c r="H1729" s="1">
        <f>_xlfn.XLOOKUP(A1729,'Medical Examinations'!$A$2:$A$2336,'Medical Examinations'!$G$2:$G$2336)</f>
        <v>0</v>
      </c>
      <c r="I1729" t="str">
        <f>_xlfn.XLOOKUP(A1729,'Medical Examinations'!$A$2:$A$2336,'Medical Examinations'!$H$2:$H$2336)</f>
        <v>No</v>
      </c>
      <c r="J1729" t="str">
        <f>VLOOKUP(A1729,'Medical Examinations'!$A$2:$J$2336,9,FALSE)</f>
        <v>Overweight</v>
      </c>
      <c r="K1729" t="str">
        <f>VLOOKUP(A1729,'Medical Examinations'!$A$2:$J$2336,10,FALSE)</f>
        <v>Normal</v>
      </c>
      <c r="L1729" s="51" t="str">
        <f>_xlfn.XLOOKUP(A1729,'Hospitalisation Details'!$A$2:$A$2345,'Hospitalisation Details'!$J$2:$J$2345,"")</f>
        <v>19-Jul-1989</v>
      </c>
      <c r="M1729" s="12">
        <f>_xlfn.XLOOKUP(A1729,'Hospitalisation Details'!$A$2:$A$2344,'Hospitalisation Details'!$F$2:$F$2344," ",0,1)</f>
        <v>5261.47</v>
      </c>
      <c r="N1729" t="str">
        <f>_xlfn.XLOOKUP(A1729,'Hospitalisation Details'!$A$2:$A$2344,'Hospitalisation Details'!$G$2:$G$2344," ",0,1)</f>
        <v>tier - 2</v>
      </c>
      <c r="O1729" t="str">
        <f>_xlfn.XLOOKUP(A1729,'Hospitalisation Details'!$A$2:$A$2344,'Hospitalisation Details'!$H$2:$H$2344," ",0,1)</f>
        <v>tier - 2</v>
      </c>
      <c r="P1729" t="str">
        <f>_xlfn.XLOOKUP(A1729,'Hospitalisation Details'!$A$2:$A$2344,'Hospitalisation Details'!$I$2:$I$2344," ",0,1)</f>
        <v>R1012</v>
      </c>
      <c r="Q1729">
        <f>_xlfn.XLOOKUP(A1729,'Hospitalisation Details'!$A$2:$A$2344,'Hospitalisation Details'!$K$2:$K$2344," ",0,1)</f>
        <v>33</v>
      </c>
    </row>
    <row r="1730" spans="1:17" ht="15.5" x14ac:dyDescent="0.35">
      <c r="A1730" s="8" t="s">
        <v>642</v>
      </c>
      <c r="B1730" t="str">
        <f>VLOOKUP(Healthcare!A1730,'Customer Names'!A1730:E4064,4,FALSE)</f>
        <v>Tory J.</v>
      </c>
      <c r="C1730" s="10">
        <f>_xlfn.XLOOKUP(A1730,'Medical Examinations'!$A$2:$A$2336,'Medical Examinations'!$B$2:$B$2336,"NA",0,1)</f>
        <v>24.605</v>
      </c>
      <c r="D1730" s="10">
        <f>_xlfn.XLOOKUP(A1730,'Medical Examinations'!$A$2:$A$2336,'Medical Examinations'!$C$2:$C$2336)</f>
        <v>5.7</v>
      </c>
      <c r="E1730" s="1" t="str">
        <f>_xlfn.XLOOKUP(A1730,'Medical Examinations'!$A$2:$A$2336,'Medical Examinations'!$D$2:$D$2336)</f>
        <v>No</v>
      </c>
      <c r="F1730" t="str">
        <f>_xlfn.XLOOKUP(A1730,'Medical Examinations'!$A$2:$A$2336,'Medical Examinations'!$E$2:$E$2336)</f>
        <v>No</v>
      </c>
      <c r="G1730" t="str">
        <f>_xlfn.XLOOKUP(A1730,'Medical Examinations'!$A$2:$A$2336,'Medical Examinations'!$F$2:$F$2336)</f>
        <v>No</v>
      </c>
      <c r="H1730" s="1">
        <f>_xlfn.XLOOKUP(A1730,'Medical Examinations'!$A$2:$A$2336,'Medical Examinations'!$G$2:$G$2336)</f>
        <v>0</v>
      </c>
      <c r="I1730" t="str">
        <f>_xlfn.XLOOKUP(A1730,'Medical Examinations'!$A$2:$A$2336,'Medical Examinations'!$H$2:$H$2336)</f>
        <v>No</v>
      </c>
      <c r="J1730" t="str">
        <f>VLOOKUP(A1730,'Medical Examinations'!$A$2:$J$2336,9,FALSE)</f>
        <v>Normal Weight</v>
      </c>
      <c r="K1730" t="str">
        <f>VLOOKUP(A1730,'Medical Examinations'!$A$2:$J$2336,10,FALSE)</f>
        <v>Prediabetes</v>
      </c>
      <c r="L1730" s="51" t="str">
        <f>_xlfn.XLOOKUP(A1730,'Hospitalisation Details'!$A$2:$A$2345,'Hospitalisation Details'!$J$2:$J$2345,"")</f>
        <v>25-Nov-1989</v>
      </c>
      <c r="M1730" s="12">
        <f>_xlfn.XLOOKUP(A1730,'Hospitalisation Details'!$A$2:$A$2344,'Hospitalisation Details'!$F$2:$F$2344," ",0,1)</f>
        <v>5257.51</v>
      </c>
      <c r="N1730" t="str">
        <f>_xlfn.XLOOKUP(A1730,'Hospitalisation Details'!$A$2:$A$2344,'Hospitalisation Details'!$G$2:$G$2344," ",0,1)</f>
        <v>tier - 2</v>
      </c>
      <c r="O1730" t="str">
        <f>_xlfn.XLOOKUP(A1730,'Hospitalisation Details'!$A$2:$A$2344,'Hospitalisation Details'!$H$2:$H$2344," ",0,1)</f>
        <v>tier - 2</v>
      </c>
      <c r="P1730" t="str">
        <f>_xlfn.XLOOKUP(A1730,'Hospitalisation Details'!$A$2:$A$2344,'Hospitalisation Details'!$I$2:$I$2344," ",0,1)</f>
        <v>R1012</v>
      </c>
      <c r="Q1730">
        <f>_xlfn.XLOOKUP(A1730,'Hospitalisation Details'!$A$2:$A$2344,'Hospitalisation Details'!$K$2:$K$2344," ",0,1)</f>
        <v>33</v>
      </c>
    </row>
    <row r="1731" spans="1:17" ht="15.5" x14ac:dyDescent="0.35">
      <c r="A1731" s="8" t="s">
        <v>641</v>
      </c>
      <c r="B1731" t="str">
        <f>VLOOKUP(Healthcare!A1731,'Customer Names'!A1731:E4065,4,FALSE)</f>
        <v>Robert J.</v>
      </c>
      <c r="C1731" s="10">
        <f>_xlfn.XLOOKUP(A1731,'Medical Examinations'!$A$2:$A$2336,'Medical Examinations'!$B$2:$B$2336,"NA",0,1)</f>
        <v>30.8</v>
      </c>
      <c r="D1731" s="10">
        <f>_xlfn.XLOOKUP(A1731,'Medical Examinations'!$A$2:$A$2336,'Medical Examinations'!$C$2:$C$2336)</f>
        <v>5.07</v>
      </c>
      <c r="E1731" s="1" t="str">
        <f>_xlfn.XLOOKUP(A1731,'Medical Examinations'!$A$2:$A$2336,'Medical Examinations'!$D$2:$D$2336)</f>
        <v>No</v>
      </c>
      <c r="F1731" t="str">
        <f>_xlfn.XLOOKUP(A1731,'Medical Examinations'!$A$2:$A$2336,'Medical Examinations'!$E$2:$E$2336)</f>
        <v>No</v>
      </c>
      <c r="G1731" t="str">
        <f>_xlfn.XLOOKUP(A1731,'Medical Examinations'!$A$2:$A$2336,'Medical Examinations'!$F$2:$F$2336)</f>
        <v>No</v>
      </c>
      <c r="H1731" s="1">
        <f>_xlfn.XLOOKUP(A1731,'Medical Examinations'!$A$2:$A$2336,'Medical Examinations'!$G$2:$G$2336)</f>
        <v>0</v>
      </c>
      <c r="I1731" t="str">
        <f>_xlfn.XLOOKUP(A1731,'Medical Examinations'!$A$2:$A$2336,'Medical Examinations'!$H$2:$H$2336)</f>
        <v>No</v>
      </c>
      <c r="J1731" t="str">
        <f>VLOOKUP(A1731,'Medical Examinations'!$A$2:$J$2336,9,FALSE)</f>
        <v>Obesity</v>
      </c>
      <c r="K1731" t="str">
        <f>VLOOKUP(A1731,'Medical Examinations'!$A$2:$J$2336,10,FALSE)</f>
        <v>Normal</v>
      </c>
      <c r="L1731" s="51" t="str">
        <f>_xlfn.XLOOKUP(A1731,'Hospitalisation Details'!$A$2:$A$2345,'Hospitalisation Details'!$J$2:$J$2345,"")</f>
        <v>6-Jul-1990</v>
      </c>
      <c r="M1731" s="12">
        <f>_xlfn.XLOOKUP(A1731,'Hospitalisation Details'!$A$2:$A$2344,'Hospitalisation Details'!$F$2:$F$2344," ",0,1)</f>
        <v>5253.52</v>
      </c>
      <c r="N1731" t="str">
        <f>_xlfn.XLOOKUP(A1731,'Hospitalisation Details'!$A$2:$A$2344,'Hospitalisation Details'!$G$2:$G$2344," ",0,1)</f>
        <v>tier - 3</v>
      </c>
      <c r="O1731" t="str">
        <f>_xlfn.XLOOKUP(A1731,'Hospitalisation Details'!$A$2:$A$2344,'Hospitalisation Details'!$H$2:$H$2344," ",0,1)</f>
        <v>tier - 3</v>
      </c>
      <c r="P1731" t="str">
        <f>_xlfn.XLOOKUP(A1731,'Hospitalisation Details'!$A$2:$A$2344,'Hospitalisation Details'!$I$2:$I$2344," ",0,1)</f>
        <v>R1011</v>
      </c>
      <c r="Q1731">
        <f>_xlfn.XLOOKUP(A1731,'Hospitalisation Details'!$A$2:$A$2344,'Hospitalisation Details'!$K$2:$K$2344," ",0,1)</f>
        <v>32</v>
      </c>
    </row>
    <row r="1732" spans="1:17" ht="15.5" x14ac:dyDescent="0.35">
      <c r="A1732" s="8" t="s">
        <v>640</v>
      </c>
      <c r="B1732" t="str">
        <f>VLOOKUP(Healthcare!A1732,'Customer Names'!A1732:E4066,4,FALSE)</f>
        <v>Steph</v>
      </c>
      <c r="C1732" s="10">
        <f>_xlfn.XLOOKUP(A1732,'Medical Examinations'!$A$2:$A$2336,'Medical Examinations'!$B$2:$B$2336,"NA",0,1)</f>
        <v>34.799999999999997</v>
      </c>
      <c r="D1732" s="10">
        <f>_xlfn.XLOOKUP(A1732,'Medical Examinations'!$A$2:$A$2336,'Medical Examinations'!$C$2:$C$2336)</f>
        <v>4.38</v>
      </c>
      <c r="E1732" s="1" t="str">
        <f>_xlfn.XLOOKUP(A1732,'Medical Examinations'!$A$2:$A$2336,'Medical Examinations'!$D$2:$D$2336)</f>
        <v>No</v>
      </c>
      <c r="F1732" t="str">
        <f>_xlfn.XLOOKUP(A1732,'Medical Examinations'!$A$2:$A$2336,'Medical Examinations'!$E$2:$E$2336)</f>
        <v>No</v>
      </c>
      <c r="G1732" t="str">
        <f>_xlfn.XLOOKUP(A1732,'Medical Examinations'!$A$2:$A$2336,'Medical Examinations'!$F$2:$F$2336)</f>
        <v>No</v>
      </c>
      <c r="H1732" s="1">
        <f>_xlfn.XLOOKUP(A1732,'Medical Examinations'!$A$2:$A$2336,'Medical Examinations'!$G$2:$G$2336)</f>
        <v>1</v>
      </c>
      <c r="I1732" t="str">
        <f>_xlfn.XLOOKUP(A1732,'Medical Examinations'!$A$2:$A$2336,'Medical Examinations'!$H$2:$H$2336)</f>
        <v>No</v>
      </c>
      <c r="J1732" t="str">
        <f>VLOOKUP(A1732,'Medical Examinations'!$A$2:$J$2336,9,FALSE)</f>
        <v>Obesity</v>
      </c>
      <c r="K1732" t="str">
        <f>VLOOKUP(A1732,'Medical Examinations'!$A$2:$J$2336,10,FALSE)</f>
        <v>Normal</v>
      </c>
      <c r="L1732" s="51" t="str">
        <f>_xlfn.XLOOKUP(A1732,'Hospitalisation Details'!$A$2:$A$2345,'Hospitalisation Details'!$J$2:$J$2345,"")</f>
        <v>9-Sep-1987</v>
      </c>
      <c r="M1732" s="12">
        <f>_xlfn.XLOOKUP(A1732,'Hospitalisation Details'!$A$2:$A$2344,'Hospitalisation Details'!$F$2:$F$2344," ",0,1)</f>
        <v>5246.05</v>
      </c>
      <c r="N1732" t="str">
        <f>_xlfn.XLOOKUP(A1732,'Hospitalisation Details'!$A$2:$A$2344,'Hospitalisation Details'!$G$2:$G$2344," ",0,1)</f>
        <v>tier - 2</v>
      </c>
      <c r="O1732" t="str">
        <f>_xlfn.XLOOKUP(A1732,'Hospitalisation Details'!$A$2:$A$2344,'Hospitalisation Details'!$H$2:$H$2344," ",0,1)</f>
        <v>tier - 3</v>
      </c>
      <c r="P1732" t="str">
        <f>_xlfn.XLOOKUP(A1732,'Hospitalisation Details'!$A$2:$A$2344,'Hospitalisation Details'!$I$2:$I$2344," ",0,1)</f>
        <v>R1011</v>
      </c>
      <c r="Q1732">
        <f>_xlfn.XLOOKUP(A1732,'Hospitalisation Details'!$A$2:$A$2344,'Hospitalisation Details'!$K$2:$K$2344," ",0,1)</f>
        <v>35</v>
      </c>
    </row>
    <row r="1733" spans="1:17" ht="15.5" x14ac:dyDescent="0.35">
      <c r="A1733" s="8" t="s">
        <v>639</v>
      </c>
      <c r="B1733" t="str">
        <f>VLOOKUP(Healthcare!A1733,'Customer Names'!A1733:E4067,4,FALSE)</f>
        <v>Kate</v>
      </c>
      <c r="C1733" s="10">
        <f>_xlfn.XLOOKUP(A1733,'Medical Examinations'!$A$2:$A$2336,'Medical Examinations'!$B$2:$B$2336,"NA",0,1)</f>
        <v>34.21</v>
      </c>
      <c r="D1733" s="10">
        <f>_xlfn.XLOOKUP(A1733,'Medical Examinations'!$A$2:$A$2336,'Medical Examinations'!$C$2:$C$2336)</f>
        <v>4.54</v>
      </c>
      <c r="E1733" s="1" t="str">
        <f>_xlfn.XLOOKUP(A1733,'Medical Examinations'!$A$2:$A$2336,'Medical Examinations'!$D$2:$D$2336)</f>
        <v>No</v>
      </c>
      <c r="F1733" t="str">
        <f>_xlfn.XLOOKUP(A1733,'Medical Examinations'!$A$2:$A$2336,'Medical Examinations'!$E$2:$E$2336)</f>
        <v>No</v>
      </c>
      <c r="G1733" t="str">
        <f>_xlfn.XLOOKUP(A1733,'Medical Examinations'!$A$2:$A$2336,'Medical Examinations'!$F$2:$F$2336)</f>
        <v>No</v>
      </c>
      <c r="H1733" s="1">
        <f>_xlfn.XLOOKUP(A1733,'Medical Examinations'!$A$2:$A$2336,'Medical Examinations'!$G$2:$G$2336)</f>
        <v>1</v>
      </c>
      <c r="I1733" t="str">
        <f>_xlfn.XLOOKUP(A1733,'Medical Examinations'!$A$2:$A$2336,'Medical Examinations'!$H$2:$H$2336)</f>
        <v>No</v>
      </c>
      <c r="J1733" t="str">
        <f>VLOOKUP(A1733,'Medical Examinations'!$A$2:$J$2336,9,FALSE)</f>
        <v>Obesity</v>
      </c>
      <c r="K1733" t="str">
        <f>VLOOKUP(A1733,'Medical Examinations'!$A$2:$J$2336,10,FALSE)</f>
        <v>Normal</v>
      </c>
      <c r="L1733" s="51" t="str">
        <f>_xlfn.XLOOKUP(A1733,'Hospitalisation Details'!$A$2:$A$2345,'Hospitalisation Details'!$J$2:$J$2345,"")</f>
        <v>5-Jul-1987</v>
      </c>
      <c r="M1733" s="12">
        <f>_xlfn.XLOOKUP(A1733,'Hospitalisation Details'!$A$2:$A$2344,'Hospitalisation Details'!$F$2:$F$2344," ",0,1)</f>
        <v>5245.23</v>
      </c>
      <c r="N1733" t="str">
        <f>_xlfn.XLOOKUP(A1733,'Hospitalisation Details'!$A$2:$A$2344,'Hospitalisation Details'!$G$2:$G$2344," ",0,1)</f>
        <v>tier - 2</v>
      </c>
      <c r="O1733" t="str">
        <f>_xlfn.XLOOKUP(A1733,'Hospitalisation Details'!$A$2:$A$2344,'Hospitalisation Details'!$H$2:$H$2344," ",0,1)</f>
        <v>tier - 2</v>
      </c>
      <c r="P1733" t="str">
        <f>_xlfn.XLOOKUP(A1733,'Hospitalisation Details'!$A$2:$A$2344,'Hospitalisation Details'!$I$2:$I$2344," ",0,1)</f>
        <v>R1013</v>
      </c>
      <c r="Q1733">
        <f>_xlfn.XLOOKUP(A1733,'Hospitalisation Details'!$A$2:$A$2344,'Hospitalisation Details'!$K$2:$K$2344," ",0,1)</f>
        <v>35</v>
      </c>
    </row>
    <row r="1734" spans="1:17" ht="15.5" x14ac:dyDescent="0.35">
      <c r="A1734" s="8" t="s">
        <v>638</v>
      </c>
      <c r="B1734" t="str">
        <f>VLOOKUP(Healthcare!A1734,'Customer Names'!A1734:E4068,4,FALSE)</f>
        <v>Kristina</v>
      </c>
      <c r="C1734" s="10">
        <f>_xlfn.XLOOKUP(A1734,'Medical Examinations'!$A$2:$A$2336,'Medical Examinations'!$B$2:$B$2336,"NA",0,1)</f>
        <v>31</v>
      </c>
      <c r="D1734" s="10">
        <f>_xlfn.XLOOKUP(A1734,'Medical Examinations'!$A$2:$A$2336,'Medical Examinations'!$C$2:$C$2336)</f>
        <v>5.38</v>
      </c>
      <c r="E1734" s="1" t="str">
        <f>_xlfn.XLOOKUP(A1734,'Medical Examinations'!$A$2:$A$2336,'Medical Examinations'!$D$2:$D$2336)</f>
        <v>No</v>
      </c>
      <c r="F1734" t="str">
        <f>_xlfn.XLOOKUP(A1734,'Medical Examinations'!$A$2:$A$2336,'Medical Examinations'!$E$2:$E$2336)</f>
        <v>No</v>
      </c>
      <c r="G1734" t="str">
        <f>_xlfn.XLOOKUP(A1734,'Medical Examinations'!$A$2:$A$2336,'Medical Examinations'!$F$2:$F$2336)</f>
        <v>No</v>
      </c>
      <c r="H1734" s="1">
        <f>_xlfn.XLOOKUP(A1734,'Medical Examinations'!$A$2:$A$2336,'Medical Examinations'!$G$2:$G$2336)</f>
        <v>1</v>
      </c>
      <c r="I1734" t="str">
        <f>_xlfn.XLOOKUP(A1734,'Medical Examinations'!$A$2:$A$2336,'Medical Examinations'!$H$2:$H$2336)</f>
        <v>No</v>
      </c>
      <c r="J1734" t="str">
        <f>VLOOKUP(A1734,'Medical Examinations'!$A$2:$J$2336,9,FALSE)</f>
        <v>Obesity</v>
      </c>
      <c r="K1734" t="str">
        <f>VLOOKUP(A1734,'Medical Examinations'!$A$2:$J$2336,10,FALSE)</f>
        <v>Normal</v>
      </c>
      <c r="L1734" s="51" t="str">
        <f>_xlfn.XLOOKUP(A1734,'Hospitalisation Details'!$A$2:$A$2345,'Hospitalisation Details'!$J$2:$J$2345,"")</f>
        <v>26-Dec-1987</v>
      </c>
      <c r="M1734" s="12">
        <f>_xlfn.XLOOKUP(A1734,'Hospitalisation Details'!$A$2:$A$2344,'Hospitalisation Details'!$F$2:$F$2344," ",0,1)</f>
        <v>5240.7700000000004</v>
      </c>
      <c r="N1734" t="str">
        <f>_xlfn.XLOOKUP(A1734,'Hospitalisation Details'!$A$2:$A$2344,'Hospitalisation Details'!$G$2:$G$2344," ",0,1)</f>
        <v>tier - 2</v>
      </c>
      <c r="O1734" t="str">
        <f>_xlfn.XLOOKUP(A1734,'Hospitalisation Details'!$A$2:$A$2344,'Hospitalisation Details'!$H$2:$H$2344," ",0,1)</f>
        <v>tier - 2</v>
      </c>
      <c r="P1734" t="str">
        <f>_xlfn.XLOOKUP(A1734,'Hospitalisation Details'!$A$2:$A$2344,'Hospitalisation Details'!$I$2:$I$2344," ",0,1)</f>
        <v>R1011</v>
      </c>
      <c r="Q1734">
        <f>_xlfn.XLOOKUP(A1734,'Hospitalisation Details'!$A$2:$A$2344,'Hospitalisation Details'!$K$2:$K$2344," ",0,1)</f>
        <v>35</v>
      </c>
    </row>
    <row r="1735" spans="1:17" ht="15.5" x14ac:dyDescent="0.35">
      <c r="A1735" s="8" t="s">
        <v>637</v>
      </c>
      <c r="B1735" t="str">
        <f>VLOOKUP(Healthcare!A1735,'Customer Names'!A1735:E4069,4,FALSE)</f>
        <v>Flo</v>
      </c>
      <c r="C1735" s="10">
        <f>_xlfn.XLOOKUP(A1735,'Medical Examinations'!$A$2:$A$2336,'Medical Examinations'!$B$2:$B$2336,"NA",0,1)</f>
        <v>26.125</v>
      </c>
      <c r="D1735" s="10">
        <f>_xlfn.XLOOKUP(A1735,'Medical Examinations'!$A$2:$A$2336,'Medical Examinations'!$C$2:$C$2336)</f>
        <v>5.55</v>
      </c>
      <c r="E1735" s="1" t="str">
        <f>_xlfn.XLOOKUP(A1735,'Medical Examinations'!$A$2:$A$2336,'Medical Examinations'!$D$2:$D$2336)</f>
        <v>No</v>
      </c>
      <c r="F1735" t="str">
        <f>_xlfn.XLOOKUP(A1735,'Medical Examinations'!$A$2:$A$2336,'Medical Examinations'!$E$2:$E$2336)</f>
        <v>No</v>
      </c>
      <c r="G1735" t="str">
        <f>_xlfn.XLOOKUP(A1735,'Medical Examinations'!$A$2:$A$2336,'Medical Examinations'!$F$2:$F$2336)</f>
        <v>No</v>
      </c>
      <c r="H1735" s="1">
        <f>_xlfn.XLOOKUP(A1735,'Medical Examinations'!$A$2:$A$2336,'Medical Examinations'!$G$2:$G$2336)</f>
        <v>1</v>
      </c>
      <c r="I1735" t="str">
        <f>_xlfn.XLOOKUP(A1735,'Medical Examinations'!$A$2:$A$2336,'Medical Examinations'!$H$2:$H$2336)</f>
        <v>No</v>
      </c>
      <c r="J1735" t="str">
        <f>VLOOKUP(A1735,'Medical Examinations'!$A$2:$J$2336,9,FALSE)</f>
        <v>Overweight</v>
      </c>
      <c r="K1735" t="str">
        <f>VLOOKUP(A1735,'Medical Examinations'!$A$2:$J$2336,10,FALSE)</f>
        <v>Normal</v>
      </c>
      <c r="L1735" s="51" t="str">
        <f>_xlfn.XLOOKUP(A1735,'Hospitalisation Details'!$A$2:$A$2345,'Hospitalisation Details'!$J$2:$J$2345,"")</f>
        <v>29-Jun-1987</v>
      </c>
      <c r="M1735" s="12">
        <f>_xlfn.XLOOKUP(A1735,'Hospitalisation Details'!$A$2:$A$2344,'Hospitalisation Details'!$F$2:$F$2344," ",0,1)</f>
        <v>5227.99</v>
      </c>
      <c r="N1735" t="str">
        <f>_xlfn.XLOOKUP(A1735,'Hospitalisation Details'!$A$2:$A$2344,'Hospitalisation Details'!$G$2:$G$2344," ",0,1)</f>
        <v>tier - 2</v>
      </c>
      <c r="O1735" t="str">
        <f>_xlfn.XLOOKUP(A1735,'Hospitalisation Details'!$A$2:$A$2344,'Hospitalisation Details'!$H$2:$H$2344," ",0,1)</f>
        <v>tier - 1</v>
      </c>
      <c r="P1735" t="str">
        <f>_xlfn.XLOOKUP(A1735,'Hospitalisation Details'!$A$2:$A$2344,'Hospitalisation Details'!$I$2:$I$2344," ",0,1)</f>
        <v>R1024</v>
      </c>
      <c r="Q1735">
        <f>_xlfn.XLOOKUP(A1735,'Hospitalisation Details'!$A$2:$A$2344,'Hospitalisation Details'!$K$2:$K$2344," ",0,1)</f>
        <v>35</v>
      </c>
    </row>
    <row r="1736" spans="1:17" ht="15.5" x14ac:dyDescent="0.35">
      <c r="A1736" s="8" t="s">
        <v>636</v>
      </c>
      <c r="B1736" t="str">
        <f>VLOOKUP(Healthcare!A1736,'Customer Names'!A1736:E4070,4,FALSE)</f>
        <v>Sarah P.</v>
      </c>
      <c r="C1736" s="10">
        <f>_xlfn.XLOOKUP(A1736,'Medical Examinations'!$A$2:$A$2336,'Medical Examinations'!$B$2:$B$2336,"NA",0,1)</f>
        <v>30.13</v>
      </c>
      <c r="D1736" s="10">
        <f>_xlfn.XLOOKUP(A1736,'Medical Examinations'!$A$2:$A$2336,'Medical Examinations'!$C$2:$C$2336)</f>
        <v>4.03</v>
      </c>
      <c r="E1736" s="1" t="str">
        <f>_xlfn.XLOOKUP(A1736,'Medical Examinations'!$A$2:$A$2336,'Medical Examinations'!$D$2:$D$2336)</f>
        <v>Yes</v>
      </c>
      <c r="F1736" t="str">
        <f>_xlfn.XLOOKUP(A1736,'Medical Examinations'!$A$2:$A$2336,'Medical Examinations'!$E$2:$E$2336)</f>
        <v>No</v>
      </c>
      <c r="G1736" t="str">
        <f>_xlfn.XLOOKUP(A1736,'Medical Examinations'!$A$2:$A$2336,'Medical Examinations'!$F$2:$F$2336)</f>
        <v>No</v>
      </c>
      <c r="H1736" s="1">
        <f>_xlfn.XLOOKUP(A1736,'Medical Examinations'!$A$2:$A$2336,'Medical Examinations'!$G$2:$G$2336)</f>
        <v>1</v>
      </c>
      <c r="I1736" t="str">
        <f>_xlfn.XLOOKUP(A1736,'Medical Examinations'!$A$2:$A$2336,'Medical Examinations'!$H$2:$H$2336)</f>
        <v>No</v>
      </c>
      <c r="J1736" t="str">
        <f>VLOOKUP(A1736,'Medical Examinations'!$A$2:$J$2336,9,FALSE)</f>
        <v>Obesity</v>
      </c>
      <c r="K1736" t="str">
        <f>VLOOKUP(A1736,'Medical Examinations'!$A$2:$J$2336,10,FALSE)</f>
        <v>Normal</v>
      </c>
      <c r="L1736" s="51" t="str">
        <f>_xlfn.XLOOKUP(A1736,'Hospitalisation Details'!$A$2:$A$2345,'Hospitalisation Details'!$J$2:$J$2345,"")</f>
        <v>6-Jun-1995</v>
      </c>
      <c r="M1736" s="12">
        <f>_xlfn.XLOOKUP(A1736,'Hospitalisation Details'!$A$2:$A$2344,'Hospitalisation Details'!$F$2:$F$2344," ",0,1)</f>
        <v>5216.4799999999996</v>
      </c>
      <c r="N1736" t="str">
        <f>_xlfn.XLOOKUP(A1736,'Hospitalisation Details'!$A$2:$A$2344,'Hospitalisation Details'!$G$2:$G$2344," ",0,1)</f>
        <v>tier - 2</v>
      </c>
      <c r="O1736" t="str">
        <f>_xlfn.XLOOKUP(A1736,'Hospitalisation Details'!$A$2:$A$2344,'Hospitalisation Details'!$H$2:$H$2344," ",0,1)</f>
        <v>tier - 2</v>
      </c>
      <c r="P1736" t="str">
        <f>_xlfn.XLOOKUP(A1736,'Hospitalisation Details'!$A$2:$A$2344,'Hospitalisation Details'!$I$2:$I$2344," ",0,1)</f>
        <v>R1025</v>
      </c>
      <c r="Q1736">
        <f>_xlfn.XLOOKUP(A1736,'Hospitalisation Details'!$A$2:$A$2344,'Hospitalisation Details'!$K$2:$K$2344," ",0,1)</f>
        <v>28</v>
      </c>
    </row>
    <row r="1737" spans="1:17" ht="15.5" x14ac:dyDescent="0.35">
      <c r="A1737" s="8" t="s">
        <v>635</v>
      </c>
      <c r="B1737" t="str">
        <f>VLOOKUP(Healthcare!A1737,'Customer Names'!A1737:E4071,4,FALSE)</f>
        <v>Anabel</v>
      </c>
      <c r="C1737" s="10">
        <f>_xlfn.XLOOKUP(A1737,'Medical Examinations'!$A$2:$A$2336,'Medical Examinations'!$B$2:$B$2336,"NA",0,1)</f>
        <v>34.19</v>
      </c>
      <c r="D1737" s="10">
        <f>_xlfn.XLOOKUP(A1737,'Medical Examinations'!$A$2:$A$2336,'Medical Examinations'!$C$2:$C$2336)</f>
        <v>4.1900000000000004</v>
      </c>
      <c r="E1737" s="1" t="str">
        <f>_xlfn.XLOOKUP(A1737,'Medical Examinations'!$A$2:$A$2336,'Medical Examinations'!$D$2:$D$2336)</f>
        <v>No</v>
      </c>
      <c r="F1737" t="str">
        <f>_xlfn.XLOOKUP(A1737,'Medical Examinations'!$A$2:$A$2336,'Medical Examinations'!$E$2:$E$2336)</f>
        <v>No</v>
      </c>
      <c r="G1737" t="str">
        <f>_xlfn.XLOOKUP(A1737,'Medical Examinations'!$A$2:$A$2336,'Medical Examinations'!$F$2:$F$2336)</f>
        <v>No</v>
      </c>
      <c r="H1737" s="1">
        <f>_xlfn.XLOOKUP(A1737,'Medical Examinations'!$A$2:$A$2336,'Medical Examinations'!$G$2:$G$2336)</f>
        <v>0</v>
      </c>
      <c r="I1737" t="str">
        <f>_xlfn.XLOOKUP(A1737,'Medical Examinations'!$A$2:$A$2336,'Medical Examinations'!$H$2:$H$2336)</f>
        <v>No</v>
      </c>
      <c r="J1737" t="str">
        <f>VLOOKUP(A1737,'Medical Examinations'!$A$2:$J$2336,9,FALSE)</f>
        <v>Obesity</v>
      </c>
      <c r="K1737" t="str">
        <f>VLOOKUP(A1737,'Medical Examinations'!$A$2:$J$2336,10,FALSE)</f>
        <v>Normal</v>
      </c>
      <c r="L1737" s="51" t="str">
        <f>_xlfn.XLOOKUP(A1737,'Hospitalisation Details'!$A$2:$A$2345,'Hospitalisation Details'!$J$2:$J$2345,"")</f>
        <v>1-Dec-1999</v>
      </c>
      <c r="M1737" s="12">
        <f>_xlfn.XLOOKUP(A1737,'Hospitalisation Details'!$A$2:$A$2344,'Hospitalisation Details'!$F$2:$F$2344," ",0,1)</f>
        <v>5213.22</v>
      </c>
      <c r="N1737" t="str">
        <f>_xlfn.XLOOKUP(A1737,'Hospitalisation Details'!$A$2:$A$2344,'Hospitalisation Details'!$G$2:$G$2344," ",0,1)</f>
        <v>tier - 2</v>
      </c>
      <c r="O1737" t="str">
        <f>_xlfn.XLOOKUP(A1737,'Hospitalisation Details'!$A$2:$A$2344,'Hospitalisation Details'!$H$2:$H$2344," ",0,1)</f>
        <v>tier - 1</v>
      </c>
      <c r="P1737" t="str">
        <f>_xlfn.XLOOKUP(A1737,'Hospitalisation Details'!$A$2:$A$2344,'Hospitalisation Details'!$I$2:$I$2344," ",0,1)</f>
        <v>R1012</v>
      </c>
      <c r="Q1737">
        <f>_xlfn.XLOOKUP(A1737,'Hospitalisation Details'!$A$2:$A$2344,'Hospitalisation Details'!$K$2:$K$2344," ",0,1)</f>
        <v>23</v>
      </c>
    </row>
    <row r="1738" spans="1:17" ht="15.5" x14ac:dyDescent="0.35">
      <c r="A1738" s="8" t="s">
        <v>634</v>
      </c>
      <c r="B1738" t="str">
        <f>VLOOKUP(Healthcare!A1738,'Customer Names'!A1738:E4072,4,FALSE)</f>
        <v>Ian</v>
      </c>
      <c r="C1738" s="10">
        <f>_xlfn.XLOOKUP(A1738,'Medical Examinations'!$A$2:$A$2336,'Medical Examinations'!$B$2:$B$2336,"NA",0,1)</f>
        <v>22.515000000000001</v>
      </c>
      <c r="D1738" s="10">
        <f>_xlfn.XLOOKUP(A1738,'Medical Examinations'!$A$2:$A$2336,'Medical Examinations'!$C$2:$C$2336)</f>
        <v>4.37</v>
      </c>
      <c r="E1738" s="1" t="str">
        <f>_xlfn.XLOOKUP(A1738,'Medical Examinations'!$A$2:$A$2336,'Medical Examinations'!$D$2:$D$2336)</f>
        <v>No</v>
      </c>
      <c r="F1738" t="str">
        <f>_xlfn.XLOOKUP(A1738,'Medical Examinations'!$A$2:$A$2336,'Medical Examinations'!$E$2:$E$2336)</f>
        <v>No</v>
      </c>
      <c r="G1738" t="str">
        <f>_xlfn.XLOOKUP(A1738,'Medical Examinations'!$A$2:$A$2336,'Medical Examinations'!$F$2:$F$2336)</f>
        <v>Yes</v>
      </c>
      <c r="H1738" s="1">
        <f>_xlfn.XLOOKUP(A1738,'Medical Examinations'!$A$2:$A$2336,'Medical Examinations'!$G$2:$G$2336)</f>
        <v>1</v>
      </c>
      <c r="I1738" t="str">
        <f>_xlfn.XLOOKUP(A1738,'Medical Examinations'!$A$2:$A$2336,'Medical Examinations'!$H$2:$H$2336)</f>
        <v>No</v>
      </c>
      <c r="J1738" t="str">
        <f>VLOOKUP(A1738,'Medical Examinations'!$A$2:$J$2336,9,FALSE)</f>
        <v>Normal Weight</v>
      </c>
      <c r="K1738" t="str">
        <f>VLOOKUP(A1738,'Medical Examinations'!$A$2:$J$2336,10,FALSE)</f>
        <v>Normal</v>
      </c>
      <c r="L1738" s="51" t="str">
        <f>_xlfn.XLOOKUP(A1738,'Hospitalisation Details'!$A$2:$A$2345,'Hospitalisation Details'!$J$2:$J$2345,"")</f>
        <v>17-Jun-1993</v>
      </c>
      <c r="M1738" s="12">
        <f>_xlfn.XLOOKUP(A1738,'Hospitalisation Details'!$A$2:$A$2344,'Hospitalisation Details'!$F$2:$F$2344," ",0,1)</f>
        <v>5209.58</v>
      </c>
      <c r="N1738" t="str">
        <f>_xlfn.XLOOKUP(A1738,'Hospitalisation Details'!$A$2:$A$2344,'Hospitalisation Details'!$G$2:$G$2344," ",0,1)</f>
        <v>tier - 3</v>
      </c>
      <c r="O1738" t="str">
        <f>_xlfn.XLOOKUP(A1738,'Hospitalisation Details'!$A$2:$A$2344,'Hospitalisation Details'!$H$2:$H$2344," ",0,1)</f>
        <v>tier - 3</v>
      </c>
      <c r="P1738" t="str">
        <f>_xlfn.XLOOKUP(A1738,'Hospitalisation Details'!$A$2:$A$2344,'Hospitalisation Details'!$I$2:$I$2344," ",0,1)</f>
        <v>R1017</v>
      </c>
      <c r="Q1738">
        <f>_xlfn.XLOOKUP(A1738,'Hospitalisation Details'!$A$2:$A$2344,'Hospitalisation Details'!$K$2:$K$2344," ",0,1)</f>
        <v>29</v>
      </c>
    </row>
    <row r="1739" spans="1:17" ht="15.5" x14ac:dyDescent="0.35">
      <c r="A1739" s="8" t="s">
        <v>633</v>
      </c>
      <c r="B1739" t="str">
        <f>VLOOKUP(Healthcare!A1739,'Customer Names'!A1739:E4073,4,FALSE)</f>
        <v>Alex</v>
      </c>
      <c r="C1739" s="10">
        <f>_xlfn.XLOOKUP(A1739,'Medical Examinations'!$A$2:$A$2336,'Medical Examinations'!$B$2:$B$2336,"NA",0,1)</f>
        <v>18.239999999999998</v>
      </c>
      <c r="D1739" s="10">
        <f>_xlfn.XLOOKUP(A1739,'Medical Examinations'!$A$2:$A$2336,'Medical Examinations'!$C$2:$C$2336)</f>
        <v>5.31</v>
      </c>
      <c r="E1739" s="1" t="str">
        <f>_xlfn.XLOOKUP(A1739,'Medical Examinations'!$A$2:$A$2336,'Medical Examinations'!$D$2:$D$2336)</f>
        <v>Yes</v>
      </c>
      <c r="F1739" t="str">
        <f>_xlfn.XLOOKUP(A1739,'Medical Examinations'!$A$2:$A$2336,'Medical Examinations'!$E$2:$E$2336)</f>
        <v>No</v>
      </c>
      <c r="G1739" t="str">
        <f>_xlfn.XLOOKUP(A1739,'Medical Examinations'!$A$2:$A$2336,'Medical Examinations'!$F$2:$F$2336)</f>
        <v>Yes</v>
      </c>
      <c r="H1739" s="1">
        <f>_xlfn.XLOOKUP(A1739,'Medical Examinations'!$A$2:$A$2336,'Medical Examinations'!$G$2:$G$2336)</f>
        <v>1</v>
      </c>
      <c r="I1739" t="str">
        <f>_xlfn.XLOOKUP(A1739,'Medical Examinations'!$A$2:$A$2336,'Medical Examinations'!$H$2:$H$2336)</f>
        <v>No</v>
      </c>
      <c r="J1739" t="str">
        <f>VLOOKUP(A1739,'Medical Examinations'!$A$2:$J$2336,9,FALSE)</f>
        <v>Underweight</v>
      </c>
      <c r="K1739" t="str">
        <f>VLOOKUP(A1739,'Medical Examinations'!$A$2:$J$2336,10,FALSE)</f>
        <v>Normal</v>
      </c>
      <c r="L1739" s="51" t="str">
        <f>_xlfn.XLOOKUP(A1739,'Hospitalisation Details'!$A$2:$A$2345,'Hospitalisation Details'!$J$2:$J$2345,"")</f>
        <v>24-Oct-1983</v>
      </c>
      <c r="M1739" s="12">
        <f>_xlfn.XLOOKUP(A1739,'Hospitalisation Details'!$A$2:$A$2344,'Hospitalisation Details'!$F$2:$F$2344," ",0,1)</f>
        <v>5207.97</v>
      </c>
      <c r="N1739" t="str">
        <f>_xlfn.XLOOKUP(A1739,'Hospitalisation Details'!$A$2:$A$2344,'Hospitalisation Details'!$G$2:$G$2344," ",0,1)</f>
        <v>tier - 2</v>
      </c>
      <c r="O1739" t="str">
        <f>_xlfn.XLOOKUP(A1739,'Hospitalisation Details'!$A$2:$A$2344,'Hospitalisation Details'!$H$2:$H$2344," ",0,1)</f>
        <v>tier - 2</v>
      </c>
      <c r="P1739" t="str">
        <f>_xlfn.XLOOKUP(A1739,'Hospitalisation Details'!$A$2:$A$2344,'Hospitalisation Details'!$I$2:$I$2344," ",0,1)</f>
        <v>R1012</v>
      </c>
      <c r="Q1739">
        <f>_xlfn.XLOOKUP(A1739,'Hospitalisation Details'!$A$2:$A$2344,'Hospitalisation Details'!$K$2:$K$2344," ",0,1)</f>
        <v>39</v>
      </c>
    </row>
    <row r="1740" spans="1:17" ht="15.5" x14ac:dyDescent="0.35">
      <c r="A1740" s="8" t="s">
        <v>631</v>
      </c>
      <c r="B1740" t="str">
        <f>VLOOKUP(Healthcare!A1740,'Customer Names'!A1740:E4074,4,FALSE)</f>
        <v>Richard J</v>
      </c>
      <c r="C1740" s="10">
        <f>_xlfn.XLOOKUP(A1740,'Medical Examinations'!$A$2:$A$2336,'Medical Examinations'!$B$2:$B$2336,"NA",0,1)</f>
        <v>37.28</v>
      </c>
      <c r="D1740" s="10">
        <f>_xlfn.XLOOKUP(A1740,'Medical Examinations'!$A$2:$A$2336,'Medical Examinations'!$C$2:$C$2336)</f>
        <v>4.66</v>
      </c>
      <c r="E1740" s="1" t="str">
        <f>_xlfn.XLOOKUP(A1740,'Medical Examinations'!$A$2:$A$2336,'Medical Examinations'!$D$2:$D$2336)</f>
        <v>No</v>
      </c>
      <c r="F1740" t="str">
        <f>_xlfn.XLOOKUP(A1740,'Medical Examinations'!$A$2:$A$2336,'Medical Examinations'!$E$2:$E$2336)</f>
        <v>Yes</v>
      </c>
      <c r="G1740" t="str">
        <f>_xlfn.XLOOKUP(A1740,'Medical Examinations'!$A$2:$A$2336,'Medical Examinations'!$F$2:$F$2336)</f>
        <v>No</v>
      </c>
      <c r="H1740" s="1">
        <f>_xlfn.XLOOKUP(A1740,'Medical Examinations'!$A$2:$A$2336,'Medical Examinations'!$G$2:$G$2336)</f>
        <v>1</v>
      </c>
      <c r="I1740" t="str">
        <f>_xlfn.XLOOKUP(A1740,'Medical Examinations'!$A$2:$A$2336,'Medical Examinations'!$H$2:$H$2336)</f>
        <v>No</v>
      </c>
      <c r="J1740" t="str">
        <f>VLOOKUP(A1740,'Medical Examinations'!$A$2:$J$2336,9,FALSE)</f>
        <v>Obesity</v>
      </c>
      <c r="K1740" t="str">
        <f>VLOOKUP(A1740,'Medical Examinations'!$A$2:$J$2336,10,FALSE)</f>
        <v>Normal</v>
      </c>
      <c r="L1740" s="51" t="str">
        <f>_xlfn.XLOOKUP(A1740,'Hospitalisation Details'!$A$2:$A$2345,'Hospitalisation Details'!$J$2:$J$2345,"")</f>
        <v>6-Jun-2004</v>
      </c>
      <c r="M1740" s="12">
        <f>_xlfn.XLOOKUP(A1740,'Hospitalisation Details'!$A$2:$A$2344,'Hospitalisation Details'!$F$2:$F$2344," ",0,1)</f>
        <v>5198.6899999999996</v>
      </c>
      <c r="N1740" t="str">
        <f>_xlfn.XLOOKUP(A1740,'Hospitalisation Details'!$A$2:$A$2344,'Hospitalisation Details'!$G$2:$G$2344," ",0,1)</f>
        <v>tier - 2</v>
      </c>
      <c r="O1740" t="str">
        <f>_xlfn.XLOOKUP(A1740,'Hospitalisation Details'!$A$2:$A$2344,'Hospitalisation Details'!$H$2:$H$2344," ",0,1)</f>
        <v>tier - 2</v>
      </c>
      <c r="P1740" t="str">
        <f>_xlfn.XLOOKUP(A1740,'Hospitalisation Details'!$A$2:$A$2344,'Hospitalisation Details'!$I$2:$I$2344," ",0,1)</f>
        <v>R1022</v>
      </c>
      <c r="Q1740">
        <f>_xlfn.XLOOKUP(A1740,'Hospitalisation Details'!$A$2:$A$2344,'Hospitalisation Details'!$K$2:$K$2344," ",0,1)</f>
        <v>19</v>
      </c>
    </row>
    <row r="1741" spans="1:17" ht="15.5" x14ac:dyDescent="0.35">
      <c r="A1741" s="8" t="s">
        <v>630</v>
      </c>
      <c r="B1741" t="str">
        <f>VLOOKUP(Healthcare!A1741,'Customer Names'!A1741:E4075,4,FALSE)</f>
        <v>Jacqueline N.</v>
      </c>
      <c r="C1741" s="10">
        <f>_xlfn.XLOOKUP(A1741,'Medical Examinations'!$A$2:$A$2336,'Medical Examinations'!$B$2:$B$2336,"NA",0,1)</f>
        <v>18.2</v>
      </c>
      <c r="D1741" s="10">
        <f>_xlfn.XLOOKUP(A1741,'Medical Examinations'!$A$2:$A$2336,'Medical Examinations'!$C$2:$C$2336)</f>
        <v>6.19</v>
      </c>
      <c r="E1741" s="1" t="str">
        <f>_xlfn.XLOOKUP(A1741,'Medical Examinations'!$A$2:$A$2336,'Medical Examinations'!$D$2:$D$2336)</f>
        <v>No</v>
      </c>
      <c r="F1741" t="str">
        <f>_xlfn.XLOOKUP(A1741,'Medical Examinations'!$A$2:$A$2336,'Medical Examinations'!$E$2:$E$2336)</f>
        <v>No</v>
      </c>
      <c r="G1741" t="str">
        <f>_xlfn.XLOOKUP(A1741,'Medical Examinations'!$A$2:$A$2336,'Medical Examinations'!$F$2:$F$2336)</f>
        <v>Yes</v>
      </c>
      <c r="H1741" s="1">
        <f>_xlfn.XLOOKUP(A1741,'Medical Examinations'!$A$2:$A$2336,'Medical Examinations'!$G$2:$G$2336)</f>
        <v>1</v>
      </c>
      <c r="I1741" t="str">
        <f>_xlfn.XLOOKUP(A1741,'Medical Examinations'!$A$2:$A$2336,'Medical Examinations'!$H$2:$H$2336)</f>
        <v>No</v>
      </c>
      <c r="J1741" t="str">
        <f>VLOOKUP(A1741,'Medical Examinations'!$A$2:$J$2336,9,FALSE)</f>
        <v>Underweight</v>
      </c>
      <c r="K1741" t="str">
        <f>VLOOKUP(A1741,'Medical Examinations'!$A$2:$J$2336,10,FALSE)</f>
        <v>Prediabetes</v>
      </c>
      <c r="L1741" s="51" t="str">
        <f>_xlfn.XLOOKUP(A1741,'Hospitalisation Details'!$A$2:$A$2345,'Hospitalisation Details'!$J$2:$J$2345,"")</f>
        <v>12-Sep-1979</v>
      </c>
      <c r="M1741" s="12">
        <f>_xlfn.XLOOKUP(A1741,'Hospitalisation Details'!$A$2:$A$2344,'Hospitalisation Details'!$F$2:$F$2344," ",0,1)</f>
        <v>5195.58</v>
      </c>
      <c r="N1741" t="str">
        <f>_xlfn.XLOOKUP(A1741,'Hospitalisation Details'!$A$2:$A$2344,'Hospitalisation Details'!$G$2:$G$2344," ",0,1)</f>
        <v>tier - 2</v>
      </c>
      <c r="O1741" t="str">
        <f>_xlfn.XLOOKUP(A1741,'Hospitalisation Details'!$A$2:$A$2344,'Hospitalisation Details'!$H$2:$H$2344," ",0,1)</f>
        <v>tier - 2</v>
      </c>
      <c r="P1741" t="str">
        <f>_xlfn.XLOOKUP(A1741,'Hospitalisation Details'!$A$2:$A$2344,'Hospitalisation Details'!$I$2:$I$2344," ",0,1)</f>
        <v>R1013</v>
      </c>
      <c r="Q1741">
        <f>_xlfn.XLOOKUP(A1741,'Hospitalisation Details'!$A$2:$A$2344,'Hospitalisation Details'!$K$2:$K$2344," ",0,1)</f>
        <v>43</v>
      </c>
    </row>
    <row r="1742" spans="1:17" ht="15.5" x14ac:dyDescent="0.35">
      <c r="A1742" s="8" t="s">
        <v>629</v>
      </c>
      <c r="B1742" t="str">
        <f>VLOOKUP(Healthcare!A1742,'Customer Names'!A1742:E4076,4,FALSE)</f>
        <v>Cindy</v>
      </c>
      <c r="C1742" s="10">
        <f>_xlfn.XLOOKUP(A1742,'Medical Examinations'!$A$2:$A$2336,'Medical Examinations'!$B$2:$B$2336,"NA",0,1)</f>
        <v>20.53</v>
      </c>
      <c r="D1742" s="10">
        <f>_xlfn.XLOOKUP(A1742,'Medical Examinations'!$A$2:$A$2336,'Medical Examinations'!$C$2:$C$2336)</f>
        <v>4.8600000000000003</v>
      </c>
      <c r="E1742" s="1" t="str">
        <f>_xlfn.XLOOKUP(A1742,'Medical Examinations'!$A$2:$A$2336,'Medical Examinations'!$D$2:$D$2336)</f>
        <v>No</v>
      </c>
      <c r="F1742" t="str">
        <f>_xlfn.XLOOKUP(A1742,'Medical Examinations'!$A$2:$A$2336,'Medical Examinations'!$E$2:$E$2336)</f>
        <v>No</v>
      </c>
      <c r="G1742" t="str">
        <f>_xlfn.XLOOKUP(A1742,'Medical Examinations'!$A$2:$A$2336,'Medical Examinations'!$F$2:$F$2336)</f>
        <v>No</v>
      </c>
      <c r="H1742" s="1">
        <f>_xlfn.XLOOKUP(A1742,'Medical Examinations'!$A$2:$A$2336,'Medical Examinations'!$G$2:$G$2336)</f>
        <v>1</v>
      </c>
      <c r="I1742" t="str">
        <f>_xlfn.XLOOKUP(A1742,'Medical Examinations'!$A$2:$A$2336,'Medical Examinations'!$H$2:$H$2336)</f>
        <v>No</v>
      </c>
      <c r="J1742" t="str">
        <f>VLOOKUP(A1742,'Medical Examinations'!$A$2:$J$2336,9,FALSE)</f>
        <v>Normal Weight</v>
      </c>
      <c r="K1742" t="str">
        <f>VLOOKUP(A1742,'Medical Examinations'!$A$2:$J$2336,10,FALSE)</f>
        <v>Normal</v>
      </c>
      <c r="L1742" s="51" t="str">
        <f>_xlfn.XLOOKUP(A1742,'Hospitalisation Details'!$A$2:$A$2345,'Hospitalisation Details'!$J$2:$J$2345,"")</f>
        <v>16-Oct-1984</v>
      </c>
      <c r="M1742" s="12">
        <f>_xlfn.XLOOKUP(A1742,'Hospitalisation Details'!$A$2:$A$2344,'Hospitalisation Details'!$F$2:$F$2344," ",0,1)</f>
        <v>5177.12</v>
      </c>
      <c r="N1742" t="str">
        <f>_xlfn.XLOOKUP(A1742,'Hospitalisation Details'!$A$2:$A$2344,'Hospitalisation Details'!$G$2:$G$2344," ",0,1)</f>
        <v>tier - 2</v>
      </c>
      <c r="O1742" t="str">
        <f>_xlfn.XLOOKUP(A1742,'Hospitalisation Details'!$A$2:$A$2344,'Hospitalisation Details'!$H$2:$H$2344," ",0,1)</f>
        <v>tier - 1</v>
      </c>
      <c r="P1742" t="str">
        <f>_xlfn.XLOOKUP(A1742,'Hospitalisation Details'!$A$2:$A$2344,'Hospitalisation Details'!$I$2:$I$2344," ",0,1)</f>
        <v>R1013</v>
      </c>
      <c r="Q1742">
        <f>_xlfn.XLOOKUP(A1742,'Hospitalisation Details'!$A$2:$A$2344,'Hospitalisation Details'!$K$2:$K$2344," ",0,1)</f>
        <v>38</v>
      </c>
    </row>
    <row r="1743" spans="1:17" ht="15.5" x14ac:dyDescent="0.35">
      <c r="A1743" s="8" t="s">
        <v>628</v>
      </c>
      <c r="B1743" t="str">
        <f>VLOOKUP(Healthcare!A1743,'Customer Names'!A1743:E4077,4,FALSE)</f>
        <v>Marcia</v>
      </c>
      <c r="C1743" s="10">
        <f>_xlfn.XLOOKUP(A1743,'Medical Examinations'!$A$2:$A$2336,'Medical Examinations'!$B$2:$B$2336,"NA",0,1)</f>
        <v>23.79</v>
      </c>
      <c r="D1743" s="10">
        <f>_xlfn.XLOOKUP(A1743,'Medical Examinations'!$A$2:$A$2336,'Medical Examinations'!$C$2:$C$2336)</f>
        <v>4.74</v>
      </c>
      <c r="E1743" s="1" t="str">
        <f>_xlfn.XLOOKUP(A1743,'Medical Examinations'!$A$2:$A$2336,'Medical Examinations'!$D$2:$D$2336)</f>
        <v>No</v>
      </c>
      <c r="F1743" t="str">
        <f>_xlfn.XLOOKUP(A1743,'Medical Examinations'!$A$2:$A$2336,'Medical Examinations'!$E$2:$E$2336)</f>
        <v>No</v>
      </c>
      <c r="G1743" t="str">
        <f>_xlfn.XLOOKUP(A1743,'Medical Examinations'!$A$2:$A$2336,'Medical Examinations'!$F$2:$F$2336)</f>
        <v>No</v>
      </c>
      <c r="H1743" s="1">
        <f>_xlfn.XLOOKUP(A1743,'Medical Examinations'!$A$2:$A$2336,'Medical Examinations'!$G$2:$G$2336)</f>
        <v>0</v>
      </c>
      <c r="I1743" t="str">
        <f>_xlfn.XLOOKUP(A1743,'Medical Examinations'!$A$2:$A$2336,'Medical Examinations'!$H$2:$H$2336)</f>
        <v>No</v>
      </c>
      <c r="J1743" t="str">
        <f>VLOOKUP(A1743,'Medical Examinations'!$A$2:$J$2336,9,FALSE)</f>
        <v>Normal Weight</v>
      </c>
      <c r="K1743" t="str">
        <f>VLOOKUP(A1743,'Medical Examinations'!$A$2:$J$2336,10,FALSE)</f>
        <v>Normal</v>
      </c>
      <c r="L1743" s="51" t="str">
        <f>_xlfn.XLOOKUP(A1743,'Hospitalisation Details'!$A$2:$A$2345,'Hospitalisation Details'!$J$2:$J$2345,"")</f>
        <v>29-Aug-1991</v>
      </c>
      <c r="M1743" s="12">
        <f>_xlfn.XLOOKUP(A1743,'Hospitalisation Details'!$A$2:$A$2344,'Hospitalisation Details'!$F$2:$F$2344," ",0,1)</f>
        <v>5166.96</v>
      </c>
      <c r="N1743" t="str">
        <f>_xlfn.XLOOKUP(A1743,'Hospitalisation Details'!$A$2:$A$2344,'Hospitalisation Details'!$G$2:$G$2344," ",0,1)</f>
        <v>tier - 2</v>
      </c>
      <c r="O1743" t="str">
        <f>_xlfn.XLOOKUP(A1743,'Hospitalisation Details'!$A$2:$A$2344,'Hospitalisation Details'!$H$2:$H$2344," ",0,1)</f>
        <v>tier - 2</v>
      </c>
      <c r="P1743" t="str">
        <f>_xlfn.XLOOKUP(A1743,'Hospitalisation Details'!$A$2:$A$2344,'Hospitalisation Details'!$I$2:$I$2344," ",0,1)</f>
        <v>R1012</v>
      </c>
      <c r="Q1743">
        <f>_xlfn.XLOOKUP(A1743,'Hospitalisation Details'!$A$2:$A$2344,'Hospitalisation Details'!$K$2:$K$2344," ",0,1)</f>
        <v>31</v>
      </c>
    </row>
    <row r="1744" spans="1:17" ht="15.5" x14ac:dyDescent="0.35">
      <c r="A1744" s="8" t="s">
        <v>627</v>
      </c>
      <c r="B1744" t="str">
        <f>VLOOKUP(Healthcare!A1744,'Customer Names'!A1744:E4078,4,FALSE)</f>
        <v>Samantha R.</v>
      </c>
      <c r="C1744" s="10">
        <f>_xlfn.XLOOKUP(A1744,'Medical Examinations'!$A$2:$A$2336,'Medical Examinations'!$B$2:$B$2336,"NA",0,1)</f>
        <v>29.8</v>
      </c>
      <c r="D1744" s="10">
        <f>_xlfn.XLOOKUP(A1744,'Medical Examinations'!$A$2:$A$2336,'Medical Examinations'!$C$2:$C$2336)</f>
        <v>6.03</v>
      </c>
      <c r="E1744" s="1" t="str">
        <f>_xlfn.XLOOKUP(A1744,'Medical Examinations'!$A$2:$A$2336,'Medical Examinations'!$D$2:$D$2336)</f>
        <v>No</v>
      </c>
      <c r="F1744" t="str">
        <f>_xlfn.XLOOKUP(A1744,'Medical Examinations'!$A$2:$A$2336,'Medical Examinations'!$E$2:$E$2336)</f>
        <v>No</v>
      </c>
      <c r="G1744" t="str">
        <f>_xlfn.XLOOKUP(A1744,'Medical Examinations'!$A$2:$A$2336,'Medical Examinations'!$F$2:$F$2336)</f>
        <v>No</v>
      </c>
      <c r="H1744" s="1">
        <f>_xlfn.XLOOKUP(A1744,'Medical Examinations'!$A$2:$A$2336,'Medical Examinations'!$G$2:$G$2336)</f>
        <v>0</v>
      </c>
      <c r="I1744" t="str">
        <f>_xlfn.XLOOKUP(A1744,'Medical Examinations'!$A$2:$A$2336,'Medical Examinations'!$H$2:$H$2336)</f>
        <v>No</v>
      </c>
      <c r="J1744" t="str">
        <f>VLOOKUP(A1744,'Medical Examinations'!$A$2:$J$2336,9,FALSE)</f>
        <v>Overweight</v>
      </c>
      <c r="K1744" t="str">
        <f>VLOOKUP(A1744,'Medical Examinations'!$A$2:$J$2336,10,FALSE)</f>
        <v>Prediabetes</v>
      </c>
      <c r="L1744" s="51" t="str">
        <f>_xlfn.XLOOKUP(A1744,'Hospitalisation Details'!$A$2:$A$2345,'Hospitalisation Details'!$J$2:$J$2345,"")</f>
        <v>9-Oct-1990</v>
      </c>
      <c r="M1744" s="12">
        <f>_xlfn.XLOOKUP(A1744,'Hospitalisation Details'!$A$2:$A$2344,'Hospitalisation Details'!$F$2:$F$2344," ",0,1)</f>
        <v>5152.13</v>
      </c>
      <c r="N1744" t="str">
        <f>_xlfn.XLOOKUP(A1744,'Hospitalisation Details'!$A$2:$A$2344,'Hospitalisation Details'!$G$2:$G$2344," ",0,1)</f>
        <v>tier - 2</v>
      </c>
      <c r="O1744" t="str">
        <f>_xlfn.XLOOKUP(A1744,'Hospitalisation Details'!$A$2:$A$2344,'Hospitalisation Details'!$H$2:$H$2344," ",0,1)</f>
        <v>tier - 2</v>
      </c>
      <c r="P1744" t="str">
        <f>_xlfn.XLOOKUP(A1744,'Hospitalisation Details'!$A$2:$A$2344,'Hospitalisation Details'!$I$2:$I$2344," ",0,1)</f>
        <v>R1011</v>
      </c>
      <c r="Q1744">
        <f>_xlfn.XLOOKUP(A1744,'Hospitalisation Details'!$A$2:$A$2344,'Hospitalisation Details'!$K$2:$K$2344," ",0,1)</f>
        <v>32</v>
      </c>
    </row>
    <row r="1745" spans="1:17" ht="15.5" x14ac:dyDescent="0.35">
      <c r="A1745" s="8" t="s">
        <v>626</v>
      </c>
      <c r="B1745" t="str">
        <f>VLOOKUP(Healthcare!A1745,'Customer Names'!A1745:E4079,4,FALSE)</f>
        <v>Katie</v>
      </c>
      <c r="C1745" s="10">
        <f>_xlfn.XLOOKUP(A1745,'Medical Examinations'!$A$2:$A$2336,'Medical Examinations'!$B$2:$B$2336,"NA",0,1)</f>
        <v>31.54</v>
      </c>
      <c r="D1745" s="10">
        <f>_xlfn.XLOOKUP(A1745,'Medical Examinations'!$A$2:$A$2336,'Medical Examinations'!$C$2:$C$2336)</f>
        <v>4.71</v>
      </c>
      <c r="E1745" s="1" t="str">
        <f>_xlfn.XLOOKUP(A1745,'Medical Examinations'!$A$2:$A$2336,'Medical Examinations'!$D$2:$D$2336)</f>
        <v>No</v>
      </c>
      <c r="F1745" t="str">
        <f>_xlfn.XLOOKUP(A1745,'Medical Examinations'!$A$2:$A$2336,'Medical Examinations'!$E$2:$E$2336)</f>
        <v>No</v>
      </c>
      <c r="G1745" t="str">
        <f>_xlfn.XLOOKUP(A1745,'Medical Examinations'!$A$2:$A$2336,'Medical Examinations'!$F$2:$F$2336)</f>
        <v>No</v>
      </c>
      <c r="H1745" s="1">
        <f>_xlfn.XLOOKUP(A1745,'Medical Examinations'!$A$2:$A$2336,'Medical Examinations'!$G$2:$G$2336)</f>
        <v>0</v>
      </c>
      <c r="I1745" t="str">
        <f>_xlfn.XLOOKUP(A1745,'Medical Examinations'!$A$2:$A$2336,'Medical Examinations'!$H$2:$H$2336)</f>
        <v>No</v>
      </c>
      <c r="J1745" t="str">
        <f>VLOOKUP(A1745,'Medical Examinations'!$A$2:$J$2336,9,FALSE)</f>
        <v>Obesity</v>
      </c>
      <c r="K1745" t="str">
        <f>VLOOKUP(A1745,'Medical Examinations'!$A$2:$J$2336,10,FALSE)</f>
        <v>Normal</v>
      </c>
      <c r="L1745" s="51" t="str">
        <f>_xlfn.XLOOKUP(A1745,'Hospitalisation Details'!$A$2:$A$2345,'Hospitalisation Details'!$J$2:$J$2345,"")</f>
        <v>22-Aug-1990</v>
      </c>
      <c r="M1745" s="12">
        <f>_xlfn.XLOOKUP(A1745,'Hospitalisation Details'!$A$2:$A$2344,'Hospitalisation Details'!$F$2:$F$2344," ",0,1)</f>
        <v>5148.55</v>
      </c>
      <c r="N1745" t="str">
        <f>_xlfn.XLOOKUP(A1745,'Hospitalisation Details'!$A$2:$A$2344,'Hospitalisation Details'!$G$2:$G$2344," ",0,1)</f>
        <v>tier - 2</v>
      </c>
      <c r="O1745" t="str">
        <f>_xlfn.XLOOKUP(A1745,'Hospitalisation Details'!$A$2:$A$2344,'Hospitalisation Details'!$H$2:$H$2344," ",0,1)</f>
        <v>tier - 2</v>
      </c>
      <c r="P1745" t="str">
        <f>_xlfn.XLOOKUP(A1745,'Hospitalisation Details'!$A$2:$A$2344,'Hospitalisation Details'!$I$2:$I$2344," ",0,1)</f>
        <v>R1024</v>
      </c>
      <c r="Q1745">
        <f>_xlfn.XLOOKUP(A1745,'Hospitalisation Details'!$A$2:$A$2344,'Hospitalisation Details'!$K$2:$K$2344," ",0,1)</f>
        <v>32</v>
      </c>
    </row>
    <row r="1746" spans="1:17" ht="15.5" x14ac:dyDescent="0.35">
      <c r="A1746" s="8" t="s">
        <v>625</v>
      </c>
      <c r="B1746" t="str">
        <f>VLOOKUP(Healthcare!A1746,'Customer Names'!A1746:E4080,4,FALSE)</f>
        <v>John P</v>
      </c>
      <c r="C1746" s="10">
        <f>_xlfn.XLOOKUP(A1746,'Medical Examinations'!$A$2:$A$2336,'Medical Examinations'!$B$2:$B$2336,"NA",0,1)</f>
        <v>20.82</v>
      </c>
      <c r="D1746" s="10">
        <f>_xlfn.XLOOKUP(A1746,'Medical Examinations'!$A$2:$A$2336,'Medical Examinations'!$C$2:$C$2336)</f>
        <v>5.55</v>
      </c>
      <c r="E1746" s="1" t="str">
        <f>_xlfn.XLOOKUP(A1746,'Medical Examinations'!$A$2:$A$2336,'Medical Examinations'!$D$2:$D$2336)</f>
        <v>No</v>
      </c>
      <c r="F1746" t="str">
        <f>_xlfn.XLOOKUP(A1746,'Medical Examinations'!$A$2:$A$2336,'Medical Examinations'!$E$2:$E$2336)</f>
        <v>No</v>
      </c>
      <c r="G1746" t="str">
        <f>_xlfn.XLOOKUP(A1746,'Medical Examinations'!$A$2:$A$2336,'Medical Examinations'!$F$2:$F$2336)</f>
        <v>No</v>
      </c>
      <c r="H1746" s="1">
        <f>_xlfn.XLOOKUP(A1746,'Medical Examinations'!$A$2:$A$2336,'Medical Examinations'!$G$2:$G$2336)</f>
        <v>1</v>
      </c>
      <c r="I1746" t="str">
        <f>_xlfn.XLOOKUP(A1746,'Medical Examinations'!$A$2:$A$2336,'Medical Examinations'!$H$2:$H$2336)</f>
        <v>No</v>
      </c>
      <c r="J1746" t="str">
        <f>VLOOKUP(A1746,'Medical Examinations'!$A$2:$J$2336,9,FALSE)</f>
        <v>Normal Weight</v>
      </c>
      <c r="K1746" t="str">
        <f>VLOOKUP(A1746,'Medical Examinations'!$A$2:$J$2336,10,FALSE)</f>
        <v>Normal</v>
      </c>
      <c r="L1746" s="51" t="str">
        <f>_xlfn.XLOOKUP(A1746,'Hospitalisation Details'!$A$2:$A$2345,'Hospitalisation Details'!$J$2:$J$2345,"")</f>
        <v>22-Aug-1984</v>
      </c>
      <c r="M1746" s="12">
        <f>_xlfn.XLOOKUP(A1746,'Hospitalisation Details'!$A$2:$A$2344,'Hospitalisation Details'!$F$2:$F$2344," ",0,1)</f>
        <v>5144.18</v>
      </c>
      <c r="N1746" t="str">
        <f>_xlfn.XLOOKUP(A1746,'Hospitalisation Details'!$A$2:$A$2344,'Hospitalisation Details'!$G$2:$G$2344," ",0,1)</f>
        <v>tier - 2</v>
      </c>
      <c r="O1746" t="str">
        <f>_xlfn.XLOOKUP(A1746,'Hospitalisation Details'!$A$2:$A$2344,'Hospitalisation Details'!$H$2:$H$2344," ",0,1)</f>
        <v>tier - 1</v>
      </c>
      <c r="P1746" t="str">
        <f>_xlfn.XLOOKUP(A1746,'Hospitalisation Details'!$A$2:$A$2344,'Hospitalisation Details'!$I$2:$I$2344," ",0,1)</f>
        <v>R1013</v>
      </c>
      <c r="Q1746">
        <f>_xlfn.XLOOKUP(A1746,'Hospitalisation Details'!$A$2:$A$2344,'Hospitalisation Details'!$K$2:$K$2344," ",0,1)</f>
        <v>38</v>
      </c>
    </row>
    <row r="1747" spans="1:17" ht="15.5" x14ac:dyDescent="0.35">
      <c r="A1747" s="8" t="s">
        <v>624</v>
      </c>
      <c r="B1747" t="str">
        <f>VLOOKUP(Healthcare!A1747,'Customer Names'!A1747:E4081,4,FALSE)</f>
        <v>Rachel</v>
      </c>
      <c r="C1747" s="10">
        <f>_xlfn.XLOOKUP(A1747,'Medical Examinations'!$A$2:$A$2336,'Medical Examinations'!$B$2:$B$2336,"NA",0,1)</f>
        <v>38.83</v>
      </c>
      <c r="D1747" s="10">
        <f>_xlfn.XLOOKUP(A1747,'Medical Examinations'!$A$2:$A$2336,'Medical Examinations'!$C$2:$C$2336)</f>
        <v>4.78</v>
      </c>
      <c r="E1747" s="1" t="str">
        <f>_xlfn.XLOOKUP(A1747,'Medical Examinations'!$A$2:$A$2336,'Medical Examinations'!$D$2:$D$2336)</f>
        <v>No</v>
      </c>
      <c r="F1747" t="str">
        <f>_xlfn.XLOOKUP(A1747,'Medical Examinations'!$A$2:$A$2336,'Medical Examinations'!$E$2:$E$2336)</f>
        <v>No</v>
      </c>
      <c r="G1747" t="str">
        <f>_xlfn.XLOOKUP(A1747,'Medical Examinations'!$A$2:$A$2336,'Medical Examinations'!$F$2:$F$2336)</f>
        <v>Yes</v>
      </c>
      <c r="H1747" s="1">
        <f>_xlfn.XLOOKUP(A1747,'Medical Examinations'!$A$2:$A$2336,'Medical Examinations'!$G$2:$G$2336)</f>
        <v>1</v>
      </c>
      <c r="I1747" t="str">
        <f>_xlfn.XLOOKUP(A1747,'Medical Examinations'!$A$2:$A$2336,'Medical Examinations'!$H$2:$H$2336)</f>
        <v>No</v>
      </c>
      <c r="J1747" t="str">
        <f>VLOOKUP(A1747,'Medical Examinations'!$A$2:$J$2336,9,FALSE)</f>
        <v>Obesity</v>
      </c>
      <c r="K1747" t="str">
        <f>VLOOKUP(A1747,'Medical Examinations'!$A$2:$J$2336,10,FALSE)</f>
        <v>Normal</v>
      </c>
      <c r="L1747" s="51" t="str">
        <f>_xlfn.XLOOKUP(A1747,'Hospitalisation Details'!$A$2:$A$2345,'Hospitalisation Details'!$J$2:$J$2345,"")</f>
        <v>10-Dec-1993</v>
      </c>
      <c r="M1747" s="12">
        <f>_xlfn.XLOOKUP(A1747,'Hospitalisation Details'!$A$2:$A$2344,'Hospitalisation Details'!$F$2:$F$2344," ",0,1)</f>
        <v>5138.26</v>
      </c>
      <c r="N1747" t="str">
        <f>_xlfn.XLOOKUP(A1747,'Hospitalisation Details'!$A$2:$A$2344,'Hospitalisation Details'!$G$2:$G$2344," ",0,1)</f>
        <v>tier - 2</v>
      </c>
      <c r="O1747" t="str">
        <f>_xlfn.XLOOKUP(A1747,'Hospitalisation Details'!$A$2:$A$2344,'Hospitalisation Details'!$H$2:$H$2344," ",0,1)</f>
        <v>tier - 2</v>
      </c>
      <c r="P1747" t="str">
        <f>_xlfn.XLOOKUP(A1747,'Hospitalisation Details'!$A$2:$A$2344,'Hospitalisation Details'!$I$2:$I$2344," ",0,1)</f>
        <v>R1013</v>
      </c>
      <c r="Q1747">
        <f>_xlfn.XLOOKUP(A1747,'Hospitalisation Details'!$A$2:$A$2344,'Hospitalisation Details'!$K$2:$K$2344," ",0,1)</f>
        <v>29</v>
      </c>
    </row>
    <row r="1748" spans="1:17" ht="15.5" x14ac:dyDescent="0.35">
      <c r="A1748" s="8" t="s">
        <v>623</v>
      </c>
      <c r="B1748" t="str">
        <f>VLOOKUP(Healthcare!A1748,'Customer Names'!A1748:E4082,4,FALSE)</f>
        <v>Isabelle</v>
      </c>
      <c r="C1748" s="10">
        <f>_xlfn.XLOOKUP(A1748,'Medical Examinations'!$A$2:$A$2336,'Medical Examinations'!$B$2:$B$2336,"NA",0,1)</f>
        <v>23.44</v>
      </c>
      <c r="D1748" s="10">
        <f>_xlfn.XLOOKUP(A1748,'Medical Examinations'!$A$2:$A$2336,'Medical Examinations'!$C$2:$C$2336)</f>
        <v>4.6500000000000004</v>
      </c>
      <c r="E1748" s="1" t="str">
        <f>_xlfn.XLOOKUP(A1748,'Medical Examinations'!$A$2:$A$2336,'Medical Examinations'!$D$2:$D$2336)</f>
        <v>Yes</v>
      </c>
      <c r="F1748" t="str">
        <f>_xlfn.XLOOKUP(A1748,'Medical Examinations'!$A$2:$A$2336,'Medical Examinations'!$E$2:$E$2336)</f>
        <v>No</v>
      </c>
      <c r="G1748" t="str">
        <f>_xlfn.XLOOKUP(A1748,'Medical Examinations'!$A$2:$A$2336,'Medical Examinations'!$F$2:$F$2336)</f>
        <v>No</v>
      </c>
      <c r="H1748" s="1">
        <f>_xlfn.XLOOKUP(A1748,'Medical Examinations'!$A$2:$A$2336,'Medical Examinations'!$G$2:$G$2336)</f>
        <v>1</v>
      </c>
      <c r="I1748" t="str">
        <f>_xlfn.XLOOKUP(A1748,'Medical Examinations'!$A$2:$A$2336,'Medical Examinations'!$H$2:$H$2336)</f>
        <v>No</v>
      </c>
      <c r="J1748" t="str">
        <f>VLOOKUP(A1748,'Medical Examinations'!$A$2:$J$2336,9,FALSE)</f>
        <v>Normal Weight</v>
      </c>
      <c r="K1748" t="str">
        <f>VLOOKUP(A1748,'Medical Examinations'!$A$2:$J$2336,10,FALSE)</f>
        <v>Normal</v>
      </c>
      <c r="L1748" s="51" t="str">
        <f>_xlfn.XLOOKUP(A1748,'Hospitalisation Details'!$A$2:$A$2345,'Hospitalisation Details'!$J$2:$J$2345,"")</f>
        <v>15-Sep-1988</v>
      </c>
      <c r="M1748" s="12">
        <f>_xlfn.XLOOKUP(A1748,'Hospitalisation Details'!$A$2:$A$2344,'Hospitalisation Details'!$F$2:$F$2344," ",0,1)</f>
        <v>5136.75</v>
      </c>
      <c r="N1748" t="str">
        <f>_xlfn.XLOOKUP(A1748,'Hospitalisation Details'!$A$2:$A$2344,'Hospitalisation Details'!$G$2:$G$2344," ",0,1)</f>
        <v>tier - 2</v>
      </c>
      <c r="O1748" t="str">
        <f>_xlfn.XLOOKUP(A1748,'Hospitalisation Details'!$A$2:$A$2344,'Hospitalisation Details'!$H$2:$H$2344," ",0,1)</f>
        <v>tier - 1</v>
      </c>
      <c r="P1748" t="str">
        <f>_xlfn.XLOOKUP(A1748,'Hospitalisation Details'!$A$2:$A$2344,'Hospitalisation Details'!$I$2:$I$2344," ",0,1)</f>
        <v>R1013</v>
      </c>
      <c r="Q1748">
        <f>_xlfn.XLOOKUP(A1748,'Hospitalisation Details'!$A$2:$A$2344,'Hospitalisation Details'!$K$2:$K$2344," ",0,1)</f>
        <v>34</v>
      </c>
    </row>
    <row r="1749" spans="1:17" ht="15.5" x14ac:dyDescent="0.35">
      <c r="A1749" s="8" t="s">
        <v>622</v>
      </c>
      <c r="B1749" t="str">
        <f>VLOOKUP(Healthcare!A1749,'Customer Names'!A1749:E4083,4,FALSE)</f>
        <v>Neil</v>
      </c>
      <c r="C1749" s="10">
        <f>_xlfn.XLOOKUP(A1749,'Medical Examinations'!$A$2:$A$2336,'Medical Examinations'!$B$2:$B$2336,"NA",0,1)</f>
        <v>24.13</v>
      </c>
      <c r="D1749" s="10">
        <f>_xlfn.XLOOKUP(A1749,'Medical Examinations'!$A$2:$A$2336,'Medical Examinations'!$C$2:$C$2336)</f>
        <v>5.2</v>
      </c>
      <c r="E1749" s="1" t="str">
        <f>_xlfn.XLOOKUP(A1749,'Medical Examinations'!$A$2:$A$2336,'Medical Examinations'!$D$2:$D$2336)</f>
        <v>No</v>
      </c>
      <c r="F1749" t="str">
        <f>_xlfn.XLOOKUP(A1749,'Medical Examinations'!$A$2:$A$2336,'Medical Examinations'!$E$2:$E$2336)</f>
        <v>No</v>
      </c>
      <c r="G1749" t="str">
        <f>_xlfn.XLOOKUP(A1749,'Medical Examinations'!$A$2:$A$2336,'Medical Examinations'!$F$2:$F$2336)</f>
        <v>No</v>
      </c>
      <c r="H1749" s="1">
        <f>_xlfn.XLOOKUP(A1749,'Medical Examinations'!$A$2:$A$2336,'Medical Examinations'!$G$2:$G$2336)</f>
        <v>1</v>
      </c>
      <c r="I1749" t="str">
        <f>_xlfn.XLOOKUP(A1749,'Medical Examinations'!$A$2:$A$2336,'Medical Examinations'!$H$2:$H$2336)</f>
        <v>No</v>
      </c>
      <c r="J1749" t="str">
        <f>VLOOKUP(A1749,'Medical Examinations'!$A$2:$J$2336,9,FALSE)</f>
        <v>Normal Weight</v>
      </c>
      <c r="K1749" t="str">
        <f>VLOOKUP(A1749,'Medical Examinations'!$A$2:$J$2336,10,FALSE)</f>
        <v>Normal</v>
      </c>
      <c r="L1749" s="51" t="str">
        <f>_xlfn.XLOOKUP(A1749,'Hospitalisation Details'!$A$2:$A$2345,'Hospitalisation Details'!$J$2:$J$2345,"")</f>
        <v>13-Sep-1987</v>
      </c>
      <c r="M1749" s="12">
        <f>_xlfn.XLOOKUP(A1749,'Hospitalisation Details'!$A$2:$A$2344,'Hospitalisation Details'!$F$2:$F$2344," ",0,1)</f>
        <v>5125.22</v>
      </c>
      <c r="N1749" t="str">
        <f>_xlfn.XLOOKUP(A1749,'Hospitalisation Details'!$A$2:$A$2344,'Hospitalisation Details'!$G$2:$G$2344," ",0,1)</f>
        <v>tier - 1</v>
      </c>
      <c r="O1749" t="str">
        <f>_xlfn.XLOOKUP(A1749,'Hospitalisation Details'!$A$2:$A$2344,'Hospitalisation Details'!$H$2:$H$2344," ",0,1)</f>
        <v>tier - 2</v>
      </c>
      <c r="P1749" t="str">
        <f>_xlfn.XLOOKUP(A1749,'Hospitalisation Details'!$A$2:$A$2344,'Hospitalisation Details'!$I$2:$I$2344," ",0,1)</f>
        <v>R1012</v>
      </c>
      <c r="Q1749">
        <f>_xlfn.XLOOKUP(A1749,'Hospitalisation Details'!$A$2:$A$2344,'Hospitalisation Details'!$K$2:$K$2344," ",0,1)</f>
        <v>35</v>
      </c>
    </row>
    <row r="1750" spans="1:17" ht="15.5" x14ac:dyDescent="0.35">
      <c r="A1750" s="8" t="s">
        <v>621</v>
      </c>
      <c r="B1750" t="str">
        <f>VLOOKUP(Healthcare!A1750,'Customer Names'!A1750:E4084,4,FALSE)</f>
        <v>Tom</v>
      </c>
      <c r="C1750" s="10">
        <f>_xlfn.XLOOKUP(A1750,'Medical Examinations'!$A$2:$A$2336,'Medical Examinations'!$B$2:$B$2336,"NA",0,1)</f>
        <v>42.13</v>
      </c>
      <c r="D1750" s="10">
        <f>_xlfn.XLOOKUP(A1750,'Medical Examinations'!$A$2:$A$2336,'Medical Examinations'!$C$2:$C$2336)</f>
        <v>4.54</v>
      </c>
      <c r="E1750" s="1" t="str">
        <f>_xlfn.XLOOKUP(A1750,'Medical Examinations'!$A$2:$A$2336,'Medical Examinations'!$D$2:$D$2336)</f>
        <v>Yes</v>
      </c>
      <c r="F1750" t="str">
        <f>_xlfn.XLOOKUP(A1750,'Medical Examinations'!$A$2:$A$2336,'Medical Examinations'!$E$2:$E$2336)</f>
        <v>No</v>
      </c>
      <c r="G1750" t="str">
        <f>_xlfn.XLOOKUP(A1750,'Medical Examinations'!$A$2:$A$2336,'Medical Examinations'!$F$2:$F$2336)</f>
        <v>No</v>
      </c>
      <c r="H1750" s="1">
        <f>_xlfn.XLOOKUP(A1750,'Medical Examinations'!$A$2:$A$2336,'Medical Examinations'!$G$2:$G$2336)</f>
        <v>1</v>
      </c>
      <c r="I1750" t="str">
        <f>_xlfn.XLOOKUP(A1750,'Medical Examinations'!$A$2:$A$2336,'Medical Examinations'!$H$2:$H$2336)</f>
        <v>No</v>
      </c>
      <c r="J1750" t="str">
        <f>VLOOKUP(A1750,'Medical Examinations'!$A$2:$J$2336,9,FALSE)</f>
        <v>Obesity</v>
      </c>
      <c r="K1750" t="str">
        <f>VLOOKUP(A1750,'Medical Examinations'!$A$2:$J$2336,10,FALSE)</f>
        <v>Normal</v>
      </c>
      <c r="L1750" s="51" t="str">
        <f>_xlfn.XLOOKUP(A1750,'Hospitalisation Details'!$A$2:$A$2345,'Hospitalisation Details'!$J$2:$J$2345,"")</f>
        <v>1-Nov-1988</v>
      </c>
      <c r="M1750" s="12">
        <f>_xlfn.XLOOKUP(A1750,'Hospitalisation Details'!$A$2:$A$2344,'Hospitalisation Details'!$F$2:$F$2344," ",0,1)</f>
        <v>5124.1899999999996</v>
      </c>
      <c r="N1750" t="str">
        <f>_xlfn.XLOOKUP(A1750,'Hospitalisation Details'!$A$2:$A$2344,'Hospitalisation Details'!$G$2:$G$2344," ",0,1)</f>
        <v>tier - 2</v>
      </c>
      <c r="O1750" t="str">
        <f>_xlfn.XLOOKUP(A1750,'Hospitalisation Details'!$A$2:$A$2344,'Hospitalisation Details'!$H$2:$H$2344," ",0,1)</f>
        <v>tier - 3</v>
      </c>
      <c r="P1750" t="str">
        <f>_xlfn.XLOOKUP(A1750,'Hospitalisation Details'!$A$2:$A$2344,'Hospitalisation Details'!$I$2:$I$2344," ",0,1)</f>
        <v>R1013</v>
      </c>
      <c r="Q1750">
        <f>_xlfn.XLOOKUP(A1750,'Hospitalisation Details'!$A$2:$A$2344,'Hospitalisation Details'!$K$2:$K$2344," ",0,1)</f>
        <v>34</v>
      </c>
    </row>
    <row r="1751" spans="1:17" ht="15.5" x14ac:dyDescent="0.35">
      <c r="A1751" s="8" t="s">
        <v>620</v>
      </c>
      <c r="B1751" t="str">
        <f>VLOOKUP(Healthcare!A1751,'Customer Names'!A1751:E4085,4,FALSE)</f>
        <v>Nathan</v>
      </c>
      <c r="C1751" s="10">
        <f>_xlfn.XLOOKUP(A1751,'Medical Examinations'!$A$2:$A$2336,'Medical Examinations'!$B$2:$B$2336,"NA",0,1)</f>
        <v>17.86</v>
      </c>
      <c r="D1751" s="10">
        <f>_xlfn.XLOOKUP(A1751,'Medical Examinations'!$A$2:$A$2336,'Medical Examinations'!$C$2:$C$2336)</f>
        <v>4.1100000000000003</v>
      </c>
      <c r="E1751" s="1" t="str">
        <f>_xlfn.XLOOKUP(A1751,'Medical Examinations'!$A$2:$A$2336,'Medical Examinations'!$D$2:$D$2336)</f>
        <v>No</v>
      </c>
      <c r="F1751" t="str">
        <f>_xlfn.XLOOKUP(A1751,'Medical Examinations'!$A$2:$A$2336,'Medical Examinations'!$E$2:$E$2336)</f>
        <v>No</v>
      </c>
      <c r="G1751" t="str">
        <f>_xlfn.XLOOKUP(A1751,'Medical Examinations'!$A$2:$A$2336,'Medical Examinations'!$F$2:$F$2336)</f>
        <v>No</v>
      </c>
      <c r="H1751" s="1">
        <f>_xlfn.XLOOKUP(A1751,'Medical Examinations'!$A$2:$A$2336,'Medical Examinations'!$G$2:$G$2336)</f>
        <v>1</v>
      </c>
      <c r="I1751" t="str">
        <f>_xlfn.XLOOKUP(A1751,'Medical Examinations'!$A$2:$A$2336,'Medical Examinations'!$H$2:$H$2336)</f>
        <v>No</v>
      </c>
      <c r="J1751" t="str">
        <f>VLOOKUP(A1751,'Medical Examinations'!$A$2:$J$2336,9,FALSE)</f>
        <v>Underweight</v>
      </c>
      <c r="K1751" t="str">
        <f>VLOOKUP(A1751,'Medical Examinations'!$A$2:$J$2336,10,FALSE)</f>
        <v>Normal</v>
      </c>
      <c r="L1751" s="51" t="str">
        <f>_xlfn.XLOOKUP(A1751,'Hospitalisation Details'!$A$2:$A$2345,'Hospitalisation Details'!$J$2:$J$2345,"")</f>
        <v>18-Nov-1987</v>
      </c>
      <c r="M1751" s="12">
        <f>_xlfn.XLOOKUP(A1751,'Hospitalisation Details'!$A$2:$A$2344,'Hospitalisation Details'!$F$2:$F$2344," ",0,1)</f>
        <v>5116.5</v>
      </c>
      <c r="N1751" t="str">
        <f>_xlfn.XLOOKUP(A1751,'Hospitalisation Details'!$A$2:$A$2344,'Hospitalisation Details'!$G$2:$G$2344," ",0,1)</f>
        <v>tier - 2</v>
      </c>
      <c r="O1751" t="str">
        <f>_xlfn.XLOOKUP(A1751,'Hospitalisation Details'!$A$2:$A$2344,'Hospitalisation Details'!$H$2:$H$2344," ",0,1)</f>
        <v>tier - 2</v>
      </c>
      <c r="P1751" t="str">
        <f>_xlfn.XLOOKUP(A1751,'Hospitalisation Details'!$A$2:$A$2344,'Hospitalisation Details'!$I$2:$I$2344," ",0,1)</f>
        <v>R1012</v>
      </c>
      <c r="Q1751">
        <f>_xlfn.XLOOKUP(A1751,'Hospitalisation Details'!$A$2:$A$2344,'Hospitalisation Details'!$K$2:$K$2344," ",0,1)</f>
        <v>35</v>
      </c>
    </row>
    <row r="1752" spans="1:17" ht="15.5" x14ac:dyDescent="0.35">
      <c r="A1752" s="8" t="s">
        <v>619</v>
      </c>
      <c r="B1752" t="str">
        <f>VLOOKUP(Healthcare!A1752,'Customer Names'!A1752:E4086,4,FALSE)</f>
        <v>Kelli N</v>
      </c>
      <c r="C1752" s="10">
        <f>_xlfn.XLOOKUP(A1752,'Medical Examinations'!$A$2:$A$2336,'Medical Examinations'!$B$2:$B$2336,"NA",0,1)</f>
        <v>32.78</v>
      </c>
      <c r="D1752" s="10">
        <f>_xlfn.XLOOKUP(A1752,'Medical Examinations'!$A$2:$A$2336,'Medical Examinations'!$C$2:$C$2336)</f>
        <v>4.63</v>
      </c>
      <c r="E1752" s="1" t="str">
        <f>_xlfn.XLOOKUP(A1752,'Medical Examinations'!$A$2:$A$2336,'Medical Examinations'!$D$2:$D$2336)</f>
        <v>No</v>
      </c>
      <c r="F1752" t="str">
        <f>_xlfn.XLOOKUP(A1752,'Medical Examinations'!$A$2:$A$2336,'Medical Examinations'!$E$2:$E$2336)</f>
        <v>No</v>
      </c>
      <c r="G1752" t="str">
        <f>_xlfn.XLOOKUP(A1752,'Medical Examinations'!$A$2:$A$2336,'Medical Examinations'!$F$2:$F$2336)</f>
        <v>No</v>
      </c>
      <c r="H1752" s="1">
        <f>_xlfn.XLOOKUP(A1752,'Medical Examinations'!$A$2:$A$2336,'Medical Examinations'!$G$2:$G$2336)</f>
        <v>0</v>
      </c>
      <c r="I1752" t="str">
        <f>_xlfn.XLOOKUP(A1752,'Medical Examinations'!$A$2:$A$2336,'Medical Examinations'!$H$2:$H$2336)</f>
        <v>No</v>
      </c>
      <c r="J1752" t="str">
        <f>VLOOKUP(A1752,'Medical Examinations'!$A$2:$J$2336,9,FALSE)</f>
        <v>Obesity</v>
      </c>
      <c r="K1752" t="str">
        <f>VLOOKUP(A1752,'Medical Examinations'!$A$2:$J$2336,10,FALSE)</f>
        <v>Normal</v>
      </c>
      <c r="L1752" s="51" t="str">
        <f>_xlfn.XLOOKUP(A1752,'Hospitalisation Details'!$A$2:$A$2345,'Hospitalisation Details'!$J$2:$J$2345,"")</f>
        <v>19-Jun-1999</v>
      </c>
      <c r="M1752" s="12">
        <f>_xlfn.XLOOKUP(A1752,'Hospitalisation Details'!$A$2:$A$2344,'Hospitalisation Details'!$F$2:$F$2344," ",0,1)</f>
        <v>5087.92</v>
      </c>
      <c r="N1752" t="str">
        <f>_xlfn.XLOOKUP(A1752,'Hospitalisation Details'!$A$2:$A$2344,'Hospitalisation Details'!$G$2:$G$2344," ",0,1)</f>
        <v>tier - 2</v>
      </c>
      <c r="O1752" t="str">
        <f>_xlfn.XLOOKUP(A1752,'Hospitalisation Details'!$A$2:$A$2344,'Hospitalisation Details'!$H$2:$H$2344," ",0,1)</f>
        <v>tier - 2</v>
      </c>
      <c r="P1752" t="str">
        <f>_xlfn.XLOOKUP(A1752,'Hospitalisation Details'!$A$2:$A$2344,'Hospitalisation Details'!$I$2:$I$2344," ",0,1)</f>
        <v>R1026</v>
      </c>
      <c r="Q1752">
        <f>_xlfn.XLOOKUP(A1752,'Hospitalisation Details'!$A$2:$A$2344,'Hospitalisation Details'!$K$2:$K$2344," ",0,1)</f>
        <v>23</v>
      </c>
    </row>
    <row r="1753" spans="1:17" ht="15.5" x14ac:dyDescent="0.35">
      <c r="A1753" s="8" t="s">
        <v>618</v>
      </c>
      <c r="B1753" t="str">
        <f>VLOOKUP(Healthcare!A1753,'Customer Names'!A1753:E4087,4,FALSE)</f>
        <v>Scott M.</v>
      </c>
      <c r="C1753" s="10">
        <f>_xlfn.XLOOKUP(A1753,'Medical Examinations'!$A$2:$A$2336,'Medical Examinations'!$B$2:$B$2336,"NA",0,1)</f>
        <v>23.9</v>
      </c>
      <c r="D1753" s="10">
        <f>_xlfn.XLOOKUP(A1753,'Medical Examinations'!$A$2:$A$2336,'Medical Examinations'!$C$2:$C$2336)</f>
        <v>6.06</v>
      </c>
      <c r="E1753" s="1" t="str">
        <f>_xlfn.XLOOKUP(A1753,'Medical Examinations'!$A$2:$A$2336,'Medical Examinations'!$D$2:$D$2336)</f>
        <v>Yes</v>
      </c>
      <c r="F1753" t="str">
        <f>_xlfn.XLOOKUP(A1753,'Medical Examinations'!$A$2:$A$2336,'Medical Examinations'!$E$2:$E$2336)</f>
        <v>No</v>
      </c>
      <c r="G1753" t="str">
        <f>_xlfn.XLOOKUP(A1753,'Medical Examinations'!$A$2:$A$2336,'Medical Examinations'!$F$2:$F$2336)</f>
        <v>Yes</v>
      </c>
      <c r="H1753" s="1">
        <f>_xlfn.XLOOKUP(A1753,'Medical Examinations'!$A$2:$A$2336,'Medical Examinations'!$G$2:$G$2336)</f>
        <v>1</v>
      </c>
      <c r="I1753" t="str">
        <f>_xlfn.XLOOKUP(A1753,'Medical Examinations'!$A$2:$A$2336,'Medical Examinations'!$H$2:$H$2336)</f>
        <v>No</v>
      </c>
      <c r="J1753" t="str">
        <f>VLOOKUP(A1753,'Medical Examinations'!$A$2:$J$2336,9,FALSE)</f>
        <v>Normal Weight</v>
      </c>
      <c r="K1753" t="str">
        <f>VLOOKUP(A1753,'Medical Examinations'!$A$2:$J$2336,10,FALSE)</f>
        <v>Prediabetes</v>
      </c>
      <c r="L1753" s="51" t="str">
        <f>_xlfn.XLOOKUP(A1753,'Hospitalisation Details'!$A$2:$A$2345,'Hospitalisation Details'!$J$2:$J$2345,"")</f>
        <v>14-Jul-1997</v>
      </c>
      <c r="M1753" s="12">
        <f>_xlfn.XLOOKUP(A1753,'Hospitalisation Details'!$A$2:$A$2344,'Hospitalisation Details'!$F$2:$F$2344," ",0,1)</f>
        <v>5080.1000000000004</v>
      </c>
      <c r="N1753" t="str">
        <f>_xlfn.XLOOKUP(A1753,'Hospitalisation Details'!$A$2:$A$2344,'Hospitalisation Details'!$G$2:$G$2344," ",0,1)</f>
        <v>tier - 3</v>
      </c>
      <c r="O1753" t="str">
        <f>_xlfn.XLOOKUP(A1753,'Hospitalisation Details'!$A$2:$A$2344,'Hospitalisation Details'!$H$2:$H$2344," ",0,1)</f>
        <v>tier - 2</v>
      </c>
      <c r="P1753" t="str">
        <f>_xlfn.XLOOKUP(A1753,'Hospitalisation Details'!$A$2:$A$2344,'Hospitalisation Details'!$I$2:$I$2344," ",0,1)</f>
        <v>R1011</v>
      </c>
      <c r="Q1753">
        <f>_xlfn.XLOOKUP(A1753,'Hospitalisation Details'!$A$2:$A$2344,'Hospitalisation Details'!$K$2:$K$2344," ",0,1)</f>
        <v>25</v>
      </c>
    </row>
    <row r="1754" spans="1:17" ht="15.5" x14ac:dyDescent="0.35">
      <c r="A1754" s="8" t="s">
        <v>617</v>
      </c>
      <c r="B1754" t="str">
        <f>VLOOKUP(Healthcare!A1754,'Customer Names'!A1754:E4088,4,FALSE)</f>
        <v>Grant A</v>
      </c>
      <c r="C1754" s="10">
        <f>_xlfn.XLOOKUP(A1754,'Medical Examinations'!$A$2:$A$2336,'Medical Examinations'!$B$2:$B$2336,"NA",0,1)</f>
        <v>15.47</v>
      </c>
      <c r="D1754" s="10">
        <f>_xlfn.XLOOKUP(A1754,'Medical Examinations'!$A$2:$A$2336,'Medical Examinations'!$C$2:$C$2336)</f>
        <v>8.43</v>
      </c>
      <c r="E1754" s="1" t="str">
        <f>_xlfn.XLOOKUP(A1754,'Medical Examinations'!$A$2:$A$2336,'Medical Examinations'!$D$2:$D$2336)</f>
        <v>No</v>
      </c>
      <c r="F1754" t="str">
        <f>_xlfn.XLOOKUP(A1754,'Medical Examinations'!$A$2:$A$2336,'Medical Examinations'!$E$2:$E$2336)</f>
        <v>No</v>
      </c>
      <c r="G1754" t="str">
        <f>_xlfn.XLOOKUP(A1754,'Medical Examinations'!$A$2:$A$2336,'Medical Examinations'!$F$2:$F$2336)</f>
        <v>No</v>
      </c>
      <c r="H1754" s="1">
        <f>_xlfn.XLOOKUP(A1754,'Medical Examinations'!$A$2:$A$2336,'Medical Examinations'!$G$2:$G$2336)</f>
        <v>0</v>
      </c>
      <c r="I1754" t="str">
        <f>_xlfn.XLOOKUP(A1754,'Medical Examinations'!$A$2:$A$2336,'Medical Examinations'!$H$2:$H$2336)</f>
        <v>No</v>
      </c>
      <c r="J1754" t="str">
        <f>VLOOKUP(A1754,'Medical Examinations'!$A$2:$J$2336,9,FALSE)</f>
        <v>Underweight</v>
      </c>
      <c r="K1754" t="str">
        <f>VLOOKUP(A1754,'Medical Examinations'!$A$2:$J$2336,10,FALSE)</f>
        <v>Diabetes</v>
      </c>
      <c r="L1754" s="51" t="str">
        <f>_xlfn.XLOOKUP(A1754,'Hospitalisation Details'!$A$2:$A$2345,'Hospitalisation Details'!$J$2:$J$2345,"")</f>
        <v>22-Nov-1978</v>
      </c>
      <c r="M1754" s="12">
        <f>_xlfn.XLOOKUP(A1754,'Hospitalisation Details'!$A$2:$A$2344,'Hospitalisation Details'!$F$2:$F$2344," ",0,1)</f>
        <v>5077.1899999999996</v>
      </c>
      <c r="N1754" t="str">
        <f>_xlfn.XLOOKUP(A1754,'Hospitalisation Details'!$A$2:$A$2344,'Hospitalisation Details'!$G$2:$G$2344," ",0,1)</f>
        <v>tier - 2</v>
      </c>
      <c r="O1754" t="str">
        <f>_xlfn.XLOOKUP(A1754,'Hospitalisation Details'!$A$2:$A$2344,'Hospitalisation Details'!$H$2:$H$2344," ",0,1)</f>
        <v>tier - 3</v>
      </c>
      <c r="P1754" t="str">
        <f>_xlfn.XLOOKUP(A1754,'Hospitalisation Details'!$A$2:$A$2344,'Hospitalisation Details'!$I$2:$I$2344," ",0,1)</f>
        <v>R1012</v>
      </c>
      <c r="Q1754">
        <f>_xlfn.XLOOKUP(A1754,'Hospitalisation Details'!$A$2:$A$2344,'Hospitalisation Details'!$K$2:$K$2344," ",0,1)</f>
        <v>44</v>
      </c>
    </row>
    <row r="1755" spans="1:17" ht="15.5" x14ac:dyDescent="0.35">
      <c r="A1755" s="8" t="s">
        <v>616</v>
      </c>
      <c r="B1755" t="str">
        <f>VLOOKUP(Healthcare!A1755,'Customer Names'!A1755:E4089,4,FALSE)</f>
        <v>Jonathan C</v>
      </c>
      <c r="C1755" s="10">
        <f>_xlfn.XLOOKUP(A1755,'Medical Examinations'!$A$2:$A$2336,'Medical Examinations'!$B$2:$B$2336,"NA",0,1)</f>
        <v>28.54</v>
      </c>
      <c r="D1755" s="10">
        <f>_xlfn.XLOOKUP(A1755,'Medical Examinations'!$A$2:$A$2336,'Medical Examinations'!$C$2:$C$2336)</f>
        <v>5.51</v>
      </c>
      <c r="E1755" s="1" t="str">
        <f>_xlfn.XLOOKUP(A1755,'Medical Examinations'!$A$2:$A$2336,'Medical Examinations'!$D$2:$D$2336)</f>
        <v>No</v>
      </c>
      <c r="F1755" t="str">
        <f>_xlfn.XLOOKUP(A1755,'Medical Examinations'!$A$2:$A$2336,'Medical Examinations'!$E$2:$E$2336)</f>
        <v>No</v>
      </c>
      <c r="G1755" t="str">
        <f>_xlfn.XLOOKUP(A1755,'Medical Examinations'!$A$2:$A$2336,'Medical Examinations'!$F$2:$F$2336)</f>
        <v>Yes</v>
      </c>
      <c r="H1755" s="1">
        <f>_xlfn.XLOOKUP(A1755,'Medical Examinations'!$A$2:$A$2336,'Medical Examinations'!$G$2:$G$2336)</f>
        <v>1</v>
      </c>
      <c r="I1755" t="str">
        <f>_xlfn.XLOOKUP(A1755,'Medical Examinations'!$A$2:$A$2336,'Medical Examinations'!$H$2:$H$2336)</f>
        <v>No</v>
      </c>
      <c r="J1755" t="str">
        <f>VLOOKUP(A1755,'Medical Examinations'!$A$2:$J$2336,9,FALSE)</f>
        <v>Overweight</v>
      </c>
      <c r="K1755" t="str">
        <f>VLOOKUP(A1755,'Medical Examinations'!$A$2:$J$2336,10,FALSE)</f>
        <v>Normal</v>
      </c>
      <c r="L1755" s="51" t="str">
        <f>_xlfn.XLOOKUP(A1755,'Hospitalisation Details'!$A$2:$A$2345,'Hospitalisation Details'!$J$2:$J$2345,"")</f>
        <v>11-Jun-1993</v>
      </c>
      <c r="M1755" s="12">
        <f>_xlfn.XLOOKUP(A1755,'Hospitalisation Details'!$A$2:$A$2344,'Hospitalisation Details'!$F$2:$F$2344," ",0,1)</f>
        <v>5059.5600000000004</v>
      </c>
      <c r="N1755" t="str">
        <f>_xlfn.XLOOKUP(A1755,'Hospitalisation Details'!$A$2:$A$2344,'Hospitalisation Details'!$G$2:$G$2344," ",0,1)</f>
        <v>tier - 2</v>
      </c>
      <c r="O1755" t="str">
        <f>_xlfn.XLOOKUP(A1755,'Hospitalisation Details'!$A$2:$A$2344,'Hospitalisation Details'!$H$2:$H$2344," ",0,1)</f>
        <v>tier - 1</v>
      </c>
      <c r="P1755" t="str">
        <f>_xlfn.XLOOKUP(A1755,'Hospitalisation Details'!$A$2:$A$2344,'Hospitalisation Details'!$I$2:$I$2344," ",0,1)</f>
        <v>R1021</v>
      </c>
      <c r="Q1755">
        <f>_xlfn.XLOOKUP(A1755,'Hospitalisation Details'!$A$2:$A$2344,'Hospitalisation Details'!$K$2:$K$2344," ",0,1)</f>
        <v>29</v>
      </c>
    </row>
    <row r="1756" spans="1:17" ht="15.5" x14ac:dyDescent="0.35">
      <c r="A1756" s="8" t="s">
        <v>615</v>
      </c>
      <c r="B1756" t="str">
        <f>VLOOKUP(Healthcare!A1756,'Customer Names'!A1756:E4090,4,FALSE)</f>
        <v>Rachael M.</v>
      </c>
      <c r="C1756" s="10">
        <f>_xlfn.XLOOKUP(A1756,'Medical Examinations'!$A$2:$A$2336,'Medical Examinations'!$B$2:$B$2336,"NA",0,1)</f>
        <v>18.54</v>
      </c>
      <c r="D1756" s="10">
        <f>_xlfn.XLOOKUP(A1756,'Medical Examinations'!$A$2:$A$2336,'Medical Examinations'!$C$2:$C$2336)</f>
        <v>4.95</v>
      </c>
      <c r="E1756" s="1" t="str">
        <f>_xlfn.XLOOKUP(A1756,'Medical Examinations'!$A$2:$A$2336,'Medical Examinations'!$D$2:$D$2336)</f>
        <v>No</v>
      </c>
      <c r="F1756" t="str">
        <f>_xlfn.XLOOKUP(A1756,'Medical Examinations'!$A$2:$A$2336,'Medical Examinations'!$E$2:$E$2336)</f>
        <v>No</v>
      </c>
      <c r="G1756" t="str">
        <f>_xlfn.XLOOKUP(A1756,'Medical Examinations'!$A$2:$A$2336,'Medical Examinations'!$F$2:$F$2336)</f>
        <v>No</v>
      </c>
      <c r="H1756" s="1">
        <f>_xlfn.XLOOKUP(A1756,'Medical Examinations'!$A$2:$A$2336,'Medical Examinations'!$G$2:$G$2336)</f>
        <v>0</v>
      </c>
      <c r="I1756" t="str">
        <f>_xlfn.XLOOKUP(A1756,'Medical Examinations'!$A$2:$A$2336,'Medical Examinations'!$H$2:$H$2336)</f>
        <v>No</v>
      </c>
      <c r="J1756" t="str">
        <f>VLOOKUP(A1756,'Medical Examinations'!$A$2:$J$2336,9,FALSE)</f>
        <v>Normal Weight</v>
      </c>
      <c r="K1756" t="str">
        <f>VLOOKUP(A1756,'Medical Examinations'!$A$2:$J$2336,10,FALSE)</f>
        <v>Normal</v>
      </c>
      <c r="L1756" s="51" t="str">
        <f>_xlfn.XLOOKUP(A1756,'Hospitalisation Details'!$A$2:$A$2345,'Hospitalisation Details'!$J$2:$J$2345,"")</f>
        <v>7-Sep-1980</v>
      </c>
      <c r="M1756" s="12">
        <f>_xlfn.XLOOKUP(A1756,'Hospitalisation Details'!$A$2:$A$2344,'Hospitalisation Details'!$F$2:$F$2344," ",0,1)</f>
        <v>5054.05</v>
      </c>
      <c r="N1756" t="str">
        <f>_xlfn.XLOOKUP(A1756,'Hospitalisation Details'!$A$2:$A$2344,'Hospitalisation Details'!$G$2:$G$2344," ",0,1)</f>
        <v>tier - 2</v>
      </c>
      <c r="O1756" t="str">
        <f>_xlfn.XLOOKUP(A1756,'Hospitalisation Details'!$A$2:$A$2344,'Hospitalisation Details'!$H$2:$H$2344," ",0,1)</f>
        <v>tier - 2</v>
      </c>
      <c r="P1756" t="str">
        <f>_xlfn.XLOOKUP(A1756,'Hospitalisation Details'!$A$2:$A$2344,'Hospitalisation Details'!$I$2:$I$2344," ",0,1)</f>
        <v>R1013</v>
      </c>
      <c r="Q1756">
        <f>_xlfn.XLOOKUP(A1756,'Hospitalisation Details'!$A$2:$A$2344,'Hospitalisation Details'!$K$2:$K$2344," ",0,1)</f>
        <v>42</v>
      </c>
    </row>
    <row r="1757" spans="1:17" ht="15.5" x14ac:dyDescent="0.35">
      <c r="A1757" s="8" t="s">
        <v>614</v>
      </c>
      <c r="B1757" t="str">
        <f>VLOOKUP(Healthcare!A1757,'Customer Names'!A1757:E4091,4,FALSE)</f>
        <v>Pilar</v>
      </c>
      <c r="C1757" s="10">
        <f>_xlfn.XLOOKUP(A1757,'Medical Examinations'!$A$2:$A$2336,'Medical Examinations'!$B$2:$B$2336,"NA",0,1)</f>
        <v>32.18</v>
      </c>
      <c r="D1757" s="10">
        <f>_xlfn.XLOOKUP(A1757,'Medical Examinations'!$A$2:$A$2336,'Medical Examinations'!$C$2:$C$2336)</f>
        <v>6.44</v>
      </c>
      <c r="E1757" s="1" t="str">
        <f>_xlfn.XLOOKUP(A1757,'Medical Examinations'!$A$2:$A$2336,'Medical Examinations'!$D$2:$D$2336)</f>
        <v>Yes</v>
      </c>
      <c r="F1757" t="str">
        <f>_xlfn.XLOOKUP(A1757,'Medical Examinations'!$A$2:$A$2336,'Medical Examinations'!$E$2:$E$2336)</f>
        <v>No</v>
      </c>
      <c r="G1757" t="str">
        <f>_xlfn.XLOOKUP(A1757,'Medical Examinations'!$A$2:$A$2336,'Medical Examinations'!$F$2:$F$2336)</f>
        <v>Yes</v>
      </c>
      <c r="H1757" s="1">
        <f>_xlfn.XLOOKUP(A1757,'Medical Examinations'!$A$2:$A$2336,'Medical Examinations'!$G$2:$G$2336)</f>
        <v>1</v>
      </c>
      <c r="I1757" t="str">
        <f>_xlfn.XLOOKUP(A1757,'Medical Examinations'!$A$2:$A$2336,'Medical Examinations'!$H$2:$H$2336)</f>
        <v>No</v>
      </c>
      <c r="J1757" t="str">
        <f>VLOOKUP(A1757,'Medical Examinations'!$A$2:$J$2336,9,FALSE)</f>
        <v>Obesity</v>
      </c>
      <c r="K1757" t="str">
        <f>VLOOKUP(A1757,'Medical Examinations'!$A$2:$J$2336,10,FALSE)</f>
        <v>Prediabetes</v>
      </c>
      <c r="L1757" s="51" t="str">
        <f>_xlfn.XLOOKUP(A1757,'Hospitalisation Details'!$A$2:$A$2345,'Hospitalisation Details'!$J$2:$J$2345,"")</f>
        <v>29-Jul-1997</v>
      </c>
      <c r="M1757" s="12">
        <f>_xlfn.XLOOKUP(A1757,'Hospitalisation Details'!$A$2:$A$2344,'Hospitalisation Details'!$F$2:$F$2344," ",0,1)</f>
        <v>5045.1499999999996</v>
      </c>
      <c r="N1757" t="str">
        <f>_xlfn.XLOOKUP(A1757,'Hospitalisation Details'!$A$2:$A$2344,'Hospitalisation Details'!$G$2:$G$2344," ",0,1)</f>
        <v>tier - 2</v>
      </c>
      <c r="O1757" t="str">
        <f>_xlfn.XLOOKUP(A1757,'Hospitalisation Details'!$A$2:$A$2344,'Hospitalisation Details'!$H$2:$H$2344," ",0,1)</f>
        <v>tier - 2</v>
      </c>
      <c r="P1757" t="str">
        <f>_xlfn.XLOOKUP(A1757,'Hospitalisation Details'!$A$2:$A$2344,'Hospitalisation Details'!$I$2:$I$2344," ",0,1)</f>
        <v>R1012</v>
      </c>
      <c r="Q1757">
        <f>_xlfn.XLOOKUP(A1757,'Hospitalisation Details'!$A$2:$A$2344,'Hospitalisation Details'!$K$2:$K$2344," ",0,1)</f>
        <v>25</v>
      </c>
    </row>
    <row r="1758" spans="1:17" ht="15.5" x14ac:dyDescent="0.35">
      <c r="A1758" s="8" t="s">
        <v>613</v>
      </c>
      <c r="B1758" t="str">
        <f>VLOOKUP(Healthcare!A1758,'Customer Names'!A1758:E4092,4,FALSE)</f>
        <v>Kyle M</v>
      </c>
      <c r="C1758" s="10">
        <f>_xlfn.XLOOKUP(A1758,'Medical Examinations'!$A$2:$A$2336,'Medical Examinations'!$B$2:$B$2336,"NA",0,1)</f>
        <v>37.380000000000003</v>
      </c>
      <c r="D1758" s="10">
        <f>_xlfn.XLOOKUP(A1758,'Medical Examinations'!$A$2:$A$2336,'Medical Examinations'!$C$2:$C$2336)</f>
        <v>6.05</v>
      </c>
      <c r="E1758" s="1" t="str">
        <f>_xlfn.XLOOKUP(A1758,'Medical Examinations'!$A$2:$A$2336,'Medical Examinations'!$D$2:$D$2336)</f>
        <v>Yes</v>
      </c>
      <c r="F1758" t="str">
        <f>_xlfn.XLOOKUP(A1758,'Medical Examinations'!$A$2:$A$2336,'Medical Examinations'!$E$2:$E$2336)</f>
        <v>No</v>
      </c>
      <c r="G1758" t="str">
        <f>_xlfn.XLOOKUP(A1758,'Medical Examinations'!$A$2:$A$2336,'Medical Examinations'!$F$2:$F$2336)</f>
        <v>No</v>
      </c>
      <c r="H1758" s="1">
        <f>_xlfn.XLOOKUP(A1758,'Medical Examinations'!$A$2:$A$2336,'Medical Examinations'!$G$2:$G$2336)</f>
        <v>0</v>
      </c>
      <c r="I1758" t="str">
        <f>_xlfn.XLOOKUP(A1758,'Medical Examinations'!$A$2:$A$2336,'Medical Examinations'!$H$2:$H$2336)</f>
        <v>No</v>
      </c>
      <c r="J1758" t="str">
        <f>VLOOKUP(A1758,'Medical Examinations'!$A$2:$J$2336,9,FALSE)</f>
        <v>Obesity</v>
      </c>
      <c r="K1758" t="str">
        <f>VLOOKUP(A1758,'Medical Examinations'!$A$2:$J$2336,10,FALSE)</f>
        <v>Prediabetes</v>
      </c>
      <c r="L1758" s="51" t="str">
        <f>_xlfn.XLOOKUP(A1758,'Hospitalisation Details'!$A$2:$A$2345,'Hospitalisation Details'!$J$2:$J$2345,"")</f>
        <v>16-Oct-2001</v>
      </c>
      <c r="M1758" s="12">
        <f>_xlfn.XLOOKUP(A1758,'Hospitalisation Details'!$A$2:$A$2344,'Hospitalisation Details'!$F$2:$F$2344," ",0,1)</f>
        <v>5043.13</v>
      </c>
      <c r="N1758" t="str">
        <f>_xlfn.XLOOKUP(A1758,'Hospitalisation Details'!$A$2:$A$2344,'Hospitalisation Details'!$G$2:$G$2344," ",0,1)</f>
        <v>tier - 2</v>
      </c>
      <c r="O1758" t="str">
        <f>_xlfn.XLOOKUP(A1758,'Hospitalisation Details'!$A$2:$A$2344,'Hospitalisation Details'!$H$2:$H$2344," ",0,1)</f>
        <v>tier - 3</v>
      </c>
      <c r="P1758" t="str">
        <f>_xlfn.XLOOKUP(A1758,'Hospitalisation Details'!$A$2:$A$2344,'Hospitalisation Details'!$I$2:$I$2344," ",0,1)</f>
        <v>R1011</v>
      </c>
      <c r="Q1758">
        <f>_xlfn.XLOOKUP(A1758,'Hospitalisation Details'!$A$2:$A$2344,'Hospitalisation Details'!$K$2:$K$2344," ",0,1)</f>
        <v>21</v>
      </c>
    </row>
    <row r="1759" spans="1:17" ht="15.5" x14ac:dyDescent="0.35">
      <c r="A1759" s="8" t="s">
        <v>612</v>
      </c>
      <c r="B1759" t="str">
        <f>VLOOKUP(Healthcare!A1759,'Customer Names'!A1759:E4093,4,FALSE)</f>
        <v>Christie</v>
      </c>
      <c r="C1759" s="10">
        <f>_xlfn.XLOOKUP(A1759,'Medical Examinations'!$A$2:$A$2336,'Medical Examinations'!$B$2:$B$2336,"NA",0,1)</f>
        <v>31.12</v>
      </c>
      <c r="D1759" s="10">
        <f>_xlfn.XLOOKUP(A1759,'Medical Examinations'!$A$2:$A$2336,'Medical Examinations'!$C$2:$C$2336)</f>
        <v>4.76</v>
      </c>
      <c r="E1759" s="1" t="str">
        <f>_xlfn.XLOOKUP(A1759,'Medical Examinations'!$A$2:$A$2336,'Medical Examinations'!$D$2:$D$2336)</f>
        <v>Yes</v>
      </c>
      <c r="F1759" t="str">
        <f>_xlfn.XLOOKUP(A1759,'Medical Examinations'!$A$2:$A$2336,'Medical Examinations'!$E$2:$E$2336)</f>
        <v>No</v>
      </c>
      <c r="G1759" t="str">
        <f>_xlfn.XLOOKUP(A1759,'Medical Examinations'!$A$2:$A$2336,'Medical Examinations'!$F$2:$F$2336)</f>
        <v>Yes</v>
      </c>
      <c r="H1759" s="1">
        <f>_xlfn.XLOOKUP(A1759,'Medical Examinations'!$A$2:$A$2336,'Medical Examinations'!$G$2:$G$2336)</f>
        <v>1</v>
      </c>
      <c r="I1759" t="str">
        <f>_xlfn.XLOOKUP(A1759,'Medical Examinations'!$A$2:$A$2336,'Medical Examinations'!$H$2:$H$2336)</f>
        <v>No</v>
      </c>
      <c r="J1759" t="str">
        <f>VLOOKUP(A1759,'Medical Examinations'!$A$2:$J$2336,9,FALSE)</f>
        <v>Obesity</v>
      </c>
      <c r="K1759" t="str">
        <f>VLOOKUP(A1759,'Medical Examinations'!$A$2:$J$2336,10,FALSE)</f>
        <v>Normal</v>
      </c>
      <c r="L1759" s="51" t="str">
        <f>_xlfn.XLOOKUP(A1759,'Hospitalisation Details'!$A$2:$A$2345,'Hospitalisation Details'!$J$2:$J$2345,"")</f>
        <v>4-Dec-1997</v>
      </c>
      <c r="M1759" s="12">
        <f>_xlfn.XLOOKUP(A1759,'Hospitalisation Details'!$A$2:$A$2344,'Hospitalisation Details'!$F$2:$F$2344," ",0,1)</f>
        <v>5038.57</v>
      </c>
      <c r="N1759" t="str">
        <f>_xlfn.XLOOKUP(A1759,'Hospitalisation Details'!$A$2:$A$2344,'Hospitalisation Details'!$G$2:$G$2344," ",0,1)</f>
        <v>tier - 2</v>
      </c>
      <c r="O1759" t="str">
        <f>_xlfn.XLOOKUP(A1759,'Hospitalisation Details'!$A$2:$A$2344,'Hospitalisation Details'!$H$2:$H$2344," ",0,1)</f>
        <v>tier - 2</v>
      </c>
      <c r="P1759" t="str">
        <f>_xlfn.XLOOKUP(A1759,'Hospitalisation Details'!$A$2:$A$2344,'Hospitalisation Details'!$I$2:$I$2344," ",0,1)</f>
        <v>R1025</v>
      </c>
      <c r="Q1759">
        <f>_xlfn.XLOOKUP(A1759,'Hospitalisation Details'!$A$2:$A$2344,'Hospitalisation Details'!$K$2:$K$2344," ",0,1)</f>
        <v>25</v>
      </c>
    </row>
    <row r="1760" spans="1:17" ht="15.5" x14ac:dyDescent="0.35">
      <c r="A1760" s="8" t="s">
        <v>611</v>
      </c>
      <c r="B1760" t="str">
        <f>VLOOKUP(Healthcare!A1760,'Customer Names'!A1760:E4094,4,FALSE)</f>
        <v>David A.</v>
      </c>
      <c r="C1760" s="10">
        <f>_xlfn.XLOOKUP(A1760,'Medical Examinations'!$A$2:$A$2336,'Medical Examinations'!$B$2:$B$2336,"NA",0,1)</f>
        <v>22.01</v>
      </c>
      <c r="D1760" s="10">
        <f>_xlfn.XLOOKUP(A1760,'Medical Examinations'!$A$2:$A$2336,'Medical Examinations'!$C$2:$C$2336)</f>
        <v>6.72</v>
      </c>
      <c r="E1760" s="1" t="str">
        <f>_xlfn.XLOOKUP(A1760,'Medical Examinations'!$A$2:$A$2336,'Medical Examinations'!$D$2:$D$2336)</f>
        <v>Yes</v>
      </c>
      <c r="F1760" t="str">
        <f>_xlfn.XLOOKUP(A1760,'Medical Examinations'!$A$2:$A$2336,'Medical Examinations'!$E$2:$E$2336)</f>
        <v>No</v>
      </c>
      <c r="G1760" t="str">
        <f>_xlfn.XLOOKUP(A1760,'Medical Examinations'!$A$2:$A$2336,'Medical Examinations'!$F$2:$F$2336)</f>
        <v>No</v>
      </c>
      <c r="H1760" s="1">
        <f>_xlfn.XLOOKUP(A1760,'Medical Examinations'!$A$2:$A$2336,'Medical Examinations'!$G$2:$G$2336)</f>
        <v>1</v>
      </c>
      <c r="I1760" t="str">
        <f>_xlfn.XLOOKUP(A1760,'Medical Examinations'!$A$2:$A$2336,'Medical Examinations'!$H$2:$H$2336)</f>
        <v>No</v>
      </c>
      <c r="J1760" t="str">
        <f>VLOOKUP(A1760,'Medical Examinations'!$A$2:$J$2336,9,FALSE)</f>
        <v>Normal Weight</v>
      </c>
      <c r="K1760" t="str">
        <f>VLOOKUP(A1760,'Medical Examinations'!$A$2:$J$2336,10,FALSE)</f>
        <v>Diabetes</v>
      </c>
      <c r="L1760" s="51" t="str">
        <f>_xlfn.XLOOKUP(A1760,'Hospitalisation Details'!$A$2:$A$2345,'Hospitalisation Details'!$J$2:$J$2345,"")</f>
        <v>29-Jun-1986</v>
      </c>
      <c r="M1760" s="12">
        <f>_xlfn.XLOOKUP(A1760,'Hospitalisation Details'!$A$2:$A$2344,'Hospitalisation Details'!$F$2:$F$2344," ",0,1)</f>
        <v>5034.1000000000004</v>
      </c>
      <c r="N1760" t="str">
        <f>_xlfn.XLOOKUP(A1760,'Hospitalisation Details'!$A$2:$A$2344,'Hospitalisation Details'!$G$2:$G$2344," ",0,1)</f>
        <v>tier - 2</v>
      </c>
      <c r="O1760" t="str">
        <f>_xlfn.XLOOKUP(A1760,'Hospitalisation Details'!$A$2:$A$2344,'Hospitalisation Details'!$H$2:$H$2344," ",0,1)</f>
        <v>tier - 2</v>
      </c>
      <c r="P1760" t="str">
        <f>_xlfn.XLOOKUP(A1760,'Hospitalisation Details'!$A$2:$A$2344,'Hospitalisation Details'!$I$2:$I$2344," ",0,1)</f>
        <v>R1013</v>
      </c>
      <c r="Q1760">
        <f>_xlfn.XLOOKUP(A1760,'Hospitalisation Details'!$A$2:$A$2344,'Hospitalisation Details'!$K$2:$K$2344," ",0,1)</f>
        <v>36</v>
      </c>
    </row>
    <row r="1761" spans="1:17" ht="15.5" x14ac:dyDescent="0.35">
      <c r="A1761" s="8" t="s">
        <v>610</v>
      </c>
      <c r="B1761" t="str">
        <f>VLOOKUP(Healthcare!A1761,'Customer Names'!A1761:E4095,4,FALSE)</f>
        <v>Masahiro</v>
      </c>
      <c r="C1761" s="10">
        <f>_xlfn.XLOOKUP(A1761,'Medical Examinations'!$A$2:$A$2336,'Medical Examinations'!$B$2:$B$2336,"NA",0,1)</f>
        <v>27.645</v>
      </c>
      <c r="D1761" s="10">
        <f>_xlfn.XLOOKUP(A1761,'Medical Examinations'!$A$2:$A$2336,'Medical Examinations'!$C$2:$C$2336)</f>
        <v>5.7</v>
      </c>
      <c r="E1761" s="1" t="str">
        <f>_xlfn.XLOOKUP(A1761,'Medical Examinations'!$A$2:$A$2336,'Medical Examinations'!$D$2:$D$2336)</f>
        <v>No</v>
      </c>
      <c r="F1761" t="str">
        <f>_xlfn.XLOOKUP(A1761,'Medical Examinations'!$A$2:$A$2336,'Medical Examinations'!$E$2:$E$2336)</f>
        <v>No</v>
      </c>
      <c r="G1761" t="str">
        <f>_xlfn.XLOOKUP(A1761,'Medical Examinations'!$A$2:$A$2336,'Medical Examinations'!$F$2:$F$2336)</f>
        <v>No</v>
      </c>
      <c r="H1761" s="1">
        <f>_xlfn.XLOOKUP(A1761,'Medical Examinations'!$A$2:$A$2336,'Medical Examinations'!$G$2:$G$2336)</f>
        <v>0</v>
      </c>
      <c r="I1761" t="str">
        <f>_xlfn.XLOOKUP(A1761,'Medical Examinations'!$A$2:$A$2336,'Medical Examinations'!$H$2:$H$2336)</f>
        <v>No</v>
      </c>
      <c r="J1761" t="str">
        <f>VLOOKUP(A1761,'Medical Examinations'!$A$2:$J$2336,9,FALSE)</f>
        <v>Overweight</v>
      </c>
      <c r="K1761" t="str">
        <f>VLOOKUP(A1761,'Medical Examinations'!$A$2:$J$2336,10,FALSE)</f>
        <v>Prediabetes</v>
      </c>
      <c r="L1761" s="51" t="str">
        <f>_xlfn.XLOOKUP(A1761,'Hospitalisation Details'!$A$2:$A$2345,'Hospitalisation Details'!$J$2:$J$2345,"")</f>
        <v>10-Sep-1991</v>
      </c>
      <c r="M1761" s="12">
        <f>_xlfn.XLOOKUP(A1761,'Hospitalisation Details'!$A$2:$A$2344,'Hospitalisation Details'!$F$2:$F$2344," ",0,1)</f>
        <v>5031.2700000000004</v>
      </c>
      <c r="N1761" t="str">
        <f>_xlfn.XLOOKUP(A1761,'Hospitalisation Details'!$A$2:$A$2344,'Hospitalisation Details'!$G$2:$G$2344," ",0,1)</f>
        <v>tier - 3</v>
      </c>
      <c r="O1761" t="str">
        <f>_xlfn.XLOOKUP(A1761,'Hospitalisation Details'!$A$2:$A$2344,'Hospitalisation Details'!$H$2:$H$2344," ",0,1)</f>
        <v>tier - 1</v>
      </c>
      <c r="P1761" t="str">
        <f>_xlfn.XLOOKUP(A1761,'Hospitalisation Details'!$A$2:$A$2344,'Hospitalisation Details'!$I$2:$I$2344," ",0,1)</f>
        <v>R1016</v>
      </c>
      <c r="Q1761">
        <f>_xlfn.XLOOKUP(A1761,'Hospitalisation Details'!$A$2:$A$2344,'Hospitalisation Details'!$K$2:$K$2344," ",0,1)</f>
        <v>31</v>
      </c>
    </row>
    <row r="1762" spans="1:17" ht="15.5" x14ac:dyDescent="0.35">
      <c r="A1762" s="8" t="s">
        <v>609</v>
      </c>
      <c r="B1762" t="str">
        <f>VLOOKUP(Healthcare!A1762,'Customer Names'!A1762:E4096,4,FALSE)</f>
        <v>Logan B.</v>
      </c>
      <c r="C1762" s="10">
        <f>_xlfn.XLOOKUP(A1762,'Medical Examinations'!$A$2:$A$2336,'Medical Examinations'!$B$2:$B$2336,"NA",0,1)</f>
        <v>29.64</v>
      </c>
      <c r="D1762" s="10">
        <f>_xlfn.XLOOKUP(A1762,'Medical Examinations'!$A$2:$A$2336,'Medical Examinations'!$C$2:$C$2336)</f>
        <v>5.31</v>
      </c>
      <c r="E1762" s="1" t="str">
        <f>_xlfn.XLOOKUP(A1762,'Medical Examinations'!$A$2:$A$2336,'Medical Examinations'!$D$2:$D$2336)</f>
        <v>Yes</v>
      </c>
      <c r="F1762" t="str">
        <f>_xlfn.XLOOKUP(A1762,'Medical Examinations'!$A$2:$A$2336,'Medical Examinations'!$E$2:$E$2336)</f>
        <v>No</v>
      </c>
      <c r="G1762" t="str">
        <f>_xlfn.XLOOKUP(A1762,'Medical Examinations'!$A$2:$A$2336,'Medical Examinations'!$F$2:$F$2336)</f>
        <v>No</v>
      </c>
      <c r="H1762" s="1">
        <f>_xlfn.XLOOKUP(A1762,'Medical Examinations'!$A$2:$A$2336,'Medical Examinations'!$G$2:$G$2336)</f>
        <v>0</v>
      </c>
      <c r="I1762" t="str">
        <f>_xlfn.XLOOKUP(A1762,'Medical Examinations'!$A$2:$A$2336,'Medical Examinations'!$H$2:$H$2336)</f>
        <v>No</v>
      </c>
      <c r="J1762" t="str">
        <f>VLOOKUP(A1762,'Medical Examinations'!$A$2:$J$2336,9,FALSE)</f>
        <v>Overweight</v>
      </c>
      <c r="K1762" t="str">
        <f>VLOOKUP(A1762,'Medical Examinations'!$A$2:$J$2336,10,FALSE)</f>
        <v>Normal</v>
      </c>
      <c r="L1762" s="51" t="str">
        <f>_xlfn.XLOOKUP(A1762,'Hospitalisation Details'!$A$2:$A$2345,'Hospitalisation Details'!$J$2:$J$2345,"")</f>
        <v>28-Dec-1985</v>
      </c>
      <c r="M1762" s="12">
        <f>_xlfn.XLOOKUP(A1762,'Hospitalisation Details'!$A$2:$A$2344,'Hospitalisation Details'!$F$2:$F$2344," ",0,1)</f>
        <v>5028.1499999999996</v>
      </c>
      <c r="N1762" t="str">
        <f>_xlfn.XLOOKUP(A1762,'Hospitalisation Details'!$A$2:$A$2344,'Hospitalisation Details'!$G$2:$G$2344," ",0,1)</f>
        <v>tier - 1</v>
      </c>
      <c r="O1762" t="str">
        <f>_xlfn.XLOOKUP(A1762,'Hospitalisation Details'!$A$2:$A$2344,'Hospitalisation Details'!$H$2:$H$2344," ",0,1)</f>
        <v>tier - 2</v>
      </c>
      <c r="P1762" t="str">
        <f>_xlfn.XLOOKUP(A1762,'Hospitalisation Details'!$A$2:$A$2344,'Hospitalisation Details'!$I$2:$I$2344," ",0,1)</f>
        <v>R1012</v>
      </c>
      <c r="Q1762">
        <f>_xlfn.XLOOKUP(A1762,'Hospitalisation Details'!$A$2:$A$2344,'Hospitalisation Details'!$K$2:$K$2344," ",0,1)</f>
        <v>37</v>
      </c>
    </row>
    <row r="1763" spans="1:17" ht="15.5" x14ac:dyDescent="0.35">
      <c r="A1763" s="8" t="s">
        <v>608</v>
      </c>
      <c r="B1763" t="str">
        <f>VLOOKUP(Healthcare!A1763,'Customer Names'!A1763:E4097,4,FALSE)</f>
        <v>Stephanie L.</v>
      </c>
      <c r="C1763" s="10">
        <f>_xlfn.XLOOKUP(A1763,'Medical Examinations'!$A$2:$A$2336,'Medical Examinations'!$B$2:$B$2336,"NA",0,1)</f>
        <v>33.700000000000003</v>
      </c>
      <c r="D1763" s="10">
        <f>_xlfn.XLOOKUP(A1763,'Medical Examinations'!$A$2:$A$2336,'Medical Examinations'!$C$2:$C$2336)</f>
        <v>4.32</v>
      </c>
      <c r="E1763" s="1" t="str">
        <f>_xlfn.XLOOKUP(A1763,'Medical Examinations'!$A$2:$A$2336,'Medical Examinations'!$D$2:$D$2336)</f>
        <v>Yes</v>
      </c>
      <c r="F1763" t="str">
        <f>_xlfn.XLOOKUP(A1763,'Medical Examinations'!$A$2:$A$2336,'Medical Examinations'!$E$2:$E$2336)</f>
        <v>No</v>
      </c>
      <c r="G1763" t="str">
        <f>_xlfn.XLOOKUP(A1763,'Medical Examinations'!$A$2:$A$2336,'Medical Examinations'!$F$2:$F$2336)</f>
        <v>No</v>
      </c>
      <c r="H1763" s="1">
        <f>_xlfn.XLOOKUP(A1763,'Medical Examinations'!$A$2:$A$2336,'Medical Examinations'!$G$2:$G$2336)</f>
        <v>1</v>
      </c>
      <c r="I1763" t="str">
        <f>_xlfn.XLOOKUP(A1763,'Medical Examinations'!$A$2:$A$2336,'Medical Examinations'!$H$2:$H$2336)</f>
        <v>No</v>
      </c>
      <c r="J1763" t="str">
        <f>VLOOKUP(A1763,'Medical Examinations'!$A$2:$J$2336,9,FALSE)</f>
        <v>Obesity</v>
      </c>
      <c r="K1763" t="str">
        <f>VLOOKUP(A1763,'Medical Examinations'!$A$2:$J$2336,10,FALSE)</f>
        <v>Normal</v>
      </c>
      <c r="L1763" s="51" t="str">
        <f>_xlfn.XLOOKUP(A1763,'Hospitalisation Details'!$A$2:$A$2345,'Hospitalisation Details'!$J$2:$J$2345,"")</f>
        <v>9-Nov-1988</v>
      </c>
      <c r="M1763" s="12">
        <f>_xlfn.XLOOKUP(A1763,'Hospitalisation Details'!$A$2:$A$2344,'Hospitalisation Details'!$F$2:$F$2344," ",0,1)</f>
        <v>5012.47</v>
      </c>
      <c r="N1763" t="str">
        <f>_xlfn.XLOOKUP(A1763,'Hospitalisation Details'!$A$2:$A$2344,'Hospitalisation Details'!$G$2:$G$2344," ",0,1)</f>
        <v>tier - 2</v>
      </c>
      <c r="O1763" t="str">
        <f>_xlfn.XLOOKUP(A1763,'Hospitalisation Details'!$A$2:$A$2344,'Hospitalisation Details'!$H$2:$H$2344," ",0,1)</f>
        <v>tier - 3</v>
      </c>
      <c r="P1763" t="str">
        <f>_xlfn.XLOOKUP(A1763,'Hospitalisation Details'!$A$2:$A$2344,'Hospitalisation Details'!$I$2:$I$2344," ",0,1)</f>
        <v>R1011</v>
      </c>
      <c r="Q1763">
        <f>_xlfn.XLOOKUP(A1763,'Hospitalisation Details'!$A$2:$A$2344,'Hospitalisation Details'!$K$2:$K$2344," ",0,1)</f>
        <v>34</v>
      </c>
    </row>
    <row r="1764" spans="1:17" ht="15.5" x14ac:dyDescent="0.35">
      <c r="A1764" s="8" t="s">
        <v>607</v>
      </c>
      <c r="B1764" t="str">
        <f>VLOOKUP(Healthcare!A1764,'Customer Names'!A1764:E4098,4,FALSE)</f>
        <v>Angela H</v>
      </c>
      <c r="C1764" s="10">
        <f>_xlfn.XLOOKUP(A1764,'Medical Examinations'!$A$2:$A$2336,'Medical Examinations'!$B$2:$B$2336,"NA",0,1)</f>
        <v>27.5</v>
      </c>
      <c r="D1764" s="10">
        <f>_xlfn.XLOOKUP(A1764,'Medical Examinations'!$A$2:$A$2336,'Medical Examinations'!$C$2:$C$2336)</f>
        <v>4.2300000000000004</v>
      </c>
      <c r="E1764" s="1" t="str">
        <f>_xlfn.XLOOKUP(A1764,'Medical Examinations'!$A$2:$A$2336,'Medical Examinations'!$D$2:$D$2336)</f>
        <v>Yes</v>
      </c>
      <c r="F1764" t="str">
        <f>_xlfn.XLOOKUP(A1764,'Medical Examinations'!$A$2:$A$2336,'Medical Examinations'!$E$2:$E$2336)</f>
        <v>No</v>
      </c>
      <c r="G1764" t="str">
        <f>_xlfn.XLOOKUP(A1764,'Medical Examinations'!$A$2:$A$2336,'Medical Examinations'!$F$2:$F$2336)</f>
        <v>No</v>
      </c>
      <c r="H1764" s="1">
        <f>_xlfn.XLOOKUP(A1764,'Medical Examinations'!$A$2:$A$2336,'Medical Examinations'!$G$2:$G$2336)</f>
        <v>1</v>
      </c>
      <c r="I1764" t="str">
        <f>_xlfn.XLOOKUP(A1764,'Medical Examinations'!$A$2:$A$2336,'Medical Examinations'!$H$2:$H$2336)</f>
        <v>No</v>
      </c>
      <c r="J1764" t="str">
        <f>VLOOKUP(A1764,'Medical Examinations'!$A$2:$J$2336,9,FALSE)</f>
        <v>Overweight</v>
      </c>
      <c r="K1764" t="str">
        <f>VLOOKUP(A1764,'Medical Examinations'!$A$2:$J$2336,10,FALSE)</f>
        <v>Normal</v>
      </c>
      <c r="L1764" s="51" t="str">
        <f>_xlfn.XLOOKUP(A1764,'Hospitalisation Details'!$A$2:$A$2345,'Hospitalisation Details'!$J$2:$J$2345,"")</f>
        <v>8-Jul-1988</v>
      </c>
      <c r="M1764" s="12">
        <f>_xlfn.XLOOKUP(A1764,'Hospitalisation Details'!$A$2:$A$2344,'Hospitalisation Details'!$F$2:$F$2344," ",0,1)</f>
        <v>5003.8500000000004</v>
      </c>
      <c r="N1764" t="str">
        <f>_xlfn.XLOOKUP(A1764,'Hospitalisation Details'!$A$2:$A$2344,'Hospitalisation Details'!$G$2:$G$2344," ",0,1)</f>
        <v>tier - 2</v>
      </c>
      <c r="O1764" t="str">
        <f>_xlfn.XLOOKUP(A1764,'Hospitalisation Details'!$A$2:$A$2344,'Hospitalisation Details'!$H$2:$H$2344," ",0,1)</f>
        <v>tier - 3</v>
      </c>
      <c r="P1764" t="str">
        <f>_xlfn.XLOOKUP(A1764,'Hospitalisation Details'!$A$2:$A$2344,'Hospitalisation Details'!$I$2:$I$2344," ",0,1)</f>
        <v>R1011</v>
      </c>
      <c r="Q1764">
        <f>_xlfn.XLOOKUP(A1764,'Hospitalisation Details'!$A$2:$A$2344,'Hospitalisation Details'!$K$2:$K$2344," ",0,1)</f>
        <v>34</v>
      </c>
    </row>
    <row r="1765" spans="1:17" ht="15.5" x14ac:dyDescent="0.35">
      <c r="A1765" s="8" t="s">
        <v>606</v>
      </c>
      <c r="B1765" t="str">
        <f>VLOOKUP(Healthcare!A1765,'Customer Names'!A1765:E4099,4,FALSE)</f>
        <v>Britt K</v>
      </c>
      <c r="C1765" s="10">
        <f>_xlfn.XLOOKUP(A1765,'Medical Examinations'!$A$2:$A$2336,'Medical Examinations'!$B$2:$B$2336,"NA",0,1)</f>
        <v>16.12</v>
      </c>
      <c r="D1765" s="10">
        <f>_xlfn.XLOOKUP(A1765,'Medical Examinations'!$A$2:$A$2336,'Medical Examinations'!$C$2:$C$2336)</f>
        <v>6.09</v>
      </c>
      <c r="E1765" s="1" t="str">
        <f>_xlfn.XLOOKUP(A1765,'Medical Examinations'!$A$2:$A$2336,'Medical Examinations'!$D$2:$D$2336)</f>
        <v>No</v>
      </c>
      <c r="F1765" t="str">
        <f>_xlfn.XLOOKUP(A1765,'Medical Examinations'!$A$2:$A$2336,'Medical Examinations'!$E$2:$E$2336)</f>
        <v>No</v>
      </c>
      <c r="G1765" t="str">
        <f>_xlfn.XLOOKUP(A1765,'Medical Examinations'!$A$2:$A$2336,'Medical Examinations'!$F$2:$F$2336)</f>
        <v>No</v>
      </c>
      <c r="H1765" s="1">
        <f>_xlfn.XLOOKUP(A1765,'Medical Examinations'!$A$2:$A$2336,'Medical Examinations'!$G$2:$G$2336)</f>
        <v>0</v>
      </c>
      <c r="I1765" t="str">
        <f>_xlfn.XLOOKUP(A1765,'Medical Examinations'!$A$2:$A$2336,'Medical Examinations'!$H$2:$H$2336)</f>
        <v>No</v>
      </c>
      <c r="J1765" t="str">
        <f>VLOOKUP(A1765,'Medical Examinations'!$A$2:$J$2336,9,FALSE)</f>
        <v>Underweight</v>
      </c>
      <c r="K1765" t="str">
        <f>VLOOKUP(A1765,'Medical Examinations'!$A$2:$J$2336,10,FALSE)</f>
        <v>Prediabetes</v>
      </c>
      <c r="L1765" s="51" t="str">
        <f>_xlfn.XLOOKUP(A1765,'Hospitalisation Details'!$A$2:$A$2345,'Hospitalisation Details'!$J$2:$J$2345,"")</f>
        <v>9-Jun-1977</v>
      </c>
      <c r="M1765" s="12">
        <f>_xlfn.XLOOKUP(A1765,'Hospitalisation Details'!$A$2:$A$2344,'Hospitalisation Details'!$F$2:$F$2344," ",0,1)</f>
        <v>5003.7700000000004</v>
      </c>
      <c r="N1765" t="str">
        <f>_xlfn.XLOOKUP(A1765,'Hospitalisation Details'!$A$2:$A$2344,'Hospitalisation Details'!$G$2:$G$2344," ",0,1)</f>
        <v>tier - 2</v>
      </c>
      <c r="O1765" t="str">
        <f>_xlfn.XLOOKUP(A1765,'Hospitalisation Details'!$A$2:$A$2344,'Hospitalisation Details'!$H$2:$H$2344," ",0,1)</f>
        <v>tier - 3</v>
      </c>
      <c r="P1765" t="str">
        <f>_xlfn.XLOOKUP(A1765,'Hospitalisation Details'!$A$2:$A$2344,'Hospitalisation Details'!$I$2:$I$2344," ",0,1)</f>
        <v>R1013</v>
      </c>
      <c r="Q1765">
        <f>_xlfn.XLOOKUP(A1765,'Hospitalisation Details'!$A$2:$A$2344,'Hospitalisation Details'!$K$2:$K$2344," ",0,1)</f>
        <v>45</v>
      </c>
    </row>
    <row r="1766" spans="1:17" ht="15.5" x14ac:dyDescent="0.35">
      <c r="A1766" s="8" t="s">
        <v>605</v>
      </c>
      <c r="B1766" t="str">
        <f>VLOOKUP(Healthcare!A1766,'Customer Names'!A1766:E4100,4,FALSE)</f>
        <v>Joyce R.</v>
      </c>
      <c r="C1766" s="10">
        <f>_xlfn.XLOOKUP(A1766,'Medical Examinations'!$A$2:$A$2336,'Medical Examinations'!$B$2:$B$2336,"NA",0,1)</f>
        <v>26.73</v>
      </c>
      <c r="D1766" s="10">
        <f>_xlfn.XLOOKUP(A1766,'Medical Examinations'!$A$2:$A$2336,'Medical Examinations'!$C$2:$C$2336)</f>
        <v>4.74</v>
      </c>
      <c r="E1766" s="1" t="str">
        <f>_xlfn.XLOOKUP(A1766,'Medical Examinations'!$A$2:$A$2336,'Medical Examinations'!$D$2:$D$2336)</f>
        <v>Yes</v>
      </c>
      <c r="F1766" t="str">
        <f>_xlfn.XLOOKUP(A1766,'Medical Examinations'!$A$2:$A$2336,'Medical Examinations'!$E$2:$E$2336)</f>
        <v>No</v>
      </c>
      <c r="G1766" t="str">
        <f>_xlfn.XLOOKUP(A1766,'Medical Examinations'!$A$2:$A$2336,'Medical Examinations'!$F$2:$F$2336)</f>
        <v>No</v>
      </c>
      <c r="H1766" s="1">
        <f>_xlfn.XLOOKUP(A1766,'Medical Examinations'!$A$2:$A$2336,'Medical Examinations'!$G$2:$G$2336)</f>
        <v>1</v>
      </c>
      <c r="I1766" t="str">
        <f>_xlfn.XLOOKUP(A1766,'Medical Examinations'!$A$2:$A$2336,'Medical Examinations'!$H$2:$H$2336)</f>
        <v>No</v>
      </c>
      <c r="J1766" t="str">
        <f>VLOOKUP(A1766,'Medical Examinations'!$A$2:$J$2336,9,FALSE)</f>
        <v>Overweight</v>
      </c>
      <c r="K1766" t="str">
        <f>VLOOKUP(A1766,'Medical Examinations'!$A$2:$J$2336,10,FALSE)</f>
        <v>Normal</v>
      </c>
      <c r="L1766" s="51" t="str">
        <f>_xlfn.XLOOKUP(A1766,'Hospitalisation Details'!$A$2:$A$2345,'Hospitalisation Details'!$J$2:$J$2345,"")</f>
        <v>4-Sep-1988</v>
      </c>
      <c r="M1766" s="12">
        <f>_xlfn.XLOOKUP(A1766,'Hospitalisation Details'!$A$2:$A$2344,'Hospitalisation Details'!$F$2:$F$2344," ",0,1)</f>
        <v>5002.78</v>
      </c>
      <c r="N1766" t="str">
        <f>_xlfn.XLOOKUP(A1766,'Hospitalisation Details'!$A$2:$A$2344,'Hospitalisation Details'!$G$2:$G$2344," ",0,1)</f>
        <v>tier - 2</v>
      </c>
      <c r="O1766" t="str">
        <f>_xlfn.XLOOKUP(A1766,'Hospitalisation Details'!$A$2:$A$2344,'Hospitalisation Details'!$H$2:$H$2344," ",0,1)</f>
        <v>tier - 2</v>
      </c>
      <c r="P1766" t="str">
        <f>_xlfn.XLOOKUP(A1766,'Hospitalisation Details'!$A$2:$A$2344,'Hospitalisation Details'!$I$2:$I$2344," ",0,1)</f>
        <v>R1013</v>
      </c>
      <c r="Q1766">
        <f>_xlfn.XLOOKUP(A1766,'Hospitalisation Details'!$A$2:$A$2344,'Hospitalisation Details'!$K$2:$K$2344," ",0,1)</f>
        <v>34</v>
      </c>
    </row>
    <row r="1767" spans="1:17" ht="15.5" x14ac:dyDescent="0.35">
      <c r="A1767" s="8" t="s">
        <v>604</v>
      </c>
      <c r="B1767" t="str">
        <f>VLOOKUP(Healthcare!A1767,'Customer Names'!A1767:E4101,4,FALSE)</f>
        <v>Ben</v>
      </c>
      <c r="C1767" s="10">
        <f>_xlfn.XLOOKUP(A1767,'Medical Examinations'!$A$2:$A$2336,'Medical Examinations'!$B$2:$B$2336,"NA",0,1)</f>
        <v>37.25</v>
      </c>
      <c r="D1767" s="10">
        <f>_xlfn.XLOOKUP(A1767,'Medical Examinations'!$A$2:$A$2336,'Medical Examinations'!$C$2:$C$2336)</f>
        <v>6.23</v>
      </c>
      <c r="E1767" s="1" t="str">
        <f>_xlfn.XLOOKUP(A1767,'Medical Examinations'!$A$2:$A$2336,'Medical Examinations'!$D$2:$D$2336)</f>
        <v>Yes</v>
      </c>
      <c r="F1767" t="str">
        <f>_xlfn.XLOOKUP(A1767,'Medical Examinations'!$A$2:$A$2336,'Medical Examinations'!$E$2:$E$2336)</f>
        <v>No</v>
      </c>
      <c r="G1767" t="str">
        <f>_xlfn.XLOOKUP(A1767,'Medical Examinations'!$A$2:$A$2336,'Medical Examinations'!$F$2:$F$2336)</f>
        <v>No</v>
      </c>
      <c r="H1767" s="1">
        <f>_xlfn.XLOOKUP(A1767,'Medical Examinations'!$A$2:$A$2336,'Medical Examinations'!$G$2:$G$2336)</f>
        <v>0</v>
      </c>
      <c r="I1767" t="str">
        <f>_xlfn.XLOOKUP(A1767,'Medical Examinations'!$A$2:$A$2336,'Medical Examinations'!$H$2:$H$2336)</f>
        <v>No</v>
      </c>
      <c r="J1767" t="str">
        <f>VLOOKUP(A1767,'Medical Examinations'!$A$2:$J$2336,9,FALSE)</f>
        <v>Obesity</v>
      </c>
      <c r="K1767" t="str">
        <f>VLOOKUP(A1767,'Medical Examinations'!$A$2:$J$2336,10,FALSE)</f>
        <v>Prediabetes</v>
      </c>
      <c r="L1767" s="51" t="str">
        <f>_xlfn.XLOOKUP(A1767,'Hospitalisation Details'!$A$2:$A$2345,'Hospitalisation Details'!$J$2:$J$2345,"")</f>
        <v>5-Oct-2001</v>
      </c>
      <c r="M1767" s="12">
        <f>_xlfn.XLOOKUP(A1767,'Hospitalisation Details'!$A$2:$A$2344,'Hospitalisation Details'!$F$2:$F$2344," ",0,1)</f>
        <v>4999.04</v>
      </c>
      <c r="N1767" t="str">
        <f>_xlfn.XLOOKUP(A1767,'Hospitalisation Details'!$A$2:$A$2344,'Hospitalisation Details'!$G$2:$G$2344," ",0,1)</f>
        <v>tier - 2</v>
      </c>
      <c r="O1767" t="str">
        <f>_xlfn.XLOOKUP(A1767,'Hospitalisation Details'!$A$2:$A$2344,'Hospitalisation Details'!$H$2:$H$2344," ",0,1)</f>
        <v>tier - 2</v>
      </c>
      <c r="P1767" t="str">
        <f>_xlfn.XLOOKUP(A1767,'Hospitalisation Details'!$A$2:$A$2344,'Hospitalisation Details'!$I$2:$I$2344," ",0,1)</f>
        <v>R1011</v>
      </c>
      <c r="Q1767">
        <f>_xlfn.XLOOKUP(A1767,'Hospitalisation Details'!$A$2:$A$2344,'Hospitalisation Details'!$K$2:$K$2344," ",0,1)</f>
        <v>21</v>
      </c>
    </row>
    <row r="1768" spans="1:17" ht="15.5" x14ac:dyDescent="0.35">
      <c r="A1768" s="8" t="s">
        <v>603</v>
      </c>
      <c r="B1768" t="str">
        <f>VLOOKUP(Healthcare!A1768,'Customer Names'!A1768:E4102,4,FALSE)</f>
        <v>Sarah M.</v>
      </c>
      <c r="C1768" s="10">
        <f>_xlfn.XLOOKUP(A1768,'Medical Examinations'!$A$2:$A$2336,'Medical Examinations'!$B$2:$B$2336,"NA",0,1)</f>
        <v>23.56</v>
      </c>
      <c r="D1768" s="10">
        <f>_xlfn.XLOOKUP(A1768,'Medical Examinations'!$A$2:$A$2336,'Medical Examinations'!$C$2:$C$2336)</f>
        <v>5.45</v>
      </c>
      <c r="E1768" s="1" t="str">
        <f>_xlfn.XLOOKUP(A1768,'Medical Examinations'!$A$2:$A$2336,'Medical Examinations'!$D$2:$D$2336)</f>
        <v>Yes</v>
      </c>
      <c r="F1768" t="str">
        <f>_xlfn.XLOOKUP(A1768,'Medical Examinations'!$A$2:$A$2336,'Medical Examinations'!$E$2:$E$2336)</f>
        <v>No</v>
      </c>
      <c r="G1768" t="str">
        <f>_xlfn.XLOOKUP(A1768,'Medical Examinations'!$A$2:$A$2336,'Medical Examinations'!$F$2:$F$2336)</f>
        <v>No</v>
      </c>
      <c r="H1768" s="1">
        <f>_xlfn.XLOOKUP(A1768,'Medical Examinations'!$A$2:$A$2336,'Medical Examinations'!$G$2:$G$2336)</f>
        <v>1</v>
      </c>
      <c r="I1768" t="str">
        <f>_xlfn.XLOOKUP(A1768,'Medical Examinations'!$A$2:$A$2336,'Medical Examinations'!$H$2:$H$2336)</f>
        <v>No</v>
      </c>
      <c r="J1768" t="str">
        <f>VLOOKUP(A1768,'Medical Examinations'!$A$2:$J$2336,9,FALSE)</f>
        <v>Normal Weight</v>
      </c>
      <c r="K1768" t="str">
        <f>VLOOKUP(A1768,'Medical Examinations'!$A$2:$J$2336,10,FALSE)</f>
        <v>Normal</v>
      </c>
      <c r="L1768" s="51" t="str">
        <f>_xlfn.XLOOKUP(A1768,'Hospitalisation Details'!$A$2:$A$2345,'Hospitalisation Details'!$J$2:$J$2345,"")</f>
        <v>24-Jun-1988</v>
      </c>
      <c r="M1768" s="12">
        <f>_xlfn.XLOOKUP(A1768,'Hospitalisation Details'!$A$2:$A$2344,'Hospitalisation Details'!$F$2:$F$2344," ",0,1)</f>
        <v>4992.38</v>
      </c>
      <c r="N1768" t="str">
        <f>_xlfn.XLOOKUP(A1768,'Hospitalisation Details'!$A$2:$A$2344,'Hospitalisation Details'!$G$2:$G$2344," ",0,1)</f>
        <v>tier - 2</v>
      </c>
      <c r="O1768" t="str">
        <f>_xlfn.XLOOKUP(A1768,'Hospitalisation Details'!$A$2:$A$2344,'Hospitalisation Details'!$H$2:$H$2344," ",0,1)</f>
        <v>tier - 3</v>
      </c>
      <c r="P1768" t="str">
        <f>_xlfn.XLOOKUP(A1768,'Hospitalisation Details'!$A$2:$A$2344,'Hospitalisation Details'!$I$2:$I$2344," ",0,1)</f>
        <v>R1024</v>
      </c>
      <c r="Q1768">
        <f>_xlfn.XLOOKUP(A1768,'Hospitalisation Details'!$A$2:$A$2344,'Hospitalisation Details'!$K$2:$K$2344," ",0,1)</f>
        <v>34</v>
      </c>
    </row>
    <row r="1769" spans="1:17" ht="15.5" x14ac:dyDescent="0.35">
      <c r="A1769" s="8" t="s">
        <v>602</v>
      </c>
      <c r="B1769" t="str">
        <f>VLOOKUP(Healthcare!A1769,'Customer Names'!A1769:E4103,4,FALSE)</f>
        <v>Sarah</v>
      </c>
      <c r="C1769" s="10">
        <f>_xlfn.XLOOKUP(A1769,'Medical Examinations'!$A$2:$A$2336,'Medical Examinations'!$B$2:$B$2336,"NA",0,1)</f>
        <v>15.84</v>
      </c>
      <c r="D1769" s="10">
        <f>_xlfn.XLOOKUP(A1769,'Medical Examinations'!$A$2:$A$2336,'Medical Examinations'!$C$2:$C$2336)</f>
        <v>10.34</v>
      </c>
      <c r="E1769" s="1" t="str">
        <f>_xlfn.XLOOKUP(A1769,'Medical Examinations'!$A$2:$A$2336,'Medical Examinations'!$D$2:$D$2336)</f>
        <v>No</v>
      </c>
      <c r="F1769" t="str">
        <f>_xlfn.XLOOKUP(A1769,'Medical Examinations'!$A$2:$A$2336,'Medical Examinations'!$E$2:$E$2336)</f>
        <v>No</v>
      </c>
      <c r="G1769" t="str">
        <f>_xlfn.XLOOKUP(A1769,'Medical Examinations'!$A$2:$A$2336,'Medical Examinations'!$F$2:$F$2336)</f>
        <v>No</v>
      </c>
      <c r="H1769" s="1">
        <f>_xlfn.XLOOKUP(A1769,'Medical Examinations'!$A$2:$A$2336,'Medical Examinations'!$G$2:$G$2336)</f>
        <v>2</v>
      </c>
      <c r="I1769" t="str">
        <f>_xlfn.XLOOKUP(A1769,'Medical Examinations'!$A$2:$A$2336,'Medical Examinations'!$H$2:$H$2336)</f>
        <v>No</v>
      </c>
      <c r="J1769" t="str">
        <f>VLOOKUP(A1769,'Medical Examinations'!$A$2:$J$2336,9,FALSE)</f>
        <v>Underweight</v>
      </c>
      <c r="K1769" t="str">
        <f>VLOOKUP(A1769,'Medical Examinations'!$A$2:$J$2336,10,FALSE)</f>
        <v>Diabetes</v>
      </c>
      <c r="L1769" s="51" t="str">
        <f>_xlfn.XLOOKUP(A1769,'Hospitalisation Details'!$A$2:$A$2345,'Hospitalisation Details'!$J$2:$J$2345,"")</f>
        <v>7-Nov-1973</v>
      </c>
      <c r="M1769" s="12">
        <f>_xlfn.XLOOKUP(A1769,'Hospitalisation Details'!$A$2:$A$2344,'Hospitalisation Details'!$F$2:$F$2344," ",0,1)</f>
        <v>4985.22</v>
      </c>
      <c r="N1769" t="str">
        <f>_xlfn.XLOOKUP(A1769,'Hospitalisation Details'!$A$2:$A$2344,'Hospitalisation Details'!$G$2:$G$2344," ",0,1)</f>
        <v>tier - 2</v>
      </c>
      <c r="O1769" t="str">
        <f>_xlfn.XLOOKUP(A1769,'Hospitalisation Details'!$A$2:$A$2344,'Hospitalisation Details'!$H$2:$H$2344," ",0,1)</f>
        <v>tier - 3</v>
      </c>
      <c r="P1769" t="str">
        <f>_xlfn.XLOOKUP(A1769,'Hospitalisation Details'!$A$2:$A$2344,'Hospitalisation Details'!$I$2:$I$2344," ",0,1)</f>
        <v>R1013</v>
      </c>
      <c r="Q1769">
        <f>_xlfn.XLOOKUP(A1769,'Hospitalisation Details'!$A$2:$A$2344,'Hospitalisation Details'!$K$2:$K$2344," ",0,1)</f>
        <v>49</v>
      </c>
    </row>
    <row r="1770" spans="1:17" ht="15.5" x14ac:dyDescent="0.35">
      <c r="A1770" s="8" t="s">
        <v>601</v>
      </c>
      <c r="B1770" t="str">
        <f>VLOOKUP(Healthcare!A1770,'Customer Names'!A1770:E4104,4,FALSE)</f>
        <v>Katie</v>
      </c>
      <c r="C1770" s="10">
        <f>_xlfn.XLOOKUP(A1770,'Medical Examinations'!$A$2:$A$2336,'Medical Examinations'!$B$2:$B$2336,"NA",0,1)</f>
        <v>36.630000000000003</v>
      </c>
      <c r="D1770" s="10">
        <f>_xlfn.XLOOKUP(A1770,'Medical Examinations'!$A$2:$A$2336,'Medical Examinations'!$C$2:$C$2336)</f>
        <v>5.15</v>
      </c>
      <c r="E1770" s="1" t="str">
        <f>_xlfn.XLOOKUP(A1770,'Medical Examinations'!$A$2:$A$2336,'Medical Examinations'!$D$2:$D$2336)</f>
        <v>No</v>
      </c>
      <c r="F1770" t="str">
        <f>_xlfn.XLOOKUP(A1770,'Medical Examinations'!$A$2:$A$2336,'Medical Examinations'!$E$2:$E$2336)</f>
        <v>No</v>
      </c>
      <c r="G1770" t="str">
        <f>_xlfn.XLOOKUP(A1770,'Medical Examinations'!$A$2:$A$2336,'Medical Examinations'!$F$2:$F$2336)</f>
        <v>No</v>
      </c>
      <c r="H1770" s="1">
        <f>_xlfn.XLOOKUP(A1770,'Medical Examinations'!$A$2:$A$2336,'Medical Examinations'!$G$2:$G$2336)</f>
        <v>0</v>
      </c>
      <c r="I1770" t="str">
        <f>_xlfn.XLOOKUP(A1770,'Medical Examinations'!$A$2:$A$2336,'Medical Examinations'!$H$2:$H$2336)</f>
        <v>No</v>
      </c>
      <c r="J1770" t="str">
        <f>VLOOKUP(A1770,'Medical Examinations'!$A$2:$J$2336,9,FALSE)</f>
        <v>Obesity</v>
      </c>
      <c r="K1770" t="str">
        <f>VLOOKUP(A1770,'Medical Examinations'!$A$2:$J$2336,10,FALSE)</f>
        <v>Normal</v>
      </c>
      <c r="L1770" s="51" t="str">
        <f>_xlfn.XLOOKUP(A1770,'Hospitalisation Details'!$A$2:$A$2345,'Hospitalisation Details'!$J$2:$J$2345,"")</f>
        <v>30-Aug-1991</v>
      </c>
      <c r="M1770" s="12">
        <f>_xlfn.XLOOKUP(A1770,'Hospitalisation Details'!$A$2:$A$2344,'Hospitalisation Details'!$F$2:$F$2344," ",0,1)</f>
        <v>4949.76</v>
      </c>
      <c r="N1770" t="str">
        <f>_xlfn.XLOOKUP(A1770,'Hospitalisation Details'!$A$2:$A$2344,'Hospitalisation Details'!$G$2:$G$2344," ",0,1)</f>
        <v>tier - 2</v>
      </c>
      <c r="O1770" t="str">
        <f>_xlfn.XLOOKUP(A1770,'Hospitalisation Details'!$A$2:$A$2344,'Hospitalisation Details'!$H$2:$H$2344," ",0,1)</f>
        <v>tier - 1</v>
      </c>
      <c r="P1770" t="str">
        <f>_xlfn.XLOOKUP(A1770,'Hospitalisation Details'!$A$2:$A$2344,'Hospitalisation Details'!$I$2:$I$2344," ",0,1)</f>
        <v>R1013</v>
      </c>
      <c r="Q1770">
        <f>_xlfn.XLOOKUP(A1770,'Hospitalisation Details'!$A$2:$A$2344,'Hospitalisation Details'!$K$2:$K$2344," ",0,1)</f>
        <v>31</v>
      </c>
    </row>
    <row r="1771" spans="1:17" ht="15.5" x14ac:dyDescent="0.35">
      <c r="A1771" s="8" t="s">
        <v>600</v>
      </c>
      <c r="B1771" t="str">
        <f>VLOOKUP(Healthcare!A1771,'Customer Names'!A1771:E4105,4,FALSE)</f>
        <v>Michaela L</v>
      </c>
      <c r="C1771" s="10">
        <f>_xlfn.XLOOKUP(A1771,'Medical Examinations'!$A$2:$A$2336,'Medical Examinations'!$B$2:$B$2336,"NA",0,1)</f>
        <v>16.47</v>
      </c>
      <c r="D1771" s="10">
        <f>_xlfn.XLOOKUP(A1771,'Medical Examinations'!$A$2:$A$2336,'Medical Examinations'!$C$2:$C$2336)</f>
        <v>11.72</v>
      </c>
      <c r="E1771" s="1" t="str">
        <f>_xlfn.XLOOKUP(A1771,'Medical Examinations'!$A$2:$A$2336,'Medical Examinations'!$D$2:$D$2336)</f>
        <v>No</v>
      </c>
      <c r="F1771" t="str">
        <f>_xlfn.XLOOKUP(A1771,'Medical Examinations'!$A$2:$A$2336,'Medical Examinations'!$E$2:$E$2336)</f>
        <v>No</v>
      </c>
      <c r="G1771" t="str">
        <f>_xlfn.XLOOKUP(A1771,'Medical Examinations'!$A$2:$A$2336,'Medical Examinations'!$F$2:$F$2336)</f>
        <v>No</v>
      </c>
      <c r="H1771" s="1">
        <f>_xlfn.XLOOKUP(A1771,'Medical Examinations'!$A$2:$A$2336,'Medical Examinations'!$G$2:$G$2336)</f>
        <v>0</v>
      </c>
      <c r="I1771" t="str">
        <f>_xlfn.XLOOKUP(A1771,'Medical Examinations'!$A$2:$A$2336,'Medical Examinations'!$H$2:$H$2336)</f>
        <v>No</v>
      </c>
      <c r="J1771" t="str">
        <f>VLOOKUP(A1771,'Medical Examinations'!$A$2:$J$2336,9,FALSE)</f>
        <v>Underweight</v>
      </c>
      <c r="K1771" t="str">
        <f>VLOOKUP(A1771,'Medical Examinations'!$A$2:$J$2336,10,FALSE)</f>
        <v>Diabetes</v>
      </c>
      <c r="L1771" s="51" t="str">
        <f>_xlfn.XLOOKUP(A1771,'Hospitalisation Details'!$A$2:$A$2345,'Hospitalisation Details'!$J$2:$J$2345,"")</f>
        <v>26-Jun-1974</v>
      </c>
      <c r="M1771" s="12">
        <f>_xlfn.XLOOKUP(A1771,'Hospitalisation Details'!$A$2:$A$2344,'Hospitalisation Details'!$F$2:$F$2344," ",0,1)</f>
        <v>4942.0600000000004</v>
      </c>
      <c r="N1771" t="str">
        <f>_xlfn.XLOOKUP(A1771,'Hospitalisation Details'!$A$2:$A$2344,'Hospitalisation Details'!$G$2:$G$2344," ",0,1)</f>
        <v>tier - 2</v>
      </c>
      <c r="O1771" t="str">
        <f>_xlfn.XLOOKUP(A1771,'Hospitalisation Details'!$A$2:$A$2344,'Hospitalisation Details'!$H$2:$H$2344," ",0,1)</f>
        <v>tier - 2</v>
      </c>
      <c r="P1771" t="str">
        <f>_xlfn.XLOOKUP(A1771,'Hospitalisation Details'!$A$2:$A$2344,'Hospitalisation Details'!$I$2:$I$2344," ",0,1)</f>
        <v>R1013</v>
      </c>
      <c r="Q1771">
        <f>_xlfn.XLOOKUP(A1771,'Hospitalisation Details'!$A$2:$A$2344,'Hospitalisation Details'!$K$2:$K$2344," ",0,1)</f>
        <v>48</v>
      </c>
    </row>
    <row r="1772" spans="1:17" ht="15.5" x14ac:dyDescent="0.35">
      <c r="A1772" s="8" t="s">
        <v>599</v>
      </c>
      <c r="B1772" t="str">
        <f>VLOOKUP(Healthcare!A1772,'Customer Names'!A1772:E4106,4,FALSE)</f>
        <v>Shalaleh</v>
      </c>
      <c r="C1772" s="10">
        <f>_xlfn.XLOOKUP(A1772,'Medical Examinations'!$A$2:$A$2336,'Medical Examinations'!$B$2:$B$2336,"NA",0,1)</f>
        <v>25.8</v>
      </c>
      <c r="D1772" s="10">
        <f>_xlfn.XLOOKUP(A1772,'Medical Examinations'!$A$2:$A$2336,'Medical Examinations'!$C$2:$C$2336)</f>
        <v>5.29</v>
      </c>
      <c r="E1772" s="1" t="str">
        <f>_xlfn.XLOOKUP(A1772,'Medical Examinations'!$A$2:$A$2336,'Medical Examinations'!$D$2:$D$2336)</f>
        <v>No</v>
      </c>
      <c r="F1772" t="str">
        <f>_xlfn.XLOOKUP(A1772,'Medical Examinations'!$A$2:$A$2336,'Medical Examinations'!$E$2:$E$2336)</f>
        <v>No</v>
      </c>
      <c r="G1772" t="str">
        <f>_xlfn.XLOOKUP(A1772,'Medical Examinations'!$A$2:$A$2336,'Medical Examinations'!$F$2:$F$2336)</f>
        <v>No</v>
      </c>
      <c r="H1772" s="1">
        <f>_xlfn.XLOOKUP(A1772,'Medical Examinations'!$A$2:$A$2336,'Medical Examinations'!$G$2:$G$2336)</f>
        <v>0</v>
      </c>
      <c r="I1772" t="str">
        <f>_xlfn.XLOOKUP(A1772,'Medical Examinations'!$A$2:$A$2336,'Medical Examinations'!$H$2:$H$2336)</f>
        <v>No</v>
      </c>
      <c r="J1772" t="str">
        <f>VLOOKUP(A1772,'Medical Examinations'!$A$2:$J$2336,9,FALSE)</f>
        <v>Overweight</v>
      </c>
      <c r="K1772" t="str">
        <f>VLOOKUP(A1772,'Medical Examinations'!$A$2:$J$2336,10,FALSE)</f>
        <v>Normal</v>
      </c>
      <c r="L1772" s="51" t="str">
        <f>_xlfn.XLOOKUP(A1772,'Hospitalisation Details'!$A$2:$A$2345,'Hospitalisation Details'!$J$2:$J$2345,"")</f>
        <v>27-Nov-1991</v>
      </c>
      <c r="M1772" s="12">
        <f>_xlfn.XLOOKUP(A1772,'Hospitalisation Details'!$A$2:$A$2344,'Hospitalisation Details'!$F$2:$F$2344," ",0,1)</f>
        <v>4934.71</v>
      </c>
      <c r="N1772" t="str">
        <f>_xlfn.XLOOKUP(A1772,'Hospitalisation Details'!$A$2:$A$2344,'Hospitalisation Details'!$G$2:$G$2344," ",0,1)</f>
        <v>tier - 2</v>
      </c>
      <c r="O1772" t="str">
        <f>_xlfn.XLOOKUP(A1772,'Hospitalisation Details'!$A$2:$A$2344,'Hospitalisation Details'!$H$2:$H$2344," ",0,1)</f>
        <v>tier - 3</v>
      </c>
      <c r="P1772" t="str">
        <f>_xlfn.XLOOKUP(A1772,'Hospitalisation Details'!$A$2:$A$2344,'Hospitalisation Details'!$I$2:$I$2344," ",0,1)</f>
        <v>R1011</v>
      </c>
      <c r="Q1772">
        <f>_xlfn.XLOOKUP(A1772,'Hospitalisation Details'!$A$2:$A$2344,'Hospitalisation Details'!$K$2:$K$2344," ",0,1)</f>
        <v>31</v>
      </c>
    </row>
    <row r="1773" spans="1:17" ht="15.5" x14ac:dyDescent="0.35">
      <c r="A1773" s="8" t="s">
        <v>598</v>
      </c>
      <c r="B1773" t="str">
        <f>VLOOKUP(Healthcare!A1773,'Customer Names'!A1773:E4107,4,FALSE)</f>
        <v>Karen</v>
      </c>
      <c r="C1773" s="10">
        <f>_xlfn.XLOOKUP(A1773,'Medical Examinations'!$A$2:$A$2336,'Medical Examinations'!$B$2:$B$2336,"NA",0,1)</f>
        <v>23.6</v>
      </c>
      <c r="D1773" s="10">
        <f>_xlfn.XLOOKUP(A1773,'Medical Examinations'!$A$2:$A$2336,'Medical Examinations'!$C$2:$C$2336)</f>
        <v>4.33</v>
      </c>
      <c r="E1773" s="1" t="str">
        <f>_xlfn.XLOOKUP(A1773,'Medical Examinations'!$A$2:$A$2336,'Medical Examinations'!$D$2:$D$2336)</f>
        <v>No</v>
      </c>
      <c r="F1773" t="str">
        <f>_xlfn.XLOOKUP(A1773,'Medical Examinations'!$A$2:$A$2336,'Medical Examinations'!$E$2:$E$2336)</f>
        <v>No</v>
      </c>
      <c r="G1773" t="str">
        <f>_xlfn.XLOOKUP(A1773,'Medical Examinations'!$A$2:$A$2336,'Medical Examinations'!$F$2:$F$2336)</f>
        <v>No</v>
      </c>
      <c r="H1773" s="1">
        <f>_xlfn.XLOOKUP(A1773,'Medical Examinations'!$A$2:$A$2336,'Medical Examinations'!$G$2:$G$2336)</f>
        <v>0</v>
      </c>
      <c r="I1773" t="str">
        <f>_xlfn.XLOOKUP(A1773,'Medical Examinations'!$A$2:$A$2336,'Medical Examinations'!$H$2:$H$2336)</f>
        <v>No</v>
      </c>
      <c r="J1773" t="str">
        <f>VLOOKUP(A1773,'Medical Examinations'!$A$2:$J$2336,9,FALSE)</f>
        <v>Normal Weight</v>
      </c>
      <c r="K1773" t="str">
        <f>VLOOKUP(A1773,'Medical Examinations'!$A$2:$J$2336,10,FALSE)</f>
        <v>Normal</v>
      </c>
      <c r="L1773" s="51" t="str">
        <f>_xlfn.XLOOKUP(A1773,'Hospitalisation Details'!$A$2:$A$2345,'Hospitalisation Details'!$J$2:$J$2345,"")</f>
        <v>23-Aug-1991</v>
      </c>
      <c r="M1773" s="12">
        <f>_xlfn.XLOOKUP(A1773,'Hospitalisation Details'!$A$2:$A$2344,'Hospitalisation Details'!$F$2:$F$2344," ",0,1)</f>
        <v>4931.6499999999996</v>
      </c>
      <c r="N1773" t="str">
        <f>_xlfn.XLOOKUP(A1773,'Hospitalisation Details'!$A$2:$A$2344,'Hospitalisation Details'!$G$2:$G$2344," ",0,1)</f>
        <v>tier - 2</v>
      </c>
      <c r="O1773" t="str">
        <f>_xlfn.XLOOKUP(A1773,'Hospitalisation Details'!$A$2:$A$2344,'Hospitalisation Details'!$H$2:$H$2344," ",0,1)</f>
        <v>tier - 3</v>
      </c>
      <c r="P1773" t="str">
        <f>_xlfn.XLOOKUP(A1773,'Hospitalisation Details'!$A$2:$A$2344,'Hospitalisation Details'!$I$2:$I$2344," ",0,1)</f>
        <v>R1011</v>
      </c>
      <c r="Q1773">
        <f>_xlfn.XLOOKUP(A1773,'Hospitalisation Details'!$A$2:$A$2344,'Hospitalisation Details'!$K$2:$K$2344," ",0,1)</f>
        <v>31</v>
      </c>
    </row>
    <row r="1774" spans="1:17" ht="15.5" x14ac:dyDescent="0.35">
      <c r="A1774" s="8" t="s">
        <v>597</v>
      </c>
      <c r="B1774" t="str">
        <f>VLOOKUP(Healthcare!A1774,'Customer Names'!A1774:E4108,4,FALSE)</f>
        <v>Zuzana</v>
      </c>
      <c r="C1774" s="10">
        <f>_xlfn.XLOOKUP(A1774,'Medical Examinations'!$A$2:$A$2336,'Medical Examinations'!$B$2:$B$2336,"NA",0,1)</f>
        <v>32.11</v>
      </c>
      <c r="D1774" s="10">
        <f>_xlfn.XLOOKUP(A1774,'Medical Examinations'!$A$2:$A$2336,'Medical Examinations'!$C$2:$C$2336)</f>
        <v>6.24</v>
      </c>
      <c r="E1774" s="1" t="str">
        <f>_xlfn.XLOOKUP(A1774,'Medical Examinations'!$A$2:$A$2336,'Medical Examinations'!$D$2:$D$2336)</f>
        <v>No</v>
      </c>
      <c r="F1774" t="str">
        <f>_xlfn.XLOOKUP(A1774,'Medical Examinations'!$A$2:$A$2336,'Medical Examinations'!$E$2:$E$2336)</f>
        <v>No</v>
      </c>
      <c r="G1774" t="str">
        <f>_xlfn.XLOOKUP(A1774,'Medical Examinations'!$A$2:$A$2336,'Medical Examinations'!$F$2:$F$2336)</f>
        <v>Yes</v>
      </c>
      <c r="H1774" s="1">
        <f>_xlfn.XLOOKUP(A1774,'Medical Examinations'!$A$2:$A$2336,'Medical Examinations'!$G$2:$G$2336)</f>
        <v>1</v>
      </c>
      <c r="I1774" t="str">
        <f>_xlfn.XLOOKUP(A1774,'Medical Examinations'!$A$2:$A$2336,'Medical Examinations'!$H$2:$H$2336)</f>
        <v>No</v>
      </c>
      <c r="J1774" t="str">
        <f>VLOOKUP(A1774,'Medical Examinations'!$A$2:$J$2336,9,FALSE)</f>
        <v>Obesity</v>
      </c>
      <c r="K1774" t="str">
        <f>VLOOKUP(A1774,'Medical Examinations'!$A$2:$J$2336,10,FALSE)</f>
        <v>Prediabetes</v>
      </c>
      <c r="L1774" s="51" t="str">
        <f>_xlfn.XLOOKUP(A1774,'Hospitalisation Details'!$A$2:$A$2345,'Hospitalisation Details'!$J$2:$J$2345,"")</f>
        <v>10-Aug-1993</v>
      </c>
      <c r="M1774" s="12">
        <f>_xlfn.XLOOKUP(A1774,'Hospitalisation Details'!$A$2:$A$2344,'Hospitalisation Details'!$F$2:$F$2344," ",0,1)</f>
        <v>4922.92</v>
      </c>
      <c r="N1774" t="str">
        <f>_xlfn.XLOOKUP(A1774,'Hospitalisation Details'!$A$2:$A$2344,'Hospitalisation Details'!$G$2:$G$2344," ",0,1)</f>
        <v>tier - 2</v>
      </c>
      <c r="O1774" t="str">
        <f>_xlfn.XLOOKUP(A1774,'Hospitalisation Details'!$A$2:$A$2344,'Hospitalisation Details'!$H$2:$H$2344," ",0,1)</f>
        <v>tier - 2</v>
      </c>
      <c r="P1774" t="str">
        <f>_xlfn.XLOOKUP(A1774,'Hospitalisation Details'!$A$2:$A$2344,'Hospitalisation Details'!$I$2:$I$2344," ",0,1)</f>
        <v>R1012</v>
      </c>
      <c r="Q1774">
        <f>_xlfn.XLOOKUP(A1774,'Hospitalisation Details'!$A$2:$A$2344,'Hospitalisation Details'!$K$2:$K$2344," ",0,1)</f>
        <v>29</v>
      </c>
    </row>
    <row r="1775" spans="1:17" ht="15.5" x14ac:dyDescent="0.35">
      <c r="A1775" s="8" t="s">
        <v>596</v>
      </c>
      <c r="B1775" t="str">
        <f>VLOOKUP(Healthcare!A1775,'Customer Names'!A1775:E4109,4,FALSE)</f>
        <v>Daniel J.</v>
      </c>
      <c r="C1775" s="10">
        <f>_xlfn.XLOOKUP(A1775,'Medical Examinations'!$A$2:$A$2336,'Medical Examinations'!$B$2:$B$2336,"NA",0,1)</f>
        <v>30.114999999999998</v>
      </c>
      <c r="D1775" s="10">
        <f>_xlfn.XLOOKUP(A1775,'Medical Examinations'!$A$2:$A$2336,'Medical Examinations'!$C$2:$C$2336)</f>
        <v>11.61</v>
      </c>
      <c r="E1775" s="1" t="str">
        <f>_xlfn.XLOOKUP(A1775,'Medical Examinations'!$A$2:$A$2336,'Medical Examinations'!$D$2:$D$2336)</f>
        <v>No</v>
      </c>
      <c r="F1775" t="str">
        <f>_xlfn.XLOOKUP(A1775,'Medical Examinations'!$A$2:$A$2336,'Medical Examinations'!$E$2:$E$2336)</f>
        <v>No</v>
      </c>
      <c r="G1775" t="str">
        <f>_xlfn.XLOOKUP(A1775,'Medical Examinations'!$A$2:$A$2336,'Medical Examinations'!$F$2:$F$2336)</f>
        <v>No</v>
      </c>
      <c r="H1775" s="1">
        <f>_xlfn.XLOOKUP(A1775,'Medical Examinations'!$A$2:$A$2336,'Medical Examinations'!$G$2:$G$2336)</f>
        <v>0</v>
      </c>
      <c r="I1775" t="str">
        <f>_xlfn.XLOOKUP(A1775,'Medical Examinations'!$A$2:$A$2336,'Medical Examinations'!$H$2:$H$2336)</f>
        <v>No</v>
      </c>
      <c r="J1775" t="str">
        <f>VLOOKUP(A1775,'Medical Examinations'!$A$2:$J$2336,9,FALSE)</f>
        <v>Obesity</v>
      </c>
      <c r="K1775" t="str">
        <f>VLOOKUP(A1775,'Medical Examinations'!$A$2:$J$2336,10,FALSE)</f>
        <v>Diabetes</v>
      </c>
      <c r="L1775" s="51" t="str">
        <f>_xlfn.XLOOKUP(A1775,'Hospitalisation Details'!$A$2:$A$2345,'Hospitalisation Details'!$J$2:$J$2345,"")</f>
        <v>21-Aug-2002</v>
      </c>
      <c r="M1775" s="12">
        <f>_xlfn.XLOOKUP(A1775,'Hospitalisation Details'!$A$2:$A$2344,'Hospitalisation Details'!$F$2:$F$2344," ",0,1)</f>
        <v>4915.0600000000004</v>
      </c>
      <c r="N1775" t="str">
        <f>_xlfn.XLOOKUP(A1775,'Hospitalisation Details'!$A$2:$A$2344,'Hospitalisation Details'!$G$2:$G$2344," ",0,1)</f>
        <v>tier - 2</v>
      </c>
      <c r="O1775" t="str">
        <f>_xlfn.XLOOKUP(A1775,'Hospitalisation Details'!$A$2:$A$2344,'Hospitalisation Details'!$H$2:$H$2344," ",0,1)</f>
        <v>tier - 1</v>
      </c>
      <c r="P1775" t="str">
        <f>_xlfn.XLOOKUP(A1775,'Hospitalisation Details'!$A$2:$A$2344,'Hospitalisation Details'!$I$2:$I$2344," ",0,1)</f>
        <v>R1017</v>
      </c>
      <c r="Q1775">
        <f>_xlfn.XLOOKUP(A1775,'Hospitalisation Details'!$A$2:$A$2344,'Hospitalisation Details'!$K$2:$K$2344," ",0,1)</f>
        <v>20</v>
      </c>
    </row>
    <row r="1776" spans="1:17" ht="15.5" x14ac:dyDescent="0.35">
      <c r="A1776" s="8" t="s">
        <v>595</v>
      </c>
      <c r="B1776" t="str">
        <f>VLOOKUP(Healthcare!A1776,'Customer Names'!A1776:E4110,4,FALSE)</f>
        <v>Alexandra</v>
      </c>
      <c r="C1776" s="10">
        <f>_xlfn.XLOOKUP(A1776,'Medical Examinations'!$A$2:$A$2336,'Medical Examinations'!$B$2:$B$2336,"NA",0,1)</f>
        <v>20.28</v>
      </c>
      <c r="D1776" s="10">
        <f>_xlfn.XLOOKUP(A1776,'Medical Examinations'!$A$2:$A$2336,'Medical Examinations'!$C$2:$C$2336)</f>
        <v>11.07</v>
      </c>
      <c r="E1776" s="1" t="str">
        <f>_xlfn.XLOOKUP(A1776,'Medical Examinations'!$A$2:$A$2336,'Medical Examinations'!$D$2:$D$2336)</f>
        <v>Yes</v>
      </c>
      <c r="F1776" t="str">
        <f>_xlfn.XLOOKUP(A1776,'Medical Examinations'!$A$2:$A$2336,'Medical Examinations'!$E$2:$E$2336)</f>
        <v>No</v>
      </c>
      <c r="G1776" t="str">
        <f>_xlfn.XLOOKUP(A1776,'Medical Examinations'!$A$2:$A$2336,'Medical Examinations'!$F$2:$F$2336)</f>
        <v>No</v>
      </c>
      <c r="H1776" s="1">
        <f>_xlfn.XLOOKUP(A1776,'Medical Examinations'!$A$2:$A$2336,'Medical Examinations'!$G$2:$G$2336)</f>
        <v>0</v>
      </c>
      <c r="I1776" t="str">
        <f>_xlfn.XLOOKUP(A1776,'Medical Examinations'!$A$2:$A$2336,'Medical Examinations'!$H$2:$H$2336)</f>
        <v>No</v>
      </c>
      <c r="J1776" t="str">
        <f>VLOOKUP(A1776,'Medical Examinations'!$A$2:$J$2336,9,FALSE)</f>
        <v>Normal Weight</v>
      </c>
      <c r="K1776" t="str">
        <f>VLOOKUP(A1776,'Medical Examinations'!$A$2:$J$2336,10,FALSE)</f>
        <v>Diabetes</v>
      </c>
      <c r="L1776" s="51" t="str">
        <f>_xlfn.XLOOKUP(A1776,'Hospitalisation Details'!$A$2:$A$2345,'Hospitalisation Details'!$J$2:$J$2345,"")</f>
        <v>18-Oct-1981</v>
      </c>
      <c r="M1776" s="12">
        <f>_xlfn.XLOOKUP(A1776,'Hospitalisation Details'!$A$2:$A$2344,'Hospitalisation Details'!$F$2:$F$2344," ",0,1)</f>
        <v>4911.8900000000003</v>
      </c>
      <c r="N1776" t="str">
        <f>_xlfn.XLOOKUP(A1776,'Hospitalisation Details'!$A$2:$A$2344,'Hospitalisation Details'!$G$2:$G$2344," ",0,1)</f>
        <v>tier - 2</v>
      </c>
      <c r="O1776" t="str">
        <f>_xlfn.XLOOKUP(A1776,'Hospitalisation Details'!$A$2:$A$2344,'Hospitalisation Details'!$H$2:$H$2344," ",0,1)</f>
        <v>tier - 3</v>
      </c>
      <c r="P1776" t="str">
        <f>_xlfn.XLOOKUP(A1776,'Hospitalisation Details'!$A$2:$A$2344,'Hospitalisation Details'!$I$2:$I$2344," ",0,1)</f>
        <v>R1013</v>
      </c>
      <c r="Q1776">
        <f>_xlfn.XLOOKUP(A1776,'Hospitalisation Details'!$A$2:$A$2344,'Hospitalisation Details'!$K$2:$K$2344," ",0,1)</f>
        <v>41</v>
      </c>
    </row>
    <row r="1777" spans="1:17" ht="15.5" x14ac:dyDescent="0.35">
      <c r="A1777" s="8" t="s">
        <v>594</v>
      </c>
      <c r="B1777" t="str">
        <f>VLOOKUP(Healthcare!A1777,'Customer Names'!A1777:E4111,4,FALSE)</f>
        <v>Jessica</v>
      </c>
      <c r="C1777" s="10">
        <f>_xlfn.XLOOKUP(A1777,'Medical Examinations'!$A$2:$A$2336,'Medical Examinations'!$B$2:$B$2336,"NA",0,1)</f>
        <v>20.234999999999999</v>
      </c>
      <c r="D1777" s="10">
        <f>_xlfn.XLOOKUP(A1777,'Medical Examinations'!$A$2:$A$2336,'Medical Examinations'!$C$2:$C$2336)</f>
        <v>5.19</v>
      </c>
      <c r="E1777" s="1" t="str">
        <f>_xlfn.XLOOKUP(A1777,'Medical Examinations'!$A$2:$A$2336,'Medical Examinations'!$D$2:$D$2336)</f>
        <v>No</v>
      </c>
      <c r="F1777" t="str">
        <f>_xlfn.XLOOKUP(A1777,'Medical Examinations'!$A$2:$A$2336,'Medical Examinations'!$E$2:$E$2336)</f>
        <v>No</v>
      </c>
      <c r="G1777" t="str">
        <f>_xlfn.XLOOKUP(A1777,'Medical Examinations'!$A$2:$A$2336,'Medical Examinations'!$F$2:$F$2336)</f>
        <v>Yes</v>
      </c>
      <c r="H1777" s="1">
        <f>_xlfn.XLOOKUP(A1777,'Medical Examinations'!$A$2:$A$2336,'Medical Examinations'!$G$2:$G$2336)</f>
        <v>1</v>
      </c>
      <c r="I1777" t="str">
        <f>_xlfn.XLOOKUP(A1777,'Medical Examinations'!$A$2:$A$2336,'Medical Examinations'!$H$2:$H$2336)</f>
        <v>No</v>
      </c>
      <c r="J1777" t="str">
        <f>VLOOKUP(A1777,'Medical Examinations'!$A$2:$J$2336,9,FALSE)</f>
        <v>Normal Weight</v>
      </c>
      <c r="K1777" t="str">
        <f>VLOOKUP(A1777,'Medical Examinations'!$A$2:$J$2336,10,FALSE)</f>
        <v>Normal</v>
      </c>
      <c r="L1777" s="51" t="str">
        <f>_xlfn.XLOOKUP(A1777,'Hospitalisation Details'!$A$2:$A$2345,'Hospitalisation Details'!$J$2:$J$2345,"")</f>
        <v>10-Jul-1993</v>
      </c>
      <c r="M1777" s="12">
        <f>_xlfn.XLOOKUP(A1777,'Hospitalisation Details'!$A$2:$A$2344,'Hospitalisation Details'!$F$2:$F$2344," ",0,1)</f>
        <v>4906.41</v>
      </c>
      <c r="N1777" t="str">
        <f>_xlfn.XLOOKUP(A1777,'Hospitalisation Details'!$A$2:$A$2344,'Hospitalisation Details'!$G$2:$G$2344," ",0,1)</f>
        <v>tier - 2</v>
      </c>
      <c r="O1777" t="str">
        <f>_xlfn.XLOOKUP(A1777,'Hospitalisation Details'!$A$2:$A$2344,'Hospitalisation Details'!$H$2:$H$2344," ",0,1)</f>
        <v>tier - 1</v>
      </c>
      <c r="P1777" t="str">
        <f>_xlfn.XLOOKUP(A1777,'Hospitalisation Details'!$A$2:$A$2344,'Hospitalisation Details'!$I$2:$I$2344," ",0,1)</f>
        <v>R1012</v>
      </c>
      <c r="Q1777">
        <f>_xlfn.XLOOKUP(A1777,'Hospitalisation Details'!$A$2:$A$2344,'Hospitalisation Details'!$K$2:$K$2344," ",0,1)</f>
        <v>29</v>
      </c>
    </row>
    <row r="1778" spans="1:17" ht="15.5" x14ac:dyDescent="0.35">
      <c r="A1778" s="8" t="s">
        <v>593</v>
      </c>
      <c r="B1778" t="str">
        <f>VLOOKUP(Healthcare!A1778,'Customer Names'!A1778:E4112,4,FALSE)</f>
        <v>Matthew M</v>
      </c>
      <c r="C1778" s="10">
        <f>_xlfn.XLOOKUP(A1778,'Medical Examinations'!$A$2:$A$2336,'Medical Examinations'!$B$2:$B$2336,"NA",0,1)</f>
        <v>25.27</v>
      </c>
      <c r="D1778" s="10">
        <f>_xlfn.XLOOKUP(A1778,'Medical Examinations'!$A$2:$A$2336,'Medical Examinations'!$C$2:$C$2336)</f>
        <v>5.7</v>
      </c>
      <c r="E1778" s="1" t="str">
        <f>_xlfn.XLOOKUP(A1778,'Medical Examinations'!$A$2:$A$2336,'Medical Examinations'!$D$2:$D$2336)</f>
        <v>Yes</v>
      </c>
      <c r="F1778" t="str">
        <f>_xlfn.XLOOKUP(A1778,'Medical Examinations'!$A$2:$A$2336,'Medical Examinations'!$E$2:$E$2336)</f>
        <v>No</v>
      </c>
      <c r="G1778" t="str">
        <f>_xlfn.XLOOKUP(A1778,'Medical Examinations'!$A$2:$A$2336,'Medical Examinations'!$F$2:$F$2336)</f>
        <v>No</v>
      </c>
      <c r="H1778" s="1">
        <f>_xlfn.XLOOKUP(A1778,'Medical Examinations'!$A$2:$A$2336,'Medical Examinations'!$G$2:$G$2336)</f>
        <v>1</v>
      </c>
      <c r="I1778" t="str">
        <f>_xlfn.XLOOKUP(A1778,'Medical Examinations'!$A$2:$A$2336,'Medical Examinations'!$H$2:$H$2336)</f>
        <v>No</v>
      </c>
      <c r="J1778" t="str">
        <f>VLOOKUP(A1778,'Medical Examinations'!$A$2:$J$2336,9,FALSE)</f>
        <v>Overweight</v>
      </c>
      <c r="K1778" t="str">
        <f>VLOOKUP(A1778,'Medical Examinations'!$A$2:$J$2336,10,FALSE)</f>
        <v>Prediabetes</v>
      </c>
      <c r="L1778" s="51" t="str">
        <f>_xlfn.XLOOKUP(A1778,'Hospitalisation Details'!$A$2:$A$2345,'Hospitalisation Details'!$J$2:$J$2345,"")</f>
        <v>23-Sep-1988</v>
      </c>
      <c r="M1778" s="12">
        <f>_xlfn.XLOOKUP(A1778,'Hospitalisation Details'!$A$2:$A$2344,'Hospitalisation Details'!$F$2:$F$2344," ",0,1)</f>
        <v>4894.75</v>
      </c>
      <c r="N1778" t="str">
        <f>_xlfn.XLOOKUP(A1778,'Hospitalisation Details'!$A$2:$A$2344,'Hospitalisation Details'!$G$2:$G$2344," ",0,1)</f>
        <v>tier - 3</v>
      </c>
      <c r="O1778" t="str">
        <f>_xlfn.XLOOKUP(A1778,'Hospitalisation Details'!$A$2:$A$2344,'Hospitalisation Details'!$H$2:$H$2344," ",0,1)</f>
        <v>tier - 3</v>
      </c>
      <c r="P1778" t="str">
        <f>_xlfn.XLOOKUP(A1778,'Hospitalisation Details'!$A$2:$A$2344,'Hospitalisation Details'!$I$2:$I$2344," ",0,1)</f>
        <v>R1012</v>
      </c>
      <c r="Q1778">
        <f>_xlfn.XLOOKUP(A1778,'Hospitalisation Details'!$A$2:$A$2344,'Hospitalisation Details'!$K$2:$K$2344," ",0,1)</f>
        <v>34</v>
      </c>
    </row>
    <row r="1779" spans="1:17" ht="15.5" x14ac:dyDescent="0.35">
      <c r="A1779" s="8" t="s">
        <v>592</v>
      </c>
      <c r="B1779" t="str">
        <f>VLOOKUP(Healthcare!A1779,'Customer Names'!A1779:E4113,4,FALSE)</f>
        <v>Nadine A.</v>
      </c>
      <c r="C1779" s="10">
        <f>_xlfn.XLOOKUP(A1779,'Medical Examinations'!$A$2:$A$2336,'Medical Examinations'!$B$2:$B$2336,"NA",0,1)</f>
        <v>24.24</v>
      </c>
      <c r="D1779" s="10">
        <f>_xlfn.XLOOKUP(A1779,'Medical Examinations'!$A$2:$A$2336,'Medical Examinations'!$C$2:$C$2336)</f>
        <v>6.15</v>
      </c>
      <c r="E1779" s="1" t="str">
        <f>_xlfn.XLOOKUP(A1779,'Medical Examinations'!$A$2:$A$2336,'Medical Examinations'!$D$2:$D$2336)</f>
        <v>No</v>
      </c>
      <c r="F1779" t="str">
        <f>_xlfn.XLOOKUP(A1779,'Medical Examinations'!$A$2:$A$2336,'Medical Examinations'!$E$2:$E$2336)</f>
        <v>No</v>
      </c>
      <c r="G1779" t="str">
        <f>_xlfn.XLOOKUP(A1779,'Medical Examinations'!$A$2:$A$2336,'Medical Examinations'!$F$2:$F$2336)</f>
        <v>No</v>
      </c>
      <c r="H1779" s="1">
        <f>_xlfn.XLOOKUP(A1779,'Medical Examinations'!$A$2:$A$2336,'Medical Examinations'!$G$2:$G$2336)</f>
        <v>0</v>
      </c>
      <c r="I1779" t="str">
        <f>_xlfn.XLOOKUP(A1779,'Medical Examinations'!$A$2:$A$2336,'Medical Examinations'!$H$2:$H$2336)</f>
        <v>No</v>
      </c>
      <c r="J1779" t="str">
        <f>VLOOKUP(A1779,'Medical Examinations'!$A$2:$J$2336,9,FALSE)</f>
        <v>Normal Weight</v>
      </c>
      <c r="K1779" t="str">
        <f>VLOOKUP(A1779,'Medical Examinations'!$A$2:$J$2336,10,FALSE)</f>
        <v>Prediabetes</v>
      </c>
      <c r="L1779" s="51" t="str">
        <f>_xlfn.XLOOKUP(A1779,'Hospitalisation Details'!$A$2:$A$2345,'Hospitalisation Details'!$J$2:$J$2345,"")</f>
        <v>28-Nov-1990</v>
      </c>
      <c r="M1779" s="12">
        <f>_xlfn.XLOOKUP(A1779,'Hospitalisation Details'!$A$2:$A$2344,'Hospitalisation Details'!$F$2:$F$2344," ",0,1)</f>
        <v>4894.3900000000003</v>
      </c>
      <c r="N1779" t="str">
        <f>_xlfn.XLOOKUP(A1779,'Hospitalisation Details'!$A$2:$A$2344,'Hospitalisation Details'!$G$2:$G$2344," ",0,1)</f>
        <v>tier - 2</v>
      </c>
      <c r="O1779" t="str">
        <f>_xlfn.XLOOKUP(A1779,'Hospitalisation Details'!$A$2:$A$2344,'Hospitalisation Details'!$H$2:$H$2344," ",0,1)</f>
        <v>tier - 3</v>
      </c>
      <c r="P1779" t="str">
        <f>_xlfn.XLOOKUP(A1779,'Hospitalisation Details'!$A$2:$A$2344,'Hospitalisation Details'!$I$2:$I$2344," ",0,1)</f>
        <v>R1013</v>
      </c>
      <c r="Q1779">
        <f>_xlfn.XLOOKUP(A1779,'Hospitalisation Details'!$A$2:$A$2344,'Hospitalisation Details'!$K$2:$K$2344," ",0,1)</f>
        <v>32</v>
      </c>
    </row>
    <row r="1780" spans="1:17" ht="15.5" x14ac:dyDescent="0.35">
      <c r="A1780" s="8" t="s">
        <v>591</v>
      </c>
      <c r="B1780" t="str">
        <f>VLOOKUP(Healthcare!A1780,'Customer Names'!A1780:E4114,4,FALSE)</f>
        <v>Peter J. Jr.</v>
      </c>
      <c r="C1780" s="10">
        <f>_xlfn.XLOOKUP(A1780,'Medical Examinations'!$A$2:$A$2336,'Medical Examinations'!$B$2:$B$2336,"NA",0,1)</f>
        <v>35.75</v>
      </c>
      <c r="D1780" s="10">
        <f>_xlfn.XLOOKUP(A1780,'Medical Examinations'!$A$2:$A$2336,'Medical Examinations'!$C$2:$C$2336)</f>
        <v>5.07</v>
      </c>
      <c r="E1780" s="1" t="str">
        <f>_xlfn.XLOOKUP(A1780,'Medical Examinations'!$A$2:$A$2336,'Medical Examinations'!$D$2:$D$2336)</f>
        <v>No</v>
      </c>
      <c r="F1780" t="str">
        <f>_xlfn.XLOOKUP(A1780,'Medical Examinations'!$A$2:$A$2336,'Medical Examinations'!$E$2:$E$2336)</f>
        <v>No</v>
      </c>
      <c r="G1780" t="str">
        <f>_xlfn.XLOOKUP(A1780,'Medical Examinations'!$A$2:$A$2336,'Medical Examinations'!$F$2:$F$2336)</f>
        <v>No</v>
      </c>
      <c r="H1780" s="1">
        <f>_xlfn.XLOOKUP(A1780,'Medical Examinations'!$A$2:$A$2336,'Medical Examinations'!$G$2:$G$2336)</f>
        <v>0</v>
      </c>
      <c r="I1780" t="str">
        <f>_xlfn.XLOOKUP(A1780,'Medical Examinations'!$A$2:$A$2336,'Medical Examinations'!$H$2:$H$2336)</f>
        <v>No</v>
      </c>
      <c r="J1780" t="str">
        <f>VLOOKUP(A1780,'Medical Examinations'!$A$2:$J$2336,9,FALSE)</f>
        <v>Obesity</v>
      </c>
      <c r="K1780" t="str">
        <f>VLOOKUP(A1780,'Medical Examinations'!$A$2:$J$2336,10,FALSE)</f>
        <v>Normal</v>
      </c>
      <c r="L1780" s="51" t="str">
        <f>_xlfn.XLOOKUP(A1780,'Hospitalisation Details'!$A$2:$A$2345,'Hospitalisation Details'!$J$2:$J$2345,"")</f>
        <v>10-Jul-1989</v>
      </c>
      <c r="M1780" s="12">
        <f>_xlfn.XLOOKUP(A1780,'Hospitalisation Details'!$A$2:$A$2344,'Hospitalisation Details'!$F$2:$F$2344," ",0,1)</f>
        <v>4890</v>
      </c>
      <c r="N1780" t="str">
        <f>_xlfn.XLOOKUP(A1780,'Hospitalisation Details'!$A$2:$A$2344,'Hospitalisation Details'!$G$2:$G$2344," ",0,1)</f>
        <v>tier - 3</v>
      </c>
      <c r="O1780" t="str">
        <f>_xlfn.XLOOKUP(A1780,'Hospitalisation Details'!$A$2:$A$2344,'Hospitalisation Details'!$H$2:$H$2344," ",0,1)</f>
        <v>tier - 2</v>
      </c>
      <c r="P1780" t="str">
        <f>_xlfn.XLOOKUP(A1780,'Hospitalisation Details'!$A$2:$A$2344,'Hospitalisation Details'!$I$2:$I$2344," ",0,1)</f>
        <v>R1013</v>
      </c>
      <c r="Q1780">
        <f>_xlfn.XLOOKUP(A1780,'Hospitalisation Details'!$A$2:$A$2344,'Hospitalisation Details'!$K$2:$K$2344," ",0,1)</f>
        <v>33</v>
      </c>
    </row>
    <row r="1781" spans="1:17" ht="15.5" x14ac:dyDescent="0.35">
      <c r="A1781" s="8" t="s">
        <v>590</v>
      </c>
      <c r="B1781" t="str">
        <f>VLOOKUP(Healthcare!A1781,'Customer Names'!A1781:E4115,4,FALSE)</f>
        <v>Colleen M</v>
      </c>
      <c r="C1781" s="10">
        <f>_xlfn.XLOOKUP(A1781,'Medical Examinations'!$A$2:$A$2336,'Medical Examinations'!$B$2:$B$2336,"NA",0,1)</f>
        <v>29.92</v>
      </c>
      <c r="D1781" s="10">
        <f>_xlfn.XLOOKUP(A1781,'Medical Examinations'!$A$2:$A$2336,'Medical Examinations'!$C$2:$C$2336)</f>
        <v>10.97</v>
      </c>
      <c r="E1781" s="1" t="str">
        <f>_xlfn.XLOOKUP(A1781,'Medical Examinations'!$A$2:$A$2336,'Medical Examinations'!$D$2:$D$2336)</f>
        <v>Yes</v>
      </c>
      <c r="F1781" t="str">
        <f>_xlfn.XLOOKUP(A1781,'Medical Examinations'!$A$2:$A$2336,'Medical Examinations'!$E$2:$E$2336)</f>
        <v>No</v>
      </c>
      <c r="G1781" t="str">
        <f>_xlfn.XLOOKUP(A1781,'Medical Examinations'!$A$2:$A$2336,'Medical Examinations'!$F$2:$F$2336)</f>
        <v>No</v>
      </c>
      <c r="H1781" s="1">
        <f>_xlfn.XLOOKUP(A1781,'Medical Examinations'!$A$2:$A$2336,'Medical Examinations'!$G$2:$G$2336)</f>
        <v>1</v>
      </c>
      <c r="I1781" t="str">
        <f>_xlfn.XLOOKUP(A1781,'Medical Examinations'!$A$2:$A$2336,'Medical Examinations'!$H$2:$H$2336)</f>
        <v>No</v>
      </c>
      <c r="J1781" t="str">
        <f>VLOOKUP(A1781,'Medical Examinations'!$A$2:$J$2336,9,FALSE)</f>
        <v>Overweight</v>
      </c>
      <c r="K1781" t="str">
        <f>VLOOKUP(A1781,'Medical Examinations'!$A$2:$J$2336,10,FALSE)</f>
        <v>Diabetes</v>
      </c>
      <c r="L1781" s="51" t="str">
        <f>_xlfn.XLOOKUP(A1781,'Hospitalisation Details'!$A$2:$A$2345,'Hospitalisation Details'!$J$2:$J$2345,"")</f>
        <v>27-Oct-1986</v>
      </c>
      <c r="M1781" s="12">
        <f>_xlfn.XLOOKUP(A1781,'Hospitalisation Details'!$A$2:$A$2344,'Hospitalisation Details'!$F$2:$F$2344," ",0,1)</f>
        <v>4889.04</v>
      </c>
      <c r="N1781" t="str">
        <f>_xlfn.XLOOKUP(A1781,'Hospitalisation Details'!$A$2:$A$2344,'Hospitalisation Details'!$G$2:$G$2344," ",0,1)</f>
        <v>tier - 2</v>
      </c>
      <c r="O1781" t="str">
        <f>_xlfn.XLOOKUP(A1781,'Hospitalisation Details'!$A$2:$A$2344,'Hospitalisation Details'!$H$2:$H$2344," ",0,1)</f>
        <v>tier - 1</v>
      </c>
      <c r="P1781" t="str">
        <f>_xlfn.XLOOKUP(A1781,'Hospitalisation Details'!$A$2:$A$2344,'Hospitalisation Details'!$I$2:$I$2344," ",0,1)</f>
        <v>R1013</v>
      </c>
      <c r="Q1781">
        <f>_xlfn.XLOOKUP(A1781,'Hospitalisation Details'!$A$2:$A$2344,'Hospitalisation Details'!$K$2:$K$2344," ",0,1)</f>
        <v>36</v>
      </c>
    </row>
    <row r="1782" spans="1:17" ht="15.5" x14ac:dyDescent="0.35">
      <c r="A1782" s="8" t="s">
        <v>589</v>
      </c>
      <c r="B1782" t="str">
        <f>VLOOKUP(Healthcare!A1782,'Customer Names'!A1782:E4116,4,FALSE)</f>
        <v>Julie A.</v>
      </c>
      <c r="C1782" s="10">
        <f>_xlfn.XLOOKUP(A1782,'Medical Examinations'!$A$2:$A$2336,'Medical Examinations'!$B$2:$B$2336,"NA",0,1)</f>
        <v>26.2</v>
      </c>
      <c r="D1782" s="10">
        <f>_xlfn.XLOOKUP(A1782,'Medical Examinations'!$A$2:$A$2336,'Medical Examinations'!$C$2:$C$2336)</f>
        <v>10.93</v>
      </c>
      <c r="E1782" s="1" t="str">
        <f>_xlfn.XLOOKUP(A1782,'Medical Examinations'!$A$2:$A$2336,'Medical Examinations'!$D$2:$D$2336)</f>
        <v>Yes</v>
      </c>
      <c r="F1782" t="str">
        <f>_xlfn.XLOOKUP(A1782,'Medical Examinations'!$A$2:$A$2336,'Medical Examinations'!$E$2:$E$2336)</f>
        <v>No</v>
      </c>
      <c r="G1782" t="str">
        <f>_xlfn.XLOOKUP(A1782,'Medical Examinations'!$A$2:$A$2336,'Medical Examinations'!$F$2:$F$2336)</f>
        <v>No</v>
      </c>
      <c r="H1782" s="1">
        <f>_xlfn.XLOOKUP(A1782,'Medical Examinations'!$A$2:$A$2336,'Medical Examinations'!$G$2:$G$2336)</f>
        <v>1</v>
      </c>
      <c r="I1782" t="str">
        <f>_xlfn.XLOOKUP(A1782,'Medical Examinations'!$A$2:$A$2336,'Medical Examinations'!$H$2:$H$2336)</f>
        <v>No</v>
      </c>
      <c r="J1782" t="str">
        <f>VLOOKUP(A1782,'Medical Examinations'!$A$2:$J$2336,9,FALSE)</f>
        <v>Overweight</v>
      </c>
      <c r="K1782" t="str">
        <f>VLOOKUP(A1782,'Medical Examinations'!$A$2:$J$2336,10,FALSE)</f>
        <v>Diabetes</v>
      </c>
      <c r="L1782" s="51" t="str">
        <f>_xlfn.XLOOKUP(A1782,'Hospitalisation Details'!$A$2:$A$2345,'Hospitalisation Details'!$J$2:$J$2345,"")</f>
        <v>23-Dec-1986</v>
      </c>
      <c r="M1782" s="12">
        <f>_xlfn.XLOOKUP(A1782,'Hospitalisation Details'!$A$2:$A$2344,'Hospitalisation Details'!$F$2:$F$2344," ",0,1)</f>
        <v>4883.87</v>
      </c>
      <c r="N1782" t="str">
        <f>_xlfn.XLOOKUP(A1782,'Hospitalisation Details'!$A$2:$A$2344,'Hospitalisation Details'!$G$2:$G$2344," ",0,1)</f>
        <v>tier - 2</v>
      </c>
      <c r="O1782" t="str">
        <f>_xlfn.XLOOKUP(A1782,'Hospitalisation Details'!$A$2:$A$2344,'Hospitalisation Details'!$H$2:$H$2344," ",0,1)</f>
        <v>tier - 1</v>
      </c>
      <c r="P1782" t="str">
        <f>_xlfn.XLOOKUP(A1782,'Hospitalisation Details'!$A$2:$A$2344,'Hospitalisation Details'!$I$2:$I$2344," ",0,1)</f>
        <v>R1011</v>
      </c>
      <c r="Q1782">
        <f>_xlfn.XLOOKUP(A1782,'Hospitalisation Details'!$A$2:$A$2344,'Hospitalisation Details'!$K$2:$K$2344," ",0,1)</f>
        <v>36</v>
      </c>
    </row>
    <row r="1783" spans="1:17" ht="15.5" x14ac:dyDescent="0.35">
      <c r="A1783" s="8" t="s">
        <v>588</v>
      </c>
      <c r="B1783" t="str">
        <f>VLOOKUP(Healthcare!A1783,'Customer Names'!A1783:E4117,4,FALSE)</f>
        <v>Douglas W</v>
      </c>
      <c r="C1783" s="10">
        <f>_xlfn.XLOOKUP(A1783,'Medical Examinations'!$A$2:$A$2336,'Medical Examinations'!$B$2:$B$2336,"NA",0,1)</f>
        <v>26.695</v>
      </c>
      <c r="D1783" s="10">
        <f>_xlfn.XLOOKUP(A1783,'Medical Examinations'!$A$2:$A$2336,'Medical Examinations'!$C$2:$C$2336)</f>
        <v>4.21</v>
      </c>
      <c r="E1783" s="1" t="str">
        <f>_xlfn.XLOOKUP(A1783,'Medical Examinations'!$A$2:$A$2336,'Medical Examinations'!$D$2:$D$2336)</f>
        <v>Yes</v>
      </c>
      <c r="F1783" t="str">
        <f>_xlfn.XLOOKUP(A1783,'Medical Examinations'!$A$2:$A$2336,'Medical Examinations'!$E$2:$E$2336)</f>
        <v>No</v>
      </c>
      <c r="G1783" t="str">
        <f>_xlfn.XLOOKUP(A1783,'Medical Examinations'!$A$2:$A$2336,'Medical Examinations'!$F$2:$F$2336)</f>
        <v>Yes</v>
      </c>
      <c r="H1783" s="1">
        <f>_xlfn.XLOOKUP(A1783,'Medical Examinations'!$A$2:$A$2336,'Medical Examinations'!$G$2:$G$2336)</f>
        <v>1</v>
      </c>
      <c r="I1783" t="str">
        <f>_xlfn.XLOOKUP(A1783,'Medical Examinations'!$A$2:$A$2336,'Medical Examinations'!$H$2:$H$2336)</f>
        <v>No</v>
      </c>
      <c r="J1783" t="str">
        <f>VLOOKUP(A1783,'Medical Examinations'!$A$2:$J$2336,9,FALSE)</f>
        <v>Overweight</v>
      </c>
      <c r="K1783" t="str">
        <f>VLOOKUP(A1783,'Medical Examinations'!$A$2:$J$2336,10,FALSE)</f>
        <v>Normal</v>
      </c>
      <c r="L1783" s="51" t="str">
        <f>_xlfn.XLOOKUP(A1783,'Hospitalisation Details'!$A$2:$A$2345,'Hospitalisation Details'!$J$2:$J$2345,"")</f>
        <v>29-Sep-1997</v>
      </c>
      <c r="M1783" s="12">
        <f>_xlfn.XLOOKUP(A1783,'Hospitalisation Details'!$A$2:$A$2344,'Hospitalisation Details'!$F$2:$F$2344," ",0,1)</f>
        <v>4877.9799999999996</v>
      </c>
      <c r="N1783" t="str">
        <f>_xlfn.XLOOKUP(A1783,'Hospitalisation Details'!$A$2:$A$2344,'Hospitalisation Details'!$G$2:$G$2344," ",0,1)</f>
        <v>tier - 2</v>
      </c>
      <c r="O1783" t="str">
        <f>_xlfn.XLOOKUP(A1783,'Hospitalisation Details'!$A$2:$A$2344,'Hospitalisation Details'!$H$2:$H$2344," ",0,1)</f>
        <v>tier - 3</v>
      </c>
      <c r="P1783" t="str">
        <f>_xlfn.XLOOKUP(A1783,'Hospitalisation Details'!$A$2:$A$2344,'Hospitalisation Details'!$I$2:$I$2344," ",0,1)</f>
        <v>R1012</v>
      </c>
      <c r="Q1783">
        <f>_xlfn.XLOOKUP(A1783,'Hospitalisation Details'!$A$2:$A$2344,'Hospitalisation Details'!$K$2:$K$2344," ",0,1)</f>
        <v>25</v>
      </c>
    </row>
    <row r="1784" spans="1:17" ht="15.5" x14ac:dyDescent="0.35">
      <c r="A1784" s="8" t="s">
        <v>587</v>
      </c>
      <c r="B1784" t="str">
        <f>VLOOKUP(Healthcare!A1784,'Customer Names'!A1784:E4118,4,FALSE)</f>
        <v>Catherine</v>
      </c>
      <c r="C1784" s="10">
        <f>_xlfn.XLOOKUP(A1784,'Medical Examinations'!$A$2:$A$2336,'Medical Examinations'!$B$2:$B$2336,"NA",0,1)</f>
        <v>23.16</v>
      </c>
      <c r="D1784" s="10">
        <f>_xlfn.XLOOKUP(A1784,'Medical Examinations'!$A$2:$A$2336,'Medical Examinations'!$C$2:$C$2336)</f>
        <v>5.5</v>
      </c>
      <c r="E1784" s="1" t="str">
        <f>_xlfn.XLOOKUP(A1784,'Medical Examinations'!$A$2:$A$2336,'Medical Examinations'!$D$2:$D$2336)</f>
        <v>No</v>
      </c>
      <c r="F1784" t="str">
        <f>_xlfn.XLOOKUP(A1784,'Medical Examinations'!$A$2:$A$2336,'Medical Examinations'!$E$2:$E$2336)</f>
        <v>No</v>
      </c>
      <c r="G1784" t="str">
        <f>_xlfn.XLOOKUP(A1784,'Medical Examinations'!$A$2:$A$2336,'Medical Examinations'!$F$2:$F$2336)</f>
        <v>No</v>
      </c>
      <c r="H1784" s="1">
        <f>_xlfn.XLOOKUP(A1784,'Medical Examinations'!$A$2:$A$2336,'Medical Examinations'!$G$2:$G$2336)</f>
        <v>0</v>
      </c>
      <c r="I1784" t="str">
        <f>_xlfn.XLOOKUP(A1784,'Medical Examinations'!$A$2:$A$2336,'Medical Examinations'!$H$2:$H$2336)</f>
        <v>No</v>
      </c>
      <c r="J1784" t="str">
        <f>VLOOKUP(A1784,'Medical Examinations'!$A$2:$J$2336,9,FALSE)</f>
        <v>Normal Weight</v>
      </c>
      <c r="K1784" t="str">
        <f>VLOOKUP(A1784,'Medical Examinations'!$A$2:$J$2336,10,FALSE)</f>
        <v>Normal</v>
      </c>
      <c r="L1784" s="51" t="str">
        <f>_xlfn.XLOOKUP(A1784,'Hospitalisation Details'!$A$2:$A$2345,'Hospitalisation Details'!$J$2:$J$2345,"")</f>
        <v>1-Sep-1989</v>
      </c>
      <c r="M1784" s="12">
        <f>_xlfn.XLOOKUP(A1784,'Hospitalisation Details'!$A$2:$A$2344,'Hospitalisation Details'!$F$2:$F$2344," ",0,1)</f>
        <v>4859.8900000000003</v>
      </c>
      <c r="N1784" t="str">
        <f>_xlfn.XLOOKUP(A1784,'Hospitalisation Details'!$A$2:$A$2344,'Hospitalisation Details'!$G$2:$G$2344," ",0,1)</f>
        <v>tier - 2</v>
      </c>
      <c r="O1784" t="str">
        <f>_xlfn.XLOOKUP(A1784,'Hospitalisation Details'!$A$2:$A$2344,'Hospitalisation Details'!$H$2:$H$2344," ",0,1)</f>
        <v>tier - 3</v>
      </c>
      <c r="P1784" t="str">
        <f>_xlfn.XLOOKUP(A1784,'Hospitalisation Details'!$A$2:$A$2344,'Hospitalisation Details'!$I$2:$I$2344," ",0,1)</f>
        <v>R1011</v>
      </c>
      <c r="Q1784">
        <f>_xlfn.XLOOKUP(A1784,'Hospitalisation Details'!$A$2:$A$2344,'Hospitalisation Details'!$K$2:$K$2344," ",0,1)</f>
        <v>33</v>
      </c>
    </row>
    <row r="1785" spans="1:17" ht="15.5" x14ac:dyDescent="0.35">
      <c r="A1785" s="8" t="s">
        <v>586</v>
      </c>
      <c r="B1785" t="str">
        <f>VLOOKUP(Healthcare!A1785,'Customer Names'!A1785:E4119,4,FALSE)</f>
        <v>James A</v>
      </c>
      <c r="C1785" s="10">
        <f>_xlfn.XLOOKUP(A1785,'Medical Examinations'!$A$2:$A$2336,'Medical Examinations'!$B$2:$B$2336,"NA",0,1)</f>
        <v>32.585000000000001</v>
      </c>
      <c r="D1785" s="10">
        <f>_xlfn.XLOOKUP(A1785,'Medical Examinations'!$A$2:$A$2336,'Medical Examinations'!$C$2:$C$2336)</f>
        <v>4.93</v>
      </c>
      <c r="E1785" s="1" t="str">
        <f>_xlfn.XLOOKUP(A1785,'Medical Examinations'!$A$2:$A$2336,'Medical Examinations'!$D$2:$D$2336)</f>
        <v>Yes</v>
      </c>
      <c r="F1785" t="str">
        <f>_xlfn.XLOOKUP(A1785,'Medical Examinations'!$A$2:$A$2336,'Medical Examinations'!$E$2:$E$2336)</f>
        <v>No</v>
      </c>
      <c r="G1785" t="str">
        <f>_xlfn.XLOOKUP(A1785,'Medical Examinations'!$A$2:$A$2336,'Medical Examinations'!$F$2:$F$2336)</f>
        <v>No</v>
      </c>
      <c r="H1785" s="1">
        <f>_xlfn.XLOOKUP(A1785,'Medical Examinations'!$A$2:$A$2336,'Medical Examinations'!$G$2:$G$2336)</f>
        <v>1</v>
      </c>
      <c r="I1785" t="str">
        <f>_xlfn.XLOOKUP(A1785,'Medical Examinations'!$A$2:$A$2336,'Medical Examinations'!$H$2:$H$2336)</f>
        <v>No</v>
      </c>
      <c r="J1785" t="str">
        <f>VLOOKUP(A1785,'Medical Examinations'!$A$2:$J$2336,9,FALSE)</f>
        <v>Obesity</v>
      </c>
      <c r="K1785" t="str">
        <f>VLOOKUP(A1785,'Medical Examinations'!$A$2:$J$2336,10,FALSE)</f>
        <v>Normal</v>
      </c>
      <c r="L1785" s="51" t="str">
        <f>_xlfn.XLOOKUP(A1785,'Hospitalisation Details'!$A$2:$A$2345,'Hospitalisation Details'!$J$2:$J$2345,"")</f>
        <v>27-Dec-1995</v>
      </c>
      <c r="M1785" s="12">
        <f>_xlfn.XLOOKUP(A1785,'Hospitalisation Details'!$A$2:$A$2344,'Hospitalisation Details'!$F$2:$F$2344," ",0,1)</f>
        <v>4846.92</v>
      </c>
      <c r="N1785" t="str">
        <f>_xlfn.XLOOKUP(A1785,'Hospitalisation Details'!$A$2:$A$2344,'Hospitalisation Details'!$G$2:$G$2344," ",0,1)</f>
        <v>tier - 2</v>
      </c>
      <c r="O1785" t="str">
        <f>_xlfn.XLOOKUP(A1785,'Hospitalisation Details'!$A$2:$A$2344,'Hospitalisation Details'!$H$2:$H$2344," ",0,1)</f>
        <v>tier - 3</v>
      </c>
      <c r="P1785" t="str">
        <f>_xlfn.XLOOKUP(A1785,'Hospitalisation Details'!$A$2:$A$2344,'Hospitalisation Details'!$I$2:$I$2344," ",0,1)</f>
        <v>R1017</v>
      </c>
      <c r="Q1785">
        <f>_xlfn.XLOOKUP(A1785,'Hospitalisation Details'!$A$2:$A$2344,'Hospitalisation Details'!$K$2:$K$2344," ",0,1)</f>
        <v>27</v>
      </c>
    </row>
    <row r="1786" spans="1:17" ht="15.5" x14ac:dyDescent="0.35">
      <c r="A1786" s="8" t="s">
        <v>585</v>
      </c>
      <c r="B1786" t="str">
        <f>VLOOKUP(Healthcare!A1786,'Customer Names'!A1786:E4120,4,FALSE)</f>
        <v>Youngseong</v>
      </c>
      <c r="C1786" s="10">
        <f>_xlfn.XLOOKUP(A1786,'Medical Examinations'!$A$2:$A$2336,'Medical Examinations'!$B$2:$B$2336,"NA",0,1)</f>
        <v>33.97</v>
      </c>
      <c r="D1786" s="10">
        <f>_xlfn.XLOOKUP(A1786,'Medical Examinations'!$A$2:$A$2336,'Medical Examinations'!$C$2:$C$2336)</f>
        <v>5.6</v>
      </c>
      <c r="E1786" s="1" t="str">
        <f>_xlfn.XLOOKUP(A1786,'Medical Examinations'!$A$2:$A$2336,'Medical Examinations'!$D$2:$D$2336)</f>
        <v>Yes</v>
      </c>
      <c r="F1786" t="str">
        <f>_xlfn.XLOOKUP(A1786,'Medical Examinations'!$A$2:$A$2336,'Medical Examinations'!$E$2:$E$2336)</f>
        <v>No</v>
      </c>
      <c r="G1786" t="str">
        <f>_xlfn.XLOOKUP(A1786,'Medical Examinations'!$A$2:$A$2336,'Medical Examinations'!$F$2:$F$2336)</f>
        <v>No</v>
      </c>
      <c r="H1786" s="1">
        <f>_xlfn.XLOOKUP(A1786,'Medical Examinations'!$A$2:$A$2336,'Medical Examinations'!$G$2:$G$2336)</f>
        <v>0</v>
      </c>
      <c r="I1786" t="str">
        <f>_xlfn.XLOOKUP(A1786,'Medical Examinations'!$A$2:$A$2336,'Medical Examinations'!$H$2:$H$2336)</f>
        <v>No</v>
      </c>
      <c r="J1786" t="str">
        <f>VLOOKUP(A1786,'Medical Examinations'!$A$2:$J$2336,9,FALSE)</f>
        <v>Obesity</v>
      </c>
      <c r="K1786" t="str">
        <f>VLOOKUP(A1786,'Medical Examinations'!$A$2:$J$2336,10,FALSE)</f>
        <v>Normal</v>
      </c>
      <c r="L1786" s="51" t="str">
        <f>_xlfn.XLOOKUP(A1786,'Hospitalisation Details'!$A$2:$A$2345,'Hospitalisation Details'!$J$2:$J$2345,"")</f>
        <v>7-Jun-2001</v>
      </c>
      <c r="M1786" s="12">
        <f>_xlfn.XLOOKUP(A1786,'Hospitalisation Details'!$A$2:$A$2344,'Hospitalisation Details'!$F$2:$F$2344," ",0,1)</f>
        <v>4846.53</v>
      </c>
      <c r="N1786" t="str">
        <f>_xlfn.XLOOKUP(A1786,'Hospitalisation Details'!$A$2:$A$2344,'Hospitalisation Details'!$G$2:$G$2344," ",0,1)</f>
        <v>tier - 2</v>
      </c>
      <c r="O1786" t="str">
        <f>_xlfn.XLOOKUP(A1786,'Hospitalisation Details'!$A$2:$A$2344,'Hospitalisation Details'!$H$2:$H$2344," ",0,1)</f>
        <v>tier - 3</v>
      </c>
      <c r="P1786" t="str">
        <f>_xlfn.XLOOKUP(A1786,'Hospitalisation Details'!$A$2:$A$2344,'Hospitalisation Details'!$I$2:$I$2344," ",0,1)</f>
        <v>R1021</v>
      </c>
      <c r="Q1786">
        <f>_xlfn.XLOOKUP(A1786,'Hospitalisation Details'!$A$2:$A$2344,'Hospitalisation Details'!$K$2:$K$2344," ",0,1)</f>
        <v>22</v>
      </c>
    </row>
    <row r="1787" spans="1:17" ht="15.5" x14ac:dyDescent="0.35">
      <c r="A1787" s="8" t="s">
        <v>584</v>
      </c>
      <c r="B1787" t="str">
        <f>VLOOKUP(Healthcare!A1787,'Customer Names'!A1787:E4121,4,FALSE)</f>
        <v>John</v>
      </c>
      <c r="C1787" s="10">
        <f>_xlfn.XLOOKUP(A1787,'Medical Examinations'!$A$2:$A$2336,'Medical Examinations'!$B$2:$B$2336,"NA",0,1)</f>
        <v>16.57</v>
      </c>
      <c r="D1787" s="10">
        <f>_xlfn.XLOOKUP(A1787,'Medical Examinations'!$A$2:$A$2336,'Medical Examinations'!$C$2:$C$2336)</f>
        <v>9.99</v>
      </c>
      <c r="E1787" s="1" t="str">
        <f>_xlfn.XLOOKUP(A1787,'Medical Examinations'!$A$2:$A$2336,'Medical Examinations'!$D$2:$D$2336)</f>
        <v>No</v>
      </c>
      <c r="F1787" t="str">
        <f>_xlfn.XLOOKUP(A1787,'Medical Examinations'!$A$2:$A$2336,'Medical Examinations'!$E$2:$E$2336)</f>
        <v>No</v>
      </c>
      <c r="G1787" t="str">
        <f>_xlfn.XLOOKUP(A1787,'Medical Examinations'!$A$2:$A$2336,'Medical Examinations'!$F$2:$F$2336)</f>
        <v>No</v>
      </c>
      <c r="H1787" s="1">
        <f>_xlfn.XLOOKUP(A1787,'Medical Examinations'!$A$2:$A$2336,'Medical Examinations'!$G$2:$G$2336)</f>
        <v>0</v>
      </c>
      <c r="I1787" t="str">
        <f>_xlfn.XLOOKUP(A1787,'Medical Examinations'!$A$2:$A$2336,'Medical Examinations'!$H$2:$H$2336)</f>
        <v>No</v>
      </c>
      <c r="J1787" t="str">
        <f>VLOOKUP(A1787,'Medical Examinations'!$A$2:$J$2336,9,FALSE)</f>
        <v>Underweight</v>
      </c>
      <c r="K1787" t="str">
        <f>VLOOKUP(A1787,'Medical Examinations'!$A$2:$J$2336,10,FALSE)</f>
        <v>Diabetes</v>
      </c>
      <c r="L1787" s="51" t="str">
        <f>_xlfn.XLOOKUP(A1787,'Hospitalisation Details'!$A$2:$A$2345,'Hospitalisation Details'!$J$2:$J$2345,"")</f>
        <v>11-Sep-1974</v>
      </c>
      <c r="M1787" s="12">
        <f>_xlfn.XLOOKUP(A1787,'Hospitalisation Details'!$A$2:$A$2344,'Hospitalisation Details'!$F$2:$F$2344," ",0,1)</f>
        <v>4844.67</v>
      </c>
      <c r="N1787" t="str">
        <f>_xlfn.XLOOKUP(A1787,'Hospitalisation Details'!$A$2:$A$2344,'Hospitalisation Details'!$G$2:$G$2344," ",0,1)</f>
        <v>tier - 2</v>
      </c>
      <c r="O1787" t="str">
        <f>_xlfn.XLOOKUP(A1787,'Hospitalisation Details'!$A$2:$A$2344,'Hospitalisation Details'!$H$2:$H$2344," ",0,1)</f>
        <v>tier - 2</v>
      </c>
      <c r="P1787" t="str">
        <f>_xlfn.XLOOKUP(A1787,'Hospitalisation Details'!$A$2:$A$2344,'Hospitalisation Details'!$I$2:$I$2344," ",0,1)</f>
        <v>R1013</v>
      </c>
      <c r="Q1787">
        <f>_xlfn.XLOOKUP(A1787,'Hospitalisation Details'!$A$2:$A$2344,'Hospitalisation Details'!$K$2:$K$2344," ",0,1)</f>
        <v>48</v>
      </c>
    </row>
    <row r="1788" spans="1:17" ht="15.5" x14ac:dyDescent="0.35">
      <c r="A1788" s="8" t="s">
        <v>583</v>
      </c>
      <c r="B1788" t="str">
        <f>VLOOKUP(Healthcare!A1788,'Customer Names'!A1788:E4122,4,FALSE)</f>
        <v>Brandon S.</v>
      </c>
      <c r="C1788" s="10">
        <f>_xlfn.XLOOKUP(A1788,'Medical Examinations'!$A$2:$A$2336,'Medical Examinations'!$B$2:$B$2336,"NA",0,1)</f>
        <v>17.55</v>
      </c>
      <c r="D1788" s="10">
        <f>_xlfn.XLOOKUP(A1788,'Medical Examinations'!$A$2:$A$2336,'Medical Examinations'!$C$2:$C$2336)</f>
        <v>5.93</v>
      </c>
      <c r="E1788" s="1" t="str">
        <f>_xlfn.XLOOKUP(A1788,'Medical Examinations'!$A$2:$A$2336,'Medical Examinations'!$D$2:$D$2336)</f>
        <v>No</v>
      </c>
      <c r="F1788" t="str">
        <f>_xlfn.XLOOKUP(A1788,'Medical Examinations'!$A$2:$A$2336,'Medical Examinations'!$E$2:$E$2336)</f>
        <v>No</v>
      </c>
      <c r="G1788" t="str">
        <f>_xlfn.XLOOKUP(A1788,'Medical Examinations'!$A$2:$A$2336,'Medical Examinations'!$F$2:$F$2336)</f>
        <v>Yes</v>
      </c>
      <c r="H1788" s="1">
        <f>_xlfn.XLOOKUP(A1788,'Medical Examinations'!$A$2:$A$2336,'Medical Examinations'!$G$2:$G$2336)</f>
        <v>1</v>
      </c>
      <c r="I1788" t="str">
        <f>_xlfn.XLOOKUP(A1788,'Medical Examinations'!$A$2:$A$2336,'Medical Examinations'!$H$2:$H$2336)</f>
        <v>No</v>
      </c>
      <c r="J1788" t="str">
        <f>VLOOKUP(A1788,'Medical Examinations'!$A$2:$J$2336,9,FALSE)</f>
        <v>Underweight</v>
      </c>
      <c r="K1788" t="str">
        <f>VLOOKUP(A1788,'Medical Examinations'!$A$2:$J$2336,10,FALSE)</f>
        <v>Prediabetes</v>
      </c>
      <c r="L1788" s="51" t="str">
        <f>_xlfn.XLOOKUP(A1788,'Hospitalisation Details'!$A$2:$A$2345,'Hospitalisation Details'!$J$2:$J$2345,"")</f>
        <v>13-Dec-1979</v>
      </c>
      <c r="M1788" s="12">
        <f>_xlfn.XLOOKUP(A1788,'Hospitalisation Details'!$A$2:$A$2344,'Hospitalisation Details'!$F$2:$F$2344," ",0,1)</f>
        <v>4843.79</v>
      </c>
      <c r="N1788" t="str">
        <f>_xlfn.XLOOKUP(A1788,'Hospitalisation Details'!$A$2:$A$2344,'Hospitalisation Details'!$G$2:$G$2344," ",0,1)</f>
        <v>tier - 2</v>
      </c>
      <c r="O1788" t="str">
        <f>_xlfn.XLOOKUP(A1788,'Hospitalisation Details'!$A$2:$A$2344,'Hospitalisation Details'!$H$2:$H$2344," ",0,1)</f>
        <v>tier - 3</v>
      </c>
      <c r="P1788" t="str">
        <f>_xlfn.XLOOKUP(A1788,'Hospitalisation Details'!$A$2:$A$2344,'Hospitalisation Details'!$I$2:$I$2344," ",0,1)</f>
        <v>R1013</v>
      </c>
      <c r="Q1788">
        <f>_xlfn.XLOOKUP(A1788,'Hospitalisation Details'!$A$2:$A$2344,'Hospitalisation Details'!$K$2:$K$2344," ",0,1)</f>
        <v>43</v>
      </c>
    </row>
    <row r="1789" spans="1:17" ht="15.5" x14ac:dyDescent="0.35">
      <c r="A1789" s="8" t="s">
        <v>582</v>
      </c>
      <c r="B1789" t="str">
        <f>VLOOKUP(Healthcare!A1789,'Customer Names'!A1789:E4123,4,FALSE)</f>
        <v>Sean P</v>
      </c>
      <c r="C1789" s="10">
        <f>_xlfn.XLOOKUP(A1789,'Medical Examinations'!$A$2:$A$2336,'Medical Examinations'!$B$2:$B$2336,"NA",0,1)</f>
        <v>29.41</v>
      </c>
      <c r="D1789" s="10">
        <f>_xlfn.XLOOKUP(A1789,'Medical Examinations'!$A$2:$A$2336,'Medical Examinations'!$C$2:$C$2336)</f>
        <v>6.29</v>
      </c>
      <c r="E1789" s="1" t="str">
        <f>_xlfn.XLOOKUP(A1789,'Medical Examinations'!$A$2:$A$2336,'Medical Examinations'!$D$2:$D$2336)</f>
        <v>Yes</v>
      </c>
      <c r="F1789" t="str">
        <f>_xlfn.XLOOKUP(A1789,'Medical Examinations'!$A$2:$A$2336,'Medical Examinations'!$E$2:$E$2336)</f>
        <v>No</v>
      </c>
      <c r="G1789" t="str">
        <f>_xlfn.XLOOKUP(A1789,'Medical Examinations'!$A$2:$A$2336,'Medical Examinations'!$F$2:$F$2336)</f>
        <v>No</v>
      </c>
      <c r="H1789" s="1">
        <f>_xlfn.XLOOKUP(A1789,'Medical Examinations'!$A$2:$A$2336,'Medical Examinations'!$G$2:$G$2336)</f>
        <v>1</v>
      </c>
      <c r="I1789" t="str">
        <f>_xlfn.XLOOKUP(A1789,'Medical Examinations'!$A$2:$A$2336,'Medical Examinations'!$H$2:$H$2336)</f>
        <v>No</v>
      </c>
      <c r="J1789" t="str">
        <f>VLOOKUP(A1789,'Medical Examinations'!$A$2:$J$2336,9,FALSE)</f>
        <v>Overweight</v>
      </c>
      <c r="K1789" t="str">
        <f>VLOOKUP(A1789,'Medical Examinations'!$A$2:$J$2336,10,FALSE)</f>
        <v>Prediabetes</v>
      </c>
      <c r="L1789" s="51" t="str">
        <f>_xlfn.XLOOKUP(A1789,'Hospitalisation Details'!$A$2:$A$2345,'Hospitalisation Details'!$J$2:$J$2345,"")</f>
        <v>29-Sep-1995</v>
      </c>
      <c r="M1789" s="12">
        <f>_xlfn.XLOOKUP(A1789,'Hospitalisation Details'!$A$2:$A$2344,'Hospitalisation Details'!$F$2:$F$2344," ",0,1)</f>
        <v>4840.95</v>
      </c>
      <c r="N1789" t="str">
        <f>_xlfn.XLOOKUP(A1789,'Hospitalisation Details'!$A$2:$A$2344,'Hospitalisation Details'!$G$2:$G$2344," ",0,1)</f>
        <v>tier - 2</v>
      </c>
      <c r="O1789" t="str">
        <f>_xlfn.XLOOKUP(A1789,'Hospitalisation Details'!$A$2:$A$2344,'Hospitalisation Details'!$H$2:$H$2344," ",0,1)</f>
        <v>tier - 1</v>
      </c>
      <c r="P1789" t="str">
        <f>_xlfn.XLOOKUP(A1789,'Hospitalisation Details'!$A$2:$A$2344,'Hospitalisation Details'!$I$2:$I$2344," ",0,1)</f>
        <v>R1021</v>
      </c>
      <c r="Q1789">
        <f>_xlfn.XLOOKUP(A1789,'Hospitalisation Details'!$A$2:$A$2344,'Hospitalisation Details'!$K$2:$K$2344," ",0,1)</f>
        <v>27</v>
      </c>
    </row>
    <row r="1790" spans="1:17" ht="15.5" x14ac:dyDescent="0.35">
      <c r="A1790" s="8" t="s">
        <v>581</v>
      </c>
      <c r="B1790" t="str">
        <f>VLOOKUP(Healthcare!A1790,'Customer Names'!A1790:E4124,4,FALSE)</f>
        <v>Scott</v>
      </c>
      <c r="C1790" s="10">
        <f>_xlfn.XLOOKUP(A1790,'Medical Examinations'!$A$2:$A$2336,'Medical Examinations'!$B$2:$B$2336,"NA",0,1)</f>
        <v>17.91</v>
      </c>
      <c r="D1790" s="10">
        <f>_xlfn.XLOOKUP(A1790,'Medical Examinations'!$A$2:$A$2336,'Medical Examinations'!$C$2:$C$2336)</f>
        <v>5.65</v>
      </c>
      <c r="E1790" s="1" t="str">
        <f>_xlfn.XLOOKUP(A1790,'Medical Examinations'!$A$2:$A$2336,'Medical Examinations'!$D$2:$D$2336)</f>
        <v>No</v>
      </c>
      <c r="F1790" t="str">
        <f>_xlfn.XLOOKUP(A1790,'Medical Examinations'!$A$2:$A$2336,'Medical Examinations'!$E$2:$E$2336)</f>
        <v>No</v>
      </c>
      <c r="G1790" t="str">
        <f>_xlfn.XLOOKUP(A1790,'Medical Examinations'!$A$2:$A$2336,'Medical Examinations'!$F$2:$F$2336)</f>
        <v>No</v>
      </c>
      <c r="H1790" s="1">
        <f>_xlfn.XLOOKUP(A1790,'Medical Examinations'!$A$2:$A$2336,'Medical Examinations'!$G$2:$G$2336)</f>
        <v>1</v>
      </c>
      <c r="I1790" t="str">
        <f>_xlfn.XLOOKUP(A1790,'Medical Examinations'!$A$2:$A$2336,'Medical Examinations'!$H$2:$H$2336)</f>
        <v>No</v>
      </c>
      <c r="J1790" t="str">
        <f>VLOOKUP(A1790,'Medical Examinations'!$A$2:$J$2336,9,FALSE)</f>
        <v>Underweight</v>
      </c>
      <c r="K1790" t="str">
        <f>VLOOKUP(A1790,'Medical Examinations'!$A$2:$J$2336,10,FALSE)</f>
        <v>Normal</v>
      </c>
      <c r="L1790" s="51" t="str">
        <f>_xlfn.XLOOKUP(A1790,'Hospitalisation Details'!$A$2:$A$2345,'Hospitalisation Details'!$J$2:$J$2345,"")</f>
        <v>15-Oct-1984</v>
      </c>
      <c r="M1790" s="12">
        <f>_xlfn.XLOOKUP(A1790,'Hospitalisation Details'!$A$2:$A$2344,'Hospitalisation Details'!$F$2:$F$2344," ",0,1)</f>
        <v>4839.18</v>
      </c>
      <c r="N1790" t="str">
        <f>_xlfn.XLOOKUP(A1790,'Hospitalisation Details'!$A$2:$A$2344,'Hospitalisation Details'!$G$2:$G$2344," ",0,1)</f>
        <v>tier - 2</v>
      </c>
      <c r="O1790" t="str">
        <f>_xlfn.XLOOKUP(A1790,'Hospitalisation Details'!$A$2:$A$2344,'Hospitalisation Details'!$H$2:$H$2344," ",0,1)</f>
        <v>tier - 1</v>
      </c>
      <c r="P1790" t="str">
        <f>_xlfn.XLOOKUP(A1790,'Hospitalisation Details'!$A$2:$A$2344,'Hospitalisation Details'!$I$2:$I$2344," ",0,1)</f>
        <v>R1012</v>
      </c>
      <c r="Q1790">
        <f>_xlfn.XLOOKUP(A1790,'Hospitalisation Details'!$A$2:$A$2344,'Hospitalisation Details'!$K$2:$K$2344," ",0,1)</f>
        <v>38</v>
      </c>
    </row>
    <row r="1791" spans="1:17" ht="15.5" x14ac:dyDescent="0.35">
      <c r="A1791" s="8" t="s">
        <v>580</v>
      </c>
      <c r="B1791" t="str">
        <f>VLOOKUP(Healthcare!A1791,'Customer Names'!A1791:E4125,4,FALSE)</f>
        <v>Janez</v>
      </c>
      <c r="C1791" s="10">
        <f>_xlfn.XLOOKUP(A1791,'Medical Examinations'!$A$2:$A$2336,'Medical Examinations'!$B$2:$B$2336,"NA",0,1)</f>
        <v>31.57</v>
      </c>
      <c r="D1791" s="10">
        <f>_xlfn.XLOOKUP(A1791,'Medical Examinations'!$A$2:$A$2336,'Medical Examinations'!$C$2:$C$2336)</f>
        <v>6.15</v>
      </c>
      <c r="E1791" s="1" t="str">
        <f>_xlfn.XLOOKUP(A1791,'Medical Examinations'!$A$2:$A$2336,'Medical Examinations'!$D$2:$D$2336)</f>
        <v>No</v>
      </c>
      <c r="F1791" t="str">
        <f>_xlfn.XLOOKUP(A1791,'Medical Examinations'!$A$2:$A$2336,'Medical Examinations'!$E$2:$E$2336)</f>
        <v>No</v>
      </c>
      <c r="G1791" t="str">
        <f>_xlfn.XLOOKUP(A1791,'Medical Examinations'!$A$2:$A$2336,'Medical Examinations'!$F$2:$F$2336)</f>
        <v>No</v>
      </c>
      <c r="H1791" s="1">
        <f>_xlfn.XLOOKUP(A1791,'Medical Examinations'!$A$2:$A$2336,'Medical Examinations'!$G$2:$G$2336)</f>
        <v>1</v>
      </c>
      <c r="I1791" t="str">
        <f>_xlfn.XLOOKUP(A1791,'Medical Examinations'!$A$2:$A$2336,'Medical Examinations'!$H$2:$H$2336)</f>
        <v>No</v>
      </c>
      <c r="J1791" t="str">
        <f>VLOOKUP(A1791,'Medical Examinations'!$A$2:$J$2336,9,FALSE)</f>
        <v>Obesity</v>
      </c>
      <c r="K1791" t="str">
        <f>VLOOKUP(A1791,'Medical Examinations'!$A$2:$J$2336,10,FALSE)</f>
        <v>Prediabetes</v>
      </c>
      <c r="L1791" s="51" t="str">
        <f>_xlfn.XLOOKUP(A1791,'Hospitalisation Details'!$A$2:$A$2345,'Hospitalisation Details'!$J$2:$J$2345,"")</f>
        <v>10-Sep-1992</v>
      </c>
      <c r="M1791" s="12">
        <f>_xlfn.XLOOKUP(A1791,'Hospitalisation Details'!$A$2:$A$2344,'Hospitalisation Details'!$F$2:$F$2344," ",0,1)</f>
        <v>4837.58</v>
      </c>
      <c r="N1791" t="str">
        <f>_xlfn.XLOOKUP(A1791,'Hospitalisation Details'!$A$2:$A$2344,'Hospitalisation Details'!$G$2:$G$2344," ",0,1)</f>
        <v>tier - 3</v>
      </c>
      <c r="O1791" t="str">
        <f>_xlfn.XLOOKUP(A1791,'Hospitalisation Details'!$A$2:$A$2344,'Hospitalisation Details'!$H$2:$H$2344," ",0,1)</f>
        <v>tier - 2</v>
      </c>
      <c r="P1791" t="str">
        <f>_xlfn.XLOOKUP(A1791,'Hospitalisation Details'!$A$2:$A$2344,'Hospitalisation Details'!$I$2:$I$2344," ",0,1)</f>
        <v>R1013</v>
      </c>
      <c r="Q1791">
        <f>_xlfn.XLOOKUP(A1791,'Hospitalisation Details'!$A$2:$A$2344,'Hospitalisation Details'!$K$2:$K$2344," ",0,1)</f>
        <v>30</v>
      </c>
    </row>
    <row r="1792" spans="1:17" ht="15.5" x14ac:dyDescent="0.35">
      <c r="A1792" s="8" t="s">
        <v>579</v>
      </c>
      <c r="B1792" t="str">
        <f>VLOOKUP(Healthcare!A1792,'Customer Names'!A1792:E4126,4,FALSE)</f>
        <v>John I. Jr.</v>
      </c>
      <c r="C1792" s="10">
        <f>_xlfn.XLOOKUP(A1792,'Medical Examinations'!$A$2:$A$2336,'Medical Examinations'!$B$2:$B$2336,"NA",0,1)</f>
        <v>33.18</v>
      </c>
      <c r="D1792" s="10">
        <f>_xlfn.XLOOKUP(A1792,'Medical Examinations'!$A$2:$A$2336,'Medical Examinations'!$C$2:$C$2336)</f>
        <v>5.22</v>
      </c>
      <c r="E1792" s="1" t="str">
        <f>_xlfn.XLOOKUP(A1792,'Medical Examinations'!$A$2:$A$2336,'Medical Examinations'!$D$2:$D$2336)</f>
        <v>No</v>
      </c>
      <c r="F1792" t="str">
        <f>_xlfn.XLOOKUP(A1792,'Medical Examinations'!$A$2:$A$2336,'Medical Examinations'!$E$2:$E$2336)</f>
        <v>Yes</v>
      </c>
      <c r="G1792" t="str">
        <f>_xlfn.XLOOKUP(A1792,'Medical Examinations'!$A$2:$A$2336,'Medical Examinations'!$F$2:$F$2336)</f>
        <v>No</v>
      </c>
      <c r="H1792" s="1">
        <f>_xlfn.XLOOKUP(A1792,'Medical Examinations'!$A$2:$A$2336,'Medical Examinations'!$G$2:$G$2336)</f>
        <v>1</v>
      </c>
      <c r="I1792" t="str">
        <f>_xlfn.XLOOKUP(A1792,'Medical Examinations'!$A$2:$A$2336,'Medical Examinations'!$H$2:$H$2336)</f>
        <v>No</v>
      </c>
      <c r="J1792" t="str">
        <f>VLOOKUP(A1792,'Medical Examinations'!$A$2:$J$2336,9,FALSE)</f>
        <v>Obesity</v>
      </c>
      <c r="K1792" t="str">
        <f>VLOOKUP(A1792,'Medical Examinations'!$A$2:$J$2336,10,FALSE)</f>
        <v>Normal</v>
      </c>
      <c r="L1792" s="51" t="str">
        <f>_xlfn.XLOOKUP(A1792,'Hospitalisation Details'!$A$2:$A$2345,'Hospitalisation Details'!$J$2:$J$2345,"")</f>
        <v>11-Dec-2000</v>
      </c>
      <c r="M1792" s="12">
        <f>_xlfn.XLOOKUP(A1792,'Hospitalisation Details'!$A$2:$A$2344,'Hospitalisation Details'!$F$2:$F$2344," ",0,1)</f>
        <v>4835.43</v>
      </c>
      <c r="N1792" t="str">
        <f>_xlfn.XLOOKUP(A1792,'Hospitalisation Details'!$A$2:$A$2344,'Hospitalisation Details'!$G$2:$G$2344," ",0,1)</f>
        <v>tier - 2</v>
      </c>
      <c r="O1792" t="str">
        <f>_xlfn.XLOOKUP(A1792,'Hospitalisation Details'!$A$2:$A$2344,'Hospitalisation Details'!$H$2:$H$2344," ",0,1)</f>
        <v>tier - 2</v>
      </c>
      <c r="P1792" t="str">
        <f>_xlfn.XLOOKUP(A1792,'Hospitalisation Details'!$A$2:$A$2344,'Hospitalisation Details'!$I$2:$I$2344," ",0,1)</f>
        <v>R1021</v>
      </c>
      <c r="Q1792">
        <f>_xlfn.XLOOKUP(A1792,'Hospitalisation Details'!$A$2:$A$2344,'Hospitalisation Details'!$K$2:$K$2344," ",0,1)</f>
        <v>22</v>
      </c>
    </row>
    <row r="1793" spans="1:17" ht="15.5" x14ac:dyDescent="0.35">
      <c r="A1793" s="8" t="s">
        <v>578</v>
      </c>
      <c r="B1793" t="str">
        <f>VLOOKUP(Healthcare!A1793,'Customer Names'!A1793:E4127,4,FALSE)</f>
        <v>Heather</v>
      </c>
      <c r="C1793" s="10">
        <f>_xlfn.XLOOKUP(A1793,'Medical Examinations'!$A$2:$A$2336,'Medical Examinations'!$B$2:$B$2336,"NA",0,1)</f>
        <v>37</v>
      </c>
      <c r="D1793" s="10">
        <f>_xlfn.XLOOKUP(A1793,'Medical Examinations'!$A$2:$A$2336,'Medical Examinations'!$C$2:$C$2336)</f>
        <v>11.66</v>
      </c>
      <c r="E1793" s="1" t="str">
        <f>_xlfn.XLOOKUP(A1793,'Medical Examinations'!$A$2:$A$2336,'Medical Examinations'!$D$2:$D$2336)</f>
        <v>No</v>
      </c>
      <c r="F1793" t="str">
        <f>_xlfn.XLOOKUP(A1793,'Medical Examinations'!$A$2:$A$2336,'Medical Examinations'!$E$2:$E$2336)</f>
        <v>No</v>
      </c>
      <c r="G1793" t="str">
        <f>_xlfn.XLOOKUP(A1793,'Medical Examinations'!$A$2:$A$2336,'Medical Examinations'!$F$2:$F$2336)</f>
        <v>No</v>
      </c>
      <c r="H1793" s="1">
        <f>_xlfn.XLOOKUP(A1793,'Medical Examinations'!$A$2:$A$2336,'Medical Examinations'!$G$2:$G$2336)</f>
        <v>0</v>
      </c>
      <c r="I1793" t="str">
        <f>_xlfn.XLOOKUP(A1793,'Medical Examinations'!$A$2:$A$2336,'Medical Examinations'!$H$2:$H$2336)</f>
        <v>No</v>
      </c>
      <c r="J1793" t="str">
        <f>VLOOKUP(A1793,'Medical Examinations'!$A$2:$J$2336,9,FALSE)</f>
        <v>Obesity</v>
      </c>
      <c r="K1793" t="str">
        <f>VLOOKUP(A1793,'Medical Examinations'!$A$2:$J$2336,10,FALSE)</f>
        <v>Diabetes</v>
      </c>
      <c r="L1793" s="51" t="str">
        <f>_xlfn.XLOOKUP(A1793,'Hospitalisation Details'!$A$2:$A$2345,'Hospitalisation Details'!$J$2:$J$2345,"")</f>
        <v>27-Jun-2002</v>
      </c>
      <c r="M1793" s="12">
        <f>_xlfn.XLOOKUP(A1793,'Hospitalisation Details'!$A$2:$A$2344,'Hospitalisation Details'!$F$2:$F$2344," ",0,1)</f>
        <v>4830.63</v>
      </c>
      <c r="N1793" t="str">
        <f>_xlfn.XLOOKUP(A1793,'Hospitalisation Details'!$A$2:$A$2344,'Hospitalisation Details'!$G$2:$G$2344," ",0,1)</f>
        <v>tier - 2</v>
      </c>
      <c r="O1793" t="str">
        <f>_xlfn.XLOOKUP(A1793,'Hospitalisation Details'!$A$2:$A$2344,'Hospitalisation Details'!$H$2:$H$2344," ",0,1)</f>
        <v>tier - 1</v>
      </c>
      <c r="P1793" t="str">
        <f>_xlfn.XLOOKUP(A1793,'Hospitalisation Details'!$A$2:$A$2344,'Hospitalisation Details'!$I$2:$I$2344," ",0,1)</f>
        <v>R1011</v>
      </c>
      <c r="Q1793">
        <f>_xlfn.XLOOKUP(A1793,'Hospitalisation Details'!$A$2:$A$2344,'Hospitalisation Details'!$K$2:$K$2344," ",0,1)</f>
        <v>20</v>
      </c>
    </row>
    <row r="1794" spans="1:17" ht="15.5" x14ac:dyDescent="0.35">
      <c r="A1794" s="8" t="s">
        <v>577</v>
      </c>
      <c r="B1794" t="str">
        <f>VLOOKUP(Healthcare!A1794,'Customer Names'!A1794:E4128,4,FALSE)</f>
        <v>Michael</v>
      </c>
      <c r="C1794" s="10">
        <f>_xlfn.XLOOKUP(A1794,'Medical Examinations'!$A$2:$A$2336,'Medical Examinations'!$B$2:$B$2336,"NA",0,1)</f>
        <v>18.905000000000001</v>
      </c>
      <c r="D1794" s="10">
        <f>_xlfn.XLOOKUP(A1794,'Medical Examinations'!$A$2:$A$2336,'Medical Examinations'!$C$2:$C$2336)</f>
        <v>4.91</v>
      </c>
      <c r="E1794" s="1" t="str">
        <f>_xlfn.XLOOKUP(A1794,'Medical Examinations'!$A$2:$A$2336,'Medical Examinations'!$D$2:$D$2336)</f>
        <v>Yes</v>
      </c>
      <c r="F1794" t="str">
        <f>_xlfn.XLOOKUP(A1794,'Medical Examinations'!$A$2:$A$2336,'Medical Examinations'!$E$2:$E$2336)</f>
        <v>No</v>
      </c>
      <c r="G1794" t="str">
        <f>_xlfn.XLOOKUP(A1794,'Medical Examinations'!$A$2:$A$2336,'Medical Examinations'!$F$2:$F$2336)</f>
        <v>No</v>
      </c>
      <c r="H1794" s="1">
        <f>_xlfn.XLOOKUP(A1794,'Medical Examinations'!$A$2:$A$2336,'Medical Examinations'!$G$2:$G$2336)</f>
        <v>1</v>
      </c>
      <c r="I1794" t="str">
        <f>_xlfn.XLOOKUP(A1794,'Medical Examinations'!$A$2:$A$2336,'Medical Examinations'!$H$2:$H$2336)</f>
        <v>No</v>
      </c>
      <c r="J1794" t="str">
        <f>VLOOKUP(A1794,'Medical Examinations'!$A$2:$J$2336,9,FALSE)</f>
        <v>Normal Weight</v>
      </c>
      <c r="K1794" t="str">
        <f>VLOOKUP(A1794,'Medical Examinations'!$A$2:$J$2336,10,FALSE)</f>
        <v>Normal</v>
      </c>
      <c r="L1794" s="51" t="str">
        <f>_xlfn.XLOOKUP(A1794,'Hospitalisation Details'!$A$2:$A$2345,'Hospitalisation Details'!$J$2:$J$2345,"")</f>
        <v>1-Dec-1995</v>
      </c>
      <c r="M1794" s="12">
        <f>_xlfn.XLOOKUP(A1794,'Hospitalisation Details'!$A$2:$A$2344,'Hospitalisation Details'!$F$2:$F$2344," ",0,1)</f>
        <v>4827.8999999999996</v>
      </c>
      <c r="N1794" t="str">
        <f>_xlfn.XLOOKUP(A1794,'Hospitalisation Details'!$A$2:$A$2344,'Hospitalisation Details'!$G$2:$G$2344," ",0,1)</f>
        <v>tier - 1</v>
      </c>
      <c r="O1794" t="str">
        <f>_xlfn.XLOOKUP(A1794,'Hospitalisation Details'!$A$2:$A$2344,'Hospitalisation Details'!$H$2:$H$2344," ",0,1)</f>
        <v>tier - 2</v>
      </c>
      <c r="P1794" t="str">
        <f>_xlfn.XLOOKUP(A1794,'Hospitalisation Details'!$A$2:$A$2344,'Hospitalisation Details'!$I$2:$I$2344," ",0,1)</f>
        <v>Unknown</v>
      </c>
      <c r="Q1794">
        <f>_xlfn.XLOOKUP(A1794,'Hospitalisation Details'!$A$2:$A$2344,'Hospitalisation Details'!$K$2:$K$2344," ",0,1)</f>
        <v>27</v>
      </c>
    </row>
    <row r="1795" spans="1:17" ht="15.5" x14ac:dyDescent="0.35">
      <c r="A1795" s="8" t="s">
        <v>576</v>
      </c>
      <c r="B1795" t="str">
        <f>VLOOKUP(Healthcare!A1795,'Customer Names'!A1795:E4129,4,FALSE)</f>
        <v>Kathleen</v>
      </c>
      <c r="C1795" s="10">
        <f>_xlfn.XLOOKUP(A1795,'Medical Examinations'!$A$2:$A$2336,'Medical Examinations'!$B$2:$B$2336,"NA",0,1)</f>
        <v>20.03</v>
      </c>
      <c r="D1795" s="10">
        <f>_xlfn.XLOOKUP(A1795,'Medical Examinations'!$A$2:$A$2336,'Medical Examinations'!$C$2:$C$2336)</f>
        <v>9.25</v>
      </c>
      <c r="E1795" s="1" t="str">
        <f>_xlfn.XLOOKUP(A1795,'Medical Examinations'!$A$2:$A$2336,'Medical Examinations'!$D$2:$D$2336)</f>
        <v>Yes</v>
      </c>
      <c r="F1795" t="str">
        <f>_xlfn.XLOOKUP(A1795,'Medical Examinations'!$A$2:$A$2336,'Medical Examinations'!$E$2:$E$2336)</f>
        <v>No</v>
      </c>
      <c r="G1795" t="str">
        <f>_xlfn.XLOOKUP(A1795,'Medical Examinations'!$A$2:$A$2336,'Medical Examinations'!$F$2:$F$2336)</f>
        <v>No</v>
      </c>
      <c r="H1795" s="1">
        <f>_xlfn.XLOOKUP(A1795,'Medical Examinations'!$A$2:$A$2336,'Medical Examinations'!$G$2:$G$2336)</f>
        <v>0</v>
      </c>
      <c r="I1795" t="str">
        <f>_xlfn.XLOOKUP(A1795,'Medical Examinations'!$A$2:$A$2336,'Medical Examinations'!$H$2:$H$2336)</f>
        <v>No</v>
      </c>
      <c r="J1795" t="str">
        <f>VLOOKUP(A1795,'Medical Examinations'!$A$2:$J$2336,9,FALSE)</f>
        <v>Normal Weight</v>
      </c>
      <c r="K1795" t="str">
        <f>VLOOKUP(A1795,'Medical Examinations'!$A$2:$J$2336,10,FALSE)</f>
        <v>Diabetes</v>
      </c>
      <c r="L1795" s="51" t="str">
        <f>_xlfn.XLOOKUP(A1795,'Hospitalisation Details'!$A$2:$A$2345,'Hospitalisation Details'!$J$2:$J$2345,"")</f>
        <v>3-Jul-1981</v>
      </c>
      <c r="M1795" s="12">
        <f>_xlfn.XLOOKUP(A1795,'Hospitalisation Details'!$A$2:$A$2344,'Hospitalisation Details'!$F$2:$F$2344," ",0,1)</f>
        <v>4827.1000000000004</v>
      </c>
      <c r="N1795" t="str">
        <f>_xlfn.XLOOKUP(A1795,'Hospitalisation Details'!$A$2:$A$2344,'Hospitalisation Details'!$G$2:$G$2344," ",0,1)</f>
        <v>tier - 2</v>
      </c>
      <c r="O1795" t="str">
        <f>_xlfn.XLOOKUP(A1795,'Hospitalisation Details'!$A$2:$A$2344,'Hospitalisation Details'!$H$2:$H$2344," ",0,1)</f>
        <v>tier - 1</v>
      </c>
      <c r="P1795" t="str">
        <f>_xlfn.XLOOKUP(A1795,'Hospitalisation Details'!$A$2:$A$2344,'Hospitalisation Details'!$I$2:$I$2344," ",0,1)</f>
        <v>R1013</v>
      </c>
      <c r="Q1795">
        <f>_xlfn.XLOOKUP(A1795,'Hospitalisation Details'!$A$2:$A$2344,'Hospitalisation Details'!$K$2:$K$2344," ",0,1)</f>
        <v>41</v>
      </c>
    </row>
    <row r="1796" spans="1:17" ht="15.5" x14ac:dyDescent="0.35">
      <c r="A1796" s="8" t="s">
        <v>575</v>
      </c>
      <c r="B1796" t="str">
        <f>VLOOKUP(Healthcare!A1796,'Customer Names'!A1796:E4130,4,FALSE)</f>
        <v>Ryan M</v>
      </c>
      <c r="C1796" s="10">
        <f>_xlfn.XLOOKUP(A1796,'Medical Examinations'!$A$2:$A$2336,'Medical Examinations'!$B$2:$B$2336,"NA",0,1)</f>
        <v>16.7</v>
      </c>
      <c r="D1796" s="10">
        <f>_xlfn.XLOOKUP(A1796,'Medical Examinations'!$A$2:$A$2336,'Medical Examinations'!$C$2:$C$2336)</f>
        <v>11.48</v>
      </c>
      <c r="E1796" s="1" t="str">
        <f>_xlfn.XLOOKUP(A1796,'Medical Examinations'!$A$2:$A$2336,'Medical Examinations'!$D$2:$D$2336)</f>
        <v>No</v>
      </c>
      <c r="F1796" t="str">
        <f>_xlfn.XLOOKUP(A1796,'Medical Examinations'!$A$2:$A$2336,'Medical Examinations'!$E$2:$E$2336)</f>
        <v>No</v>
      </c>
      <c r="G1796" t="str">
        <f>_xlfn.XLOOKUP(A1796,'Medical Examinations'!$A$2:$A$2336,'Medical Examinations'!$F$2:$F$2336)</f>
        <v>No</v>
      </c>
      <c r="H1796" s="1">
        <f>_xlfn.XLOOKUP(A1796,'Medical Examinations'!$A$2:$A$2336,'Medical Examinations'!$G$2:$G$2336)</f>
        <v>0</v>
      </c>
      <c r="I1796" t="str">
        <f>_xlfn.XLOOKUP(A1796,'Medical Examinations'!$A$2:$A$2336,'Medical Examinations'!$H$2:$H$2336)</f>
        <v>No</v>
      </c>
      <c r="J1796" t="str">
        <f>VLOOKUP(A1796,'Medical Examinations'!$A$2:$J$2336,9,FALSE)</f>
        <v>Underweight</v>
      </c>
      <c r="K1796" t="str">
        <f>VLOOKUP(A1796,'Medical Examinations'!$A$2:$J$2336,10,FALSE)</f>
        <v>Diabetes</v>
      </c>
      <c r="L1796" s="51" t="str">
        <f>_xlfn.XLOOKUP(A1796,'Hospitalisation Details'!$A$2:$A$2345,'Hospitalisation Details'!$J$2:$J$2345,"")</f>
        <v>3-Oct-1978</v>
      </c>
      <c r="M1796" s="12">
        <f>_xlfn.XLOOKUP(A1796,'Hospitalisation Details'!$A$2:$A$2344,'Hospitalisation Details'!$F$2:$F$2344," ",0,1)</f>
        <v>4812.34</v>
      </c>
      <c r="N1796" t="str">
        <f>_xlfn.XLOOKUP(A1796,'Hospitalisation Details'!$A$2:$A$2344,'Hospitalisation Details'!$G$2:$G$2344," ",0,1)</f>
        <v>tier - 2</v>
      </c>
      <c r="O1796" t="str">
        <f>_xlfn.XLOOKUP(A1796,'Hospitalisation Details'!$A$2:$A$2344,'Hospitalisation Details'!$H$2:$H$2344," ",0,1)</f>
        <v>tier - 3</v>
      </c>
      <c r="P1796" t="str">
        <f>_xlfn.XLOOKUP(A1796,'Hospitalisation Details'!$A$2:$A$2344,'Hospitalisation Details'!$I$2:$I$2344," ",0,1)</f>
        <v>R1013</v>
      </c>
      <c r="Q1796">
        <f>_xlfn.XLOOKUP(A1796,'Hospitalisation Details'!$A$2:$A$2344,'Hospitalisation Details'!$K$2:$K$2344," ",0,1)</f>
        <v>44</v>
      </c>
    </row>
    <row r="1797" spans="1:17" ht="15.5" x14ac:dyDescent="0.35">
      <c r="A1797" s="8" t="s">
        <v>574</v>
      </c>
      <c r="B1797" t="str">
        <f>VLOOKUP(Healthcare!A1797,'Customer Names'!A1797:E4131,4,FALSE)</f>
        <v>Sara</v>
      </c>
      <c r="C1797" s="10">
        <f>_xlfn.XLOOKUP(A1797,'Medical Examinations'!$A$2:$A$2336,'Medical Examinations'!$B$2:$B$2336,"NA",0,1)</f>
        <v>39.82</v>
      </c>
      <c r="D1797" s="10">
        <f>_xlfn.XLOOKUP(A1797,'Medical Examinations'!$A$2:$A$2336,'Medical Examinations'!$C$2:$C$2336)</f>
        <v>6.06</v>
      </c>
      <c r="E1797" s="1" t="str">
        <f>_xlfn.XLOOKUP(A1797,'Medical Examinations'!$A$2:$A$2336,'Medical Examinations'!$D$2:$D$2336)</f>
        <v>No</v>
      </c>
      <c r="F1797" t="str">
        <f>_xlfn.XLOOKUP(A1797,'Medical Examinations'!$A$2:$A$2336,'Medical Examinations'!$E$2:$E$2336)</f>
        <v>No</v>
      </c>
      <c r="G1797" t="str">
        <f>_xlfn.XLOOKUP(A1797,'Medical Examinations'!$A$2:$A$2336,'Medical Examinations'!$F$2:$F$2336)</f>
        <v>No</v>
      </c>
      <c r="H1797" s="1">
        <f>_xlfn.XLOOKUP(A1797,'Medical Examinations'!$A$2:$A$2336,'Medical Examinations'!$G$2:$G$2336)</f>
        <v>0</v>
      </c>
      <c r="I1797" t="str">
        <f>_xlfn.XLOOKUP(A1797,'Medical Examinations'!$A$2:$A$2336,'Medical Examinations'!$H$2:$H$2336)</f>
        <v>No</v>
      </c>
      <c r="J1797" t="str">
        <f>VLOOKUP(A1797,'Medical Examinations'!$A$2:$J$2336,9,FALSE)</f>
        <v>Obesity</v>
      </c>
      <c r="K1797" t="str">
        <f>VLOOKUP(A1797,'Medical Examinations'!$A$2:$J$2336,10,FALSE)</f>
        <v>Prediabetes</v>
      </c>
      <c r="L1797" s="51" t="str">
        <f>_xlfn.XLOOKUP(A1797,'Hospitalisation Details'!$A$2:$A$2345,'Hospitalisation Details'!$J$2:$J$2345,"")</f>
        <v>16-Dec-1989</v>
      </c>
      <c r="M1797" s="12">
        <f>_xlfn.XLOOKUP(A1797,'Hospitalisation Details'!$A$2:$A$2344,'Hospitalisation Details'!$F$2:$F$2344," ",0,1)</f>
        <v>4795.66</v>
      </c>
      <c r="N1797" t="str">
        <f>_xlfn.XLOOKUP(A1797,'Hospitalisation Details'!$A$2:$A$2344,'Hospitalisation Details'!$G$2:$G$2344," ",0,1)</f>
        <v>tier - 2</v>
      </c>
      <c r="O1797" t="str">
        <f>_xlfn.XLOOKUP(A1797,'Hospitalisation Details'!$A$2:$A$2344,'Hospitalisation Details'!$H$2:$H$2344," ",0,1)</f>
        <v>tier - 1</v>
      </c>
      <c r="P1797" t="str">
        <f>_xlfn.XLOOKUP(A1797,'Hospitalisation Details'!$A$2:$A$2344,'Hospitalisation Details'!$I$2:$I$2344," ",0,1)</f>
        <v>R1013</v>
      </c>
      <c r="Q1797">
        <f>_xlfn.XLOOKUP(A1797,'Hospitalisation Details'!$A$2:$A$2344,'Hospitalisation Details'!$K$2:$K$2344," ",0,1)</f>
        <v>33</v>
      </c>
    </row>
    <row r="1798" spans="1:17" ht="15.5" x14ac:dyDescent="0.35">
      <c r="A1798" s="8" t="s">
        <v>573</v>
      </c>
      <c r="B1798" t="str">
        <f>VLOOKUP(Healthcare!A1798,'Customer Names'!A1798:E4132,4,FALSE)</f>
        <v>Deniz</v>
      </c>
      <c r="C1798" s="10">
        <f>_xlfn.XLOOKUP(A1798,'Medical Examinations'!$A$2:$A$2336,'Medical Examinations'!$B$2:$B$2336,"NA",0,1)</f>
        <v>22.04</v>
      </c>
      <c r="D1798" s="10">
        <f>_xlfn.XLOOKUP(A1798,'Medical Examinations'!$A$2:$A$2336,'Medical Examinations'!$C$2:$C$2336)</f>
        <v>5.86</v>
      </c>
      <c r="E1798" s="1" t="str">
        <f>_xlfn.XLOOKUP(A1798,'Medical Examinations'!$A$2:$A$2336,'Medical Examinations'!$D$2:$D$2336)</f>
        <v>No</v>
      </c>
      <c r="F1798" t="str">
        <f>_xlfn.XLOOKUP(A1798,'Medical Examinations'!$A$2:$A$2336,'Medical Examinations'!$E$2:$E$2336)</f>
        <v>No</v>
      </c>
      <c r="G1798" t="str">
        <f>_xlfn.XLOOKUP(A1798,'Medical Examinations'!$A$2:$A$2336,'Medical Examinations'!$F$2:$F$2336)</f>
        <v>No</v>
      </c>
      <c r="H1798" s="1">
        <f>_xlfn.XLOOKUP(A1798,'Medical Examinations'!$A$2:$A$2336,'Medical Examinations'!$G$2:$G$2336)</f>
        <v>1</v>
      </c>
      <c r="I1798" t="str">
        <f>_xlfn.XLOOKUP(A1798,'Medical Examinations'!$A$2:$A$2336,'Medical Examinations'!$H$2:$H$2336)</f>
        <v>No</v>
      </c>
      <c r="J1798" t="str">
        <f>VLOOKUP(A1798,'Medical Examinations'!$A$2:$J$2336,9,FALSE)</f>
        <v>Normal Weight</v>
      </c>
      <c r="K1798" t="str">
        <f>VLOOKUP(A1798,'Medical Examinations'!$A$2:$J$2336,10,FALSE)</f>
        <v>Prediabetes</v>
      </c>
      <c r="L1798" s="51" t="str">
        <f>_xlfn.XLOOKUP(A1798,'Hospitalisation Details'!$A$2:$A$2345,'Hospitalisation Details'!$J$2:$J$2345,"")</f>
        <v>22-Jun-1987</v>
      </c>
      <c r="M1798" s="12">
        <f>_xlfn.XLOOKUP(A1798,'Hospitalisation Details'!$A$2:$A$2344,'Hospitalisation Details'!$F$2:$F$2344," ",0,1)</f>
        <v>4787.42</v>
      </c>
      <c r="N1798" t="str">
        <f>_xlfn.XLOOKUP(A1798,'Hospitalisation Details'!$A$2:$A$2344,'Hospitalisation Details'!$G$2:$G$2344," ",0,1)</f>
        <v>tier - 2</v>
      </c>
      <c r="O1798" t="str">
        <f>_xlfn.XLOOKUP(A1798,'Hospitalisation Details'!$A$2:$A$2344,'Hospitalisation Details'!$H$2:$H$2344," ",0,1)</f>
        <v>tier - 3</v>
      </c>
      <c r="P1798" t="str">
        <f>_xlfn.XLOOKUP(A1798,'Hospitalisation Details'!$A$2:$A$2344,'Hospitalisation Details'!$I$2:$I$2344," ",0,1)</f>
        <v>R1013</v>
      </c>
      <c r="Q1798">
        <f>_xlfn.XLOOKUP(A1798,'Hospitalisation Details'!$A$2:$A$2344,'Hospitalisation Details'!$K$2:$K$2344," ",0,1)</f>
        <v>35</v>
      </c>
    </row>
    <row r="1799" spans="1:17" ht="15.5" x14ac:dyDescent="0.35">
      <c r="A1799" s="8" t="s">
        <v>572</v>
      </c>
      <c r="B1799" t="str">
        <f>VLOOKUP(Healthcare!A1799,'Customer Names'!A1799:E4133,4,FALSE)</f>
        <v>Shannon L.</v>
      </c>
      <c r="C1799" s="10">
        <f>_xlfn.XLOOKUP(A1799,'Medical Examinations'!$A$2:$A$2336,'Medical Examinations'!$B$2:$B$2336,"NA",0,1)</f>
        <v>28.27</v>
      </c>
      <c r="D1799" s="10">
        <f>_xlfn.XLOOKUP(A1799,'Medical Examinations'!$A$2:$A$2336,'Medical Examinations'!$C$2:$C$2336)</f>
        <v>5.33</v>
      </c>
      <c r="E1799" s="1" t="str">
        <f>_xlfn.XLOOKUP(A1799,'Medical Examinations'!$A$2:$A$2336,'Medical Examinations'!$D$2:$D$2336)</f>
        <v>No</v>
      </c>
      <c r="F1799" t="str">
        <f>_xlfn.XLOOKUP(A1799,'Medical Examinations'!$A$2:$A$2336,'Medical Examinations'!$E$2:$E$2336)</f>
        <v>No</v>
      </c>
      <c r="G1799" t="str">
        <f>_xlfn.XLOOKUP(A1799,'Medical Examinations'!$A$2:$A$2336,'Medical Examinations'!$F$2:$F$2336)</f>
        <v>No</v>
      </c>
      <c r="H1799" s="1">
        <f>_xlfn.XLOOKUP(A1799,'Medical Examinations'!$A$2:$A$2336,'Medical Examinations'!$G$2:$G$2336)</f>
        <v>0</v>
      </c>
      <c r="I1799" t="str">
        <f>_xlfn.XLOOKUP(A1799,'Medical Examinations'!$A$2:$A$2336,'Medical Examinations'!$H$2:$H$2336)</f>
        <v>No</v>
      </c>
      <c r="J1799" t="str">
        <f>VLOOKUP(A1799,'Medical Examinations'!$A$2:$J$2336,9,FALSE)</f>
        <v>Overweight</v>
      </c>
      <c r="K1799" t="str">
        <f>VLOOKUP(A1799,'Medical Examinations'!$A$2:$J$2336,10,FALSE)</f>
        <v>Normal</v>
      </c>
      <c r="L1799" s="51" t="str">
        <f>_xlfn.XLOOKUP(A1799,'Hospitalisation Details'!$A$2:$A$2345,'Hospitalisation Details'!$J$2:$J$2345,"")</f>
        <v>9-Dec-1989</v>
      </c>
      <c r="M1799" s="12">
        <f>_xlfn.XLOOKUP(A1799,'Hospitalisation Details'!$A$2:$A$2344,'Hospitalisation Details'!$F$2:$F$2344," ",0,1)</f>
        <v>4779.6000000000004</v>
      </c>
      <c r="N1799" t="str">
        <f>_xlfn.XLOOKUP(A1799,'Hospitalisation Details'!$A$2:$A$2344,'Hospitalisation Details'!$G$2:$G$2344," ",0,1)</f>
        <v>tier - 2</v>
      </c>
      <c r="O1799" t="str">
        <f>_xlfn.XLOOKUP(A1799,'Hospitalisation Details'!$A$2:$A$2344,'Hospitalisation Details'!$H$2:$H$2344," ",0,1)</f>
        <v>tier - 3</v>
      </c>
      <c r="P1799" t="str">
        <f>_xlfn.XLOOKUP(A1799,'Hospitalisation Details'!$A$2:$A$2344,'Hospitalisation Details'!$I$2:$I$2344," ",0,1)</f>
        <v>R1013</v>
      </c>
      <c r="Q1799">
        <f>_xlfn.XLOOKUP(A1799,'Hospitalisation Details'!$A$2:$A$2344,'Hospitalisation Details'!$K$2:$K$2344," ",0,1)</f>
        <v>33</v>
      </c>
    </row>
    <row r="1800" spans="1:17" ht="15.5" x14ac:dyDescent="0.35">
      <c r="A1800" s="8" t="s">
        <v>571</v>
      </c>
      <c r="B1800" t="str">
        <f>VLOOKUP(Healthcare!A1800,'Customer Names'!A1800:E4134,4,FALSE)</f>
        <v>Kaitlin M.</v>
      </c>
      <c r="C1800" s="10">
        <f>_xlfn.XLOOKUP(A1800,'Medical Examinations'!$A$2:$A$2336,'Medical Examinations'!$B$2:$B$2336,"NA",0,1)</f>
        <v>18.5</v>
      </c>
      <c r="D1800" s="10">
        <f>_xlfn.XLOOKUP(A1800,'Medical Examinations'!$A$2:$A$2336,'Medical Examinations'!$C$2:$C$2336)</f>
        <v>5.33</v>
      </c>
      <c r="E1800" s="1" t="str">
        <f>_xlfn.XLOOKUP(A1800,'Medical Examinations'!$A$2:$A$2336,'Medical Examinations'!$D$2:$D$2336)</f>
        <v>No</v>
      </c>
      <c r="F1800" t="str">
        <f>_xlfn.XLOOKUP(A1800,'Medical Examinations'!$A$2:$A$2336,'Medical Examinations'!$E$2:$E$2336)</f>
        <v>No</v>
      </c>
      <c r="G1800" t="str">
        <f>_xlfn.XLOOKUP(A1800,'Medical Examinations'!$A$2:$A$2336,'Medical Examinations'!$F$2:$F$2336)</f>
        <v>No</v>
      </c>
      <c r="H1800" s="1">
        <f>_xlfn.XLOOKUP(A1800,'Medical Examinations'!$A$2:$A$2336,'Medical Examinations'!$G$2:$G$2336)</f>
        <v>0</v>
      </c>
      <c r="I1800" t="str">
        <f>_xlfn.XLOOKUP(A1800,'Medical Examinations'!$A$2:$A$2336,'Medical Examinations'!$H$2:$H$2336)</f>
        <v>No</v>
      </c>
      <c r="J1800" t="str">
        <f>VLOOKUP(A1800,'Medical Examinations'!$A$2:$J$2336,9,FALSE)</f>
        <v>Normal Weight</v>
      </c>
      <c r="K1800" t="str">
        <f>VLOOKUP(A1800,'Medical Examinations'!$A$2:$J$2336,10,FALSE)</f>
        <v>Normal</v>
      </c>
      <c r="L1800" s="51" t="str">
        <f>_xlfn.XLOOKUP(A1800,'Hospitalisation Details'!$A$2:$A$2345,'Hospitalisation Details'!$J$2:$J$2345,"")</f>
        <v>1-Aug-1989</v>
      </c>
      <c r="M1800" s="12">
        <f>_xlfn.XLOOKUP(A1800,'Hospitalisation Details'!$A$2:$A$2344,'Hospitalisation Details'!$F$2:$F$2344," ",0,1)</f>
        <v>4766.0200000000004</v>
      </c>
      <c r="N1800" t="str">
        <f>_xlfn.XLOOKUP(A1800,'Hospitalisation Details'!$A$2:$A$2344,'Hospitalisation Details'!$G$2:$G$2344," ",0,1)</f>
        <v>tier - 2</v>
      </c>
      <c r="O1800" t="str">
        <f>_xlfn.XLOOKUP(A1800,'Hospitalisation Details'!$A$2:$A$2344,'Hospitalisation Details'!$H$2:$H$2344," ",0,1)</f>
        <v>tier - 3</v>
      </c>
      <c r="P1800" t="str">
        <f>_xlfn.XLOOKUP(A1800,'Hospitalisation Details'!$A$2:$A$2344,'Hospitalisation Details'!$I$2:$I$2344," ",0,1)</f>
        <v>R1011</v>
      </c>
      <c r="Q1800">
        <f>_xlfn.XLOOKUP(A1800,'Hospitalisation Details'!$A$2:$A$2344,'Hospitalisation Details'!$K$2:$K$2344," ",0,1)</f>
        <v>33</v>
      </c>
    </row>
    <row r="1801" spans="1:17" ht="15.5" x14ac:dyDescent="0.35">
      <c r="A1801" s="8" t="s">
        <v>570</v>
      </c>
      <c r="B1801" t="str">
        <f>VLOOKUP(Healthcare!A1801,'Customer Names'!A1801:E4135,4,FALSE)</f>
        <v>Alfredo</v>
      </c>
      <c r="C1801" s="10">
        <f>_xlfn.XLOOKUP(A1801,'Medical Examinations'!$A$2:$A$2336,'Medical Examinations'!$B$2:$B$2336,"NA",0,1)</f>
        <v>38.6</v>
      </c>
      <c r="D1801" s="10">
        <f>_xlfn.XLOOKUP(A1801,'Medical Examinations'!$A$2:$A$2336,'Medical Examinations'!$C$2:$C$2336)</f>
        <v>6.02</v>
      </c>
      <c r="E1801" s="1" t="str">
        <f>_xlfn.XLOOKUP(A1801,'Medical Examinations'!$A$2:$A$2336,'Medical Examinations'!$D$2:$D$2336)</f>
        <v>No</v>
      </c>
      <c r="F1801" t="str">
        <f>_xlfn.XLOOKUP(A1801,'Medical Examinations'!$A$2:$A$2336,'Medical Examinations'!$E$2:$E$2336)</f>
        <v>No</v>
      </c>
      <c r="G1801" t="str">
        <f>_xlfn.XLOOKUP(A1801,'Medical Examinations'!$A$2:$A$2336,'Medical Examinations'!$F$2:$F$2336)</f>
        <v>No</v>
      </c>
      <c r="H1801" s="1">
        <f>_xlfn.XLOOKUP(A1801,'Medical Examinations'!$A$2:$A$2336,'Medical Examinations'!$G$2:$G$2336)</f>
        <v>1</v>
      </c>
      <c r="I1801" t="str">
        <f>_xlfn.XLOOKUP(A1801,'Medical Examinations'!$A$2:$A$2336,'Medical Examinations'!$H$2:$H$2336)</f>
        <v>No</v>
      </c>
      <c r="J1801" t="str">
        <f>VLOOKUP(A1801,'Medical Examinations'!$A$2:$J$2336,9,FALSE)</f>
        <v>Obesity</v>
      </c>
      <c r="K1801" t="str">
        <f>VLOOKUP(A1801,'Medical Examinations'!$A$2:$J$2336,10,FALSE)</f>
        <v>Prediabetes</v>
      </c>
      <c r="L1801" s="51" t="str">
        <f>_xlfn.XLOOKUP(A1801,'Hospitalisation Details'!$A$2:$A$2345,'Hospitalisation Details'!$J$2:$J$2345,"")</f>
        <v>27-Sep-1987</v>
      </c>
      <c r="M1801" s="12">
        <f>_xlfn.XLOOKUP(A1801,'Hospitalisation Details'!$A$2:$A$2344,'Hospitalisation Details'!$F$2:$F$2344," ",0,1)</f>
        <v>4762.33</v>
      </c>
      <c r="N1801" t="str">
        <f>_xlfn.XLOOKUP(A1801,'Hospitalisation Details'!$A$2:$A$2344,'Hospitalisation Details'!$G$2:$G$2344," ",0,1)</f>
        <v>tier - 3</v>
      </c>
      <c r="O1801" t="str">
        <f>_xlfn.XLOOKUP(A1801,'Hospitalisation Details'!$A$2:$A$2344,'Hospitalisation Details'!$H$2:$H$2344," ",0,1)</f>
        <v>tier - 3</v>
      </c>
      <c r="P1801" t="str">
        <f>_xlfn.XLOOKUP(A1801,'Hospitalisation Details'!$A$2:$A$2344,'Hospitalisation Details'!$I$2:$I$2344," ",0,1)</f>
        <v>R1011</v>
      </c>
      <c r="Q1801">
        <f>_xlfn.XLOOKUP(A1801,'Hospitalisation Details'!$A$2:$A$2344,'Hospitalisation Details'!$K$2:$K$2344," ",0,1)</f>
        <v>35</v>
      </c>
    </row>
    <row r="1802" spans="1:17" ht="15.5" x14ac:dyDescent="0.35">
      <c r="A1802" s="8" t="s">
        <v>569</v>
      </c>
      <c r="B1802" t="str">
        <f>VLOOKUP(Healthcare!A1802,'Customer Names'!A1802:E4136,4,FALSE)</f>
        <v>Kristen</v>
      </c>
      <c r="C1802" s="10">
        <f>_xlfn.XLOOKUP(A1802,'Medical Examinations'!$A$2:$A$2336,'Medical Examinations'!$B$2:$B$2336,"NA",0,1)</f>
        <v>43.12</v>
      </c>
      <c r="D1802" s="10">
        <f>_xlfn.XLOOKUP(A1802,'Medical Examinations'!$A$2:$A$2336,'Medical Examinations'!$C$2:$C$2336)</f>
        <v>6.25</v>
      </c>
      <c r="E1802" s="1" t="str">
        <f>_xlfn.XLOOKUP(A1802,'Medical Examinations'!$A$2:$A$2336,'Medical Examinations'!$D$2:$D$2336)</f>
        <v>No</v>
      </c>
      <c r="F1802" t="str">
        <f>_xlfn.XLOOKUP(A1802,'Medical Examinations'!$A$2:$A$2336,'Medical Examinations'!$E$2:$E$2336)</f>
        <v>No</v>
      </c>
      <c r="G1802" t="str">
        <f>_xlfn.XLOOKUP(A1802,'Medical Examinations'!$A$2:$A$2336,'Medical Examinations'!$F$2:$F$2336)</f>
        <v>No</v>
      </c>
      <c r="H1802" s="1">
        <f>_xlfn.XLOOKUP(A1802,'Medical Examinations'!$A$2:$A$2336,'Medical Examinations'!$G$2:$G$2336)</f>
        <v>1</v>
      </c>
      <c r="I1802" t="str">
        <f>_xlfn.XLOOKUP(A1802,'Medical Examinations'!$A$2:$A$2336,'Medical Examinations'!$H$2:$H$2336)</f>
        <v>No</v>
      </c>
      <c r="J1802" t="str">
        <f>VLOOKUP(A1802,'Medical Examinations'!$A$2:$J$2336,9,FALSE)</f>
        <v>Obesity</v>
      </c>
      <c r="K1802" t="str">
        <f>VLOOKUP(A1802,'Medical Examinations'!$A$2:$J$2336,10,FALSE)</f>
        <v>Prediabetes</v>
      </c>
      <c r="L1802" s="51" t="str">
        <f>_xlfn.XLOOKUP(A1802,'Hospitalisation Details'!$A$2:$A$2345,'Hospitalisation Details'!$J$2:$J$2345,"")</f>
        <v>16-Aug-1992</v>
      </c>
      <c r="M1802" s="12">
        <f>_xlfn.XLOOKUP(A1802,'Hospitalisation Details'!$A$2:$A$2344,'Hospitalisation Details'!$F$2:$F$2344," ",0,1)</f>
        <v>4753.6400000000003</v>
      </c>
      <c r="N1802" t="str">
        <f>_xlfn.XLOOKUP(A1802,'Hospitalisation Details'!$A$2:$A$2344,'Hospitalisation Details'!$G$2:$G$2344," ",0,1)</f>
        <v>tier - 2</v>
      </c>
      <c r="O1802" t="str">
        <f>_xlfn.XLOOKUP(A1802,'Hospitalisation Details'!$A$2:$A$2344,'Hospitalisation Details'!$H$2:$H$2344," ",0,1)</f>
        <v>tier - 3</v>
      </c>
      <c r="P1802" t="str">
        <f>_xlfn.XLOOKUP(A1802,'Hospitalisation Details'!$A$2:$A$2344,'Hospitalisation Details'!$I$2:$I$2344," ",0,1)</f>
        <v>R1013</v>
      </c>
      <c r="Q1802">
        <f>_xlfn.XLOOKUP(A1802,'Hospitalisation Details'!$A$2:$A$2344,'Hospitalisation Details'!$K$2:$K$2344," ",0,1)</f>
        <v>30</v>
      </c>
    </row>
    <row r="1803" spans="1:17" ht="15.5" x14ac:dyDescent="0.35">
      <c r="A1803" s="8" t="s">
        <v>568</v>
      </c>
      <c r="B1803" t="str">
        <f>VLOOKUP(Healthcare!A1803,'Customer Names'!A1803:E4137,4,FALSE)</f>
        <v>Daniel</v>
      </c>
      <c r="C1803" s="10">
        <f>_xlfn.XLOOKUP(A1803,'Medical Examinations'!$A$2:$A$2336,'Medical Examinations'!$B$2:$B$2336,"NA",0,1)</f>
        <v>30.5</v>
      </c>
      <c r="D1803" s="10">
        <f>_xlfn.XLOOKUP(A1803,'Medical Examinations'!$A$2:$A$2336,'Medical Examinations'!$C$2:$C$2336)</f>
        <v>4.8099999999999996</v>
      </c>
      <c r="E1803" s="1" t="str">
        <f>_xlfn.XLOOKUP(A1803,'Medical Examinations'!$A$2:$A$2336,'Medical Examinations'!$D$2:$D$2336)</f>
        <v>No</v>
      </c>
      <c r="F1803" t="str">
        <f>_xlfn.XLOOKUP(A1803,'Medical Examinations'!$A$2:$A$2336,'Medical Examinations'!$E$2:$E$2336)</f>
        <v>No</v>
      </c>
      <c r="G1803" t="str">
        <f>_xlfn.XLOOKUP(A1803,'Medical Examinations'!$A$2:$A$2336,'Medical Examinations'!$F$2:$F$2336)</f>
        <v>No</v>
      </c>
      <c r="H1803" s="1">
        <f>_xlfn.XLOOKUP(A1803,'Medical Examinations'!$A$2:$A$2336,'Medical Examinations'!$G$2:$G$2336)</f>
        <v>1</v>
      </c>
      <c r="I1803" t="str">
        <f>_xlfn.XLOOKUP(A1803,'Medical Examinations'!$A$2:$A$2336,'Medical Examinations'!$H$2:$H$2336)</f>
        <v>No</v>
      </c>
      <c r="J1803" t="str">
        <f>VLOOKUP(A1803,'Medical Examinations'!$A$2:$J$2336,9,FALSE)</f>
        <v>Obesity</v>
      </c>
      <c r="K1803" t="str">
        <f>VLOOKUP(A1803,'Medical Examinations'!$A$2:$J$2336,10,FALSE)</f>
        <v>Normal</v>
      </c>
      <c r="L1803" s="51" t="str">
        <f>_xlfn.XLOOKUP(A1803,'Hospitalisation Details'!$A$2:$A$2345,'Hospitalisation Details'!$J$2:$J$2345,"")</f>
        <v>22-Nov-1987</v>
      </c>
      <c r="M1803" s="12">
        <f>_xlfn.XLOOKUP(A1803,'Hospitalisation Details'!$A$2:$A$2344,'Hospitalisation Details'!$F$2:$F$2344," ",0,1)</f>
        <v>4751.07</v>
      </c>
      <c r="N1803" t="str">
        <f>_xlfn.XLOOKUP(A1803,'Hospitalisation Details'!$A$2:$A$2344,'Hospitalisation Details'!$G$2:$G$2344," ",0,1)</f>
        <v>tier - 3</v>
      </c>
      <c r="O1803" t="str">
        <f>_xlfn.XLOOKUP(A1803,'Hospitalisation Details'!$A$2:$A$2344,'Hospitalisation Details'!$H$2:$H$2344," ",0,1)</f>
        <v>tier - 1</v>
      </c>
      <c r="P1803" t="str">
        <f>_xlfn.XLOOKUP(A1803,'Hospitalisation Details'!$A$2:$A$2344,'Hospitalisation Details'!$I$2:$I$2344," ",0,1)</f>
        <v>R1011</v>
      </c>
      <c r="Q1803">
        <f>_xlfn.XLOOKUP(A1803,'Hospitalisation Details'!$A$2:$A$2344,'Hospitalisation Details'!$K$2:$K$2344," ",0,1)</f>
        <v>35</v>
      </c>
    </row>
    <row r="1804" spans="1:17" ht="15.5" x14ac:dyDescent="0.35">
      <c r="A1804" s="8" t="s">
        <v>567</v>
      </c>
      <c r="B1804" t="str">
        <f>VLOOKUP(Healthcare!A1804,'Customer Names'!A1804:E4138,4,FALSE)</f>
        <v>Jonathan</v>
      </c>
      <c r="C1804" s="10">
        <f>_xlfn.XLOOKUP(A1804,'Medical Examinations'!$A$2:$A$2336,'Medical Examinations'!$B$2:$B$2336,"NA",0,1)</f>
        <v>27.61</v>
      </c>
      <c r="D1804" s="10">
        <f>_xlfn.XLOOKUP(A1804,'Medical Examinations'!$A$2:$A$2336,'Medical Examinations'!$C$2:$C$2336)</f>
        <v>4.5999999999999996</v>
      </c>
      <c r="E1804" s="1" t="str">
        <f>_xlfn.XLOOKUP(A1804,'Medical Examinations'!$A$2:$A$2336,'Medical Examinations'!$D$2:$D$2336)</f>
        <v>No</v>
      </c>
      <c r="F1804" t="str">
        <f>_xlfn.XLOOKUP(A1804,'Medical Examinations'!$A$2:$A$2336,'Medical Examinations'!$E$2:$E$2336)</f>
        <v>No</v>
      </c>
      <c r="G1804" t="str">
        <f>_xlfn.XLOOKUP(A1804,'Medical Examinations'!$A$2:$A$2336,'Medical Examinations'!$F$2:$F$2336)</f>
        <v>No</v>
      </c>
      <c r="H1804" s="1">
        <f>_xlfn.XLOOKUP(A1804,'Medical Examinations'!$A$2:$A$2336,'Medical Examinations'!$G$2:$G$2336)</f>
        <v>1</v>
      </c>
      <c r="I1804" t="str">
        <f>_xlfn.XLOOKUP(A1804,'Medical Examinations'!$A$2:$A$2336,'Medical Examinations'!$H$2:$H$2336)</f>
        <v>No</v>
      </c>
      <c r="J1804" t="str">
        <f>VLOOKUP(A1804,'Medical Examinations'!$A$2:$J$2336,9,FALSE)</f>
        <v>Overweight</v>
      </c>
      <c r="K1804" t="str">
        <f>VLOOKUP(A1804,'Medical Examinations'!$A$2:$J$2336,10,FALSE)</f>
        <v>Normal</v>
      </c>
      <c r="L1804" s="51" t="str">
        <f>_xlfn.XLOOKUP(A1804,'Hospitalisation Details'!$A$2:$A$2345,'Hospitalisation Details'!$J$2:$J$2345,"")</f>
        <v>2-Sep-1987</v>
      </c>
      <c r="M1804" s="12">
        <f>_xlfn.XLOOKUP(A1804,'Hospitalisation Details'!$A$2:$A$2344,'Hospitalisation Details'!$F$2:$F$2344," ",0,1)</f>
        <v>4747.05</v>
      </c>
      <c r="N1804" t="str">
        <f>_xlfn.XLOOKUP(A1804,'Hospitalisation Details'!$A$2:$A$2344,'Hospitalisation Details'!$G$2:$G$2344," ",0,1)</f>
        <v>tier - 2</v>
      </c>
      <c r="O1804" t="str">
        <f>_xlfn.XLOOKUP(A1804,'Hospitalisation Details'!$A$2:$A$2344,'Hospitalisation Details'!$H$2:$H$2344," ",0,1)</f>
        <v>tier - 2</v>
      </c>
      <c r="P1804" t="str">
        <f>_xlfn.XLOOKUP(A1804,'Hospitalisation Details'!$A$2:$A$2344,'Hospitalisation Details'!$I$2:$I$2344," ",0,1)</f>
        <v>R1013</v>
      </c>
      <c r="Q1804">
        <f>_xlfn.XLOOKUP(A1804,'Hospitalisation Details'!$A$2:$A$2344,'Hospitalisation Details'!$K$2:$K$2344," ",0,1)</f>
        <v>35</v>
      </c>
    </row>
    <row r="1805" spans="1:17" ht="15.5" x14ac:dyDescent="0.35">
      <c r="A1805" s="8" t="s">
        <v>566</v>
      </c>
      <c r="B1805" t="str">
        <f>VLOOKUP(Healthcare!A1805,'Customer Names'!A1805:E4139,4,FALSE)</f>
        <v>Troy</v>
      </c>
      <c r="C1805" s="10">
        <f>_xlfn.XLOOKUP(A1805,'Medical Examinations'!$A$2:$A$2336,'Medical Examinations'!$B$2:$B$2336,"NA",0,1)</f>
        <v>27.1</v>
      </c>
      <c r="D1805" s="10">
        <f>_xlfn.XLOOKUP(A1805,'Medical Examinations'!$A$2:$A$2336,'Medical Examinations'!$C$2:$C$2336)</f>
        <v>5.08</v>
      </c>
      <c r="E1805" s="1" t="str">
        <f>_xlfn.XLOOKUP(A1805,'Medical Examinations'!$A$2:$A$2336,'Medical Examinations'!$D$2:$D$2336)</f>
        <v>No</v>
      </c>
      <c r="F1805" t="str">
        <f>_xlfn.XLOOKUP(A1805,'Medical Examinations'!$A$2:$A$2336,'Medical Examinations'!$E$2:$E$2336)</f>
        <v>No</v>
      </c>
      <c r="G1805" t="str">
        <f>_xlfn.XLOOKUP(A1805,'Medical Examinations'!$A$2:$A$2336,'Medical Examinations'!$F$2:$F$2336)</f>
        <v>No</v>
      </c>
      <c r="H1805" s="1">
        <f>_xlfn.XLOOKUP(A1805,'Medical Examinations'!$A$2:$A$2336,'Medical Examinations'!$G$2:$G$2336)</f>
        <v>1</v>
      </c>
      <c r="I1805" t="str">
        <f>_xlfn.XLOOKUP(A1805,'Medical Examinations'!$A$2:$A$2336,'Medical Examinations'!$H$2:$H$2336)</f>
        <v>No</v>
      </c>
      <c r="J1805" t="str">
        <f>VLOOKUP(A1805,'Medical Examinations'!$A$2:$J$2336,9,FALSE)</f>
        <v>Overweight</v>
      </c>
      <c r="K1805" t="str">
        <f>VLOOKUP(A1805,'Medical Examinations'!$A$2:$J$2336,10,FALSE)</f>
        <v>Normal</v>
      </c>
      <c r="L1805" s="51" t="str">
        <f>_xlfn.XLOOKUP(A1805,'Hospitalisation Details'!$A$2:$A$2345,'Hospitalisation Details'!$J$2:$J$2345,"")</f>
        <v>5-Jun-1987</v>
      </c>
      <c r="M1805" s="12">
        <f>_xlfn.XLOOKUP(A1805,'Hospitalisation Details'!$A$2:$A$2344,'Hospitalisation Details'!$F$2:$F$2344," ",0,1)</f>
        <v>4746.34</v>
      </c>
      <c r="N1805" t="str">
        <f>_xlfn.XLOOKUP(A1805,'Hospitalisation Details'!$A$2:$A$2344,'Hospitalisation Details'!$G$2:$G$2344," ",0,1)</f>
        <v>tier - 2</v>
      </c>
      <c r="O1805" t="str">
        <f>_xlfn.XLOOKUP(A1805,'Hospitalisation Details'!$A$2:$A$2344,'Hospitalisation Details'!$H$2:$H$2344," ",0,1)</f>
        <v>tier - 2</v>
      </c>
      <c r="P1805" t="str">
        <f>_xlfn.XLOOKUP(A1805,'Hospitalisation Details'!$A$2:$A$2344,'Hospitalisation Details'!$I$2:$I$2344," ",0,1)</f>
        <v>R1011</v>
      </c>
      <c r="Q1805">
        <f>_xlfn.XLOOKUP(A1805,'Hospitalisation Details'!$A$2:$A$2344,'Hospitalisation Details'!$K$2:$K$2344," ",0,1)</f>
        <v>36</v>
      </c>
    </row>
    <row r="1806" spans="1:17" ht="15.5" x14ac:dyDescent="0.35">
      <c r="A1806" s="8" t="s">
        <v>565</v>
      </c>
      <c r="B1806" t="str">
        <f>VLOOKUP(Healthcare!A1806,'Customer Names'!A1806:E4140,4,FALSE)</f>
        <v>Daniel C</v>
      </c>
      <c r="C1806" s="10">
        <f>_xlfn.XLOOKUP(A1806,'Medical Examinations'!$A$2:$A$2336,'Medical Examinations'!$B$2:$B$2336,"NA",0,1)</f>
        <v>35.93</v>
      </c>
      <c r="D1806" s="10">
        <f>_xlfn.XLOOKUP(A1806,'Medical Examinations'!$A$2:$A$2336,'Medical Examinations'!$C$2:$C$2336)</f>
        <v>5.43</v>
      </c>
      <c r="E1806" s="1" t="str">
        <f>_xlfn.XLOOKUP(A1806,'Medical Examinations'!$A$2:$A$2336,'Medical Examinations'!$D$2:$D$2336)</f>
        <v>No</v>
      </c>
      <c r="F1806" t="str">
        <f>_xlfn.XLOOKUP(A1806,'Medical Examinations'!$A$2:$A$2336,'Medical Examinations'!$E$2:$E$2336)</f>
        <v>Yes</v>
      </c>
      <c r="G1806" t="str">
        <f>_xlfn.XLOOKUP(A1806,'Medical Examinations'!$A$2:$A$2336,'Medical Examinations'!$F$2:$F$2336)</f>
        <v>No</v>
      </c>
      <c r="H1806" s="1">
        <f>_xlfn.XLOOKUP(A1806,'Medical Examinations'!$A$2:$A$2336,'Medical Examinations'!$G$2:$G$2336)</f>
        <v>1</v>
      </c>
      <c r="I1806" t="str">
        <f>_xlfn.XLOOKUP(A1806,'Medical Examinations'!$A$2:$A$2336,'Medical Examinations'!$H$2:$H$2336)</f>
        <v>No</v>
      </c>
      <c r="J1806" t="str">
        <f>VLOOKUP(A1806,'Medical Examinations'!$A$2:$J$2336,9,FALSE)</f>
        <v>Obesity</v>
      </c>
      <c r="K1806" t="str">
        <f>VLOOKUP(A1806,'Medical Examinations'!$A$2:$J$2336,10,FALSE)</f>
        <v>Normal</v>
      </c>
      <c r="L1806" s="51" t="str">
        <f>_xlfn.XLOOKUP(A1806,'Hospitalisation Details'!$A$2:$A$2345,'Hospitalisation Details'!$J$2:$J$2345,"")</f>
        <v>24-Nov-2004</v>
      </c>
      <c r="M1806" s="12">
        <f>_xlfn.XLOOKUP(A1806,'Hospitalisation Details'!$A$2:$A$2344,'Hospitalisation Details'!$F$2:$F$2344," ",0,1)</f>
        <v>4740.78</v>
      </c>
      <c r="N1806" t="str">
        <f>_xlfn.XLOOKUP(A1806,'Hospitalisation Details'!$A$2:$A$2344,'Hospitalisation Details'!$G$2:$G$2344," ",0,1)</f>
        <v>tier - 2</v>
      </c>
      <c r="O1806" t="str">
        <f>_xlfn.XLOOKUP(A1806,'Hospitalisation Details'!$A$2:$A$2344,'Hospitalisation Details'!$H$2:$H$2344," ",0,1)</f>
        <v>tier - 3</v>
      </c>
      <c r="P1806" t="str">
        <f>_xlfn.XLOOKUP(A1806,'Hospitalisation Details'!$A$2:$A$2344,'Hospitalisation Details'!$I$2:$I$2344," ",0,1)</f>
        <v>R1021</v>
      </c>
      <c r="Q1806">
        <f>_xlfn.XLOOKUP(A1806,'Hospitalisation Details'!$A$2:$A$2344,'Hospitalisation Details'!$K$2:$K$2344," ",0,1)</f>
        <v>18</v>
      </c>
    </row>
    <row r="1807" spans="1:17" ht="15.5" x14ac:dyDescent="0.35">
      <c r="A1807" s="8" t="s">
        <v>564</v>
      </c>
      <c r="B1807" t="str">
        <f>VLOOKUP(Healthcare!A1807,'Customer Names'!A1807:E4141,4,FALSE)</f>
        <v>Lauren</v>
      </c>
      <c r="C1807" s="10">
        <f>_xlfn.XLOOKUP(A1807,'Medical Examinations'!$A$2:$A$2336,'Medical Examinations'!$B$2:$B$2336,"NA",0,1)</f>
        <v>32.68</v>
      </c>
      <c r="D1807" s="10">
        <f>_xlfn.XLOOKUP(A1807,'Medical Examinations'!$A$2:$A$2336,'Medical Examinations'!$C$2:$C$2336)</f>
        <v>5.44</v>
      </c>
      <c r="E1807" s="1" t="str">
        <f>_xlfn.XLOOKUP(A1807,'Medical Examinations'!$A$2:$A$2336,'Medical Examinations'!$D$2:$D$2336)</f>
        <v>No</v>
      </c>
      <c r="F1807" t="str">
        <f>_xlfn.XLOOKUP(A1807,'Medical Examinations'!$A$2:$A$2336,'Medical Examinations'!$E$2:$E$2336)</f>
        <v>No</v>
      </c>
      <c r="G1807" t="str">
        <f>_xlfn.XLOOKUP(A1807,'Medical Examinations'!$A$2:$A$2336,'Medical Examinations'!$F$2:$F$2336)</f>
        <v>No</v>
      </c>
      <c r="H1807" s="1">
        <f>_xlfn.XLOOKUP(A1807,'Medical Examinations'!$A$2:$A$2336,'Medical Examinations'!$G$2:$G$2336)</f>
        <v>0</v>
      </c>
      <c r="I1807" t="str">
        <f>_xlfn.XLOOKUP(A1807,'Medical Examinations'!$A$2:$A$2336,'Medical Examinations'!$H$2:$H$2336)</f>
        <v>No</v>
      </c>
      <c r="J1807" t="str">
        <f>VLOOKUP(A1807,'Medical Examinations'!$A$2:$J$2336,9,FALSE)</f>
        <v>Obesity</v>
      </c>
      <c r="K1807" t="str">
        <f>VLOOKUP(A1807,'Medical Examinations'!$A$2:$J$2336,10,FALSE)</f>
        <v>Normal</v>
      </c>
      <c r="L1807" s="51" t="str">
        <f>_xlfn.XLOOKUP(A1807,'Hospitalisation Details'!$A$2:$A$2345,'Hospitalisation Details'!$J$2:$J$2345,"")</f>
        <v>12-Oct-1991</v>
      </c>
      <c r="M1807" s="12">
        <f>_xlfn.XLOOKUP(A1807,'Hospitalisation Details'!$A$2:$A$2344,'Hospitalisation Details'!$F$2:$F$2344," ",0,1)</f>
        <v>4738.2700000000004</v>
      </c>
      <c r="N1807" t="str">
        <f>_xlfn.XLOOKUP(A1807,'Hospitalisation Details'!$A$2:$A$2344,'Hospitalisation Details'!$G$2:$G$2344," ",0,1)</f>
        <v>tier - 2</v>
      </c>
      <c r="O1807" t="str">
        <f>_xlfn.XLOOKUP(A1807,'Hospitalisation Details'!$A$2:$A$2344,'Hospitalisation Details'!$H$2:$H$2344," ",0,1)</f>
        <v>tier - 3</v>
      </c>
      <c r="P1807" t="str">
        <f>_xlfn.XLOOKUP(A1807,'Hospitalisation Details'!$A$2:$A$2344,'Hospitalisation Details'!$I$2:$I$2344," ",0,1)</f>
        <v>R1012</v>
      </c>
      <c r="Q1807">
        <f>_xlfn.XLOOKUP(A1807,'Hospitalisation Details'!$A$2:$A$2344,'Hospitalisation Details'!$K$2:$K$2344," ",0,1)</f>
        <v>31</v>
      </c>
    </row>
    <row r="1808" spans="1:17" ht="15.5" x14ac:dyDescent="0.35">
      <c r="A1808" s="8" t="s">
        <v>563</v>
      </c>
      <c r="B1808" t="str">
        <f>VLOOKUP(Healthcare!A1808,'Customer Names'!A1808:E4142,4,FALSE)</f>
        <v>Jennefer</v>
      </c>
      <c r="C1808" s="10">
        <f>_xlfn.XLOOKUP(A1808,'Medical Examinations'!$A$2:$A$2336,'Medical Examinations'!$B$2:$B$2336,"NA",0,1)</f>
        <v>20.74</v>
      </c>
      <c r="D1808" s="10">
        <f>_xlfn.XLOOKUP(A1808,'Medical Examinations'!$A$2:$A$2336,'Medical Examinations'!$C$2:$C$2336)</f>
        <v>11.69</v>
      </c>
      <c r="E1808" s="1" t="str">
        <f>_xlfn.XLOOKUP(A1808,'Medical Examinations'!$A$2:$A$2336,'Medical Examinations'!$D$2:$D$2336)</f>
        <v>Yes</v>
      </c>
      <c r="F1808" t="str">
        <f>_xlfn.XLOOKUP(A1808,'Medical Examinations'!$A$2:$A$2336,'Medical Examinations'!$E$2:$E$2336)</f>
        <v>No</v>
      </c>
      <c r="G1808" t="str">
        <f>_xlfn.XLOOKUP(A1808,'Medical Examinations'!$A$2:$A$2336,'Medical Examinations'!$F$2:$F$2336)</f>
        <v>No</v>
      </c>
      <c r="H1808" s="1">
        <f>_xlfn.XLOOKUP(A1808,'Medical Examinations'!$A$2:$A$2336,'Medical Examinations'!$G$2:$G$2336)</f>
        <v>1</v>
      </c>
      <c r="I1808" t="str">
        <f>_xlfn.XLOOKUP(A1808,'Medical Examinations'!$A$2:$A$2336,'Medical Examinations'!$H$2:$H$2336)</f>
        <v>No</v>
      </c>
      <c r="J1808" t="str">
        <f>VLOOKUP(A1808,'Medical Examinations'!$A$2:$J$2336,9,FALSE)</f>
        <v>Normal Weight</v>
      </c>
      <c r="K1808" t="str">
        <f>VLOOKUP(A1808,'Medical Examinations'!$A$2:$J$2336,10,FALSE)</f>
        <v>Diabetes</v>
      </c>
      <c r="L1808" s="51" t="str">
        <f>_xlfn.XLOOKUP(A1808,'Hospitalisation Details'!$A$2:$A$2345,'Hospitalisation Details'!$J$2:$J$2345,"")</f>
        <v>5-Sep-1986</v>
      </c>
      <c r="M1808" s="12">
        <f>_xlfn.XLOOKUP(A1808,'Hospitalisation Details'!$A$2:$A$2344,'Hospitalisation Details'!$F$2:$F$2344," ",0,1)</f>
        <v>4734.6400000000003</v>
      </c>
      <c r="N1808" t="str">
        <f>_xlfn.XLOOKUP(A1808,'Hospitalisation Details'!$A$2:$A$2344,'Hospitalisation Details'!$G$2:$G$2344," ",0,1)</f>
        <v>tier - 2</v>
      </c>
      <c r="O1808" t="str">
        <f>_xlfn.XLOOKUP(A1808,'Hospitalisation Details'!$A$2:$A$2344,'Hospitalisation Details'!$H$2:$H$2344," ",0,1)</f>
        <v>tier - 1</v>
      </c>
      <c r="P1808" t="str">
        <f>_xlfn.XLOOKUP(A1808,'Hospitalisation Details'!$A$2:$A$2344,'Hospitalisation Details'!$I$2:$I$2344," ",0,1)</f>
        <v>R1013</v>
      </c>
      <c r="Q1808">
        <f>_xlfn.XLOOKUP(A1808,'Hospitalisation Details'!$A$2:$A$2344,'Hospitalisation Details'!$K$2:$K$2344," ",0,1)</f>
        <v>36</v>
      </c>
    </row>
    <row r="1809" spans="1:17" ht="15.5" x14ac:dyDescent="0.35">
      <c r="A1809" s="8" t="s">
        <v>562</v>
      </c>
      <c r="B1809" t="str">
        <f>VLOOKUP(Healthcare!A1809,'Customer Names'!A1809:E4143,4,FALSE)</f>
        <v>Tracey L.</v>
      </c>
      <c r="C1809" s="10">
        <f>_xlfn.XLOOKUP(A1809,'Medical Examinations'!$A$2:$A$2336,'Medical Examinations'!$B$2:$B$2336,"NA",0,1)</f>
        <v>15.57</v>
      </c>
      <c r="D1809" s="10">
        <f>_xlfn.XLOOKUP(A1809,'Medical Examinations'!$A$2:$A$2336,'Medical Examinations'!$C$2:$C$2336)</f>
        <v>6.07</v>
      </c>
      <c r="E1809" s="1" t="str">
        <f>_xlfn.XLOOKUP(A1809,'Medical Examinations'!$A$2:$A$2336,'Medical Examinations'!$D$2:$D$2336)</f>
        <v>No</v>
      </c>
      <c r="F1809" t="str">
        <f>_xlfn.XLOOKUP(A1809,'Medical Examinations'!$A$2:$A$2336,'Medical Examinations'!$E$2:$E$2336)</f>
        <v>No</v>
      </c>
      <c r="G1809" t="str">
        <f>_xlfn.XLOOKUP(A1809,'Medical Examinations'!$A$2:$A$2336,'Medical Examinations'!$F$2:$F$2336)</f>
        <v>No</v>
      </c>
      <c r="H1809" s="1">
        <f>_xlfn.XLOOKUP(A1809,'Medical Examinations'!$A$2:$A$2336,'Medical Examinations'!$G$2:$G$2336)</f>
        <v>0</v>
      </c>
      <c r="I1809" t="str">
        <f>_xlfn.XLOOKUP(A1809,'Medical Examinations'!$A$2:$A$2336,'Medical Examinations'!$H$2:$H$2336)</f>
        <v>No</v>
      </c>
      <c r="J1809" t="str">
        <f>VLOOKUP(A1809,'Medical Examinations'!$A$2:$J$2336,9,FALSE)</f>
        <v>Underweight</v>
      </c>
      <c r="K1809" t="str">
        <f>VLOOKUP(A1809,'Medical Examinations'!$A$2:$J$2336,10,FALSE)</f>
        <v>Prediabetes</v>
      </c>
      <c r="L1809" s="51" t="str">
        <f>_xlfn.XLOOKUP(A1809,'Hospitalisation Details'!$A$2:$A$2345,'Hospitalisation Details'!$J$2:$J$2345,"")</f>
        <v>2-Jul-1980</v>
      </c>
      <c r="M1809" s="12">
        <f>_xlfn.XLOOKUP(A1809,'Hospitalisation Details'!$A$2:$A$2344,'Hospitalisation Details'!$F$2:$F$2344," ",0,1)</f>
        <v>4728.71</v>
      </c>
      <c r="N1809" t="str">
        <f>_xlfn.XLOOKUP(A1809,'Hospitalisation Details'!$A$2:$A$2344,'Hospitalisation Details'!$G$2:$G$2344," ",0,1)</f>
        <v>tier - 2</v>
      </c>
      <c r="O1809" t="str">
        <f>_xlfn.XLOOKUP(A1809,'Hospitalisation Details'!$A$2:$A$2344,'Hospitalisation Details'!$H$2:$H$2344," ",0,1)</f>
        <v>tier - 3</v>
      </c>
      <c r="P1809" t="str">
        <f>_xlfn.XLOOKUP(A1809,'Hospitalisation Details'!$A$2:$A$2344,'Hospitalisation Details'!$I$2:$I$2344," ",0,1)</f>
        <v>R1012</v>
      </c>
      <c r="Q1809">
        <f>_xlfn.XLOOKUP(A1809,'Hospitalisation Details'!$A$2:$A$2344,'Hospitalisation Details'!$K$2:$K$2344," ",0,1)</f>
        <v>42</v>
      </c>
    </row>
    <row r="1810" spans="1:17" ht="15.5" x14ac:dyDescent="0.35">
      <c r="A1810" s="8" t="s">
        <v>561</v>
      </c>
      <c r="B1810" t="str">
        <f>VLOOKUP(Healthcare!A1810,'Customer Names'!A1810:E4144,4,FALSE)</f>
        <v>Ashley</v>
      </c>
      <c r="C1810" s="10">
        <f>_xlfn.XLOOKUP(A1810,'Medical Examinations'!$A$2:$A$2336,'Medical Examinations'!$B$2:$B$2336,"NA",0,1)</f>
        <v>23.844999999999999</v>
      </c>
      <c r="D1810" s="10">
        <f>_xlfn.XLOOKUP(A1810,'Medical Examinations'!$A$2:$A$2336,'Medical Examinations'!$C$2:$C$2336)</f>
        <v>4.3600000000000003</v>
      </c>
      <c r="E1810" s="1" t="str">
        <f>_xlfn.XLOOKUP(A1810,'Medical Examinations'!$A$2:$A$2336,'Medical Examinations'!$D$2:$D$2336)</f>
        <v>No</v>
      </c>
      <c r="F1810" t="str">
        <f>_xlfn.XLOOKUP(A1810,'Medical Examinations'!$A$2:$A$2336,'Medical Examinations'!$E$2:$E$2336)</f>
        <v>No</v>
      </c>
      <c r="G1810" t="str">
        <f>_xlfn.XLOOKUP(A1810,'Medical Examinations'!$A$2:$A$2336,'Medical Examinations'!$F$2:$F$2336)</f>
        <v>No</v>
      </c>
      <c r="H1810" s="1">
        <f>_xlfn.XLOOKUP(A1810,'Medical Examinations'!$A$2:$A$2336,'Medical Examinations'!$G$2:$G$2336)</f>
        <v>0</v>
      </c>
      <c r="I1810" t="str">
        <f>_xlfn.XLOOKUP(A1810,'Medical Examinations'!$A$2:$A$2336,'Medical Examinations'!$H$2:$H$2336)</f>
        <v>No</v>
      </c>
      <c r="J1810" t="str">
        <f>VLOOKUP(A1810,'Medical Examinations'!$A$2:$J$2336,9,FALSE)</f>
        <v>Normal Weight</v>
      </c>
      <c r="K1810" t="str">
        <f>VLOOKUP(A1810,'Medical Examinations'!$A$2:$J$2336,10,FALSE)</f>
        <v>Normal</v>
      </c>
      <c r="L1810" s="51" t="str">
        <f>_xlfn.XLOOKUP(A1810,'Hospitalisation Details'!$A$2:$A$2345,'Hospitalisation Details'!$J$2:$J$2345,"")</f>
        <v>12-Aug-1994</v>
      </c>
      <c r="M1810" s="12">
        <f>_xlfn.XLOOKUP(A1810,'Hospitalisation Details'!$A$2:$A$2344,'Hospitalisation Details'!$F$2:$F$2344," ",0,1)</f>
        <v>4719.74</v>
      </c>
      <c r="N1810" t="str">
        <f>_xlfn.XLOOKUP(A1810,'Hospitalisation Details'!$A$2:$A$2344,'Hospitalisation Details'!$G$2:$G$2344," ",0,1)</f>
        <v>tier - 2</v>
      </c>
      <c r="O1810" t="str">
        <f>_xlfn.XLOOKUP(A1810,'Hospitalisation Details'!$A$2:$A$2344,'Hospitalisation Details'!$H$2:$H$2344," ",0,1)</f>
        <v>tier - 1</v>
      </c>
      <c r="P1810" t="str">
        <f>_xlfn.XLOOKUP(A1810,'Hospitalisation Details'!$A$2:$A$2344,'Hospitalisation Details'!$I$2:$I$2344," ",0,1)</f>
        <v>R1012</v>
      </c>
      <c r="Q1810">
        <f>_xlfn.XLOOKUP(A1810,'Hospitalisation Details'!$A$2:$A$2344,'Hospitalisation Details'!$K$2:$K$2344," ",0,1)</f>
        <v>28</v>
      </c>
    </row>
    <row r="1811" spans="1:17" ht="15.5" x14ac:dyDescent="0.35">
      <c r="A1811" s="8" t="s">
        <v>560</v>
      </c>
      <c r="B1811" t="str">
        <f>VLOOKUP(Healthcare!A1811,'Customer Names'!A1811:E4145,4,FALSE)</f>
        <v>Cindy</v>
      </c>
      <c r="C1811" s="10">
        <f>_xlfn.XLOOKUP(A1811,'Medical Examinations'!$A$2:$A$2336,'Medical Examinations'!$B$2:$B$2336,"NA",0,1)</f>
        <v>22.895</v>
      </c>
      <c r="D1811" s="10">
        <f>_xlfn.XLOOKUP(A1811,'Medical Examinations'!$A$2:$A$2336,'Medical Examinations'!$C$2:$C$2336)</f>
        <v>5.24</v>
      </c>
      <c r="E1811" s="1" t="str">
        <f>_xlfn.XLOOKUP(A1811,'Medical Examinations'!$A$2:$A$2336,'Medical Examinations'!$D$2:$D$2336)</f>
        <v>No</v>
      </c>
      <c r="F1811" t="str">
        <f>_xlfn.XLOOKUP(A1811,'Medical Examinations'!$A$2:$A$2336,'Medical Examinations'!$E$2:$E$2336)</f>
        <v>No</v>
      </c>
      <c r="G1811" t="str">
        <f>_xlfn.XLOOKUP(A1811,'Medical Examinations'!$A$2:$A$2336,'Medical Examinations'!$F$2:$F$2336)</f>
        <v>No</v>
      </c>
      <c r="H1811" s="1">
        <f>_xlfn.XLOOKUP(A1811,'Medical Examinations'!$A$2:$A$2336,'Medical Examinations'!$G$2:$G$2336)</f>
        <v>1</v>
      </c>
      <c r="I1811" t="str">
        <f>_xlfn.XLOOKUP(A1811,'Medical Examinations'!$A$2:$A$2336,'Medical Examinations'!$H$2:$H$2336)</f>
        <v>No</v>
      </c>
      <c r="J1811" t="str">
        <f>VLOOKUP(A1811,'Medical Examinations'!$A$2:$J$2336,9,FALSE)</f>
        <v>Normal Weight</v>
      </c>
      <c r="K1811" t="str">
        <f>VLOOKUP(A1811,'Medical Examinations'!$A$2:$J$2336,10,FALSE)</f>
        <v>Normal</v>
      </c>
      <c r="L1811" s="51" t="str">
        <f>_xlfn.XLOOKUP(A1811,'Hospitalisation Details'!$A$2:$A$2345,'Hospitalisation Details'!$J$2:$J$2345,"")</f>
        <v>28-Sep-1992</v>
      </c>
      <c r="M1811" s="12">
        <f>_xlfn.XLOOKUP(A1811,'Hospitalisation Details'!$A$2:$A$2344,'Hospitalisation Details'!$F$2:$F$2344," ",0,1)</f>
        <v>4719.5200000000004</v>
      </c>
      <c r="N1811" t="str">
        <f>_xlfn.XLOOKUP(A1811,'Hospitalisation Details'!$A$2:$A$2344,'Hospitalisation Details'!$G$2:$G$2344," ",0,1)</f>
        <v>tier - 2</v>
      </c>
      <c r="O1811" t="str">
        <f>_xlfn.XLOOKUP(A1811,'Hospitalisation Details'!$A$2:$A$2344,'Hospitalisation Details'!$H$2:$H$2344," ",0,1)</f>
        <v>tier - 2</v>
      </c>
      <c r="P1811" t="str">
        <f>_xlfn.XLOOKUP(A1811,'Hospitalisation Details'!$A$2:$A$2344,'Hospitalisation Details'!$I$2:$I$2344," ",0,1)</f>
        <v>R1024</v>
      </c>
      <c r="Q1811">
        <f>_xlfn.XLOOKUP(A1811,'Hospitalisation Details'!$A$2:$A$2344,'Hospitalisation Details'!$K$2:$K$2344," ",0,1)</f>
        <v>30</v>
      </c>
    </row>
    <row r="1812" spans="1:17" ht="15.5" x14ac:dyDescent="0.35">
      <c r="A1812" s="8" t="s">
        <v>559</v>
      </c>
      <c r="B1812" t="str">
        <f>VLOOKUP(Healthcare!A1812,'Customer Names'!A1812:E4146,4,FALSE)</f>
        <v>Esther</v>
      </c>
      <c r="C1812" s="10">
        <f>_xlfn.XLOOKUP(A1812,'Medical Examinations'!$A$2:$A$2336,'Medical Examinations'!$B$2:$B$2336,"NA",0,1)</f>
        <v>21.945</v>
      </c>
      <c r="D1812" s="10">
        <f>_xlfn.XLOOKUP(A1812,'Medical Examinations'!$A$2:$A$2336,'Medical Examinations'!$C$2:$C$2336)</f>
        <v>5.37</v>
      </c>
      <c r="E1812" s="1" t="str">
        <f>_xlfn.XLOOKUP(A1812,'Medical Examinations'!$A$2:$A$2336,'Medical Examinations'!$D$2:$D$2336)</f>
        <v>No</v>
      </c>
      <c r="F1812" t="str">
        <f>_xlfn.XLOOKUP(A1812,'Medical Examinations'!$A$2:$A$2336,'Medical Examinations'!$E$2:$E$2336)</f>
        <v>No</v>
      </c>
      <c r="G1812" t="str">
        <f>_xlfn.XLOOKUP(A1812,'Medical Examinations'!$A$2:$A$2336,'Medical Examinations'!$F$2:$F$2336)</f>
        <v>No</v>
      </c>
      <c r="H1812" s="1">
        <f>_xlfn.XLOOKUP(A1812,'Medical Examinations'!$A$2:$A$2336,'Medical Examinations'!$G$2:$G$2336)</f>
        <v>1</v>
      </c>
      <c r="I1812" t="str">
        <f>_xlfn.XLOOKUP(A1812,'Medical Examinations'!$A$2:$A$2336,'Medical Examinations'!$H$2:$H$2336)</f>
        <v>No</v>
      </c>
      <c r="J1812" t="str">
        <f>VLOOKUP(A1812,'Medical Examinations'!$A$2:$J$2336,9,FALSE)</f>
        <v>Normal Weight</v>
      </c>
      <c r="K1812" t="str">
        <f>VLOOKUP(A1812,'Medical Examinations'!$A$2:$J$2336,10,FALSE)</f>
        <v>Normal</v>
      </c>
      <c r="L1812" s="51" t="str">
        <f>_xlfn.XLOOKUP(A1812,'Hospitalisation Details'!$A$2:$A$2345,'Hospitalisation Details'!$J$2:$J$2345,"")</f>
        <v>9-Oct-1992</v>
      </c>
      <c r="M1812" s="12">
        <f>_xlfn.XLOOKUP(A1812,'Hospitalisation Details'!$A$2:$A$2344,'Hospitalisation Details'!$F$2:$F$2344," ",0,1)</f>
        <v>4718.2</v>
      </c>
      <c r="N1812" t="str">
        <f>_xlfn.XLOOKUP(A1812,'Hospitalisation Details'!$A$2:$A$2344,'Hospitalisation Details'!$G$2:$G$2344," ",0,1)</f>
        <v>tier - 2</v>
      </c>
      <c r="O1812" t="str">
        <f>_xlfn.XLOOKUP(A1812,'Hospitalisation Details'!$A$2:$A$2344,'Hospitalisation Details'!$H$2:$H$2344," ",0,1)</f>
        <v>tier - 3</v>
      </c>
      <c r="P1812" t="str">
        <f>_xlfn.XLOOKUP(A1812,'Hospitalisation Details'!$A$2:$A$2344,'Hospitalisation Details'!$I$2:$I$2344," ",0,1)</f>
        <v>R1024</v>
      </c>
      <c r="Q1812">
        <f>_xlfn.XLOOKUP(A1812,'Hospitalisation Details'!$A$2:$A$2344,'Hospitalisation Details'!$K$2:$K$2344," ",0,1)</f>
        <v>30</v>
      </c>
    </row>
    <row r="1813" spans="1:17" ht="15.5" x14ac:dyDescent="0.35">
      <c r="A1813" s="8" t="s">
        <v>558</v>
      </c>
      <c r="B1813" t="str">
        <f>VLOOKUP(Healthcare!A1813,'Customer Names'!A1813:E4147,4,FALSE)</f>
        <v>Jackie</v>
      </c>
      <c r="C1813" s="10">
        <f>_xlfn.XLOOKUP(A1813,'Medical Examinations'!$A$2:$A$2336,'Medical Examinations'!$B$2:$B$2336,"NA",0,1)</f>
        <v>19.47</v>
      </c>
      <c r="D1813" s="10">
        <f>_xlfn.XLOOKUP(A1813,'Medical Examinations'!$A$2:$A$2336,'Medical Examinations'!$C$2:$C$2336)</f>
        <v>6.6</v>
      </c>
      <c r="E1813" s="1" t="str">
        <f>_xlfn.XLOOKUP(A1813,'Medical Examinations'!$A$2:$A$2336,'Medical Examinations'!$D$2:$D$2336)</f>
        <v>Yes</v>
      </c>
      <c r="F1813" t="str">
        <f>_xlfn.XLOOKUP(A1813,'Medical Examinations'!$A$2:$A$2336,'Medical Examinations'!$E$2:$E$2336)</f>
        <v>No</v>
      </c>
      <c r="G1813" t="str">
        <f>_xlfn.XLOOKUP(A1813,'Medical Examinations'!$A$2:$A$2336,'Medical Examinations'!$F$2:$F$2336)</f>
        <v>No</v>
      </c>
      <c r="H1813" s="1">
        <f>_xlfn.XLOOKUP(A1813,'Medical Examinations'!$A$2:$A$2336,'Medical Examinations'!$G$2:$G$2336)</f>
        <v>0</v>
      </c>
      <c r="I1813" t="str">
        <f>_xlfn.XLOOKUP(A1813,'Medical Examinations'!$A$2:$A$2336,'Medical Examinations'!$H$2:$H$2336)</f>
        <v>No</v>
      </c>
      <c r="J1813" t="str">
        <f>VLOOKUP(A1813,'Medical Examinations'!$A$2:$J$2336,9,FALSE)</f>
        <v>Normal Weight</v>
      </c>
      <c r="K1813" t="str">
        <f>VLOOKUP(A1813,'Medical Examinations'!$A$2:$J$2336,10,FALSE)</f>
        <v>Diabetes</v>
      </c>
      <c r="L1813" s="51" t="str">
        <f>_xlfn.XLOOKUP(A1813,'Hospitalisation Details'!$A$2:$A$2345,'Hospitalisation Details'!$J$2:$J$2345,"")</f>
        <v>12-Aug-1981</v>
      </c>
      <c r="M1813" s="12">
        <f>_xlfn.XLOOKUP(A1813,'Hospitalisation Details'!$A$2:$A$2344,'Hospitalisation Details'!$F$2:$F$2344," ",0,1)</f>
        <v>4712.12</v>
      </c>
      <c r="N1813" t="str">
        <f>_xlfn.XLOOKUP(A1813,'Hospitalisation Details'!$A$2:$A$2344,'Hospitalisation Details'!$G$2:$G$2344," ",0,1)</f>
        <v>tier - 2</v>
      </c>
      <c r="O1813" t="str">
        <f>_xlfn.XLOOKUP(A1813,'Hospitalisation Details'!$A$2:$A$2344,'Hospitalisation Details'!$H$2:$H$2344," ",0,1)</f>
        <v>tier - 3</v>
      </c>
      <c r="P1813" t="str">
        <f>_xlfn.XLOOKUP(A1813,'Hospitalisation Details'!$A$2:$A$2344,'Hospitalisation Details'!$I$2:$I$2344," ",0,1)</f>
        <v>R1011</v>
      </c>
      <c r="Q1813">
        <f>_xlfn.XLOOKUP(A1813,'Hospitalisation Details'!$A$2:$A$2344,'Hospitalisation Details'!$K$2:$K$2344," ",0,1)</f>
        <v>41</v>
      </c>
    </row>
    <row r="1814" spans="1:17" ht="15.5" x14ac:dyDescent="0.35">
      <c r="A1814" s="8" t="s">
        <v>557</v>
      </c>
      <c r="B1814" t="str">
        <f>VLOOKUP(Healthcare!A1814,'Customer Names'!A1814:E4148,4,FALSE)</f>
        <v>Timothy P.</v>
      </c>
      <c r="C1814" s="10">
        <f>_xlfn.XLOOKUP(A1814,'Medical Examinations'!$A$2:$A$2336,'Medical Examinations'!$B$2:$B$2336,"NA",0,1)</f>
        <v>15.61</v>
      </c>
      <c r="D1814" s="10">
        <f>_xlfn.XLOOKUP(A1814,'Medical Examinations'!$A$2:$A$2336,'Medical Examinations'!$C$2:$C$2336)</f>
        <v>5.77</v>
      </c>
      <c r="E1814" s="1" t="str">
        <f>_xlfn.XLOOKUP(A1814,'Medical Examinations'!$A$2:$A$2336,'Medical Examinations'!$D$2:$D$2336)</f>
        <v>No</v>
      </c>
      <c r="F1814" t="str">
        <f>_xlfn.XLOOKUP(A1814,'Medical Examinations'!$A$2:$A$2336,'Medical Examinations'!$E$2:$E$2336)</f>
        <v>No</v>
      </c>
      <c r="G1814" t="str">
        <f>_xlfn.XLOOKUP(A1814,'Medical Examinations'!$A$2:$A$2336,'Medical Examinations'!$F$2:$F$2336)</f>
        <v>No</v>
      </c>
      <c r="H1814" s="1">
        <f>_xlfn.XLOOKUP(A1814,'Medical Examinations'!$A$2:$A$2336,'Medical Examinations'!$G$2:$G$2336)</f>
        <v>0</v>
      </c>
      <c r="I1814" t="str">
        <f>_xlfn.XLOOKUP(A1814,'Medical Examinations'!$A$2:$A$2336,'Medical Examinations'!$H$2:$H$2336)</f>
        <v>No</v>
      </c>
      <c r="J1814" t="str">
        <f>VLOOKUP(A1814,'Medical Examinations'!$A$2:$J$2336,9,FALSE)</f>
        <v>Underweight</v>
      </c>
      <c r="K1814" t="str">
        <f>VLOOKUP(A1814,'Medical Examinations'!$A$2:$J$2336,10,FALSE)</f>
        <v>Prediabetes</v>
      </c>
      <c r="L1814" s="51" t="str">
        <f>_xlfn.XLOOKUP(A1814,'Hospitalisation Details'!$A$2:$A$2345,'Hospitalisation Details'!$J$2:$J$2345,"")</f>
        <v>4-Dec-1977</v>
      </c>
      <c r="M1814" s="12">
        <f>_xlfn.XLOOKUP(A1814,'Hospitalisation Details'!$A$2:$A$2344,'Hospitalisation Details'!$F$2:$F$2344," ",0,1)</f>
        <v>4699.47</v>
      </c>
      <c r="N1814" t="str">
        <f>_xlfn.XLOOKUP(A1814,'Hospitalisation Details'!$A$2:$A$2344,'Hospitalisation Details'!$G$2:$G$2344," ",0,1)</f>
        <v>tier - 2</v>
      </c>
      <c r="O1814" t="str">
        <f>_xlfn.XLOOKUP(A1814,'Hospitalisation Details'!$A$2:$A$2344,'Hospitalisation Details'!$H$2:$H$2344," ",0,1)</f>
        <v>tier - 3</v>
      </c>
      <c r="P1814" t="str">
        <f>_xlfn.XLOOKUP(A1814,'Hospitalisation Details'!$A$2:$A$2344,'Hospitalisation Details'!$I$2:$I$2344," ",0,1)</f>
        <v>R1013</v>
      </c>
      <c r="Q1814">
        <f>_xlfn.XLOOKUP(A1814,'Hospitalisation Details'!$A$2:$A$2344,'Hospitalisation Details'!$K$2:$K$2344," ",0,1)</f>
        <v>45</v>
      </c>
    </row>
    <row r="1815" spans="1:17" ht="15.5" x14ac:dyDescent="0.35">
      <c r="A1815" s="8" t="s">
        <v>556</v>
      </c>
      <c r="B1815" t="str">
        <f>VLOOKUP(Healthcare!A1815,'Customer Names'!A1815:E4149,4,FALSE)</f>
        <v>Lauren</v>
      </c>
      <c r="C1815" s="10">
        <f>_xlfn.XLOOKUP(A1815,'Medical Examinations'!$A$2:$A$2336,'Medical Examinations'!$B$2:$B$2336,"NA",0,1)</f>
        <v>28.6</v>
      </c>
      <c r="D1815" s="10">
        <f>_xlfn.XLOOKUP(A1815,'Medical Examinations'!$A$2:$A$2336,'Medical Examinations'!$C$2:$C$2336)</f>
        <v>6.08</v>
      </c>
      <c r="E1815" s="1" t="str">
        <f>_xlfn.XLOOKUP(A1815,'Medical Examinations'!$A$2:$A$2336,'Medical Examinations'!$D$2:$D$2336)</f>
        <v>No</v>
      </c>
      <c r="F1815" t="str">
        <f>_xlfn.XLOOKUP(A1815,'Medical Examinations'!$A$2:$A$2336,'Medical Examinations'!$E$2:$E$2336)</f>
        <v>No</v>
      </c>
      <c r="G1815" t="str">
        <f>_xlfn.XLOOKUP(A1815,'Medical Examinations'!$A$2:$A$2336,'Medical Examinations'!$F$2:$F$2336)</f>
        <v>Yes</v>
      </c>
      <c r="H1815" s="1">
        <f>_xlfn.XLOOKUP(A1815,'Medical Examinations'!$A$2:$A$2336,'Medical Examinations'!$G$2:$G$2336)</f>
        <v>1</v>
      </c>
      <c r="I1815" t="str">
        <f>_xlfn.XLOOKUP(A1815,'Medical Examinations'!$A$2:$A$2336,'Medical Examinations'!$H$2:$H$2336)</f>
        <v>No</v>
      </c>
      <c r="J1815" t="str">
        <f>VLOOKUP(A1815,'Medical Examinations'!$A$2:$J$2336,9,FALSE)</f>
        <v>Overweight</v>
      </c>
      <c r="K1815" t="str">
        <f>VLOOKUP(A1815,'Medical Examinations'!$A$2:$J$2336,10,FALSE)</f>
        <v>Prediabetes</v>
      </c>
      <c r="L1815" s="51" t="str">
        <f>_xlfn.XLOOKUP(A1815,'Hospitalisation Details'!$A$2:$A$2345,'Hospitalisation Details'!$J$2:$J$2345,"")</f>
        <v>22-Jun-2003</v>
      </c>
      <c r="M1815" s="12">
        <f>_xlfn.XLOOKUP(A1815,'Hospitalisation Details'!$A$2:$A$2344,'Hospitalisation Details'!$F$2:$F$2344," ",0,1)</f>
        <v>4687.8</v>
      </c>
      <c r="N1815" t="str">
        <f>_xlfn.XLOOKUP(A1815,'Hospitalisation Details'!$A$2:$A$2344,'Hospitalisation Details'!$G$2:$G$2344," ",0,1)</f>
        <v>tier - 2</v>
      </c>
      <c r="O1815" t="str">
        <f>_xlfn.XLOOKUP(A1815,'Hospitalisation Details'!$A$2:$A$2344,'Hospitalisation Details'!$H$2:$H$2344," ",0,1)</f>
        <v>tier - 3</v>
      </c>
      <c r="P1815" t="str">
        <f>_xlfn.XLOOKUP(A1815,'Hospitalisation Details'!$A$2:$A$2344,'Hospitalisation Details'!$I$2:$I$2344," ",0,1)</f>
        <v>R1011</v>
      </c>
      <c r="Q1815">
        <f>_xlfn.XLOOKUP(A1815,'Hospitalisation Details'!$A$2:$A$2344,'Hospitalisation Details'!$K$2:$K$2344," ",0,1)</f>
        <v>19</v>
      </c>
    </row>
    <row r="1816" spans="1:17" ht="15.5" x14ac:dyDescent="0.35">
      <c r="A1816" s="8" t="s">
        <v>555</v>
      </c>
      <c r="B1816" t="str">
        <f>VLOOKUP(Healthcare!A1816,'Customer Names'!A1816:E4150,4,FALSE)</f>
        <v>Benjamin</v>
      </c>
      <c r="C1816" s="10">
        <f>_xlfn.XLOOKUP(A1816,'Medical Examinations'!$A$2:$A$2336,'Medical Examinations'!$B$2:$B$2336,"NA",0,1)</f>
        <v>46.53</v>
      </c>
      <c r="D1816" s="10">
        <f>_xlfn.XLOOKUP(A1816,'Medical Examinations'!$A$2:$A$2336,'Medical Examinations'!$C$2:$C$2336)</f>
        <v>4.16</v>
      </c>
      <c r="E1816" s="1" t="str">
        <f>_xlfn.XLOOKUP(A1816,'Medical Examinations'!$A$2:$A$2336,'Medical Examinations'!$D$2:$D$2336)</f>
        <v>No</v>
      </c>
      <c r="F1816" t="str">
        <f>_xlfn.XLOOKUP(A1816,'Medical Examinations'!$A$2:$A$2336,'Medical Examinations'!$E$2:$E$2336)</f>
        <v>No</v>
      </c>
      <c r="G1816" t="str">
        <f>_xlfn.XLOOKUP(A1816,'Medical Examinations'!$A$2:$A$2336,'Medical Examinations'!$F$2:$F$2336)</f>
        <v>No</v>
      </c>
      <c r="H1816" s="1">
        <f>_xlfn.XLOOKUP(A1816,'Medical Examinations'!$A$2:$A$2336,'Medical Examinations'!$G$2:$G$2336)</f>
        <v>0</v>
      </c>
      <c r="I1816" t="str">
        <f>_xlfn.XLOOKUP(A1816,'Medical Examinations'!$A$2:$A$2336,'Medical Examinations'!$H$2:$H$2336)</f>
        <v>No</v>
      </c>
      <c r="J1816" t="str">
        <f>VLOOKUP(A1816,'Medical Examinations'!$A$2:$J$2336,9,FALSE)</f>
        <v>Obesity</v>
      </c>
      <c r="K1816" t="str">
        <f>VLOOKUP(A1816,'Medical Examinations'!$A$2:$J$2336,10,FALSE)</f>
        <v>Normal</v>
      </c>
      <c r="L1816" s="51" t="str">
        <f>_xlfn.XLOOKUP(A1816,'Hospitalisation Details'!$A$2:$A$2345,'Hospitalisation Details'!$J$2:$J$2345,"")</f>
        <v>4-Sep-1990</v>
      </c>
      <c r="M1816" s="12">
        <f>_xlfn.XLOOKUP(A1816,'Hospitalisation Details'!$A$2:$A$2344,'Hospitalisation Details'!$F$2:$F$2344," ",0,1)</f>
        <v>4686.3900000000003</v>
      </c>
      <c r="N1816" t="str">
        <f>_xlfn.XLOOKUP(A1816,'Hospitalisation Details'!$A$2:$A$2344,'Hospitalisation Details'!$G$2:$G$2344," ",0,1)</f>
        <v>tier - 3</v>
      </c>
      <c r="O1816" t="str">
        <f>_xlfn.XLOOKUP(A1816,'Hospitalisation Details'!$A$2:$A$2344,'Hospitalisation Details'!$H$2:$H$2344," ",0,1)</f>
        <v>tier - 3</v>
      </c>
      <c r="P1816" t="str">
        <f>_xlfn.XLOOKUP(A1816,'Hospitalisation Details'!$A$2:$A$2344,'Hospitalisation Details'!$I$2:$I$2344," ",0,1)</f>
        <v>R1013</v>
      </c>
      <c r="Q1816">
        <f>_xlfn.XLOOKUP(A1816,'Hospitalisation Details'!$A$2:$A$2344,'Hospitalisation Details'!$K$2:$K$2344," ",0,1)</f>
        <v>32</v>
      </c>
    </row>
    <row r="1817" spans="1:17" ht="15.5" x14ac:dyDescent="0.35">
      <c r="A1817" s="8" t="s">
        <v>554</v>
      </c>
      <c r="B1817" t="str">
        <f>VLOOKUP(Healthcare!A1817,'Customer Names'!A1817:E4151,4,FALSE)</f>
        <v>Hugo M</v>
      </c>
      <c r="C1817" s="10">
        <f>_xlfn.XLOOKUP(A1817,'Medical Examinations'!$A$2:$A$2336,'Medical Examinations'!$B$2:$B$2336,"NA",0,1)</f>
        <v>34.99</v>
      </c>
      <c r="D1817" s="10">
        <f>_xlfn.XLOOKUP(A1817,'Medical Examinations'!$A$2:$A$2336,'Medical Examinations'!$C$2:$C$2336)</f>
        <v>5.0999999999999996</v>
      </c>
      <c r="E1817" s="1" t="str">
        <f>_xlfn.XLOOKUP(A1817,'Medical Examinations'!$A$2:$A$2336,'Medical Examinations'!$D$2:$D$2336)</f>
        <v>No</v>
      </c>
      <c r="F1817" t="str">
        <f>_xlfn.XLOOKUP(A1817,'Medical Examinations'!$A$2:$A$2336,'Medical Examinations'!$E$2:$E$2336)</f>
        <v>No</v>
      </c>
      <c r="G1817" t="str">
        <f>_xlfn.XLOOKUP(A1817,'Medical Examinations'!$A$2:$A$2336,'Medical Examinations'!$F$2:$F$2336)</f>
        <v>Yes</v>
      </c>
      <c r="H1817" s="1">
        <f>_xlfn.XLOOKUP(A1817,'Medical Examinations'!$A$2:$A$2336,'Medical Examinations'!$G$2:$G$2336)</f>
        <v>1</v>
      </c>
      <c r="I1817" t="str">
        <f>_xlfn.XLOOKUP(A1817,'Medical Examinations'!$A$2:$A$2336,'Medical Examinations'!$H$2:$H$2336)</f>
        <v>No</v>
      </c>
      <c r="J1817" t="str">
        <f>VLOOKUP(A1817,'Medical Examinations'!$A$2:$J$2336,9,FALSE)</f>
        <v>Obesity</v>
      </c>
      <c r="K1817" t="str">
        <f>VLOOKUP(A1817,'Medical Examinations'!$A$2:$J$2336,10,FALSE)</f>
        <v>Normal</v>
      </c>
      <c r="L1817" s="51" t="str">
        <f>_xlfn.XLOOKUP(A1817,'Hospitalisation Details'!$A$2:$A$2345,'Hospitalisation Details'!$J$2:$J$2345,"")</f>
        <v>4-Oct-2003</v>
      </c>
      <c r="M1817" s="12">
        <f>_xlfn.XLOOKUP(A1817,'Hospitalisation Details'!$A$2:$A$2344,'Hospitalisation Details'!$F$2:$F$2344," ",0,1)</f>
        <v>4678.8</v>
      </c>
      <c r="N1817" t="str">
        <f>_xlfn.XLOOKUP(A1817,'Hospitalisation Details'!$A$2:$A$2344,'Hospitalisation Details'!$G$2:$G$2344," ",0,1)</f>
        <v>tier - 2</v>
      </c>
      <c r="O1817" t="str">
        <f>_xlfn.XLOOKUP(A1817,'Hospitalisation Details'!$A$2:$A$2344,'Hospitalisation Details'!$H$2:$H$2344," ",0,1)</f>
        <v>tier - 1</v>
      </c>
      <c r="P1817" t="str">
        <f>_xlfn.XLOOKUP(A1817,'Hospitalisation Details'!$A$2:$A$2344,'Hospitalisation Details'!$I$2:$I$2344," ",0,1)</f>
        <v>R1021</v>
      </c>
      <c r="Q1817">
        <f>_xlfn.XLOOKUP(A1817,'Hospitalisation Details'!$A$2:$A$2344,'Hospitalisation Details'!$K$2:$K$2344," ",0,1)</f>
        <v>19</v>
      </c>
    </row>
    <row r="1818" spans="1:17" ht="15.5" x14ac:dyDescent="0.35">
      <c r="A1818" s="8" t="s">
        <v>553</v>
      </c>
      <c r="B1818" t="str">
        <f>VLOOKUP(Healthcare!A1818,'Customer Names'!A1818:E4152,4,FALSE)</f>
        <v>Daniel J. Jr.</v>
      </c>
      <c r="C1818" s="10">
        <f>_xlfn.XLOOKUP(A1818,'Medical Examinations'!$A$2:$A$2336,'Medical Examinations'!$B$2:$B$2336,"NA",0,1)</f>
        <v>17.05</v>
      </c>
      <c r="D1818" s="10">
        <f>_xlfn.XLOOKUP(A1818,'Medical Examinations'!$A$2:$A$2336,'Medical Examinations'!$C$2:$C$2336)</f>
        <v>5.3</v>
      </c>
      <c r="E1818" s="1" t="str">
        <f>_xlfn.XLOOKUP(A1818,'Medical Examinations'!$A$2:$A$2336,'Medical Examinations'!$D$2:$D$2336)</f>
        <v>No</v>
      </c>
      <c r="F1818" t="str">
        <f>_xlfn.XLOOKUP(A1818,'Medical Examinations'!$A$2:$A$2336,'Medical Examinations'!$E$2:$E$2336)</f>
        <v>No</v>
      </c>
      <c r="G1818" t="str">
        <f>_xlfn.XLOOKUP(A1818,'Medical Examinations'!$A$2:$A$2336,'Medical Examinations'!$F$2:$F$2336)</f>
        <v>Yes</v>
      </c>
      <c r="H1818" s="1">
        <f>_xlfn.XLOOKUP(A1818,'Medical Examinations'!$A$2:$A$2336,'Medical Examinations'!$G$2:$G$2336)</f>
        <v>1</v>
      </c>
      <c r="I1818" t="str">
        <f>_xlfn.XLOOKUP(A1818,'Medical Examinations'!$A$2:$A$2336,'Medical Examinations'!$H$2:$H$2336)</f>
        <v>No</v>
      </c>
      <c r="J1818" t="str">
        <f>VLOOKUP(A1818,'Medical Examinations'!$A$2:$J$2336,9,FALSE)</f>
        <v>Underweight</v>
      </c>
      <c r="K1818" t="str">
        <f>VLOOKUP(A1818,'Medical Examinations'!$A$2:$J$2336,10,FALSE)</f>
        <v>Normal</v>
      </c>
      <c r="L1818" s="51" t="str">
        <f>_xlfn.XLOOKUP(A1818,'Hospitalisation Details'!$A$2:$A$2345,'Hospitalisation Details'!$J$2:$J$2345,"")</f>
        <v>18-Oct-1979</v>
      </c>
      <c r="M1818" s="12">
        <f>_xlfn.XLOOKUP(A1818,'Hospitalisation Details'!$A$2:$A$2344,'Hospitalisation Details'!$F$2:$F$2344," ",0,1)</f>
        <v>4674.2</v>
      </c>
      <c r="N1818" t="str">
        <f>_xlfn.XLOOKUP(A1818,'Hospitalisation Details'!$A$2:$A$2344,'Hospitalisation Details'!$G$2:$G$2344," ",0,1)</f>
        <v>tier - 2</v>
      </c>
      <c r="O1818" t="str">
        <f>_xlfn.XLOOKUP(A1818,'Hospitalisation Details'!$A$2:$A$2344,'Hospitalisation Details'!$H$2:$H$2344," ",0,1)</f>
        <v>tier - 1</v>
      </c>
      <c r="P1818" t="str">
        <f>_xlfn.XLOOKUP(A1818,'Hospitalisation Details'!$A$2:$A$2344,'Hospitalisation Details'!$I$2:$I$2344," ",0,1)</f>
        <v>R1013</v>
      </c>
      <c r="Q1818">
        <f>_xlfn.XLOOKUP(A1818,'Hospitalisation Details'!$A$2:$A$2344,'Hospitalisation Details'!$K$2:$K$2344," ",0,1)</f>
        <v>43</v>
      </c>
    </row>
    <row r="1819" spans="1:17" ht="15.5" x14ac:dyDescent="0.35">
      <c r="A1819" s="8" t="s">
        <v>552</v>
      </c>
      <c r="B1819" t="str">
        <f>VLOOKUP(Healthcare!A1819,'Customer Names'!A1819:E4153,4,FALSE)</f>
        <v>Justin R</v>
      </c>
      <c r="C1819" s="10">
        <f>_xlfn.XLOOKUP(A1819,'Medical Examinations'!$A$2:$A$2336,'Medical Examinations'!$B$2:$B$2336,"NA",0,1)</f>
        <v>37.18</v>
      </c>
      <c r="D1819" s="10">
        <f>_xlfn.XLOOKUP(A1819,'Medical Examinations'!$A$2:$A$2336,'Medical Examinations'!$C$2:$C$2336)</f>
        <v>4.9000000000000004</v>
      </c>
      <c r="E1819" s="1" t="str">
        <f>_xlfn.XLOOKUP(A1819,'Medical Examinations'!$A$2:$A$2336,'Medical Examinations'!$D$2:$D$2336)</f>
        <v>No</v>
      </c>
      <c r="F1819" t="str">
        <f>_xlfn.XLOOKUP(A1819,'Medical Examinations'!$A$2:$A$2336,'Medical Examinations'!$E$2:$E$2336)</f>
        <v>No</v>
      </c>
      <c r="G1819" t="str">
        <f>_xlfn.XLOOKUP(A1819,'Medical Examinations'!$A$2:$A$2336,'Medical Examinations'!$F$2:$F$2336)</f>
        <v>No</v>
      </c>
      <c r="H1819" s="1">
        <f>_xlfn.XLOOKUP(A1819,'Medical Examinations'!$A$2:$A$2336,'Medical Examinations'!$G$2:$G$2336)</f>
        <v>0</v>
      </c>
      <c r="I1819" t="str">
        <f>_xlfn.XLOOKUP(A1819,'Medical Examinations'!$A$2:$A$2336,'Medical Examinations'!$H$2:$H$2336)</f>
        <v>No</v>
      </c>
      <c r="J1819" t="str">
        <f>VLOOKUP(A1819,'Medical Examinations'!$A$2:$J$2336,9,FALSE)</f>
        <v>Obesity</v>
      </c>
      <c r="K1819" t="str">
        <f>VLOOKUP(A1819,'Medical Examinations'!$A$2:$J$2336,10,FALSE)</f>
        <v>Normal</v>
      </c>
      <c r="L1819" s="51" t="str">
        <f>_xlfn.XLOOKUP(A1819,'Hospitalisation Details'!$A$2:$A$2345,'Hospitalisation Details'!$J$2:$J$2345,"")</f>
        <v>13-Jul-1990</v>
      </c>
      <c r="M1819" s="12">
        <f>_xlfn.XLOOKUP(A1819,'Hospitalisation Details'!$A$2:$A$2344,'Hospitalisation Details'!$F$2:$F$2344," ",0,1)</f>
        <v>4673.3900000000003</v>
      </c>
      <c r="N1819" t="str">
        <f>_xlfn.XLOOKUP(A1819,'Hospitalisation Details'!$A$2:$A$2344,'Hospitalisation Details'!$G$2:$G$2344," ",0,1)</f>
        <v>tier - 2</v>
      </c>
      <c r="O1819" t="str">
        <f>_xlfn.XLOOKUP(A1819,'Hospitalisation Details'!$A$2:$A$2344,'Hospitalisation Details'!$H$2:$H$2344," ",0,1)</f>
        <v>tier - 1</v>
      </c>
      <c r="P1819" t="str">
        <f>_xlfn.XLOOKUP(A1819,'Hospitalisation Details'!$A$2:$A$2344,'Hospitalisation Details'!$I$2:$I$2344," ",0,1)</f>
        <v>R1013</v>
      </c>
      <c r="Q1819">
        <f>_xlfn.XLOOKUP(A1819,'Hospitalisation Details'!$A$2:$A$2344,'Hospitalisation Details'!$K$2:$K$2344," ",0,1)</f>
        <v>32</v>
      </c>
    </row>
    <row r="1820" spans="1:17" ht="15.5" x14ac:dyDescent="0.35">
      <c r="A1820" s="8" t="s">
        <v>551</v>
      </c>
      <c r="B1820" t="str">
        <f>VLOOKUP(Healthcare!A1820,'Customer Names'!A1820:E4154,4,FALSE)</f>
        <v>Colin</v>
      </c>
      <c r="C1820" s="10">
        <f>_xlfn.XLOOKUP(A1820,'Medical Examinations'!$A$2:$A$2336,'Medical Examinations'!$B$2:$B$2336,"NA",0,1)</f>
        <v>35.200000000000003</v>
      </c>
      <c r="D1820" s="10">
        <f>_xlfn.XLOOKUP(A1820,'Medical Examinations'!$A$2:$A$2336,'Medical Examinations'!$C$2:$C$2336)</f>
        <v>5.55</v>
      </c>
      <c r="E1820" s="1" t="str">
        <f>_xlfn.XLOOKUP(A1820,'Medical Examinations'!$A$2:$A$2336,'Medical Examinations'!$D$2:$D$2336)</f>
        <v>No</v>
      </c>
      <c r="F1820" t="str">
        <f>_xlfn.XLOOKUP(A1820,'Medical Examinations'!$A$2:$A$2336,'Medical Examinations'!$E$2:$E$2336)</f>
        <v>No</v>
      </c>
      <c r="G1820" t="str">
        <f>_xlfn.XLOOKUP(A1820,'Medical Examinations'!$A$2:$A$2336,'Medical Examinations'!$F$2:$F$2336)</f>
        <v>No</v>
      </c>
      <c r="H1820" s="1">
        <f>_xlfn.XLOOKUP(A1820,'Medical Examinations'!$A$2:$A$2336,'Medical Examinations'!$G$2:$G$2336)</f>
        <v>0</v>
      </c>
      <c r="I1820" t="str">
        <f>_xlfn.XLOOKUP(A1820,'Medical Examinations'!$A$2:$A$2336,'Medical Examinations'!$H$2:$H$2336)</f>
        <v>No</v>
      </c>
      <c r="J1820" t="str">
        <f>VLOOKUP(A1820,'Medical Examinations'!$A$2:$J$2336,9,FALSE)</f>
        <v>Obesity</v>
      </c>
      <c r="K1820" t="str">
        <f>VLOOKUP(A1820,'Medical Examinations'!$A$2:$J$2336,10,FALSE)</f>
        <v>Normal</v>
      </c>
      <c r="L1820" s="51" t="str">
        <f>_xlfn.XLOOKUP(A1820,'Hospitalisation Details'!$A$2:$A$2345,'Hospitalisation Details'!$J$2:$J$2345,"")</f>
        <v>26-Sep-1990</v>
      </c>
      <c r="M1820" s="12">
        <f>_xlfn.XLOOKUP(A1820,'Hospitalisation Details'!$A$2:$A$2344,'Hospitalisation Details'!$F$2:$F$2344," ",0,1)</f>
        <v>4670.6400000000003</v>
      </c>
      <c r="N1820" t="str">
        <f>_xlfn.XLOOKUP(A1820,'Hospitalisation Details'!$A$2:$A$2344,'Hospitalisation Details'!$G$2:$G$2344," ",0,1)</f>
        <v>tier - 2</v>
      </c>
      <c r="O1820" t="str">
        <f>_xlfn.XLOOKUP(A1820,'Hospitalisation Details'!$A$2:$A$2344,'Hospitalisation Details'!$H$2:$H$2344," ",0,1)</f>
        <v>tier - 2</v>
      </c>
      <c r="P1820" t="str">
        <f>_xlfn.XLOOKUP(A1820,'Hospitalisation Details'!$A$2:$A$2344,'Hospitalisation Details'!$I$2:$I$2344," ",0,1)</f>
        <v>R1011</v>
      </c>
      <c r="Q1820">
        <f>_xlfn.XLOOKUP(A1820,'Hospitalisation Details'!$A$2:$A$2344,'Hospitalisation Details'!$K$2:$K$2344," ",0,1)</f>
        <v>32</v>
      </c>
    </row>
    <row r="1821" spans="1:17" ht="15.5" x14ac:dyDescent="0.35">
      <c r="A1821" s="8" t="s">
        <v>550</v>
      </c>
      <c r="B1821" t="str">
        <f>VLOOKUP(Healthcare!A1821,'Customer Names'!A1821:E4155,4,FALSE)</f>
        <v>Rob</v>
      </c>
      <c r="C1821" s="10">
        <f>_xlfn.XLOOKUP(A1821,'Medical Examinations'!$A$2:$A$2336,'Medical Examinations'!$B$2:$B$2336,"NA",0,1)</f>
        <v>37.335000000000001</v>
      </c>
      <c r="D1821" s="10">
        <f>_xlfn.XLOOKUP(A1821,'Medical Examinations'!$A$2:$A$2336,'Medical Examinations'!$C$2:$C$2336)</f>
        <v>4.95</v>
      </c>
      <c r="E1821" s="1" t="str">
        <f>_xlfn.XLOOKUP(A1821,'Medical Examinations'!$A$2:$A$2336,'Medical Examinations'!$D$2:$D$2336)</f>
        <v>No</v>
      </c>
      <c r="F1821" t="str">
        <f>_xlfn.XLOOKUP(A1821,'Medical Examinations'!$A$2:$A$2336,'Medical Examinations'!$E$2:$E$2336)</f>
        <v>No</v>
      </c>
      <c r="G1821" t="str">
        <f>_xlfn.XLOOKUP(A1821,'Medical Examinations'!$A$2:$A$2336,'Medical Examinations'!$F$2:$F$2336)</f>
        <v>No</v>
      </c>
      <c r="H1821" s="1">
        <f>_xlfn.XLOOKUP(A1821,'Medical Examinations'!$A$2:$A$2336,'Medical Examinations'!$G$2:$G$2336)</f>
        <v>0</v>
      </c>
      <c r="I1821" t="str">
        <f>_xlfn.XLOOKUP(A1821,'Medical Examinations'!$A$2:$A$2336,'Medical Examinations'!$H$2:$H$2336)</f>
        <v>No</v>
      </c>
      <c r="J1821" t="str">
        <f>VLOOKUP(A1821,'Medical Examinations'!$A$2:$J$2336,9,FALSE)</f>
        <v>Obesity</v>
      </c>
      <c r="K1821" t="str">
        <f>VLOOKUP(A1821,'Medical Examinations'!$A$2:$J$2336,10,FALSE)</f>
        <v>Normal</v>
      </c>
      <c r="L1821" s="51" t="str">
        <f>_xlfn.XLOOKUP(A1821,'Hospitalisation Details'!$A$2:$A$2345,'Hospitalisation Details'!$J$2:$J$2345,"")</f>
        <v>5-Aug-1990</v>
      </c>
      <c r="M1821" s="12">
        <f>_xlfn.XLOOKUP(A1821,'Hospitalisation Details'!$A$2:$A$2344,'Hospitalisation Details'!$F$2:$F$2344," ",0,1)</f>
        <v>4667.6099999999997</v>
      </c>
      <c r="N1821" t="str">
        <f>_xlfn.XLOOKUP(A1821,'Hospitalisation Details'!$A$2:$A$2344,'Hospitalisation Details'!$G$2:$G$2344," ",0,1)</f>
        <v>tier - 3</v>
      </c>
      <c r="O1821" t="str">
        <f>_xlfn.XLOOKUP(A1821,'Hospitalisation Details'!$A$2:$A$2344,'Hospitalisation Details'!$H$2:$H$2344," ",0,1)</f>
        <v>tier - 3</v>
      </c>
      <c r="P1821" t="str">
        <f>_xlfn.XLOOKUP(A1821,'Hospitalisation Details'!$A$2:$A$2344,'Hospitalisation Details'!$I$2:$I$2344," ",0,1)</f>
        <v>R1016</v>
      </c>
      <c r="Q1821">
        <f>_xlfn.XLOOKUP(A1821,'Hospitalisation Details'!$A$2:$A$2344,'Hospitalisation Details'!$K$2:$K$2344," ",0,1)</f>
        <v>32</v>
      </c>
    </row>
    <row r="1822" spans="1:17" ht="15.5" x14ac:dyDescent="0.35">
      <c r="A1822" s="8" t="s">
        <v>549</v>
      </c>
      <c r="B1822" t="str">
        <f>VLOOKUP(Healthcare!A1822,'Customer Names'!A1822:E4156,4,FALSE)</f>
        <v>Patrick</v>
      </c>
      <c r="C1822" s="10">
        <f>_xlfn.XLOOKUP(A1822,'Medical Examinations'!$A$2:$A$2336,'Medical Examinations'!$B$2:$B$2336,"NA",0,1)</f>
        <v>27.265000000000001</v>
      </c>
      <c r="D1822" s="10">
        <f>_xlfn.XLOOKUP(A1822,'Medical Examinations'!$A$2:$A$2336,'Medical Examinations'!$C$2:$C$2336)</f>
        <v>6.46</v>
      </c>
      <c r="E1822" s="1" t="str">
        <f>_xlfn.XLOOKUP(A1822,'Medical Examinations'!$A$2:$A$2336,'Medical Examinations'!$D$2:$D$2336)</f>
        <v>Yes</v>
      </c>
      <c r="F1822" t="str">
        <f>_xlfn.XLOOKUP(A1822,'Medical Examinations'!$A$2:$A$2336,'Medical Examinations'!$E$2:$E$2336)</f>
        <v>No</v>
      </c>
      <c r="G1822" t="str">
        <f>_xlfn.XLOOKUP(A1822,'Medical Examinations'!$A$2:$A$2336,'Medical Examinations'!$F$2:$F$2336)</f>
        <v>No</v>
      </c>
      <c r="H1822" s="1">
        <f>_xlfn.XLOOKUP(A1822,'Medical Examinations'!$A$2:$A$2336,'Medical Examinations'!$G$2:$G$2336)</f>
        <v>0</v>
      </c>
      <c r="I1822" t="str">
        <f>_xlfn.XLOOKUP(A1822,'Medical Examinations'!$A$2:$A$2336,'Medical Examinations'!$H$2:$H$2336)</f>
        <v>No</v>
      </c>
      <c r="J1822" t="str">
        <f>VLOOKUP(A1822,'Medical Examinations'!$A$2:$J$2336,9,FALSE)</f>
        <v>Overweight</v>
      </c>
      <c r="K1822" t="str">
        <f>VLOOKUP(A1822,'Medical Examinations'!$A$2:$J$2336,10,FALSE)</f>
        <v>Prediabetes</v>
      </c>
      <c r="L1822" s="51" t="str">
        <f>_xlfn.XLOOKUP(A1822,'Hospitalisation Details'!$A$2:$A$2345,'Hospitalisation Details'!$J$2:$J$2345,"")</f>
        <v>25-Oct-1996</v>
      </c>
      <c r="M1822" s="12">
        <f>_xlfn.XLOOKUP(A1822,'Hospitalisation Details'!$A$2:$A$2344,'Hospitalisation Details'!$F$2:$F$2344," ",0,1)</f>
        <v>4661.29</v>
      </c>
      <c r="N1822" t="str">
        <f>_xlfn.XLOOKUP(A1822,'Hospitalisation Details'!$A$2:$A$2344,'Hospitalisation Details'!$G$2:$G$2344," ",0,1)</f>
        <v>tier - 2</v>
      </c>
      <c r="O1822" t="str">
        <f>_xlfn.XLOOKUP(A1822,'Hospitalisation Details'!$A$2:$A$2344,'Hospitalisation Details'!$H$2:$H$2344," ",0,1)</f>
        <v>tier - 1</v>
      </c>
      <c r="P1822" t="str">
        <f>_xlfn.XLOOKUP(A1822,'Hospitalisation Details'!$A$2:$A$2344,'Hospitalisation Details'!$I$2:$I$2344," ",0,1)</f>
        <v>R1017</v>
      </c>
      <c r="Q1822">
        <f>_xlfn.XLOOKUP(A1822,'Hospitalisation Details'!$A$2:$A$2344,'Hospitalisation Details'!$K$2:$K$2344," ",0,1)</f>
        <v>26</v>
      </c>
    </row>
    <row r="1823" spans="1:17" ht="15.5" x14ac:dyDescent="0.35">
      <c r="A1823" s="8" t="s">
        <v>548</v>
      </c>
      <c r="B1823" t="str">
        <f>VLOOKUP(Healthcare!A1823,'Customer Names'!A1823:E4157,4,FALSE)</f>
        <v>Austin D</v>
      </c>
      <c r="C1823" s="10">
        <f>_xlfn.XLOOKUP(A1823,'Medical Examinations'!$A$2:$A$2336,'Medical Examinations'!$B$2:$B$2336,"NA",0,1)</f>
        <v>30.8</v>
      </c>
      <c r="D1823" s="10">
        <f>_xlfn.XLOOKUP(A1823,'Medical Examinations'!$A$2:$A$2336,'Medical Examinations'!$C$2:$C$2336)</f>
        <v>4.9000000000000004</v>
      </c>
      <c r="E1823" s="1" t="str">
        <f>_xlfn.XLOOKUP(A1823,'Medical Examinations'!$A$2:$A$2336,'Medical Examinations'!$D$2:$D$2336)</f>
        <v>Yes</v>
      </c>
      <c r="F1823" t="str">
        <f>_xlfn.XLOOKUP(A1823,'Medical Examinations'!$A$2:$A$2336,'Medical Examinations'!$E$2:$E$2336)</f>
        <v>No</v>
      </c>
      <c r="G1823" t="str">
        <f>_xlfn.XLOOKUP(A1823,'Medical Examinations'!$A$2:$A$2336,'Medical Examinations'!$F$2:$F$2336)</f>
        <v>No</v>
      </c>
      <c r="H1823" s="1">
        <f>_xlfn.XLOOKUP(A1823,'Medical Examinations'!$A$2:$A$2336,'Medical Examinations'!$G$2:$G$2336)</f>
        <v>0</v>
      </c>
      <c r="I1823" t="str">
        <f>_xlfn.XLOOKUP(A1823,'Medical Examinations'!$A$2:$A$2336,'Medical Examinations'!$H$2:$H$2336)</f>
        <v>No</v>
      </c>
      <c r="J1823" t="str">
        <f>VLOOKUP(A1823,'Medical Examinations'!$A$2:$J$2336,9,FALSE)</f>
        <v>Obesity</v>
      </c>
      <c r="K1823" t="str">
        <f>VLOOKUP(A1823,'Medical Examinations'!$A$2:$J$2336,10,FALSE)</f>
        <v>Normal</v>
      </c>
      <c r="L1823" s="51" t="str">
        <f>_xlfn.XLOOKUP(A1823,'Hospitalisation Details'!$A$2:$A$2345,'Hospitalisation Details'!$J$2:$J$2345,"")</f>
        <v>22-Jun-1985</v>
      </c>
      <c r="M1823" s="12">
        <f>_xlfn.XLOOKUP(A1823,'Hospitalisation Details'!$A$2:$A$2344,'Hospitalisation Details'!$F$2:$F$2344," ",0,1)</f>
        <v>4646.76</v>
      </c>
      <c r="N1823" t="str">
        <f>_xlfn.XLOOKUP(A1823,'Hospitalisation Details'!$A$2:$A$2344,'Hospitalisation Details'!$G$2:$G$2344," ",0,1)</f>
        <v>tier - 1</v>
      </c>
      <c r="O1823" t="str">
        <f>_xlfn.XLOOKUP(A1823,'Hospitalisation Details'!$A$2:$A$2344,'Hospitalisation Details'!$H$2:$H$2344," ",0,1)</f>
        <v>tier - 1</v>
      </c>
      <c r="P1823" t="str">
        <f>_xlfn.XLOOKUP(A1823,'Hospitalisation Details'!$A$2:$A$2344,'Hospitalisation Details'!$I$2:$I$2344," ",0,1)</f>
        <v>R1011</v>
      </c>
      <c r="Q1823">
        <f>_xlfn.XLOOKUP(A1823,'Hospitalisation Details'!$A$2:$A$2344,'Hospitalisation Details'!$K$2:$K$2344," ",0,1)</f>
        <v>37</v>
      </c>
    </row>
    <row r="1824" spans="1:17" ht="15.5" x14ac:dyDescent="0.35">
      <c r="A1824" s="8" t="s">
        <v>547</v>
      </c>
      <c r="B1824" t="str">
        <f>VLOOKUP(Healthcare!A1824,'Customer Names'!A1824:E4158,4,FALSE)</f>
        <v>Brittany</v>
      </c>
      <c r="C1824" s="10">
        <f>_xlfn.XLOOKUP(A1824,'Medical Examinations'!$A$2:$A$2336,'Medical Examinations'!$B$2:$B$2336,"NA",0,1)</f>
        <v>30.21</v>
      </c>
      <c r="D1824" s="10">
        <f>_xlfn.XLOOKUP(A1824,'Medical Examinations'!$A$2:$A$2336,'Medical Examinations'!$C$2:$C$2336)</f>
        <v>5.21</v>
      </c>
      <c r="E1824" s="1" t="str">
        <f>_xlfn.XLOOKUP(A1824,'Medical Examinations'!$A$2:$A$2336,'Medical Examinations'!$D$2:$D$2336)</f>
        <v>No</v>
      </c>
      <c r="F1824" t="str">
        <f>_xlfn.XLOOKUP(A1824,'Medical Examinations'!$A$2:$A$2336,'Medical Examinations'!$E$2:$E$2336)</f>
        <v>No</v>
      </c>
      <c r="G1824" t="str">
        <f>_xlfn.XLOOKUP(A1824,'Medical Examinations'!$A$2:$A$2336,'Medical Examinations'!$F$2:$F$2336)</f>
        <v>No</v>
      </c>
      <c r="H1824" s="1">
        <f>_xlfn.XLOOKUP(A1824,'Medical Examinations'!$A$2:$A$2336,'Medical Examinations'!$G$2:$G$2336)</f>
        <v>1</v>
      </c>
      <c r="I1824" t="str">
        <f>_xlfn.XLOOKUP(A1824,'Medical Examinations'!$A$2:$A$2336,'Medical Examinations'!$H$2:$H$2336)</f>
        <v>No</v>
      </c>
      <c r="J1824" t="str">
        <f>VLOOKUP(A1824,'Medical Examinations'!$A$2:$J$2336,9,FALSE)</f>
        <v>Obesity</v>
      </c>
      <c r="K1824" t="str">
        <f>VLOOKUP(A1824,'Medical Examinations'!$A$2:$J$2336,10,FALSE)</f>
        <v>Normal</v>
      </c>
      <c r="L1824" s="51" t="str">
        <f>_xlfn.XLOOKUP(A1824,'Hospitalisation Details'!$A$2:$A$2345,'Hospitalisation Details'!$J$2:$J$2345,"")</f>
        <v>29-Jun-1998</v>
      </c>
      <c r="M1824" s="12">
        <f>_xlfn.XLOOKUP(A1824,'Hospitalisation Details'!$A$2:$A$2344,'Hospitalisation Details'!$F$2:$F$2344," ",0,1)</f>
        <v>4618.08</v>
      </c>
      <c r="N1824" t="str">
        <f>_xlfn.XLOOKUP(A1824,'Hospitalisation Details'!$A$2:$A$2344,'Hospitalisation Details'!$G$2:$G$2344," ",0,1)</f>
        <v>tier - 2</v>
      </c>
      <c r="O1824" t="str">
        <f>_xlfn.XLOOKUP(A1824,'Hospitalisation Details'!$A$2:$A$2344,'Hospitalisation Details'!$H$2:$H$2344," ",0,1)</f>
        <v>tier - 1</v>
      </c>
      <c r="P1824" t="str">
        <f>_xlfn.XLOOKUP(A1824,'Hospitalisation Details'!$A$2:$A$2344,'Hospitalisation Details'!$I$2:$I$2344," ",0,1)</f>
        <v>R1012</v>
      </c>
      <c r="Q1824">
        <f>_xlfn.XLOOKUP(A1824,'Hospitalisation Details'!$A$2:$A$2344,'Hospitalisation Details'!$K$2:$K$2344," ",0,1)</f>
        <v>24</v>
      </c>
    </row>
    <row r="1825" spans="1:17" ht="15.5" x14ac:dyDescent="0.35">
      <c r="A1825" s="8" t="s">
        <v>546</v>
      </c>
      <c r="B1825" t="str">
        <f>VLOOKUP(Healthcare!A1825,'Customer Names'!A1825:E4159,4,FALSE)</f>
        <v>Matthew T</v>
      </c>
      <c r="C1825" s="10">
        <f>_xlfn.XLOOKUP(A1825,'Medical Examinations'!$A$2:$A$2336,'Medical Examinations'!$B$2:$B$2336,"NA",0,1)</f>
        <v>35.340000000000003</v>
      </c>
      <c r="D1825" s="10">
        <f>_xlfn.XLOOKUP(A1825,'Medical Examinations'!$A$2:$A$2336,'Medical Examinations'!$C$2:$C$2336)</f>
        <v>4.13</v>
      </c>
      <c r="E1825" s="1" t="str">
        <f>_xlfn.XLOOKUP(A1825,'Medical Examinations'!$A$2:$A$2336,'Medical Examinations'!$D$2:$D$2336)</f>
        <v>No</v>
      </c>
      <c r="F1825" t="str">
        <f>_xlfn.XLOOKUP(A1825,'Medical Examinations'!$A$2:$A$2336,'Medical Examinations'!$E$2:$E$2336)</f>
        <v>Yes</v>
      </c>
      <c r="G1825" t="str">
        <f>_xlfn.XLOOKUP(A1825,'Medical Examinations'!$A$2:$A$2336,'Medical Examinations'!$F$2:$F$2336)</f>
        <v>No</v>
      </c>
      <c r="H1825" s="1">
        <f>_xlfn.XLOOKUP(A1825,'Medical Examinations'!$A$2:$A$2336,'Medical Examinations'!$G$2:$G$2336)</f>
        <v>1</v>
      </c>
      <c r="I1825" t="str">
        <f>_xlfn.XLOOKUP(A1825,'Medical Examinations'!$A$2:$A$2336,'Medical Examinations'!$H$2:$H$2336)</f>
        <v>No</v>
      </c>
      <c r="J1825" t="str">
        <f>VLOOKUP(A1825,'Medical Examinations'!$A$2:$J$2336,9,FALSE)</f>
        <v>Obesity</v>
      </c>
      <c r="K1825" t="str">
        <f>VLOOKUP(A1825,'Medical Examinations'!$A$2:$J$2336,10,FALSE)</f>
        <v>Normal</v>
      </c>
      <c r="L1825" s="51" t="str">
        <f>_xlfn.XLOOKUP(A1825,'Hospitalisation Details'!$A$2:$A$2345,'Hospitalisation Details'!$J$2:$J$2345,"")</f>
        <v>2-Jul-2000</v>
      </c>
      <c r="M1825" s="12">
        <f>_xlfn.XLOOKUP(A1825,'Hospitalisation Details'!$A$2:$A$2344,'Hospitalisation Details'!$F$2:$F$2344," ",0,1)</f>
        <v>4608.03</v>
      </c>
      <c r="N1825" t="str">
        <f>_xlfn.XLOOKUP(A1825,'Hospitalisation Details'!$A$2:$A$2344,'Hospitalisation Details'!$G$2:$G$2344," ",0,1)</f>
        <v>tier - 2</v>
      </c>
      <c r="O1825" t="str">
        <f>_xlfn.XLOOKUP(A1825,'Hospitalisation Details'!$A$2:$A$2344,'Hospitalisation Details'!$H$2:$H$2344," ",0,1)</f>
        <v>tier - 3</v>
      </c>
      <c r="P1825" t="str">
        <f>_xlfn.XLOOKUP(A1825,'Hospitalisation Details'!$A$2:$A$2344,'Hospitalisation Details'!$I$2:$I$2344," ",0,1)</f>
        <v>R1011</v>
      </c>
      <c r="Q1825">
        <f>_xlfn.XLOOKUP(A1825,'Hospitalisation Details'!$A$2:$A$2344,'Hospitalisation Details'!$K$2:$K$2344," ",0,1)</f>
        <v>22</v>
      </c>
    </row>
    <row r="1826" spans="1:17" ht="15.5" x14ac:dyDescent="0.35">
      <c r="A1826" s="8" t="s">
        <v>545</v>
      </c>
      <c r="B1826" t="str">
        <f>VLOOKUP(Healthcare!A1826,'Customer Names'!A1826:E4160,4,FALSE)</f>
        <v>Becky G.</v>
      </c>
      <c r="C1826" s="10">
        <f>_xlfn.XLOOKUP(A1826,'Medical Examinations'!$A$2:$A$2336,'Medical Examinations'!$B$2:$B$2336,"NA",0,1)</f>
        <v>26.695</v>
      </c>
      <c r="D1826" s="10">
        <f>_xlfn.XLOOKUP(A1826,'Medical Examinations'!$A$2:$A$2336,'Medical Examinations'!$C$2:$C$2336)</f>
        <v>5.28</v>
      </c>
      <c r="E1826" s="1" t="str">
        <f>_xlfn.XLOOKUP(A1826,'Medical Examinations'!$A$2:$A$2336,'Medical Examinations'!$D$2:$D$2336)</f>
        <v>No</v>
      </c>
      <c r="F1826" t="str">
        <f>_xlfn.XLOOKUP(A1826,'Medical Examinations'!$A$2:$A$2336,'Medical Examinations'!$E$2:$E$2336)</f>
        <v>No</v>
      </c>
      <c r="G1826" t="str">
        <f>_xlfn.XLOOKUP(A1826,'Medical Examinations'!$A$2:$A$2336,'Medical Examinations'!$F$2:$F$2336)</f>
        <v>No</v>
      </c>
      <c r="H1826" s="1">
        <f>_xlfn.XLOOKUP(A1826,'Medical Examinations'!$A$2:$A$2336,'Medical Examinations'!$G$2:$G$2336)</f>
        <v>0</v>
      </c>
      <c r="I1826" t="str">
        <f>_xlfn.XLOOKUP(A1826,'Medical Examinations'!$A$2:$A$2336,'Medical Examinations'!$H$2:$H$2336)</f>
        <v>No</v>
      </c>
      <c r="J1826" t="str">
        <f>VLOOKUP(A1826,'Medical Examinations'!$A$2:$J$2336,9,FALSE)</f>
        <v>Overweight</v>
      </c>
      <c r="K1826" t="str">
        <f>VLOOKUP(A1826,'Medical Examinations'!$A$2:$J$2336,10,FALSE)</f>
        <v>Normal</v>
      </c>
      <c r="L1826" s="51" t="str">
        <f>_xlfn.XLOOKUP(A1826,'Hospitalisation Details'!$A$2:$A$2345,'Hospitalisation Details'!$J$2:$J$2345,"")</f>
        <v>18-Sep-1989</v>
      </c>
      <c r="M1826" s="12">
        <f>_xlfn.XLOOKUP(A1826,'Hospitalisation Details'!$A$2:$A$2344,'Hospitalisation Details'!$F$2:$F$2344," ",0,1)</f>
        <v>4571.41</v>
      </c>
      <c r="N1826" t="str">
        <f>_xlfn.XLOOKUP(A1826,'Hospitalisation Details'!$A$2:$A$2344,'Hospitalisation Details'!$G$2:$G$2344," ",0,1)</f>
        <v>tier - 2</v>
      </c>
      <c r="O1826" t="str">
        <f>_xlfn.XLOOKUP(A1826,'Hospitalisation Details'!$A$2:$A$2344,'Hospitalisation Details'!$H$2:$H$2344," ",0,1)</f>
        <v>tier - 2</v>
      </c>
      <c r="P1826" t="str">
        <f>_xlfn.XLOOKUP(A1826,'Hospitalisation Details'!$A$2:$A$2344,'Hospitalisation Details'!$I$2:$I$2344," ",0,1)</f>
        <v>R1012</v>
      </c>
      <c r="Q1826">
        <f>_xlfn.XLOOKUP(A1826,'Hospitalisation Details'!$A$2:$A$2344,'Hospitalisation Details'!$K$2:$K$2344," ",0,1)</f>
        <v>33</v>
      </c>
    </row>
    <row r="1827" spans="1:17" ht="15.5" x14ac:dyDescent="0.35">
      <c r="A1827" s="8" t="s">
        <v>544</v>
      </c>
      <c r="B1827" t="str">
        <f>VLOOKUP(Healthcare!A1827,'Customer Names'!A1827:E4161,4,FALSE)</f>
        <v>Virginie</v>
      </c>
      <c r="C1827" s="10">
        <f>_xlfn.XLOOKUP(A1827,'Medical Examinations'!$A$2:$A$2336,'Medical Examinations'!$B$2:$B$2336,"NA",0,1)</f>
        <v>29.355</v>
      </c>
      <c r="D1827" s="10">
        <f>_xlfn.XLOOKUP(A1827,'Medical Examinations'!$A$2:$A$2336,'Medical Examinations'!$C$2:$C$2336)</f>
        <v>4.68</v>
      </c>
      <c r="E1827" s="1" t="str">
        <f>_xlfn.XLOOKUP(A1827,'Medical Examinations'!$A$2:$A$2336,'Medical Examinations'!$D$2:$D$2336)</f>
        <v>Yes</v>
      </c>
      <c r="F1827" t="str">
        <f>_xlfn.XLOOKUP(A1827,'Medical Examinations'!$A$2:$A$2336,'Medical Examinations'!$E$2:$E$2336)</f>
        <v>No</v>
      </c>
      <c r="G1827" t="str">
        <f>_xlfn.XLOOKUP(A1827,'Medical Examinations'!$A$2:$A$2336,'Medical Examinations'!$F$2:$F$2336)</f>
        <v>No</v>
      </c>
      <c r="H1827" s="1">
        <f>_xlfn.XLOOKUP(A1827,'Medical Examinations'!$A$2:$A$2336,'Medical Examinations'!$G$2:$G$2336)</f>
        <v>0</v>
      </c>
      <c r="I1827" t="str">
        <f>_xlfn.XLOOKUP(A1827,'Medical Examinations'!$A$2:$A$2336,'Medical Examinations'!$H$2:$H$2336)</f>
        <v>No</v>
      </c>
      <c r="J1827" t="str">
        <f>VLOOKUP(A1827,'Medical Examinations'!$A$2:$J$2336,9,FALSE)</f>
        <v>Overweight</v>
      </c>
      <c r="K1827" t="str">
        <f>VLOOKUP(A1827,'Medical Examinations'!$A$2:$J$2336,10,FALSE)</f>
        <v>Normal</v>
      </c>
      <c r="L1827" s="51" t="str">
        <f>_xlfn.XLOOKUP(A1827,'Hospitalisation Details'!$A$2:$A$2345,'Hospitalisation Details'!$J$2:$J$2345,"")</f>
        <v>25-Dec-1996</v>
      </c>
      <c r="M1827" s="12">
        <f>_xlfn.XLOOKUP(A1827,'Hospitalisation Details'!$A$2:$A$2344,'Hospitalisation Details'!$F$2:$F$2344," ",0,1)</f>
        <v>4564.1899999999996</v>
      </c>
      <c r="N1827" t="str">
        <f>_xlfn.XLOOKUP(A1827,'Hospitalisation Details'!$A$2:$A$2344,'Hospitalisation Details'!$G$2:$G$2344," ",0,1)</f>
        <v>tier - 2</v>
      </c>
      <c r="O1827" t="str">
        <f>_xlfn.XLOOKUP(A1827,'Hospitalisation Details'!$A$2:$A$2344,'Hospitalisation Details'!$H$2:$H$2344," ",0,1)</f>
        <v>tier - 2</v>
      </c>
      <c r="P1827" t="str">
        <f>_xlfn.XLOOKUP(A1827,'Hospitalisation Details'!$A$2:$A$2344,'Hospitalisation Details'!$I$2:$I$2344," ",0,1)</f>
        <v>R1024</v>
      </c>
      <c r="Q1827">
        <f>_xlfn.XLOOKUP(A1827,'Hospitalisation Details'!$A$2:$A$2344,'Hospitalisation Details'!$K$2:$K$2344," ",0,1)</f>
        <v>26</v>
      </c>
    </row>
    <row r="1828" spans="1:17" ht="15.5" x14ac:dyDescent="0.35">
      <c r="A1828" s="8" t="s">
        <v>543</v>
      </c>
      <c r="B1828" t="str">
        <f>VLOOKUP(Healthcare!A1828,'Customer Names'!A1828:E4162,4,FALSE)</f>
        <v>Allison A</v>
      </c>
      <c r="C1828" s="10">
        <f>_xlfn.XLOOKUP(A1828,'Medical Examinations'!$A$2:$A$2336,'Medical Examinations'!$B$2:$B$2336,"NA",0,1)</f>
        <v>29.59</v>
      </c>
      <c r="D1828" s="10">
        <f>_xlfn.XLOOKUP(A1828,'Medical Examinations'!$A$2:$A$2336,'Medical Examinations'!$C$2:$C$2336)</f>
        <v>4.0599999999999996</v>
      </c>
      <c r="E1828" s="1" t="str">
        <f>_xlfn.XLOOKUP(A1828,'Medical Examinations'!$A$2:$A$2336,'Medical Examinations'!$D$2:$D$2336)</f>
        <v>No</v>
      </c>
      <c r="F1828" t="str">
        <f>_xlfn.XLOOKUP(A1828,'Medical Examinations'!$A$2:$A$2336,'Medical Examinations'!$E$2:$E$2336)</f>
        <v>No</v>
      </c>
      <c r="G1828" t="str">
        <f>_xlfn.XLOOKUP(A1828,'Medical Examinations'!$A$2:$A$2336,'Medical Examinations'!$F$2:$F$2336)</f>
        <v>No</v>
      </c>
      <c r="H1828" s="1">
        <f>_xlfn.XLOOKUP(A1828,'Medical Examinations'!$A$2:$A$2336,'Medical Examinations'!$G$2:$G$2336)</f>
        <v>0</v>
      </c>
      <c r="I1828" t="str">
        <f>_xlfn.XLOOKUP(A1828,'Medical Examinations'!$A$2:$A$2336,'Medical Examinations'!$H$2:$H$2336)</f>
        <v>No</v>
      </c>
      <c r="J1828" t="str">
        <f>VLOOKUP(A1828,'Medical Examinations'!$A$2:$J$2336,9,FALSE)</f>
        <v>Overweight</v>
      </c>
      <c r="K1828" t="str">
        <f>VLOOKUP(A1828,'Medical Examinations'!$A$2:$J$2336,10,FALSE)</f>
        <v>Normal</v>
      </c>
      <c r="L1828" s="51" t="str">
        <f>_xlfn.XLOOKUP(A1828,'Hospitalisation Details'!$A$2:$A$2345,'Hospitalisation Details'!$J$2:$J$2345,"")</f>
        <v>20-Sep-1990</v>
      </c>
      <c r="M1828" s="12">
        <f>_xlfn.XLOOKUP(A1828,'Hospitalisation Details'!$A$2:$A$2344,'Hospitalisation Details'!$F$2:$F$2344," ",0,1)</f>
        <v>4562.84</v>
      </c>
      <c r="N1828" t="str">
        <f>_xlfn.XLOOKUP(A1828,'Hospitalisation Details'!$A$2:$A$2344,'Hospitalisation Details'!$G$2:$G$2344," ",0,1)</f>
        <v>tier - 2</v>
      </c>
      <c r="O1828" t="str">
        <f>_xlfn.XLOOKUP(A1828,'Hospitalisation Details'!$A$2:$A$2344,'Hospitalisation Details'!$H$2:$H$2344," ",0,1)</f>
        <v>tier - 2</v>
      </c>
      <c r="P1828" t="str">
        <f>_xlfn.XLOOKUP(A1828,'Hospitalisation Details'!$A$2:$A$2344,'Hospitalisation Details'!$I$2:$I$2344," ",0,1)</f>
        <v>R1013</v>
      </c>
      <c r="Q1828">
        <f>_xlfn.XLOOKUP(A1828,'Hospitalisation Details'!$A$2:$A$2344,'Hospitalisation Details'!$K$2:$K$2344," ",0,1)</f>
        <v>32</v>
      </c>
    </row>
    <row r="1829" spans="1:17" ht="15.5" x14ac:dyDescent="0.35">
      <c r="A1829" s="8" t="s">
        <v>542</v>
      </c>
      <c r="B1829" t="str">
        <f>VLOOKUP(Healthcare!A1829,'Customer Names'!A1829:E4163,4,FALSE)</f>
        <v>Julie</v>
      </c>
      <c r="C1829" s="10">
        <f>_xlfn.XLOOKUP(A1829,'Medical Examinations'!$A$2:$A$2336,'Medical Examinations'!$B$2:$B$2336,"NA",0,1)</f>
        <v>31.35</v>
      </c>
      <c r="D1829" s="10">
        <f>_xlfn.XLOOKUP(A1829,'Medical Examinations'!$A$2:$A$2336,'Medical Examinations'!$C$2:$C$2336)</f>
        <v>4.2</v>
      </c>
      <c r="E1829" s="1" t="str">
        <f>_xlfn.XLOOKUP(A1829,'Medical Examinations'!$A$2:$A$2336,'Medical Examinations'!$D$2:$D$2336)</f>
        <v>No</v>
      </c>
      <c r="F1829" t="str">
        <f>_xlfn.XLOOKUP(A1829,'Medical Examinations'!$A$2:$A$2336,'Medical Examinations'!$E$2:$E$2336)</f>
        <v>Yes</v>
      </c>
      <c r="G1829" t="str">
        <f>_xlfn.XLOOKUP(A1829,'Medical Examinations'!$A$2:$A$2336,'Medical Examinations'!$F$2:$F$2336)</f>
        <v>No</v>
      </c>
      <c r="H1829" s="1">
        <f>_xlfn.XLOOKUP(A1829,'Medical Examinations'!$A$2:$A$2336,'Medical Examinations'!$G$2:$G$2336)</f>
        <v>1</v>
      </c>
      <c r="I1829" t="str">
        <f>_xlfn.XLOOKUP(A1829,'Medical Examinations'!$A$2:$A$2336,'Medical Examinations'!$H$2:$H$2336)</f>
        <v>No</v>
      </c>
      <c r="J1829" t="str">
        <f>VLOOKUP(A1829,'Medical Examinations'!$A$2:$J$2336,9,FALSE)</f>
        <v>Obesity</v>
      </c>
      <c r="K1829" t="str">
        <f>VLOOKUP(A1829,'Medical Examinations'!$A$2:$J$2336,10,FALSE)</f>
        <v>Normal</v>
      </c>
      <c r="L1829" s="51" t="str">
        <f>_xlfn.XLOOKUP(A1829,'Hospitalisation Details'!$A$2:$A$2345,'Hospitalisation Details'!$J$2:$J$2345,"")</f>
        <v>22-Dec-2004</v>
      </c>
      <c r="M1829" s="12">
        <f>_xlfn.XLOOKUP(A1829,'Hospitalisation Details'!$A$2:$A$2344,'Hospitalisation Details'!$F$2:$F$2344," ",0,1)</f>
        <v>4561.1899999999996</v>
      </c>
      <c r="N1829" t="str">
        <f>_xlfn.XLOOKUP(A1829,'Hospitalisation Details'!$A$2:$A$2344,'Hospitalisation Details'!$G$2:$G$2344," ",0,1)</f>
        <v>tier - 2</v>
      </c>
      <c r="O1829" t="str">
        <f>_xlfn.XLOOKUP(A1829,'Hospitalisation Details'!$A$2:$A$2344,'Hospitalisation Details'!$H$2:$H$2344," ",0,1)</f>
        <v>tier - 2</v>
      </c>
      <c r="P1829" t="str">
        <f>_xlfn.XLOOKUP(A1829,'Hospitalisation Details'!$A$2:$A$2344,'Hospitalisation Details'!$I$2:$I$2344," ",0,1)</f>
        <v>R1024</v>
      </c>
      <c r="Q1829">
        <f>_xlfn.XLOOKUP(A1829,'Hospitalisation Details'!$A$2:$A$2344,'Hospitalisation Details'!$K$2:$K$2344," ",0,1)</f>
        <v>18</v>
      </c>
    </row>
    <row r="1830" spans="1:17" ht="15.5" x14ac:dyDescent="0.35">
      <c r="A1830" s="8" t="s">
        <v>541</v>
      </c>
      <c r="B1830" t="str">
        <f>VLOOKUP(Healthcare!A1830,'Customer Names'!A1830:E4164,4,FALSE)</f>
        <v>Katherine</v>
      </c>
      <c r="C1830" s="10">
        <f>_xlfn.XLOOKUP(A1830,'Medical Examinations'!$A$2:$A$2336,'Medical Examinations'!$B$2:$B$2336,"NA",0,1)</f>
        <v>20.52</v>
      </c>
      <c r="D1830" s="10">
        <f>_xlfn.XLOOKUP(A1830,'Medical Examinations'!$A$2:$A$2336,'Medical Examinations'!$C$2:$C$2336)</f>
        <v>4.83</v>
      </c>
      <c r="E1830" s="1" t="str">
        <f>_xlfn.XLOOKUP(A1830,'Medical Examinations'!$A$2:$A$2336,'Medical Examinations'!$D$2:$D$2336)</f>
        <v>No</v>
      </c>
      <c r="F1830" t="str">
        <f>_xlfn.XLOOKUP(A1830,'Medical Examinations'!$A$2:$A$2336,'Medical Examinations'!$E$2:$E$2336)</f>
        <v>No</v>
      </c>
      <c r="G1830" t="str">
        <f>_xlfn.XLOOKUP(A1830,'Medical Examinations'!$A$2:$A$2336,'Medical Examinations'!$F$2:$F$2336)</f>
        <v>No</v>
      </c>
      <c r="H1830" s="1">
        <f>_xlfn.XLOOKUP(A1830,'Medical Examinations'!$A$2:$A$2336,'Medical Examinations'!$G$2:$G$2336)</f>
        <v>0</v>
      </c>
      <c r="I1830" t="str">
        <f>_xlfn.XLOOKUP(A1830,'Medical Examinations'!$A$2:$A$2336,'Medical Examinations'!$H$2:$H$2336)</f>
        <v>No</v>
      </c>
      <c r="J1830" t="str">
        <f>VLOOKUP(A1830,'Medical Examinations'!$A$2:$J$2336,9,FALSE)</f>
        <v>Normal Weight</v>
      </c>
      <c r="K1830" t="str">
        <f>VLOOKUP(A1830,'Medical Examinations'!$A$2:$J$2336,10,FALSE)</f>
        <v>Normal</v>
      </c>
      <c r="L1830" s="51" t="str">
        <f>_xlfn.XLOOKUP(A1830,'Hospitalisation Details'!$A$2:$A$2345,'Hospitalisation Details'!$J$2:$J$2345,"")</f>
        <v>17-Nov-1990</v>
      </c>
      <c r="M1830" s="12">
        <f>_xlfn.XLOOKUP(A1830,'Hospitalisation Details'!$A$2:$A$2344,'Hospitalisation Details'!$F$2:$F$2344," ",0,1)</f>
        <v>4544.2299999999996</v>
      </c>
      <c r="N1830" t="str">
        <f>_xlfn.XLOOKUP(A1830,'Hospitalisation Details'!$A$2:$A$2344,'Hospitalisation Details'!$G$2:$G$2344," ",0,1)</f>
        <v>tier - 2</v>
      </c>
      <c r="O1830" t="str">
        <f>_xlfn.XLOOKUP(A1830,'Hospitalisation Details'!$A$2:$A$2344,'Hospitalisation Details'!$H$2:$H$2344," ",0,1)</f>
        <v>tier - 1</v>
      </c>
      <c r="P1830" t="str">
        <f>_xlfn.XLOOKUP(A1830,'Hospitalisation Details'!$A$2:$A$2344,'Hospitalisation Details'!$I$2:$I$2344," ",0,1)</f>
        <v>R1024</v>
      </c>
      <c r="Q1830">
        <f>_xlfn.XLOOKUP(A1830,'Hospitalisation Details'!$A$2:$A$2344,'Hospitalisation Details'!$K$2:$K$2344," ",0,1)</f>
        <v>32</v>
      </c>
    </row>
    <row r="1831" spans="1:17" ht="15.5" x14ac:dyDescent="0.35">
      <c r="A1831" s="8" t="s">
        <v>540</v>
      </c>
      <c r="B1831" t="str">
        <f>VLOOKUP(Healthcare!A1831,'Customer Names'!A1831:E4165,4,FALSE)</f>
        <v>Caleb</v>
      </c>
      <c r="C1831" s="10">
        <f>_xlfn.XLOOKUP(A1831,'Medical Examinations'!$A$2:$A$2336,'Medical Examinations'!$B$2:$B$2336,"NA",0,1)</f>
        <v>42.9</v>
      </c>
      <c r="D1831" s="10">
        <f>_xlfn.XLOOKUP(A1831,'Medical Examinations'!$A$2:$A$2336,'Medical Examinations'!$C$2:$C$2336)</f>
        <v>4.87</v>
      </c>
      <c r="E1831" s="1" t="str">
        <f>_xlfn.XLOOKUP(A1831,'Medical Examinations'!$A$2:$A$2336,'Medical Examinations'!$D$2:$D$2336)</f>
        <v>Yes</v>
      </c>
      <c r="F1831" t="str">
        <f>_xlfn.XLOOKUP(A1831,'Medical Examinations'!$A$2:$A$2336,'Medical Examinations'!$E$2:$E$2336)</f>
        <v>No</v>
      </c>
      <c r="G1831" t="str">
        <f>_xlfn.XLOOKUP(A1831,'Medical Examinations'!$A$2:$A$2336,'Medical Examinations'!$F$2:$F$2336)</f>
        <v>No</v>
      </c>
      <c r="H1831" s="1">
        <f>_xlfn.XLOOKUP(A1831,'Medical Examinations'!$A$2:$A$2336,'Medical Examinations'!$G$2:$G$2336)</f>
        <v>1</v>
      </c>
      <c r="I1831" t="str">
        <f>_xlfn.XLOOKUP(A1831,'Medical Examinations'!$A$2:$A$2336,'Medical Examinations'!$H$2:$H$2336)</f>
        <v>No</v>
      </c>
      <c r="J1831" t="str">
        <f>VLOOKUP(A1831,'Medical Examinations'!$A$2:$J$2336,9,FALSE)</f>
        <v>Obesity</v>
      </c>
      <c r="K1831" t="str">
        <f>VLOOKUP(A1831,'Medical Examinations'!$A$2:$J$2336,10,FALSE)</f>
        <v>Normal</v>
      </c>
      <c r="L1831" s="51" t="str">
        <f>_xlfn.XLOOKUP(A1831,'Hospitalisation Details'!$A$2:$A$2345,'Hospitalisation Details'!$J$2:$J$2345,"")</f>
        <v>13-Jun-1988</v>
      </c>
      <c r="M1831" s="12">
        <f>_xlfn.XLOOKUP(A1831,'Hospitalisation Details'!$A$2:$A$2344,'Hospitalisation Details'!$F$2:$F$2344," ",0,1)</f>
        <v>4536.26</v>
      </c>
      <c r="N1831" t="str">
        <f>_xlfn.XLOOKUP(A1831,'Hospitalisation Details'!$A$2:$A$2344,'Hospitalisation Details'!$G$2:$G$2344," ",0,1)</f>
        <v>tier - 2</v>
      </c>
      <c r="O1831" t="str">
        <f>_xlfn.XLOOKUP(A1831,'Hospitalisation Details'!$A$2:$A$2344,'Hospitalisation Details'!$H$2:$H$2344," ",0,1)</f>
        <v>tier - 2</v>
      </c>
      <c r="P1831" t="str">
        <f>_xlfn.XLOOKUP(A1831,'Hospitalisation Details'!$A$2:$A$2344,'Hospitalisation Details'!$I$2:$I$2344," ",0,1)</f>
        <v>R1011</v>
      </c>
      <c r="Q1831">
        <f>_xlfn.XLOOKUP(A1831,'Hospitalisation Details'!$A$2:$A$2344,'Hospitalisation Details'!$K$2:$K$2344," ",0,1)</f>
        <v>34</v>
      </c>
    </row>
    <row r="1832" spans="1:17" ht="15.5" x14ac:dyDescent="0.35">
      <c r="A1832" s="8" t="s">
        <v>539</v>
      </c>
      <c r="B1832" t="str">
        <f>VLOOKUP(Healthcare!A1832,'Customer Names'!A1832:E4166,4,FALSE)</f>
        <v>Jaime</v>
      </c>
      <c r="C1832" s="10">
        <f>_xlfn.XLOOKUP(A1832,'Medical Examinations'!$A$2:$A$2336,'Medical Examinations'!$B$2:$B$2336,"NA",0,1)</f>
        <v>24.6</v>
      </c>
      <c r="D1832" s="10">
        <f>_xlfn.XLOOKUP(A1832,'Medical Examinations'!$A$2:$A$2336,'Medical Examinations'!$C$2:$C$2336)</f>
        <v>5.86</v>
      </c>
      <c r="E1832" s="1" t="str">
        <f>_xlfn.XLOOKUP(A1832,'Medical Examinations'!$A$2:$A$2336,'Medical Examinations'!$D$2:$D$2336)</f>
        <v>No</v>
      </c>
      <c r="F1832" t="str">
        <f>_xlfn.XLOOKUP(A1832,'Medical Examinations'!$A$2:$A$2336,'Medical Examinations'!$E$2:$E$2336)</f>
        <v>No</v>
      </c>
      <c r="G1832" t="str">
        <f>_xlfn.XLOOKUP(A1832,'Medical Examinations'!$A$2:$A$2336,'Medical Examinations'!$F$2:$F$2336)</f>
        <v>Yes</v>
      </c>
      <c r="H1832" s="1">
        <f>_xlfn.XLOOKUP(A1832,'Medical Examinations'!$A$2:$A$2336,'Medical Examinations'!$G$2:$G$2336)</f>
        <v>1</v>
      </c>
      <c r="I1832" t="str">
        <f>_xlfn.XLOOKUP(A1832,'Medical Examinations'!$A$2:$A$2336,'Medical Examinations'!$H$2:$H$2336)</f>
        <v>No</v>
      </c>
      <c r="J1832" t="str">
        <f>VLOOKUP(A1832,'Medical Examinations'!$A$2:$J$2336,9,FALSE)</f>
        <v>Normal Weight</v>
      </c>
      <c r="K1832" t="str">
        <f>VLOOKUP(A1832,'Medical Examinations'!$A$2:$J$2336,10,FALSE)</f>
        <v>Prediabetes</v>
      </c>
      <c r="L1832" s="51" t="str">
        <f>_xlfn.XLOOKUP(A1832,'Hospitalisation Details'!$A$2:$A$2345,'Hospitalisation Details'!$J$2:$J$2345,"")</f>
        <v>29-Jun-1993</v>
      </c>
      <c r="M1832" s="12">
        <f>_xlfn.XLOOKUP(A1832,'Hospitalisation Details'!$A$2:$A$2344,'Hospitalisation Details'!$F$2:$F$2344," ",0,1)</f>
        <v>4529.4799999999996</v>
      </c>
      <c r="N1832" t="str">
        <f>_xlfn.XLOOKUP(A1832,'Hospitalisation Details'!$A$2:$A$2344,'Hospitalisation Details'!$G$2:$G$2344," ",0,1)</f>
        <v>tier - 2</v>
      </c>
      <c r="O1832" t="str">
        <f>_xlfn.XLOOKUP(A1832,'Hospitalisation Details'!$A$2:$A$2344,'Hospitalisation Details'!$H$2:$H$2344," ",0,1)</f>
        <v>tier - 1</v>
      </c>
      <c r="P1832" t="str">
        <f>_xlfn.XLOOKUP(A1832,'Hospitalisation Details'!$A$2:$A$2344,'Hospitalisation Details'!$I$2:$I$2344," ",0,1)</f>
        <v>R1011</v>
      </c>
      <c r="Q1832">
        <f>_xlfn.XLOOKUP(A1832,'Hospitalisation Details'!$A$2:$A$2344,'Hospitalisation Details'!$K$2:$K$2344," ",0,1)</f>
        <v>29</v>
      </c>
    </row>
    <row r="1833" spans="1:17" ht="15.5" x14ac:dyDescent="0.35">
      <c r="A1833" s="8" t="s">
        <v>538</v>
      </c>
      <c r="B1833" t="str">
        <f>VLOOKUP(Healthcare!A1833,'Customer Names'!A1833:E4167,4,FALSE)</f>
        <v>Hannah</v>
      </c>
      <c r="C1833" s="10">
        <f>_xlfn.XLOOKUP(A1833,'Medical Examinations'!$A$2:$A$2336,'Medical Examinations'!$B$2:$B$2336,"NA",0,1)</f>
        <v>28.405000000000001</v>
      </c>
      <c r="D1833" s="10">
        <f>_xlfn.XLOOKUP(A1833,'Medical Examinations'!$A$2:$A$2336,'Medical Examinations'!$C$2:$C$2336)</f>
        <v>4.12</v>
      </c>
      <c r="E1833" s="1" t="str">
        <f>_xlfn.XLOOKUP(A1833,'Medical Examinations'!$A$2:$A$2336,'Medical Examinations'!$D$2:$D$2336)</f>
        <v>No</v>
      </c>
      <c r="F1833" t="str">
        <f>_xlfn.XLOOKUP(A1833,'Medical Examinations'!$A$2:$A$2336,'Medical Examinations'!$E$2:$E$2336)</f>
        <v>No</v>
      </c>
      <c r="G1833" t="str">
        <f>_xlfn.XLOOKUP(A1833,'Medical Examinations'!$A$2:$A$2336,'Medical Examinations'!$F$2:$F$2336)</f>
        <v>No</v>
      </c>
      <c r="H1833" s="1">
        <f>_xlfn.XLOOKUP(A1833,'Medical Examinations'!$A$2:$A$2336,'Medical Examinations'!$G$2:$G$2336)</f>
        <v>1</v>
      </c>
      <c r="I1833" t="str">
        <f>_xlfn.XLOOKUP(A1833,'Medical Examinations'!$A$2:$A$2336,'Medical Examinations'!$H$2:$H$2336)</f>
        <v>No</v>
      </c>
      <c r="J1833" t="str">
        <f>VLOOKUP(A1833,'Medical Examinations'!$A$2:$J$2336,9,FALSE)</f>
        <v>Overweight</v>
      </c>
      <c r="K1833" t="str">
        <f>VLOOKUP(A1833,'Medical Examinations'!$A$2:$J$2336,10,FALSE)</f>
        <v>Normal</v>
      </c>
      <c r="L1833" s="51" t="str">
        <f>_xlfn.XLOOKUP(A1833,'Hospitalisation Details'!$A$2:$A$2345,'Hospitalisation Details'!$J$2:$J$2345,"")</f>
        <v>13-Aug-1992</v>
      </c>
      <c r="M1833" s="12">
        <f>_xlfn.XLOOKUP(A1833,'Hospitalisation Details'!$A$2:$A$2344,'Hospitalisation Details'!$F$2:$F$2344," ",0,1)</f>
        <v>4527.18</v>
      </c>
      <c r="N1833" t="str">
        <f>_xlfn.XLOOKUP(A1833,'Hospitalisation Details'!$A$2:$A$2344,'Hospitalisation Details'!$G$2:$G$2344," ",0,1)</f>
        <v>tier - 2</v>
      </c>
      <c r="O1833" t="str">
        <f>_xlfn.XLOOKUP(A1833,'Hospitalisation Details'!$A$2:$A$2344,'Hospitalisation Details'!$H$2:$H$2344," ",0,1)</f>
        <v>tier - 2</v>
      </c>
      <c r="P1833" t="str">
        <f>_xlfn.XLOOKUP(A1833,'Hospitalisation Details'!$A$2:$A$2344,'Hospitalisation Details'!$I$2:$I$2344," ",0,1)</f>
        <v>R1012</v>
      </c>
      <c r="Q1833">
        <f>_xlfn.XLOOKUP(A1833,'Hospitalisation Details'!$A$2:$A$2344,'Hospitalisation Details'!$K$2:$K$2344," ",0,1)</f>
        <v>30</v>
      </c>
    </row>
    <row r="1834" spans="1:17" ht="15.5" x14ac:dyDescent="0.35">
      <c r="A1834" s="8" t="s">
        <v>537</v>
      </c>
      <c r="B1834" t="str">
        <f>VLOOKUP(Healthcare!A1834,'Customer Names'!A1834:E4168,4,FALSE)</f>
        <v>Zachariah</v>
      </c>
      <c r="C1834" s="10">
        <f>_xlfn.XLOOKUP(A1834,'Medical Examinations'!$A$2:$A$2336,'Medical Examinations'!$B$2:$B$2336,"NA",0,1)</f>
        <v>34.674999999999997</v>
      </c>
      <c r="D1834" s="10">
        <f>_xlfn.XLOOKUP(A1834,'Medical Examinations'!$A$2:$A$2336,'Medical Examinations'!$C$2:$C$2336)</f>
        <v>5.71</v>
      </c>
      <c r="E1834" s="1" t="str">
        <f>_xlfn.XLOOKUP(A1834,'Medical Examinations'!$A$2:$A$2336,'Medical Examinations'!$D$2:$D$2336)</f>
        <v>Yes</v>
      </c>
      <c r="F1834" t="str">
        <f>_xlfn.XLOOKUP(A1834,'Medical Examinations'!$A$2:$A$2336,'Medical Examinations'!$E$2:$E$2336)</f>
        <v>No</v>
      </c>
      <c r="G1834" t="str">
        <f>_xlfn.XLOOKUP(A1834,'Medical Examinations'!$A$2:$A$2336,'Medical Examinations'!$F$2:$F$2336)</f>
        <v>No</v>
      </c>
      <c r="H1834" s="1">
        <f>_xlfn.XLOOKUP(A1834,'Medical Examinations'!$A$2:$A$2336,'Medical Examinations'!$G$2:$G$2336)</f>
        <v>1</v>
      </c>
      <c r="I1834" t="str">
        <f>_xlfn.XLOOKUP(A1834,'Medical Examinations'!$A$2:$A$2336,'Medical Examinations'!$H$2:$H$2336)</f>
        <v>No</v>
      </c>
      <c r="J1834" t="str">
        <f>VLOOKUP(A1834,'Medical Examinations'!$A$2:$J$2336,9,FALSE)</f>
        <v>Obesity</v>
      </c>
      <c r="K1834" t="str">
        <f>VLOOKUP(A1834,'Medical Examinations'!$A$2:$J$2336,10,FALSE)</f>
        <v>Prediabetes</v>
      </c>
      <c r="L1834" s="51" t="str">
        <f>_xlfn.XLOOKUP(A1834,'Hospitalisation Details'!$A$2:$A$2345,'Hospitalisation Details'!$J$2:$J$2345,"")</f>
        <v>21-Dec-1988</v>
      </c>
      <c r="M1834" s="12">
        <f>_xlfn.XLOOKUP(A1834,'Hospitalisation Details'!$A$2:$A$2344,'Hospitalisation Details'!$F$2:$F$2344," ",0,1)</f>
        <v>4518.83</v>
      </c>
      <c r="N1834" t="str">
        <f>_xlfn.XLOOKUP(A1834,'Hospitalisation Details'!$A$2:$A$2344,'Hospitalisation Details'!$G$2:$G$2344," ",0,1)</f>
        <v>tier - 2</v>
      </c>
      <c r="O1834" t="str">
        <f>_xlfn.XLOOKUP(A1834,'Hospitalisation Details'!$A$2:$A$2344,'Hospitalisation Details'!$H$2:$H$2344," ",0,1)</f>
        <v>tier - 2</v>
      </c>
      <c r="P1834" t="str">
        <f>_xlfn.XLOOKUP(A1834,'Hospitalisation Details'!$A$2:$A$2344,'Hospitalisation Details'!$I$2:$I$2344," ",0,1)</f>
        <v>R1017</v>
      </c>
      <c r="Q1834">
        <f>_xlfn.XLOOKUP(A1834,'Hospitalisation Details'!$A$2:$A$2344,'Hospitalisation Details'!$K$2:$K$2344," ",0,1)</f>
        <v>34</v>
      </c>
    </row>
    <row r="1835" spans="1:17" ht="15.5" x14ac:dyDescent="0.35">
      <c r="A1835" s="8" t="s">
        <v>536</v>
      </c>
      <c r="B1835" t="str">
        <f>VLOOKUP(Healthcare!A1835,'Customer Names'!A1835:E4169,4,FALSE)</f>
        <v>Patricia A</v>
      </c>
      <c r="C1835" s="10">
        <f>_xlfn.XLOOKUP(A1835,'Medical Examinations'!$A$2:$A$2336,'Medical Examinations'!$B$2:$B$2336,"NA",0,1)</f>
        <v>18.850000000000001</v>
      </c>
      <c r="D1835" s="10">
        <f>_xlfn.XLOOKUP(A1835,'Medical Examinations'!$A$2:$A$2336,'Medical Examinations'!$C$2:$C$2336)</f>
        <v>6.03</v>
      </c>
      <c r="E1835" s="1" t="str">
        <f>_xlfn.XLOOKUP(A1835,'Medical Examinations'!$A$2:$A$2336,'Medical Examinations'!$D$2:$D$2336)</f>
        <v>No</v>
      </c>
      <c r="F1835" t="str">
        <f>_xlfn.XLOOKUP(A1835,'Medical Examinations'!$A$2:$A$2336,'Medical Examinations'!$E$2:$E$2336)</f>
        <v>No</v>
      </c>
      <c r="G1835" t="str">
        <f>_xlfn.XLOOKUP(A1835,'Medical Examinations'!$A$2:$A$2336,'Medical Examinations'!$F$2:$F$2336)</f>
        <v>No</v>
      </c>
      <c r="H1835" s="1">
        <f>_xlfn.XLOOKUP(A1835,'Medical Examinations'!$A$2:$A$2336,'Medical Examinations'!$G$2:$G$2336)</f>
        <v>1</v>
      </c>
      <c r="I1835" t="str">
        <f>_xlfn.XLOOKUP(A1835,'Medical Examinations'!$A$2:$A$2336,'Medical Examinations'!$H$2:$H$2336)</f>
        <v>No</v>
      </c>
      <c r="J1835" t="str">
        <f>VLOOKUP(A1835,'Medical Examinations'!$A$2:$J$2336,9,FALSE)</f>
        <v>Normal Weight</v>
      </c>
      <c r="K1835" t="str">
        <f>VLOOKUP(A1835,'Medical Examinations'!$A$2:$J$2336,10,FALSE)</f>
        <v>Prediabetes</v>
      </c>
      <c r="L1835" s="51" t="str">
        <f>_xlfn.XLOOKUP(A1835,'Hospitalisation Details'!$A$2:$A$2345,'Hospitalisation Details'!$J$2:$J$2345,"")</f>
        <v>5-Dec-1987</v>
      </c>
      <c r="M1835" s="12">
        <f>_xlfn.XLOOKUP(A1835,'Hospitalisation Details'!$A$2:$A$2344,'Hospitalisation Details'!$F$2:$F$2344," ",0,1)</f>
        <v>4518.7700000000004</v>
      </c>
      <c r="N1835" t="str">
        <f>_xlfn.XLOOKUP(A1835,'Hospitalisation Details'!$A$2:$A$2344,'Hospitalisation Details'!$G$2:$G$2344," ",0,1)</f>
        <v>tier - 2</v>
      </c>
      <c r="O1835" t="str">
        <f>_xlfn.XLOOKUP(A1835,'Hospitalisation Details'!$A$2:$A$2344,'Hospitalisation Details'!$H$2:$H$2344," ",0,1)</f>
        <v>tier - 3</v>
      </c>
      <c r="P1835" t="str">
        <f>_xlfn.XLOOKUP(A1835,'Hospitalisation Details'!$A$2:$A$2344,'Hospitalisation Details'!$I$2:$I$2344," ",0,1)</f>
        <v>R1012</v>
      </c>
      <c r="Q1835">
        <f>_xlfn.XLOOKUP(A1835,'Hospitalisation Details'!$A$2:$A$2344,'Hospitalisation Details'!$K$2:$K$2344," ",0,1)</f>
        <v>35</v>
      </c>
    </row>
    <row r="1836" spans="1:17" ht="15.5" x14ac:dyDescent="0.35">
      <c r="A1836" s="8" t="s">
        <v>534</v>
      </c>
      <c r="B1836" t="str">
        <f>VLOOKUP(Healthcare!A1836,'Customer Names'!A1836:E4170,4,FALSE)</f>
        <v>Elizabeth A.</v>
      </c>
      <c r="C1836" s="10">
        <f>_xlfn.XLOOKUP(A1836,'Medical Examinations'!$A$2:$A$2336,'Medical Examinations'!$B$2:$B$2336,"NA",0,1)</f>
        <v>34.130000000000003</v>
      </c>
      <c r="D1836" s="10">
        <f>_xlfn.XLOOKUP(A1836,'Medical Examinations'!$A$2:$A$2336,'Medical Examinations'!$C$2:$C$2336)</f>
        <v>5.65</v>
      </c>
      <c r="E1836" s="1" t="str">
        <f>_xlfn.XLOOKUP(A1836,'Medical Examinations'!$A$2:$A$2336,'Medical Examinations'!$D$2:$D$2336)</f>
        <v>No</v>
      </c>
      <c r="F1836" t="str">
        <f>_xlfn.XLOOKUP(A1836,'Medical Examinations'!$A$2:$A$2336,'Medical Examinations'!$E$2:$E$2336)</f>
        <v>No</v>
      </c>
      <c r="G1836" t="str">
        <f>_xlfn.XLOOKUP(A1836,'Medical Examinations'!$A$2:$A$2336,'Medical Examinations'!$F$2:$F$2336)</f>
        <v>Yes</v>
      </c>
      <c r="H1836" s="1">
        <f>_xlfn.XLOOKUP(A1836,'Medical Examinations'!$A$2:$A$2336,'Medical Examinations'!$G$2:$G$2336)</f>
        <v>1</v>
      </c>
      <c r="I1836" t="str">
        <f>_xlfn.XLOOKUP(A1836,'Medical Examinations'!$A$2:$A$2336,'Medical Examinations'!$H$2:$H$2336)</f>
        <v>No</v>
      </c>
      <c r="J1836" t="str">
        <f>VLOOKUP(A1836,'Medical Examinations'!$A$2:$J$2336,9,FALSE)</f>
        <v>Obesity</v>
      </c>
      <c r="K1836" t="str">
        <f>VLOOKUP(A1836,'Medical Examinations'!$A$2:$J$2336,10,FALSE)</f>
        <v>Normal</v>
      </c>
      <c r="L1836" s="51" t="str">
        <f>_xlfn.XLOOKUP(A1836,'Hospitalisation Details'!$A$2:$A$2345,'Hospitalisation Details'!$J$2:$J$2345,"")</f>
        <v>2-Oct-2003</v>
      </c>
      <c r="M1836" s="12">
        <f>_xlfn.XLOOKUP(A1836,'Hospitalisation Details'!$A$2:$A$2344,'Hospitalisation Details'!$F$2:$F$2344," ",0,1)</f>
        <v>4518.3999999999996</v>
      </c>
      <c r="N1836" t="str">
        <f>_xlfn.XLOOKUP(A1836,'Hospitalisation Details'!$A$2:$A$2344,'Hospitalisation Details'!$G$2:$G$2344," ",0,1)</f>
        <v>tier - 2</v>
      </c>
      <c r="O1836" t="str">
        <f>_xlfn.XLOOKUP(A1836,'Hospitalisation Details'!$A$2:$A$2344,'Hospitalisation Details'!$H$2:$H$2344," ",0,1)</f>
        <v>tier - 3</v>
      </c>
      <c r="P1836" t="str">
        <f>_xlfn.XLOOKUP(A1836,'Hospitalisation Details'!$A$2:$A$2344,'Hospitalisation Details'!$I$2:$I$2344," ",0,1)</f>
        <v>R1026</v>
      </c>
      <c r="Q1836">
        <f>_xlfn.XLOOKUP(A1836,'Hospitalisation Details'!$A$2:$A$2344,'Hospitalisation Details'!$K$2:$K$2344," ",0,1)</f>
        <v>19</v>
      </c>
    </row>
    <row r="1837" spans="1:17" ht="15.5" x14ac:dyDescent="0.35">
      <c r="A1837" s="8" t="s">
        <v>533</v>
      </c>
      <c r="B1837" t="str">
        <f>VLOOKUP(Healthcare!A1837,'Customer Names'!A1837:E4171,4,FALSE)</f>
        <v>Benjamin</v>
      </c>
      <c r="C1837" s="10">
        <f>_xlfn.XLOOKUP(A1837,'Medical Examinations'!$A$2:$A$2336,'Medical Examinations'!$B$2:$B$2336,"NA",0,1)</f>
        <v>17.34</v>
      </c>
      <c r="D1837" s="10">
        <f>_xlfn.XLOOKUP(A1837,'Medical Examinations'!$A$2:$A$2336,'Medical Examinations'!$C$2:$C$2336)</f>
        <v>5.05</v>
      </c>
      <c r="E1837" s="1" t="str">
        <f>_xlfn.XLOOKUP(A1837,'Medical Examinations'!$A$2:$A$2336,'Medical Examinations'!$D$2:$D$2336)</f>
        <v>No</v>
      </c>
      <c r="F1837" t="str">
        <f>_xlfn.XLOOKUP(A1837,'Medical Examinations'!$A$2:$A$2336,'Medical Examinations'!$E$2:$E$2336)</f>
        <v>No</v>
      </c>
      <c r="G1837" t="str">
        <f>_xlfn.XLOOKUP(A1837,'Medical Examinations'!$A$2:$A$2336,'Medical Examinations'!$F$2:$F$2336)</f>
        <v>No</v>
      </c>
      <c r="H1837" s="1">
        <f>_xlfn.XLOOKUP(A1837,'Medical Examinations'!$A$2:$A$2336,'Medical Examinations'!$G$2:$G$2336)</f>
        <v>0</v>
      </c>
      <c r="I1837" t="str">
        <f>_xlfn.XLOOKUP(A1837,'Medical Examinations'!$A$2:$A$2336,'Medical Examinations'!$H$2:$H$2336)</f>
        <v>No</v>
      </c>
      <c r="J1837" t="str">
        <f>VLOOKUP(A1837,'Medical Examinations'!$A$2:$J$2336,9,FALSE)</f>
        <v>Underweight</v>
      </c>
      <c r="K1837" t="str">
        <f>VLOOKUP(A1837,'Medical Examinations'!$A$2:$J$2336,10,FALSE)</f>
        <v>Normal</v>
      </c>
      <c r="L1837" s="51" t="str">
        <f>_xlfn.XLOOKUP(A1837,'Hospitalisation Details'!$A$2:$A$2345,'Hospitalisation Details'!$J$2:$J$2345,"")</f>
        <v>16-Jun-1980</v>
      </c>
      <c r="M1837" s="12">
        <f>_xlfn.XLOOKUP(A1837,'Hospitalisation Details'!$A$2:$A$2344,'Hospitalisation Details'!$F$2:$F$2344," ",0,1)</f>
        <v>4515.71</v>
      </c>
      <c r="N1837" t="str">
        <f>_xlfn.XLOOKUP(A1837,'Hospitalisation Details'!$A$2:$A$2344,'Hospitalisation Details'!$G$2:$G$2344," ",0,1)</f>
        <v>tier - 2</v>
      </c>
      <c r="O1837" t="str">
        <f>_xlfn.XLOOKUP(A1837,'Hospitalisation Details'!$A$2:$A$2344,'Hospitalisation Details'!$H$2:$H$2344," ",0,1)</f>
        <v>tier - 3</v>
      </c>
      <c r="P1837" t="str">
        <f>_xlfn.XLOOKUP(A1837,'Hospitalisation Details'!$A$2:$A$2344,'Hospitalisation Details'!$I$2:$I$2344," ",0,1)</f>
        <v>R1013</v>
      </c>
      <c r="Q1837">
        <f>_xlfn.XLOOKUP(A1837,'Hospitalisation Details'!$A$2:$A$2344,'Hospitalisation Details'!$K$2:$K$2344," ",0,1)</f>
        <v>42</v>
      </c>
    </row>
    <row r="1838" spans="1:17" ht="15.5" x14ac:dyDescent="0.35">
      <c r="A1838" s="8" t="s">
        <v>532</v>
      </c>
      <c r="B1838" t="str">
        <f>VLOOKUP(Healthcare!A1838,'Customer Names'!A1838:E4172,4,FALSE)</f>
        <v>Breno</v>
      </c>
      <c r="C1838" s="10">
        <f>_xlfn.XLOOKUP(A1838,'Medical Examinations'!$A$2:$A$2336,'Medical Examinations'!$B$2:$B$2336,"NA",0,1)</f>
        <v>17.440000000000001</v>
      </c>
      <c r="D1838" s="10">
        <f>_xlfn.XLOOKUP(A1838,'Medical Examinations'!$A$2:$A$2336,'Medical Examinations'!$C$2:$C$2336)</f>
        <v>6.26</v>
      </c>
      <c r="E1838" s="1" t="str">
        <f>_xlfn.XLOOKUP(A1838,'Medical Examinations'!$A$2:$A$2336,'Medical Examinations'!$D$2:$D$2336)</f>
        <v>No</v>
      </c>
      <c r="F1838" t="str">
        <f>_xlfn.XLOOKUP(A1838,'Medical Examinations'!$A$2:$A$2336,'Medical Examinations'!$E$2:$E$2336)</f>
        <v>No</v>
      </c>
      <c r="G1838" t="str">
        <f>_xlfn.XLOOKUP(A1838,'Medical Examinations'!$A$2:$A$2336,'Medical Examinations'!$F$2:$F$2336)</f>
        <v>No</v>
      </c>
      <c r="H1838" s="1">
        <f>_xlfn.XLOOKUP(A1838,'Medical Examinations'!$A$2:$A$2336,'Medical Examinations'!$G$2:$G$2336)</f>
        <v>0</v>
      </c>
      <c r="I1838" t="str">
        <f>_xlfn.XLOOKUP(A1838,'Medical Examinations'!$A$2:$A$2336,'Medical Examinations'!$H$2:$H$2336)</f>
        <v>No</v>
      </c>
      <c r="J1838" t="str">
        <f>VLOOKUP(A1838,'Medical Examinations'!$A$2:$J$2336,9,FALSE)</f>
        <v>Underweight</v>
      </c>
      <c r="K1838" t="str">
        <f>VLOOKUP(A1838,'Medical Examinations'!$A$2:$J$2336,10,FALSE)</f>
        <v>Prediabetes</v>
      </c>
      <c r="L1838" s="51" t="str">
        <f>_xlfn.XLOOKUP(A1838,'Hospitalisation Details'!$A$2:$A$2345,'Hospitalisation Details'!$J$2:$J$2345,"")</f>
        <v>27-Sep-1982</v>
      </c>
      <c r="M1838" s="12">
        <f>_xlfn.XLOOKUP(A1838,'Hospitalisation Details'!$A$2:$A$2344,'Hospitalisation Details'!$F$2:$F$2344," ",0,1)</f>
        <v>4511.41</v>
      </c>
      <c r="N1838" t="str">
        <f>_xlfn.XLOOKUP(A1838,'Hospitalisation Details'!$A$2:$A$2344,'Hospitalisation Details'!$G$2:$G$2344," ",0,1)</f>
        <v>tier - 2</v>
      </c>
      <c r="O1838" t="str">
        <f>_xlfn.XLOOKUP(A1838,'Hospitalisation Details'!$A$2:$A$2344,'Hospitalisation Details'!$H$2:$H$2344," ",0,1)</f>
        <v>tier - 3</v>
      </c>
      <c r="P1838" t="str">
        <f>_xlfn.XLOOKUP(A1838,'Hospitalisation Details'!$A$2:$A$2344,'Hospitalisation Details'!$I$2:$I$2344," ",0,1)</f>
        <v>R1013</v>
      </c>
      <c r="Q1838">
        <f>_xlfn.XLOOKUP(A1838,'Hospitalisation Details'!$A$2:$A$2344,'Hospitalisation Details'!$K$2:$K$2344," ",0,1)</f>
        <v>40</v>
      </c>
    </row>
    <row r="1839" spans="1:17" ht="15.5" x14ac:dyDescent="0.35">
      <c r="A1839" s="8" t="s">
        <v>531</v>
      </c>
      <c r="B1839" t="str">
        <f>VLOOKUP(Healthcare!A1839,'Customer Names'!A1839:E4173,4,FALSE)</f>
        <v>Takaya</v>
      </c>
      <c r="C1839" s="10">
        <f>_xlfn.XLOOKUP(A1839,'Medical Examinations'!$A$2:$A$2336,'Medical Examinations'!$B$2:$B$2336,"NA",0,1)</f>
        <v>33.659999999999997</v>
      </c>
      <c r="D1839" s="10">
        <f>_xlfn.XLOOKUP(A1839,'Medical Examinations'!$A$2:$A$2336,'Medical Examinations'!$C$2:$C$2336)</f>
        <v>4.08</v>
      </c>
      <c r="E1839" s="1" t="str">
        <f>_xlfn.XLOOKUP(A1839,'Medical Examinations'!$A$2:$A$2336,'Medical Examinations'!$D$2:$D$2336)</f>
        <v>Yes</v>
      </c>
      <c r="F1839" t="str">
        <f>_xlfn.XLOOKUP(A1839,'Medical Examinations'!$A$2:$A$2336,'Medical Examinations'!$E$2:$E$2336)</f>
        <v>No</v>
      </c>
      <c r="G1839" t="str">
        <f>_xlfn.XLOOKUP(A1839,'Medical Examinations'!$A$2:$A$2336,'Medical Examinations'!$F$2:$F$2336)</f>
        <v>Yes</v>
      </c>
      <c r="H1839" s="1">
        <f>_xlfn.XLOOKUP(A1839,'Medical Examinations'!$A$2:$A$2336,'Medical Examinations'!$G$2:$G$2336)</f>
        <v>1</v>
      </c>
      <c r="I1839" t="str">
        <f>_xlfn.XLOOKUP(A1839,'Medical Examinations'!$A$2:$A$2336,'Medical Examinations'!$H$2:$H$2336)</f>
        <v>No</v>
      </c>
      <c r="J1839" t="str">
        <f>VLOOKUP(A1839,'Medical Examinations'!$A$2:$J$2336,9,FALSE)</f>
        <v>Obesity</v>
      </c>
      <c r="K1839" t="str">
        <f>VLOOKUP(A1839,'Medical Examinations'!$A$2:$J$2336,10,FALSE)</f>
        <v>Normal</v>
      </c>
      <c r="L1839" s="51" t="str">
        <f>_xlfn.XLOOKUP(A1839,'Hospitalisation Details'!$A$2:$A$2345,'Hospitalisation Details'!$J$2:$J$2345,"")</f>
        <v>13-Oct-1997</v>
      </c>
      <c r="M1839" s="12">
        <f>_xlfn.XLOOKUP(A1839,'Hospitalisation Details'!$A$2:$A$2344,'Hospitalisation Details'!$F$2:$F$2344," ",0,1)</f>
        <v>4504.66</v>
      </c>
      <c r="N1839" t="str">
        <f>_xlfn.XLOOKUP(A1839,'Hospitalisation Details'!$A$2:$A$2344,'Hospitalisation Details'!$G$2:$G$2344," ",0,1)</f>
        <v>tier - 1</v>
      </c>
      <c r="O1839" t="str">
        <f>_xlfn.XLOOKUP(A1839,'Hospitalisation Details'!$A$2:$A$2344,'Hospitalisation Details'!$H$2:$H$2344," ",0,1)</f>
        <v>tier - 2</v>
      </c>
      <c r="P1839" t="str">
        <f>_xlfn.XLOOKUP(A1839,'Hospitalisation Details'!$A$2:$A$2344,'Hospitalisation Details'!$I$2:$I$2344," ",0,1)</f>
        <v>R1013</v>
      </c>
      <c r="Q1839">
        <f>_xlfn.XLOOKUP(A1839,'Hospitalisation Details'!$A$2:$A$2344,'Hospitalisation Details'!$K$2:$K$2344," ",0,1)</f>
        <v>25</v>
      </c>
    </row>
    <row r="1840" spans="1:17" ht="15.5" x14ac:dyDescent="0.35">
      <c r="A1840" s="8" t="s">
        <v>530</v>
      </c>
      <c r="B1840" t="str">
        <f>VLOOKUP(Healthcare!A1840,'Customer Names'!A1840:E4174,4,FALSE)</f>
        <v>Thomas IV</v>
      </c>
      <c r="C1840" s="10">
        <f>_xlfn.XLOOKUP(A1840,'Medical Examinations'!$A$2:$A$2336,'Medical Examinations'!$B$2:$B$2336,"NA",0,1)</f>
        <v>21.375</v>
      </c>
      <c r="D1840" s="10">
        <f>_xlfn.XLOOKUP(A1840,'Medical Examinations'!$A$2:$A$2336,'Medical Examinations'!$C$2:$C$2336)</f>
        <v>6.19</v>
      </c>
      <c r="E1840" s="1" t="str">
        <f>_xlfn.XLOOKUP(A1840,'Medical Examinations'!$A$2:$A$2336,'Medical Examinations'!$D$2:$D$2336)</f>
        <v>Yes</v>
      </c>
      <c r="F1840" t="str">
        <f>_xlfn.XLOOKUP(A1840,'Medical Examinations'!$A$2:$A$2336,'Medical Examinations'!$E$2:$E$2336)</f>
        <v>No</v>
      </c>
      <c r="G1840" t="str">
        <f>_xlfn.XLOOKUP(A1840,'Medical Examinations'!$A$2:$A$2336,'Medical Examinations'!$F$2:$F$2336)</f>
        <v>No</v>
      </c>
      <c r="H1840" s="1">
        <f>_xlfn.XLOOKUP(A1840,'Medical Examinations'!$A$2:$A$2336,'Medical Examinations'!$G$2:$G$2336)</f>
        <v>1</v>
      </c>
      <c r="I1840" t="str">
        <f>_xlfn.XLOOKUP(A1840,'Medical Examinations'!$A$2:$A$2336,'Medical Examinations'!$H$2:$H$2336)</f>
        <v>No</v>
      </c>
      <c r="J1840" t="str">
        <f>VLOOKUP(A1840,'Medical Examinations'!$A$2:$J$2336,9,FALSE)</f>
        <v>Normal Weight</v>
      </c>
      <c r="K1840" t="str">
        <f>VLOOKUP(A1840,'Medical Examinations'!$A$2:$J$2336,10,FALSE)</f>
        <v>Prediabetes</v>
      </c>
      <c r="L1840" s="51" t="str">
        <f>_xlfn.XLOOKUP(A1840,'Hospitalisation Details'!$A$2:$A$2345,'Hospitalisation Details'!$J$2:$J$2345,"")</f>
        <v>26-Jun-1988</v>
      </c>
      <c r="M1840" s="12">
        <f>_xlfn.XLOOKUP(A1840,'Hospitalisation Details'!$A$2:$A$2344,'Hospitalisation Details'!$F$2:$F$2344," ",0,1)</f>
        <v>4500.34</v>
      </c>
      <c r="N1840" t="str">
        <f>_xlfn.XLOOKUP(A1840,'Hospitalisation Details'!$A$2:$A$2344,'Hospitalisation Details'!$G$2:$G$2344," ",0,1)</f>
        <v>tier - 2</v>
      </c>
      <c r="O1840" t="str">
        <f>_xlfn.XLOOKUP(A1840,'Hospitalisation Details'!$A$2:$A$2344,'Hospitalisation Details'!$H$2:$H$2344," ",0,1)</f>
        <v>tier - 1</v>
      </c>
      <c r="P1840" t="str">
        <f>_xlfn.XLOOKUP(A1840,'Hospitalisation Details'!$A$2:$A$2344,'Hospitalisation Details'!$I$2:$I$2344," ",0,1)</f>
        <v>R1017</v>
      </c>
      <c r="Q1840">
        <f>_xlfn.XLOOKUP(A1840,'Hospitalisation Details'!$A$2:$A$2344,'Hospitalisation Details'!$K$2:$K$2344," ",0,1)</f>
        <v>34</v>
      </c>
    </row>
    <row r="1841" spans="1:17" ht="15.5" x14ac:dyDescent="0.35">
      <c r="A1841" s="8" t="s">
        <v>529</v>
      </c>
      <c r="B1841" t="str">
        <f>VLOOKUP(Healthcare!A1841,'Customer Names'!A1841:E4175,4,FALSE)</f>
        <v>Bradley E</v>
      </c>
      <c r="C1841" s="10">
        <f>_xlfn.XLOOKUP(A1841,'Medical Examinations'!$A$2:$A$2336,'Medical Examinations'!$B$2:$B$2336,"NA",0,1)</f>
        <v>27.14</v>
      </c>
      <c r="D1841" s="10">
        <f>_xlfn.XLOOKUP(A1841,'Medical Examinations'!$A$2:$A$2336,'Medical Examinations'!$C$2:$C$2336)</f>
        <v>6.01</v>
      </c>
      <c r="E1841" s="1" t="str">
        <f>_xlfn.XLOOKUP(A1841,'Medical Examinations'!$A$2:$A$2336,'Medical Examinations'!$D$2:$D$2336)</f>
        <v>No</v>
      </c>
      <c r="F1841" t="str">
        <f>_xlfn.XLOOKUP(A1841,'Medical Examinations'!$A$2:$A$2336,'Medical Examinations'!$E$2:$E$2336)</f>
        <v>No</v>
      </c>
      <c r="G1841" t="str">
        <f>_xlfn.XLOOKUP(A1841,'Medical Examinations'!$A$2:$A$2336,'Medical Examinations'!$F$2:$F$2336)</f>
        <v>No</v>
      </c>
      <c r="H1841" s="1">
        <f>_xlfn.XLOOKUP(A1841,'Medical Examinations'!$A$2:$A$2336,'Medical Examinations'!$G$2:$G$2336)</f>
        <v>1</v>
      </c>
      <c r="I1841" t="str">
        <f>_xlfn.XLOOKUP(A1841,'Medical Examinations'!$A$2:$A$2336,'Medical Examinations'!$H$2:$H$2336)</f>
        <v>No</v>
      </c>
      <c r="J1841" t="str">
        <f>VLOOKUP(A1841,'Medical Examinations'!$A$2:$J$2336,9,FALSE)</f>
        <v>Overweight</v>
      </c>
      <c r="K1841" t="str">
        <f>VLOOKUP(A1841,'Medical Examinations'!$A$2:$J$2336,10,FALSE)</f>
        <v>Prediabetes</v>
      </c>
      <c r="L1841" s="51" t="str">
        <f>_xlfn.XLOOKUP(A1841,'Hospitalisation Details'!$A$2:$A$2345,'Hospitalisation Details'!$J$2:$J$2345,"")</f>
        <v>12-Jul-1992</v>
      </c>
      <c r="M1841" s="12">
        <f>_xlfn.XLOOKUP(A1841,'Hospitalisation Details'!$A$2:$A$2344,'Hospitalisation Details'!$F$2:$F$2344," ",0,1)</f>
        <v>4488.58</v>
      </c>
      <c r="N1841" t="str">
        <f>_xlfn.XLOOKUP(A1841,'Hospitalisation Details'!$A$2:$A$2344,'Hospitalisation Details'!$G$2:$G$2344," ",0,1)</f>
        <v>tier - 2</v>
      </c>
      <c r="O1841" t="str">
        <f>_xlfn.XLOOKUP(A1841,'Hospitalisation Details'!$A$2:$A$2344,'Hospitalisation Details'!$H$2:$H$2344," ",0,1)</f>
        <v>tier - 3</v>
      </c>
      <c r="P1841" t="str">
        <f>_xlfn.XLOOKUP(A1841,'Hospitalisation Details'!$A$2:$A$2344,'Hospitalisation Details'!$I$2:$I$2344," ",0,1)</f>
        <v>R1012</v>
      </c>
      <c r="Q1841">
        <f>_xlfn.XLOOKUP(A1841,'Hospitalisation Details'!$A$2:$A$2344,'Hospitalisation Details'!$K$2:$K$2344," ",0,1)</f>
        <v>30</v>
      </c>
    </row>
    <row r="1842" spans="1:17" ht="15.5" x14ac:dyDescent="0.35">
      <c r="A1842" s="8" t="s">
        <v>528</v>
      </c>
      <c r="B1842" t="str">
        <f>VLOOKUP(Healthcare!A1842,'Customer Names'!A1842:E4176,4,FALSE)</f>
        <v>Megan</v>
      </c>
      <c r="C1842" s="10">
        <f>_xlfn.XLOOKUP(A1842,'Medical Examinations'!$A$2:$A$2336,'Medical Examinations'!$B$2:$B$2336,"NA",0,1)</f>
        <v>35.78</v>
      </c>
      <c r="D1842" s="10">
        <f>_xlfn.XLOOKUP(A1842,'Medical Examinations'!$A$2:$A$2336,'Medical Examinations'!$C$2:$C$2336)</f>
        <v>6.07</v>
      </c>
      <c r="E1842" s="1" t="str">
        <f>_xlfn.XLOOKUP(A1842,'Medical Examinations'!$A$2:$A$2336,'Medical Examinations'!$D$2:$D$2336)</f>
        <v>No</v>
      </c>
      <c r="F1842" t="str">
        <f>_xlfn.XLOOKUP(A1842,'Medical Examinations'!$A$2:$A$2336,'Medical Examinations'!$E$2:$E$2336)</f>
        <v>Yes</v>
      </c>
      <c r="G1842" t="str">
        <f>_xlfn.XLOOKUP(A1842,'Medical Examinations'!$A$2:$A$2336,'Medical Examinations'!$F$2:$F$2336)</f>
        <v>No</v>
      </c>
      <c r="H1842" s="1">
        <f>_xlfn.XLOOKUP(A1842,'Medical Examinations'!$A$2:$A$2336,'Medical Examinations'!$G$2:$G$2336)</f>
        <v>1</v>
      </c>
      <c r="I1842" t="str">
        <f>_xlfn.XLOOKUP(A1842,'Medical Examinations'!$A$2:$A$2336,'Medical Examinations'!$H$2:$H$2336)</f>
        <v>No</v>
      </c>
      <c r="J1842" t="str">
        <f>VLOOKUP(A1842,'Medical Examinations'!$A$2:$J$2336,9,FALSE)</f>
        <v>Obesity</v>
      </c>
      <c r="K1842" t="str">
        <f>VLOOKUP(A1842,'Medical Examinations'!$A$2:$J$2336,10,FALSE)</f>
        <v>Prediabetes</v>
      </c>
      <c r="L1842" s="51" t="str">
        <f>_xlfn.XLOOKUP(A1842,'Hospitalisation Details'!$A$2:$A$2345,'Hospitalisation Details'!$J$2:$J$2345,"")</f>
        <v>18-Jul-2004</v>
      </c>
      <c r="M1842" s="12">
        <f>_xlfn.XLOOKUP(A1842,'Hospitalisation Details'!$A$2:$A$2344,'Hospitalisation Details'!$F$2:$F$2344," ",0,1)</f>
        <v>4468.25</v>
      </c>
      <c r="N1842" t="str">
        <f>_xlfn.XLOOKUP(A1842,'Hospitalisation Details'!$A$2:$A$2344,'Hospitalisation Details'!$G$2:$G$2344," ",0,1)</f>
        <v>tier - 2</v>
      </c>
      <c r="O1842" t="str">
        <f>_xlfn.XLOOKUP(A1842,'Hospitalisation Details'!$A$2:$A$2344,'Hospitalisation Details'!$H$2:$H$2344," ",0,1)</f>
        <v>tier - 2</v>
      </c>
      <c r="P1842" t="str">
        <f>_xlfn.XLOOKUP(A1842,'Hospitalisation Details'!$A$2:$A$2344,'Hospitalisation Details'!$I$2:$I$2344," ",0,1)</f>
        <v>R1012</v>
      </c>
      <c r="Q1842">
        <f>_xlfn.XLOOKUP(A1842,'Hospitalisation Details'!$A$2:$A$2344,'Hospitalisation Details'!$K$2:$K$2344," ",0,1)</f>
        <v>18</v>
      </c>
    </row>
    <row r="1843" spans="1:17" ht="15.5" x14ac:dyDescent="0.35">
      <c r="A1843" s="8" t="s">
        <v>527</v>
      </c>
      <c r="B1843" t="str">
        <f>VLOOKUP(Healthcare!A1843,'Customer Names'!A1843:E4177,4,FALSE)</f>
        <v>Ruby J</v>
      </c>
      <c r="C1843" s="10">
        <f>_xlfn.XLOOKUP(A1843,'Medical Examinations'!$A$2:$A$2336,'Medical Examinations'!$B$2:$B$2336,"NA",0,1)</f>
        <v>34.96</v>
      </c>
      <c r="D1843" s="10">
        <f>_xlfn.XLOOKUP(A1843,'Medical Examinations'!$A$2:$A$2336,'Medical Examinations'!$C$2:$C$2336)</f>
        <v>5.63</v>
      </c>
      <c r="E1843" s="1" t="str">
        <f>_xlfn.XLOOKUP(A1843,'Medical Examinations'!$A$2:$A$2336,'Medical Examinations'!$D$2:$D$2336)</f>
        <v>No</v>
      </c>
      <c r="F1843" t="str">
        <f>_xlfn.XLOOKUP(A1843,'Medical Examinations'!$A$2:$A$2336,'Medical Examinations'!$E$2:$E$2336)</f>
        <v>No</v>
      </c>
      <c r="G1843" t="str">
        <f>_xlfn.XLOOKUP(A1843,'Medical Examinations'!$A$2:$A$2336,'Medical Examinations'!$F$2:$F$2336)</f>
        <v>No</v>
      </c>
      <c r="H1843" s="1">
        <f>_xlfn.XLOOKUP(A1843,'Medical Examinations'!$A$2:$A$2336,'Medical Examinations'!$G$2:$G$2336)</f>
        <v>0</v>
      </c>
      <c r="I1843" t="str">
        <f>_xlfn.XLOOKUP(A1843,'Medical Examinations'!$A$2:$A$2336,'Medical Examinations'!$H$2:$H$2336)</f>
        <v>No</v>
      </c>
      <c r="J1843" t="str">
        <f>VLOOKUP(A1843,'Medical Examinations'!$A$2:$J$2336,9,FALSE)</f>
        <v>Obesity</v>
      </c>
      <c r="K1843" t="str">
        <f>VLOOKUP(A1843,'Medical Examinations'!$A$2:$J$2336,10,FALSE)</f>
        <v>Normal</v>
      </c>
      <c r="L1843" s="51" t="str">
        <f>_xlfn.XLOOKUP(A1843,'Hospitalisation Details'!$A$2:$A$2345,'Hospitalisation Details'!$J$2:$J$2345,"")</f>
        <v>20-Nov-1999</v>
      </c>
      <c r="M1843" s="12">
        <f>_xlfn.XLOOKUP(A1843,'Hospitalisation Details'!$A$2:$A$2344,'Hospitalisation Details'!$F$2:$F$2344," ",0,1)</f>
        <v>4466.62</v>
      </c>
      <c r="N1843" t="str">
        <f>_xlfn.XLOOKUP(A1843,'Hospitalisation Details'!$A$2:$A$2344,'Hospitalisation Details'!$G$2:$G$2344," ",0,1)</f>
        <v>tier - 2</v>
      </c>
      <c r="O1843" t="str">
        <f>_xlfn.XLOOKUP(A1843,'Hospitalisation Details'!$A$2:$A$2344,'Hospitalisation Details'!$H$2:$H$2344," ",0,1)</f>
        <v>tier - 2</v>
      </c>
      <c r="P1843" t="str">
        <f>_xlfn.XLOOKUP(A1843,'Hospitalisation Details'!$A$2:$A$2344,'Hospitalisation Details'!$I$2:$I$2344," ",0,1)</f>
        <v>R1012</v>
      </c>
      <c r="Q1843">
        <f>_xlfn.XLOOKUP(A1843,'Hospitalisation Details'!$A$2:$A$2344,'Hospitalisation Details'!$K$2:$K$2344," ",0,1)</f>
        <v>23</v>
      </c>
    </row>
    <row r="1844" spans="1:17" ht="15.5" x14ac:dyDescent="0.35">
      <c r="A1844" s="8" t="s">
        <v>526</v>
      </c>
      <c r="B1844" t="str">
        <f>VLOOKUP(Healthcare!A1844,'Customer Names'!A1844:E4178,4,FALSE)</f>
        <v>Bart</v>
      </c>
      <c r="C1844" s="10">
        <f>_xlfn.XLOOKUP(A1844,'Medical Examinations'!$A$2:$A$2336,'Medical Examinations'!$B$2:$B$2336,"NA",0,1)</f>
        <v>38.39</v>
      </c>
      <c r="D1844" s="10">
        <f>_xlfn.XLOOKUP(A1844,'Medical Examinations'!$A$2:$A$2336,'Medical Examinations'!$C$2:$C$2336)</f>
        <v>6.05</v>
      </c>
      <c r="E1844" s="1" t="str">
        <f>_xlfn.XLOOKUP(A1844,'Medical Examinations'!$A$2:$A$2336,'Medical Examinations'!$D$2:$D$2336)</f>
        <v>No</v>
      </c>
      <c r="F1844" t="str">
        <f>_xlfn.XLOOKUP(A1844,'Medical Examinations'!$A$2:$A$2336,'Medical Examinations'!$E$2:$E$2336)</f>
        <v>No</v>
      </c>
      <c r="G1844" t="str">
        <f>_xlfn.XLOOKUP(A1844,'Medical Examinations'!$A$2:$A$2336,'Medical Examinations'!$F$2:$F$2336)</f>
        <v>No</v>
      </c>
      <c r="H1844" s="1">
        <f>_xlfn.XLOOKUP(A1844,'Medical Examinations'!$A$2:$A$2336,'Medical Examinations'!$G$2:$G$2336)</f>
        <v>0</v>
      </c>
      <c r="I1844" t="str">
        <f>_xlfn.XLOOKUP(A1844,'Medical Examinations'!$A$2:$A$2336,'Medical Examinations'!$H$2:$H$2336)</f>
        <v>No</v>
      </c>
      <c r="J1844" t="str">
        <f>VLOOKUP(A1844,'Medical Examinations'!$A$2:$J$2336,9,FALSE)</f>
        <v>Obesity</v>
      </c>
      <c r="K1844" t="str">
        <f>VLOOKUP(A1844,'Medical Examinations'!$A$2:$J$2336,10,FALSE)</f>
        <v>Prediabetes</v>
      </c>
      <c r="L1844" s="51" t="str">
        <f>_xlfn.XLOOKUP(A1844,'Hospitalisation Details'!$A$2:$A$2345,'Hospitalisation Details'!$J$2:$J$2345,"")</f>
        <v>4-Jul-1991</v>
      </c>
      <c r="M1844" s="12">
        <f>_xlfn.XLOOKUP(A1844,'Hospitalisation Details'!$A$2:$A$2344,'Hospitalisation Details'!$F$2:$F$2344," ",0,1)</f>
        <v>4463.21</v>
      </c>
      <c r="N1844" t="str">
        <f>_xlfn.XLOOKUP(A1844,'Hospitalisation Details'!$A$2:$A$2344,'Hospitalisation Details'!$G$2:$G$2344," ",0,1)</f>
        <v>tier - 3</v>
      </c>
      <c r="O1844" t="str">
        <f>_xlfn.XLOOKUP(A1844,'Hospitalisation Details'!$A$2:$A$2344,'Hospitalisation Details'!$H$2:$H$2344," ",0,1)</f>
        <v>tier - 3</v>
      </c>
      <c r="P1844" t="str">
        <f>_xlfn.XLOOKUP(A1844,'Hospitalisation Details'!$A$2:$A$2344,'Hospitalisation Details'!$I$2:$I$2344," ",0,1)</f>
        <v>R1013</v>
      </c>
      <c r="Q1844">
        <f>_xlfn.XLOOKUP(A1844,'Hospitalisation Details'!$A$2:$A$2344,'Hospitalisation Details'!$K$2:$K$2344," ",0,1)</f>
        <v>31</v>
      </c>
    </row>
    <row r="1845" spans="1:17" ht="15.5" x14ac:dyDescent="0.35">
      <c r="A1845" s="8" t="s">
        <v>525</v>
      </c>
      <c r="B1845" t="str">
        <f>VLOOKUP(Healthcare!A1845,'Customer Names'!A1845:E4179,4,FALSE)</f>
        <v>Robert A.</v>
      </c>
      <c r="C1845" s="10">
        <f>_xlfn.XLOOKUP(A1845,'Medical Examinations'!$A$2:$A$2336,'Medical Examinations'!$B$2:$B$2336,"NA",0,1)</f>
        <v>33.82</v>
      </c>
      <c r="D1845" s="10">
        <f>_xlfn.XLOOKUP(A1845,'Medical Examinations'!$A$2:$A$2336,'Medical Examinations'!$C$2:$C$2336)</f>
        <v>4.6500000000000004</v>
      </c>
      <c r="E1845" s="1" t="str">
        <f>_xlfn.XLOOKUP(A1845,'Medical Examinations'!$A$2:$A$2336,'Medical Examinations'!$D$2:$D$2336)</f>
        <v>No</v>
      </c>
      <c r="F1845" t="str">
        <f>_xlfn.XLOOKUP(A1845,'Medical Examinations'!$A$2:$A$2336,'Medical Examinations'!$E$2:$E$2336)</f>
        <v>No</v>
      </c>
      <c r="G1845" t="str">
        <f>_xlfn.XLOOKUP(A1845,'Medical Examinations'!$A$2:$A$2336,'Medical Examinations'!$F$2:$F$2336)</f>
        <v>No</v>
      </c>
      <c r="H1845" s="1">
        <f>_xlfn.XLOOKUP(A1845,'Medical Examinations'!$A$2:$A$2336,'Medical Examinations'!$G$2:$G$2336)</f>
        <v>0</v>
      </c>
      <c r="I1845" t="str">
        <f>_xlfn.XLOOKUP(A1845,'Medical Examinations'!$A$2:$A$2336,'Medical Examinations'!$H$2:$H$2336)</f>
        <v>No</v>
      </c>
      <c r="J1845" t="str">
        <f>VLOOKUP(A1845,'Medical Examinations'!$A$2:$J$2336,9,FALSE)</f>
        <v>Obesity</v>
      </c>
      <c r="K1845" t="str">
        <f>VLOOKUP(A1845,'Medical Examinations'!$A$2:$J$2336,10,FALSE)</f>
        <v>Normal</v>
      </c>
      <c r="L1845" s="51" t="str">
        <f>_xlfn.XLOOKUP(A1845,'Hospitalisation Details'!$A$2:$A$2345,'Hospitalisation Details'!$J$2:$J$2345,"")</f>
        <v>15-Jul-1990</v>
      </c>
      <c r="M1845" s="12">
        <f>_xlfn.XLOOKUP(A1845,'Hospitalisation Details'!$A$2:$A$2344,'Hospitalisation Details'!$F$2:$F$2344," ",0,1)</f>
        <v>4462.72</v>
      </c>
      <c r="N1845" t="str">
        <f>_xlfn.XLOOKUP(A1845,'Hospitalisation Details'!$A$2:$A$2344,'Hospitalisation Details'!$G$2:$G$2344," ",0,1)</f>
        <v>tier - 2</v>
      </c>
      <c r="O1845" t="str">
        <f>_xlfn.XLOOKUP(A1845,'Hospitalisation Details'!$A$2:$A$2344,'Hospitalisation Details'!$H$2:$H$2344," ",0,1)</f>
        <v>tier - 3</v>
      </c>
      <c r="P1845" t="str">
        <f>_xlfn.XLOOKUP(A1845,'Hospitalisation Details'!$A$2:$A$2344,'Hospitalisation Details'!$I$2:$I$2344," ",0,1)</f>
        <v>R1012</v>
      </c>
      <c r="Q1845">
        <f>_xlfn.XLOOKUP(A1845,'Hospitalisation Details'!$A$2:$A$2344,'Hospitalisation Details'!$K$2:$K$2344," ",0,1)</f>
        <v>32</v>
      </c>
    </row>
    <row r="1846" spans="1:17" ht="15.5" x14ac:dyDescent="0.35">
      <c r="A1846" s="8" t="s">
        <v>524</v>
      </c>
      <c r="B1846" t="str">
        <f>VLOOKUP(Healthcare!A1846,'Customer Names'!A1846:E4180,4,FALSE)</f>
        <v>Adam</v>
      </c>
      <c r="C1846" s="10">
        <f>_xlfn.XLOOKUP(A1846,'Medical Examinations'!$A$2:$A$2336,'Medical Examinations'!$B$2:$B$2336,"NA",0,1)</f>
        <v>27.835000000000001</v>
      </c>
      <c r="D1846" s="10">
        <f>_xlfn.XLOOKUP(A1846,'Medical Examinations'!$A$2:$A$2336,'Medical Examinations'!$C$2:$C$2336)</f>
        <v>5.37</v>
      </c>
      <c r="E1846" s="1" t="str">
        <f>_xlfn.XLOOKUP(A1846,'Medical Examinations'!$A$2:$A$2336,'Medical Examinations'!$D$2:$D$2336)</f>
        <v>No</v>
      </c>
      <c r="F1846" t="str">
        <f>_xlfn.XLOOKUP(A1846,'Medical Examinations'!$A$2:$A$2336,'Medical Examinations'!$E$2:$E$2336)</f>
        <v>No</v>
      </c>
      <c r="G1846" t="str">
        <f>_xlfn.XLOOKUP(A1846,'Medical Examinations'!$A$2:$A$2336,'Medical Examinations'!$F$2:$F$2336)</f>
        <v>No</v>
      </c>
      <c r="H1846" s="1">
        <f>_xlfn.XLOOKUP(A1846,'Medical Examinations'!$A$2:$A$2336,'Medical Examinations'!$G$2:$G$2336)</f>
        <v>0</v>
      </c>
      <c r="I1846" t="str">
        <f>_xlfn.XLOOKUP(A1846,'Medical Examinations'!$A$2:$A$2336,'Medical Examinations'!$H$2:$H$2336)</f>
        <v>No</v>
      </c>
      <c r="J1846" t="str">
        <f>VLOOKUP(A1846,'Medical Examinations'!$A$2:$J$2336,9,FALSE)</f>
        <v>Overweight</v>
      </c>
      <c r="K1846" t="str">
        <f>VLOOKUP(A1846,'Medical Examinations'!$A$2:$J$2336,10,FALSE)</f>
        <v>Normal</v>
      </c>
      <c r="L1846" s="51" t="str">
        <f>_xlfn.XLOOKUP(A1846,'Hospitalisation Details'!$A$2:$A$2345,'Hospitalisation Details'!$J$2:$J$2345,"")</f>
        <v>8-Aug-1990</v>
      </c>
      <c r="M1846" s="12">
        <f>_xlfn.XLOOKUP(A1846,'Hospitalisation Details'!$A$2:$A$2344,'Hospitalisation Details'!$F$2:$F$2344," ",0,1)</f>
        <v>4454.3999999999996</v>
      </c>
      <c r="N1846" t="str">
        <f>_xlfn.XLOOKUP(A1846,'Hospitalisation Details'!$A$2:$A$2344,'Hospitalisation Details'!$G$2:$G$2344," ",0,1)</f>
        <v>tier - 2</v>
      </c>
      <c r="O1846" t="str">
        <f>_xlfn.XLOOKUP(A1846,'Hospitalisation Details'!$A$2:$A$2344,'Hospitalisation Details'!$H$2:$H$2344," ",0,1)</f>
        <v>tier - 3</v>
      </c>
      <c r="P1846" t="str">
        <f>_xlfn.XLOOKUP(A1846,'Hospitalisation Details'!$A$2:$A$2344,'Hospitalisation Details'!$I$2:$I$2344," ",0,1)</f>
        <v>R1012</v>
      </c>
      <c r="Q1846">
        <f>_xlfn.XLOOKUP(A1846,'Hospitalisation Details'!$A$2:$A$2344,'Hospitalisation Details'!$K$2:$K$2344," ",0,1)</f>
        <v>32</v>
      </c>
    </row>
    <row r="1847" spans="1:17" ht="15.5" x14ac:dyDescent="0.35">
      <c r="A1847" s="8" t="s">
        <v>523</v>
      </c>
      <c r="B1847" t="str">
        <f>VLOOKUP(Healthcare!A1847,'Customer Names'!A1847:E4181,4,FALSE)</f>
        <v>Yemane Adhane</v>
      </c>
      <c r="C1847" s="10">
        <f>_xlfn.XLOOKUP(A1847,'Medical Examinations'!$A$2:$A$2336,'Medical Examinations'!$B$2:$B$2336,"NA",0,1)</f>
        <v>33</v>
      </c>
      <c r="D1847" s="10">
        <f>_xlfn.XLOOKUP(A1847,'Medical Examinations'!$A$2:$A$2336,'Medical Examinations'!$C$2:$C$2336)</f>
        <v>5.39</v>
      </c>
      <c r="E1847" s="1" t="str">
        <f>_xlfn.XLOOKUP(A1847,'Medical Examinations'!$A$2:$A$2336,'Medical Examinations'!$D$2:$D$2336)</f>
        <v>No</v>
      </c>
      <c r="F1847" t="str">
        <f>_xlfn.XLOOKUP(A1847,'Medical Examinations'!$A$2:$A$2336,'Medical Examinations'!$E$2:$E$2336)</f>
        <v>No</v>
      </c>
      <c r="G1847" t="str">
        <f>_xlfn.XLOOKUP(A1847,'Medical Examinations'!$A$2:$A$2336,'Medical Examinations'!$F$2:$F$2336)</f>
        <v>No</v>
      </c>
      <c r="H1847" s="1">
        <f>_xlfn.XLOOKUP(A1847,'Medical Examinations'!$A$2:$A$2336,'Medical Examinations'!$G$2:$G$2336)</f>
        <v>0</v>
      </c>
      <c r="I1847" t="str">
        <f>_xlfn.XLOOKUP(A1847,'Medical Examinations'!$A$2:$A$2336,'Medical Examinations'!$H$2:$H$2336)</f>
        <v>No</v>
      </c>
      <c r="J1847" t="str">
        <f>VLOOKUP(A1847,'Medical Examinations'!$A$2:$J$2336,9,FALSE)</f>
        <v>Obesity</v>
      </c>
      <c r="K1847" t="str">
        <f>VLOOKUP(A1847,'Medical Examinations'!$A$2:$J$2336,10,FALSE)</f>
        <v>Normal</v>
      </c>
      <c r="L1847" s="51" t="str">
        <f>_xlfn.XLOOKUP(A1847,'Hospitalisation Details'!$A$2:$A$2345,'Hospitalisation Details'!$J$2:$J$2345,"")</f>
        <v>28-Jun-1994</v>
      </c>
      <c r="M1847" s="12">
        <f>_xlfn.XLOOKUP(A1847,'Hospitalisation Details'!$A$2:$A$2344,'Hospitalisation Details'!$F$2:$F$2344," ",0,1)</f>
        <v>4449.46</v>
      </c>
      <c r="N1847" t="str">
        <f>_xlfn.XLOOKUP(A1847,'Hospitalisation Details'!$A$2:$A$2344,'Hospitalisation Details'!$G$2:$G$2344," ",0,1)</f>
        <v>tier - 1</v>
      </c>
      <c r="O1847" t="str">
        <f>_xlfn.XLOOKUP(A1847,'Hospitalisation Details'!$A$2:$A$2344,'Hospitalisation Details'!$H$2:$H$2344," ",0,1)</f>
        <v>tier - 2</v>
      </c>
      <c r="P1847" t="str">
        <f>_xlfn.XLOOKUP(A1847,'Hospitalisation Details'!$A$2:$A$2344,'Hospitalisation Details'!$I$2:$I$2344," ",0,1)</f>
        <v>R1013</v>
      </c>
      <c r="Q1847">
        <f>_xlfn.XLOOKUP(A1847,'Hospitalisation Details'!$A$2:$A$2344,'Hospitalisation Details'!$K$2:$K$2344," ",0,1)</f>
        <v>28</v>
      </c>
    </row>
    <row r="1848" spans="1:17" ht="15.5" x14ac:dyDescent="0.35">
      <c r="A1848" s="8" t="s">
        <v>522</v>
      </c>
      <c r="B1848" t="str">
        <f>VLOOKUP(Healthcare!A1848,'Customer Names'!A1848:E4182,4,FALSE)</f>
        <v>Jesse A.</v>
      </c>
      <c r="C1848" s="10">
        <f>_xlfn.XLOOKUP(A1848,'Medical Examinations'!$A$2:$A$2336,'Medical Examinations'!$B$2:$B$2336,"NA",0,1)</f>
        <v>26.885000000000002</v>
      </c>
      <c r="D1848" s="10">
        <f>_xlfn.XLOOKUP(A1848,'Medical Examinations'!$A$2:$A$2336,'Medical Examinations'!$C$2:$C$2336)</f>
        <v>5.86</v>
      </c>
      <c r="E1848" s="1" t="str">
        <f>_xlfn.XLOOKUP(A1848,'Medical Examinations'!$A$2:$A$2336,'Medical Examinations'!$D$2:$D$2336)</f>
        <v>No</v>
      </c>
      <c r="F1848" t="str">
        <f>_xlfn.XLOOKUP(A1848,'Medical Examinations'!$A$2:$A$2336,'Medical Examinations'!$E$2:$E$2336)</f>
        <v>No</v>
      </c>
      <c r="G1848" t="str">
        <f>_xlfn.XLOOKUP(A1848,'Medical Examinations'!$A$2:$A$2336,'Medical Examinations'!$F$2:$F$2336)</f>
        <v>No</v>
      </c>
      <c r="H1848" s="1">
        <f>_xlfn.XLOOKUP(A1848,'Medical Examinations'!$A$2:$A$2336,'Medical Examinations'!$G$2:$G$2336)</f>
        <v>0</v>
      </c>
      <c r="I1848" t="str">
        <f>_xlfn.XLOOKUP(A1848,'Medical Examinations'!$A$2:$A$2336,'Medical Examinations'!$H$2:$H$2336)</f>
        <v>No</v>
      </c>
      <c r="J1848" t="str">
        <f>VLOOKUP(A1848,'Medical Examinations'!$A$2:$J$2336,9,FALSE)</f>
        <v>Overweight</v>
      </c>
      <c r="K1848" t="str">
        <f>VLOOKUP(A1848,'Medical Examinations'!$A$2:$J$2336,10,FALSE)</f>
        <v>Prediabetes</v>
      </c>
      <c r="L1848" s="51" t="str">
        <f>_xlfn.XLOOKUP(A1848,'Hospitalisation Details'!$A$2:$A$2345,'Hospitalisation Details'!$J$2:$J$2345,"")</f>
        <v>3-Sep-1991</v>
      </c>
      <c r="M1848" s="12">
        <f>_xlfn.XLOOKUP(A1848,'Hospitalisation Details'!$A$2:$A$2344,'Hospitalisation Details'!$F$2:$F$2344," ",0,1)</f>
        <v>4441.21</v>
      </c>
      <c r="N1848" t="str">
        <f>_xlfn.XLOOKUP(A1848,'Hospitalisation Details'!$A$2:$A$2344,'Hospitalisation Details'!$G$2:$G$2344," ",0,1)</f>
        <v>tier - 1</v>
      </c>
      <c r="O1848" t="str">
        <f>_xlfn.XLOOKUP(A1848,'Hospitalisation Details'!$A$2:$A$2344,'Hospitalisation Details'!$H$2:$H$2344," ",0,1)</f>
        <v>tier - 2</v>
      </c>
      <c r="P1848" t="str">
        <f>_xlfn.XLOOKUP(A1848,'Hospitalisation Details'!$A$2:$A$2344,'Hospitalisation Details'!$I$2:$I$2344," ",0,1)</f>
        <v>R1014</v>
      </c>
      <c r="Q1848">
        <f>_xlfn.XLOOKUP(A1848,'Hospitalisation Details'!$A$2:$A$2344,'Hospitalisation Details'!$K$2:$K$2344," ",0,1)</f>
        <v>31</v>
      </c>
    </row>
    <row r="1849" spans="1:17" ht="15.5" x14ac:dyDescent="0.35">
      <c r="A1849" s="8" t="s">
        <v>521</v>
      </c>
      <c r="B1849" t="str">
        <f>VLOOKUP(Healthcare!A1849,'Customer Names'!A1849:E4183,4,FALSE)</f>
        <v>Bird</v>
      </c>
      <c r="C1849" s="10">
        <f>_xlfn.XLOOKUP(A1849,'Medical Examinations'!$A$2:$A$2336,'Medical Examinations'!$B$2:$B$2336,"NA",0,1)</f>
        <v>29.26</v>
      </c>
      <c r="D1849" s="10">
        <f>_xlfn.XLOOKUP(A1849,'Medical Examinations'!$A$2:$A$2336,'Medical Examinations'!$C$2:$C$2336)</f>
        <v>4.4400000000000004</v>
      </c>
      <c r="E1849" s="1" t="str">
        <f>_xlfn.XLOOKUP(A1849,'Medical Examinations'!$A$2:$A$2336,'Medical Examinations'!$D$2:$D$2336)</f>
        <v>No</v>
      </c>
      <c r="F1849" t="str">
        <f>_xlfn.XLOOKUP(A1849,'Medical Examinations'!$A$2:$A$2336,'Medical Examinations'!$E$2:$E$2336)</f>
        <v>No</v>
      </c>
      <c r="G1849" t="str">
        <f>_xlfn.XLOOKUP(A1849,'Medical Examinations'!$A$2:$A$2336,'Medical Examinations'!$F$2:$F$2336)</f>
        <v>No</v>
      </c>
      <c r="H1849" s="1">
        <f>_xlfn.XLOOKUP(A1849,'Medical Examinations'!$A$2:$A$2336,'Medical Examinations'!$G$2:$G$2336)</f>
        <v>0</v>
      </c>
      <c r="I1849" t="str">
        <f>_xlfn.XLOOKUP(A1849,'Medical Examinations'!$A$2:$A$2336,'Medical Examinations'!$H$2:$H$2336)</f>
        <v>No</v>
      </c>
      <c r="J1849" t="str">
        <f>VLOOKUP(A1849,'Medical Examinations'!$A$2:$J$2336,9,FALSE)</f>
        <v>Overweight</v>
      </c>
      <c r="K1849" t="str">
        <f>VLOOKUP(A1849,'Medical Examinations'!$A$2:$J$2336,10,FALSE)</f>
        <v>Normal</v>
      </c>
      <c r="L1849" s="51" t="str">
        <f>_xlfn.XLOOKUP(A1849,'Hospitalisation Details'!$A$2:$A$2345,'Hospitalisation Details'!$J$2:$J$2345,"")</f>
        <v>24-Oct-1994</v>
      </c>
      <c r="M1849" s="12">
        <f>_xlfn.XLOOKUP(A1849,'Hospitalisation Details'!$A$2:$A$2344,'Hospitalisation Details'!$F$2:$F$2344," ",0,1)</f>
        <v>4438.26</v>
      </c>
      <c r="N1849" t="str">
        <f>_xlfn.XLOOKUP(A1849,'Hospitalisation Details'!$A$2:$A$2344,'Hospitalisation Details'!$G$2:$G$2344," ",0,1)</f>
        <v>tier - 2</v>
      </c>
      <c r="O1849" t="str">
        <f>_xlfn.XLOOKUP(A1849,'Hospitalisation Details'!$A$2:$A$2344,'Hospitalisation Details'!$H$2:$H$2344," ",0,1)</f>
        <v>tier - 3</v>
      </c>
      <c r="P1849" t="str">
        <f>_xlfn.XLOOKUP(A1849,'Hospitalisation Details'!$A$2:$A$2344,'Hospitalisation Details'!$I$2:$I$2344," ",0,1)</f>
        <v>R1017</v>
      </c>
      <c r="Q1849">
        <f>_xlfn.XLOOKUP(A1849,'Hospitalisation Details'!$A$2:$A$2344,'Hospitalisation Details'!$K$2:$K$2344," ",0,1)</f>
        <v>28</v>
      </c>
    </row>
    <row r="1850" spans="1:17" ht="15.5" x14ac:dyDescent="0.35">
      <c r="A1850" s="8" t="s">
        <v>520</v>
      </c>
      <c r="B1850" t="str">
        <f>VLOOKUP(Healthcare!A1850,'Customer Names'!A1850:E4184,4,FALSE)</f>
        <v>Patrick M.</v>
      </c>
      <c r="C1850" s="10">
        <f>_xlfn.XLOOKUP(A1850,'Medical Examinations'!$A$2:$A$2336,'Medical Examinations'!$B$2:$B$2336,"NA",0,1)</f>
        <v>26.98</v>
      </c>
      <c r="D1850" s="10">
        <f>_xlfn.XLOOKUP(A1850,'Medical Examinations'!$A$2:$A$2336,'Medical Examinations'!$C$2:$C$2336)</f>
        <v>4.41</v>
      </c>
      <c r="E1850" s="1" t="str">
        <f>_xlfn.XLOOKUP(A1850,'Medical Examinations'!$A$2:$A$2336,'Medical Examinations'!$D$2:$D$2336)</f>
        <v>No</v>
      </c>
      <c r="F1850" t="str">
        <f>_xlfn.XLOOKUP(A1850,'Medical Examinations'!$A$2:$A$2336,'Medical Examinations'!$E$2:$E$2336)</f>
        <v>No</v>
      </c>
      <c r="G1850" t="str">
        <f>_xlfn.XLOOKUP(A1850,'Medical Examinations'!$A$2:$A$2336,'Medical Examinations'!$F$2:$F$2336)</f>
        <v>No</v>
      </c>
      <c r="H1850" s="1">
        <f>_xlfn.XLOOKUP(A1850,'Medical Examinations'!$A$2:$A$2336,'Medical Examinations'!$G$2:$G$2336)</f>
        <v>0</v>
      </c>
      <c r="I1850" t="str">
        <f>_xlfn.XLOOKUP(A1850,'Medical Examinations'!$A$2:$A$2336,'Medical Examinations'!$H$2:$H$2336)</f>
        <v>No</v>
      </c>
      <c r="J1850" t="str">
        <f>VLOOKUP(A1850,'Medical Examinations'!$A$2:$J$2336,9,FALSE)</f>
        <v>Overweight</v>
      </c>
      <c r="K1850" t="str">
        <f>VLOOKUP(A1850,'Medical Examinations'!$A$2:$J$2336,10,FALSE)</f>
        <v>Normal</v>
      </c>
      <c r="L1850" s="51" t="str">
        <f>_xlfn.XLOOKUP(A1850,'Hospitalisation Details'!$A$2:$A$2345,'Hospitalisation Details'!$J$2:$J$2345,"")</f>
        <v>8-Oct-1994</v>
      </c>
      <c r="M1850" s="12">
        <f>_xlfn.XLOOKUP(A1850,'Hospitalisation Details'!$A$2:$A$2344,'Hospitalisation Details'!$F$2:$F$2344," ",0,1)</f>
        <v>4435.09</v>
      </c>
      <c r="N1850" t="str">
        <f>_xlfn.XLOOKUP(A1850,'Hospitalisation Details'!$A$2:$A$2344,'Hospitalisation Details'!$G$2:$G$2344," ",0,1)</f>
        <v>tier - 3</v>
      </c>
      <c r="O1850" t="str">
        <f>_xlfn.XLOOKUP(A1850,'Hospitalisation Details'!$A$2:$A$2344,'Hospitalisation Details'!$H$2:$H$2344," ",0,1)</f>
        <v>tier - 2</v>
      </c>
      <c r="P1850" t="str">
        <f>_xlfn.XLOOKUP(A1850,'Hospitalisation Details'!$A$2:$A$2344,'Hospitalisation Details'!$I$2:$I$2344," ",0,1)</f>
        <v>R1016</v>
      </c>
      <c r="Q1850">
        <f>_xlfn.XLOOKUP(A1850,'Hospitalisation Details'!$A$2:$A$2344,'Hospitalisation Details'!$K$2:$K$2344," ",0,1)</f>
        <v>28</v>
      </c>
    </row>
    <row r="1851" spans="1:17" ht="15.5" x14ac:dyDescent="0.35">
      <c r="A1851" s="8" t="s">
        <v>519</v>
      </c>
      <c r="B1851" t="str">
        <f>VLOOKUP(Healthcare!A1851,'Customer Names'!A1851:E4185,4,FALSE)</f>
        <v>Kyle</v>
      </c>
      <c r="C1851" s="10">
        <f>_xlfn.XLOOKUP(A1851,'Medical Examinations'!$A$2:$A$2336,'Medical Examinations'!$B$2:$B$2336,"NA",0,1)</f>
        <v>32.11</v>
      </c>
      <c r="D1851" s="10">
        <f>_xlfn.XLOOKUP(A1851,'Medical Examinations'!$A$2:$A$2336,'Medical Examinations'!$C$2:$C$2336)</f>
        <v>5.19</v>
      </c>
      <c r="E1851" s="1" t="str">
        <f>_xlfn.XLOOKUP(A1851,'Medical Examinations'!$A$2:$A$2336,'Medical Examinations'!$D$2:$D$2336)</f>
        <v>No</v>
      </c>
      <c r="F1851" t="str">
        <f>_xlfn.XLOOKUP(A1851,'Medical Examinations'!$A$2:$A$2336,'Medical Examinations'!$E$2:$E$2336)</f>
        <v>No</v>
      </c>
      <c r="G1851" t="str">
        <f>_xlfn.XLOOKUP(A1851,'Medical Examinations'!$A$2:$A$2336,'Medical Examinations'!$F$2:$F$2336)</f>
        <v>Yes</v>
      </c>
      <c r="H1851" s="1">
        <f>_xlfn.XLOOKUP(A1851,'Medical Examinations'!$A$2:$A$2336,'Medical Examinations'!$G$2:$G$2336)</f>
        <v>1</v>
      </c>
      <c r="I1851" t="str">
        <f>_xlfn.XLOOKUP(A1851,'Medical Examinations'!$A$2:$A$2336,'Medical Examinations'!$H$2:$H$2336)</f>
        <v>No</v>
      </c>
      <c r="J1851" t="str">
        <f>VLOOKUP(A1851,'Medical Examinations'!$A$2:$J$2336,9,FALSE)</f>
        <v>Obesity</v>
      </c>
      <c r="K1851" t="str">
        <f>VLOOKUP(A1851,'Medical Examinations'!$A$2:$J$2336,10,FALSE)</f>
        <v>Normal</v>
      </c>
      <c r="L1851" s="51" t="str">
        <f>_xlfn.XLOOKUP(A1851,'Hospitalisation Details'!$A$2:$A$2345,'Hospitalisation Details'!$J$2:$J$2345,"")</f>
        <v>23-Dec-1993</v>
      </c>
      <c r="M1851" s="12">
        <f>_xlfn.XLOOKUP(A1851,'Hospitalisation Details'!$A$2:$A$2344,'Hospitalisation Details'!$F$2:$F$2344," ",0,1)</f>
        <v>4433.92</v>
      </c>
      <c r="N1851" t="str">
        <f>_xlfn.XLOOKUP(A1851,'Hospitalisation Details'!$A$2:$A$2344,'Hospitalisation Details'!$G$2:$G$2344," ",0,1)</f>
        <v>tier - 2</v>
      </c>
      <c r="O1851" t="str">
        <f>_xlfn.XLOOKUP(A1851,'Hospitalisation Details'!$A$2:$A$2344,'Hospitalisation Details'!$H$2:$H$2344," ",0,1)</f>
        <v>tier - 2</v>
      </c>
      <c r="P1851" t="str">
        <f>_xlfn.XLOOKUP(A1851,'Hospitalisation Details'!$A$2:$A$2344,'Hospitalisation Details'!$I$2:$I$2344," ",0,1)</f>
        <v>R1012</v>
      </c>
      <c r="Q1851">
        <f>_xlfn.XLOOKUP(A1851,'Hospitalisation Details'!$A$2:$A$2344,'Hospitalisation Details'!$K$2:$K$2344," ",0,1)</f>
        <v>29</v>
      </c>
    </row>
    <row r="1852" spans="1:17" ht="15.5" x14ac:dyDescent="0.35">
      <c r="A1852" s="8" t="s">
        <v>518</v>
      </c>
      <c r="B1852" t="str">
        <f>VLOOKUP(Healthcare!A1852,'Customer Names'!A1852:E4186,4,FALSE)</f>
        <v>Ryan</v>
      </c>
      <c r="C1852" s="10">
        <f>_xlfn.XLOOKUP(A1852,'Medical Examinations'!$A$2:$A$2336,'Medical Examinations'!$B$2:$B$2336,"NA",0,1)</f>
        <v>31.73</v>
      </c>
      <c r="D1852" s="10">
        <f>_xlfn.XLOOKUP(A1852,'Medical Examinations'!$A$2:$A$2336,'Medical Examinations'!$C$2:$C$2336)</f>
        <v>5.16</v>
      </c>
      <c r="E1852" s="1" t="str">
        <f>_xlfn.XLOOKUP(A1852,'Medical Examinations'!$A$2:$A$2336,'Medical Examinations'!$D$2:$D$2336)</f>
        <v>No</v>
      </c>
      <c r="F1852" t="str">
        <f>_xlfn.XLOOKUP(A1852,'Medical Examinations'!$A$2:$A$2336,'Medical Examinations'!$E$2:$E$2336)</f>
        <v>No</v>
      </c>
      <c r="G1852" t="str">
        <f>_xlfn.XLOOKUP(A1852,'Medical Examinations'!$A$2:$A$2336,'Medical Examinations'!$F$2:$F$2336)</f>
        <v>Yes</v>
      </c>
      <c r="H1852" s="1">
        <f>_xlfn.XLOOKUP(A1852,'Medical Examinations'!$A$2:$A$2336,'Medical Examinations'!$G$2:$G$2336)</f>
        <v>1</v>
      </c>
      <c r="I1852" t="str">
        <f>_xlfn.XLOOKUP(A1852,'Medical Examinations'!$A$2:$A$2336,'Medical Examinations'!$H$2:$H$2336)</f>
        <v>No</v>
      </c>
      <c r="J1852" t="str">
        <f>VLOOKUP(A1852,'Medical Examinations'!$A$2:$J$2336,9,FALSE)</f>
        <v>Obesity</v>
      </c>
      <c r="K1852" t="str">
        <f>VLOOKUP(A1852,'Medical Examinations'!$A$2:$J$2336,10,FALSE)</f>
        <v>Normal</v>
      </c>
      <c r="L1852" s="51" t="str">
        <f>_xlfn.XLOOKUP(A1852,'Hospitalisation Details'!$A$2:$A$2345,'Hospitalisation Details'!$J$2:$J$2345,"")</f>
        <v>4-Sep-1993</v>
      </c>
      <c r="M1852" s="12">
        <f>_xlfn.XLOOKUP(A1852,'Hospitalisation Details'!$A$2:$A$2344,'Hospitalisation Details'!$F$2:$F$2344," ",0,1)</f>
        <v>4433.3900000000003</v>
      </c>
      <c r="N1852" t="str">
        <f>_xlfn.XLOOKUP(A1852,'Hospitalisation Details'!$A$2:$A$2344,'Hospitalisation Details'!$G$2:$G$2344," ",0,1)</f>
        <v>tier - 2</v>
      </c>
      <c r="O1852" t="str">
        <f>_xlfn.XLOOKUP(A1852,'Hospitalisation Details'!$A$2:$A$2344,'Hospitalisation Details'!$H$2:$H$2344," ",0,1)</f>
        <v>tier - 3</v>
      </c>
      <c r="P1852" t="str">
        <f>_xlfn.XLOOKUP(A1852,'Hospitalisation Details'!$A$2:$A$2344,'Hospitalisation Details'!$I$2:$I$2344," ",0,1)</f>
        <v>R1012</v>
      </c>
      <c r="Q1852">
        <f>_xlfn.XLOOKUP(A1852,'Hospitalisation Details'!$A$2:$A$2344,'Hospitalisation Details'!$K$2:$K$2344," ",0,1)</f>
        <v>29</v>
      </c>
    </row>
    <row r="1853" spans="1:17" ht="15.5" x14ac:dyDescent="0.35">
      <c r="A1853" s="8" t="s">
        <v>517</v>
      </c>
      <c r="B1853" t="str">
        <f>VLOOKUP(Healthcare!A1853,'Customer Names'!A1853:E4187,4,FALSE)</f>
        <v>Yuri</v>
      </c>
      <c r="C1853" s="10">
        <f>_xlfn.XLOOKUP(A1853,'Medical Examinations'!$A$2:$A$2336,'Medical Examinations'!$B$2:$B$2336,"NA",0,1)</f>
        <v>22.515000000000001</v>
      </c>
      <c r="D1853" s="10">
        <f>_xlfn.XLOOKUP(A1853,'Medical Examinations'!$A$2:$A$2336,'Medical Examinations'!$C$2:$C$2336)</f>
        <v>4.24</v>
      </c>
      <c r="E1853" s="1" t="str">
        <f>_xlfn.XLOOKUP(A1853,'Medical Examinations'!$A$2:$A$2336,'Medical Examinations'!$D$2:$D$2336)</f>
        <v>No</v>
      </c>
      <c r="F1853" t="str">
        <f>_xlfn.XLOOKUP(A1853,'Medical Examinations'!$A$2:$A$2336,'Medical Examinations'!$E$2:$E$2336)</f>
        <v>No</v>
      </c>
      <c r="G1853" t="str">
        <f>_xlfn.XLOOKUP(A1853,'Medical Examinations'!$A$2:$A$2336,'Medical Examinations'!$F$2:$F$2336)</f>
        <v>No</v>
      </c>
      <c r="H1853" s="1">
        <f>_xlfn.XLOOKUP(A1853,'Medical Examinations'!$A$2:$A$2336,'Medical Examinations'!$G$2:$G$2336)</f>
        <v>0</v>
      </c>
      <c r="I1853" t="str">
        <f>_xlfn.XLOOKUP(A1853,'Medical Examinations'!$A$2:$A$2336,'Medical Examinations'!$H$2:$H$2336)</f>
        <v>No</v>
      </c>
      <c r="J1853" t="str">
        <f>VLOOKUP(A1853,'Medical Examinations'!$A$2:$J$2336,9,FALSE)</f>
        <v>Normal Weight</v>
      </c>
      <c r="K1853" t="str">
        <f>VLOOKUP(A1853,'Medical Examinations'!$A$2:$J$2336,10,FALSE)</f>
        <v>Normal</v>
      </c>
      <c r="L1853" s="51" t="str">
        <f>_xlfn.XLOOKUP(A1853,'Hospitalisation Details'!$A$2:$A$2345,'Hospitalisation Details'!$J$2:$J$2345,"")</f>
        <v>29-Dec-1994</v>
      </c>
      <c r="M1853" s="12">
        <f>_xlfn.XLOOKUP(A1853,'Hospitalisation Details'!$A$2:$A$2344,'Hospitalisation Details'!$F$2:$F$2344," ",0,1)</f>
        <v>4428.8900000000003</v>
      </c>
      <c r="N1853" t="str">
        <f>_xlfn.XLOOKUP(A1853,'Hospitalisation Details'!$A$2:$A$2344,'Hospitalisation Details'!$G$2:$G$2344," ",0,1)</f>
        <v>tier - 3</v>
      </c>
      <c r="O1853" t="str">
        <f>_xlfn.XLOOKUP(A1853,'Hospitalisation Details'!$A$2:$A$2344,'Hospitalisation Details'!$H$2:$H$2344," ",0,1)</f>
        <v>tier - 1</v>
      </c>
      <c r="P1853" t="str">
        <f>_xlfn.XLOOKUP(A1853,'Hospitalisation Details'!$A$2:$A$2344,'Hospitalisation Details'!$I$2:$I$2344," ",0,1)</f>
        <v>R1017</v>
      </c>
      <c r="Q1853">
        <f>_xlfn.XLOOKUP(A1853,'Hospitalisation Details'!$A$2:$A$2344,'Hospitalisation Details'!$K$2:$K$2344," ",0,1)</f>
        <v>28</v>
      </c>
    </row>
    <row r="1854" spans="1:17" ht="15.5" x14ac:dyDescent="0.35">
      <c r="A1854" s="8" t="s">
        <v>515</v>
      </c>
      <c r="B1854" t="str">
        <f>VLOOKUP(Healthcare!A1854,'Customer Names'!A1854:E4188,4,FALSE)</f>
        <v>Ryan</v>
      </c>
      <c r="C1854" s="10">
        <f>_xlfn.XLOOKUP(A1854,'Medical Examinations'!$A$2:$A$2336,'Medical Examinations'!$B$2:$B$2336,"NA",0,1)</f>
        <v>25.9</v>
      </c>
      <c r="D1854" s="10">
        <f>_xlfn.XLOOKUP(A1854,'Medical Examinations'!$A$2:$A$2336,'Medical Examinations'!$C$2:$C$2336)</f>
        <v>5.45</v>
      </c>
      <c r="E1854" s="1" t="str">
        <f>_xlfn.XLOOKUP(A1854,'Medical Examinations'!$A$2:$A$2336,'Medical Examinations'!$D$2:$D$2336)</f>
        <v>No</v>
      </c>
      <c r="F1854" t="str">
        <f>_xlfn.XLOOKUP(A1854,'Medical Examinations'!$A$2:$A$2336,'Medical Examinations'!$E$2:$E$2336)</f>
        <v>No</v>
      </c>
      <c r="G1854" t="str">
        <f>_xlfn.XLOOKUP(A1854,'Medical Examinations'!$A$2:$A$2336,'Medical Examinations'!$F$2:$F$2336)</f>
        <v>No</v>
      </c>
      <c r="H1854" s="1">
        <f>_xlfn.XLOOKUP(A1854,'Medical Examinations'!$A$2:$A$2336,'Medical Examinations'!$G$2:$G$2336)</f>
        <v>1</v>
      </c>
      <c r="I1854" t="str">
        <f>_xlfn.XLOOKUP(A1854,'Medical Examinations'!$A$2:$A$2336,'Medical Examinations'!$H$2:$H$2336)</f>
        <v>No</v>
      </c>
      <c r="J1854" t="str">
        <f>VLOOKUP(A1854,'Medical Examinations'!$A$2:$J$2336,9,FALSE)</f>
        <v>Overweight</v>
      </c>
      <c r="K1854" t="str">
        <f>VLOOKUP(A1854,'Medical Examinations'!$A$2:$J$2336,10,FALSE)</f>
        <v>Normal</v>
      </c>
      <c r="L1854" s="51" t="str">
        <f>_xlfn.XLOOKUP(A1854,'Hospitalisation Details'!$A$2:$A$2345,'Hospitalisation Details'!$J$2:$J$2345,"")</f>
        <v>15-Aug-1992</v>
      </c>
      <c r="M1854" s="12">
        <f>_xlfn.XLOOKUP(A1854,'Hospitalisation Details'!$A$2:$A$2344,'Hospitalisation Details'!$F$2:$F$2344," ",0,1)</f>
        <v>4420.95</v>
      </c>
      <c r="N1854" t="str">
        <f>_xlfn.XLOOKUP(A1854,'Hospitalisation Details'!$A$2:$A$2344,'Hospitalisation Details'!$G$2:$G$2344," ",0,1)</f>
        <v>tier - 2</v>
      </c>
      <c r="O1854" t="str">
        <f>_xlfn.XLOOKUP(A1854,'Hospitalisation Details'!$A$2:$A$2344,'Hospitalisation Details'!$H$2:$H$2344," ",0,1)</f>
        <v>tier - 3</v>
      </c>
      <c r="P1854" t="str">
        <f>_xlfn.XLOOKUP(A1854,'Hospitalisation Details'!$A$2:$A$2344,'Hospitalisation Details'!$I$2:$I$2344," ",0,1)</f>
        <v>R1020</v>
      </c>
      <c r="Q1854">
        <f>_xlfn.XLOOKUP(A1854,'Hospitalisation Details'!$A$2:$A$2344,'Hospitalisation Details'!$K$2:$K$2344," ",0,1)</f>
        <v>30</v>
      </c>
    </row>
    <row r="1855" spans="1:17" ht="15.5" x14ac:dyDescent="0.35">
      <c r="A1855" s="8" t="s">
        <v>514</v>
      </c>
      <c r="B1855" t="str">
        <f>VLOOKUP(Healthcare!A1855,'Customer Names'!A1855:E4189,4,FALSE)</f>
        <v>Debbie</v>
      </c>
      <c r="C1855" s="10">
        <f>_xlfn.XLOOKUP(A1855,'Medical Examinations'!$A$2:$A$2336,'Medical Examinations'!$B$2:$B$2336,"NA",0,1)</f>
        <v>27.72</v>
      </c>
      <c r="D1855" s="10">
        <f>_xlfn.XLOOKUP(A1855,'Medical Examinations'!$A$2:$A$2336,'Medical Examinations'!$C$2:$C$2336)</f>
        <v>5.03</v>
      </c>
      <c r="E1855" s="1" t="str">
        <f>_xlfn.XLOOKUP(A1855,'Medical Examinations'!$A$2:$A$2336,'Medical Examinations'!$D$2:$D$2336)</f>
        <v>Yes</v>
      </c>
      <c r="F1855" t="str">
        <f>_xlfn.XLOOKUP(A1855,'Medical Examinations'!$A$2:$A$2336,'Medical Examinations'!$E$2:$E$2336)</f>
        <v>No</v>
      </c>
      <c r="G1855" t="str">
        <f>_xlfn.XLOOKUP(A1855,'Medical Examinations'!$A$2:$A$2336,'Medical Examinations'!$F$2:$F$2336)</f>
        <v>No</v>
      </c>
      <c r="H1855" s="1">
        <f>_xlfn.XLOOKUP(A1855,'Medical Examinations'!$A$2:$A$2336,'Medical Examinations'!$G$2:$G$2336)</f>
        <v>1</v>
      </c>
      <c r="I1855" t="str">
        <f>_xlfn.XLOOKUP(A1855,'Medical Examinations'!$A$2:$A$2336,'Medical Examinations'!$H$2:$H$2336)</f>
        <v>No</v>
      </c>
      <c r="J1855" t="str">
        <f>VLOOKUP(A1855,'Medical Examinations'!$A$2:$J$2336,9,FALSE)</f>
        <v>Overweight</v>
      </c>
      <c r="K1855" t="str">
        <f>VLOOKUP(A1855,'Medical Examinations'!$A$2:$J$2336,10,FALSE)</f>
        <v>Normal</v>
      </c>
      <c r="L1855" s="51" t="str">
        <f>_xlfn.XLOOKUP(A1855,'Hospitalisation Details'!$A$2:$A$2345,'Hospitalisation Details'!$J$2:$J$2345,"")</f>
        <v>16-Sep-1988</v>
      </c>
      <c r="M1855" s="12">
        <f>_xlfn.XLOOKUP(A1855,'Hospitalisation Details'!$A$2:$A$2344,'Hospitalisation Details'!$F$2:$F$2344," ",0,1)</f>
        <v>4415.16</v>
      </c>
      <c r="N1855" t="str">
        <f>_xlfn.XLOOKUP(A1855,'Hospitalisation Details'!$A$2:$A$2344,'Hospitalisation Details'!$G$2:$G$2344," ",0,1)</f>
        <v>tier - 2</v>
      </c>
      <c r="O1855" t="str">
        <f>_xlfn.XLOOKUP(A1855,'Hospitalisation Details'!$A$2:$A$2344,'Hospitalisation Details'!$H$2:$H$2344," ",0,1)</f>
        <v>tier - 1</v>
      </c>
      <c r="P1855" t="str">
        <f>_xlfn.XLOOKUP(A1855,'Hospitalisation Details'!$A$2:$A$2344,'Hospitalisation Details'!$I$2:$I$2344," ",0,1)</f>
        <v>R1013</v>
      </c>
      <c r="Q1855">
        <f>_xlfn.XLOOKUP(A1855,'Hospitalisation Details'!$A$2:$A$2344,'Hospitalisation Details'!$K$2:$K$2344," ",0,1)</f>
        <v>34</v>
      </c>
    </row>
    <row r="1856" spans="1:17" ht="15.5" x14ac:dyDescent="0.35">
      <c r="A1856" s="8" t="s">
        <v>513</v>
      </c>
      <c r="B1856" t="str">
        <f>VLOOKUP(Healthcare!A1856,'Customer Names'!A1856:E4190,4,FALSE)</f>
        <v>Mark D</v>
      </c>
      <c r="C1856" s="10">
        <f>_xlfn.XLOOKUP(A1856,'Medical Examinations'!$A$2:$A$2336,'Medical Examinations'!$B$2:$B$2336,"NA",0,1)</f>
        <v>31.5</v>
      </c>
      <c r="D1856" s="10">
        <f>_xlfn.XLOOKUP(A1856,'Medical Examinations'!$A$2:$A$2336,'Medical Examinations'!$C$2:$C$2336)</f>
        <v>9.6199999999999992</v>
      </c>
      <c r="E1856" s="1" t="str">
        <f>_xlfn.XLOOKUP(A1856,'Medical Examinations'!$A$2:$A$2336,'Medical Examinations'!$D$2:$D$2336)</f>
        <v>Yes</v>
      </c>
      <c r="F1856" t="str">
        <f>_xlfn.XLOOKUP(A1856,'Medical Examinations'!$A$2:$A$2336,'Medical Examinations'!$E$2:$E$2336)</f>
        <v>No</v>
      </c>
      <c r="G1856" t="str">
        <f>_xlfn.XLOOKUP(A1856,'Medical Examinations'!$A$2:$A$2336,'Medical Examinations'!$F$2:$F$2336)</f>
        <v>No</v>
      </c>
      <c r="H1856" s="1">
        <f>_xlfn.XLOOKUP(A1856,'Medical Examinations'!$A$2:$A$2336,'Medical Examinations'!$G$2:$G$2336)</f>
        <v>1</v>
      </c>
      <c r="I1856" t="str">
        <f>_xlfn.XLOOKUP(A1856,'Medical Examinations'!$A$2:$A$2336,'Medical Examinations'!$H$2:$H$2336)</f>
        <v>No</v>
      </c>
      <c r="J1856" t="str">
        <f>VLOOKUP(A1856,'Medical Examinations'!$A$2:$J$2336,9,FALSE)</f>
        <v>Obesity</v>
      </c>
      <c r="K1856" t="str">
        <f>VLOOKUP(A1856,'Medical Examinations'!$A$2:$J$2336,10,FALSE)</f>
        <v>Diabetes</v>
      </c>
      <c r="L1856" s="51" t="str">
        <f>_xlfn.XLOOKUP(A1856,'Hospitalisation Details'!$A$2:$A$2345,'Hospitalisation Details'!$J$2:$J$2345,"")</f>
        <v>13-Jul-1986</v>
      </c>
      <c r="M1856" s="12">
        <f>_xlfn.XLOOKUP(A1856,'Hospitalisation Details'!$A$2:$A$2344,'Hospitalisation Details'!$F$2:$F$2344," ",0,1)</f>
        <v>4402.2299999999996</v>
      </c>
      <c r="N1856" t="str">
        <f>_xlfn.XLOOKUP(A1856,'Hospitalisation Details'!$A$2:$A$2344,'Hospitalisation Details'!$G$2:$G$2344," ",0,1)</f>
        <v>tier - 2</v>
      </c>
      <c r="O1856" t="str">
        <f>_xlfn.XLOOKUP(A1856,'Hospitalisation Details'!$A$2:$A$2344,'Hospitalisation Details'!$H$2:$H$2344," ",0,1)</f>
        <v>tier - 2</v>
      </c>
      <c r="P1856" t="str">
        <f>_xlfn.XLOOKUP(A1856,'Hospitalisation Details'!$A$2:$A$2344,'Hospitalisation Details'!$I$2:$I$2344," ",0,1)</f>
        <v>R1011</v>
      </c>
      <c r="Q1856">
        <f>_xlfn.XLOOKUP(A1856,'Hospitalisation Details'!$A$2:$A$2344,'Hospitalisation Details'!$K$2:$K$2344," ",0,1)</f>
        <v>36</v>
      </c>
    </row>
    <row r="1857" spans="1:17" ht="15.5" x14ac:dyDescent="0.35">
      <c r="A1857" s="8" t="s">
        <v>512</v>
      </c>
      <c r="B1857" t="str">
        <f>VLOOKUP(Healthcare!A1857,'Customer Names'!A1857:E4191,4,FALSE)</f>
        <v>Christopher</v>
      </c>
      <c r="C1857" s="10">
        <f>_xlfn.XLOOKUP(A1857,'Medical Examinations'!$A$2:$A$2336,'Medical Examinations'!$B$2:$B$2336,"NA",0,1)</f>
        <v>29.7</v>
      </c>
      <c r="D1857" s="10">
        <f>_xlfn.XLOOKUP(A1857,'Medical Examinations'!$A$2:$A$2336,'Medical Examinations'!$C$2:$C$2336)</f>
        <v>6.77</v>
      </c>
      <c r="E1857" s="1" t="str">
        <f>_xlfn.XLOOKUP(A1857,'Medical Examinations'!$A$2:$A$2336,'Medical Examinations'!$D$2:$D$2336)</f>
        <v>Yes</v>
      </c>
      <c r="F1857" t="str">
        <f>_xlfn.XLOOKUP(A1857,'Medical Examinations'!$A$2:$A$2336,'Medical Examinations'!$E$2:$E$2336)</f>
        <v>No</v>
      </c>
      <c r="G1857" t="str">
        <f>_xlfn.XLOOKUP(A1857,'Medical Examinations'!$A$2:$A$2336,'Medical Examinations'!$F$2:$F$2336)</f>
        <v>No</v>
      </c>
      <c r="H1857" s="1">
        <f>_xlfn.XLOOKUP(A1857,'Medical Examinations'!$A$2:$A$2336,'Medical Examinations'!$G$2:$G$2336)</f>
        <v>1</v>
      </c>
      <c r="I1857" t="str">
        <f>_xlfn.XLOOKUP(A1857,'Medical Examinations'!$A$2:$A$2336,'Medical Examinations'!$H$2:$H$2336)</f>
        <v>No</v>
      </c>
      <c r="J1857" t="str">
        <f>VLOOKUP(A1857,'Medical Examinations'!$A$2:$J$2336,9,FALSE)</f>
        <v>Overweight</v>
      </c>
      <c r="K1857" t="str">
        <f>VLOOKUP(A1857,'Medical Examinations'!$A$2:$J$2336,10,FALSE)</f>
        <v>Diabetes</v>
      </c>
      <c r="L1857" s="51" t="str">
        <f>_xlfn.XLOOKUP(A1857,'Hospitalisation Details'!$A$2:$A$2345,'Hospitalisation Details'!$J$2:$J$2345,"")</f>
        <v>11-Aug-1986</v>
      </c>
      <c r="M1857" s="12">
        <f>_xlfn.XLOOKUP(A1857,'Hospitalisation Details'!$A$2:$A$2344,'Hospitalisation Details'!$F$2:$F$2344," ",0,1)</f>
        <v>4399.7299999999996</v>
      </c>
      <c r="N1857" t="str">
        <f>_xlfn.XLOOKUP(A1857,'Hospitalisation Details'!$A$2:$A$2344,'Hospitalisation Details'!$G$2:$G$2344," ",0,1)</f>
        <v>tier - 3</v>
      </c>
      <c r="O1857" t="str">
        <f>_xlfn.XLOOKUP(A1857,'Hospitalisation Details'!$A$2:$A$2344,'Hospitalisation Details'!$H$2:$H$2344," ",0,1)</f>
        <v>tier - 2</v>
      </c>
      <c r="P1857" t="str">
        <f>_xlfn.XLOOKUP(A1857,'Hospitalisation Details'!$A$2:$A$2344,'Hospitalisation Details'!$I$2:$I$2344," ",0,1)</f>
        <v>R1013</v>
      </c>
      <c r="Q1857">
        <f>_xlfn.XLOOKUP(A1857,'Hospitalisation Details'!$A$2:$A$2344,'Hospitalisation Details'!$K$2:$K$2344," ",0,1)</f>
        <v>36</v>
      </c>
    </row>
    <row r="1858" spans="1:17" ht="15.5" x14ac:dyDescent="0.35">
      <c r="A1858" s="8" t="s">
        <v>511</v>
      </c>
      <c r="B1858" t="str">
        <f>VLOOKUP(Healthcare!A1858,'Customer Names'!A1858:E4192,4,FALSE)</f>
        <v>Daniell L</v>
      </c>
      <c r="C1858" s="10">
        <f>_xlfn.XLOOKUP(A1858,'Medical Examinations'!$A$2:$A$2336,'Medical Examinations'!$B$2:$B$2336,"NA",0,1)</f>
        <v>21.26</v>
      </c>
      <c r="D1858" s="10">
        <f>_xlfn.XLOOKUP(A1858,'Medical Examinations'!$A$2:$A$2336,'Medical Examinations'!$C$2:$C$2336)</f>
        <v>5.36</v>
      </c>
      <c r="E1858" s="1" t="str">
        <f>_xlfn.XLOOKUP(A1858,'Medical Examinations'!$A$2:$A$2336,'Medical Examinations'!$D$2:$D$2336)</f>
        <v>Yes</v>
      </c>
      <c r="F1858" t="str">
        <f>_xlfn.XLOOKUP(A1858,'Medical Examinations'!$A$2:$A$2336,'Medical Examinations'!$E$2:$E$2336)</f>
        <v>No</v>
      </c>
      <c r="G1858" t="str">
        <f>_xlfn.XLOOKUP(A1858,'Medical Examinations'!$A$2:$A$2336,'Medical Examinations'!$F$2:$F$2336)</f>
        <v>No</v>
      </c>
      <c r="H1858" s="1">
        <f>_xlfn.XLOOKUP(A1858,'Medical Examinations'!$A$2:$A$2336,'Medical Examinations'!$G$2:$G$2336)</f>
        <v>1</v>
      </c>
      <c r="I1858" t="str">
        <f>_xlfn.XLOOKUP(A1858,'Medical Examinations'!$A$2:$A$2336,'Medical Examinations'!$H$2:$H$2336)</f>
        <v>No</v>
      </c>
      <c r="J1858" t="str">
        <f>VLOOKUP(A1858,'Medical Examinations'!$A$2:$J$2336,9,FALSE)</f>
        <v>Normal Weight</v>
      </c>
      <c r="K1858" t="str">
        <f>VLOOKUP(A1858,'Medical Examinations'!$A$2:$J$2336,10,FALSE)</f>
        <v>Normal</v>
      </c>
      <c r="L1858" s="51" t="str">
        <f>_xlfn.XLOOKUP(A1858,'Hospitalisation Details'!$A$2:$A$2345,'Hospitalisation Details'!$J$2:$J$2345,"")</f>
        <v>18-Jul-1988</v>
      </c>
      <c r="M1858" s="12">
        <f>_xlfn.XLOOKUP(A1858,'Hospitalisation Details'!$A$2:$A$2344,'Hospitalisation Details'!$F$2:$F$2344," ",0,1)</f>
        <v>4397.3100000000004</v>
      </c>
      <c r="N1858" t="str">
        <f>_xlfn.XLOOKUP(A1858,'Hospitalisation Details'!$A$2:$A$2344,'Hospitalisation Details'!$G$2:$G$2344," ",0,1)</f>
        <v>tier - 2</v>
      </c>
      <c r="O1858" t="str">
        <f>_xlfn.XLOOKUP(A1858,'Hospitalisation Details'!$A$2:$A$2344,'Hospitalisation Details'!$H$2:$H$2344," ",0,1)</f>
        <v>tier - 2</v>
      </c>
      <c r="P1858" t="str">
        <f>_xlfn.XLOOKUP(A1858,'Hospitalisation Details'!$A$2:$A$2344,'Hospitalisation Details'!$I$2:$I$2344," ",0,1)</f>
        <v>R1013</v>
      </c>
      <c r="Q1858">
        <f>_xlfn.XLOOKUP(A1858,'Hospitalisation Details'!$A$2:$A$2344,'Hospitalisation Details'!$K$2:$K$2344," ",0,1)</f>
        <v>34</v>
      </c>
    </row>
    <row r="1859" spans="1:17" ht="15.5" x14ac:dyDescent="0.35">
      <c r="A1859" s="8" t="s">
        <v>510</v>
      </c>
      <c r="B1859" t="str">
        <f>VLOOKUP(Healthcare!A1859,'Customer Names'!A1859:E4193,4,FALSE)</f>
        <v>Janne</v>
      </c>
      <c r="C1859" s="10">
        <f>_xlfn.XLOOKUP(A1859,'Medical Examinations'!$A$2:$A$2336,'Medical Examinations'!$B$2:$B$2336,"NA",0,1)</f>
        <v>17.09</v>
      </c>
      <c r="D1859" s="10">
        <f>_xlfn.XLOOKUP(A1859,'Medical Examinations'!$A$2:$A$2336,'Medical Examinations'!$C$2:$C$2336)</f>
        <v>5.69</v>
      </c>
      <c r="E1859" s="1" t="str">
        <f>_xlfn.XLOOKUP(A1859,'Medical Examinations'!$A$2:$A$2336,'Medical Examinations'!$D$2:$D$2336)</f>
        <v>No</v>
      </c>
      <c r="F1859" t="str">
        <f>_xlfn.XLOOKUP(A1859,'Medical Examinations'!$A$2:$A$2336,'Medical Examinations'!$E$2:$E$2336)</f>
        <v>No</v>
      </c>
      <c r="G1859" t="str">
        <f>_xlfn.XLOOKUP(A1859,'Medical Examinations'!$A$2:$A$2336,'Medical Examinations'!$F$2:$F$2336)</f>
        <v>No</v>
      </c>
      <c r="H1859" s="1">
        <f>_xlfn.XLOOKUP(A1859,'Medical Examinations'!$A$2:$A$2336,'Medical Examinations'!$G$2:$G$2336)</f>
        <v>0</v>
      </c>
      <c r="I1859" t="str">
        <f>_xlfn.XLOOKUP(A1859,'Medical Examinations'!$A$2:$A$2336,'Medical Examinations'!$H$2:$H$2336)</f>
        <v>No</v>
      </c>
      <c r="J1859" t="str">
        <f>VLOOKUP(A1859,'Medical Examinations'!$A$2:$J$2336,9,FALSE)</f>
        <v>Underweight</v>
      </c>
      <c r="K1859" t="str">
        <f>VLOOKUP(A1859,'Medical Examinations'!$A$2:$J$2336,10,FALSE)</f>
        <v>Normal</v>
      </c>
      <c r="L1859" s="51" t="str">
        <f>_xlfn.XLOOKUP(A1859,'Hospitalisation Details'!$A$2:$A$2345,'Hospitalisation Details'!$J$2:$J$2345,"")</f>
        <v>29-Jun-1982</v>
      </c>
      <c r="M1859" s="12">
        <f>_xlfn.XLOOKUP(A1859,'Hospitalisation Details'!$A$2:$A$2344,'Hospitalisation Details'!$F$2:$F$2344," ",0,1)</f>
        <v>4392.7</v>
      </c>
      <c r="N1859" t="str">
        <f>_xlfn.XLOOKUP(A1859,'Hospitalisation Details'!$A$2:$A$2344,'Hospitalisation Details'!$G$2:$G$2344," ",0,1)</f>
        <v>tier - 2</v>
      </c>
      <c r="O1859" t="str">
        <f>_xlfn.XLOOKUP(A1859,'Hospitalisation Details'!$A$2:$A$2344,'Hospitalisation Details'!$H$2:$H$2344," ",0,1)</f>
        <v>tier - 2</v>
      </c>
      <c r="P1859" t="str">
        <f>_xlfn.XLOOKUP(A1859,'Hospitalisation Details'!$A$2:$A$2344,'Hospitalisation Details'!$I$2:$I$2344," ",0,1)</f>
        <v>R1013</v>
      </c>
      <c r="Q1859">
        <f>_xlfn.XLOOKUP(A1859,'Hospitalisation Details'!$A$2:$A$2344,'Hospitalisation Details'!$K$2:$K$2344," ",0,1)</f>
        <v>40</v>
      </c>
    </row>
    <row r="1860" spans="1:17" ht="15.5" x14ac:dyDescent="0.35">
      <c r="A1860" s="8" t="s">
        <v>509</v>
      </c>
      <c r="B1860" t="str">
        <f>VLOOKUP(Healthcare!A1860,'Customer Names'!A1860:E4194,4,FALSE)</f>
        <v>Martina</v>
      </c>
      <c r="C1860" s="10">
        <f>_xlfn.XLOOKUP(A1860,'Medical Examinations'!$A$2:$A$2336,'Medical Examinations'!$B$2:$B$2336,"NA",0,1)</f>
        <v>24.3</v>
      </c>
      <c r="D1860" s="10">
        <f>_xlfn.XLOOKUP(A1860,'Medical Examinations'!$A$2:$A$2336,'Medical Examinations'!$C$2:$C$2336)</f>
        <v>4.9000000000000004</v>
      </c>
      <c r="E1860" s="1" t="str">
        <f>_xlfn.XLOOKUP(A1860,'Medical Examinations'!$A$2:$A$2336,'Medical Examinations'!$D$2:$D$2336)</f>
        <v>Yes</v>
      </c>
      <c r="F1860" t="str">
        <f>_xlfn.XLOOKUP(A1860,'Medical Examinations'!$A$2:$A$2336,'Medical Examinations'!$E$2:$E$2336)</f>
        <v>No</v>
      </c>
      <c r="G1860" t="str">
        <f>_xlfn.XLOOKUP(A1860,'Medical Examinations'!$A$2:$A$2336,'Medical Examinations'!$F$2:$F$2336)</f>
        <v>Yes</v>
      </c>
      <c r="H1860" s="1">
        <f>_xlfn.XLOOKUP(A1860,'Medical Examinations'!$A$2:$A$2336,'Medical Examinations'!$G$2:$G$2336)</f>
        <v>1</v>
      </c>
      <c r="I1860" t="str">
        <f>_xlfn.XLOOKUP(A1860,'Medical Examinations'!$A$2:$A$2336,'Medical Examinations'!$H$2:$H$2336)</f>
        <v>No</v>
      </c>
      <c r="J1860" t="str">
        <f>VLOOKUP(A1860,'Medical Examinations'!$A$2:$J$2336,9,FALSE)</f>
        <v>Normal Weight</v>
      </c>
      <c r="K1860" t="str">
        <f>VLOOKUP(A1860,'Medical Examinations'!$A$2:$J$2336,10,FALSE)</f>
        <v>Normal</v>
      </c>
      <c r="L1860" s="51" t="str">
        <f>_xlfn.XLOOKUP(A1860,'Hospitalisation Details'!$A$2:$A$2345,'Hospitalisation Details'!$J$2:$J$2345,"")</f>
        <v>29-Nov-1997</v>
      </c>
      <c r="M1860" s="12">
        <f>_xlfn.XLOOKUP(A1860,'Hospitalisation Details'!$A$2:$A$2344,'Hospitalisation Details'!$F$2:$F$2344," ",0,1)</f>
        <v>4391.6499999999996</v>
      </c>
      <c r="N1860" t="str">
        <f>_xlfn.XLOOKUP(A1860,'Hospitalisation Details'!$A$2:$A$2344,'Hospitalisation Details'!$G$2:$G$2344," ",0,1)</f>
        <v>tier - 2</v>
      </c>
      <c r="O1860" t="str">
        <f>_xlfn.XLOOKUP(A1860,'Hospitalisation Details'!$A$2:$A$2344,'Hospitalisation Details'!$H$2:$H$2344," ",0,1)</f>
        <v>tier - 2</v>
      </c>
      <c r="P1860" t="str">
        <f>_xlfn.XLOOKUP(A1860,'Hospitalisation Details'!$A$2:$A$2344,'Hospitalisation Details'!$I$2:$I$2344," ",0,1)</f>
        <v>R1011</v>
      </c>
      <c r="Q1860">
        <f>_xlfn.XLOOKUP(A1860,'Hospitalisation Details'!$A$2:$A$2344,'Hospitalisation Details'!$K$2:$K$2344," ",0,1)</f>
        <v>25</v>
      </c>
    </row>
    <row r="1861" spans="1:17" ht="15.5" x14ac:dyDescent="0.35">
      <c r="A1861" s="8" t="s">
        <v>508</v>
      </c>
      <c r="B1861" t="str">
        <f>VLOOKUP(Healthcare!A1861,'Customer Names'!A1861:E4195,4,FALSE)</f>
        <v>Elizabeth L</v>
      </c>
      <c r="C1861" s="10">
        <f>_xlfn.XLOOKUP(A1861,'Medical Examinations'!$A$2:$A$2336,'Medical Examinations'!$B$2:$B$2336,"NA",0,1)</f>
        <v>29.734999999999999</v>
      </c>
      <c r="D1861" s="10">
        <f>_xlfn.XLOOKUP(A1861,'Medical Examinations'!$A$2:$A$2336,'Medical Examinations'!$C$2:$C$2336)</f>
        <v>5.78</v>
      </c>
      <c r="E1861" s="1" t="str">
        <f>_xlfn.XLOOKUP(A1861,'Medical Examinations'!$A$2:$A$2336,'Medical Examinations'!$D$2:$D$2336)</f>
        <v>No</v>
      </c>
      <c r="F1861" t="str">
        <f>_xlfn.XLOOKUP(A1861,'Medical Examinations'!$A$2:$A$2336,'Medical Examinations'!$E$2:$E$2336)</f>
        <v>No</v>
      </c>
      <c r="G1861" t="str">
        <f>_xlfn.XLOOKUP(A1861,'Medical Examinations'!$A$2:$A$2336,'Medical Examinations'!$F$2:$F$2336)</f>
        <v>No</v>
      </c>
      <c r="H1861" s="1">
        <f>_xlfn.XLOOKUP(A1861,'Medical Examinations'!$A$2:$A$2336,'Medical Examinations'!$G$2:$G$2336)</f>
        <v>0</v>
      </c>
      <c r="I1861" t="str">
        <f>_xlfn.XLOOKUP(A1861,'Medical Examinations'!$A$2:$A$2336,'Medical Examinations'!$H$2:$H$2336)</f>
        <v>No</v>
      </c>
      <c r="J1861" t="str">
        <f>VLOOKUP(A1861,'Medical Examinations'!$A$2:$J$2336,9,FALSE)</f>
        <v>Overweight</v>
      </c>
      <c r="K1861" t="str">
        <f>VLOOKUP(A1861,'Medical Examinations'!$A$2:$J$2336,10,FALSE)</f>
        <v>Prediabetes</v>
      </c>
      <c r="L1861" s="51" t="str">
        <f>_xlfn.XLOOKUP(A1861,'Hospitalisation Details'!$A$2:$A$2345,'Hospitalisation Details'!$J$2:$J$2345,"")</f>
        <v>28-Aug-1990</v>
      </c>
      <c r="M1861" s="12">
        <f>_xlfn.XLOOKUP(A1861,'Hospitalisation Details'!$A$2:$A$2344,'Hospitalisation Details'!$F$2:$F$2344," ",0,1)</f>
        <v>4357.04</v>
      </c>
      <c r="N1861" t="str">
        <f>_xlfn.XLOOKUP(A1861,'Hospitalisation Details'!$A$2:$A$2344,'Hospitalisation Details'!$G$2:$G$2344," ",0,1)</f>
        <v>tier - 2</v>
      </c>
      <c r="O1861" t="str">
        <f>_xlfn.XLOOKUP(A1861,'Hospitalisation Details'!$A$2:$A$2344,'Hospitalisation Details'!$H$2:$H$2344," ",0,1)</f>
        <v>tier - 3</v>
      </c>
      <c r="P1861" t="str">
        <f>_xlfn.XLOOKUP(A1861,'Hospitalisation Details'!$A$2:$A$2344,'Hospitalisation Details'!$I$2:$I$2344," ",0,1)</f>
        <v>R1012</v>
      </c>
      <c r="Q1861">
        <f>_xlfn.XLOOKUP(A1861,'Hospitalisation Details'!$A$2:$A$2344,'Hospitalisation Details'!$K$2:$K$2344," ",0,1)</f>
        <v>32</v>
      </c>
    </row>
    <row r="1862" spans="1:17" ht="15.5" x14ac:dyDescent="0.35">
      <c r="A1862" s="8" t="s">
        <v>507</v>
      </c>
      <c r="B1862" t="str">
        <f>VLOOKUP(Healthcare!A1862,'Customer Names'!A1862:E4196,4,FALSE)</f>
        <v>Stephanie C.</v>
      </c>
      <c r="C1862" s="10">
        <f>_xlfn.XLOOKUP(A1862,'Medical Examinations'!$A$2:$A$2336,'Medical Examinations'!$B$2:$B$2336,"NA",0,1)</f>
        <v>29.26</v>
      </c>
      <c r="D1862" s="10">
        <f>_xlfn.XLOOKUP(A1862,'Medical Examinations'!$A$2:$A$2336,'Medical Examinations'!$C$2:$C$2336)</f>
        <v>4.7</v>
      </c>
      <c r="E1862" s="1" t="str">
        <f>_xlfn.XLOOKUP(A1862,'Medical Examinations'!$A$2:$A$2336,'Medical Examinations'!$D$2:$D$2336)</f>
        <v>No</v>
      </c>
      <c r="F1862" t="str">
        <f>_xlfn.XLOOKUP(A1862,'Medical Examinations'!$A$2:$A$2336,'Medical Examinations'!$E$2:$E$2336)</f>
        <v>No</v>
      </c>
      <c r="G1862" t="str">
        <f>_xlfn.XLOOKUP(A1862,'Medical Examinations'!$A$2:$A$2336,'Medical Examinations'!$F$2:$F$2336)</f>
        <v>No</v>
      </c>
      <c r="H1862" s="1">
        <f>_xlfn.XLOOKUP(A1862,'Medical Examinations'!$A$2:$A$2336,'Medical Examinations'!$G$2:$G$2336)</f>
        <v>0</v>
      </c>
      <c r="I1862" t="str">
        <f>_xlfn.XLOOKUP(A1862,'Medical Examinations'!$A$2:$A$2336,'Medical Examinations'!$H$2:$H$2336)</f>
        <v>No</v>
      </c>
      <c r="J1862" t="str">
        <f>VLOOKUP(A1862,'Medical Examinations'!$A$2:$J$2336,9,FALSE)</f>
        <v>Overweight</v>
      </c>
      <c r="K1862" t="str">
        <f>VLOOKUP(A1862,'Medical Examinations'!$A$2:$J$2336,10,FALSE)</f>
        <v>Normal</v>
      </c>
      <c r="L1862" s="51" t="str">
        <f>_xlfn.XLOOKUP(A1862,'Hospitalisation Details'!$A$2:$A$2345,'Hospitalisation Details'!$J$2:$J$2345,"")</f>
        <v>13-Sep-1991</v>
      </c>
      <c r="M1862" s="12">
        <f>_xlfn.XLOOKUP(A1862,'Hospitalisation Details'!$A$2:$A$2344,'Hospitalisation Details'!$F$2:$F$2344," ",0,1)</f>
        <v>4350.51</v>
      </c>
      <c r="N1862" t="str">
        <f>_xlfn.XLOOKUP(A1862,'Hospitalisation Details'!$A$2:$A$2344,'Hospitalisation Details'!$G$2:$G$2344," ",0,1)</f>
        <v>tier - 2</v>
      </c>
      <c r="O1862" t="str">
        <f>_xlfn.XLOOKUP(A1862,'Hospitalisation Details'!$A$2:$A$2344,'Hospitalisation Details'!$H$2:$H$2344," ",0,1)</f>
        <v>tier - 2</v>
      </c>
      <c r="P1862" t="str">
        <f>_xlfn.XLOOKUP(A1862,'Hospitalisation Details'!$A$2:$A$2344,'Hospitalisation Details'!$I$2:$I$2344," ",0,1)</f>
        <v>R1013</v>
      </c>
      <c r="Q1862">
        <f>_xlfn.XLOOKUP(A1862,'Hospitalisation Details'!$A$2:$A$2344,'Hospitalisation Details'!$K$2:$K$2344," ",0,1)</f>
        <v>31</v>
      </c>
    </row>
    <row r="1863" spans="1:17" ht="15.5" x14ac:dyDescent="0.35">
      <c r="A1863" s="8" t="s">
        <v>506</v>
      </c>
      <c r="B1863" t="str">
        <f>VLOOKUP(Healthcare!A1863,'Customer Names'!A1863:E4197,4,FALSE)</f>
        <v>Katie</v>
      </c>
      <c r="C1863" s="10">
        <f>_xlfn.XLOOKUP(A1863,'Medical Examinations'!$A$2:$A$2336,'Medical Examinations'!$B$2:$B$2336,"NA",0,1)</f>
        <v>33</v>
      </c>
      <c r="D1863" s="10">
        <f>_xlfn.XLOOKUP(A1863,'Medical Examinations'!$A$2:$A$2336,'Medical Examinations'!$C$2:$C$2336)</f>
        <v>6.28</v>
      </c>
      <c r="E1863" s="1" t="str">
        <f>_xlfn.XLOOKUP(A1863,'Medical Examinations'!$A$2:$A$2336,'Medical Examinations'!$D$2:$D$2336)</f>
        <v>No</v>
      </c>
      <c r="F1863" t="str">
        <f>_xlfn.XLOOKUP(A1863,'Medical Examinations'!$A$2:$A$2336,'Medical Examinations'!$E$2:$E$2336)</f>
        <v>No</v>
      </c>
      <c r="G1863" t="str">
        <f>_xlfn.XLOOKUP(A1863,'Medical Examinations'!$A$2:$A$2336,'Medical Examinations'!$F$2:$F$2336)</f>
        <v>No</v>
      </c>
      <c r="H1863" s="1">
        <f>_xlfn.XLOOKUP(A1863,'Medical Examinations'!$A$2:$A$2336,'Medical Examinations'!$G$2:$G$2336)</f>
        <v>0</v>
      </c>
      <c r="I1863" t="str">
        <f>_xlfn.XLOOKUP(A1863,'Medical Examinations'!$A$2:$A$2336,'Medical Examinations'!$H$2:$H$2336)</f>
        <v>No</v>
      </c>
      <c r="J1863" t="str">
        <f>VLOOKUP(A1863,'Medical Examinations'!$A$2:$J$2336,9,FALSE)</f>
        <v>Obesity</v>
      </c>
      <c r="K1863" t="str">
        <f>VLOOKUP(A1863,'Medical Examinations'!$A$2:$J$2336,10,FALSE)</f>
        <v>Prediabetes</v>
      </c>
      <c r="L1863" s="51" t="str">
        <f>_xlfn.XLOOKUP(A1863,'Hospitalisation Details'!$A$2:$A$2345,'Hospitalisation Details'!$J$2:$J$2345,"")</f>
        <v>1-Nov-1994</v>
      </c>
      <c r="M1863" s="12">
        <f>_xlfn.XLOOKUP(A1863,'Hospitalisation Details'!$A$2:$A$2344,'Hospitalisation Details'!$F$2:$F$2344," ",0,1)</f>
        <v>4349.46</v>
      </c>
      <c r="N1863" t="str">
        <f>_xlfn.XLOOKUP(A1863,'Hospitalisation Details'!$A$2:$A$2344,'Hospitalisation Details'!$G$2:$G$2344," ",0,1)</f>
        <v>tier - 2</v>
      </c>
      <c r="O1863" t="str">
        <f>_xlfn.XLOOKUP(A1863,'Hospitalisation Details'!$A$2:$A$2344,'Hospitalisation Details'!$H$2:$H$2344," ",0,1)</f>
        <v>tier - 2</v>
      </c>
      <c r="P1863" t="str">
        <f>_xlfn.XLOOKUP(A1863,'Hospitalisation Details'!$A$2:$A$2344,'Hospitalisation Details'!$I$2:$I$2344," ",0,1)</f>
        <v>R1013</v>
      </c>
      <c r="Q1863">
        <f>_xlfn.XLOOKUP(A1863,'Hospitalisation Details'!$A$2:$A$2344,'Hospitalisation Details'!$K$2:$K$2344," ",0,1)</f>
        <v>28</v>
      </c>
    </row>
    <row r="1864" spans="1:17" ht="15.5" x14ac:dyDescent="0.35">
      <c r="A1864" s="8" t="s">
        <v>505</v>
      </c>
      <c r="B1864" t="str">
        <f>VLOOKUP(Healthcare!A1864,'Customer Names'!A1864:E4198,4,FALSE)</f>
        <v>Callie</v>
      </c>
      <c r="C1864" s="10">
        <f>_xlfn.XLOOKUP(A1864,'Medical Examinations'!$A$2:$A$2336,'Medical Examinations'!$B$2:$B$2336,"NA",0,1)</f>
        <v>31.065000000000001</v>
      </c>
      <c r="D1864" s="10">
        <f>_xlfn.XLOOKUP(A1864,'Medical Examinations'!$A$2:$A$2336,'Medical Examinations'!$C$2:$C$2336)</f>
        <v>4.2300000000000004</v>
      </c>
      <c r="E1864" s="1" t="str">
        <f>_xlfn.XLOOKUP(A1864,'Medical Examinations'!$A$2:$A$2336,'Medical Examinations'!$D$2:$D$2336)</f>
        <v>No</v>
      </c>
      <c r="F1864" t="str">
        <f>_xlfn.XLOOKUP(A1864,'Medical Examinations'!$A$2:$A$2336,'Medical Examinations'!$E$2:$E$2336)</f>
        <v>No</v>
      </c>
      <c r="G1864" t="str">
        <f>_xlfn.XLOOKUP(A1864,'Medical Examinations'!$A$2:$A$2336,'Medical Examinations'!$F$2:$F$2336)</f>
        <v>No</v>
      </c>
      <c r="H1864" s="1">
        <f>_xlfn.XLOOKUP(A1864,'Medical Examinations'!$A$2:$A$2336,'Medical Examinations'!$G$2:$G$2336)</f>
        <v>0</v>
      </c>
      <c r="I1864" t="str">
        <f>_xlfn.XLOOKUP(A1864,'Medical Examinations'!$A$2:$A$2336,'Medical Examinations'!$H$2:$H$2336)</f>
        <v>No</v>
      </c>
      <c r="J1864" t="str">
        <f>VLOOKUP(A1864,'Medical Examinations'!$A$2:$J$2336,9,FALSE)</f>
        <v>Obesity</v>
      </c>
      <c r="K1864" t="str">
        <f>VLOOKUP(A1864,'Medical Examinations'!$A$2:$J$2336,10,FALSE)</f>
        <v>Normal</v>
      </c>
      <c r="L1864" s="51" t="str">
        <f>_xlfn.XLOOKUP(A1864,'Hospitalisation Details'!$A$2:$A$2345,'Hospitalisation Details'!$J$2:$J$2345,"")</f>
        <v>1-Jun-1991</v>
      </c>
      <c r="M1864" s="12">
        <f>_xlfn.XLOOKUP(A1864,'Hospitalisation Details'!$A$2:$A$2344,'Hospitalisation Details'!$F$2:$F$2344," ",0,1)</f>
        <v>4347.0200000000004</v>
      </c>
      <c r="N1864" t="str">
        <f>_xlfn.XLOOKUP(A1864,'Hospitalisation Details'!$A$2:$A$2344,'Hospitalisation Details'!$G$2:$G$2344," ",0,1)</f>
        <v>tier - 2</v>
      </c>
      <c r="O1864" t="str">
        <f>_xlfn.XLOOKUP(A1864,'Hospitalisation Details'!$A$2:$A$2344,'Hospitalisation Details'!$H$2:$H$2344," ",0,1)</f>
        <v>tier - 1</v>
      </c>
      <c r="P1864" t="str">
        <f>_xlfn.XLOOKUP(A1864,'Hospitalisation Details'!$A$2:$A$2344,'Hospitalisation Details'!$I$2:$I$2344," ",0,1)</f>
        <v>R1024</v>
      </c>
      <c r="Q1864">
        <f>_xlfn.XLOOKUP(A1864,'Hospitalisation Details'!$A$2:$A$2344,'Hospitalisation Details'!$K$2:$K$2344," ",0,1)</f>
        <v>32</v>
      </c>
    </row>
    <row r="1865" spans="1:17" ht="15.5" x14ac:dyDescent="0.35">
      <c r="A1865" s="8" t="s">
        <v>504</v>
      </c>
      <c r="B1865" t="str">
        <f>VLOOKUP(Healthcare!A1865,'Customer Names'!A1865:E4199,4,FALSE)</f>
        <v>Inna</v>
      </c>
      <c r="C1865" s="10">
        <f>_xlfn.XLOOKUP(A1865,'Medical Examinations'!$A$2:$A$2336,'Medical Examinations'!$B$2:$B$2336,"NA",0,1)</f>
        <v>26.51</v>
      </c>
      <c r="D1865" s="10">
        <f>_xlfn.XLOOKUP(A1865,'Medical Examinations'!$A$2:$A$2336,'Medical Examinations'!$C$2:$C$2336)</f>
        <v>6.17</v>
      </c>
      <c r="E1865" s="1" t="str">
        <f>_xlfn.XLOOKUP(A1865,'Medical Examinations'!$A$2:$A$2336,'Medical Examinations'!$D$2:$D$2336)</f>
        <v>No</v>
      </c>
      <c r="F1865" t="str">
        <f>_xlfn.XLOOKUP(A1865,'Medical Examinations'!$A$2:$A$2336,'Medical Examinations'!$E$2:$E$2336)</f>
        <v>No</v>
      </c>
      <c r="G1865" t="str">
        <f>_xlfn.XLOOKUP(A1865,'Medical Examinations'!$A$2:$A$2336,'Medical Examinations'!$F$2:$F$2336)</f>
        <v>No</v>
      </c>
      <c r="H1865" s="1">
        <f>_xlfn.XLOOKUP(A1865,'Medical Examinations'!$A$2:$A$2336,'Medical Examinations'!$G$2:$G$2336)</f>
        <v>0</v>
      </c>
      <c r="I1865" t="str">
        <f>_xlfn.XLOOKUP(A1865,'Medical Examinations'!$A$2:$A$2336,'Medical Examinations'!$H$2:$H$2336)</f>
        <v>No</v>
      </c>
      <c r="J1865" t="str">
        <f>VLOOKUP(A1865,'Medical Examinations'!$A$2:$J$2336,9,FALSE)</f>
        <v>Overweight</v>
      </c>
      <c r="K1865" t="str">
        <f>VLOOKUP(A1865,'Medical Examinations'!$A$2:$J$2336,10,FALSE)</f>
        <v>Prediabetes</v>
      </c>
      <c r="L1865" s="51" t="str">
        <f>_xlfn.XLOOKUP(A1865,'Hospitalisation Details'!$A$2:$A$2345,'Hospitalisation Details'!$J$2:$J$2345,"")</f>
        <v>26-Oct-1994</v>
      </c>
      <c r="M1865" s="12">
        <f>_xlfn.XLOOKUP(A1865,'Hospitalisation Details'!$A$2:$A$2344,'Hospitalisation Details'!$F$2:$F$2344," ",0,1)</f>
        <v>4340.4399999999996</v>
      </c>
      <c r="N1865" t="str">
        <f>_xlfn.XLOOKUP(A1865,'Hospitalisation Details'!$A$2:$A$2344,'Hospitalisation Details'!$G$2:$G$2344," ",0,1)</f>
        <v>tier - 2</v>
      </c>
      <c r="O1865" t="str">
        <f>_xlfn.XLOOKUP(A1865,'Hospitalisation Details'!$A$2:$A$2344,'Hospitalisation Details'!$H$2:$H$2344," ",0,1)</f>
        <v>tier - 1</v>
      </c>
      <c r="P1865" t="str">
        <f>_xlfn.XLOOKUP(A1865,'Hospitalisation Details'!$A$2:$A$2344,'Hospitalisation Details'!$I$2:$I$2344," ",0,1)</f>
        <v>R1013</v>
      </c>
      <c r="Q1865">
        <f>_xlfn.XLOOKUP(A1865,'Hospitalisation Details'!$A$2:$A$2344,'Hospitalisation Details'!$K$2:$K$2344," ",0,1)</f>
        <v>28</v>
      </c>
    </row>
    <row r="1866" spans="1:17" ht="15.5" x14ac:dyDescent="0.35">
      <c r="A1866" s="8" t="s">
        <v>503</v>
      </c>
      <c r="B1866" t="str">
        <f>VLOOKUP(Healthcare!A1866,'Customer Names'!A1866:E4200,4,FALSE)</f>
        <v>Mary K.</v>
      </c>
      <c r="C1866" s="10">
        <f>_xlfn.XLOOKUP(A1866,'Medical Examinations'!$A$2:$A$2336,'Medical Examinations'!$B$2:$B$2336,"NA",0,1)</f>
        <v>28.88</v>
      </c>
      <c r="D1866" s="10">
        <f>_xlfn.XLOOKUP(A1866,'Medical Examinations'!$A$2:$A$2336,'Medical Examinations'!$C$2:$C$2336)</f>
        <v>4.96</v>
      </c>
      <c r="E1866" s="1" t="str">
        <f>_xlfn.XLOOKUP(A1866,'Medical Examinations'!$A$2:$A$2336,'Medical Examinations'!$D$2:$D$2336)</f>
        <v>No</v>
      </c>
      <c r="F1866" t="str">
        <f>_xlfn.XLOOKUP(A1866,'Medical Examinations'!$A$2:$A$2336,'Medical Examinations'!$E$2:$E$2336)</f>
        <v>No</v>
      </c>
      <c r="G1866" t="str">
        <f>_xlfn.XLOOKUP(A1866,'Medical Examinations'!$A$2:$A$2336,'Medical Examinations'!$F$2:$F$2336)</f>
        <v>No</v>
      </c>
      <c r="H1866" s="1">
        <f>_xlfn.XLOOKUP(A1866,'Medical Examinations'!$A$2:$A$2336,'Medical Examinations'!$G$2:$G$2336)</f>
        <v>0</v>
      </c>
      <c r="I1866" t="str">
        <f>_xlfn.XLOOKUP(A1866,'Medical Examinations'!$A$2:$A$2336,'Medical Examinations'!$H$2:$H$2336)</f>
        <v>No</v>
      </c>
      <c r="J1866" t="str">
        <f>VLOOKUP(A1866,'Medical Examinations'!$A$2:$J$2336,9,FALSE)</f>
        <v>Overweight</v>
      </c>
      <c r="K1866" t="str">
        <f>VLOOKUP(A1866,'Medical Examinations'!$A$2:$J$2336,10,FALSE)</f>
        <v>Normal</v>
      </c>
      <c r="L1866" s="51" t="str">
        <f>_xlfn.XLOOKUP(A1866,'Hospitalisation Details'!$A$2:$A$2345,'Hospitalisation Details'!$J$2:$J$2345,"")</f>
        <v>2-Nov-1994</v>
      </c>
      <c r="M1866" s="12">
        <f>_xlfn.XLOOKUP(A1866,'Hospitalisation Details'!$A$2:$A$2344,'Hospitalisation Details'!$F$2:$F$2344," ",0,1)</f>
        <v>4337.74</v>
      </c>
      <c r="N1866" t="str">
        <f>_xlfn.XLOOKUP(A1866,'Hospitalisation Details'!$A$2:$A$2344,'Hospitalisation Details'!$G$2:$G$2344," ",0,1)</f>
        <v>tier - 2</v>
      </c>
      <c r="O1866" t="str">
        <f>_xlfn.XLOOKUP(A1866,'Hospitalisation Details'!$A$2:$A$2344,'Hospitalisation Details'!$H$2:$H$2344," ",0,1)</f>
        <v>tier - 1</v>
      </c>
      <c r="P1866" t="str">
        <f>_xlfn.XLOOKUP(A1866,'Hospitalisation Details'!$A$2:$A$2344,'Hospitalisation Details'!$I$2:$I$2344," ",0,1)</f>
        <v>R1024</v>
      </c>
      <c r="Q1866">
        <f>_xlfn.XLOOKUP(A1866,'Hospitalisation Details'!$A$2:$A$2344,'Hospitalisation Details'!$K$2:$K$2344," ",0,1)</f>
        <v>28</v>
      </c>
    </row>
    <row r="1867" spans="1:17" ht="15.5" x14ac:dyDescent="0.35">
      <c r="A1867" s="8" t="s">
        <v>502</v>
      </c>
      <c r="B1867" t="str">
        <f>VLOOKUP(Healthcare!A1867,'Customer Names'!A1867:E4201,4,FALSE)</f>
        <v>Samuel M.</v>
      </c>
      <c r="C1867" s="10">
        <f>_xlfn.XLOOKUP(A1867,'Medical Examinations'!$A$2:$A$2336,'Medical Examinations'!$B$2:$B$2336,"NA",0,1)</f>
        <v>35.814999999999998</v>
      </c>
      <c r="D1867" s="10">
        <f>_xlfn.XLOOKUP(A1867,'Medical Examinations'!$A$2:$A$2336,'Medical Examinations'!$C$2:$C$2336)</f>
        <v>5.1100000000000003</v>
      </c>
      <c r="E1867" s="1" t="str">
        <f>_xlfn.XLOOKUP(A1867,'Medical Examinations'!$A$2:$A$2336,'Medical Examinations'!$D$2:$D$2336)</f>
        <v>Yes</v>
      </c>
      <c r="F1867" t="str">
        <f>_xlfn.XLOOKUP(A1867,'Medical Examinations'!$A$2:$A$2336,'Medical Examinations'!$E$2:$E$2336)</f>
        <v>No</v>
      </c>
      <c r="G1867" t="str">
        <f>_xlfn.XLOOKUP(A1867,'Medical Examinations'!$A$2:$A$2336,'Medical Examinations'!$F$2:$F$2336)</f>
        <v>No</v>
      </c>
      <c r="H1867" s="1">
        <f>_xlfn.XLOOKUP(A1867,'Medical Examinations'!$A$2:$A$2336,'Medical Examinations'!$G$2:$G$2336)</f>
        <v>1</v>
      </c>
      <c r="I1867" t="str">
        <f>_xlfn.XLOOKUP(A1867,'Medical Examinations'!$A$2:$A$2336,'Medical Examinations'!$H$2:$H$2336)</f>
        <v>No</v>
      </c>
      <c r="J1867" t="str">
        <f>VLOOKUP(A1867,'Medical Examinations'!$A$2:$J$2336,9,FALSE)</f>
        <v>Obesity</v>
      </c>
      <c r="K1867" t="str">
        <f>VLOOKUP(A1867,'Medical Examinations'!$A$2:$J$2336,10,FALSE)</f>
        <v>Normal</v>
      </c>
      <c r="L1867" s="51" t="str">
        <f>_xlfn.XLOOKUP(A1867,'Hospitalisation Details'!$A$2:$A$2345,'Hospitalisation Details'!$J$2:$J$2345,"")</f>
        <v>19-Dec-1988</v>
      </c>
      <c r="M1867" s="12">
        <f>_xlfn.XLOOKUP(A1867,'Hospitalisation Details'!$A$2:$A$2344,'Hospitalisation Details'!$F$2:$F$2344," ",0,1)</f>
        <v>4320.41</v>
      </c>
      <c r="N1867" t="str">
        <f>_xlfn.XLOOKUP(A1867,'Hospitalisation Details'!$A$2:$A$2344,'Hospitalisation Details'!$G$2:$G$2344," ",0,1)</f>
        <v>tier - 2</v>
      </c>
      <c r="O1867" t="str">
        <f>_xlfn.XLOOKUP(A1867,'Hospitalisation Details'!$A$2:$A$2344,'Hospitalisation Details'!$H$2:$H$2344," ",0,1)</f>
        <v>tier - 1</v>
      </c>
      <c r="P1867" t="str">
        <f>_xlfn.XLOOKUP(A1867,'Hospitalisation Details'!$A$2:$A$2344,'Hospitalisation Details'!$I$2:$I$2344," ",0,1)</f>
        <v>R1012</v>
      </c>
      <c r="Q1867">
        <f>_xlfn.XLOOKUP(A1867,'Hospitalisation Details'!$A$2:$A$2344,'Hospitalisation Details'!$K$2:$K$2344," ",0,1)</f>
        <v>34</v>
      </c>
    </row>
    <row r="1868" spans="1:17" ht="15.5" x14ac:dyDescent="0.35">
      <c r="A1868" s="8" t="s">
        <v>501</v>
      </c>
      <c r="B1868" t="str">
        <f>VLOOKUP(Healthcare!A1868,'Customer Names'!A1868:E4202,4,FALSE)</f>
        <v>Kimberly</v>
      </c>
      <c r="C1868" s="10">
        <f>_xlfn.XLOOKUP(A1868,'Medical Examinations'!$A$2:$A$2336,'Medical Examinations'!$B$2:$B$2336,"NA",0,1)</f>
        <v>21.28</v>
      </c>
      <c r="D1868" s="10">
        <f>_xlfn.XLOOKUP(A1868,'Medical Examinations'!$A$2:$A$2336,'Medical Examinations'!$C$2:$C$2336)</f>
        <v>4.05</v>
      </c>
      <c r="E1868" s="1" t="str">
        <f>_xlfn.XLOOKUP(A1868,'Medical Examinations'!$A$2:$A$2336,'Medical Examinations'!$D$2:$D$2336)</f>
        <v>No</v>
      </c>
      <c r="F1868" t="str">
        <f>_xlfn.XLOOKUP(A1868,'Medical Examinations'!$A$2:$A$2336,'Medical Examinations'!$E$2:$E$2336)</f>
        <v>Yes</v>
      </c>
      <c r="G1868" t="str">
        <f>_xlfn.XLOOKUP(A1868,'Medical Examinations'!$A$2:$A$2336,'Medical Examinations'!$F$2:$F$2336)</f>
        <v>No</v>
      </c>
      <c r="H1868" s="1">
        <f>_xlfn.XLOOKUP(A1868,'Medical Examinations'!$A$2:$A$2336,'Medical Examinations'!$G$2:$G$2336)</f>
        <v>1</v>
      </c>
      <c r="I1868" t="str">
        <f>_xlfn.XLOOKUP(A1868,'Medical Examinations'!$A$2:$A$2336,'Medical Examinations'!$H$2:$H$2336)</f>
        <v>No</v>
      </c>
      <c r="J1868" t="str">
        <f>VLOOKUP(A1868,'Medical Examinations'!$A$2:$J$2336,9,FALSE)</f>
        <v>Normal Weight</v>
      </c>
      <c r="K1868" t="str">
        <f>VLOOKUP(A1868,'Medical Examinations'!$A$2:$J$2336,10,FALSE)</f>
        <v>Normal</v>
      </c>
      <c r="L1868" s="51" t="str">
        <f>_xlfn.XLOOKUP(A1868,'Hospitalisation Details'!$A$2:$A$2345,'Hospitalisation Details'!$J$2:$J$2345,"")</f>
        <v>25-Nov-2000</v>
      </c>
      <c r="M1868" s="12">
        <f>_xlfn.XLOOKUP(A1868,'Hospitalisation Details'!$A$2:$A$2344,'Hospitalisation Details'!$F$2:$F$2344," ",0,1)</f>
        <v>4296.2700000000004</v>
      </c>
      <c r="N1868" t="str">
        <f>_xlfn.XLOOKUP(A1868,'Hospitalisation Details'!$A$2:$A$2344,'Hospitalisation Details'!$G$2:$G$2344," ",0,1)</f>
        <v>tier - 2</v>
      </c>
      <c r="O1868" t="str">
        <f>_xlfn.XLOOKUP(A1868,'Hospitalisation Details'!$A$2:$A$2344,'Hospitalisation Details'!$H$2:$H$2344," ",0,1)</f>
        <v>tier - 3</v>
      </c>
      <c r="P1868" t="str">
        <f>_xlfn.XLOOKUP(A1868,'Hospitalisation Details'!$A$2:$A$2344,'Hospitalisation Details'!$I$2:$I$2344," ",0,1)</f>
        <v>R1012</v>
      </c>
      <c r="Q1868">
        <f>_xlfn.XLOOKUP(A1868,'Hospitalisation Details'!$A$2:$A$2344,'Hospitalisation Details'!$K$2:$K$2344," ",0,1)</f>
        <v>22</v>
      </c>
    </row>
    <row r="1869" spans="1:17" ht="15.5" x14ac:dyDescent="0.35">
      <c r="A1869" s="8" t="s">
        <v>500</v>
      </c>
      <c r="B1869" t="str">
        <f>VLOOKUP(Healthcare!A1869,'Customer Names'!A1869:E4203,4,FALSE)</f>
        <v>Tom J.</v>
      </c>
      <c r="C1869" s="10">
        <f>_xlfn.XLOOKUP(A1869,'Medical Examinations'!$A$2:$A$2336,'Medical Examinations'!$B$2:$B$2336,"NA",0,1)</f>
        <v>33.81</v>
      </c>
      <c r="D1869" s="10">
        <f>_xlfn.XLOOKUP(A1869,'Medical Examinations'!$A$2:$A$2336,'Medical Examinations'!$C$2:$C$2336)</f>
        <v>6.49</v>
      </c>
      <c r="E1869" s="1" t="str">
        <f>_xlfn.XLOOKUP(A1869,'Medical Examinations'!$A$2:$A$2336,'Medical Examinations'!$D$2:$D$2336)</f>
        <v>No</v>
      </c>
      <c r="F1869" t="str">
        <f>_xlfn.XLOOKUP(A1869,'Medical Examinations'!$A$2:$A$2336,'Medical Examinations'!$E$2:$E$2336)</f>
        <v>No</v>
      </c>
      <c r="G1869" t="str">
        <f>_xlfn.XLOOKUP(A1869,'Medical Examinations'!$A$2:$A$2336,'Medical Examinations'!$F$2:$F$2336)</f>
        <v>Yes</v>
      </c>
      <c r="H1869" s="1">
        <f>_xlfn.XLOOKUP(A1869,'Medical Examinations'!$A$2:$A$2336,'Medical Examinations'!$G$2:$G$2336)</f>
        <v>1</v>
      </c>
      <c r="I1869" t="str">
        <f>_xlfn.XLOOKUP(A1869,'Medical Examinations'!$A$2:$A$2336,'Medical Examinations'!$H$2:$H$2336)</f>
        <v>No</v>
      </c>
      <c r="J1869" t="str">
        <f>VLOOKUP(A1869,'Medical Examinations'!$A$2:$J$2336,9,FALSE)</f>
        <v>Obesity</v>
      </c>
      <c r="K1869" t="str">
        <f>VLOOKUP(A1869,'Medical Examinations'!$A$2:$J$2336,10,FALSE)</f>
        <v>Prediabetes</v>
      </c>
      <c r="L1869" s="51" t="str">
        <f>_xlfn.XLOOKUP(A1869,'Hospitalisation Details'!$A$2:$A$2345,'Hospitalisation Details'!$J$2:$J$2345,"")</f>
        <v>8-Jun-2003</v>
      </c>
      <c r="M1869" s="12">
        <f>_xlfn.XLOOKUP(A1869,'Hospitalisation Details'!$A$2:$A$2344,'Hospitalisation Details'!$F$2:$F$2344," ",0,1)</f>
        <v>4278.55</v>
      </c>
      <c r="N1869" t="str">
        <f>_xlfn.XLOOKUP(A1869,'Hospitalisation Details'!$A$2:$A$2344,'Hospitalisation Details'!$G$2:$G$2344," ",0,1)</f>
        <v>tier - 2</v>
      </c>
      <c r="O1869" t="str">
        <f>_xlfn.XLOOKUP(A1869,'Hospitalisation Details'!$A$2:$A$2344,'Hospitalisation Details'!$H$2:$H$2344," ",0,1)</f>
        <v>tier - 1</v>
      </c>
      <c r="P1869" t="str">
        <f>_xlfn.XLOOKUP(A1869,'Hospitalisation Details'!$A$2:$A$2344,'Hospitalisation Details'!$I$2:$I$2344," ",0,1)</f>
        <v>R1021</v>
      </c>
      <c r="Q1869">
        <f>_xlfn.XLOOKUP(A1869,'Hospitalisation Details'!$A$2:$A$2344,'Hospitalisation Details'!$K$2:$K$2344," ",0,1)</f>
        <v>20</v>
      </c>
    </row>
    <row r="1870" spans="1:17" ht="15.5" x14ac:dyDescent="0.35">
      <c r="A1870" s="8" t="s">
        <v>499</v>
      </c>
      <c r="B1870" t="str">
        <f>VLOOKUP(Healthcare!A1870,'Customer Names'!A1870:E4204,4,FALSE)</f>
        <v>Zachary</v>
      </c>
      <c r="C1870" s="10">
        <f>_xlfn.XLOOKUP(A1870,'Medical Examinations'!$A$2:$A$2336,'Medical Examinations'!$B$2:$B$2336,"NA",0,1)</f>
        <v>44.22</v>
      </c>
      <c r="D1870" s="10">
        <f>_xlfn.XLOOKUP(A1870,'Medical Examinations'!$A$2:$A$2336,'Medical Examinations'!$C$2:$C$2336)</f>
        <v>4.1900000000000004</v>
      </c>
      <c r="E1870" s="1" t="str">
        <f>_xlfn.XLOOKUP(A1870,'Medical Examinations'!$A$2:$A$2336,'Medical Examinations'!$D$2:$D$2336)</f>
        <v>No</v>
      </c>
      <c r="F1870" t="str">
        <f>_xlfn.XLOOKUP(A1870,'Medical Examinations'!$A$2:$A$2336,'Medical Examinations'!$E$2:$E$2336)</f>
        <v>No</v>
      </c>
      <c r="G1870" t="str">
        <f>_xlfn.XLOOKUP(A1870,'Medical Examinations'!$A$2:$A$2336,'Medical Examinations'!$F$2:$F$2336)</f>
        <v>No</v>
      </c>
      <c r="H1870" s="1">
        <f>_xlfn.XLOOKUP(A1870,'Medical Examinations'!$A$2:$A$2336,'Medical Examinations'!$G$2:$G$2336)</f>
        <v>1</v>
      </c>
      <c r="I1870" t="str">
        <f>_xlfn.XLOOKUP(A1870,'Medical Examinations'!$A$2:$A$2336,'Medical Examinations'!$H$2:$H$2336)</f>
        <v>No</v>
      </c>
      <c r="J1870" t="str">
        <f>VLOOKUP(A1870,'Medical Examinations'!$A$2:$J$2336,9,FALSE)</f>
        <v>Obesity</v>
      </c>
      <c r="K1870" t="str">
        <f>VLOOKUP(A1870,'Medical Examinations'!$A$2:$J$2336,10,FALSE)</f>
        <v>Normal</v>
      </c>
      <c r="L1870" s="51" t="str">
        <f>_xlfn.XLOOKUP(A1870,'Hospitalisation Details'!$A$2:$A$2345,'Hospitalisation Details'!$J$2:$J$2345,"")</f>
        <v>18-Jun-1992</v>
      </c>
      <c r="M1870" s="12">
        <f>_xlfn.XLOOKUP(A1870,'Hospitalisation Details'!$A$2:$A$2344,'Hospitalisation Details'!$F$2:$F$2344," ",0,1)</f>
        <v>4266.17</v>
      </c>
      <c r="N1870" t="str">
        <f>_xlfn.XLOOKUP(A1870,'Hospitalisation Details'!$A$2:$A$2344,'Hospitalisation Details'!$G$2:$G$2344," ",0,1)</f>
        <v>tier - 3</v>
      </c>
      <c r="O1870" t="str">
        <f>_xlfn.XLOOKUP(A1870,'Hospitalisation Details'!$A$2:$A$2344,'Hospitalisation Details'!$H$2:$H$2344," ",0,1)</f>
        <v>tier - 2</v>
      </c>
      <c r="P1870" t="str">
        <f>_xlfn.XLOOKUP(A1870,'Hospitalisation Details'!$A$2:$A$2344,'Hospitalisation Details'!$I$2:$I$2344," ",0,1)</f>
        <v>R1013</v>
      </c>
      <c r="Q1870">
        <f>_xlfn.XLOOKUP(A1870,'Hospitalisation Details'!$A$2:$A$2344,'Hospitalisation Details'!$K$2:$K$2344," ",0,1)</f>
        <v>30</v>
      </c>
    </row>
    <row r="1871" spans="1:17" ht="15.5" x14ac:dyDescent="0.35">
      <c r="A1871" s="8" t="s">
        <v>498</v>
      </c>
      <c r="B1871" t="str">
        <f>VLOOKUP(Healthcare!A1871,'Customer Names'!A1871:E4205,4,FALSE)</f>
        <v>Dane</v>
      </c>
      <c r="C1871" s="10">
        <f>_xlfn.XLOOKUP(A1871,'Medical Examinations'!$A$2:$A$2336,'Medical Examinations'!$B$2:$B$2336,"NA",0,1)</f>
        <v>15.46</v>
      </c>
      <c r="D1871" s="10">
        <f>_xlfn.XLOOKUP(A1871,'Medical Examinations'!$A$2:$A$2336,'Medical Examinations'!$C$2:$C$2336)</f>
        <v>4.99</v>
      </c>
      <c r="E1871" s="1" t="str">
        <f>_xlfn.XLOOKUP(A1871,'Medical Examinations'!$A$2:$A$2336,'Medical Examinations'!$D$2:$D$2336)</f>
        <v>Yes</v>
      </c>
      <c r="F1871" t="str">
        <f>_xlfn.XLOOKUP(A1871,'Medical Examinations'!$A$2:$A$2336,'Medical Examinations'!$E$2:$E$2336)</f>
        <v>No</v>
      </c>
      <c r="G1871" t="str">
        <f>_xlfn.XLOOKUP(A1871,'Medical Examinations'!$A$2:$A$2336,'Medical Examinations'!$F$2:$F$2336)</f>
        <v>Yes</v>
      </c>
      <c r="H1871" s="1">
        <f>_xlfn.XLOOKUP(A1871,'Medical Examinations'!$A$2:$A$2336,'Medical Examinations'!$G$2:$G$2336)</f>
        <v>1</v>
      </c>
      <c r="I1871" t="str">
        <f>_xlfn.XLOOKUP(A1871,'Medical Examinations'!$A$2:$A$2336,'Medical Examinations'!$H$2:$H$2336)</f>
        <v>No</v>
      </c>
      <c r="J1871" t="str">
        <f>VLOOKUP(A1871,'Medical Examinations'!$A$2:$J$2336,9,FALSE)</f>
        <v>Underweight</v>
      </c>
      <c r="K1871" t="str">
        <f>VLOOKUP(A1871,'Medical Examinations'!$A$2:$J$2336,10,FALSE)</f>
        <v>Normal</v>
      </c>
      <c r="L1871" s="51" t="str">
        <f>_xlfn.XLOOKUP(A1871,'Hospitalisation Details'!$A$2:$A$2345,'Hospitalisation Details'!$J$2:$J$2345,"")</f>
        <v>20-Nov-1983</v>
      </c>
      <c r="M1871" s="12">
        <f>_xlfn.XLOOKUP(A1871,'Hospitalisation Details'!$A$2:$A$2344,'Hospitalisation Details'!$F$2:$F$2344," ",0,1)</f>
        <v>4265.01</v>
      </c>
      <c r="N1871" t="str">
        <f>_xlfn.XLOOKUP(A1871,'Hospitalisation Details'!$A$2:$A$2344,'Hospitalisation Details'!$G$2:$G$2344," ",0,1)</f>
        <v>tier - 2</v>
      </c>
      <c r="O1871" t="str">
        <f>_xlfn.XLOOKUP(A1871,'Hospitalisation Details'!$A$2:$A$2344,'Hospitalisation Details'!$H$2:$H$2344," ",0,1)</f>
        <v>tier - 1</v>
      </c>
      <c r="P1871" t="str">
        <f>_xlfn.XLOOKUP(A1871,'Hospitalisation Details'!$A$2:$A$2344,'Hospitalisation Details'!$I$2:$I$2344," ",0,1)</f>
        <v>R1012</v>
      </c>
      <c r="Q1871">
        <f>_xlfn.XLOOKUP(A1871,'Hospitalisation Details'!$A$2:$A$2344,'Hospitalisation Details'!$K$2:$K$2344," ",0,1)</f>
        <v>39</v>
      </c>
    </row>
    <row r="1872" spans="1:17" ht="15.5" x14ac:dyDescent="0.35">
      <c r="A1872" s="8" t="s">
        <v>497</v>
      </c>
      <c r="B1872" t="str">
        <f>VLOOKUP(Healthcare!A1872,'Customer Names'!A1872:E4206,4,FALSE)</f>
        <v>Dougie J</v>
      </c>
      <c r="C1872" s="10">
        <f>_xlfn.XLOOKUP(A1872,'Medical Examinations'!$A$2:$A$2336,'Medical Examinations'!$B$2:$B$2336,"NA",0,1)</f>
        <v>30.3</v>
      </c>
      <c r="D1872" s="10">
        <f>_xlfn.XLOOKUP(A1872,'Medical Examinations'!$A$2:$A$2336,'Medical Examinations'!$C$2:$C$2336)</f>
        <v>4.7699999999999996</v>
      </c>
      <c r="E1872" s="1" t="str">
        <f>_xlfn.XLOOKUP(A1872,'Medical Examinations'!$A$2:$A$2336,'Medical Examinations'!$D$2:$D$2336)</f>
        <v>Yes</v>
      </c>
      <c r="F1872" t="str">
        <f>_xlfn.XLOOKUP(A1872,'Medical Examinations'!$A$2:$A$2336,'Medical Examinations'!$E$2:$E$2336)</f>
        <v>No</v>
      </c>
      <c r="G1872" t="str">
        <f>_xlfn.XLOOKUP(A1872,'Medical Examinations'!$A$2:$A$2336,'Medical Examinations'!$F$2:$F$2336)</f>
        <v>No</v>
      </c>
      <c r="H1872" s="1">
        <f>_xlfn.XLOOKUP(A1872,'Medical Examinations'!$A$2:$A$2336,'Medical Examinations'!$G$2:$G$2336)</f>
        <v>1</v>
      </c>
      <c r="I1872" t="str">
        <f>_xlfn.XLOOKUP(A1872,'Medical Examinations'!$A$2:$A$2336,'Medical Examinations'!$H$2:$H$2336)</f>
        <v>No</v>
      </c>
      <c r="J1872" t="str">
        <f>VLOOKUP(A1872,'Medical Examinations'!$A$2:$J$2336,9,FALSE)</f>
        <v>Obesity</v>
      </c>
      <c r="K1872" t="str">
        <f>VLOOKUP(A1872,'Medical Examinations'!$A$2:$J$2336,10,FALSE)</f>
        <v>Normal</v>
      </c>
      <c r="L1872" s="51" t="str">
        <f>_xlfn.XLOOKUP(A1872,'Hospitalisation Details'!$A$2:$A$2345,'Hospitalisation Details'!$J$2:$J$2345,"")</f>
        <v>14-Oct-1995</v>
      </c>
      <c r="M1872" s="12">
        <f>_xlfn.XLOOKUP(A1872,'Hospitalisation Details'!$A$2:$A$2344,'Hospitalisation Details'!$F$2:$F$2344," ",0,1)</f>
        <v>4260.74</v>
      </c>
      <c r="N1872" t="str">
        <f>_xlfn.XLOOKUP(A1872,'Hospitalisation Details'!$A$2:$A$2344,'Hospitalisation Details'!$G$2:$G$2344," ",0,1)</f>
        <v>tier - 3</v>
      </c>
      <c r="O1872" t="str">
        <f>_xlfn.XLOOKUP(A1872,'Hospitalisation Details'!$A$2:$A$2344,'Hospitalisation Details'!$H$2:$H$2344," ",0,1)</f>
        <v>tier - 2</v>
      </c>
      <c r="P1872" t="str">
        <f>_xlfn.XLOOKUP(A1872,'Hospitalisation Details'!$A$2:$A$2344,'Hospitalisation Details'!$I$2:$I$2344," ",0,1)</f>
        <v>R1011</v>
      </c>
      <c r="Q1872">
        <f>_xlfn.XLOOKUP(A1872,'Hospitalisation Details'!$A$2:$A$2344,'Hospitalisation Details'!$K$2:$K$2344," ",0,1)</f>
        <v>27</v>
      </c>
    </row>
    <row r="1873" spans="1:17" ht="15.5" x14ac:dyDescent="0.35">
      <c r="A1873" s="8" t="s">
        <v>496</v>
      </c>
      <c r="B1873" t="str">
        <f>VLOOKUP(Healthcare!A1873,'Customer Names'!A1873:E4207,4,FALSE)</f>
        <v>Jeremiah H</v>
      </c>
      <c r="C1873" s="10">
        <f>_xlfn.XLOOKUP(A1873,'Medical Examinations'!$A$2:$A$2336,'Medical Examinations'!$B$2:$B$2336,"NA",0,1)</f>
        <v>16.670000000000002</v>
      </c>
      <c r="D1873" s="10">
        <f>_xlfn.XLOOKUP(A1873,'Medical Examinations'!$A$2:$A$2336,'Medical Examinations'!$C$2:$C$2336)</f>
        <v>5.46</v>
      </c>
      <c r="E1873" s="1" t="str">
        <f>_xlfn.XLOOKUP(A1873,'Medical Examinations'!$A$2:$A$2336,'Medical Examinations'!$D$2:$D$2336)</f>
        <v>No</v>
      </c>
      <c r="F1873" t="str">
        <f>_xlfn.XLOOKUP(A1873,'Medical Examinations'!$A$2:$A$2336,'Medical Examinations'!$E$2:$E$2336)</f>
        <v>No</v>
      </c>
      <c r="G1873" t="str">
        <f>_xlfn.XLOOKUP(A1873,'Medical Examinations'!$A$2:$A$2336,'Medical Examinations'!$F$2:$F$2336)</f>
        <v>No</v>
      </c>
      <c r="H1873" s="1">
        <f>_xlfn.XLOOKUP(A1873,'Medical Examinations'!$A$2:$A$2336,'Medical Examinations'!$G$2:$G$2336)</f>
        <v>0</v>
      </c>
      <c r="I1873" t="str">
        <f>_xlfn.XLOOKUP(A1873,'Medical Examinations'!$A$2:$A$2336,'Medical Examinations'!$H$2:$H$2336)</f>
        <v>No</v>
      </c>
      <c r="J1873" t="str">
        <f>VLOOKUP(A1873,'Medical Examinations'!$A$2:$J$2336,9,FALSE)</f>
        <v>Underweight</v>
      </c>
      <c r="K1873" t="str">
        <f>VLOOKUP(A1873,'Medical Examinations'!$A$2:$J$2336,10,FALSE)</f>
        <v>Normal</v>
      </c>
      <c r="L1873" s="51" t="str">
        <f>_xlfn.XLOOKUP(A1873,'Hospitalisation Details'!$A$2:$A$2345,'Hospitalisation Details'!$J$2:$J$2345,"")</f>
        <v>16-Jun-1982</v>
      </c>
      <c r="M1873" s="12">
        <f>_xlfn.XLOOKUP(A1873,'Hospitalisation Details'!$A$2:$A$2344,'Hospitalisation Details'!$F$2:$F$2344," ",0,1)</f>
        <v>4250.24</v>
      </c>
      <c r="N1873" t="str">
        <f>_xlfn.XLOOKUP(A1873,'Hospitalisation Details'!$A$2:$A$2344,'Hospitalisation Details'!$G$2:$G$2344," ",0,1)</f>
        <v>tier - 2</v>
      </c>
      <c r="O1873" t="str">
        <f>_xlfn.XLOOKUP(A1873,'Hospitalisation Details'!$A$2:$A$2344,'Hospitalisation Details'!$H$2:$H$2344," ",0,1)</f>
        <v>tier - 3</v>
      </c>
      <c r="P1873" t="str">
        <f>_xlfn.XLOOKUP(A1873,'Hospitalisation Details'!$A$2:$A$2344,'Hospitalisation Details'!$I$2:$I$2344," ",0,1)</f>
        <v>R1013</v>
      </c>
      <c r="Q1873">
        <f>_xlfn.XLOOKUP(A1873,'Hospitalisation Details'!$A$2:$A$2344,'Hospitalisation Details'!$K$2:$K$2344," ",0,1)</f>
        <v>40</v>
      </c>
    </row>
    <row r="1874" spans="1:17" ht="15.5" x14ac:dyDescent="0.35">
      <c r="A1874" s="8" t="s">
        <v>495</v>
      </c>
      <c r="B1874" t="str">
        <f>VLOOKUP(Healthcare!A1874,'Customer Names'!A1874:E4208,4,FALSE)</f>
        <v>Ashley J.</v>
      </c>
      <c r="C1874" s="10">
        <f>_xlfn.XLOOKUP(A1874,'Medical Examinations'!$A$2:$A$2336,'Medical Examinations'!$B$2:$B$2336,"NA",0,1)</f>
        <v>28.594999999999999</v>
      </c>
      <c r="D1874" s="10">
        <f>_xlfn.XLOOKUP(A1874,'Medical Examinations'!$A$2:$A$2336,'Medical Examinations'!$C$2:$C$2336)</f>
        <v>5.43</v>
      </c>
      <c r="E1874" s="1" t="str">
        <f>_xlfn.XLOOKUP(A1874,'Medical Examinations'!$A$2:$A$2336,'Medical Examinations'!$D$2:$D$2336)</f>
        <v>No</v>
      </c>
      <c r="F1874" t="str">
        <f>_xlfn.XLOOKUP(A1874,'Medical Examinations'!$A$2:$A$2336,'Medical Examinations'!$E$2:$E$2336)</f>
        <v>No</v>
      </c>
      <c r="G1874" t="str">
        <f>_xlfn.XLOOKUP(A1874,'Medical Examinations'!$A$2:$A$2336,'Medical Examinations'!$F$2:$F$2336)</f>
        <v>No</v>
      </c>
      <c r="H1874" s="1">
        <f>_xlfn.XLOOKUP(A1874,'Medical Examinations'!$A$2:$A$2336,'Medical Examinations'!$G$2:$G$2336)</f>
        <v>0</v>
      </c>
      <c r="I1874" t="str">
        <f>_xlfn.XLOOKUP(A1874,'Medical Examinations'!$A$2:$A$2336,'Medical Examinations'!$H$2:$H$2336)</f>
        <v>No</v>
      </c>
      <c r="J1874" t="str">
        <f>VLOOKUP(A1874,'Medical Examinations'!$A$2:$J$2336,9,FALSE)</f>
        <v>Overweight</v>
      </c>
      <c r="K1874" t="str">
        <f>VLOOKUP(A1874,'Medical Examinations'!$A$2:$J$2336,10,FALSE)</f>
        <v>Normal</v>
      </c>
      <c r="L1874" s="51" t="str">
        <f>_xlfn.XLOOKUP(A1874,'Hospitalisation Details'!$A$2:$A$2345,'Hospitalisation Details'!$J$2:$J$2345,"")</f>
        <v>1-Dec-1991</v>
      </c>
      <c r="M1874" s="12">
        <f>_xlfn.XLOOKUP(A1874,'Hospitalisation Details'!$A$2:$A$2344,'Hospitalisation Details'!$F$2:$F$2344," ",0,1)</f>
        <v>4243.59</v>
      </c>
      <c r="N1874" t="str">
        <f>_xlfn.XLOOKUP(A1874,'Hospitalisation Details'!$A$2:$A$2344,'Hospitalisation Details'!$G$2:$G$2344," ",0,1)</f>
        <v>tier - 3</v>
      </c>
      <c r="O1874" t="str">
        <f>_xlfn.XLOOKUP(A1874,'Hospitalisation Details'!$A$2:$A$2344,'Hospitalisation Details'!$H$2:$H$2344," ",0,1)</f>
        <v>tier - 1</v>
      </c>
      <c r="P1874" t="str">
        <f>_xlfn.XLOOKUP(A1874,'Hospitalisation Details'!$A$2:$A$2344,'Hospitalisation Details'!$I$2:$I$2344," ",0,1)</f>
        <v>R1012</v>
      </c>
      <c r="Q1874">
        <f>_xlfn.XLOOKUP(A1874,'Hospitalisation Details'!$A$2:$A$2344,'Hospitalisation Details'!$K$2:$K$2344," ",0,1)</f>
        <v>31</v>
      </c>
    </row>
    <row r="1875" spans="1:17" ht="15.5" x14ac:dyDescent="0.35">
      <c r="A1875" s="8" t="s">
        <v>494</v>
      </c>
      <c r="B1875" t="str">
        <f>VLOOKUP(Healthcare!A1875,'Customer Names'!A1875:E4209,4,FALSE)</f>
        <v>Turner J.</v>
      </c>
      <c r="C1875" s="10">
        <f>_xlfn.XLOOKUP(A1875,'Medical Examinations'!$A$2:$A$2336,'Medical Examinations'!$B$2:$B$2336,"NA",0,1)</f>
        <v>25.934999999999999</v>
      </c>
      <c r="D1875" s="10">
        <f>_xlfn.XLOOKUP(A1875,'Medical Examinations'!$A$2:$A$2336,'Medical Examinations'!$C$2:$C$2336)</f>
        <v>4.29</v>
      </c>
      <c r="E1875" s="1" t="str">
        <f>_xlfn.XLOOKUP(A1875,'Medical Examinations'!$A$2:$A$2336,'Medical Examinations'!$D$2:$D$2336)</f>
        <v>No</v>
      </c>
      <c r="F1875" t="str">
        <f>_xlfn.XLOOKUP(A1875,'Medical Examinations'!$A$2:$A$2336,'Medical Examinations'!$E$2:$E$2336)</f>
        <v>No</v>
      </c>
      <c r="G1875" t="str">
        <f>_xlfn.XLOOKUP(A1875,'Medical Examinations'!$A$2:$A$2336,'Medical Examinations'!$F$2:$F$2336)</f>
        <v>No</v>
      </c>
      <c r="H1875" s="1">
        <f>_xlfn.XLOOKUP(A1875,'Medical Examinations'!$A$2:$A$2336,'Medical Examinations'!$G$2:$G$2336)</f>
        <v>0</v>
      </c>
      <c r="I1875" t="str">
        <f>_xlfn.XLOOKUP(A1875,'Medical Examinations'!$A$2:$A$2336,'Medical Examinations'!$H$2:$H$2336)</f>
        <v>No</v>
      </c>
      <c r="J1875" t="str">
        <f>VLOOKUP(A1875,'Medical Examinations'!$A$2:$J$2336,9,FALSE)</f>
        <v>Overweight</v>
      </c>
      <c r="K1875" t="str">
        <f>VLOOKUP(A1875,'Medical Examinations'!$A$2:$J$2336,10,FALSE)</f>
        <v>Normal</v>
      </c>
      <c r="L1875" s="51" t="str">
        <f>_xlfn.XLOOKUP(A1875,'Hospitalisation Details'!$A$2:$A$2345,'Hospitalisation Details'!$J$2:$J$2345,"")</f>
        <v>3-Nov-1991</v>
      </c>
      <c r="M1875" s="12">
        <f>_xlfn.XLOOKUP(A1875,'Hospitalisation Details'!$A$2:$A$2344,'Hospitalisation Details'!$F$2:$F$2344," ",0,1)</f>
        <v>4239.8900000000003</v>
      </c>
      <c r="N1875" t="str">
        <f>_xlfn.XLOOKUP(A1875,'Hospitalisation Details'!$A$2:$A$2344,'Hospitalisation Details'!$G$2:$G$2344," ",0,1)</f>
        <v>tier - 2</v>
      </c>
      <c r="O1875" t="str">
        <f>_xlfn.XLOOKUP(A1875,'Hospitalisation Details'!$A$2:$A$2344,'Hospitalisation Details'!$H$2:$H$2344," ",0,1)</f>
        <v>tier - 2</v>
      </c>
      <c r="P1875" t="str">
        <f>_xlfn.XLOOKUP(A1875,'Hospitalisation Details'!$A$2:$A$2344,'Hospitalisation Details'!$I$2:$I$2344," ",0,1)</f>
        <v>R1012</v>
      </c>
      <c r="Q1875">
        <f>_xlfn.XLOOKUP(A1875,'Hospitalisation Details'!$A$2:$A$2344,'Hospitalisation Details'!$K$2:$K$2344," ",0,1)</f>
        <v>31</v>
      </c>
    </row>
    <row r="1876" spans="1:17" ht="15.5" x14ac:dyDescent="0.35">
      <c r="A1876" s="8" t="s">
        <v>493</v>
      </c>
      <c r="B1876" t="str">
        <f>VLOOKUP(Healthcare!A1876,'Customer Names'!A1876:E4210,4,FALSE)</f>
        <v>Roger</v>
      </c>
      <c r="C1876" s="10">
        <f>_xlfn.XLOOKUP(A1876,'Medical Examinations'!$A$2:$A$2336,'Medical Examinations'!$B$2:$B$2336,"NA",0,1)</f>
        <v>27.645</v>
      </c>
      <c r="D1876" s="10">
        <f>_xlfn.XLOOKUP(A1876,'Medical Examinations'!$A$2:$A$2336,'Medical Examinations'!$C$2:$C$2336)</f>
        <v>5.25</v>
      </c>
      <c r="E1876" s="1" t="str">
        <f>_xlfn.XLOOKUP(A1876,'Medical Examinations'!$A$2:$A$2336,'Medical Examinations'!$D$2:$D$2336)</f>
        <v>No</v>
      </c>
      <c r="F1876" t="str">
        <f>_xlfn.XLOOKUP(A1876,'Medical Examinations'!$A$2:$A$2336,'Medical Examinations'!$E$2:$E$2336)</f>
        <v>No</v>
      </c>
      <c r="G1876" t="str">
        <f>_xlfn.XLOOKUP(A1876,'Medical Examinations'!$A$2:$A$2336,'Medical Examinations'!$F$2:$F$2336)</f>
        <v>No</v>
      </c>
      <c r="H1876" s="1">
        <f>_xlfn.XLOOKUP(A1876,'Medical Examinations'!$A$2:$A$2336,'Medical Examinations'!$G$2:$G$2336)</f>
        <v>1</v>
      </c>
      <c r="I1876" t="str">
        <f>_xlfn.XLOOKUP(A1876,'Medical Examinations'!$A$2:$A$2336,'Medical Examinations'!$H$2:$H$2336)</f>
        <v>No</v>
      </c>
      <c r="J1876" t="str">
        <f>VLOOKUP(A1876,'Medical Examinations'!$A$2:$J$2336,9,FALSE)</f>
        <v>Overweight</v>
      </c>
      <c r="K1876" t="str">
        <f>VLOOKUP(A1876,'Medical Examinations'!$A$2:$J$2336,10,FALSE)</f>
        <v>Normal</v>
      </c>
      <c r="L1876" s="51" t="str">
        <f>_xlfn.XLOOKUP(A1876,'Hospitalisation Details'!$A$2:$A$2345,'Hospitalisation Details'!$J$2:$J$2345,"")</f>
        <v>27-Jun-1992</v>
      </c>
      <c r="M1876" s="12">
        <f>_xlfn.XLOOKUP(A1876,'Hospitalisation Details'!$A$2:$A$2344,'Hospitalisation Details'!$F$2:$F$2344," ",0,1)</f>
        <v>4237.13</v>
      </c>
      <c r="N1876" t="str">
        <f>_xlfn.XLOOKUP(A1876,'Hospitalisation Details'!$A$2:$A$2344,'Hospitalisation Details'!$G$2:$G$2344," ",0,1)</f>
        <v>tier - 3</v>
      </c>
      <c r="O1876" t="str">
        <f>_xlfn.XLOOKUP(A1876,'Hospitalisation Details'!$A$2:$A$2344,'Hospitalisation Details'!$H$2:$H$2344," ",0,1)</f>
        <v>tier - 1</v>
      </c>
      <c r="P1876" t="str">
        <f>_xlfn.XLOOKUP(A1876,'Hospitalisation Details'!$A$2:$A$2344,'Hospitalisation Details'!$I$2:$I$2344," ",0,1)</f>
        <v>R1016</v>
      </c>
      <c r="Q1876">
        <f>_xlfn.XLOOKUP(A1876,'Hospitalisation Details'!$A$2:$A$2344,'Hospitalisation Details'!$K$2:$K$2344," ",0,1)</f>
        <v>30</v>
      </c>
    </row>
    <row r="1877" spans="1:17" ht="15.5" x14ac:dyDescent="0.35">
      <c r="A1877" s="8" t="s">
        <v>492</v>
      </c>
      <c r="B1877" t="str">
        <f>VLOOKUP(Healthcare!A1877,'Customer Names'!A1877:E4211,4,FALSE)</f>
        <v>Pamela</v>
      </c>
      <c r="C1877" s="10">
        <f>_xlfn.XLOOKUP(A1877,'Medical Examinations'!$A$2:$A$2336,'Medical Examinations'!$B$2:$B$2336,"NA",0,1)</f>
        <v>30.1</v>
      </c>
      <c r="D1877" s="10">
        <f>_xlfn.XLOOKUP(A1877,'Medical Examinations'!$A$2:$A$2336,'Medical Examinations'!$C$2:$C$2336)</f>
        <v>4.04</v>
      </c>
      <c r="E1877" s="1" t="str">
        <f>_xlfn.XLOOKUP(A1877,'Medical Examinations'!$A$2:$A$2336,'Medical Examinations'!$D$2:$D$2336)</f>
        <v>No</v>
      </c>
      <c r="F1877" t="str">
        <f>_xlfn.XLOOKUP(A1877,'Medical Examinations'!$A$2:$A$2336,'Medical Examinations'!$E$2:$E$2336)</f>
        <v>No</v>
      </c>
      <c r="G1877" t="str">
        <f>_xlfn.XLOOKUP(A1877,'Medical Examinations'!$A$2:$A$2336,'Medical Examinations'!$F$2:$F$2336)</f>
        <v>No</v>
      </c>
      <c r="H1877" s="1">
        <f>_xlfn.XLOOKUP(A1877,'Medical Examinations'!$A$2:$A$2336,'Medical Examinations'!$G$2:$G$2336)</f>
        <v>1</v>
      </c>
      <c r="I1877" t="str">
        <f>_xlfn.XLOOKUP(A1877,'Medical Examinations'!$A$2:$A$2336,'Medical Examinations'!$H$2:$H$2336)</f>
        <v>No</v>
      </c>
      <c r="J1877" t="str">
        <f>VLOOKUP(A1877,'Medical Examinations'!$A$2:$J$2336,9,FALSE)</f>
        <v>Obesity</v>
      </c>
      <c r="K1877" t="str">
        <f>VLOOKUP(A1877,'Medical Examinations'!$A$2:$J$2336,10,FALSE)</f>
        <v>Normal</v>
      </c>
      <c r="L1877" s="51" t="str">
        <f>_xlfn.XLOOKUP(A1877,'Hospitalisation Details'!$A$2:$A$2345,'Hospitalisation Details'!$J$2:$J$2345,"")</f>
        <v>14-Dec-1998</v>
      </c>
      <c r="M1877" s="12">
        <f>_xlfn.XLOOKUP(A1877,'Hospitalisation Details'!$A$2:$A$2344,'Hospitalisation Details'!$F$2:$F$2344," ",0,1)</f>
        <v>4234.93</v>
      </c>
      <c r="N1877" t="str">
        <f>_xlfn.XLOOKUP(A1877,'Hospitalisation Details'!$A$2:$A$2344,'Hospitalisation Details'!$G$2:$G$2344," ",0,1)</f>
        <v>tier - 2</v>
      </c>
      <c r="O1877" t="str">
        <f>_xlfn.XLOOKUP(A1877,'Hospitalisation Details'!$A$2:$A$2344,'Hospitalisation Details'!$H$2:$H$2344," ",0,1)</f>
        <v>tier - 1</v>
      </c>
      <c r="P1877" t="str">
        <f>_xlfn.XLOOKUP(A1877,'Hospitalisation Details'!$A$2:$A$2344,'Hospitalisation Details'!$I$2:$I$2344," ",0,1)</f>
        <v>R1011</v>
      </c>
      <c r="Q1877">
        <f>_xlfn.XLOOKUP(A1877,'Hospitalisation Details'!$A$2:$A$2344,'Hospitalisation Details'!$K$2:$K$2344," ",0,1)</f>
        <v>24</v>
      </c>
    </row>
    <row r="1878" spans="1:17" ht="15.5" x14ac:dyDescent="0.35">
      <c r="A1878" s="8" t="s">
        <v>491</v>
      </c>
      <c r="B1878" t="str">
        <f>VLOOKUP(Healthcare!A1878,'Customer Names'!A1878:E4212,4,FALSE)</f>
        <v>Allison M.</v>
      </c>
      <c r="C1878" s="10">
        <f>_xlfn.XLOOKUP(A1878,'Medical Examinations'!$A$2:$A$2336,'Medical Examinations'!$B$2:$B$2336,"NA",0,1)</f>
        <v>26.79</v>
      </c>
      <c r="D1878" s="10">
        <f>_xlfn.XLOOKUP(A1878,'Medical Examinations'!$A$2:$A$2336,'Medical Examinations'!$C$2:$C$2336)</f>
        <v>5</v>
      </c>
      <c r="E1878" s="1" t="str">
        <f>_xlfn.XLOOKUP(A1878,'Medical Examinations'!$A$2:$A$2336,'Medical Examinations'!$D$2:$D$2336)</f>
        <v>Yes</v>
      </c>
      <c r="F1878" t="str">
        <f>_xlfn.XLOOKUP(A1878,'Medical Examinations'!$A$2:$A$2336,'Medical Examinations'!$E$2:$E$2336)</f>
        <v>No</v>
      </c>
      <c r="G1878" t="str">
        <f>_xlfn.XLOOKUP(A1878,'Medical Examinations'!$A$2:$A$2336,'Medical Examinations'!$F$2:$F$2336)</f>
        <v>Yes</v>
      </c>
      <c r="H1878" s="1">
        <f>_xlfn.XLOOKUP(A1878,'Medical Examinations'!$A$2:$A$2336,'Medical Examinations'!$G$2:$G$2336)</f>
        <v>1</v>
      </c>
      <c r="I1878" t="str">
        <f>_xlfn.XLOOKUP(A1878,'Medical Examinations'!$A$2:$A$2336,'Medical Examinations'!$H$2:$H$2336)</f>
        <v>No</v>
      </c>
      <c r="J1878" t="str">
        <f>VLOOKUP(A1878,'Medical Examinations'!$A$2:$J$2336,9,FALSE)</f>
        <v>Overweight</v>
      </c>
      <c r="K1878" t="str">
        <f>VLOOKUP(A1878,'Medical Examinations'!$A$2:$J$2336,10,FALSE)</f>
        <v>Normal</v>
      </c>
      <c r="L1878" s="51" t="str">
        <f>_xlfn.XLOOKUP(A1878,'Hospitalisation Details'!$A$2:$A$2345,'Hospitalisation Details'!$J$2:$J$2345,"")</f>
        <v>6-Sep-1997</v>
      </c>
      <c r="M1878" s="12">
        <f>_xlfn.XLOOKUP(A1878,'Hospitalisation Details'!$A$2:$A$2344,'Hospitalisation Details'!$F$2:$F$2344," ",0,1)</f>
        <v>4189.1099999999997</v>
      </c>
      <c r="N1878" t="str">
        <f>_xlfn.XLOOKUP(A1878,'Hospitalisation Details'!$A$2:$A$2344,'Hospitalisation Details'!$G$2:$G$2344," ",0,1)</f>
        <v>tier - 2</v>
      </c>
      <c r="O1878" t="str">
        <f>_xlfn.XLOOKUP(A1878,'Hospitalisation Details'!$A$2:$A$2344,'Hospitalisation Details'!$H$2:$H$2344," ",0,1)</f>
        <v>tier - 2</v>
      </c>
      <c r="P1878" t="str">
        <f>_xlfn.XLOOKUP(A1878,'Hospitalisation Details'!$A$2:$A$2344,'Hospitalisation Details'!$I$2:$I$2344," ",0,1)</f>
        <v>R1012</v>
      </c>
      <c r="Q1878">
        <f>_xlfn.XLOOKUP(A1878,'Hospitalisation Details'!$A$2:$A$2344,'Hospitalisation Details'!$K$2:$K$2344," ",0,1)</f>
        <v>25</v>
      </c>
    </row>
    <row r="1879" spans="1:17" ht="15.5" x14ac:dyDescent="0.35">
      <c r="A1879" s="8" t="s">
        <v>490</v>
      </c>
      <c r="B1879" t="str">
        <f>VLOOKUP(Healthcare!A1879,'Customer Names'!A1879:E4213,4,FALSE)</f>
        <v>Katherine H.</v>
      </c>
      <c r="C1879" s="10">
        <f>_xlfn.XLOOKUP(A1879,'Medical Examinations'!$A$2:$A$2336,'Medical Examinations'!$B$2:$B$2336,"NA",0,1)</f>
        <v>27.1</v>
      </c>
      <c r="D1879" s="10">
        <f>_xlfn.XLOOKUP(A1879,'Medical Examinations'!$A$2:$A$2336,'Medical Examinations'!$C$2:$C$2336)</f>
        <v>4.01</v>
      </c>
      <c r="E1879" s="1" t="str">
        <f>_xlfn.XLOOKUP(A1879,'Medical Examinations'!$A$2:$A$2336,'Medical Examinations'!$D$2:$D$2336)</f>
        <v>Yes</v>
      </c>
      <c r="F1879" t="str">
        <f>_xlfn.XLOOKUP(A1879,'Medical Examinations'!$A$2:$A$2336,'Medical Examinations'!$E$2:$E$2336)</f>
        <v>No</v>
      </c>
      <c r="G1879" t="str">
        <f>_xlfn.XLOOKUP(A1879,'Medical Examinations'!$A$2:$A$2336,'Medical Examinations'!$F$2:$F$2336)</f>
        <v>No</v>
      </c>
      <c r="H1879" s="1">
        <f>_xlfn.XLOOKUP(A1879,'Medical Examinations'!$A$2:$A$2336,'Medical Examinations'!$G$2:$G$2336)</f>
        <v>1</v>
      </c>
      <c r="I1879" t="str">
        <f>_xlfn.XLOOKUP(A1879,'Medical Examinations'!$A$2:$A$2336,'Medical Examinations'!$H$2:$H$2336)</f>
        <v>No</v>
      </c>
      <c r="J1879" t="str">
        <f>VLOOKUP(A1879,'Medical Examinations'!$A$2:$J$2336,9,FALSE)</f>
        <v>Overweight</v>
      </c>
      <c r="K1879" t="str">
        <f>VLOOKUP(A1879,'Medical Examinations'!$A$2:$J$2336,10,FALSE)</f>
        <v>Normal</v>
      </c>
      <c r="L1879" s="51" t="str">
        <f>_xlfn.XLOOKUP(A1879,'Hospitalisation Details'!$A$2:$A$2345,'Hospitalisation Details'!$J$2:$J$2345,"")</f>
        <v>3-Oct-1995</v>
      </c>
      <c r="M1879" s="12">
        <f>_xlfn.XLOOKUP(A1879,'Hospitalisation Details'!$A$2:$A$2344,'Hospitalisation Details'!$F$2:$F$2344," ",0,1)</f>
        <v>4188.7299999999996</v>
      </c>
      <c r="N1879" t="str">
        <f>_xlfn.XLOOKUP(A1879,'Hospitalisation Details'!$A$2:$A$2344,'Hospitalisation Details'!$G$2:$G$2344," ",0,1)</f>
        <v>tier - 2</v>
      </c>
      <c r="O1879" t="str">
        <f>_xlfn.XLOOKUP(A1879,'Hospitalisation Details'!$A$2:$A$2344,'Hospitalisation Details'!$H$2:$H$2344," ",0,1)</f>
        <v>tier - 2</v>
      </c>
      <c r="P1879" t="str">
        <f>_xlfn.XLOOKUP(A1879,'Hospitalisation Details'!$A$2:$A$2344,'Hospitalisation Details'!$I$2:$I$2344," ",0,1)</f>
        <v>R1025</v>
      </c>
      <c r="Q1879">
        <f>_xlfn.XLOOKUP(A1879,'Hospitalisation Details'!$A$2:$A$2344,'Hospitalisation Details'!$K$2:$K$2344," ",0,1)</f>
        <v>27</v>
      </c>
    </row>
    <row r="1880" spans="1:17" ht="15.5" x14ac:dyDescent="0.35">
      <c r="A1880" s="8" t="s">
        <v>489</v>
      </c>
      <c r="B1880" t="str">
        <f>VLOOKUP(Healthcare!A1880,'Customer Names'!A1880:E4214,4,FALSE)</f>
        <v>Robin</v>
      </c>
      <c r="C1880" s="10">
        <f>_xlfn.XLOOKUP(A1880,'Medical Examinations'!$A$2:$A$2336,'Medical Examinations'!$B$2:$B$2336,"NA",0,1)</f>
        <v>24.31</v>
      </c>
      <c r="D1880" s="10">
        <f>_xlfn.XLOOKUP(A1880,'Medical Examinations'!$A$2:$A$2336,'Medical Examinations'!$C$2:$C$2336)</f>
        <v>5.4</v>
      </c>
      <c r="E1880" s="1" t="str">
        <f>_xlfn.XLOOKUP(A1880,'Medical Examinations'!$A$2:$A$2336,'Medical Examinations'!$D$2:$D$2336)</f>
        <v>No</v>
      </c>
      <c r="F1880" t="str">
        <f>_xlfn.XLOOKUP(A1880,'Medical Examinations'!$A$2:$A$2336,'Medical Examinations'!$E$2:$E$2336)</f>
        <v>No</v>
      </c>
      <c r="G1880" t="str">
        <f>_xlfn.XLOOKUP(A1880,'Medical Examinations'!$A$2:$A$2336,'Medical Examinations'!$F$2:$F$2336)</f>
        <v>No</v>
      </c>
      <c r="H1880" s="1">
        <f>_xlfn.XLOOKUP(A1880,'Medical Examinations'!$A$2:$A$2336,'Medical Examinations'!$G$2:$G$2336)</f>
        <v>0</v>
      </c>
      <c r="I1880" t="str">
        <f>_xlfn.XLOOKUP(A1880,'Medical Examinations'!$A$2:$A$2336,'Medical Examinations'!$H$2:$H$2336)</f>
        <v>No</v>
      </c>
      <c r="J1880" t="str">
        <f>VLOOKUP(A1880,'Medical Examinations'!$A$2:$J$2336,9,FALSE)</f>
        <v>Normal Weight</v>
      </c>
      <c r="K1880" t="str">
        <f>VLOOKUP(A1880,'Medical Examinations'!$A$2:$J$2336,10,FALSE)</f>
        <v>Normal</v>
      </c>
      <c r="L1880" s="51" t="str">
        <f>_xlfn.XLOOKUP(A1880,'Hospitalisation Details'!$A$2:$A$2345,'Hospitalisation Details'!$J$2:$J$2345,"")</f>
        <v>25-Jun-1989</v>
      </c>
      <c r="M1880" s="12">
        <f>_xlfn.XLOOKUP(A1880,'Hospitalisation Details'!$A$2:$A$2344,'Hospitalisation Details'!$F$2:$F$2344," ",0,1)</f>
        <v>4185.1000000000004</v>
      </c>
      <c r="N1880" t="str">
        <f>_xlfn.XLOOKUP(A1880,'Hospitalisation Details'!$A$2:$A$2344,'Hospitalisation Details'!$G$2:$G$2344," ",0,1)</f>
        <v>tier - 2</v>
      </c>
      <c r="O1880" t="str">
        <f>_xlfn.XLOOKUP(A1880,'Hospitalisation Details'!$A$2:$A$2344,'Hospitalisation Details'!$H$2:$H$2344," ",0,1)</f>
        <v>tier - 3</v>
      </c>
      <c r="P1880" t="str">
        <f>_xlfn.XLOOKUP(A1880,'Hospitalisation Details'!$A$2:$A$2344,'Hospitalisation Details'!$I$2:$I$2344," ",0,1)</f>
        <v>R1013</v>
      </c>
      <c r="Q1880">
        <f>_xlfn.XLOOKUP(A1880,'Hospitalisation Details'!$A$2:$A$2344,'Hospitalisation Details'!$K$2:$K$2344," ",0,1)</f>
        <v>33</v>
      </c>
    </row>
    <row r="1881" spans="1:17" ht="15.5" x14ac:dyDescent="0.35">
      <c r="A1881" s="8" t="s">
        <v>488</v>
      </c>
      <c r="B1881" t="str">
        <f>VLOOKUP(Healthcare!A1881,'Customer Names'!A1881:E4215,4,FALSE)</f>
        <v>Terri</v>
      </c>
      <c r="C1881" s="10">
        <f>_xlfn.XLOOKUP(A1881,'Medical Examinations'!$A$2:$A$2336,'Medical Examinations'!$B$2:$B$2336,"NA",0,1)</f>
        <v>15.53</v>
      </c>
      <c r="D1881" s="10">
        <f>_xlfn.XLOOKUP(A1881,'Medical Examinations'!$A$2:$A$2336,'Medical Examinations'!$C$2:$C$2336)</f>
        <v>5.81</v>
      </c>
      <c r="E1881" s="1" t="str">
        <f>_xlfn.XLOOKUP(A1881,'Medical Examinations'!$A$2:$A$2336,'Medical Examinations'!$D$2:$D$2336)</f>
        <v>No</v>
      </c>
      <c r="F1881" t="str">
        <f>_xlfn.XLOOKUP(A1881,'Medical Examinations'!$A$2:$A$2336,'Medical Examinations'!$E$2:$E$2336)</f>
        <v>No</v>
      </c>
      <c r="G1881" t="str">
        <f>_xlfn.XLOOKUP(A1881,'Medical Examinations'!$A$2:$A$2336,'Medical Examinations'!$F$2:$F$2336)</f>
        <v>No</v>
      </c>
      <c r="H1881" s="1">
        <f>_xlfn.XLOOKUP(A1881,'Medical Examinations'!$A$2:$A$2336,'Medical Examinations'!$G$2:$G$2336)</f>
        <v>1</v>
      </c>
      <c r="I1881" t="str">
        <f>_xlfn.XLOOKUP(A1881,'Medical Examinations'!$A$2:$A$2336,'Medical Examinations'!$H$2:$H$2336)</f>
        <v>No</v>
      </c>
      <c r="J1881" t="str">
        <f>VLOOKUP(A1881,'Medical Examinations'!$A$2:$J$2336,9,FALSE)</f>
        <v>Underweight</v>
      </c>
      <c r="K1881" t="str">
        <f>VLOOKUP(A1881,'Medical Examinations'!$A$2:$J$2336,10,FALSE)</f>
        <v>Prediabetes</v>
      </c>
      <c r="L1881" s="51" t="str">
        <f>_xlfn.XLOOKUP(A1881,'Hospitalisation Details'!$A$2:$A$2345,'Hospitalisation Details'!$J$2:$J$2345,"")</f>
        <v>16-Sep-1984</v>
      </c>
      <c r="M1881" s="12">
        <f>_xlfn.XLOOKUP(A1881,'Hospitalisation Details'!$A$2:$A$2344,'Hospitalisation Details'!$F$2:$F$2344," ",0,1)</f>
        <v>4163.21</v>
      </c>
      <c r="N1881" t="str">
        <f>_xlfn.XLOOKUP(A1881,'Hospitalisation Details'!$A$2:$A$2344,'Hospitalisation Details'!$G$2:$G$2344," ",0,1)</f>
        <v>tier - 2</v>
      </c>
      <c r="O1881" t="str">
        <f>_xlfn.XLOOKUP(A1881,'Hospitalisation Details'!$A$2:$A$2344,'Hospitalisation Details'!$H$2:$H$2344," ",0,1)</f>
        <v>tier - 2</v>
      </c>
      <c r="P1881" t="str">
        <f>_xlfn.XLOOKUP(A1881,'Hospitalisation Details'!$A$2:$A$2344,'Hospitalisation Details'!$I$2:$I$2344," ",0,1)</f>
        <v>R1012</v>
      </c>
      <c r="Q1881">
        <f>_xlfn.XLOOKUP(A1881,'Hospitalisation Details'!$A$2:$A$2344,'Hospitalisation Details'!$K$2:$K$2344," ",0,1)</f>
        <v>38</v>
      </c>
    </row>
    <row r="1882" spans="1:17" ht="15.5" x14ac:dyDescent="0.35">
      <c r="A1882" s="8" t="s">
        <v>487</v>
      </c>
      <c r="B1882" t="str">
        <f>VLOOKUP(Healthcare!A1882,'Customer Names'!A1882:E4216,4,FALSE)</f>
        <v>Eddie</v>
      </c>
      <c r="C1882" s="10">
        <f>_xlfn.XLOOKUP(A1882,'Medical Examinations'!$A$2:$A$2336,'Medical Examinations'!$B$2:$B$2336,"NA",0,1)</f>
        <v>30.7</v>
      </c>
      <c r="D1882" s="10">
        <f>_xlfn.XLOOKUP(A1882,'Medical Examinations'!$A$2:$A$2336,'Medical Examinations'!$C$2:$C$2336)</f>
        <v>5.82</v>
      </c>
      <c r="E1882" s="1" t="str">
        <f>_xlfn.XLOOKUP(A1882,'Medical Examinations'!$A$2:$A$2336,'Medical Examinations'!$D$2:$D$2336)</f>
        <v>No</v>
      </c>
      <c r="F1882" t="str">
        <f>_xlfn.XLOOKUP(A1882,'Medical Examinations'!$A$2:$A$2336,'Medical Examinations'!$E$2:$E$2336)</f>
        <v>No</v>
      </c>
      <c r="G1882" t="str">
        <f>_xlfn.XLOOKUP(A1882,'Medical Examinations'!$A$2:$A$2336,'Medical Examinations'!$F$2:$F$2336)</f>
        <v>No</v>
      </c>
      <c r="H1882" s="1">
        <f>_xlfn.XLOOKUP(A1882,'Medical Examinations'!$A$2:$A$2336,'Medical Examinations'!$G$2:$G$2336)</f>
        <v>1</v>
      </c>
      <c r="I1882" t="str">
        <f>_xlfn.XLOOKUP(A1882,'Medical Examinations'!$A$2:$A$2336,'Medical Examinations'!$H$2:$H$2336)</f>
        <v>No</v>
      </c>
      <c r="J1882" t="str">
        <f>VLOOKUP(A1882,'Medical Examinations'!$A$2:$J$2336,9,FALSE)</f>
        <v>Obesity</v>
      </c>
      <c r="K1882" t="str">
        <f>VLOOKUP(A1882,'Medical Examinations'!$A$2:$J$2336,10,FALSE)</f>
        <v>Prediabetes</v>
      </c>
      <c r="L1882" s="51" t="str">
        <f>_xlfn.XLOOKUP(A1882,'Hospitalisation Details'!$A$2:$A$2345,'Hospitalisation Details'!$J$2:$J$2345,"")</f>
        <v>26-Nov-1998</v>
      </c>
      <c r="M1882" s="12">
        <f>_xlfn.XLOOKUP(A1882,'Hospitalisation Details'!$A$2:$A$2344,'Hospitalisation Details'!$F$2:$F$2344," ",0,1)</f>
        <v>4154.97</v>
      </c>
      <c r="N1882" t="str">
        <f>_xlfn.XLOOKUP(A1882,'Hospitalisation Details'!$A$2:$A$2344,'Hospitalisation Details'!$G$2:$G$2344," ",0,1)</f>
        <v>tier - 2</v>
      </c>
      <c r="O1882" t="str">
        <f>_xlfn.XLOOKUP(A1882,'Hospitalisation Details'!$A$2:$A$2344,'Hospitalisation Details'!$H$2:$H$2344," ",0,1)</f>
        <v>tier - 1</v>
      </c>
      <c r="P1882" t="str">
        <f>_xlfn.XLOOKUP(A1882,'Hospitalisation Details'!$A$2:$A$2344,'Hospitalisation Details'!$I$2:$I$2344," ",0,1)</f>
        <v>R1012</v>
      </c>
      <c r="Q1882">
        <f>_xlfn.XLOOKUP(A1882,'Hospitalisation Details'!$A$2:$A$2344,'Hospitalisation Details'!$K$2:$K$2344," ",0,1)</f>
        <v>24</v>
      </c>
    </row>
    <row r="1883" spans="1:17" ht="15.5" x14ac:dyDescent="0.35">
      <c r="A1883" s="8" t="s">
        <v>486</v>
      </c>
      <c r="B1883" t="str">
        <f>VLOOKUP(Healthcare!A1883,'Customer Names'!A1883:E4217,4,FALSE)</f>
        <v>Pamela</v>
      </c>
      <c r="C1883" s="10">
        <f>_xlfn.XLOOKUP(A1883,'Medical Examinations'!$A$2:$A$2336,'Medical Examinations'!$B$2:$B$2336,"NA",0,1)</f>
        <v>33.33</v>
      </c>
      <c r="D1883" s="10">
        <f>_xlfn.XLOOKUP(A1883,'Medical Examinations'!$A$2:$A$2336,'Medical Examinations'!$C$2:$C$2336)</f>
        <v>4.82</v>
      </c>
      <c r="E1883" s="1" t="str">
        <f>_xlfn.XLOOKUP(A1883,'Medical Examinations'!$A$2:$A$2336,'Medical Examinations'!$D$2:$D$2336)</f>
        <v>No</v>
      </c>
      <c r="F1883" t="str">
        <f>_xlfn.XLOOKUP(A1883,'Medical Examinations'!$A$2:$A$2336,'Medical Examinations'!$E$2:$E$2336)</f>
        <v>No</v>
      </c>
      <c r="G1883" t="str">
        <f>_xlfn.XLOOKUP(A1883,'Medical Examinations'!$A$2:$A$2336,'Medical Examinations'!$F$2:$F$2336)</f>
        <v>No</v>
      </c>
      <c r="H1883" s="1">
        <f>_xlfn.XLOOKUP(A1883,'Medical Examinations'!$A$2:$A$2336,'Medical Examinations'!$G$2:$G$2336)</f>
        <v>1</v>
      </c>
      <c r="I1883" t="str">
        <f>_xlfn.XLOOKUP(A1883,'Medical Examinations'!$A$2:$A$2336,'Medical Examinations'!$H$2:$H$2336)</f>
        <v>No</v>
      </c>
      <c r="J1883" t="str">
        <f>VLOOKUP(A1883,'Medical Examinations'!$A$2:$J$2336,9,FALSE)</f>
        <v>Obesity</v>
      </c>
      <c r="K1883" t="str">
        <f>VLOOKUP(A1883,'Medical Examinations'!$A$2:$J$2336,10,FALSE)</f>
        <v>Normal</v>
      </c>
      <c r="L1883" s="51" t="str">
        <f>_xlfn.XLOOKUP(A1883,'Hospitalisation Details'!$A$2:$A$2345,'Hospitalisation Details'!$J$2:$J$2345,"")</f>
        <v>4-Aug-1992</v>
      </c>
      <c r="M1883" s="12">
        <f>_xlfn.XLOOKUP(A1883,'Hospitalisation Details'!$A$2:$A$2344,'Hospitalisation Details'!$F$2:$F$2344," ",0,1)</f>
        <v>4151.03</v>
      </c>
      <c r="N1883" t="str">
        <f>_xlfn.XLOOKUP(A1883,'Hospitalisation Details'!$A$2:$A$2344,'Hospitalisation Details'!$G$2:$G$2344," ",0,1)</f>
        <v>tier - 2</v>
      </c>
      <c r="O1883" t="str">
        <f>_xlfn.XLOOKUP(A1883,'Hospitalisation Details'!$A$2:$A$2344,'Hospitalisation Details'!$H$2:$H$2344," ",0,1)</f>
        <v>tier - 2</v>
      </c>
      <c r="P1883" t="str">
        <f>_xlfn.XLOOKUP(A1883,'Hospitalisation Details'!$A$2:$A$2344,'Hospitalisation Details'!$I$2:$I$2344," ",0,1)</f>
        <v>R1013</v>
      </c>
      <c r="Q1883">
        <f>_xlfn.XLOOKUP(A1883,'Hospitalisation Details'!$A$2:$A$2344,'Hospitalisation Details'!$K$2:$K$2344," ",0,1)</f>
        <v>30</v>
      </c>
    </row>
    <row r="1884" spans="1:17" ht="15.5" x14ac:dyDescent="0.35">
      <c r="A1884" s="8" t="s">
        <v>485</v>
      </c>
      <c r="B1884" t="str">
        <f>VLOOKUP(Healthcare!A1884,'Customer Names'!A1884:E4218,4,FALSE)</f>
        <v>Joyce</v>
      </c>
      <c r="C1884" s="10">
        <f>_xlfn.XLOOKUP(A1884,'Medical Examinations'!$A$2:$A$2336,'Medical Examinations'!$B$2:$B$2336,"NA",0,1)</f>
        <v>32.4</v>
      </c>
      <c r="D1884" s="10">
        <f>_xlfn.XLOOKUP(A1884,'Medical Examinations'!$A$2:$A$2336,'Medical Examinations'!$C$2:$C$2336)</f>
        <v>5.08</v>
      </c>
      <c r="E1884" s="1" t="str">
        <f>_xlfn.XLOOKUP(A1884,'Medical Examinations'!$A$2:$A$2336,'Medical Examinations'!$D$2:$D$2336)</f>
        <v>No</v>
      </c>
      <c r="F1884" t="str">
        <f>_xlfn.XLOOKUP(A1884,'Medical Examinations'!$A$2:$A$2336,'Medical Examinations'!$E$2:$E$2336)</f>
        <v>No</v>
      </c>
      <c r="G1884" t="str">
        <f>_xlfn.XLOOKUP(A1884,'Medical Examinations'!$A$2:$A$2336,'Medical Examinations'!$F$2:$F$2336)</f>
        <v>No</v>
      </c>
      <c r="H1884" s="1">
        <f>_xlfn.XLOOKUP(A1884,'Medical Examinations'!$A$2:$A$2336,'Medical Examinations'!$G$2:$G$2336)</f>
        <v>1</v>
      </c>
      <c r="I1884" t="str">
        <f>_xlfn.XLOOKUP(A1884,'Medical Examinations'!$A$2:$A$2336,'Medical Examinations'!$H$2:$H$2336)</f>
        <v>No</v>
      </c>
      <c r="J1884" t="str">
        <f>VLOOKUP(A1884,'Medical Examinations'!$A$2:$J$2336,9,FALSE)</f>
        <v>Obesity</v>
      </c>
      <c r="K1884" t="str">
        <f>VLOOKUP(A1884,'Medical Examinations'!$A$2:$J$2336,10,FALSE)</f>
        <v>Normal</v>
      </c>
      <c r="L1884" s="51" t="str">
        <f>_xlfn.XLOOKUP(A1884,'Hospitalisation Details'!$A$2:$A$2345,'Hospitalisation Details'!$J$2:$J$2345,"")</f>
        <v>28-Jun-1992</v>
      </c>
      <c r="M1884" s="12">
        <f>_xlfn.XLOOKUP(A1884,'Hospitalisation Details'!$A$2:$A$2344,'Hospitalisation Details'!$F$2:$F$2344," ",0,1)</f>
        <v>4149.74</v>
      </c>
      <c r="N1884" t="str">
        <f>_xlfn.XLOOKUP(A1884,'Hospitalisation Details'!$A$2:$A$2344,'Hospitalisation Details'!$G$2:$G$2344," ",0,1)</f>
        <v>tier - 2</v>
      </c>
      <c r="O1884" t="str">
        <f>_xlfn.XLOOKUP(A1884,'Hospitalisation Details'!$A$2:$A$2344,'Hospitalisation Details'!$H$2:$H$2344," ",0,1)</f>
        <v>tier - 1</v>
      </c>
      <c r="P1884" t="str">
        <f>_xlfn.XLOOKUP(A1884,'Hospitalisation Details'!$A$2:$A$2344,'Hospitalisation Details'!$I$2:$I$2344," ",0,1)</f>
        <v>R1011</v>
      </c>
      <c r="Q1884">
        <f>_xlfn.XLOOKUP(A1884,'Hospitalisation Details'!$A$2:$A$2344,'Hospitalisation Details'!$K$2:$K$2344," ",0,1)</f>
        <v>30</v>
      </c>
    </row>
    <row r="1885" spans="1:17" ht="15.5" x14ac:dyDescent="0.35">
      <c r="A1885" s="8" t="s">
        <v>484</v>
      </c>
      <c r="B1885" t="str">
        <f>VLOOKUP(Healthcare!A1885,'Customer Names'!A1885:E4219,4,FALSE)</f>
        <v>Alison W.</v>
      </c>
      <c r="C1885" s="10">
        <f>_xlfn.XLOOKUP(A1885,'Medical Examinations'!$A$2:$A$2336,'Medical Examinations'!$B$2:$B$2336,"NA",0,1)</f>
        <v>27.93</v>
      </c>
      <c r="D1885" s="10">
        <f>_xlfn.XLOOKUP(A1885,'Medical Examinations'!$A$2:$A$2336,'Medical Examinations'!$C$2:$C$2336)</f>
        <v>5.59</v>
      </c>
      <c r="E1885" s="1" t="str">
        <f>_xlfn.XLOOKUP(A1885,'Medical Examinations'!$A$2:$A$2336,'Medical Examinations'!$D$2:$D$2336)</f>
        <v>No</v>
      </c>
      <c r="F1885" t="str">
        <f>_xlfn.XLOOKUP(A1885,'Medical Examinations'!$A$2:$A$2336,'Medical Examinations'!$E$2:$E$2336)</f>
        <v>No</v>
      </c>
      <c r="G1885" t="str">
        <f>_xlfn.XLOOKUP(A1885,'Medical Examinations'!$A$2:$A$2336,'Medical Examinations'!$F$2:$F$2336)</f>
        <v>No</v>
      </c>
      <c r="H1885" s="1">
        <f>_xlfn.XLOOKUP(A1885,'Medical Examinations'!$A$2:$A$2336,'Medical Examinations'!$G$2:$G$2336)</f>
        <v>1</v>
      </c>
      <c r="I1885" t="str">
        <f>_xlfn.XLOOKUP(A1885,'Medical Examinations'!$A$2:$A$2336,'Medical Examinations'!$H$2:$H$2336)</f>
        <v>No</v>
      </c>
      <c r="J1885" t="str">
        <f>VLOOKUP(A1885,'Medical Examinations'!$A$2:$J$2336,9,FALSE)</f>
        <v>Overweight</v>
      </c>
      <c r="K1885" t="str">
        <f>VLOOKUP(A1885,'Medical Examinations'!$A$2:$J$2336,10,FALSE)</f>
        <v>Normal</v>
      </c>
      <c r="L1885" s="51" t="str">
        <f>_xlfn.XLOOKUP(A1885,'Hospitalisation Details'!$A$2:$A$2345,'Hospitalisation Details'!$J$2:$J$2345,"")</f>
        <v>18-Jun-1992</v>
      </c>
      <c r="M1885" s="12">
        <f>_xlfn.XLOOKUP(A1885,'Hospitalisation Details'!$A$2:$A$2344,'Hospitalisation Details'!$F$2:$F$2344," ",0,1)</f>
        <v>4137.5200000000004</v>
      </c>
      <c r="N1885" t="str">
        <f>_xlfn.XLOOKUP(A1885,'Hospitalisation Details'!$A$2:$A$2344,'Hospitalisation Details'!$G$2:$G$2344," ",0,1)</f>
        <v>tier - 2</v>
      </c>
      <c r="O1885" t="str">
        <f>_xlfn.XLOOKUP(A1885,'Hospitalisation Details'!$A$2:$A$2344,'Hospitalisation Details'!$H$2:$H$2344," ",0,1)</f>
        <v>tier - 3</v>
      </c>
      <c r="P1885" t="str">
        <f>_xlfn.XLOOKUP(A1885,'Hospitalisation Details'!$A$2:$A$2344,'Hospitalisation Details'!$I$2:$I$2344," ",0,1)</f>
        <v>R1024</v>
      </c>
      <c r="Q1885">
        <f>_xlfn.XLOOKUP(A1885,'Hospitalisation Details'!$A$2:$A$2344,'Hospitalisation Details'!$K$2:$K$2344," ",0,1)</f>
        <v>30</v>
      </c>
    </row>
    <row r="1886" spans="1:17" ht="15.5" x14ac:dyDescent="0.35">
      <c r="A1886" s="8" t="s">
        <v>483</v>
      </c>
      <c r="B1886" t="str">
        <f>VLOOKUP(Healthcare!A1886,'Customer Names'!A1886:E4220,4,FALSE)</f>
        <v>Tammara C</v>
      </c>
      <c r="C1886" s="10">
        <f>_xlfn.XLOOKUP(A1886,'Medical Examinations'!$A$2:$A$2336,'Medical Examinations'!$B$2:$B$2336,"NA",0,1)</f>
        <v>21.754999999999999</v>
      </c>
      <c r="D1886" s="10">
        <f>_xlfn.XLOOKUP(A1886,'Medical Examinations'!$A$2:$A$2336,'Medical Examinations'!$C$2:$C$2336)</f>
        <v>5.12</v>
      </c>
      <c r="E1886" s="1" t="str">
        <f>_xlfn.XLOOKUP(A1886,'Medical Examinations'!$A$2:$A$2336,'Medical Examinations'!$D$2:$D$2336)</f>
        <v>No</v>
      </c>
      <c r="F1886" t="str">
        <f>_xlfn.XLOOKUP(A1886,'Medical Examinations'!$A$2:$A$2336,'Medical Examinations'!$E$2:$E$2336)</f>
        <v>No</v>
      </c>
      <c r="G1886" t="str">
        <f>_xlfn.XLOOKUP(A1886,'Medical Examinations'!$A$2:$A$2336,'Medical Examinations'!$F$2:$F$2336)</f>
        <v>No</v>
      </c>
      <c r="H1886" s="1">
        <f>_xlfn.XLOOKUP(A1886,'Medical Examinations'!$A$2:$A$2336,'Medical Examinations'!$G$2:$G$2336)</f>
        <v>0</v>
      </c>
      <c r="I1886" t="str">
        <f>_xlfn.XLOOKUP(A1886,'Medical Examinations'!$A$2:$A$2336,'Medical Examinations'!$H$2:$H$2336)</f>
        <v>No</v>
      </c>
      <c r="J1886" t="str">
        <f>VLOOKUP(A1886,'Medical Examinations'!$A$2:$J$2336,9,FALSE)</f>
        <v>Normal Weight</v>
      </c>
      <c r="K1886" t="str">
        <f>VLOOKUP(A1886,'Medical Examinations'!$A$2:$J$2336,10,FALSE)</f>
        <v>Normal</v>
      </c>
      <c r="L1886" s="51" t="str">
        <f>_xlfn.XLOOKUP(A1886,'Hospitalisation Details'!$A$2:$A$2345,'Hospitalisation Details'!$J$2:$J$2345,"")</f>
        <v>6-Aug-1991</v>
      </c>
      <c r="M1886" s="12">
        <f>_xlfn.XLOOKUP(A1886,'Hospitalisation Details'!$A$2:$A$2344,'Hospitalisation Details'!$F$2:$F$2344," ",0,1)</f>
        <v>4134.08</v>
      </c>
      <c r="N1886" t="str">
        <f>_xlfn.XLOOKUP(A1886,'Hospitalisation Details'!$A$2:$A$2344,'Hospitalisation Details'!$G$2:$G$2344," ",0,1)</f>
        <v>tier - 2</v>
      </c>
      <c r="O1886" t="str">
        <f>_xlfn.XLOOKUP(A1886,'Hospitalisation Details'!$A$2:$A$2344,'Hospitalisation Details'!$H$2:$H$2344," ",0,1)</f>
        <v>tier - 1</v>
      </c>
      <c r="P1886" t="str">
        <f>_xlfn.XLOOKUP(A1886,'Hospitalisation Details'!$A$2:$A$2344,'Hospitalisation Details'!$I$2:$I$2344," ",0,1)</f>
        <v>R1012</v>
      </c>
      <c r="Q1886">
        <f>_xlfn.XLOOKUP(A1886,'Hospitalisation Details'!$A$2:$A$2344,'Hospitalisation Details'!$K$2:$K$2344," ",0,1)</f>
        <v>31</v>
      </c>
    </row>
    <row r="1887" spans="1:17" ht="15.5" x14ac:dyDescent="0.35">
      <c r="A1887" s="8" t="s">
        <v>482</v>
      </c>
      <c r="B1887" t="str">
        <f>VLOOKUP(Healthcare!A1887,'Customer Names'!A1887:E4221,4,FALSE)</f>
        <v>Dorota</v>
      </c>
      <c r="C1887" s="10">
        <f>_xlfn.XLOOKUP(A1887,'Medical Examinations'!$A$2:$A$2336,'Medical Examinations'!$B$2:$B$2336,"NA",0,1)</f>
        <v>25.934999999999999</v>
      </c>
      <c r="D1887" s="10">
        <f>_xlfn.XLOOKUP(A1887,'Medical Examinations'!$A$2:$A$2336,'Medical Examinations'!$C$2:$C$2336)</f>
        <v>4.95</v>
      </c>
      <c r="E1887" s="1" t="str">
        <f>_xlfn.XLOOKUP(A1887,'Medical Examinations'!$A$2:$A$2336,'Medical Examinations'!$D$2:$D$2336)</f>
        <v>No</v>
      </c>
      <c r="F1887" t="str">
        <f>_xlfn.XLOOKUP(A1887,'Medical Examinations'!$A$2:$A$2336,'Medical Examinations'!$E$2:$E$2336)</f>
        <v>No</v>
      </c>
      <c r="G1887" t="str">
        <f>_xlfn.XLOOKUP(A1887,'Medical Examinations'!$A$2:$A$2336,'Medical Examinations'!$F$2:$F$2336)</f>
        <v>No</v>
      </c>
      <c r="H1887" s="1">
        <f>_xlfn.XLOOKUP(A1887,'Medical Examinations'!$A$2:$A$2336,'Medical Examinations'!$G$2:$G$2336)</f>
        <v>0</v>
      </c>
      <c r="I1887" t="str">
        <f>_xlfn.XLOOKUP(A1887,'Medical Examinations'!$A$2:$A$2336,'Medical Examinations'!$H$2:$H$2336)</f>
        <v>No</v>
      </c>
      <c r="J1887" t="str">
        <f>VLOOKUP(A1887,'Medical Examinations'!$A$2:$J$2336,9,FALSE)</f>
        <v>Overweight</v>
      </c>
      <c r="K1887" t="str">
        <f>VLOOKUP(A1887,'Medical Examinations'!$A$2:$J$2336,10,FALSE)</f>
        <v>Normal</v>
      </c>
      <c r="L1887" s="51" t="str">
        <f>_xlfn.XLOOKUP(A1887,'Hospitalisation Details'!$A$2:$A$2345,'Hospitalisation Details'!$J$2:$J$2345,"")</f>
        <v>21-Aug-1994</v>
      </c>
      <c r="M1887" s="12">
        <f>_xlfn.XLOOKUP(A1887,'Hospitalisation Details'!$A$2:$A$2344,'Hospitalisation Details'!$F$2:$F$2344," ",0,1)</f>
        <v>4133.6400000000003</v>
      </c>
      <c r="N1887" t="str">
        <f>_xlfn.XLOOKUP(A1887,'Hospitalisation Details'!$A$2:$A$2344,'Hospitalisation Details'!$G$2:$G$2344," ",0,1)</f>
        <v>tier - 2</v>
      </c>
      <c r="O1887" t="str">
        <f>_xlfn.XLOOKUP(A1887,'Hospitalisation Details'!$A$2:$A$2344,'Hospitalisation Details'!$H$2:$H$2344," ",0,1)</f>
        <v>tier - 3</v>
      </c>
      <c r="P1887" t="str">
        <f>_xlfn.XLOOKUP(A1887,'Hospitalisation Details'!$A$2:$A$2344,'Hospitalisation Details'!$I$2:$I$2344," ",0,1)</f>
        <v>R1012</v>
      </c>
      <c r="Q1887">
        <f>_xlfn.XLOOKUP(A1887,'Hospitalisation Details'!$A$2:$A$2344,'Hospitalisation Details'!$K$2:$K$2344," ",0,1)</f>
        <v>28</v>
      </c>
    </row>
    <row r="1888" spans="1:17" ht="15.5" x14ac:dyDescent="0.35">
      <c r="A1888" s="8" t="s">
        <v>481</v>
      </c>
      <c r="B1888" t="str">
        <f>VLOOKUP(Healthcare!A1888,'Customer Names'!A1888:E4222,4,FALSE)</f>
        <v>Jose Norberto Sr.</v>
      </c>
      <c r="C1888" s="10">
        <f>_xlfn.XLOOKUP(A1888,'Medical Examinations'!$A$2:$A$2336,'Medical Examinations'!$B$2:$B$2336,"NA",0,1)</f>
        <v>31.5</v>
      </c>
      <c r="D1888" s="10">
        <f>_xlfn.XLOOKUP(A1888,'Medical Examinations'!$A$2:$A$2336,'Medical Examinations'!$C$2:$C$2336)</f>
        <v>6.16</v>
      </c>
      <c r="E1888" s="1" t="str">
        <f>_xlfn.XLOOKUP(A1888,'Medical Examinations'!$A$2:$A$2336,'Medical Examinations'!$D$2:$D$2336)</f>
        <v>No</v>
      </c>
      <c r="F1888" t="str">
        <f>_xlfn.XLOOKUP(A1888,'Medical Examinations'!$A$2:$A$2336,'Medical Examinations'!$E$2:$E$2336)</f>
        <v>No</v>
      </c>
      <c r="G1888" t="str">
        <f>_xlfn.XLOOKUP(A1888,'Medical Examinations'!$A$2:$A$2336,'Medical Examinations'!$F$2:$F$2336)</f>
        <v>No</v>
      </c>
      <c r="H1888" s="1">
        <f>_xlfn.XLOOKUP(A1888,'Medical Examinations'!$A$2:$A$2336,'Medical Examinations'!$G$2:$G$2336)</f>
        <v>0</v>
      </c>
      <c r="I1888" t="str">
        <f>_xlfn.XLOOKUP(A1888,'Medical Examinations'!$A$2:$A$2336,'Medical Examinations'!$H$2:$H$2336)</f>
        <v>No</v>
      </c>
      <c r="J1888" t="str">
        <f>VLOOKUP(A1888,'Medical Examinations'!$A$2:$J$2336,9,FALSE)</f>
        <v>Obesity</v>
      </c>
      <c r="K1888" t="str">
        <f>VLOOKUP(A1888,'Medical Examinations'!$A$2:$J$2336,10,FALSE)</f>
        <v>Prediabetes</v>
      </c>
      <c r="L1888" s="51" t="str">
        <f>_xlfn.XLOOKUP(A1888,'Hospitalisation Details'!$A$2:$A$2345,'Hospitalisation Details'!$J$2:$J$2345,"")</f>
        <v>14-Dec-1990</v>
      </c>
      <c r="M1888" s="12">
        <f>_xlfn.XLOOKUP(A1888,'Hospitalisation Details'!$A$2:$A$2344,'Hospitalisation Details'!$F$2:$F$2344," ",0,1)</f>
        <v>4076.5</v>
      </c>
      <c r="N1888" t="str">
        <f>_xlfn.XLOOKUP(A1888,'Hospitalisation Details'!$A$2:$A$2344,'Hospitalisation Details'!$G$2:$G$2344," ",0,1)</f>
        <v>tier - 2</v>
      </c>
      <c r="O1888" t="str">
        <f>_xlfn.XLOOKUP(A1888,'Hospitalisation Details'!$A$2:$A$2344,'Hospitalisation Details'!$H$2:$H$2344," ",0,1)</f>
        <v>tier - 3</v>
      </c>
      <c r="P1888" t="str">
        <f>_xlfn.XLOOKUP(A1888,'Hospitalisation Details'!$A$2:$A$2344,'Hospitalisation Details'!$I$2:$I$2344," ",0,1)</f>
        <v>R1011</v>
      </c>
      <c r="Q1888">
        <f>_xlfn.XLOOKUP(A1888,'Hospitalisation Details'!$A$2:$A$2344,'Hospitalisation Details'!$K$2:$K$2344," ",0,1)</f>
        <v>32</v>
      </c>
    </row>
    <row r="1889" spans="1:17" ht="15.5" x14ac:dyDescent="0.35">
      <c r="A1889" s="8" t="s">
        <v>480</v>
      </c>
      <c r="B1889" t="str">
        <f>VLOOKUP(Healthcare!A1889,'Customer Names'!A1889:E4223,4,FALSE)</f>
        <v>Peter</v>
      </c>
      <c r="C1889" s="10">
        <f>_xlfn.XLOOKUP(A1889,'Medical Examinations'!$A$2:$A$2336,'Medical Examinations'!$B$2:$B$2336,"NA",0,1)</f>
        <v>30.03</v>
      </c>
      <c r="D1889" s="10">
        <f>_xlfn.XLOOKUP(A1889,'Medical Examinations'!$A$2:$A$2336,'Medical Examinations'!$C$2:$C$2336)</f>
        <v>6.41</v>
      </c>
      <c r="E1889" s="1" t="str">
        <f>_xlfn.XLOOKUP(A1889,'Medical Examinations'!$A$2:$A$2336,'Medical Examinations'!$D$2:$D$2336)</f>
        <v>No</v>
      </c>
      <c r="F1889" t="str">
        <f>_xlfn.XLOOKUP(A1889,'Medical Examinations'!$A$2:$A$2336,'Medical Examinations'!$E$2:$E$2336)</f>
        <v>No</v>
      </c>
      <c r="G1889" t="str">
        <f>_xlfn.XLOOKUP(A1889,'Medical Examinations'!$A$2:$A$2336,'Medical Examinations'!$F$2:$F$2336)</f>
        <v>No</v>
      </c>
      <c r="H1889" s="1">
        <f>_xlfn.XLOOKUP(A1889,'Medical Examinations'!$A$2:$A$2336,'Medical Examinations'!$G$2:$G$2336)</f>
        <v>0</v>
      </c>
      <c r="I1889" t="str">
        <f>_xlfn.XLOOKUP(A1889,'Medical Examinations'!$A$2:$A$2336,'Medical Examinations'!$H$2:$H$2336)</f>
        <v>No</v>
      </c>
      <c r="J1889" t="str">
        <f>VLOOKUP(A1889,'Medical Examinations'!$A$2:$J$2336,9,FALSE)</f>
        <v>Obesity</v>
      </c>
      <c r="K1889" t="str">
        <f>VLOOKUP(A1889,'Medical Examinations'!$A$2:$J$2336,10,FALSE)</f>
        <v>Prediabetes</v>
      </c>
      <c r="L1889" s="51" t="str">
        <f>_xlfn.XLOOKUP(A1889,'Hospitalisation Details'!$A$2:$A$2345,'Hospitalisation Details'!$J$2:$J$2345,"")</f>
        <v>1-Dec-1990</v>
      </c>
      <c r="M1889" s="12">
        <f>_xlfn.XLOOKUP(A1889,'Hospitalisation Details'!$A$2:$A$2344,'Hospitalisation Details'!$F$2:$F$2344," ",0,1)</f>
        <v>4074.45</v>
      </c>
      <c r="N1889" t="str">
        <f>_xlfn.XLOOKUP(A1889,'Hospitalisation Details'!$A$2:$A$2344,'Hospitalisation Details'!$G$2:$G$2344," ",0,1)</f>
        <v>tier - 3</v>
      </c>
      <c r="O1889" t="str">
        <f>_xlfn.XLOOKUP(A1889,'Hospitalisation Details'!$A$2:$A$2344,'Hospitalisation Details'!$H$2:$H$2344," ",0,1)</f>
        <v>tier - 2</v>
      </c>
      <c r="P1889" t="str">
        <f>_xlfn.XLOOKUP(A1889,'Hospitalisation Details'!$A$2:$A$2344,'Hospitalisation Details'!$I$2:$I$2344," ",0,1)</f>
        <v>R1013</v>
      </c>
      <c r="Q1889">
        <f>_xlfn.XLOOKUP(A1889,'Hospitalisation Details'!$A$2:$A$2344,'Hospitalisation Details'!$K$2:$K$2344," ",0,1)</f>
        <v>32</v>
      </c>
    </row>
    <row r="1890" spans="1:17" ht="15.5" x14ac:dyDescent="0.35">
      <c r="A1890" s="8" t="s">
        <v>479</v>
      </c>
      <c r="B1890" t="str">
        <f>VLOOKUP(Healthcare!A1890,'Customer Names'!A1890:E4224,4,FALSE)</f>
        <v>Bryant</v>
      </c>
      <c r="C1890" s="10">
        <f>_xlfn.XLOOKUP(A1890,'Medical Examinations'!$A$2:$A$2336,'Medical Examinations'!$B$2:$B$2336,"NA",0,1)</f>
        <v>33.479999999999997</v>
      </c>
      <c r="D1890" s="10">
        <f>_xlfn.XLOOKUP(A1890,'Medical Examinations'!$A$2:$A$2336,'Medical Examinations'!$C$2:$C$2336)</f>
        <v>8.94</v>
      </c>
      <c r="E1890" s="1" t="str">
        <f>_xlfn.XLOOKUP(A1890,'Medical Examinations'!$A$2:$A$2336,'Medical Examinations'!$D$2:$D$2336)</f>
        <v>No</v>
      </c>
      <c r="F1890" t="str">
        <f>_xlfn.XLOOKUP(A1890,'Medical Examinations'!$A$2:$A$2336,'Medical Examinations'!$E$2:$E$2336)</f>
        <v>No</v>
      </c>
      <c r="G1890" t="str">
        <f>_xlfn.XLOOKUP(A1890,'Medical Examinations'!$A$2:$A$2336,'Medical Examinations'!$F$2:$F$2336)</f>
        <v>No</v>
      </c>
      <c r="H1890" s="1">
        <f>_xlfn.XLOOKUP(A1890,'Medical Examinations'!$A$2:$A$2336,'Medical Examinations'!$G$2:$G$2336)</f>
        <v>0</v>
      </c>
      <c r="I1890" t="str">
        <f>_xlfn.XLOOKUP(A1890,'Medical Examinations'!$A$2:$A$2336,'Medical Examinations'!$H$2:$H$2336)</f>
        <v>No</v>
      </c>
      <c r="J1890" t="str">
        <f>VLOOKUP(A1890,'Medical Examinations'!$A$2:$J$2336,9,FALSE)</f>
        <v>Obesity</v>
      </c>
      <c r="K1890" t="str">
        <f>VLOOKUP(A1890,'Medical Examinations'!$A$2:$J$2336,10,FALSE)</f>
        <v>Diabetes</v>
      </c>
      <c r="L1890" s="51" t="str">
        <f>_xlfn.XLOOKUP(A1890,'Hospitalisation Details'!$A$2:$A$2345,'Hospitalisation Details'!$J$2:$J$2345,"")</f>
        <v>18-Oct-2002</v>
      </c>
      <c r="M1890" s="12">
        <f>_xlfn.XLOOKUP(A1890,'Hospitalisation Details'!$A$2:$A$2344,'Hospitalisation Details'!$F$2:$F$2344," ",0,1)</f>
        <v>4070.51</v>
      </c>
      <c r="N1890" t="str">
        <f>_xlfn.XLOOKUP(A1890,'Hospitalisation Details'!$A$2:$A$2344,'Hospitalisation Details'!$G$2:$G$2344," ",0,1)</f>
        <v>tier - 2</v>
      </c>
      <c r="O1890" t="str">
        <f>_xlfn.XLOOKUP(A1890,'Hospitalisation Details'!$A$2:$A$2344,'Hospitalisation Details'!$H$2:$H$2344," ",0,1)</f>
        <v>tier - 1</v>
      </c>
      <c r="P1890" t="str">
        <f>_xlfn.XLOOKUP(A1890,'Hospitalisation Details'!$A$2:$A$2344,'Hospitalisation Details'!$I$2:$I$2344," ",0,1)</f>
        <v>R1012</v>
      </c>
      <c r="Q1890">
        <f>_xlfn.XLOOKUP(A1890,'Hospitalisation Details'!$A$2:$A$2344,'Hospitalisation Details'!$K$2:$K$2344," ",0,1)</f>
        <v>20</v>
      </c>
    </row>
    <row r="1891" spans="1:17" ht="15.5" x14ac:dyDescent="0.35">
      <c r="A1891" s="8" t="s">
        <v>478</v>
      </c>
      <c r="B1891" t="str">
        <f>VLOOKUP(Healthcare!A1891,'Customer Names'!A1891:E4225,4,FALSE)</f>
        <v>Christina</v>
      </c>
      <c r="C1891" s="10">
        <f>_xlfn.XLOOKUP(A1891,'Medical Examinations'!$A$2:$A$2336,'Medical Examinations'!$B$2:$B$2336,"NA",0,1)</f>
        <v>16.510000000000002</v>
      </c>
      <c r="D1891" s="10">
        <f>_xlfn.XLOOKUP(A1891,'Medical Examinations'!$A$2:$A$2336,'Medical Examinations'!$C$2:$C$2336)</f>
        <v>4.42</v>
      </c>
      <c r="E1891" s="1" t="str">
        <f>_xlfn.XLOOKUP(A1891,'Medical Examinations'!$A$2:$A$2336,'Medical Examinations'!$D$2:$D$2336)</f>
        <v>Yes</v>
      </c>
      <c r="F1891" t="str">
        <f>_xlfn.XLOOKUP(A1891,'Medical Examinations'!$A$2:$A$2336,'Medical Examinations'!$E$2:$E$2336)</f>
        <v>No</v>
      </c>
      <c r="G1891" t="str">
        <f>_xlfn.XLOOKUP(A1891,'Medical Examinations'!$A$2:$A$2336,'Medical Examinations'!$F$2:$F$2336)</f>
        <v>Yes</v>
      </c>
      <c r="H1891" s="1">
        <f>_xlfn.XLOOKUP(A1891,'Medical Examinations'!$A$2:$A$2336,'Medical Examinations'!$G$2:$G$2336)</f>
        <v>1</v>
      </c>
      <c r="I1891" t="str">
        <f>_xlfn.XLOOKUP(A1891,'Medical Examinations'!$A$2:$A$2336,'Medical Examinations'!$H$2:$H$2336)</f>
        <v>No</v>
      </c>
      <c r="J1891" t="str">
        <f>VLOOKUP(A1891,'Medical Examinations'!$A$2:$J$2336,9,FALSE)</f>
        <v>Underweight</v>
      </c>
      <c r="K1891" t="str">
        <f>VLOOKUP(A1891,'Medical Examinations'!$A$2:$J$2336,10,FALSE)</f>
        <v>Normal</v>
      </c>
      <c r="L1891" s="51" t="str">
        <f>_xlfn.XLOOKUP(A1891,'Hospitalisation Details'!$A$2:$A$2345,'Hospitalisation Details'!$J$2:$J$2345,"")</f>
        <v>16-Sep-1983</v>
      </c>
      <c r="M1891" s="12">
        <f>_xlfn.XLOOKUP(A1891,'Hospitalisation Details'!$A$2:$A$2344,'Hospitalisation Details'!$F$2:$F$2344," ",0,1)</f>
        <v>4070.42</v>
      </c>
      <c r="N1891" t="str">
        <f>_xlfn.XLOOKUP(A1891,'Hospitalisation Details'!$A$2:$A$2344,'Hospitalisation Details'!$G$2:$G$2344," ",0,1)</f>
        <v>tier - 2</v>
      </c>
      <c r="O1891" t="str">
        <f>_xlfn.XLOOKUP(A1891,'Hospitalisation Details'!$A$2:$A$2344,'Hospitalisation Details'!$H$2:$H$2344," ",0,1)</f>
        <v>tier - 1</v>
      </c>
      <c r="P1891" t="str">
        <f>_xlfn.XLOOKUP(A1891,'Hospitalisation Details'!$A$2:$A$2344,'Hospitalisation Details'!$I$2:$I$2344," ",0,1)</f>
        <v>R1013</v>
      </c>
      <c r="Q1891">
        <f>_xlfn.XLOOKUP(A1891,'Hospitalisation Details'!$A$2:$A$2344,'Hospitalisation Details'!$K$2:$K$2344," ",0,1)</f>
        <v>39</v>
      </c>
    </row>
    <row r="1892" spans="1:17" ht="15.5" x14ac:dyDescent="0.35">
      <c r="A1892" s="8" t="s">
        <v>477</v>
      </c>
      <c r="B1892" t="str">
        <f>VLOOKUP(Healthcare!A1892,'Customer Names'!A1892:E4226,4,FALSE)</f>
        <v>John</v>
      </c>
      <c r="C1892" s="10">
        <f>_xlfn.XLOOKUP(A1892,'Medical Examinations'!$A$2:$A$2336,'Medical Examinations'!$B$2:$B$2336,"NA",0,1)</f>
        <v>33.155000000000001</v>
      </c>
      <c r="D1892" s="10">
        <f>_xlfn.XLOOKUP(A1892,'Medical Examinations'!$A$2:$A$2336,'Medical Examinations'!$C$2:$C$2336)</f>
        <v>5.3</v>
      </c>
      <c r="E1892" s="1" t="str">
        <f>_xlfn.XLOOKUP(A1892,'Medical Examinations'!$A$2:$A$2336,'Medical Examinations'!$D$2:$D$2336)</f>
        <v>Yes</v>
      </c>
      <c r="F1892" t="str">
        <f>_xlfn.XLOOKUP(A1892,'Medical Examinations'!$A$2:$A$2336,'Medical Examinations'!$E$2:$E$2336)</f>
        <v>No</v>
      </c>
      <c r="G1892" t="str">
        <f>_xlfn.XLOOKUP(A1892,'Medical Examinations'!$A$2:$A$2336,'Medical Examinations'!$F$2:$F$2336)</f>
        <v>No</v>
      </c>
      <c r="H1892" s="1">
        <f>_xlfn.XLOOKUP(A1892,'Medical Examinations'!$A$2:$A$2336,'Medical Examinations'!$G$2:$G$2336)</f>
        <v>1</v>
      </c>
      <c r="I1892" t="str">
        <f>_xlfn.XLOOKUP(A1892,'Medical Examinations'!$A$2:$A$2336,'Medical Examinations'!$H$2:$H$2336)</f>
        <v>No</v>
      </c>
      <c r="J1892" t="str">
        <f>VLOOKUP(A1892,'Medical Examinations'!$A$2:$J$2336,9,FALSE)</f>
        <v>Obesity</v>
      </c>
      <c r="K1892" t="str">
        <f>VLOOKUP(A1892,'Medical Examinations'!$A$2:$J$2336,10,FALSE)</f>
        <v>Normal</v>
      </c>
      <c r="L1892" s="51" t="str">
        <f>_xlfn.XLOOKUP(A1892,'Hospitalisation Details'!$A$2:$A$2345,'Hospitalisation Details'!$J$2:$J$2345,"")</f>
        <v>14-Sep-1995</v>
      </c>
      <c r="M1892" s="12">
        <f>_xlfn.XLOOKUP(A1892,'Hospitalisation Details'!$A$2:$A$2344,'Hospitalisation Details'!$F$2:$F$2344," ",0,1)</f>
        <v>4058.71</v>
      </c>
      <c r="N1892" t="str">
        <f>_xlfn.XLOOKUP(A1892,'Hospitalisation Details'!$A$2:$A$2344,'Hospitalisation Details'!$G$2:$G$2344," ",0,1)</f>
        <v>tier - 3</v>
      </c>
      <c r="O1892" t="str">
        <f>_xlfn.XLOOKUP(A1892,'Hospitalisation Details'!$A$2:$A$2344,'Hospitalisation Details'!$H$2:$H$2344," ",0,1)</f>
        <v>tier - 3</v>
      </c>
      <c r="P1892" t="str">
        <f>_xlfn.XLOOKUP(A1892,'Hospitalisation Details'!$A$2:$A$2344,'Hospitalisation Details'!$I$2:$I$2344," ",0,1)</f>
        <v>R1012</v>
      </c>
      <c r="Q1892">
        <f>_xlfn.XLOOKUP(A1892,'Hospitalisation Details'!$A$2:$A$2344,'Hospitalisation Details'!$K$2:$K$2344," ",0,1)</f>
        <v>27</v>
      </c>
    </row>
    <row r="1893" spans="1:17" ht="15.5" x14ac:dyDescent="0.35">
      <c r="A1893" s="8" t="s">
        <v>476</v>
      </c>
      <c r="B1893" t="str">
        <f>VLOOKUP(Healthcare!A1893,'Customer Names'!A1893:E4227,4,FALSE)</f>
        <v>Eduardo</v>
      </c>
      <c r="C1893" s="10">
        <f>_xlfn.XLOOKUP(A1893,'Medical Examinations'!$A$2:$A$2336,'Medical Examinations'!$B$2:$B$2336,"NA",0,1)</f>
        <v>37.29</v>
      </c>
      <c r="D1893" s="10">
        <f>_xlfn.XLOOKUP(A1893,'Medical Examinations'!$A$2:$A$2336,'Medical Examinations'!$C$2:$C$2336)</f>
        <v>4.6399999999999997</v>
      </c>
      <c r="E1893" s="1" t="str">
        <f>_xlfn.XLOOKUP(A1893,'Medical Examinations'!$A$2:$A$2336,'Medical Examinations'!$D$2:$D$2336)</f>
        <v>No</v>
      </c>
      <c r="F1893" t="str">
        <f>_xlfn.XLOOKUP(A1893,'Medical Examinations'!$A$2:$A$2336,'Medical Examinations'!$E$2:$E$2336)</f>
        <v>No</v>
      </c>
      <c r="G1893" t="str">
        <f>_xlfn.XLOOKUP(A1893,'Medical Examinations'!$A$2:$A$2336,'Medical Examinations'!$F$2:$F$2336)</f>
        <v>Yes</v>
      </c>
      <c r="H1893" s="1">
        <f>_xlfn.XLOOKUP(A1893,'Medical Examinations'!$A$2:$A$2336,'Medical Examinations'!$G$2:$G$2336)</f>
        <v>1</v>
      </c>
      <c r="I1893" t="str">
        <f>_xlfn.XLOOKUP(A1893,'Medical Examinations'!$A$2:$A$2336,'Medical Examinations'!$H$2:$H$2336)</f>
        <v>No</v>
      </c>
      <c r="J1893" t="str">
        <f>VLOOKUP(A1893,'Medical Examinations'!$A$2:$J$2336,9,FALSE)</f>
        <v>Obesity</v>
      </c>
      <c r="K1893" t="str">
        <f>VLOOKUP(A1893,'Medical Examinations'!$A$2:$J$2336,10,FALSE)</f>
        <v>Normal</v>
      </c>
      <c r="L1893" s="51" t="str">
        <f>_xlfn.XLOOKUP(A1893,'Hospitalisation Details'!$A$2:$A$2345,'Hospitalisation Details'!$J$2:$J$2345,"")</f>
        <v>13-Aug-1993</v>
      </c>
      <c r="M1893" s="12">
        <f>_xlfn.XLOOKUP(A1893,'Hospitalisation Details'!$A$2:$A$2344,'Hospitalisation Details'!$F$2:$F$2344," ",0,1)</f>
        <v>4058.12</v>
      </c>
      <c r="N1893" t="str">
        <f>_xlfn.XLOOKUP(A1893,'Hospitalisation Details'!$A$2:$A$2344,'Hospitalisation Details'!$G$2:$G$2344," ",0,1)</f>
        <v>tier - 2</v>
      </c>
      <c r="O1893" t="str">
        <f>_xlfn.XLOOKUP(A1893,'Hospitalisation Details'!$A$2:$A$2344,'Hospitalisation Details'!$H$2:$H$2344," ",0,1)</f>
        <v>tier - 1</v>
      </c>
      <c r="P1893" t="str">
        <f>_xlfn.XLOOKUP(A1893,'Hospitalisation Details'!$A$2:$A$2344,'Hospitalisation Details'!$I$2:$I$2344," ",0,1)</f>
        <v>R1013</v>
      </c>
      <c r="Q1893">
        <f>_xlfn.XLOOKUP(A1893,'Hospitalisation Details'!$A$2:$A$2344,'Hospitalisation Details'!$K$2:$K$2344," ",0,1)</f>
        <v>29</v>
      </c>
    </row>
    <row r="1894" spans="1:17" ht="15.5" x14ac:dyDescent="0.35">
      <c r="A1894" s="8" t="s">
        <v>475</v>
      </c>
      <c r="B1894" t="str">
        <f>VLOOKUP(Healthcare!A1894,'Customer Names'!A1894:E4228,4,FALSE)</f>
        <v>Laura M.</v>
      </c>
      <c r="C1894" s="10">
        <f>_xlfn.XLOOKUP(A1894,'Medical Examinations'!$A$2:$A$2336,'Medical Examinations'!$B$2:$B$2336,"NA",0,1)</f>
        <v>20.23</v>
      </c>
      <c r="D1894" s="10">
        <f>_xlfn.XLOOKUP(A1894,'Medical Examinations'!$A$2:$A$2336,'Medical Examinations'!$C$2:$C$2336)</f>
        <v>6.16</v>
      </c>
      <c r="E1894" s="1" t="str">
        <f>_xlfn.XLOOKUP(A1894,'Medical Examinations'!$A$2:$A$2336,'Medical Examinations'!$D$2:$D$2336)</f>
        <v>Yes</v>
      </c>
      <c r="F1894" t="str">
        <f>_xlfn.XLOOKUP(A1894,'Medical Examinations'!$A$2:$A$2336,'Medical Examinations'!$E$2:$E$2336)</f>
        <v>No</v>
      </c>
      <c r="G1894" t="str">
        <f>_xlfn.XLOOKUP(A1894,'Medical Examinations'!$A$2:$A$2336,'Medical Examinations'!$F$2:$F$2336)</f>
        <v>No</v>
      </c>
      <c r="H1894" s="1">
        <f>_xlfn.XLOOKUP(A1894,'Medical Examinations'!$A$2:$A$2336,'Medical Examinations'!$G$2:$G$2336)</f>
        <v>1</v>
      </c>
      <c r="I1894" t="str">
        <f>_xlfn.XLOOKUP(A1894,'Medical Examinations'!$A$2:$A$2336,'Medical Examinations'!$H$2:$H$2336)</f>
        <v>No</v>
      </c>
      <c r="J1894" t="str">
        <f>VLOOKUP(A1894,'Medical Examinations'!$A$2:$J$2336,9,FALSE)</f>
        <v>Normal Weight</v>
      </c>
      <c r="K1894" t="str">
        <f>VLOOKUP(A1894,'Medical Examinations'!$A$2:$J$2336,10,FALSE)</f>
        <v>Prediabetes</v>
      </c>
      <c r="L1894" s="51" t="str">
        <f>_xlfn.XLOOKUP(A1894,'Hospitalisation Details'!$A$2:$A$2345,'Hospitalisation Details'!$J$2:$J$2345,"")</f>
        <v>30-Nov-1988</v>
      </c>
      <c r="M1894" s="12">
        <f>_xlfn.XLOOKUP(A1894,'Hospitalisation Details'!$A$2:$A$2344,'Hospitalisation Details'!$F$2:$F$2344," ",0,1)</f>
        <v>4047.94</v>
      </c>
      <c r="N1894" t="str">
        <f>_xlfn.XLOOKUP(A1894,'Hospitalisation Details'!$A$2:$A$2344,'Hospitalisation Details'!$G$2:$G$2344," ",0,1)</f>
        <v>tier - 2</v>
      </c>
      <c r="O1894" t="str">
        <f>_xlfn.XLOOKUP(A1894,'Hospitalisation Details'!$A$2:$A$2344,'Hospitalisation Details'!$H$2:$H$2344," ",0,1)</f>
        <v>tier - 1</v>
      </c>
      <c r="P1894" t="str">
        <f>_xlfn.XLOOKUP(A1894,'Hospitalisation Details'!$A$2:$A$2344,'Hospitalisation Details'!$I$2:$I$2344," ",0,1)</f>
        <v>R1013</v>
      </c>
      <c r="Q1894">
        <f>_xlfn.XLOOKUP(A1894,'Hospitalisation Details'!$A$2:$A$2344,'Hospitalisation Details'!$K$2:$K$2344," ",0,1)</f>
        <v>34</v>
      </c>
    </row>
    <row r="1895" spans="1:17" ht="15.5" x14ac:dyDescent="0.35">
      <c r="A1895" s="8" t="s">
        <v>474</v>
      </c>
      <c r="B1895" t="str">
        <f>VLOOKUP(Healthcare!A1895,'Customer Names'!A1895:E4229,4,FALSE)</f>
        <v>Charlie</v>
      </c>
      <c r="C1895" s="10">
        <f>_xlfn.XLOOKUP(A1895,'Medical Examinations'!$A$2:$A$2336,'Medical Examinations'!$B$2:$B$2336,"NA",0,1)</f>
        <v>28.975000000000001</v>
      </c>
      <c r="D1895" s="10">
        <f>_xlfn.XLOOKUP(A1895,'Medical Examinations'!$A$2:$A$2336,'Medical Examinations'!$C$2:$C$2336)</f>
        <v>4.12</v>
      </c>
      <c r="E1895" s="1" t="str">
        <f>_xlfn.XLOOKUP(A1895,'Medical Examinations'!$A$2:$A$2336,'Medical Examinations'!$D$2:$D$2336)</f>
        <v>No</v>
      </c>
      <c r="F1895" t="str">
        <f>_xlfn.XLOOKUP(A1895,'Medical Examinations'!$A$2:$A$2336,'Medical Examinations'!$E$2:$E$2336)</f>
        <v>No</v>
      </c>
      <c r="G1895" t="str">
        <f>_xlfn.XLOOKUP(A1895,'Medical Examinations'!$A$2:$A$2336,'Medical Examinations'!$F$2:$F$2336)</f>
        <v>Yes</v>
      </c>
      <c r="H1895" s="1">
        <f>_xlfn.XLOOKUP(A1895,'Medical Examinations'!$A$2:$A$2336,'Medical Examinations'!$G$2:$G$2336)</f>
        <v>1</v>
      </c>
      <c r="I1895" t="str">
        <f>_xlfn.XLOOKUP(A1895,'Medical Examinations'!$A$2:$A$2336,'Medical Examinations'!$H$2:$H$2336)</f>
        <v>No</v>
      </c>
      <c r="J1895" t="str">
        <f>VLOOKUP(A1895,'Medical Examinations'!$A$2:$J$2336,9,FALSE)</f>
        <v>Overweight</v>
      </c>
      <c r="K1895" t="str">
        <f>VLOOKUP(A1895,'Medical Examinations'!$A$2:$J$2336,10,FALSE)</f>
        <v>Normal</v>
      </c>
      <c r="L1895" s="51" t="str">
        <f>_xlfn.XLOOKUP(A1895,'Hospitalisation Details'!$A$2:$A$2345,'Hospitalisation Details'!$J$2:$J$2345,"")</f>
        <v>26-Dec-1993</v>
      </c>
      <c r="M1895" s="12">
        <f>_xlfn.XLOOKUP(A1895,'Hospitalisation Details'!$A$2:$A$2344,'Hospitalisation Details'!$F$2:$F$2344," ",0,1)</f>
        <v>4040.56</v>
      </c>
      <c r="N1895" t="str">
        <f>_xlfn.XLOOKUP(A1895,'Hospitalisation Details'!$A$2:$A$2344,'Hospitalisation Details'!$G$2:$G$2344," ",0,1)</f>
        <v>tier - 3</v>
      </c>
      <c r="O1895" t="str">
        <f>_xlfn.XLOOKUP(A1895,'Hospitalisation Details'!$A$2:$A$2344,'Hospitalisation Details'!$H$2:$H$2344," ",0,1)</f>
        <v>tier - 3</v>
      </c>
      <c r="P1895" t="str">
        <f>_xlfn.XLOOKUP(A1895,'Hospitalisation Details'!$A$2:$A$2344,'Hospitalisation Details'!$I$2:$I$2344," ",0,1)</f>
        <v>R1015</v>
      </c>
      <c r="Q1895">
        <f>_xlfn.XLOOKUP(A1895,'Hospitalisation Details'!$A$2:$A$2344,'Hospitalisation Details'!$K$2:$K$2344," ",0,1)</f>
        <v>29</v>
      </c>
    </row>
    <row r="1896" spans="1:17" ht="15.5" x14ac:dyDescent="0.35">
      <c r="A1896" s="8" t="s">
        <v>473</v>
      </c>
      <c r="B1896" t="str">
        <f>VLOOKUP(Healthcare!A1896,'Customer Names'!A1896:E4230,4,FALSE)</f>
        <v>Melissa D.</v>
      </c>
      <c r="C1896" s="10">
        <f>_xlfn.XLOOKUP(A1896,'Medical Examinations'!$A$2:$A$2336,'Medical Examinations'!$B$2:$B$2336,"NA",0,1)</f>
        <v>16.420000000000002</v>
      </c>
      <c r="D1896" s="10">
        <f>_xlfn.XLOOKUP(A1896,'Medical Examinations'!$A$2:$A$2336,'Medical Examinations'!$C$2:$C$2336)</f>
        <v>5.77</v>
      </c>
      <c r="E1896" s="1" t="str">
        <f>_xlfn.XLOOKUP(A1896,'Medical Examinations'!$A$2:$A$2336,'Medical Examinations'!$D$2:$D$2336)</f>
        <v>Yes</v>
      </c>
      <c r="F1896" t="str">
        <f>_xlfn.XLOOKUP(A1896,'Medical Examinations'!$A$2:$A$2336,'Medical Examinations'!$E$2:$E$2336)</f>
        <v>No</v>
      </c>
      <c r="G1896" t="str">
        <f>_xlfn.XLOOKUP(A1896,'Medical Examinations'!$A$2:$A$2336,'Medical Examinations'!$F$2:$F$2336)</f>
        <v>Yes</v>
      </c>
      <c r="H1896" s="1">
        <f>_xlfn.XLOOKUP(A1896,'Medical Examinations'!$A$2:$A$2336,'Medical Examinations'!$G$2:$G$2336)</f>
        <v>1</v>
      </c>
      <c r="I1896" t="str">
        <f>_xlfn.XLOOKUP(A1896,'Medical Examinations'!$A$2:$A$2336,'Medical Examinations'!$H$2:$H$2336)</f>
        <v>No</v>
      </c>
      <c r="J1896" t="str">
        <f>VLOOKUP(A1896,'Medical Examinations'!$A$2:$J$2336,9,FALSE)</f>
        <v>Underweight</v>
      </c>
      <c r="K1896" t="str">
        <f>VLOOKUP(A1896,'Medical Examinations'!$A$2:$J$2336,10,FALSE)</f>
        <v>Prediabetes</v>
      </c>
      <c r="L1896" s="51" t="str">
        <f>_xlfn.XLOOKUP(A1896,'Hospitalisation Details'!$A$2:$A$2345,'Hospitalisation Details'!$J$2:$J$2345,"")</f>
        <v>10-Nov-1983</v>
      </c>
      <c r="M1896" s="12">
        <f>_xlfn.XLOOKUP(A1896,'Hospitalisation Details'!$A$2:$A$2344,'Hospitalisation Details'!$F$2:$F$2344," ",0,1)</f>
        <v>4039.9</v>
      </c>
      <c r="N1896" t="str">
        <f>_xlfn.XLOOKUP(A1896,'Hospitalisation Details'!$A$2:$A$2344,'Hospitalisation Details'!$G$2:$G$2344," ",0,1)</f>
        <v>tier - 2</v>
      </c>
      <c r="O1896" t="str">
        <f>_xlfn.XLOOKUP(A1896,'Hospitalisation Details'!$A$2:$A$2344,'Hospitalisation Details'!$H$2:$H$2344," ",0,1)</f>
        <v>tier - 1</v>
      </c>
      <c r="P1896" t="str">
        <f>_xlfn.XLOOKUP(A1896,'Hospitalisation Details'!$A$2:$A$2344,'Hospitalisation Details'!$I$2:$I$2344," ",0,1)</f>
        <v>R1013</v>
      </c>
      <c r="Q1896">
        <f>_xlfn.XLOOKUP(A1896,'Hospitalisation Details'!$A$2:$A$2344,'Hospitalisation Details'!$K$2:$K$2344," ",0,1)</f>
        <v>39</v>
      </c>
    </row>
    <row r="1897" spans="1:17" ht="15.5" x14ac:dyDescent="0.35">
      <c r="A1897" s="8" t="s">
        <v>472</v>
      </c>
      <c r="B1897" t="str">
        <f>VLOOKUP(Healthcare!A1897,'Customer Names'!A1897:E4231,4,FALSE)</f>
        <v>Dan C. Jr.</v>
      </c>
      <c r="C1897" s="10">
        <f>_xlfn.XLOOKUP(A1897,'Medical Examinations'!$A$2:$A$2336,'Medical Examinations'!$B$2:$B$2336,"NA",0,1)</f>
        <v>17.559999999999999</v>
      </c>
      <c r="D1897" s="10">
        <f>_xlfn.XLOOKUP(A1897,'Medical Examinations'!$A$2:$A$2336,'Medical Examinations'!$C$2:$C$2336)</f>
        <v>6.2</v>
      </c>
      <c r="E1897" s="1" t="str">
        <f>_xlfn.XLOOKUP(A1897,'Medical Examinations'!$A$2:$A$2336,'Medical Examinations'!$D$2:$D$2336)</f>
        <v>No</v>
      </c>
      <c r="F1897" t="str">
        <f>_xlfn.XLOOKUP(A1897,'Medical Examinations'!$A$2:$A$2336,'Medical Examinations'!$E$2:$E$2336)</f>
        <v>No</v>
      </c>
      <c r="G1897" t="str">
        <f>_xlfn.XLOOKUP(A1897,'Medical Examinations'!$A$2:$A$2336,'Medical Examinations'!$F$2:$F$2336)</f>
        <v>No</v>
      </c>
      <c r="H1897" s="1">
        <f>_xlfn.XLOOKUP(A1897,'Medical Examinations'!$A$2:$A$2336,'Medical Examinations'!$G$2:$G$2336)</f>
        <v>1</v>
      </c>
      <c r="I1897" t="str">
        <f>_xlfn.XLOOKUP(A1897,'Medical Examinations'!$A$2:$A$2336,'Medical Examinations'!$H$2:$H$2336)</f>
        <v>No</v>
      </c>
      <c r="J1897" t="str">
        <f>VLOOKUP(A1897,'Medical Examinations'!$A$2:$J$2336,9,FALSE)</f>
        <v>Underweight</v>
      </c>
      <c r="K1897" t="str">
        <f>VLOOKUP(A1897,'Medical Examinations'!$A$2:$J$2336,10,FALSE)</f>
        <v>Prediabetes</v>
      </c>
      <c r="L1897" s="51" t="str">
        <f>_xlfn.XLOOKUP(A1897,'Hospitalisation Details'!$A$2:$A$2345,'Hospitalisation Details'!$J$2:$J$2345,"")</f>
        <v>7-Jul-1984</v>
      </c>
      <c r="M1897" s="12">
        <f>_xlfn.XLOOKUP(A1897,'Hospitalisation Details'!$A$2:$A$2344,'Hospitalisation Details'!$F$2:$F$2344," ",0,1)</f>
        <v>4038.41</v>
      </c>
      <c r="N1897" t="str">
        <f>_xlfn.XLOOKUP(A1897,'Hospitalisation Details'!$A$2:$A$2344,'Hospitalisation Details'!$G$2:$G$2344," ",0,1)</f>
        <v>tier - 2</v>
      </c>
      <c r="O1897" t="str">
        <f>_xlfn.XLOOKUP(A1897,'Hospitalisation Details'!$A$2:$A$2344,'Hospitalisation Details'!$H$2:$H$2344," ",0,1)</f>
        <v>tier - 1</v>
      </c>
      <c r="P1897" t="str">
        <f>_xlfn.XLOOKUP(A1897,'Hospitalisation Details'!$A$2:$A$2344,'Hospitalisation Details'!$I$2:$I$2344," ",0,1)</f>
        <v>R1013</v>
      </c>
      <c r="Q1897">
        <f>_xlfn.XLOOKUP(A1897,'Hospitalisation Details'!$A$2:$A$2344,'Hospitalisation Details'!$K$2:$K$2344," ",0,1)</f>
        <v>38</v>
      </c>
    </row>
    <row r="1898" spans="1:17" ht="15.5" x14ac:dyDescent="0.35">
      <c r="A1898" s="8" t="s">
        <v>471</v>
      </c>
      <c r="B1898" t="str">
        <f>VLOOKUP(Healthcare!A1898,'Customer Names'!A1898:E4232,4,FALSE)</f>
        <v>Matthew</v>
      </c>
      <c r="C1898" s="10">
        <f>_xlfn.XLOOKUP(A1898,'Medical Examinations'!$A$2:$A$2336,'Medical Examinations'!$B$2:$B$2336,"NA",0,1)</f>
        <v>24.13</v>
      </c>
      <c r="D1898" s="10">
        <f>_xlfn.XLOOKUP(A1898,'Medical Examinations'!$A$2:$A$2336,'Medical Examinations'!$C$2:$C$2336)</f>
        <v>4.3899999999999997</v>
      </c>
      <c r="E1898" s="1" t="str">
        <f>_xlfn.XLOOKUP(A1898,'Medical Examinations'!$A$2:$A$2336,'Medical Examinations'!$D$2:$D$2336)</f>
        <v>No</v>
      </c>
      <c r="F1898" t="str">
        <f>_xlfn.XLOOKUP(A1898,'Medical Examinations'!$A$2:$A$2336,'Medical Examinations'!$E$2:$E$2336)</f>
        <v>No</v>
      </c>
      <c r="G1898" t="str">
        <f>_xlfn.XLOOKUP(A1898,'Medical Examinations'!$A$2:$A$2336,'Medical Examinations'!$F$2:$F$2336)</f>
        <v>No</v>
      </c>
      <c r="H1898" s="1">
        <f>_xlfn.XLOOKUP(A1898,'Medical Examinations'!$A$2:$A$2336,'Medical Examinations'!$G$2:$G$2336)</f>
        <v>1</v>
      </c>
      <c r="I1898" t="str">
        <f>_xlfn.XLOOKUP(A1898,'Medical Examinations'!$A$2:$A$2336,'Medical Examinations'!$H$2:$H$2336)</f>
        <v>No</v>
      </c>
      <c r="J1898" t="str">
        <f>VLOOKUP(A1898,'Medical Examinations'!$A$2:$J$2336,9,FALSE)</f>
        <v>Normal Weight</v>
      </c>
      <c r="K1898" t="str">
        <f>VLOOKUP(A1898,'Medical Examinations'!$A$2:$J$2336,10,FALSE)</f>
        <v>Normal</v>
      </c>
      <c r="L1898" s="51" t="str">
        <f>_xlfn.XLOOKUP(A1898,'Hospitalisation Details'!$A$2:$A$2345,'Hospitalisation Details'!$J$2:$J$2345,"")</f>
        <v>11-Oct-1992</v>
      </c>
      <c r="M1898" s="12">
        <f>_xlfn.XLOOKUP(A1898,'Hospitalisation Details'!$A$2:$A$2344,'Hospitalisation Details'!$F$2:$F$2344," ",0,1)</f>
        <v>4032.24</v>
      </c>
      <c r="N1898" t="str">
        <f>_xlfn.XLOOKUP(A1898,'Hospitalisation Details'!$A$2:$A$2344,'Hospitalisation Details'!$G$2:$G$2344," ",0,1)</f>
        <v>tier - 3</v>
      </c>
      <c r="O1898" t="str">
        <f>_xlfn.XLOOKUP(A1898,'Hospitalisation Details'!$A$2:$A$2344,'Hospitalisation Details'!$H$2:$H$2344," ",0,1)</f>
        <v>tier - 3</v>
      </c>
      <c r="P1898" t="str">
        <f>_xlfn.XLOOKUP(A1898,'Hospitalisation Details'!$A$2:$A$2344,'Hospitalisation Details'!$I$2:$I$2344," ",0,1)</f>
        <v>R1012</v>
      </c>
      <c r="Q1898">
        <f>_xlfn.XLOOKUP(A1898,'Hospitalisation Details'!$A$2:$A$2344,'Hospitalisation Details'!$K$2:$K$2344," ",0,1)</f>
        <v>30</v>
      </c>
    </row>
    <row r="1899" spans="1:17" ht="15.5" x14ac:dyDescent="0.35">
      <c r="A1899" s="8" t="s">
        <v>470</v>
      </c>
      <c r="B1899" t="str">
        <f>VLOOKUP(Healthcare!A1899,'Customer Names'!A1899:E4233,4,FALSE)</f>
        <v>Wesley C.</v>
      </c>
      <c r="C1899" s="10">
        <f>_xlfn.XLOOKUP(A1899,'Medical Examinations'!$A$2:$A$2336,'Medical Examinations'!$B$2:$B$2336,"NA",0,1)</f>
        <v>19.95</v>
      </c>
      <c r="D1899" s="10">
        <f>_xlfn.XLOOKUP(A1899,'Medical Examinations'!$A$2:$A$2336,'Medical Examinations'!$C$2:$C$2336)</f>
        <v>5.13</v>
      </c>
      <c r="E1899" s="1" t="str">
        <f>_xlfn.XLOOKUP(A1899,'Medical Examinations'!$A$2:$A$2336,'Medical Examinations'!$D$2:$D$2336)</f>
        <v>No</v>
      </c>
      <c r="F1899" t="str">
        <f>_xlfn.XLOOKUP(A1899,'Medical Examinations'!$A$2:$A$2336,'Medical Examinations'!$E$2:$E$2336)</f>
        <v>Yes</v>
      </c>
      <c r="G1899" t="str">
        <f>_xlfn.XLOOKUP(A1899,'Medical Examinations'!$A$2:$A$2336,'Medical Examinations'!$F$2:$F$2336)</f>
        <v>No</v>
      </c>
      <c r="H1899" s="1">
        <f>_xlfn.XLOOKUP(A1899,'Medical Examinations'!$A$2:$A$2336,'Medical Examinations'!$G$2:$G$2336)</f>
        <v>2</v>
      </c>
      <c r="I1899" t="str">
        <f>_xlfn.XLOOKUP(A1899,'Medical Examinations'!$A$2:$A$2336,'Medical Examinations'!$H$2:$H$2336)</f>
        <v>No</v>
      </c>
      <c r="J1899" t="str">
        <f>VLOOKUP(A1899,'Medical Examinations'!$A$2:$J$2336,9,FALSE)</f>
        <v>Normal Weight</v>
      </c>
      <c r="K1899" t="str">
        <f>VLOOKUP(A1899,'Medical Examinations'!$A$2:$J$2336,10,FALSE)</f>
        <v>Normal</v>
      </c>
      <c r="L1899" s="51" t="str">
        <f>_xlfn.XLOOKUP(A1899,'Hospitalisation Details'!$A$2:$A$2345,'Hospitalisation Details'!$J$2:$J$2345,"")</f>
        <v>13-Sep-2000</v>
      </c>
      <c r="M1899" s="12">
        <f>_xlfn.XLOOKUP(A1899,'Hospitalisation Details'!$A$2:$A$2344,'Hospitalisation Details'!$F$2:$F$2344," ",0,1)</f>
        <v>4005.42</v>
      </c>
      <c r="N1899" t="str">
        <f>_xlfn.XLOOKUP(A1899,'Hospitalisation Details'!$A$2:$A$2344,'Hospitalisation Details'!$G$2:$G$2344," ",0,1)</f>
        <v>tier - 2</v>
      </c>
      <c r="O1899" t="str">
        <f>_xlfn.XLOOKUP(A1899,'Hospitalisation Details'!$A$2:$A$2344,'Hospitalisation Details'!$H$2:$H$2344," ",0,1)</f>
        <v>tier - 1</v>
      </c>
      <c r="P1899" t="str">
        <f>_xlfn.XLOOKUP(A1899,'Hospitalisation Details'!$A$2:$A$2344,'Hospitalisation Details'!$I$2:$I$2344," ",0,1)</f>
        <v>R1015</v>
      </c>
      <c r="Q1899">
        <f>_xlfn.XLOOKUP(A1899,'Hospitalisation Details'!$A$2:$A$2344,'Hospitalisation Details'!$K$2:$K$2344," ",0,1)</f>
        <v>22</v>
      </c>
    </row>
    <row r="1900" spans="1:17" ht="15.5" x14ac:dyDescent="0.35">
      <c r="A1900" s="8" t="s">
        <v>469</v>
      </c>
      <c r="B1900" t="str">
        <f>VLOOKUP(Healthcare!A1900,'Customer Names'!A1900:E4234,4,FALSE)</f>
        <v>Christopher</v>
      </c>
      <c r="C1900" s="10">
        <f>_xlfn.XLOOKUP(A1900,'Medical Examinations'!$A$2:$A$2336,'Medical Examinations'!$B$2:$B$2336,"NA",0,1)</f>
        <v>21.24</v>
      </c>
      <c r="D1900" s="10">
        <f>_xlfn.XLOOKUP(A1900,'Medical Examinations'!$A$2:$A$2336,'Medical Examinations'!$C$2:$C$2336)</f>
        <v>4.49</v>
      </c>
      <c r="E1900" s="1" t="str">
        <f>_xlfn.XLOOKUP(A1900,'Medical Examinations'!$A$2:$A$2336,'Medical Examinations'!$D$2:$D$2336)</f>
        <v>No</v>
      </c>
      <c r="F1900" t="str">
        <f>_xlfn.XLOOKUP(A1900,'Medical Examinations'!$A$2:$A$2336,'Medical Examinations'!$E$2:$E$2336)</f>
        <v>No</v>
      </c>
      <c r="G1900" t="str">
        <f>_xlfn.XLOOKUP(A1900,'Medical Examinations'!$A$2:$A$2336,'Medical Examinations'!$F$2:$F$2336)</f>
        <v>No</v>
      </c>
      <c r="H1900" s="1">
        <f>_xlfn.XLOOKUP(A1900,'Medical Examinations'!$A$2:$A$2336,'Medical Examinations'!$G$2:$G$2336)</f>
        <v>0</v>
      </c>
      <c r="I1900" t="str">
        <f>_xlfn.XLOOKUP(A1900,'Medical Examinations'!$A$2:$A$2336,'Medical Examinations'!$H$2:$H$2336)</f>
        <v>No</v>
      </c>
      <c r="J1900" t="str">
        <f>VLOOKUP(A1900,'Medical Examinations'!$A$2:$J$2336,9,FALSE)</f>
        <v>Normal Weight</v>
      </c>
      <c r="K1900" t="str">
        <f>VLOOKUP(A1900,'Medical Examinations'!$A$2:$J$2336,10,FALSE)</f>
        <v>Normal</v>
      </c>
      <c r="L1900" s="51" t="str">
        <f>_xlfn.XLOOKUP(A1900,'Hospitalisation Details'!$A$2:$A$2345,'Hospitalisation Details'!$J$2:$J$2345,"")</f>
        <v>10-Jul-1989</v>
      </c>
      <c r="M1900" s="12">
        <f>_xlfn.XLOOKUP(A1900,'Hospitalisation Details'!$A$2:$A$2344,'Hospitalisation Details'!$F$2:$F$2344," ",0,1)</f>
        <v>4002.36</v>
      </c>
      <c r="N1900" t="str">
        <f>_xlfn.XLOOKUP(A1900,'Hospitalisation Details'!$A$2:$A$2344,'Hospitalisation Details'!$G$2:$G$2344," ",0,1)</f>
        <v>tier - 2</v>
      </c>
      <c r="O1900" t="str">
        <f>_xlfn.XLOOKUP(A1900,'Hospitalisation Details'!$A$2:$A$2344,'Hospitalisation Details'!$H$2:$H$2344," ",0,1)</f>
        <v>tier - 1</v>
      </c>
      <c r="P1900" t="str">
        <f>_xlfn.XLOOKUP(A1900,'Hospitalisation Details'!$A$2:$A$2344,'Hospitalisation Details'!$I$2:$I$2344," ",0,1)</f>
        <v>R1013</v>
      </c>
      <c r="Q1900">
        <f>_xlfn.XLOOKUP(A1900,'Hospitalisation Details'!$A$2:$A$2344,'Hospitalisation Details'!$K$2:$K$2344," ",0,1)</f>
        <v>33</v>
      </c>
    </row>
    <row r="1901" spans="1:17" ht="15.5" x14ac:dyDescent="0.35">
      <c r="A1901" s="8" t="s">
        <v>468</v>
      </c>
      <c r="B1901" t="str">
        <f>VLOOKUP(Healthcare!A1901,'Customer Names'!A1901:E4235,4,FALSE)</f>
        <v>Jessica</v>
      </c>
      <c r="C1901" s="10">
        <f>_xlfn.XLOOKUP(A1901,'Medical Examinations'!$A$2:$A$2336,'Medical Examinations'!$B$2:$B$2336,"NA",0,1)</f>
        <v>44.22</v>
      </c>
      <c r="D1901" s="10">
        <f>_xlfn.XLOOKUP(A1901,'Medical Examinations'!$A$2:$A$2336,'Medical Examinations'!$C$2:$C$2336)</f>
        <v>6.35</v>
      </c>
      <c r="E1901" s="1" t="str">
        <f>_xlfn.XLOOKUP(A1901,'Medical Examinations'!$A$2:$A$2336,'Medical Examinations'!$D$2:$D$2336)</f>
        <v>No</v>
      </c>
      <c r="F1901" t="str">
        <f>_xlfn.XLOOKUP(A1901,'Medical Examinations'!$A$2:$A$2336,'Medical Examinations'!$E$2:$E$2336)</f>
        <v>No</v>
      </c>
      <c r="G1901" t="str">
        <f>_xlfn.XLOOKUP(A1901,'Medical Examinations'!$A$2:$A$2336,'Medical Examinations'!$F$2:$F$2336)</f>
        <v>No</v>
      </c>
      <c r="H1901" s="1">
        <f>_xlfn.XLOOKUP(A1901,'Medical Examinations'!$A$2:$A$2336,'Medical Examinations'!$G$2:$G$2336)</f>
        <v>0</v>
      </c>
      <c r="I1901" t="str">
        <f>_xlfn.XLOOKUP(A1901,'Medical Examinations'!$A$2:$A$2336,'Medical Examinations'!$H$2:$H$2336)</f>
        <v>No</v>
      </c>
      <c r="J1901" t="str">
        <f>VLOOKUP(A1901,'Medical Examinations'!$A$2:$J$2336,9,FALSE)</f>
        <v>Obesity</v>
      </c>
      <c r="K1901" t="str">
        <f>VLOOKUP(A1901,'Medical Examinations'!$A$2:$J$2336,10,FALSE)</f>
        <v>Prediabetes</v>
      </c>
      <c r="L1901" s="51" t="str">
        <f>_xlfn.XLOOKUP(A1901,'Hospitalisation Details'!$A$2:$A$2345,'Hospitalisation Details'!$J$2:$J$2345,"")</f>
        <v>1-Nov-1990</v>
      </c>
      <c r="M1901" s="12">
        <f>_xlfn.XLOOKUP(A1901,'Hospitalisation Details'!$A$2:$A$2344,'Hospitalisation Details'!$F$2:$F$2344," ",0,1)</f>
        <v>3994.18</v>
      </c>
      <c r="N1901" t="str">
        <f>_xlfn.XLOOKUP(A1901,'Hospitalisation Details'!$A$2:$A$2344,'Hospitalisation Details'!$G$2:$G$2344," ",0,1)</f>
        <v>tier - 2</v>
      </c>
      <c r="O1901" t="str">
        <f>_xlfn.XLOOKUP(A1901,'Hospitalisation Details'!$A$2:$A$2344,'Hospitalisation Details'!$H$2:$H$2344," ",0,1)</f>
        <v>tier - 2</v>
      </c>
      <c r="P1901" t="str">
        <f>_xlfn.XLOOKUP(A1901,'Hospitalisation Details'!$A$2:$A$2344,'Hospitalisation Details'!$I$2:$I$2344," ",0,1)</f>
        <v>R1013</v>
      </c>
      <c r="Q1901">
        <f>_xlfn.XLOOKUP(A1901,'Hospitalisation Details'!$A$2:$A$2344,'Hospitalisation Details'!$K$2:$K$2344," ",0,1)</f>
        <v>32</v>
      </c>
    </row>
    <row r="1902" spans="1:17" ht="15.5" x14ac:dyDescent="0.35">
      <c r="A1902" s="8" t="s">
        <v>467</v>
      </c>
      <c r="B1902" t="str">
        <f>VLOOKUP(Healthcare!A1902,'Customer Names'!A1902:E4236,4,FALSE)</f>
        <v>Christin</v>
      </c>
      <c r="C1902" s="10">
        <f>_xlfn.XLOOKUP(A1902,'Medical Examinations'!$A$2:$A$2336,'Medical Examinations'!$B$2:$B$2336,"NA",0,1)</f>
        <v>41.1</v>
      </c>
      <c r="D1902" s="10">
        <f>_xlfn.XLOOKUP(A1902,'Medical Examinations'!$A$2:$A$2336,'Medical Examinations'!$C$2:$C$2336)</f>
        <v>5.79</v>
      </c>
      <c r="E1902" s="1" t="str">
        <f>_xlfn.XLOOKUP(A1902,'Medical Examinations'!$A$2:$A$2336,'Medical Examinations'!$D$2:$D$2336)</f>
        <v>No</v>
      </c>
      <c r="F1902" t="str">
        <f>_xlfn.XLOOKUP(A1902,'Medical Examinations'!$A$2:$A$2336,'Medical Examinations'!$E$2:$E$2336)</f>
        <v>No</v>
      </c>
      <c r="G1902" t="str">
        <f>_xlfn.XLOOKUP(A1902,'Medical Examinations'!$A$2:$A$2336,'Medical Examinations'!$F$2:$F$2336)</f>
        <v>No</v>
      </c>
      <c r="H1902" s="1">
        <f>_xlfn.XLOOKUP(A1902,'Medical Examinations'!$A$2:$A$2336,'Medical Examinations'!$G$2:$G$2336)</f>
        <v>0</v>
      </c>
      <c r="I1902" t="str">
        <f>_xlfn.XLOOKUP(A1902,'Medical Examinations'!$A$2:$A$2336,'Medical Examinations'!$H$2:$H$2336)</f>
        <v>No</v>
      </c>
      <c r="J1902" t="str">
        <f>VLOOKUP(A1902,'Medical Examinations'!$A$2:$J$2336,9,FALSE)</f>
        <v>Obesity</v>
      </c>
      <c r="K1902" t="str">
        <f>VLOOKUP(A1902,'Medical Examinations'!$A$2:$J$2336,10,FALSE)</f>
        <v>Prediabetes</v>
      </c>
      <c r="L1902" s="51" t="str">
        <f>_xlfn.XLOOKUP(A1902,'Hospitalisation Details'!$A$2:$A$2345,'Hospitalisation Details'!$J$2:$J$2345,"")</f>
        <v>22-Nov-1990</v>
      </c>
      <c r="M1902" s="12">
        <f>_xlfn.XLOOKUP(A1902,'Hospitalisation Details'!$A$2:$A$2344,'Hospitalisation Details'!$F$2:$F$2344," ",0,1)</f>
        <v>3989.84</v>
      </c>
      <c r="N1902" t="str">
        <f>_xlfn.XLOOKUP(A1902,'Hospitalisation Details'!$A$2:$A$2344,'Hospitalisation Details'!$G$2:$G$2344," ",0,1)</f>
        <v>tier - 2</v>
      </c>
      <c r="O1902" t="str">
        <f>_xlfn.XLOOKUP(A1902,'Hospitalisation Details'!$A$2:$A$2344,'Hospitalisation Details'!$H$2:$H$2344," ",0,1)</f>
        <v>tier - 2</v>
      </c>
      <c r="P1902" t="str">
        <f>_xlfn.XLOOKUP(A1902,'Hospitalisation Details'!$A$2:$A$2344,'Hospitalisation Details'!$I$2:$I$2344," ",0,1)</f>
        <v>R1011</v>
      </c>
      <c r="Q1902">
        <f>_xlfn.XLOOKUP(A1902,'Hospitalisation Details'!$A$2:$A$2344,'Hospitalisation Details'!$K$2:$K$2344," ",0,1)</f>
        <v>32</v>
      </c>
    </row>
    <row r="1903" spans="1:17" ht="15.5" x14ac:dyDescent="0.35">
      <c r="A1903" s="8" t="s">
        <v>466</v>
      </c>
      <c r="B1903" t="str">
        <f>VLOOKUP(Healthcare!A1903,'Customer Names'!A1903:E4237,4,FALSE)</f>
        <v>Sara</v>
      </c>
      <c r="C1903" s="10">
        <f>_xlfn.XLOOKUP(A1903,'Medical Examinations'!$A$2:$A$2336,'Medical Examinations'!$B$2:$B$2336,"NA",0,1)</f>
        <v>34.200000000000003</v>
      </c>
      <c r="D1903" s="10">
        <f>_xlfn.XLOOKUP(A1903,'Medical Examinations'!$A$2:$A$2336,'Medical Examinations'!$C$2:$C$2336)</f>
        <v>4.78</v>
      </c>
      <c r="E1903" s="1" t="str">
        <f>_xlfn.XLOOKUP(A1903,'Medical Examinations'!$A$2:$A$2336,'Medical Examinations'!$D$2:$D$2336)</f>
        <v>Yes</v>
      </c>
      <c r="F1903" t="str">
        <f>_xlfn.XLOOKUP(A1903,'Medical Examinations'!$A$2:$A$2336,'Medical Examinations'!$E$2:$E$2336)</f>
        <v>No</v>
      </c>
      <c r="G1903" t="str">
        <f>_xlfn.XLOOKUP(A1903,'Medical Examinations'!$A$2:$A$2336,'Medical Examinations'!$F$2:$F$2336)</f>
        <v>No</v>
      </c>
      <c r="H1903" s="1">
        <f>_xlfn.XLOOKUP(A1903,'Medical Examinations'!$A$2:$A$2336,'Medical Examinations'!$G$2:$G$2336)</f>
        <v>0</v>
      </c>
      <c r="I1903" t="str">
        <f>_xlfn.XLOOKUP(A1903,'Medical Examinations'!$A$2:$A$2336,'Medical Examinations'!$H$2:$H$2336)</f>
        <v>No</v>
      </c>
      <c r="J1903" t="str">
        <f>VLOOKUP(A1903,'Medical Examinations'!$A$2:$J$2336,9,FALSE)</f>
        <v>Obesity</v>
      </c>
      <c r="K1903" t="str">
        <f>VLOOKUP(A1903,'Medical Examinations'!$A$2:$J$2336,10,FALSE)</f>
        <v>Normal</v>
      </c>
      <c r="L1903" s="51" t="str">
        <f>_xlfn.XLOOKUP(A1903,'Hospitalisation Details'!$A$2:$A$2345,'Hospitalisation Details'!$J$2:$J$2345,"")</f>
        <v>8-Sep-1996</v>
      </c>
      <c r="M1903" s="12">
        <f>_xlfn.XLOOKUP(A1903,'Hospitalisation Details'!$A$2:$A$2344,'Hospitalisation Details'!$F$2:$F$2344," ",0,1)</f>
        <v>3987.93</v>
      </c>
      <c r="N1903" t="str">
        <f>_xlfn.XLOOKUP(A1903,'Hospitalisation Details'!$A$2:$A$2344,'Hospitalisation Details'!$G$2:$G$2344," ",0,1)</f>
        <v>tier - 2</v>
      </c>
      <c r="O1903" t="str">
        <f>_xlfn.XLOOKUP(A1903,'Hospitalisation Details'!$A$2:$A$2344,'Hospitalisation Details'!$H$2:$H$2344," ",0,1)</f>
        <v>tier - 2</v>
      </c>
      <c r="P1903" t="str">
        <f>_xlfn.XLOOKUP(A1903,'Hospitalisation Details'!$A$2:$A$2344,'Hospitalisation Details'!$I$2:$I$2344," ",0,1)</f>
        <v>R1011</v>
      </c>
      <c r="Q1903">
        <f>_xlfn.XLOOKUP(A1903,'Hospitalisation Details'!$A$2:$A$2344,'Hospitalisation Details'!$K$2:$K$2344," ",0,1)</f>
        <v>26</v>
      </c>
    </row>
    <row r="1904" spans="1:17" ht="15.5" x14ac:dyDescent="0.35">
      <c r="A1904" s="8" t="s">
        <v>465</v>
      </c>
      <c r="B1904" t="str">
        <f>VLOOKUP(Healthcare!A1904,'Customer Names'!A1904:E4238,4,FALSE)</f>
        <v>Elizabeth</v>
      </c>
      <c r="C1904" s="10">
        <f>_xlfn.XLOOKUP(A1904,'Medical Examinations'!$A$2:$A$2336,'Medical Examinations'!$B$2:$B$2336,"NA",0,1)</f>
        <v>29.92</v>
      </c>
      <c r="D1904" s="10">
        <f>_xlfn.XLOOKUP(A1904,'Medical Examinations'!$A$2:$A$2336,'Medical Examinations'!$C$2:$C$2336)</f>
        <v>6.02</v>
      </c>
      <c r="E1904" s="1" t="str">
        <f>_xlfn.XLOOKUP(A1904,'Medical Examinations'!$A$2:$A$2336,'Medical Examinations'!$D$2:$D$2336)</f>
        <v>Yes</v>
      </c>
      <c r="F1904" t="str">
        <f>_xlfn.XLOOKUP(A1904,'Medical Examinations'!$A$2:$A$2336,'Medical Examinations'!$E$2:$E$2336)</f>
        <v>No</v>
      </c>
      <c r="G1904" t="str">
        <f>_xlfn.XLOOKUP(A1904,'Medical Examinations'!$A$2:$A$2336,'Medical Examinations'!$F$2:$F$2336)</f>
        <v>No</v>
      </c>
      <c r="H1904" s="1">
        <f>_xlfn.XLOOKUP(A1904,'Medical Examinations'!$A$2:$A$2336,'Medical Examinations'!$G$2:$G$2336)</f>
        <v>0</v>
      </c>
      <c r="I1904" t="str">
        <f>_xlfn.XLOOKUP(A1904,'Medical Examinations'!$A$2:$A$2336,'Medical Examinations'!$H$2:$H$2336)</f>
        <v>No</v>
      </c>
      <c r="J1904" t="str">
        <f>VLOOKUP(A1904,'Medical Examinations'!$A$2:$J$2336,9,FALSE)</f>
        <v>Overweight</v>
      </c>
      <c r="K1904" t="str">
        <f>VLOOKUP(A1904,'Medical Examinations'!$A$2:$J$2336,10,FALSE)</f>
        <v>Prediabetes</v>
      </c>
      <c r="L1904" s="51" t="str">
        <f>_xlfn.XLOOKUP(A1904,'Hospitalisation Details'!$A$2:$A$2345,'Hospitalisation Details'!$J$2:$J$2345,"")</f>
        <v>17-Aug-1996</v>
      </c>
      <c r="M1904" s="12">
        <f>_xlfn.XLOOKUP(A1904,'Hospitalisation Details'!$A$2:$A$2344,'Hospitalisation Details'!$F$2:$F$2344," ",0,1)</f>
        <v>3981.98</v>
      </c>
      <c r="N1904" t="str">
        <f>_xlfn.XLOOKUP(A1904,'Hospitalisation Details'!$A$2:$A$2344,'Hospitalisation Details'!$G$2:$G$2344," ",0,1)</f>
        <v>tier - 2</v>
      </c>
      <c r="O1904" t="str">
        <f>_xlfn.XLOOKUP(A1904,'Hospitalisation Details'!$A$2:$A$2344,'Hospitalisation Details'!$H$2:$H$2344," ",0,1)</f>
        <v>tier - 2</v>
      </c>
      <c r="P1904" t="str">
        <f>_xlfn.XLOOKUP(A1904,'Hospitalisation Details'!$A$2:$A$2344,'Hospitalisation Details'!$I$2:$I$2344," ",0,1)</f>
        <v>R1013</v>
      </c>
      <c r="Q1904">
        <f>_xlfn.XLOOKUP(A1904,'Hospitalisation Details'!$A$2:$A$2344,'Hospitalisation Details'!$K$2:$K$2344," ",0,1)</f>
        <v>26</v>
      </c>
    </row>
    <row r="1905" spans="1:17" ht="15.5" x14ac:dyDescent="0.35">
      <c r="A1905" s="8" t="s">
        <v>464</v>
      </c>
      <c r="B1905" t="str">
        <f>VLOOKUP(Healthcare!A1905,'Customer Names'!A1905:E4239,4,FALSE)</f>
        <v>Margaret P.</v>
      </c>
      <c r="C1905" s="10">
        <f>_xlfn.XLOOKUP(A1905,'Medical Examinations'!$A$2:$A$2336,'Medical Examinations'!$B$2:$B$2336,"NA",0,1)</f>
        <v>28.93</v>
      </c>
      <c r="D1905" s="10">
        <f>_xlfn.XLOOKUP(A1905,'Medical Examinations'!$A$2:$A$2336,'Medical Examinations'!$C$2:$C$2336)</f>
        <v>4.4400000000000004</v>
      </c>
      <c r="E1905" s="1" t="str">
        <f>_xlfn.XLOOKUP(A1905,'Medical Examinations'!$A$2:$A$2336,'Medical Examinations'!$D$2:$D$2336)</f>
        <v>No</v>
      </c>
      <c r="F1905" t="str">
        <f>_xlfn.XLOOKUP(A1905,'Medical Examinations'!$A$2:$A$2336,'Medical Examinations'!$E$2:$E$2336)</f>
        <v>No</v>
      </c>
      <c r="G1905" t="str">
        <f>_xlfn.XLOOKUP(A1905,'Medical Examinations'!$A$2:$A$2336,'Medical Examinations'!$F$2:$F$2336)</f>
        <v>No</v>
      </c>
      <c r="H1905" s="1">
        <f>_xlfn.XLOOKUP(A1905,'Medical Examinations'!$A$2:$A$2336,'Medical Examinations'!$G$2:$G$2336)</f>
        <v>0</v>
      </c>
      <c r="I1905" t="str">
        <f>_xlfn.XLOOKUP(A1905,'Medical Examinations'!$A$2:$A$2336,'Medical Examinations'!$H$2:$H$2336)</f>
        <v>No</v>
      </c>
      <c r="J1905" t="str">
        <f>VLOOKUP(A1905,'Medical Examinations'!$A$2:$J$2336,9,FALSE)</f>
        <v>Overweight</v>
      </c>
      <c r="K1905" t="str">
        <f>VLOOKUP(A1905,'Medical Examinations'!$A$2:$J$2336,10,FALSE)</f>
        <v>Normal</v>
      </c>
      <c r="L1905" s="51" t="str">
        <f>_xlfn.XLOOKUP(A1905,'Hospitalisation Details'!$A$2:$A$2345,'Hospitalisation Details'!$J$2:$J$2345,"")</f>
        <v>29-Jul-1990</v>
      </c>
      <c r="M1905" s="12">
        <f>_xlfn.XLOOKUP(A1905,'Hospitalisation Details'!$A$2:$A$2344,'Hospitalisation Details'!$F$2:$F$2344," ",0,1)</f>
        <v>3972.92</v>
      </c>
      <c r="N1905" t="str">
        <f>_xlfn.XLOOKUP(A1905,'Hospitalisation Details'!$A$2:$A$2344,'Hospitalisation Details'!$G$2:$G$2344," ",0,1)</f>
        <v>tier - 2</v>
      </c>
      <c r="O1905" t="str">
        <f>_xlfn.XLOOKUP(A1905,'Hospitalisation Details'!$A$2:$A$2344,'Hospitalisation Details'!$H$2:$H$2344," ",0,1)</f>
        <v>tier - 3</v>
      </c>
      <c r="P1905" t="str">
        <f>_xlfn.XLOOKUP(A1905,'Hospitalisation Details'!$A$2:$A$2344,'Hospitalisation Details'!$I$2:$I$2344," ",0,1)</f>
        <v>R1013</v>
      </c>
      <c r="Q1905">
        <f>_xlfn.XLOOKUP(A1905,'Hospitalisation Details'!$A$2:$A$2344,'Hospitalisation Details'!$K$2:$K$2344," ",0,1)</f>
        <v>32</v>
      </c>
    </row>
    <row r="1906" spans="1:17" ht="15.5" x14ac:dyDescent="0.35">
      <c r="A1906" s="8" t="s">
        <v>463</v>
      </c>
      <c r="B1906" t="str">
        <f>VLOOKUP(Healthcare!A1906,'Customer Names'!A1906:E4240,4,FALSE)</f>
        <v>Tiffany K</v>
      </c>
      <c r="C1906" s="10">
        <f>_xlfn.XLOOKUP(A1906,'Medical Examinations'!$A$2:$A$2336,'Medical Examinations'!$B$2:$B$2336,"NA",0,1)</f>
        <v>31.254999999999999</v>
      </c>
      <c r="D1906" s="10">
        <f>_xlfn.XLOOKUP(A1906,'Medical Examinations'!$A$2:$A$2336,'Medical Examinations'!$C$2:$C$2336)</f>
        <v>5.84</v>
      </c>
      <c r="E1906" s="1" t="str">
        <f>_xlfn.XLOOKUP(A1906,'Medical Examinations'!$A$2:$A$2336,'Medical Examinations'!$D$2:$D$2336)</f>
        <v>Yes</v>
      </c>
      <c r="F1906" t="str">
        <f>_xlfn.XLOOKUP(A1906,'Medical Examinations'!$A$2:$A$2336,'Medical Examinations'!$E$2:$E$2336)</f>
        <v>No</v>
      </c>
      <c r="G1906" t="str">
        <f>_xlfn.XLOOKUP(A1906,'Medical Examinations'!$A$2:$A$2336,'Medical Examinations'!$F$2:$F$2336)</f>
        <v>No</v>
      </c>
      <c r="H1906" s="1">
        <f>_xlfn.XLOOKUP(A1906,'Medical Examinations'!$A$2:$A$2336,'Medical Examinations'!$G$2:$G$2336)</f>
        <v>1</v>
      </c>
      <c r="I1906" t="str">
        <f>_xlfn.XLOOKUP(A1906,'Medical Examinations'!$A$2:$A$2336,'Medical Examinations'!$H$2:$H$2336)</f>
        <v>No</v>
      </c>
      <c r="J1906" t="str">
        <f>VLOOKUP(A1906,'Medical Examinations'!$A$2:$J$2336,9,FALSE)</f>
        <v>Obesity</v>
      </c>
      <c r="K1906" t="str">
        <f>VLOOKUP(A1906,'Medical Examinations'!$A$2:$J$2336,10,FALSE)</f>
        <v>Prediabetes</v>
      </c>
      <c r="L1906" s="51" t="str">
        <f>_xlfn.XLOOKUP(A1906,'Hospitalisation Details'!$A$2:$A$2345,'Hospitalisation Details'!$J$2:$J$2345,"")</f>
        <v>11-Jul-1995</v>
      </c>
      <c r="M1906" s="12">
        <f>_xlfn.XLOOKUP(A1906,'Hospitalisation Details'!$A$2:$A$2344,'Hospitalisation Details'!$F$2:$F$2344," ",0,1)</f>
        <v>3956.07</v>
      </c>
      <c r="N1906" t="str">
        <f>_xlfn.XLOOKUP(A1906,'Hospitalisation Details'!$A$2:$A$2344,'Hospitalisation Details'!$G$2:$G$2344," ",0,1)</f>
        <v>tier - 2</v>
      </c>
      <c r="O1906" t="str">
        <f>_xlfn.XLOOKUP(A1906,'Hospitalisation Details'!$A$2:$A$2344,'Hospitalisation Details'!$H$2:$H$2344," ",0,1)</f>
        <v>tier - 2</v>
      </c>
      <c r="P1906" t="str">
        <f>_xlfn.XLOOKUP(A1906,'Hospitalisation Details'!$A$2:$A$2344,'Hospitalisation Details'!$I$2:$I$2344," ",0,1)</f>
        <v>R1012</v>
      </c>
      <c r="Q1906">
        <f>_xlfn.XLOOKUP(A1906,'Hospitalisation Details'!$A$2:$A$2344,'Hospitalisation Details'!$K$2:$K$2344," ",0,1)</f>
        <v>27</v>
      </c>
    </row>
    <row r="1907" spans="1:17" ht="15.5" x14ac:dyDescent="0.35">
      <c r="A1907" s="8" t="s">
        <v>462</v>
      </c>
      <c r="B1907" t="str">
        <f>VLOOKUP(Healthcare!A1907,'Customer Names'!A1907:E4241,4,FALSE)</f>
        <v>David M.</v>
      </c>
      <c r="C1907" s="10">
        <f>_xlfn.XLOOKUP(A1907,'Medical Examinations'!$A$2:$A$2336,'Medical Examinations'!$B$2:$B$2336,"NA",0,1)</f>
        <v>29.83</v>
      </c>
      <c r="D1907" s="10">
        <f>_xlfn.XLOOKUP(A1907,'Medical Examinations'!$A$2:$A$2336,'Medical Examinations'!$C$2:$C$2336)</f>
        <v>5.39</v>
      </c>
      <c r="E1907" s="1" t="str">
        <f>_xlfn.XLOOKUP(A1907,'Medical Examinations'!$A$2:$A$2336,'Medical Examinations'!$D$2:$D$2336)</f>
        <v>No</v>
      </c>
      <c r="F1907" t="str">
        <f>_xlfn.XLOOKUP(A1907,'Medical Examinations'!$A$2:$A$2336,'Medical Examinations'!$E$2:$E$2336)</f>
        <v>No</v>
      </c>
      <c r="G1907" t="str">
        <f>_xlfn.XLOOKUP(A1907,'Medical Examinations'!$A$2:$A$2336,'Medical Examinations'!$F$2:$F$2336)</f>
        <v>No</v>
      </c>
      <c r="H1907" s="1">
        <f>_xlfn.XLOOKUP(A1907,'Medical Examinations'!$A$2:$A$2336,'Medical Examinations'!$G$2:$G$2336)</f>
        <v>0</v>
      </c>
      <c r="I1907" t="str">
        <f>_xlfn.XLOOKUP(A1907,'Medical Examinations'!$A$2:$A$2336,'Medical Examinations'!$H$2:$H$2336)</f>
        <v>No</v>
      </c>
      <c r="J1907" t="str">
        <f>VLOOKUP(A1907,'Medical Examinations'!$A$2:$J$2336,9,FALSE)</f>
        <v>Overweight</v>
      </c>
      <c r="K1907" t="str">
        <f>VLOOKUP(A1907,'Medical Examinations'!$A$2:$J$2336,10,FALSE)</f>
        <v>Normal</v>
      </c>
      <c r="L1907" s="51" t="str">
        <f>_xlfn.XLOOKUP(A1907,'Hospitalisation Details'!$A$2:$A$2345,'Hospitalisation Details'!$J$2:$J$2345,"")</f>
        <v>10-Jul-1999</v>
      </c>
      <c r="M1907" s="12">
        <f>_xlfn.XLOOKUP(A1907,'Hospitalisation Details'!$A$2:$A$2344,'Hospitalisation Details'!$F$2:$F$2344," ",0,1)</f>
        <v>3955.98</v>
      </c>
      <c r="N1907" t="str">
        <f>_xlfn.XLOOKUP(A1907,'Hospitalisation Details'!$A$2:$A$2344,'Hospitalisation Details'!$G$2:$G$2344," ",0,1)</f>
        <v>tier - 2</v>
      </c>
      <c r="O1907" t="str">
        <f>_xlfn.XLOOKUP(A1907,'Hospitalisation Details'!$A$2:$A$2344,'Hospitalisation Details'!$H$2:$H$2344," ",0,1)</f>
        <v>tier - 3</v>
      </c>
      <c r="P1907" t="str">
        <f>_xlfn.XLOOKUP(A1907,'Hospitalisation Details'!$A$2:$A$2344,'Hospitalisation Details'!$I$2:$I$2344," ",0,1)</f>
        <v>R1021</v>
      </c>
      <c r="Q1907">
        <f>_xlfn.XLOOKUP(A1907,'Hospitalisation Details'!$A$2:$A$2344,'Hospitalisation Details'!$K$2:$K$2344," ",0,1)</f>
        <v>23</v>
      </c>
    </row>
    <row r="1908" spans="1:17" ht="15.5" x14ac:dyDescent="0.35">
      <c r="A1908" s="8" t="s">
        <v>461</v>
      </c>
      <c r="B1908" t="str">
        <f>VLOOKUP(Healthcare!A1908,'Customer Names'!A1908:E4242,4,FALSE)</f>
        <v>Christine E</v>
      </c>
      <c r="C1908" s="10">
        <f>_xlfn.XLOOKUP(A1908,'Medical Examinations'!$A$2:$A$2336,'Medical Examinations'!$B$2:$B$2336,"NA",0,1)</f>
        <v>29.59</v>
      </c>
      <c r="D1908" s="10">
        <f>_xlfn.XLOOKUP(A1908,'Medical Examinations'!$A$2:$A$2336,'Medical Examinations'!$C$2:$C$2336)</f>
        <v>6.16</v>
      </c>
      <c r="E1908" s="1" t="str">
        <f>_xlfn.XLOOKUP(A1908,'Medical Examinations'!$A$2:$A$2336,'Medical Examinations'!$D$2:$D$2336)</f>
        <v>No</v>
      </c>
      <c r="F1908" t="str">
        <f>_xlfn.XLOOKUP(A1908,'Medical Examinations'!$A$2:$A$2336,'Medical Examinations'!$E$2:$E$2336)</f>
        <v>No</v>
      </c>
      <c r="G1908" t="str">
        <f>_xlfn.XLOOKUP(A1908,'Medical Examinations'!$A$2:$A$2336,'Medical Examinations'!$F$2:$F$2336)</f>
        <v>Yes</v>
      </c>
      <c r="H1908" s="1">
        <f>_xlfn.XLOOKUP(A1908,'Medical Examinations'!$A$2:$A$2336,'Medical Examinations'!$G$2:$G$2336)</f>
        <v>1</v>
      </c>
      <c r="I1908" t="str">
        <f>_xlfn.XLOOKUP(A1908,'Medical Examinations'!$A$2:$A$2336,'Medical Examinations'!$H$2:$H$2336)</f>
        <v>No</v>
      </c>
      <c r="J1908" t="str">
        <f>VLOOKUP(A1908,'Medical Examinations'!$A$2:$J$2336,9,FALSE)</f>
        <v>Overweight</v>
      </c>
      <c r="K1908" t="str">
        <f>VLOOKUP(A1908,'Medical Examinations'!$A$2:$J$2336,10,FALSE)</f>
        <v>Prediabetes</v>
      </c>
      <c r="L1908" s="51" t="str">
        <f>_xlfn.XLOOKUP(A1908,'Hospitalisation Details'!$A$2:$A$2345,'Hospitalisation Details'!$J$2:$J$2345,"")</f>
        <v>11-Nov-1993</v>
      </c>
      <c r="M1908" s="12">
        <f>_xlfn.XLOOKUP(A1908,'Hospitalisation Details'!$A$2:$A$2344,'Hospitalisation Details'!$F$2:$F$2344," ",0,1)</f>
        <v>3947.41</v>
      </c>
      <c r="N1908" t="str">
        <f>_xlfn.XLOOKUP(A1908,'Hospitalisation Details'!$A$2:$A$2344,'Hospitalisation Details'!$G$2:$G$2344," ",0,1)</f>
        <v>tier - 2</v>
      </c>
      <c r="O1908" t="str">
        <f>_xlfn.XLOOKUP(A1908,'Hospitalisation Details'!$A$2:$A$2344,'Hospitalisation Details'!$H$2:$H$2344," ",0,1)</f>
        <v>tier - 2</v>
      </c>
      <c r="P1908" t="str">
        <f>_xlfn.XLOOKUP(A1908,'Hospitalisation Details'!$A$2:$A$2344,'Hospitalisation Details'!$I$2:$I$2344," ",0,1)</f>
        <v>R1013</v>
      </c>
      <c r="Q1908">
        <f>_xlfn.XLOOKUP(A1908,'Hospitalisation Details'!$A$2:$A$2344,'Hospitalisation Details'!$K$2:$K$2344," ",0,1)</f>
        <v>29</v>
      </c>
    </row>
    <row r="1909" spans="1:17" ht="15.5" x14ac:dyDescent="0.35">
      <c r="A1909" s="8" t="s">
        <v>460</v>
      </c>
      <c r="B1909" t="str">
        <f>VLOOKUP(Healthcare!A1909,'Customer Names'!A1909:E4243,4,FALSE)</f>
        <v>Donna</v>
      </c>
      <c r="C1909" s="10">
        <f>_xlfn.XLOOKUP(A1909,'Medical Examinations'!$A$2:$A$2336,'Medical Examinations'!$B$2:$B$2336,"NA",0,1)</f>
        <v>31.16</v>
      </c>
      <c r="D1909" s="10">
        <f>_xlfn.XLOOKUP(A1909,'Medical Examinations'!$A$2:$A$2336,'Medical Examinations'!$C$2:$C$2336)</f>
        <v>4.49</v>
      </c>
      <c r="E1909" s="1" t="str">
        <f>_xlfn.XLOOKUP(A1909,'Medical Examinations'!$A$2:$A$2336,'Medical Examinations'!$D$2:$D$2336)</f>
        <v>No</v>
      </c>
      <c r="F1909" t="str">
        <f>_xlfn.XLOOKUP(A1909,'Medical Examinations'!$A$2:$A$2336,'Medical Examinations'!$E$2:$E$2336)</f>
        <v>No</v>
      </c>
      <c r="G1909" t="str">
        <f>_xlfn.XLOOKUP(A1909,'Medical Examinations'!$A$2:$A$2336,'Medical Examinations'!$F$2:$F$2336)</f>
        <v>Yes</v>
      </c>
      <c r="H1909" s="1">
        <f>_xlfn.XLOOKUP(A1909,'Medical Examinations'!$A$2:$A$2336,'Medical Examinations'!$G$2:$G$2336)</f>
        <v>1</v>
      </c>
      <c r="I1909" t="str">
        <f>_xlfn.XLOOKUP(A1909,'Medical Examinations'!$A$2:$A$2336,'Medical Examinations'!$H$2:$H$2336)</f>
        <v>No</v>
      </c>
      <c r="J1909" t="str">
        <f>VLOOKUP(A1909,'Medical Examinations'!$A$2:$J$2336,9,FALSE)</f>
        <v>Obesity</v>
      </c>
      <c r="K1909" t="str">
        <f>VLOOKUP(A1909,'Medical Examinations'!$A$2:$J$2336,10,FALSE)</f>
        <v>Normal</v>
      </c>
      <c r="L1909" s="51" t="str">
        <f>_xlfn.XLOOKUP(A1909,'Hospitalisation Details'!$A$2:$A$2345,'Hospitalisation Details'!$J$2:$J$2345,"")</f>
        <v>29-Sep-1993</v>
      </c>
      <c r="M1909" s="12">
        <f>_xlfn.XLOOKUP(A1909,'Hospitalisation Details'!$A$2:$A$2344,'Hospitalisation Details'!$F$2:$F$2344," ",0,1)</f>
        <v>3943.6</v>
      </c>
      <c r="N1909" t="str">
        <f>_xlfn.XLOOKUP(A1909,'Hospitalisation Details'!$A$2:$A$2344,'Hospitalisation Details'!$G$2:$G$2344," ",0,1)</f>
        <v>tier - 2</v>
      </c>
      <c r="O1909" t="str">
        <f>_xlfn.XLOOKUP(A1909,'Hospitalisation Details'!$A$2:$A$2344,'Hospitalisation Details'!$H$2:$H$2344," ",0,1)</f>
        <v>tier - 3</v>
      </c>
      <c r="P1909" t="str">
        <f>_xlfn.XLOOKUP(A1909,'Hospitalisation Details'!$A$2:$A$2344,'Hospitalisation Details'!$I$2:$I$2344," ",0,1)</f>
        <v>R1024</v>
      </c>
      <c r="Q1909">
        <f>_xlfn.XLOOKUP(A1909,'Hospitalisation Details'!$A$2:$A$2344,'Hospitalisation Details'!$K$2:$K$2344," ",0,1)</f>
        <v>29</v>
      </c>
    </row>
    <row r="1910" spans="1:17" ht="15.5" x14ac:dyDescent="0.35">
      <c r="A1910" s="8" t="s">
        <v>459</v>
      </c>
      <c r="B1910" t="str">
        <f>VLOOKUP(Healthcare!A1910,'Customer Names'!A1910:E4244,4,FALSE)</f>
        <v>Rod</v>
      </c>
      <c r="C1910" s="10">
        <f>_xlfn.XLOOKUP(A1910,'Medical Examinations'!$A$2:$A$2336,'Medical Examinations'!$B$2:$B$2336,"NA",0,1)</f>
        <v>34.21</v>
      </c>
      <c r="D1910" s="10">
        <f>_xlfn.XLOOKUP(A1910,'Medical Examinations'!$A$2:$A$2336,'Medical Examinations'!$C$2:$C$2336)</f>
        <v>4.4800000000000004</v>
      </c>
      <c r="E1910" s="1" t="str">
        <f>_xlfn.XLOOKUP(A1910,'Medical Examinations'!$A$2:$A$2336,'Medical Examinations'!$D$2:$D$2336)</f>
        <v>Yes</v>
      </c>
      <c r="F1910" t="str">
        <f>_xlfn.XLOOKUP(A1910,'Medical Examinations'!$A$2:$A$2336,'Medical Examinations'!$E$2:$E$2336)</f>
        <v>No</v>
      </c>
      <c r="G1910" t="str">
        <f>_xlfn.XLOOKUP(A1910,'Medical Examinations'!$A$2:$A$2336,'Medical Examinations'!$F$2:$F$2336)</f>
        <v>No</v>
      </c>
      <c r="H1910" s="1">
        <f>_xlfn.XLOOKUP(A1910,'Medical Examinations'!$A$2:$A$2336,'Medical Examinations'!$G$2:$G$2336)</f>
        <v>1</v>
      </c>
      <c r="I1910" t="str">
        <f>_xlfn.XLOOKUP(A1910,'Medical Examinations'!$A$2:$A$2336,'Medical Examinations'!$H$2:$H$2336)</f>
        <v>No</v>
      </c>
      <c r="J1910" t="str">
        <f>VLOOKUP(A1910,'Medical Examinations'!$A$2:$J$2336,9,FALSE)</f>
        <v>Obesity</v>
      </c>
      <c r="K1910" t="str">
        <f>VLOOKUP(A1910,'Medical Examinations'!$A$2:$J$2336,10,FALSE)</f>
        <v>Normal</v>
      </c>
      <c r="L1910" s="51" t="str">
        <f>_xlfn.XLOOKUP(A1910,'Hospitalisation Details'!$A$2:$A$2345,'Hospitalisation Details'!$J$2:$J$2345,"")</f>
        <v>24-Oct-1988</v>
      </c>
      <c r="M1910" s="12">
        <f>_xlfn.XLOOKUP(A1910,'Hospitalisation Details'!$A$2:$A$2344,'Hospitalisation Details'!$F$2:$F$2344," ",0,1)</f>
        <v>3935.18</v>
      </c>
      <c r="N1910" t="str">
        <f>_xlfn.XLOOKUP(A1910,'Hospitalisation Details'!$A$2:$A$2344,'Hospitalisation Details'!$G$2:$G$2344," ",0,1)</f>
        <v>tier - 3</v>
      </c>
      <c r="O1910" t="str">
        <f>_xlfn.XLOOKUP(A1910,'Hospitalisation Details'!$A$2:$A$2344,'Hospitalisation Details'!$H$2:$H$2344," ",0,1)</f>
        <v>tier - 1</v>
      </c>
      <c r="P1910" t="str">
        <f>_xlfn.XLOOKUP(A1910,'Hospitalisation Details'!$A$2:$A$2344,'Hospitalisation Details'!$I$2:$I$2344," ",0,1)</f>
        <v>R1013</v>
      </c>
      <c r="Q1910">
        <f>_xlfn.XLOOKUP(A1910,'Hospitalisation Details'!$A$2:$A$2344,'Hospitalisation Details'!$K$2:$K$2344," ",0,1)</f>
        <v>34</v>
      </c>
    </row>
    <row r="1911" spans="1:17" ht="15.5" x14ac:dyDescent="0.35">
      <c r="A1911" s="8" t="s">
        <v>458</v>
      </c>
      <c r="B1911" t="str">
        <f>VLOOKUP(Healthcare!A1911,'Customer Names'!A1911:E4245,4,FALSE)</f>
        <v>Joe</v>
      </c>
      <c r="C1911" s="10">
        <f>_xlfn.XLOOKUP(A1911,'Medical Examinations'!$A$2:$A$2336,'Medical Examinations'!$B$2:$B$2336,"NA",0,1)</f>
        <v>34.86</v>
      </c>
      <c r="D1911" s="10">
        <f>_xlfn.XLOOKUP(A1911,'Medical Examinations'!$A$2:$A$2336,'Medical Examinations'!$C$2:$C$2336)</f>
        <v>10.97</v>
      </c>
      <c r="E1911" s="1" t="str">
        <f>_xlfn.XLOOKUP(A1911,'Medical Examinations'!$A$2:$A$2336,'Medical Examinations'!$D$2:$D$2336)</f>
        <v>No</v>
      </c>
      <c r="F1911" t="str">
        <f>_xlfn.XLOOKUP(A1911,'Medical Examinations'!$A$2:$A$2336,'Medical Examinations'!$E$2:$E$2336)</f>
        <v>No</v>
      </c>
      <c r="G1911" t="str">
        <f>_xlfn.XLOOKUP(A1911,'Medical Examinations'!$A$2:$A$2336,'Medical Examinations'!$F$2:$F$2336)</f>
        <v>No</v>
      </c>
      <c r="H1911" s="1">
        <f>_xlfn.XLOOKUP(A1911,'Medical Examinations'!$A$2:$A$2336,'Medical Examinations'!$G$2:$G$2336)</f>
        <v>0</v>
      </c>
      <c r="I1911" t="str">
        <f>_xlfn.XLOOKUP(A1911,'Medical Examinations'!$A$2:$A$2336,'Medical Examinations'!$H$2:$H$2336)</f>
        <v>No</v>
      </c>
      <c r="J1911" t="str">
        <f>VLOOKUP(A1911,'Medical Examinations'!$A$2:$J$2336,9,FALSE)</f>
        <v>Obesity</v>
      </c>
      <c r="K1911" t="str">
        <f>VLOOKUP(A1911,'Medical Examinations'!$A$2:$J$2336,10,FALSE)</f>
        <v>Diabetes</v>
      </c>
      <c r="L1911" s="51" t="str">
        <f>_xlfn.XLOOKUP(A1911,'Hospitalisation Details'!$A$2:$A$2345,'Hospitalisation Details'!$J$2:$J$2345,"")</f>
        <v>15-Jun-2002</v>
      </c>
      <c r="M1911" s="12">
        <f>_xlfn.XLOOKUP(A1911,'Hospitalisation Details'!$A$2:$A$2344,'Hospitalisation Details'!$F$2:$F$2344," ",0,1)</f>
        <v>3931.51</v>
      </c>
      <c r="N1911" t="str">
        <f>_xlfn.XLOOKUP(A1911,'Hospitalisation Details'!$A$2:$A$2344,'Hospitalisation Details'!$G$2:$G$2344," ",0,1)</f>
        <v>tier - 2</v>
      </c>
      <c r="O1911" t="str">
        <f>_xlfn.XLOOKUP(A1911,'Hospitalisation Details'!$A$2:$A$2344,'Hospitalisation Details'!$H$2:$H$2344," ",0,1)</f>
        <v>tier - 3</v>
      </c>
      <c r="P1911" t="str">
        <f>_xlfn.XLOOKUP(A1911,'Hospitalisation Details'!$A$2:$A$2344,'Hospitalisation Details'!$I$2:$I$2344," ",0,1)</f>
        <v>R1011</v>
      </c>
      <c r="Q1911">
        <f>_xlfn.XLOOKUP(A1911,'Hospitalisation Details'!$A$2:$A$2344,'Hospitalisation Details'!$K$2:$K$2344," ",0,1)</f>
        <v>20</v>
      </c>
    </row>
    <row r="1912" spans="1:17" ht="15.5" x14ac:dyDescent="0.35">
      <c r="A1912" s="8" t="s">
        <v>457</v>
      </c>
      <c r="B1912" t="str">
        <f>VLOOKUP(Healthcare!A1912,'Customer Names'!A1912:E4246,4,FALSE)</f>
        <v>Kayleigh</v>
      </c>
      <c r="C1912" s="10">
        <f>_xlfn.XLOOKUP(A1912,'Medical Examinations'!$A$2:$A$2336,'Medical Examinations'!$B$2:$B$2336,"NA",0,1)</f>
        <v>34.58</v>
      </c>
      <c r="D1912" s="10">
        <f>_xlfn.XLOOKUP(A1912,'Medical Examinations'!$A$2:$A$2336,'Medical Examinations'!$C$2:$C$2336)</f>
        <v>5.14</v>
      </c>
      <c r="E1912" s="1" t="str">
        <f>_xlfn.XLOOKUP(A1912,'Medical Examinations'!$A$2:$A$2336,'Medical Examinations'!$D$2:$D$2336)</f>
        <v>No</v>
      </c>
      <c r="F1912" t="str">
        <f>_xlfn.XLOOKUP(A1912,'Medical Examinations'!$A$2:$A$2336,'Medical Examinations'!$E$2:$E$2336)</f>
        <v>Yes</v>
      </c>
      <c r="G1912" t="str">
        <f>_xlfn.XLOOKUP(A1912,'Medical Examinations'!$A$2:$A$2336,'Medical Examinations'!$F$2:$F$2336)</f>
        <v>No</v>
      </c>
      <c r="H1912" s="1">
        <f>_xlfn.XLOOKUP(A1912,'Medical Examinations'!$A$2:$A$2336,'Medical Examinations'!$G$2:$G$2336)</f>
        <v>2</v>
      </c>
      <c r="I1912" t="str">
        <f>_xlfn.XLOOKUP(A1912,'Medical Examinations'!$A$2:$A$2336,'Medical Examinations'!$H$2:$H$2336)</f>
        <v>No</v>
      </c>
      <c r="J1912" t="str">
        <f>VLOOKUP(A1912,'Medical Examinations'!$A$2:$J$2336,9,FALSE)</f>
        <v>Obesity</v>
      </c>
      <c r="K1912" t="str">
        <f>VLOOKUP(A1912,'Medical Examinations'!$A$2:$J$2336,10,FALSE)</f>
        <v>Normal</v>
      </c>
      <c r="L1912" s="51" t="str">
        <f>_xlfn.XLOOKUP(A1912,'Hospitalisation Details'!$A$2:$A$2345,'Hospitalisation Details'!$J$2:$J$2345,"")</f>
        <v>10-Jul-2000</v>
      </c>
      <c r="M1912" s="12">
        <f>_xlfn.XLOOKUP(A1912,'Hospitalisation Details'!$A$2:$A$2344,'Hospitalisation Details'!$F$2:$F$2344," ",0,1)</f>
        <v>3925.76</v>
      </c>
      <c r="N1912" t="str">
        <f>_xlfn.XLOOKUP(A1912,'Hospitalisation Details'!$A$2:$A$2344,'Hospitalisation Details'!$G$2:$G$2344," ",0,1)</f>
        <v>tier - 2</v>
      </c>
      <c r="O1912" t="str">
        <f>_xlfn.XLOOKUP(A1912,'Hospitalisation Details'!$A$2:$A$2344,'Hospitalisation Details'!$H$2:$H$2344," ",0,1)</f>
        <v>tier - 2</v>
      </c>
      <c r="P1912" t="str">
        <f>_xlfn.XLOOKUP(A1912,'Hospitalisation Details'!$A$2:$A$2344,'Hospitalisation Details'!$I$2:$I$2344," ",0,1)</f>
        <v>R1024</v>
      </c>
      <c r="Q1912">
        <f>_xlfn.XLOOKUP(A1912,'Hospitalisation Details'!$A$2:$A$2344,'Hospitalisation Details'!$K$2:$K$2344," ",0,1)</f>
        <v>22</v>
      </c>
    </row>
    <row r="1913" spans="1:17" ht="15.5" x14ac:dyDescent="0.35">
      <c r="A1913" s="8" t="s">
        <v>456</v>
      </c>
      <c r="B1913" t="str">
        <f>VLOOKUP(Healthcare!A1913,'Customer Names'!A1913:E4247,4,FALSE)</f>
        <v>Lorcan A.</v>
      </c>
      <c r="C1913" s="10">
        <f>_xlfn.XLOOKUP(A1913,'Medical Examinations'!$A$2:$A$2336,'Medical Examinations'!$B$2:$B$2336,"NA",0,1)</f>
        <v>17.940000000000001</v>
      </c>
      <c r="D1913" s="10">
        <f>_xlfn.XLOOKUP(A1913,'Medical Examinations'!$A$2:$A$2336,'Medical Examinations'!$C$2:$C$2336)</f>
        <v>5.17</v>
      </c>
      <c r="E1913" s="1" t="str">
        <f>_xlfn.XLOOKUP(A1913,'Medical Examinations'!$A$2:$A$2336,'Medical Examinations'!$D$2:$D$2336)</f>
        <v>Yes</v>
      </c>
      <c r="F1913" t="str">
        <f>_xlfn.XLOOKUP(A1913,'Medical Examinations'!$A$2:$A$2336,'Medical Examinations'!$E$2:$E$2336)</f>
        <v>No</v>
      </c>
      <c r="G1913" t="str">
        <f>_xlfn.XLOOKUP(A1913,'Medical Examinations'!$A$2:$A$2336,'Medical Examinations'!$F$2:$F$2336)</f>
        <v>No</v>
      </c>
      <c r="H1913" s="1">
        <f>_xlfn.XLOOKUP(A1913,'Medical Examinations'!$A$2:$A$2336,'Medical Examinations'!$G$2:$G$2336)</f>
        <v>0</v>
      </c>
      <c r="I1913" t="str">
        <f>_xlfn.XLOOKUP(A1913,'Medical Examinations'!$A$2:$A$2336,'Medical Examinations'!$H$2:$H$2336)</f>
        <v>No</v>
      </c>
      <c r="J1913" t="str">
        <f>VLOOKUP(A1913,'Medical Examinations'!$A$2:$J$2336,9,FALSE)</f>
        <v>Underweight</v>
      </c>
      <c r="K1913" t="str">
        <f>VLOOKUP(A1913,'Medical Examinations'!$A$2:$J$2336,10,FALSE)</f>
        <v>Normal</v>
      </c>
      <c r="L1913" s="51" t="str">
        <f>_xlfn.XLOOKUP(A1913,'Hospitalisation Details'!$A$2:$A$2345,'Hospitalisation Details'!$J$2:$J$2345,"")</f>
        <v>5-Jul-1985</v>
      </c>
      <c r="M1913" s="12">
        <f>_xlfn.XLOOKUP(A1913,'Hospitalisation Details'!$A$2:$A$2344,'Hospitalisation Details'!$F$2:$F$2344," ",0,1)</f>
        <v>3910.44</v>
      </c>
      <c r="N1913" t="str">
        <f>_xlfn.XLOOKUP(A1913,'Hospitalisation Details'!$A$2:$A$2344,'Hospitalisation Details'!$G$2:$G$2344," ",0,1)</f>
        <v>tier - 2</v>
      </c>
      <c r="O1913" t="str">
        <f>_xlfn.XLOOKUP(A1913,'Hospitalisation Details'!$A$2:$A$2344,'Hospitalisation Details'!$H$2:$H$2344," ",0,1)</f>
        <v>tier - 2</v>
      </c>
      <c r="P1913" t="str">
        <f>_xlfn.XLOOKUP(A1913,'Hospitalisation Details'!$A$2:$A$2344,'Hospitalisation Details'!$I$2:$I$2344," ",0,1)</f>
        <v>R1013</v>
      </c>
      <c r="Q1913">
        <f>_xlfn.XLOOKUP(A1913,'Hospitalisation Details'!$A$2:$A$2344,'Hospitalisation Details'!$K$2:$K$2344," ",0,1)</f>
        <v>37</v>
      </c>
    </row>
    <row r="1914" spans="1:17" ht="15.5" x14ac:dyDescent="0.35">
      <c r="A1914" s="8" t="s">
        <v>455</v>
      </c>
      <c r="B1914" t="str">
        <f>VLOOKUP(Healthcare!A1914,'Customer Names'!A1914:E4248,4,FALSE)</f>
        <v>Billy</v>
      </c>
      <c r="C1914" s="10">
        <f>_xlfn.XLOOKUP(A1914,'Medical Examinations'!$A$2:$A$2336,'Medical Examinations'!$B$2:$B$2336,"NA",0,1)</f>
        <v>26.8</v>
      </c>
      <c r="D1914" s="10">
        <f>_xlfn.XLOOKUP(A1914,'Medical Examinations'!$A$2:$A$2336,'Medical Examinations'!$C$2:$C$2336)</f>
        <v>6.18</v>
      </c>
      <c r="E1914" s="1" t="str">
        <f>_xlfn.XLOOKUP(A1914,'Medical Examinations'!$A$2:$A$2336,'Medical Examinations'!$D$2:$D$2336)</f>
        <v>Yes</v>
      </c>
      <c r="F1914" t="str">
        <f>_xlfn.XLOOKUP(A1914,'Medical Examinations'!$A$2:$A$2336,'Medical Examinations'!$E$2:$E$2336)</f>
        <v>No</v>
      </c>
      <c r="G1914" t="str">
        <f>_xlfn.XLOOKUP(A1914,'Medical Examinations'!$A$2:$A$2336,'Medical Examinations'!$F$2:$F$2336)</f>
        <v>Yes</v>
      </c>
      <c r="H1914" s="1">
        <f>_xlfn.XLOOKUP(A1914,'Medical Examinations'!$A$2:$A$2336,'Medical Examinations'!$G$2:$G$2336)</f>
        <v>1</v>
      </c>
      <c r="I1914" t="str">
        <f>_xlfn.XLOOKUP(A1914,'Medical Examinations'!$A$2:$A$2336,'Medical Examinations'!$H$2:$H$2336)</f>
        <v>No</v>
      </c>
      <c r="J1914" t="str">
        <f>VLOOKUP(A1914,'Medical Examinations'!$A$2:$J$2336,9,FALSE)</f>
        <v>Overweight</v>
      </c>
      <c r="K1914" t="str">
        <f>VLOOKUP(A1914,'Medical Examinations'!$A$2:$J$2336,10,FALSE)</f>
        <v>Prediabetes</v>
      </c>
      <c r="L1914" s="51" t="str">
        <f>_xlfn.XLOOKUP(A1914,'Hospitalisation Details'!$A$2:$A$2345,'Hospitalisation Details'!$J$2:$J$2345,"")</f>
        <v>24-Nov-1997</v>
      </c>
      <c r="M1914" s="12">
        <f>_xlfn.XLOOKUP(A1914,'Hospitalisation Details'!$A$2:$A$2344,'Hospitalisation Details'!$F$2:$F$2344," ",0,1)</f>
        <v>3906.13</v>
      </c>
      <c r="N1914" t="str">
        <f>_xlfn.XLOOKUP(A1914,'Hospitalisation Details'!$A$2:$A$2344,'Hospitalisation Details'!$G$2:$G$2344," ",0,1)</f>
        <v>tier - 3</v>
      </c>
      <c r="O1914" t="str">
        <f>_xlfn.XLOOKUP(A1914,'Hospitalisation Details'!$A$2:$A$2344,'Hospitalisation Details'!$H$2:$H$2344," ",0,1)</f>
        <v>tier - 3</v>
      </c>
      <c r="P1914" t="str">
        <f>_xlfn.XLOOKUP(A1914,'Hospitalisation Details'!$A$2:$A$2344,'Hospitalisation Details'!$I$2:$I$2344," ",0,1)</f>
        <v>R1011</v>
      </c>
      <c r="Q1914">
        <f>_xlfn.XLOOKUP(A1914,'Hospitalisation Details'!$A$2:$A$2344,'Hospitalisation Details'!$K$2:$K$2344," ",0,1)</f>
        <v>25</v>
      </c>
    </row>
    <row r="1915" spans="1:17" ht="15.5" x14ac:dyDescent="0.35">
      <c r="A1915" s="8" t="s">
        <v>454</v>
      </c>
      <c r="B1915" t="str">
        <f>VLOOKUP(Healthcare!A1915,'Customer Names'!A1915:E4249,4,FALSE)</f>
        <v>Paul M.</v>
      </c>
      <c r="C1915" s="10">
        <f>_xlfn.XLOOKUP(A1915,'Medical Examinations'!$A$2:$A$2336,'Medical Examinations'!$B$2:$B$2336,"NA",0,1)</f>
        <v>17.690000000000001</v>
      </c>
      <c r="D1915" s="10">
        <f>_xlfn.XLOOKUP(A1915,'Medical Examinations'!$A$2:$A$2336,'Medical Examinations'!$C$2:$C$2336)</f>
        <v>9.07</v>
      </c>
      <c r="E1915" s="1" t="str">
        <f>_xlfn.XLOOKUP(A1915,'Medical Examinations'!$A$2:$A$2336,'Medical Examinations'!$D$2:$D$2336)</f>
        <v>Yes</v>
      </c>
      <c r="F1915" t="str">
        <f>_xlfn.XLOOKUP(A1915,'Medical Examinations'!$A$2:$A$2336,'Medical Examinations'!$E$2:$E$2336)</f>
        <v>No</v>
      </c>
      <c r="G1915" t="str">
        <f>_xlfn.XLOOKUP(A1915,'Medical Examinations'!$A$2:$A$2336,'Medical Examinations'!$F$2:$F$2336)</f>
        <v>No</v>
      </c>
      <c r="H1915" s="1">
        <f>_xlfn.XLOOKUP(A1915,'Medical Examinations'!$A$2:$A$2336,'Medical Examinations'!$G$2:$G$2336)</f>
        <v>0</v>
      </c>
      <c r="I1915" t="str">
        <f>_xlfn.XLOOKUP(A1915,'Medical Examinations'!$A$2:$A$2336,'Medical Examinations'!$H$2:$H$2336)</f>
        <v>No</v>
      </c>
      <c r="J1915" t="str">
        <f>VLOOKUP(A1915,'Medical Examinations'!$A$2:$J$2336,9,FALSE)</f>
        <v>Underweight</v>
      </c>
      <c r="K1915" t="str">
        <f>VLOOKUP(A1915,'Medical Examinations'!$A$2:$J$2336,10,FALSE)</f>
        <v>Diabetes</v>
      </c>
      <c r="L1915" s="51" t="str">
        <f>_xlfn.XLOOKUP(A1915,'Hospitalisation Details'!$A$2:$A$2345,'Hospitalisation Details'!$J$2:$J$2345,"")</f>
        <v>27-Aug-1981</v>
      </c>
      <c r="M1915" s="12">
        <f>_xlfn.XLOOKUP(A1915,'Hospitalisation Details'!$A$2:$A$2344,'Hospitalisation Details'!$F$2:$F$2344," ",0,1)</f>
        <v>3902.07</v>
      </c>
      <c r="N1915" t="str">
        <f>_xlfn.XLOOKUP(A1915,'Hospitalisation Details'!$A$2:$A$2344,'Hospitalisation Details'!$G$2:$G$2344," ",0,1)</f>
        <v>tier - 2</v>
      </c>
      <c r="O1915" t="str">
        <f>_xlfn.XLOOKUP(A1915,'Hospitalisation Details'!$A$2:$A$2344,'Hospitalisation Details'!$H$2:$H$2344," ",0,1)</f>
        <v>tier - 2</v>
      </c>
      <c r="P1915" t="str">
        <f>_xlfn.XLOOKUP(A1915,'Hospitalisation Details'!$A$2:$A$2344,'Hospitalisation Details'!$I$2:$I$2344," ",0,1)</f>
        <v>R1013</v>
      </c>
      <c r="Q1915">
        <f>_xlfn.XLOOKUP(A1915,'Hospitalisation Details'!$A$2:$A$2344,'Hospitalisation Details'!$K$2:$K$2344," ",0,1)</f>
        <v>41</v>
      </c>
    </row>
    <row r="1916" spans="1:17" ht="15.5" x14ac:dyDescent="0.35">
      <c r="A1916" s="8" t="s">
        <v>453</v>
      </c>
      <c r="B1916" t="str">
        <f>VLOOKUP(Healthcare!A1916,'Customer Names'!A1916:E4250,4,FALSE)</f>
        <v>Brenda M.</v>
      </c>
      <c r="C1916" s="10">
        <f>_xlfn.XLOOKUP(A1916,'Medical Examinations'!$A$2:$A$2336,'Medical Examinations'!$B$2:$B$2336,"NA",0,1)</f>
        <v>25.77</v>
      </c>
      <c r="D1916" s="10">
        <f>_xlfn.XLOOKUP(A1916,'Medical Examinations'!$A$2:$A$2336,'Medical Examinations'!$C$2:$C$2336)</f>
        <v>4.43</v>
      </c>
      <c r="E1916" s="1" t="str">
        <f>_xlfn.XLOOKUP(A1916,'Medical Examinations'!$A$2:$A$2336,'Medical Examinations'!$D$2:$D$2336)</f>
        <v>No</v>
      </c>
      <c r="F1916" t="str">
        <f>_xlfn.XLOOKUP(A1916,'Medical Examinations'!$A$2:$A$2336,'Medical Examinations'!$E$2:$E$2336)</f>
        <v>No</v>
      </c>
      <c r="G1916" t="str">
        <f>_xlfn.XLOOKUP(A1916,'Medical Examinations'!$A$2:$A$2336,'Medical Examinations'!$F$2:$F$2336)</f>
        <v>Yes</v>
      </c>
      <c r="H1916" s="1">
        <f>_xlfn.XLOOKUP(A1916,'Medical Examinations'!$A$2:$A$2336,'Medical Examinations'!$G$2:$G$2336)</f>
        <v>1</v>
      </c>
      <c r="I1916" t="str">
        <f>_xlfn.XLOOKUP(A1916,'Medical Examinations'!$A$2:$A$2336,'Medical Examinations'!$H$2:$H$2336)</f>
        <v>No</v>
      </c>
      <c r="J1916" t="str">
        <f>VLOOKUP(A1916,'Medical Examinations'!$A$2:$J$2336,9,FALSE)</f>
        <v>Overweight</v>
      </c>
      <c r="K1916" t="str">
        <f>VLOOKUP(A1916,'Medical Examinations'!$A$2:$J$2336,10,FALSE)</f>
        <v>Normal</v>
      </c>
      <c r="L1916" s="51" t="str">
        <f>_xlfn.XLOOKUP(A1916,'Hospitalisation Details'!$A$2:$A$2345,'Hospitalisation Details'!$J$2:$J$2345,"")</f>
        <v>14-Sep-1993</v>
      </c>
      <c r="M1916" s="12">
        <f>_xlfn.XLOOKUP(A1916,'Hospitalisation Details'!$A$2:$A$2344,'Hospitalisation Details'!$F$2:$F$2344," ",0,1)</f>
        <v>3898.35</v>
      </c>
      <c r="N1916" t="str">
        <f>_xlfn.XLOOKUP(A1916,'Hospitalisation Details'!$A$2:$A$2344,'Hospitalisation Details'!$G$2:$G$2344," ",0,1)</f>
        <v>tier - 2</v>
      </c>
      <c r="O1916" t="str">
        <f>_xlfn.XLOOKUP(A1916,'Hospitalisation Details'!$A$2:$A$2344,'Hospitalisation Details'!$H$2:$H$2344," ",0,1)</f>
        <v>tier - 2</v>
      </c>
      <c r="P1916" t="str">
        <f>_xlfn.XLOOKUP(A1916,'Hospitalisation Details'!$A$2:$A$2344,'Hospitalisation Details'!$I$2:$I$2344," ",0,1)</f>
        <v>R1012</v>
      </c>
      <c r="Q1916">
        <f>_xlfn.XLOOKUP(A1916,'Hospitalisation Details'!$A$2:$A$2344,'Hospitalisation Details'!$K$2:$K$2344," ",0,1)</f>
        <v>29</v>
      </c>
    </row>
    <row r="1917" spans="1:17" ht="15.5" x14ac:dyDescent="0.35">
      <c r="A1917" s="8" t="s">
        <v>452</v>
      </c>
      <c r="B1917" t="str">
        <f>VLOOKUP(Healthcare!A1917,'Customer Names'!A1917:E4251,4,FALSE)</f>
        <v>Jeff H</v>
      </c>
      <c r="C1917" s="10">
        <f>_xlfn.XLOOKUP(A1917,'Medical Examinations'!$A$2:$A$2336,'Medical Examinations'!$B$2:$B$2336,"NA",0,1)</f>
        <v>34.46</v>
      </c>
      <c r="D1917" s="10">
        <f>_xlfn.XLOOKUP(A1917,'Medical Examinations'!$A$2:$A$2336,'Medical Examinations'!$C$2:$C$2336)</f>
        <v>4.17</v>
      </c>
      <c r="E1917" s="1" t="str">
        <f>_xlfn.XLOOKUP(A1917,'Medical Examinations'!$A$2:$A$2336,'Medical Examinations'!$D$2:$D$2336)</f>
        <v>No</v>
      </c>
      <c r="F1917" t="str">
        <f>_xlfn.XLOOKUP(A1917,'Medical Examinations'!$A$2:$A$2336,'Medical Examinations'!$E$2:$E$2336)</f>
        <v>Yes</v>
      </c>
      <c r="G1917" t="str">
        <f>_xlfn.XLOOKUP(A1917,'Medical Examinations'!$A$2:$A$2336,'Medical Examinations'!$F$2:$F$2336)</f>
        <v>No</v>
      </c>
      <c r="H1917" s="1">
        <f>_xlfn.XLOOKUP(A1917,'Medical Examinations'!$A$2:$A$2336,'Medical Examinations'!$G$2:$G$2336)</f>
        <v>1</v>
      </c>
      <c r="I1917" t="str">
        <f>_xlfn.XLOOKUP(A1917,'Medical Examinations'!$A$2:$A$2336,'Medical Examinations'!$H$2:$H$2336)</f>
        <v>No</v>
      </c>
      <c r="J1917" t="str">
        <f>VLOOKUP(A1917,'Medical Examinations'!$A$2:$J$2336,9,FALSE)</f>
        <v>Obesity</v>
      </c>
      <c r="K1917" t="str">
        <f>VLOOKUP(A1917,'Medical Examinations'!$A$2:$J$2336,10,FALSE)</f>
        <v>Normal</v>
      </c>
      <c r="L1917" s="51" t="str">
        <f>_xlfn.XLOOKUP(A1917,'Hospitalisation Details'!$A$2:$A$2345,'Hospitalisation Details'!$J$2:$J$2345,"")</f>
        <v>13-Jul-2004</v>
      </c>
      <c r="M1917" s="12">
        <f>_xlfn.XLOOKUP(A1917,'Hospitalisation Details'!$A$2:$A$2344,'Hospitalisation Details'!$F$2:$F$2344," ",0,1)</f>
        <v>3889.2</v>
      </c>
      <c r="N1917" t="str">
        <f>_xlfn.XLOOKUP(A1917,'Hospitalisation Details'!$A$2:$A$2344,'Hospitalisation Details'!$G$2:$G$2344," ",0,1)</f>
        <v>tier - 2</v>
      </c>
      <c r="O1917" t="str">
        <f>_xlfn.XLOOKUP(A1917,'Hospitalisation Details'!$A$2:$A$2344,'Hospitalisation Details'!$H$2:$H$2344," ",0,1)</f>
        <v>tier - 2</v>
      </c>
      <c r="P1917" t="str">
        <f>_xlfn.XLOOKUP(A1917,'Hospitalisation Details'!$A$2:$A$2344,'Hospitalisation Details'!$I$2:$I$2344," ",0,1)</f>
        <v>R1012</v>
      </c>
      <c r="Q1917">
        <f>_xlfn.XLOOKUP(A1917,'Hospitalisation Details'!$A$2:$A$2344,'Hospitalisation Details'!$K$2:$K$2344," ",0,1)</f>
        <v>18</v>
      </c>
    </row>
    <row r="1918" spans="1:17" ht="15.5" x14ac:dyDescent="0.35">
      <c r="A1918" s="8" t="s">
        <v>451</v>
      </c>
      <c r="B1918" t="str">
        <f>VLOOKUP(Healthcare!A1918,'Customer Names'!A1918:E4252,4,FALSE)</f>
        <v>Michael</v>
      </c>
      <c r="C1918" s="10">
        <f>_xlfn.XLOOKUP(A1918,'Medical Examinations'!$A$2:$A$2336,'Medical Examinations'!$B$2:$B$2336,"NA",0,1)</f>
        <v>30.875</v>
      </c>
      <c r="D1918" s="10">
        <f>_xlfn.XLOOKUP(A1918,'Medical Examinations'!$A$2:$A$2336,'Medical Examinations'!$C$2:$C$2336)</f>
        <v>4.95</v>
      </c>
      <c r="E1918" s="1" t="str">
        <f>_xlfn.XLOOKUP(A1918,'Medical Examinations'!$A$2:$A$2336,'Medical Examinations'!$D$2:$D$2336)</f>
        <v>Yes</v>
      </c>
      <c r="F1918" t="str">
        <f>_xlfn.XLOOKUP(A1918,'Medical Examinations'!$A$2:$A$2336,'Medical Examinations'!$E$2:$E$2336)</f>
        <v>No</v>
      </c>
      <c r="G1918" t="str">
        <f>_xlfn.XLOOKUP(A1918,'Medical Examinations'!$A$2:$A$2336,'Medical Examinations'!$F$2:$F$2336)</f>
        <v>No</v>
      </c>
      <c r="H1918" s="1">
        <f>_xlfn.XLOOKUP(A1918,'Medical Examinations'!$A$2:$A$2336,'Medical Examinations'!$G$2:$G$2336)</f>
        <v>0</v>
      </c>
      <c r="I1918" t="str">
        <f>_xlfn.XLOOKUP(A1918,'Medical Examinations'!$A$2:$A$2336,'Medical Examinations'!$H$2:$H$2336)</f>
        <v>No</v>
      </c>
      <c r="J1918" t="str">
        <f>VLOOKUP(A1918,'Medical Examinations'!$A$2:$J$2336,9,FALSE)</f>
        <v>Obesity</v>
      </c>
      <c r="K1918" t="str">
        <f>VLOOKUP(A1918,'Medical Examinations'!$A$2:$J$2336,10,FALSE)</f>
        <v>Normal</v>
      </c>
      <c r="L1918" s="51" t="str">
        <f>_xlfn.XLOOKUP(A1918,'Hospitalisation Details'!$A$2:$A$2345,'Hospitalisation Details'!$J$2:$J$2345,"")</f>
        <v>23-Oct-1996</v>
      </c>
      <c r="M1918" s="12">
        <f>_xlfn.XLOOKUP(A1918,'Hospitalisation Details'!$A$2:$A$2344,'Hospitalisation Details'!$F$2:$F$2344," ",0,1)</f>
        <v>3877.3</v>
      </c>
      <c r="N1918" t="str">
        <f>_xlfn.XLOOKUP(A1918,'Hospitalisation Details'!$A$2:$A$2344,'Hospitalisation Details'!$G$2:$G$2344," ",0,1)</f>
        <v>tier - 1</v>
      </c>
      <c r="O1918" t="str">
        <f>_xlfn.XLOOKUP(A1918,'Hospitalisation Details'!$A$2:$A$2344,'Hospitalisation Details'!$H$2:$H$2344," ",0,1)</f>
        <v>tier - 3</v>
      </c>
      <c r="P1918" t="str">
        <f>_xlfn.XLOOKUP(A1918,'Hospitalisation Details'!$A$2:$A$2344,'Hospitalisation Details'!$I$2:$I$2344," ",0,1)</f>
        <v>R1012</v>
      </c>
      <c r="Q1918">
        <f>_xlfn.XLOOKUP(A1918,'Hospitalisation Details'!$A$2:$A$2344,'Hospitalisation Details'!$K$2:$K$2344," ",0,1)</f>
        <v>26</v>
      </c>
    </row>
    <row r="1919" spans="1:17" ht="15.5" x14ac:dyDescent="0.35">
      <c r="A1919" s="8" t="s">
        <v>450</v>
      </c>
      <c r="B1919" t="str">
        <f>VLOOKUP(Healthcare!A1919,'Customer Names'!A1919:E4253,4,FALSE)</f>
        <v>Jan</v>
      </c>
      <c r="C1919" s="10">
        <f>_xlfn.XLOOKUP(A1919,'Medical Examinations'!$A$2:$A$2336,'Medical Examinations'!$B$2:$B$2336,"NA",0,1)</f>
        <v>39.49</v>
      </c>
      <c r="D1919" s="10">
        <f>_xlfn.XLOOKUP(A1919,'Medical Examinations'!$A$2:$A$2336,'Medical Examinations'!$C$2:$C$2336)</f>
        <v>5.13</v>
      </c>
      <c r="E1919" s="1" t="str">
        <f>_xlfn.XLOOKUP(A1919,'Medical Examinations'!$A$2:$A$2336,'Medical Examinations'!$D$2:$D$2336)</f>
        <v>No</v>
      </c>
      <c r="F1919" t="str">
        <f>_xlfn.XLOOKUP(A1919,'Medical Examinations'!$A$2:$A$2336,'Medical Examinations'!$E$2:$E$2336)</f>
        <v>No</v>
      </c>
      <c r="G1919" t="str">
        <f>_xlfn.XLOOKUP(A1919,'Medical Examinations'!$A$2:$A$2336,'Medical Examinations'!$F$2:$F$2336)</f>
        <v>No</v>
      </c>
      <c r="H1919" s="1">
        <f>_xlfn.XLOOKUP(A1919,'Medical Examinations'!$A$2:$A$2336,'Medical Examinations'!$G$2:$G$2336)</f>
        <v>0</v>
      </c>
      <c r="I1919" t="str">
        <f>_xlfn.XLOOKUP(A1919,'Medical Examinations'!$A$2:$A$2336,'Medical Examinations'!$H$2:$H$2336)</f>
        <v>No</v>
      </c>
      <c r="J1919" t="str">
        <f>VLOOKUP(A1919,'Medical Examinations'!$A$2:$J$2336,9,FALSE)</f>
        <v>Obesity</v>
      </c>
      <c r="K1919" t="str">
        <f>VLOOKUP(A1919,'Medical Examinations'!$A$2:$J$2336,10,FALSE)</f>
        <v>Normal</v>
      </c>
      <c r="L1919" s="51" t="str">
        <f>_xlfn.XLOOKUP(A1919,'Hospitalisation Details'!$A$2:$A$2345,'Hospitalisation Details'!$J$2:$J$2345,"")</f>
        <v>25-Jul-1991</v>
      </c>
      <c r="M1919" s="12">
        <f>_xlfn.XLOOKUP(A1919,'Hospitalisation Details'!$A$2:$A$2344,'Hospitalisation Details'!$F$2:$F$2344," ",0,1)</f>
        <v>3875.73</v>
      </c>
      <c r="N1919" t="str">
        <f>_xlfn.XLOOKUP(A1919,'Hospitalisation Details'!$A$2:$A$2344,'Hospitalisation Details'!$G$2:$G$2344," ",0,1)</f>
        <v>tier - 2</v>
      </c>
      <c r="O1919" t="str">
        <f>_xlfn.XLOOKUP(A1919,'Hospitalisation Details'!$A$2:$A$2344,'Hospitalisation Details'!$H$2:$H$2344," ",0,1)</f>
        <v>tier - 3</v>
      </c>
      <c r="P1919" t="str">
        <f>_xlfn.XLOOKUP(A1919,'Hospitalisation Details'!$A$2:$A$2344,'Hospitalisation Details'!$I$2:$I$2344," ",0,1)</f>
        <v>R1013</v>
      </c>
      <c r="Q1919">
        <f>_xlfn.XLOOKUP(A1919,'Hospitalisation Details'!$A$2:$A$2344,'Hospitalisation Details'!$K$2:$K$2344," ",0,1)</f>
        <v>31</v>
      </c>
    </row>
    <row r="1920" spans="1:17" ht="15.5" x14ac:dyDescent="0.35">
      <c r="A1920" s="8" t="s">
        <v>449</v>
      </c>
      <c r="B1920" t="str">
        <f>VLOOKUP(Healthcare!A1920,'Customer Names'!A1920:E4254,4,FALSE)</f>
        <v>Bernard</v>
      </c>
      <c r="C1920" s="10">
        <f>_xlfn.XLOOKUP(A1920,'Medical Examinations'!$A$2:$A$2336,'Medical Examinations'!$B$2:$B$2336,"NA",0,1)</f>
        <v>28.88</v>
      </c>
      <c r="D1920" s="10">
        <f>_xlfn.XLOOKUP(A1920,'Medical Examinations'!$A$2:$A$2336,'Medical Examinations'!$C$2:$C$2336)</f>
        <v>4.0999999999999996</v>
      </c>
      <c r="E1920" s="1" t="str">
        <f>_xlfn.XLOOKUP(A1920,'Medical Examinations'!$A$2:$A$2336,'Medical Examinations'!$D$2:$D$2336)</f>
        <v>No</v>
      </c>
      <c r="F1920" t="str">
        <f>_xlfn.XLOOKUP(A1920,'Medical Examinations'!$A$2:$A$2336,'Medical Examinations'!$E$2:$E$2336)</f>
        <v>No</v>
      </c>
      <c r="G1920" t="str">
        <f>_xlfn.XLOOKUP(A1920,'Medical Examinations'!$A$2:$A$2336,'Medical Examinations'!$F$2:$F$2336)</f>
        <v>No</v>
      </c>
      <c r="H1920" s="1">
        <f>_xlfn.XLOOKUP(A1920,'Medical Examinations'!$A$2:$A$2336,'Medical Examinations'!$G$2:$G$2336)</f>
        <v>0</v>
      </c>
      <c r="I1920" t="str">
        <f>_xlfn.XLOOKUP(A1920,'Medical Examinations'!$A$2:$A$2336,'Medical Examinations'!$H$2:$H$2336)</f>
        <v>No</v>
      </c>
      <c r="J1920" t="str">
        <f>VLOOKUP(A1920,'Medical Examinations'!$A$2:$J$2336,9,FALSE)</f>
        <v>Overweight</v>
      </c>
      <c r="K1920" t="str">
        <f>VLOOKUP(A1920,'Medical Examinations'!$A$2:$J$2336,10,FALSE)</f>
        <v>Normal</v>
      </c>
      <c r="L1920" s="51" t="str">
        <f>_xlfn.XLOOKUP(A1920,'Hospitalisation Details'!$A$2:$A$2345,'Hospitalisation Details'!$J$2:$J$2345,"")</f>
        <v>24-Jun-1990</v>
      </c>
      <c r="M1920" s="12">
        <f>_xlfn.XLOOKUP(A1920,'Hospitalisation Details'!$A$2:$A$2344,'Hospitalisation Details'!$F$2:$F$2344," ",0,1)</f>
        <v>3866.86</v>
      </c>
      <c r="N1920" t="str">
        <f>_xlfn.XLOOKUP(A1920,'Hospitalisation Details'!$A$2:$A$2344,'Hospitalisation Details'!$G$2:$G$2344," ",0,1)</f>
        <v>tier - 1</v>
      </c>
      <c r="O1920" t="str">
        <f>_xlfn.XLOOKUP(A1920,'Hospitalisation Details'!$A$2:$A$2344,'Hospitalisation Details'!$H$2:$H$2344," ",0,1)</f>
        <v>tier - 1</v>
      </c>
      <c r="P1920" t="str">
        <f>_xlfn.XLOOKUP(A1920,'Hospitalisation Details'!$A$2:$A$2344,'Hospitalisation Details'!$I$2:$I$2344," ",0,1)</f>
        <v>R1012</v>
      </c>
      <c r="Q1920">
        <f>_xlfn.XLOOKUP(A1920,'Hospitalisation Details'!$A$2:$A$2344,'Hospitalisation Details'!$K$2:$K$2344," ",0,1)</f>
        <v>32</v>
      </c>
    </row>
    <row r="1921" spans="1:17" ht="15.5" x14ac:dyDescent="0.35">
      <c r="A1921" s="8" t="s">
        <v>448</v>
      </c>
      <c r="B1921" t="str">
        <f>VLOOKUP(Healthcare!A1921,'Customer Names'!A1921:E4255,4,FALSE)</f>
        <v>Craig</v>
      </c>
      <c r="C1921" s="10">
        <f>_xlfn.XLOOKUP(A1921,'Medical Examinations'!$A$2:$A$2336,'Medical Examinations'!$B$2:$B$2336,"NA",0,1)</f>
        <v>20.234999999999999</v>
      </c>
      <c r="D1921" s="10">
        <f>_xlfn.XLOOKUP(A1921,'Medical Examinations'!$A$2:$A$2336,'Medical Examinations'!$C$2:$C$2336)</f>
        <v>5.01</v>
      </c>
      <c r="E1921" s="1" t="str">
        <f>_xlfn.XLOOKUP(A1921,'Medical Examinations'!$A$2:$A$2336,'Medical Examinations'!$D$2:$D$2336)</f>
        <v>Yes</v>
      </c>
      <c r="F1921" t="str">
        <f>_xlfn.XLOOKUP(A1921,'Medical Examinations'!$A$2:$A$2336,'Medical Examinations'!$E$2:$E$2336)</f>
        <v>No</v>
      </c>
      <c r="G1921" t="str">
        <f>_xlfn.XLOOKUP(A1921,'Medical Examinations'!$A$2:$A$2336,'Medical Examinations'!$F$2:$F$2336)</f>
        <v>No</v>
      </c>
      <c r="H1921" s="1">
        <f>_xlfn.XLOOKUP(A1921,'Medical Examinations'!$A$2:$A$2336,'Medical Examinations'!$G$2:$G$2336)</f>
        <v>0</v>
      </c>
      <c r="I1921" t="str">
        <f>_xlfn.XLOOKUP(A1921,'Medical Examinations'!$A$2:$A$2336,'Medical Examinations'!$H$2:$H$2336)</f>
        <v>No</v>
      </c>
      <c r="J1921" t="str">
        <f>VLOOKUP(A1921,'Medical Examinations'!$A$2:$J$2336,9,FALSE)</f>
        <v>Normal Weight</v>
      </c>
      <c r="K1921" t="str">
        <f>VLOOKUP(A1921,'Medical Examinations'!$A$2:$J$2336,10,FALSE)</f>
        <v>Normal</v>
      </c>
      <c r="L1921" s="51" t="str">
        <f>_xlfn.XLOOKUP(A1921,'Hospitalisation Details'!$A$2:$A$2345,'Hospitalisation Details'!$J$2:$J$2345,"")</f>
        <v>18-Oct-2001</v>
      </c>
      <c r="M1921" s="12">
        <f>_xlfn.XLOOKUP(A1921,'Hospitalisation Details'!$A$2:$A$2344,'Hospitalisation Details'!$F$2:$F$2344," ",0,1)</f>
        <v>3861.21</v>
      </c>
      <c r="N1921" t="str">
        <f>_xlfn.XLOOKUP(A1921,'Hospitalisation Details'!$A$2:$A$2344,'Hospitalisation Details'!$G$2:$G$2344," ",0,1)</f>
        <v>tier - 2</v>
      </c>
      <c r="O1921" t="str">
        <f>_xlfn.XLOOKUP(A1921,'Hospitalisation Details'!$A$2:$A$2344,'Hospitalisation Details'!$H$2:$H$2344," ",0,1)</f>
        <v>tier - 2</v>
      </c>
      <c r="P1921" t="str">
        <f>_xlfn.XLOOKUP(A1921,'Hospitalisation Details'!$A$2:$A$2344,'Hospitalisation Details'!$I$2:$I$2344," ",0,1)</f>
        <v>R1016</v>
      </c>
      <c r="Q1921">
        <f>_xlfn.XLOOKUP(A1921,'Hospitalisation Details'!$A$2:$A$2344,'Hospitalisation Details'!$K$2:$K$2344," ",0,1)</f>
        <v>21</v>
      </c>
    </row>
    <row r="1922" spans="1:17" ht="15.5" x14ac:dyDescent="0.35">
      <c r="A1922" s="8" t="s">
        <v>447</v>
      </c>
      <c r="B1922" t="str">
        <f>VLOOKUP(Healthcare!A1922,'Customer Names'!A1922:E4256,4,FALSE)</f>
        <v>Bryn</v>
      </c>
      <c r="C1922" s="10">
        <f>_xlfn.XLOOKUP(A1922,'Medical Examinations'!$A$2:$A$2336,'Medical Examinations'!$B$2:$B$2336,"NA",0,1)</f>
        <v>30.67</v>
      </c>
      <c r="D1922" s="10">
        <f>_xlfn.XLOOKUP(A1922,'Medical Examinations'!$A$2:$A$2336,'Medical Examinations'!$C$2:$C$2336)</f>
        <v>5.09</v>
      </c>
      <c r="E1922" s="1" t="str">
        <f>_xlfn.XLOOKUP(A1922,'Medical Examinations'!$A$2:$A$2336,'Medical Examinations'!$D$2:$D$2336)</f>
        <v>Yes</v>
      </c>
      <c r="F1922" t="str">
        <f>_xlfn.XLOOKUP(A1922,'Medical Examinations'!$A$2:$A$2336,'Medical Examinations'!$E$2:$E$2336)</f>
        <v>No</v>
      </c>
      <c r="G1922" t="str">
        <f>_xlfn.XLOOKUP(A1922,'Medical Examinations'!$A$2:$A$2336,'Medical Examinations'!$F$2:$F$2336)</f>
        <v>No</v>
      </c>
      <c r="H1922" s="1">
        <f>_xlfn.XLOOKUP(A1922,'Medical Examinations'!$A$2:$A$2336,'Medical Examinations'!$G$2:$G$2336)</f>
        <v>0</v>
      </c>
      <c r="I1922" t="str">
        <f>_xlfn.XLOOKUP(A1922,'Medical Examinations'!$A$2:$A$2336,'Medical Examinations'!$H$2:$H$2336)</f>
        <v>No</v>
      </c>
      <c r="J1922" t="str">
        <f>VLOOKUP(A1922,'Medical Examinations'!$A$2:$J$2336,9,FALSE)</f>
        <v>Obesity</v>
      </c>
      <c r="K1922" t="str">
        <f>VLOOKUP(A1922,'Medical Examinations'!$A$2:$J$2336,10,FALSE)</f>
        <v>Normal</v>
      </c>
      <c r="L1922" s="51" t="str">
        <f>_xlfn.XLOOKUP(A1922,'Hospitalisation Details'!$A$2:$A$2345,'Hospitalisation Details'!$J$2:$J$2345,"")</f>
        <v>6-Jun-2001</v>
      </c>
      <c r="M1922" s="12">
        <f>_xlfn.XLOOKUP(A1922,'Hospitalisation Details'!$A$2:$A$2344,'Hospitalisation Details'!$F$2:$F$2344," ",0,1)</f>
        <v>3858.51</v>
      </c>
      <c r="N1922" t="str">
        <f>_xlfn.XLOOKUP(A1922,'Hospitalisation Details'!$A$2:$A$2344,'Hospitalisation Details'!$G$2:$G$2344," ",0,1)</f>
        <v>tier - 2</v>
      </c>
      <c r="O1922" t="str">
        <f>_xlfn.XLOOKUP(A1922,'Hospitalisation Details'!$A$2:$A$2344,'Hospitalisation Details'!$H$2:$H$2344," ",0,1)</f>
        <v>tier - 3</v>
      </c>
      <c r="P1922" t="str">
        <f>_xlfn.XLOOKUP(A1922,'Hospitalisation Details'!$A$2:$A$2344,'Hospitalisation Details'!$I$2:$I$2344," ",0,1)</f>
        <v>R1025</v>
      </c>
      <c r="Q1922">
        <f>_xlfn.XLOOKUP(A1922,'Hospitalisation Details'!$A$2:$A$2344,'Hospitalisation Details'!$K$2:$K$2344," ",0,1)</f>
        <v>22</v>
      </c>
    </row>
    <row r="1923" spans="1:17" ht="15.5" x14ac:dyDescent="0.35">
      <c r="A1923" s="8" t="s">
        <v>446</v>
      </c>
      <c r="B1923" t="str">
        <f>VLOOKUP(Healthcare!A1923,'Customer Names'!A1923:E4257,4,FALSE)</f>
        <v>Michael</v>
      </c>
      <c r="C1923" s="10">
        <f>_xlfn.XLOOKUP(A1923,'Medical Examinations'!$A$2:$A$2336,'Medical Examinations'!$B$2:$B$2336,"NA",0,1)</f>
        <v>30.875</v>
      </c>
      <c r="D1923" s="10">
        <f>_xlfn.XLOOKUP(A1923,'Medical Examinations'!$A$2:$A$2336,'Medical Examinations'!$C$2:$C$2336)</f>
        <v>6.49</v>
      </c>
      <c r="E1923" s="1" t="str">
        <f>_xlfn.XLOOKUP(A1923,'Medical Examinations'!$A$2:$A$2336,'Medical Examinations'!$D$2:$D$2336)</f>
        <v>No</v>
      </c>
      <c r="F1923" t="str">
        <f>_xlfn.XLOOKUP(A1923,'Medical Examinations'!$A$2:$A$2336,'Medical Examinations'!$E$2:$E$2336)</f>
        <v>No</v>
      </c>
      <c r="G1923" t="str">
        <f>_xlfn.XLOOKUP(A1923,'Medical Examinations'!$A$2:$A$2336,'Medical Examinations'!$F$2:$F$2336)</f>
        <v>No</v>
      </c>
      <c r="H1923" s="1">
        <f>_xlfn.XLOOKUP(A1923,'Medical Examinations'!$A$2:$A$2336,'Medical Examinations'!$G$2:$G$2336)</f>
        <v>0</v>
      </c>
      <c r="I1923" t="str">
        <f>_xlfn.XLOOKUP(A1923,'Medical Examinations'!$A$2:$A$2336,'Medical Examinations'!$H$2:$H$2336)</f>
        <v>No</v>
      </c>
      <c r="J1923" t="str">
        <f>VLOOKUP(A1923,'Medical Examinations'!$A$2:$J$2336,9,FALSE)</f>
        <v>Obesity</v>
      </c>
      <c r="K1923" t="str">
        <f>VLOOKUP(A1923,'Medical Examinations'!$A$2:$J$2336,10,FALSE)</f>
        <v>Prediabetes</v>
      </c>
      <c r="L1923" s="51" t="str">
        <f>_xlfn.XLOOKUP(A1923,'Hospitalisation Details'!$A$2:$A$2345,'Hospitalisation Details'!$J$2:$J$2345,"")</f>
        <v>19-Aug-1991</v>
      </c>
      <c r="M1923" s="12">
        <f>_xlfn.XLOOKUP(A1923,'Hospitalisation Details'!$A$2:$A$2344,'Hospitalisation Details'!$F$2:$F$2344," ",0,1)</f>
        <v>3857.76</v>
      </c>
      <c r="N1923" t="str">
        <f>_xlfn.XLOOKUP(A1923,'Hospitalisation Details'!$A$2:$A$2344,'Hospitalisation Details'!$G$2:$G$2344," ",0,1)</f>
        <v>tier - 3</v>
      </c>
      <c r="O1923" t="str">
        <f>_xlfn.XLOOKUP(A1923,'Hospitalisation Details'!$A$2:$A$2344,'Hospitalisation Details'!$H$2:$H$2344," ",0,1)</f>
        <v>tier - 1</v>
      </c>
      <c r="P1923" t="str">
        <f>_xlfn.XLOOKUP(A1923,'Hospitalisation Details'!$A$2:$A$2344,'Hospitalisation Details'!$I$2:$I$2344," ",0,1)</f>
        <v>R1016</v>
      </c>
      <c r="Q1923">
        <f>_xlfn.XLOOKUP(A1923,'Hospitalisation Details'!$A$2:$A$2344,'Hospitalisation Details'!$K$2:$K$2344," ",0,1)</f>
        <v>31</v>
      </c>
    </row>
    <row r="1924" spans="1:17" ht="15.5" x14ac:dyDescent="0.35">
      <c r="A1924" s="8" t="s">
        <v>445</v>
      </c>
      <c r="B1924" t="str">
        <f>VLOOKUP(Healthcare!A1924,'Customer Names'!A1924:E4258,4,FALSE)</f>
        <v>Benjamin</v>
      </c>
      <c r="C1924" s="10">
        <f>_xlfn.XLOOKUP(A1924,'Medical Examinations'!$A$2:$A$2336,'Medical Examinations'!$B$2:$B$2336,"NA",0,1)</f>
        <v>23.8</v>
      </c>
      <c r="D1924" s="10">
        <f>_xlfn.XLOOKUP(A1924,'Medical Examinations'!$A$2:$A$2336,'Medical Examinations'!$C$2:$C$2336)</f>
        <v>4.08</v>
      </c>
      <c r="E1924" s="1" t="str">
        <f>_xlfn.XLOOKUP(A1924,'Medical Examinations'!$A$2:$A$2336,'Medical Examinations'!$D$2:$D$2336)</f>
        <v>No</v>
      </c>
      <c r="F1924" t="str">
        <f>_xlfn.XLOOKUP(A1924,'Medical Examinations'!$A$2:$A$2336,'Medical Examinations'!$E$2:$E$2336)</f>
        <v>No</v>
      </c>
      <c r="G1924" t="str">
        <f>_xlfn.XLOOKUP(A1924,'Medical Examinations'!$A$2:$A$2336,'Medical Examinations'!$F$2:$F$2336)</f>
        <v>No</v>
      </c>
      <c r="H1924" s="1">
        <f>_xlfn.XLOOKUP(A1924,'Medical Examinations'!$A$2:$A$2336,'Medical Examinations'!$G$2:$G$2336)</f>
        <v>0</v>
      </c>
      <c r="I1924" t="str">
        <f>_xlfn.XLOOKUP(A1924,'Medical Examinations'!$A$2:$A$2336,'Medical Examinations'!$H$2:$H$2336)</f>
        <v>No</v>
      </c>
      <c r="J1924" t="str">
        <f>VLOOKUP(A1924,'Medical Examinations'!$A$2:$J$2336,9,FALSE)</f>
        <v>Normal Weight</v>
      </c>
      <c r="K1924" t="str">
        <f>VLOOKUP(A1924,'Medical Examinations'!$A$2:$J$2336,10,FALSE)</f>
        <v>Normal</v>
      </c>
      <c r="L1924" s="51" t="str">
        <f>_xlfn.XLOOKUP(A1924,'Hospitalisation Details'!$A$2:$A$2345,'Hospitalisation Details'!$J$2:$J$2345,"")</f>
        <v>12-Aug-1994</v>
      </c>
      <c r="M1924" s="12">
        <f>_xlfn.XLOOKUP(A1924,'Hospitalisation Details'!$A$2:$A$2344,'Hospitalisation Details'!$F$2:$F$2344," ",0,1)</f>
        <v>3847.67</v>
      </c>
      <c r="N1924" t="str">
        <f>_xlfn.XLOOKUP(A1924,'Hospitalisation Details'!$A$2:$A$2344,'Hospitalisation Details'!$G$2:$G$2344," ",0,1)</f>
        <v>tier - 3</v>
      </c>
      <c r="O1924" t="str">
        <f>_xlfn.XLOOKUP(A1924,'Hospitalisation Details'!$A$2:$A$2344,'Hospitalisation Details'!$H$2:$H$2344," ",0,1)</f>
        <v>tier - 2</v>
      </c>
      <c r="P1924" t="str">
        <f>_xlfn.XLOOKUP(A1924,'Hospitalisation Details'!$A$2:$A$2344,'Hospitalisation Details'!$I$2:$I$2344," ",0,1)</f>
        <v>R1011</v>
      </c>
      <c r="Q1924">
        <f>_xlfn.XLOOKUP(A1924,'Hospitalisation Details'!$A$2:$A$2344,'Hospitalisation Details'!$K$2:$K$2344," ",0,1)</f>
        <v>28</v>
      </c>
    </row>
    <row r="1925" spans="1:17" ht="15.5" x14ac:dyDescent="0.35">
      <c r="A1925" s="8" t="s">
        <v>444</v>
      </c>
      <c r="B1925" t="str">
        <f>VLOOKUP(Healthcare!A1925,'Customer Names'!A1925:E4259,4,FALSE)</f>
        <v>Jay</v>
      </c>
      <c r="C1925" s="10">
        <f>_xlfn.XLOOKUP(A1925,'Medical Examinations'!$A$2:$A$2336,'Medical Examinations'!$B$2:$B$2336,"NA",0,1)</f>
        <v>15.37</v>
      </c>
      <c r="D1925" s="10">
        <f>_xlfn.XLOOKUP(A1925,'Medical Examinations'!$A$2:$A$2336,'Medical Examinations'!$C$2:$C$2336)</f>
        <v>8.6300000000000008</v>
      </c>
      <c r="E1925" s="1" t="str">
        <f>_xlfn.XLOOKUP(A1925,'Medical Examinations'!$A$2:$A$2336,'Medical Examinations'!$D$2:$D$2336)</f>
        <v>Yes</v>
      </c>
      <c r="F1925" t="str">
        <f>_xlfn.XLOOKUP(A1925,'Medical Examinations'!$A$2:$A$2336,'Medical Examinations'!$E$2:$E$2336)</f>
        <v>No</v>
      </c>
      <c r="G1925" t="str">
        <f>_xlfn.XLOOKUP(A1925,'Medical Examinations'!$A$2:$A$2336,'Medical Examinations'!$F$2:$F$2336)</f>
        <v>No</v>
      </c>
      <c r="H1925" s="1">
        <f>_xlfn.XLOOKUP(A1925,'Medical Examinations'!$A$2:$A$2336,'Medical Examinations'!$G$2:$G$2336)</f>
        <v>0</v>
      </c>
      <c r="I1925" t="str">
        <f>_xlfn.XLOOKUP(A1925,'Medical Examinations'!$A$2:$A$2336,'Medical Examinations'!$H$2:$H$2336)</f>
        <v>No</v>
      </c>
      <c r="J1925" t="str">
        <f>VLOOKUP(A1925,'Medical Examinations'!$A$2:$J$2336,9,FALSE)</f>
        <v>Underweight</v>
      </c>
      <c r="K1925" t="str">
        <f>VLOOKUP(A1925,'Medical Examinations'!$A$2:$J$2336,10,FALSE)</f>
        <v>Diabetes</v>
      </c>
      <c r="L1925" s="51" t="str">
        <f>_xlfn.XLOOKUP(A1925,'Hospitalisation Details'!$A$2:$A$2345,'Hospitalisation Details'!$J$2:$J$2345,"")</f>
        <v>29-Sep-1981</v>
      </c>
      <c r="M1925" s="12">
        <f>_xlfn.XLOOKUP(A1925,'Hospitalisation Details'!$A$2:$A$2344,'Hospitalisation Details'!$F$2:$F$2344," ",0,1)</f>
        <v>3797.2</v>
      </c>
      <c r="N1925" t="str">
        <f>_xlfn.XLOOKUP(A1925,'Hospitalisation Details'!$A$2:$A$2344,'Hospitalisation Details'!$G$2:$G$2344," ",0,1)</f>
        <v>tier - 2</v>
      </c>
      <c r="O1925" t="str">
        <f>_xlfn.XLOOKUP(A1925,'Hospitalisation Details'!$A$2:$A$2344,'Hospitalisation Details'!$H$2:$H$2344," ",0,1)</f>
        <v>tier - 3</v>
      </c>
      <c r="P1925" t="str">
        <f>_xlfn.XLOOKUP(A1925,'Hospitalisation Details'!$A$2:$A$2344,'Hospitalisation Details'!$I$2:$I$2344," ",0,1)</f>
        <v>R1012</v>
      </c>
      <c r="Q1925">
        <f>_xlfn.XLOOKUP(A1925,'Hospitalisation Details'!$A$2:$A$2344,'Hospitalisation Details'!$K$2:$K$2344," ",0,1)</f>
        <v>41</v>
      </c>
    </row>
    <row r="1926" spans="1:17" ht="15.5" x14ac:dyDescent="0.35">
      <c r="A1926" s="8" t="s">
        <v>443</v>
      </c>
      <c r="B1926" t="str">
        <f>VLOOKUP(Healthcare!A1926,'Customer Names'!A1926:E4260,4,FALSE)</f>
        <v>William</v>
      </c>
      <c r="C1926" s="10">
        <f>_xlfn.XLOOKUP(A1926,'Medical Examinations'!$A$2:$A$2336,'Medical Examinations'!$B$2:$B$2336,"NA",0,1)</f>
        <v>30.4</v>
      </c>
      <c r="D1926" s="10">
        <f>_xlfn.XLOOKUP(A1926,'Medical Examinations'!$A$2:$A$2336,'Medical Examinations'!$C$2:$C$2336)</f>
        <v>5.28</v>
      </c>
      <c r="E1926" s="1" t="str">
        <f>_xlfn.XLOOKUP(A1926,'Medical Examinations'!$A$2:$A$2336,'Medical Examinations'!$D$2:$D$2336)</f>
        <v>No</v>
      </c>
      <c r="F1926" t="str">
        <f>_xlfn.XLOOKUP(A1926,'Medical Examinations'!$A$2:$A$2336,'Medical Examinations'!$E$2:$E$2336)</f>
        <v>No</v>
      </c>
      <c r="G1926" t="str">
        <f>_xlfn.XLOOKUP(A1926,'Medical Examinations'!$A$2:$A$2336,'Medical Examinations'!$F$2:$F$2336)</f>
        <v>No</v>
      </c>
      <c r="H1926" s="1">
        <f>_xlfn.XLOOKUP(A1926,'Medical Examinations'!$A$2:$A$2336,'Medical Examinations'!$G$2:$G$2336)</f>
        <v>0</v>
      </c>
      <c r="I1926" t="str">
        <f>_xlfn.XLOOKUP(A1926,'Medical Examinations'!$A$2:$A$2336,'Medical Examinations'!$H$2:$H$2336)</f>
        <v>No</v>
      </c>
      <c r="J1926" t="str">
        <f>VLOOKUP(A1926,'Medical Examinations'!$A$2:$J$2336,9,FALSE)</f>
        <v>Obesity</v>
      </c>
      <c r="K1926" t="str">
        <f>VLOOKUP(A1926,'Medical Examinations'!$A$2:$J$2336,10,FALSE)</f>
        <v>Normal</v>
      </c>
      <c r="L1926" s="51" t="str">
        <f>_xlfn.XLOOKUP(A1926,'Hospitalisation Details'!$A$2:$A$2345,'Hospitalisation Details'!$J$2:$J$2345,"")</f>
        <v>24-Jun-1999</v>
      </c>
      <c r="M1926" s="12">
        <f>_xlfn.XLOOKUP(A1926,'Hospitalisation Details'!$A$2:$A$2344,'Hospitalisation Details'!$F$2:$F$2344," ",0,1)</f>
        <v>3796.36</v>
      </c>
      <c r="N1926" t="str">
        <f>_xlfn.XLOOKUP(A1926,'Hospitalisation Details'!$A$2:$A$2344,'Hospitalisation Details'!$G$2:$G$2344," ",0,1)</f>
        <v>tier - 2</v>
      </c>
      <c r="O1926" t="str">
        <f>_xlfn.XLOOKUP(A1926,'Hospitalisation Details'!$A$2:$A$2344,'Hospitalisation Details'!$H$2:$H$2344," ",0,1)</f>
        <v>tier - 3</v>
      </c>
      <c r="P1926" t="str">
        <f>_xlfn.XLOOKUP(A1926,'Hospitalisation Details'!$A$2:$A$2344,'Hospitalisation Details'!$I$2:$I$2344," ",0,1)</f>
        <v>R1012</v>
      </c>
      <c r="Q1926">
        <f>_xlfn.XLOOKUP(A1926,'Hospitalisation Details'!$A$2:$A$2344,'Hospitalisation Details'!$K$2:$K$2344," ",0,1)</f>
        <v>23</v>
      </c>
    </row>
    <row r="1927" spans="1:17" ht="15.5" x14ac:dyDescent="0.35">
      <c r="A1927" s="8" t="s">
        <v>442</v>
      </c>
      <c r="B1927" t="str">
        <f>VLOOKUP(Healthcare!A1927,'Customer Names'!A1927:E4261,4,FALSE)</f>
        <v>Shelley</v>
      </c>
      <c r="C1927" s="10">
        <f>_xlfn.XLOOKUP(A1927,'Medical Examinations'!$A$2:$A$2336,'Medical Examinations'!$B$2:$B$2336,"NA",0,1)</f>
        <v>19.48</v>
      </c>
      <c r="D1927" s="10">
        <f>_xlfn.XLOOKUP(A1927,'Medical Examinations'!$A$2:$A$2336,'Medical Examinations'!$C$2:$C$2336)</f>
        <v>5.63</v>
      </c>
      <c r="E1927" s="1" t="str">
        <f>_xlfn.XLOOKUP(A1927,'Medical Examinations'!$A$2:$A$2336,'Medical Examinations'!$D$2:$D$2336)</f>
        <v>Yes</v>
      </c>
      <c r="F1927" t="str">
        <f>_xlfn.XLOOKUP(A1927,'Medical Examinations'!$A$2:$A$2336,'Medical Examinations'!$E$2:$E$2336)</f>
        <v>No</v>
      </c>
      <c r="G1927" t="str">
        <f>_xlfn.XLOOKUP(A1927,'Medical Examinations'!$A$2:$A$2336,'Medical Examinations'!$F$2:$F$2336)</f>
        <v>No</v>
      </c>
      <c r="H1927" s="1">
        <f>_xlfn.XLOOKUP(A1927,'Medical Examinations'!$A$2:$A$2336,'Medical Examinations'!$G$2:$G$2336)</f>
        <v>1</v>
      </c>
      <c r="I1927" t="str">
        <f>_xlfn.XLOOKUP(A1927,'Medical Examinations'!$A$2:$A$2336,'Medical Examinations'!$H$2:$H$2336)</f>
        <v>No</v>
      </c>
      <c r="J1927" t="str">
        <f>VLOOKUP(A1927,'Medical Examinations'!$A$2:$J$2336,9,FALSE)</f>
        <v>Normal Weight</v>
      </c>
      <c r="K1927" t="str">
        <f>VLOOKUP(A1927,'Medical Examinations'!$A$2:$J$2336,10,FALSE)</f>
        <v>Normal</v>
      </c>
      <c r="L1927" s="51" t="str">
        <f>_xlfn.XLOOKUP(A1927,'Hospitalisation Details'!$A$2:$A$2345,'Hospitalisation Details'!$J$2:$J$2345,"")</f>
        <v>28-Aug-1988</v>
      </c>
      <c r="M1927" s="12">
        <f>_xlfn.XLOOKUP(A1927,'Hospitalisation Details'!$A$2:$A$2344,'Hospitalisation Details'!$F$2:$F$2344," ",0,1)</f>
        <v>3793.55</v>
      </c>
      <c r="N1927" t="str">
        <f>_xlfn.XLOOKUP(A1927,'Hospitalisation Details'!$A$2:$A$2344,'Hospitalisation Details'!$G$2:$G$2344," ",0,1)</f>
        <v>tier - 2</v>
      </c>
      <c r="O1927" t="str">
        <f>_xlfn.XLOOKUP(A1927,'Hospitalisation Details'!$A$2:$A$2344,'Hospitalisation Details'!$H$2:$H$2344," ",0,1)</f>
        <v>tier - 3</v>
      </c>
      <c r="P1927" t="str">
        <f>_xlfn.XLOOKUP(A1927,'Hospitalisation Details'!$A$2:$A$2344,'Hospitalisation Details'!$I$2:$I$2344," ",0,1)</f>
        <v>R1013</v>
      </c>
      <c r="Q1927">
        <f>_xlfn.XLOOKUP(A1927,'Hospitalisation Details'!$A$2:$A$2344,'Hospitalisation Details'!$K$2:$K$2344," ",0,1)</f>
        <v>34</v>
      </c>
    </row>
    <row r="1928" spans="1:17" ht="15.5" x14ac:dyDescent="0.35">
      <c r="A1928" s="8" t="s">
        <v>441</v>
      </c>
      <c r="B1928" t="str">
        <f>VLOOKUP(Healthcare!A1928,'Customer Names'!A1928:E4262,4,FALSE)</f>
        <v>Jekaterina</v>
      </c>
      <c r="C1928" s="10">
        <f>_xlfn.XLOOKUP(A1928,'Medical Examinations'!$A$2:$A$2336,'Medical Examinations'!$B$2:$B$2336,"NA",0,1)</f>
        <v>16.96</v>
      </c>
      <c r="D1928" s="10">
        <f>_xlfn.XLOOKUP(A1928,'Medical Examinations'!$A$2:$A$2336,'Medical Examinations'!$C$2:$C$2336)</f>
        <v>11.47</v>
      </c>
      <c r="E1928" s="1" t="str">
        <f>_xlfn.XLOOKUP(A1928,'Medical Examinations'!$A$2:$A$2336,'Medical Examinations'!$D$2:$D$2336)</f>
        <v>Yes</v>
      </c>
      <c r="F1928" t="str">
        <f>_xlfn.XLOOKUP(A1928,'Medical Examinations'!$A$2:$A$2336,'Medical Examinations'!$E$2:$E$2336)</f>
        <v>No</v>
      </c>
      <c r="G1928" t="str">
        <f>_xlfn.XLOOKUP(A1928,'Medical Examinations'!$A$2:$A$2336,'Medical Examinations'!$F$2:$F$2336)</f>
        <v>No</v>
      </c>
      <c r="H1928" s="1">
        <f>_xlfn.XLOOKUP(A1928,'Medical Examinations'!$A$2:$A$2336,'Medical Examinations'!$G$2:$G$2336)</f>
        <v>0</v>
      </c>
      <c r="I1928" t="str">
        <f>_xlfn.XLOOKUP(A1928,'Medical Examinations'!$A$2:$A$2336,'Medical Examinations'!$H$2:$H$2336)</f>
        <v>No</v>
      </c>
      <c r="J1928" t="str">
        <f>VLOOKUP(A1928,'Medical Examinations'!$A$2:$J$2336,9,FALSE)</f>
        <v>Underweight</v>
      </c>
      <c r="K1928" t="str">
        <f>VLOOKUP(A1928,'Medical Examinations'!$A$2:$J$2336,10,FALSE)</f>
        <v>Diabetes</v>
      </c>
      <c r="L1928" s="51" t="str">
        <f>_xlfn.XLOOKUP(A1928,'Hospitalisation Details'!$A$2:$A$2345,'Hospitalisation Details'!$J$2:$J$2345,"")</f>
        <v>13-Dec-1981</v>
      </c>
      <c r="M1928" s="12">
        <f>_xlfn.XLOOKUP(A1928,'Hospitalisation Details'!$A$2:$A$2344,'Hospitalisation Details'!$F$2:$F$2344," ",0,1)</f>
        <v>3785.77</v>
      </c>
      <c r="N1928" t="str">
        <f>_xlfn.XLOOKUP(A1928,'Hospitalisation Details'!$A$2:$A$2344,'Hospitalisation Details'!$G$2:$G$2344," ",0,1)</f>
        <v>tier - 2</v>
      </c>
      <c r="O1928" t="str">
        <f>_xlfn.XLOOKUP(A1928,'Hospitalisation Details'!$A$2:$A$2344,'Hospitalisation Details'!$H$2:$H$2344," ",0,1)</f>
        <v>tier - 1</v>
      </c>
      <c r="P1928" t="str">
        <f>_xlfn.XLOOKUP(A1928,'Hospitalisation Details'!$A$2:$A$2344,'Hospitalisation Details'!$I$2:$I$2344," ",0,1)</f>
        <v>R1013</v>
      </c>
      <c r="Q1928">
        <f>_xlfn.XLOOKUP(A1928,'Hospitalisation Details'!$A$2:$A$2344,'Hospitalisation Details'!$K$2:$K$2344," ",0,1)</f>
        <v>41</v>
      </c>
    </row>
    <row r="1929" spans="1:17" ht="15.5" x14ac:dyDescent="0.35">
      <c r="A1929" s="8" t="s">
        <v>440</v>
      </c>
      <c r="B1929" t="str">
        <f>VLOOKUP(Healthcare!A1929,'Customer Names'!A1929:E4263,4,FALSE)</f>
        <v>Daniel</v>
      </c>
      <c r="C1929" s="10">
        <f>_xlfn.XLOOKUP(A1929,'Medical Examinations'!$A$2:$A$2336,'Medical Examinations'!$B$2:$B$2336,"NA",0,1)</f>
        <v>19.05</v>
      </c>
      <c r="D1929" s="10">
        <f>_xlfn.XLOOKUP(A1929,'Medical Examinations'!$A$2:$A$2336,'Medical Examinations'!$C$2:$C$2336)</f>
        <v>4.92</v>
      </c>
      <c r="E1929" s="1" t="str">
        <f>_xlfn.XLOOKUP(A1929,'Medical Examinations'!$A$2:$A$2336,'Medical Examinations'!$D$2:$D$2336)</f>
        <v>No</v>
      </c>
      <c r="F1929" t="str">
        <f>_xlfn.XLOOKUP(A1929,'Medical Examinations'!$A$2:$A$2336,'Medical Examinations'!$E$2:$E$2336)</f>
        <v>No</v>
      </c>
      <c r="G1929" t="str">
        <f>_xlfn.XLOOKUP(A1929,'Medical Examinations'!$A$2:$A$2336,'Medical Examinations'!$F$2:$F$2336)</f>
        <v>No</v>
      </c>
      <c r="H1929" s="1">
        <f>_xlfn.XLOOKUP(A1929,'Medical Examinations'!$A$2:$A$2336,'Medical Examinations'!$G$2:$G$2336)</f>
        <v>1</v>
      </c>
      <c r="I1929" t="str">
        <f>_xlfn.XLOOKUP(A1929,'Medical Examinations'!$A$2:$A$2336,'Medical Examinations'!$H$2:$H$2336)</f>
        <v>No</v>
      </c>
      <c r="J1929" t="str">
        <f>VLOOKUP(A1929,'Medical Examinations'!$A$2:$J$2336,9,FALSE)</f>
        <v>Normal Weight</v>
      </c>
      <c r="K1929" t="str">
        <f>VLOOKUP(A1929,'Medical Examinations'!$A$2:$J$2336,10,FALSE)</f>
        <v>Normal</v>
      </c>
      <c r="L1929" s="51" t="str">
        <f>_xlfn.XLOOKUP(A1929,'Hospitalisation Details'!$A$2:$A$2345,'Hospitalisation Details'!$J$2:$J$2345,"")</f>
        <v>24-Oct-1987</v>
      </c>
      <c r="M1929" s="12">
        <f>_xlfn.XLOOKUP(A1929,'Hospitalisation Details'!$A$2:$A$2344,'Hospitalisation Details'!$F$2:$F$2344," ",0,1)</f>
        <v>3773.23</v>
      </c>
      <c r="N1929" t="str">
        <f>_xlfn.XLOOKUP(A1929,'Hospitalisation Details'!$A$2:$A$2344,'Hospitalisation Details'!$G$2:$G$2344," ",0,1)</f>
        <v>tier - 2</v>
      </c>
      <c r="O1929" t="str">
        <f>_xlfn.XLOOKUP(A1929,'Hospitalisation Details'!$A$2:$A$2344,'Hospitalisation Details'!$H$2:$H$2344," ",0,1)</f>
        <v>tier - 3</v>
      </c>
      <c r="P1929" t="str">
        <f>_xlfn.XLOOKUP(A1929,'Hospitalisation Details'!$A$2:$A$2344,'Hospitalisation Details'!$I$2:$I$2344," ",0,1)</f>
        <v>R1013</v>
      </c>
      <c r="Q1929">
        <f>_xlfn.XLOOKUP(A1929,'Hospitalisation Details'!$A$2:$A$2344,'Hospitalisation Details'!$K$2:$K$2344," ",0,1)</f>
        <v>35</v>
      </c>
    </row>
    <row r="1930" spans="1:17" ht="15.5" x14ac:dyDescent="0.35">
      <c r="A1930" s="8" t="s">
        <v>439</v>
      </c>
      <c r="B1930" t="str">
        <f>VLOOKUP(Healthcare!A1930,'Customer Names'!A1930:E4264,4,FALSE)</f>
        <v>Pauline</v>
      </c>
      <c r="C1930" s="10">
        <f>_xlfn.XLOOKUP(A1930,'Medical Examinations'!$A$2:$A$2336,'Medical Examinations'!$B$2:$B$2336,"NA",0,1)</f>
        <v>37.619999999999997</v>
      </c>
      <c r="D1930" s="10">
        <f>_xlfn.XLOOKUP(A1930,'Medical Examinations'!$A$2:$A$2336,'Medical Examinations'!$C$2:$C$2336)</f>
        <v>4.18</v>
      </c>
      <c r="E1930" s="1" t="str">
        <f>_xlfn.XLOOKUP(A1930,'Medical Examinations'!$A$2:$A$2336,'Medical Examinations'!$D$2:$D$2336)</f>
        <v>No</v>
      </c>
      <c r="F1930" t="str">
        <f>_xlfn.XLOOKUP(A1930,'Medical Examinations'!$A$2:$A$2336,'Medical Examinations'!$E$2:$E$2336)</f>
        <v>No</v>
      </c>
      <c r="G1930" t="str">
        <f>_xlfn.XLOOKUP(A1930,'Medical Examinations'!$A$2:$A$2336,'Medical Examinations'!$F$2:$F$2336)</f>
        <v>No</v>
      </c>
      <c r="H1930" s="1">
        <f>_xlfn.XLOOKUP(A1930,'Medical Examinations'!$A$2:$A$2336,'Medical Examinations'!$G$2:$G$2336)</f>
        <v>0</v>
      </c>
      <c r="I1930" t="str">
        <f>_xlfn.XLOOKUP(A1930,'Medical Examinations'!$A$2:$A$2336,'Medical Examinations'!$H$2:$H$2336)</f>
        <v>No</v>
      </c>
      <c r="J1930" t="str">
        <f>VLOOKUP(A1930,'Medical Examinations'!$A$2:$J$2336,9,FALSE)</f>
        <v>Obesity</v>
      </c>
      <c r="K1930" t="str">
        <f>VLOOKUP(A1930,'Medical Examinations'!$A$2:$J$2336,10,FALSE)</f>
        <v>Normal</v>
      </c>
      <c r="L1930" s="51" t="str">
        <f>_xlfn.XLOOKUP(A1930,'Hospitalisation Details'!$A$2:$A$2345,'Hospitalisation Details'!$J$2:$J$2345,"")</f>
        <v>21-Nov-1994</v>
      </c>
      <c r="M1930" s="12">
        <f>_xlfn.XLOOKUP(A1930,'Hospitalisation Details'!$A$2:$A$2344,'Hospitalisation Details'!$F$2:$F$2344," ",0,1)</f>
        <v>3766.88</v>
      </c>
      <c r="N1930" t="str">
        <f>_xlfn.XLOOKUP(A1930,'Hospitalisation Details'!$A$2:$A$2344,'Hospitalisation Details'!$G$2:$G$2344," ",0,1)</f>
        <v>tier - 2</v>
      </c>
      <c r="O1930" t="str">
        <f>_xlfn.XLOOKUP(A1930,'Hospitalisation Details'!$A$2:$A$2344,'Hospitalisation Details'!$H$2:$H$2344," ",0,1)</f>
        <v>tier - 1</v>
      </c>
      <c r="P1930" t="str">
        <f>_xlfn.XLOOKUP(A1930,'Hospitalisation Details'!$A$2:$A$2344,'Hospitalisation Details'!$I$2:$I$2344," ",0,1)</f>
        <v>R1013</v>
      </c>
      <c r="Q1930">
        <f>_xlfn.XLOOKUP(A1930,'Hospitalisation Details'!$A$2:$A$2344,'Hospitalisation Details'!$K$2:$K$2344," ",0,1)</f>
        <v>28</v>
      </c>
    </row>
    <row r="1931" spans="1:17" ht="15.5" x14ac:dyDescent="0.35">
      <c r="A1931" s="8" t="s">
        <v>438</v>
      </c>
      <c r="B1931" t="str">
        <f>VLOOKUP(Healthcare!A1931,'Customer Names'!A1931:E4265,4,FALSE)</f>
        <v>Colleen</v>
      </c>
      <c r="C1931" s="10">
        <f>_xlfn.XLOOKUP(A1931,'Medical Examinations'!$A$2:$A$2336,'Medical Examinations'!$B$2:$B$2336,"NA",0,1)</f>
        <v>29.1</v>
      </c>
      <c r="D1931" s="10">
        <f>_xlfn.XLOOKUP(A1931,'Medical Examinations'!$A$2:$A$2336,'Medical Examinations'!$C$2:$C$2336)</f>
        <v>4.67</v>
      </c>
      <c r="E1931" s="1" t="str">
        <f>_xlfn.XLOOKUP(A1931,'Medical Examinations'!$A$2:$A$2336,'Medical Examinations'!$D$2:$D$2336)</f>
        <v>No</v>
      </c>
      <c r="F1931" t="str">
        <f>_xlfn.XLOOKUP(A1931,'Medical Examinations'!$A$2:$A$2336,'Medical Examinations'!$E$2:$E$2336)</f>
        <v>No</v>
      </c>
      <c r="G1931" t="str">
        <f>_xlfn.XLOOKUP(A1931,'Medical Examinations'!$A$2:$A$2336,'Medical Examinations'!$F$2:$F$2336)</f>
        <v>No</v>
      </c>
      <c r="H1931" s="1">
        <f>_xlfn.XLOOKUP(A1931,'Medical Examinations'!$A$2:$A$2336,'Medical Examinations'!$G$2:$G$2336)</f>
        <v>0</v>
      </c>
      <c r="I1931" t="str">
        <f>_xlfn.XLOOKUP(A1931,'Medical Examinations'!$A$2:$A$2336,'Medical Examinations'!$H$2:$H$2336)</f>
        <v>No</v>
      </c>
      <c r="J1931" t="str">
        <f>VLOOKUP(A1931,'Medical Examinations'!$A$2:$J$2336,9,FALSE)</f>
        <v>Overweight</v>
      </c>
      <c r="K1931" t="str">
        <f>VLOOKUP(A1931,'Medical Examinations'!$A$2:$J$2336,10,FALSE)</f>
        <v>Normal</v>
      </c>
      <c r="L1931" s="51" t="str">
        <f>_xlfn.XLOOKUP(A1931,'Hospitalisation Details'!$A$2:$A$2345,'Hospitalisation Details'!$J$2:$J$2345,"")</f>
        <v>24-Oct-1991</v>
      </c>
      <c r="M1931" s="12">
        <f>_xlfn.XLOOKUP(A1931,'Hospitalisation Details'!$A$2:$A$2344,'Hospitalisation Details'!$F$2:$F$2344," ",0,1)</f>
        <v>3761.29</v>
      </c>
      <c r="N1931" t="str">
        <f>_xlfn.XLOOKUP(A1931,'Hospitalisation Details'!$A$2:$A$2344,'Hospitalisation Details'!$G$2:$G$2344," ",0,1)</f>
        <v>tier - 2</v>
      </c>
      <c r="O1931" t="str">
        <f>_xlfn.XLOOKUP(A1931,'Hospitalisation Details'!$A$2:$A$2344,'Hospitalisation Details'!$H$2:$H$2344," ",0,1)</f>
        <v>tier - 3</v>
      </c>
      <c r="P1931" t="str">
        <f>_xlfn.XLOOKUP(A1931,'Hospitalisation Details'!$A$2:$A$2344,'Hospitalisation Details'!$I$2:$I$2344," ",0,1)</f>
        <v>R1011</v>
      </c>
      <c r="Q1931">
        <f>_xlfn.XLOOKUP(A1931,'Hospitalisation Details'!$A$2:$A$2344,'Hospitalisation Details'!$K$2:$K$2344," ",0,1)</f>
        <v>31</v>
      </c>
    </row>
    <row r="1932" spans="1:17" ht="15.5" x14ac:dyDescent="0.35">
      <c r="A1932" s="8" t="s">
        <v>437</v>
      </c>
      <c r="B1932" t="str">
        <f>VLOOKUP(Healthcare!A1932,'Customer Names'!A1932:E4266,4,FALSE)</f>
        <v>Aleah K</v>
      </c>
      <c r="C1932" s="10">
        <f>_xlfn.XLOOKUP(A1932,'Medical Examinations'!$A$2:$A$2336,'Medical Examinations'!$B$2:$B$2336,"NA",0,1)</f>
        <v>26.62</v>
      </c>
      <c r="D1932" s="10">
        <f>_xlfn.XLOOKUP(A1932,'Medical Examinations'!$A$2:$A$2336,'Medical Examinations'!$C$2:$C$2336)</f>
        <v>6.24</v>
      </c>
      <c r="E1932" s="1" t="str">
        <f>_xlfn.XLOOKUP(A1932,'Medical Examinations'!$A$2:$A$2336,'Medical Examinations'!$D$2:$D$2336)</f>
        <v>No</v>
      </c>
      <c r="F1932" t="str">
        <f>_xlfn.XLOOKUP(A1932,'Medical Examinations'!$A$2:$A$2336,'Medical Examinations'!$E$2:$E$2336)</f>
        <v>No</v>
      </c>
      <c r="G1932" t="str">
        <f>_xlfn.XLOOKUP(A1932,'Medical Examinations'!$A$2:$A$2336,'Medical Examinations'!$F$2:$F$2336)</f>
        <v>No</v>
      </c>
      <c r="H1932" s="1">
        <f>_xlfn.XLOOKUP(A1932,'Medical Examinations'!$A$2:$A$2336,'Medical Examinations'!$G$2:$G$2336)</f>
        <v>0</v>
      </c>
      <c r="I1932" t="str">
        <f>_xlfn.XLOOKUP(A1932,'Medical Examinations'!$A$2:$A$2336,'Medical Examinations'!$H$2:$H$2336)</f>
        <v>No</v>
      </c>
      <c r="J1932" t="str">
        <f>VLOOKUP(A1932,'Medical Examinations'!$A$2:$J$2336,9,FALSE)</f>
        <v>Overweight</v>
      </c>
      <c r="K1932" t="str">
        <f>VLOOKUP(A1932,'Medical Examinations'!$A$2:$J$2336,10,FALSE)</f>
        <v>Prediabetes</v>
      </c>
      <c r="L1932" s="51" t="str">
        <f>_xlfn.XLOOKUP(A1932,'Hospitalisation Details'!$A$2:$A$2345,'Hospitalisation Details'!$J$2:$J$2345,"")</f>
        <v>25-Aug-1991</v>
      </c>
      <c r="M1932" s="12">
        <f>_xlfn.XLOOKUP(A1932,'Hospitalisation Details'!$A$2:$A$2344,'Hospitalisation Details'!$F$2:$F$2344," ",0,1)</f>
        <v>3757.84</v>
      </c>
      <c r="N1932" t="str">
        <f>_xlfn.XLOOKUP(A1932,'Hospitalisation Details'!$A$2:$A$2344,'Hospitalisation Details'!$G$2:$G$2344," ",0,1)</f>
        <v>tier - 2</v>
      </c>
      <c r="O1932" t="str">
        <f>_xlfn.XLOOKUP(A1932,'Hospitalisation Details'!$A$2:$A$2344,'Hospitalisation Details'!$H$2:$H$2344," ",0,1)</f>
        <v>tier - 1</v>
      </c>
      <c r="P1932" t="str">
        <f>_xlfn.XLOOKUP(A1932,'Hospitalisation Details'!$A$2:$A$2344,'Hospitalisation Details'!$I$2:$I$2344," ",0,1)</f>
        <v>R1013</v>
      </c>
      <c r="Q1932">
        <f>_xlfn.XLOOKUP(A1932,'Hospitalisation Details'!$A$2:$A$2344,'Hospitalisation Details'!$K$2:$K$2344," ",0,1)</f>
        <v>31</v>
      </c>
    </row>
    <row r="1933" spans="1:17" ht="15.5" x14ac:dyDescent="0.35">
      <c r="A1933" s="8" t="s">
        <v>436</v>
      </c>
      <c r="B1933" t="str">
        <f>VLOOKUP(Healthcare!A1933,'Customer Names'!A1933:E4267,4,FALSE)</f>
        <v>Mare</v>
      </c>
      <c r="C1933" s="10">
        <f>_xlfn.XLOOKUP(A1933,'Medical Examinations'!$A$2:$A$2336,'Medical Examinations'!$B$2:$B$2336,"NA",0,1)</f>
        <v>25.74</v>
      </c>
      <c r="D1933" s="10">
        <f>_xlfn.XLOOKUP(A1933,'Medical Examinations'!$A$2:$A$2336,'Medical Examinations'!$C$2:$C$2336)</f>
        <v>5.99</v>
      </c>
      <c r="E1933" s="1" t="str">
        <f>_xlfn.XLOOKUP(A1933,'Medical Examinations'!$A$2:$A$2336,'Medical Examinations'!$D$2:$D$2336)</f>
        <v>No</v>
      </c>
      <c r="F1933" t="str">
        <f>_xlfn.XLOOKUP(A1933,'Medical Examinations'!$A$2:$A$2336,'Medical Examinations'!$E$2:$E$2336)</f>
        <v>No</v>
      </c>
      <c r="G1933" t="str">
        <f>_xlfn.XLOOKUP(A1933,'Medical Examinations'!$A$2:$A$2336,'Medical Examinations'!$F$2:$F$2336)</f>
        <v>No</v>
      </c>
      <c r="H1933" s="1">
        <f>_xlfn.XLOOKUP(A1933,'Medical Examinations'!$A$2:$A$2336,'Medical Examinations'!$G$2:$G$2336)</f>
        <v>0</v>
      </c>
      <c r="I1933" t="str">
        <f>_xlfn.XLOOKUP(A1933,'Medical Examinations'!$A$2:$A$2336,'Medical Examinations'!$H$2:$H$2336)</f>
        <v>No</v>
      </c>
      <c r="J1933" t="str">
        <f>VLOOKUP(A1933,'Medical Examinations'!$A$2:$J$2336,9,FALSE)</f>
        <v>Overweight</v>
      </c>
      <c r="K1933" t="str">
        <f>VLOOKUP(A1933,'Medical Examinations'!$A$2:$J$2336,10,FALSE)</f>
        <v>Prediabetes</v>
      </c>
      <c r="L1933" s="51" t="str">
        <f>_xlfn.XLOOKUP(A1933,'Hospitalisation Details'!$A$2:$A$2345,'Hospitalisation Details'!$J$2:$J$2345,"")</f>
        <v>28-Oct-1991</v>
      </c>
      <c r="M1933" s="12">
        <f>_xlfn.XLOOKUP(A1933,'Hospitalisation Details'!$A$2:$A$2344,'Hospitalisation Details'!$F$2:$F$2344," ",0,1)</f>
        <v>3756.62</v>
      </c>
      <c r="N1933" t="str">
        <f>_xlfn.XLOOKUP(A1933,'Hospitalisation Details'!$A$2:$A$2344,'Hospitalisation Details'!$G$2:$G$2344," ",0,1)</f>
        <v>tier - 2</v>
      </c>
      <c r="O1933" t="str">
        <f>_xlfn.XLOOKUP(A1933,'Hospitalisation Details'!$A$2:$A$2344,'Hospitalisation Details'!$H$2:$H$2344," ",0,1)</f>
        <v>tier - 2</v>
      </c>
      <c r="P1933" t="str">
        <f>_xlfn.XLOOKUP(A1933,'Hospitalisation Details'!$A$2:$A$2344,'Hospitalisation Details'!$I$2:$I$2344," ",0,1)</f>
        <v>R1013</v>
      </c>
      <c r="Q1933">
        <f>_xlfn.XLOOKUP(A1933,'Hospitalisation Details'!$A$2:$A$2344,'Hospitalisation Details'!$K$2:$K$2344," ",0,1)</f>
        <v>31</v>
      </c>
    </row>
    <row r="1934" spans="1:17" ht="15.5" x14ac:dyDescent="0.35">
      <c r="A1934" s="8" t="s">
        <v>435</v>
      </c>
      <c r="B1934" t="str">
        <f>VLOOKUP(Healthcare!A1934,'Customer Names'!A1934:E4268,4,FALSE)</f>
        <v>Kevin</v>
      </c>
      <c r="C1934" s="10">
        <f>_xlfn.XLOOKUP(A1934,'Medical Examinations'!$A$2:$A$2336,'Medical Examinations'!$B$2:$B$2336,"NA",0,1)</f>
        <v>18.22</v>
      </c>
      <c r="D1934" s="10">
        <f>_xlfn.XLOOKUP(A1934,'Medical Examinations'!$A$2:$A$2336,'Medical Examinations'!$C$2:$C$2336)</f>
        <v>10.27</v>
      </c>
      <c r="E1934" s="1" t="str">
        <f>_xlfn.XLOOKUP(A1934,'Medical Examinations'!$A$2:$A$2336,'Medical Examinations'!$D$2:$D$2336)</f>
        <v>Yes</v>
      </c>
      <c r="F1934" t="str">
        <f>_xlfn.XLOOKUP(A1934,'Medical Examinations'!$A$2:$A$2336,'Medical Examinations'!$E$2:$E$2336)</f>
        <v>No</v>
      </c>
      <c r="G1934" t="str">
        <f>_xlfn.XLOOKUP(A1934,'Medical Examinations'!$A$2:$A$2336,'Medical Examinations'!$F$2:$F$2336)</f>
        <v>No</v>
      </c>
      <c r="H1934" s="1">
        <f>_xlfn.XLOOKUP(A1934,'Medical Examinations'!$A$2:$A$2336,'Medical Examinations'!$G$2:$G$2336)</f>
        <v>1</v>
      </c>
      <c r="I1934" t="str">
        <f>_xlfn.XLOOKUP(A1934,'Medical Examinations'!$A$2:$A$2336,'Medical Examinations'!$H$2:$H$2336)</f>
        <v>No</v>
      </c>
      <c r="J1934" t="str">
        <f>VLOOKUP(A1934,'Medical Examinations'!$A$2:$J$2336,9,FALSE)</f>
        <v>Underweight</v>
      </c>
      <c r="K1934" t="str">
        <f>VLOOKUP(A1934,'Medical Examinations'!$A$2:$J$2336,10,FALSE)</f>
        <v>Diabetes</v>
      </c>
      <c r="L1934" s="51" t="str">
        <f>_xlfn.XLOOKUP(A1934,'Hospitalisation Details'!$A$2:$A$2345,'Hospitalisation Details'!$J$2:$J$2345,"")</f>
        <v>9-Sep-1986</v>
      </c>
      <c r="M1934" s="12">
        <f>_xlfn.XLOOKUP(A1934,'Hospitalisation Details'!$A$2:$A$2344,'Hospitalisation Details'!$F$2:$F$2344," ",0,1)</f>
        <v>3748.56</v>
      </c>
      <c r="N1934" t="str">
        <f>_xlfn.XLOOKUP(A1934,'Hospitalisation Details'!$A$2:$A$2344,'Hospitalisation Details'!$G$2:$G$2344," ",0,1)</f>
        <v>tier - 2</v>
      </c>
      <c r="O1934" t="str">
        <f>_xlfn.XLOOKUP(A1934,'Hospitalisation Details'!$A$2:$A$2344,'Hospitalisation Details'!$H$2:$H$2344," ",0,1)</f>
        <v>tier - 2</v>
      </c>
      <c r="P1934" t="str">
        <f>_xlfn.XLOOKUP(A1934,'Hospitalisation Details'!$A$2:$A$2344,'Hospitalisation Details'!$I$2:$I$2344," ",0,1)</f>
        <v>R1013</v>
      </c>
      <c r="Q1934">
        <f>_xlfn.XLOOKUP(A1934,'Hospitalisation Details'!$A$2:$A$2344,'Hospitalisation Details'!$K$2:$K$2344," ",0,1)</f>
        <v>36</v>
      </c>
    </row>
    <row r="1935" spans="1:17" ht="15.5" x14ac:dyDescent="0.35">
      <c r="A1935" s="8" t="s">
        <v>434</v>
      </c>
      <c r="B1935" t="str">
        <f>VLOOKUP(Healthcare!A1935,'Customer Names'!A1935:E4269,4,FALSE)</f>
        <v>Jessica</v>
      </c>
      <c r="C1935" s="10">
        <f>_xlfn.XLOOKUP(A1935,'Medical Examinations'!$A$2:$A$2336,'Medical Examinations'!$B$2:$B$2336,"NA",0,1)</f>
        <v>26.03</v>
      </c>
      <c r="D1935" s="10">
        <f>_xlfn.XLOOKUP(A1935,'Medical Examinations'!$A$2:$A$2336,'Medical Examinations'!$C$2:$C$2336)</f>
        <v>5.97</v>
      </c>
      <c r="E1935" s="1" t="str">
        <f>_xlfn.XLOOKUP(A1935,'Medical Examinations'!$A$2:$A$2336,'Medical Examinations'!$D$2:$D$2336)</f>
        <v>No</v>
      </c>
      <c r="F1935" t="str">
        <f>_xlfn.XLOOKUP(A1935,'Medical Examinations'!$A$2:$A$2336,'Medical Examinations'!$E$2:$E$2336)</f>
        <v>No</v>
      </c>
      <c r="G1935" t="str">
        <f>_xlfn.XLOOKUP(A1935,'Medical Examinations'!$A$2:$A$2336,'Medical Examinations'!$F$2:$F$2336)</f>
        <v>Yes</v>
      </c>
      <c r="H1935" s="1">
        <f>_xlfn.XLOOKUP(A1935,'Medical Examinations'!$A$2:$A$2336,'Medical Examinations'!$G$2:$G$2336)</f>
        <v>1</v>
      </c>
      <c r="I1935" t="str">
        <f>_xlfn.XLOOKUP(A1935,'Medical Examinations'!$A$2:$A$2336,'Medical Examinations'!$H$2:$H$2336)</f>
        <v>No</v>
      </c>
      <c r="J1935" t="str">
        <f>VLOOKUP(A1935,'Medical Examinations'!$A$2:$J$2336,9,FALSE)</f>
        <v>Overweight</v>
      </c>
      <c r="K1935" t="str">
        <f>VLOOKUP(A1935,'Medical Examinations'!$A$2:$J$2336,10,FALSE)</f>
        <v>Prediabetes</v>
      </c>
      <c r="L1935" s="51" t="str">
        <f>_xlfn.XLOOKUP(A1935,'Hospitalisation Details'!$A$2:$A$2345,'Hospitalisation Details'!$J$2:$J$2345,"")</f>
        <v>22-Jun-1993</v>
      </c>
      <c r="M1935" s="12">
        <f>_xlfn.XLOOKUP(A1935,'Hospitalisation Details'!$A$2:$A$2344,'Hospitalisation Details'!$F$2:$F$2344," ",0,1)</f>
        <v>3736.46</v>
      </c>
      <c r="N1935" t="str">
        <f>_xlfn.XLOOKUP(A1935,'Hospitalisation Details'!$A$2:$A$2344,'Hospitalisation Details'!$G$2:$G$2344," ",0,1)</f>
        <v>tier - 2</v>
      </c>
      <c r="O1935" t="str">
        <f>_xlfn.XLOOKUP(A1935,'Hospitalisation Details'!$A$2:$A$2344,'Hospitalisation Details'!$H$2:$H$2344," ",0,1)</f>
        <v>tier - 2</v>
      </c>
      <c r="P1935" t="str">
        <f>_xlfn.XLOOKUP(A1935,'Hospitalisation Details'!$A$2:$A$2344,'Hospitalisation Details'!$I$2:$I$2344," ",0,1)</f>
        <v>R1012</v>
      </c>
      <c r="Q1935">
        <f>_xlfn.XLOOKUP(A1935,'Hospitalisation Details'!$A$2:$A$2344,'Hospitalisation Details'!$K$2:$K$2344," ",0,1)</f>
        <v>29</v>
      </c>
    </row>
    <row r="1936" spans="1:17" ht="15.5" x14ac:dyDescent="0.35">
      <c r="A1936" s="8" t="s">
        <v>433</v>
      </c>
      <c r="B1936" t="str">
        <f>VLOOKUP(Healthcare!A1936,'Customer Names'!A1936:E4270,4,FALSE)</f>
        <v>Amanda R</v>
      </c>
      <c r="C1936" s="10">
        <f>_xlfn.XLOOKUP(A1936,'Medical Examinations'!$A$2:$A$2336,'Medical Examinations'!$B$2:$B$2336,"NA",0,1)</f>
        <v>17.29</v>
      </c>
      <c r="D1936" s="10">
        <f>_xlfn.XLOOKUP(A1936,'Medical Examinations'!$A$2:$A$2336,'Medical Examinations'!$C$2:$C$2336)</f>
        <v>4.9800000000000004</v>
      </c>
      <c r="E1936" s="1" t="str">
        <f>_xlfn.XLOOKUP(A1936,'Medical Examinations'!$A$2:$A$2336,'Medical Examinations'!$D$2:$D$2336)</f>
        <v>No</v>
      </c>
      <c r="F1936" t="str">
        <f>_xlfn.XLOOKUP(A1936,'Medical Examinations'!$A$2:$A$2336,'Medical Examinations'!$E$2:$E$2336)</f>
        <v>No</v>
      </c>
      <c r="G1936" t="str">
        <f>_xlfn.XLOOKUP(A1936,'Medical Examinations'!$A$2:$A$2336,'Medical Examinations'!$F$2:$F$2336)</f>
        <v>No</v>
      </c>
      <c r="H1936" s="1">
        <f>_xlfn.XLOOKUP(A1936,'Medical Examinations'!$A$2:$A$2336,'Medical Examinations'!$G$2:$G$2336)</f>
        <v>0</v>
      </c>
      <c r="I1936" t="str">
        <f>_xlfn.XLOOKUP(A1936,'Medical Examinations'!$A$2:$A$2336,'Medical Examinations'!$H$2:$H$2336)</f>
        <v>No</v>
      </c>
      <c r="J1936" t="str">
        <f>VLOOKUP(A1936,'Medical Examinations'!$A$2:$J$2336,9,FALSE)</f>
        <v>Underweight</v>
      </c>
      <c r="K1936" t="str">
        <f>VLOOKUP(A1936,'Medical Examinations'!$A$2:$J$2336,10,FALSE)</f>
        <v>Normal</v>
      </c>
      <c r="L1936" s="51" t="str">
        <f>_xlfn.XLOOKUP(A1936,'Hospitalisation Details'!$A$2:$A$2345,'Hospitalisation Details'!$J$2:$J$2345,"")</f>
        <v>22-Aug-1994</v>
      </c>
      <c r="M1936" s="12">
        <f>_xlfn.XLOOKUP(A1936,'Hospitalisation Details'!$A$2:$A$2344,'Hospitalisation Details'!$F$2:$F$2344," ",0,1)</f>
        <v>3732.63</v>
      </c>
      <c r="N1936" t="str">
        <f>_xlfn.XLOOKUP(A1936,'Hospitalisation Details'!$A$2:$A$2344,'Hospitalisation Details'!$G$2:$G$2344," ",0,1)</f>
        <v>tier - 2</v>
      </c>
      <c r="O1936" t="str">
        <f>_xlfn.XLOOKUP(A1936,'Hospitalisation Details'!$A$2:$A$2344,'Hospitalisation Details'!$H$2:$H$2344," ",0,1)</f>
        <v>tier - 3</v>
      </c>
      <c r="P1936" t="str">
        <f>_xlfn.XLOOKUP(A1936,'Hospitalisation Details'!$A$2:$A$2344,'Hospitalisation Details'!$I$2:$I$2344," ",0,1)</f>
        <v>R1024</v>
      </c>
      <c r="Q1936">
        <f>_xlfn.XLOOKUP(A1936,'Hospitalisation Details'!$A$2:$A$2344,'Hospitalisation Details'!$K$2:$K$2344," ",0,1)</f>
        <v>28</v>
      </c>
    </row>
    <row r="1937" spans="1:17" ht="15.5" x14ac:dyDescent="0.35">
      <c r="A1937" s="8" t="s">
        <v>432</v>
      </c>
      <c r="B1937" t="str">
        <f>VLOOKUP(Healthcare!A1937,'Customer Names'!A1937:E4271,4,FALSE)</f>
        <v>Murray W.</v>
      </c>
      <c r="C1937" s="10">
        <f>_xlfn.XLOOKUP(A1937,'Medical Examinations'!$A$2:$A$2336,'Medical Examinations'!$B$2:$B$2336,"NA",0,1)</f>
        <v>18.170000000000002</v>
      </c>
      <c r="D1937" s="10">
        <f>_xlfn.XLOOKUP(A1937,'Medical Examinations'!$A$2:$A$2336,'Medical Examinations'!$C$2:$C$2336)</f>
        <v>6.91</v>
      </c>
      <c r="E1937" s="1" t="str">
        <f>_xlfn.XLOOKUP(A1937,'Medical Examinations'!$A$2:$A$2336,'Medical Examinations'!$D$2:$D$2336)</f>
        <v>Yes</v>
      </c>
      <c r="F1937" t="str">
        <f>_xlfn.XLOOKUP(A1937,'Medical Examinations'!$A$2:$A$2336,'Medical Examinations'!$E$2:$E$2336)</f>
        <v>No</v>
      </c>
      <c r="G1937" t="str">
        <f>_xlfn.XLOOKUP(A1937,'Medical Examinations'!$A$2:$A$2336,'Medical Examinations'!$F$2:$F$2336)</f>
        <v>No</v>
      </c>
      <c r="H1937" s="1">
        <f>_xlfn.XLOOKUP(A1937,'Medical Examinations'!$A$2:$A$2336,'Medical Examinations'!$G$2:$G$2336)</f>
        <v>1</v>
      </c>
      <c r="I1937" t="str">
        <f>_xlfn.XLOOKUP(A1937,'Medical Examinations'!$A$2:$A$2336,'Medical Examinations'!$H$2:$H$2336)</f>
        <v>No</v>
      </c>
      <c r="J1937" t="str">
        <f>VLOOKUP(A1937,'Medical Examinations'!$A$2:$J$2336,9,FALSE)</f>
        <v>Underweight</v>
      </c>
      <c r="K1937" t="str">
        <f>VLOOKUP(A1937,'Medical Examinations'!$A$2:$J$2336,10,FALSE)</f>
        <v>Diabetes</v>
      </c>
      <c r="L1937" s="51" t="str">
        <f>_xlfn.XLOOKUP(A1937,'Hospitalisation Details'!$A$2:$A$2345,'Hospitalisation Details'!$J$2:$J$2345,"")</f>
        <v>1-Dec-1986</v>
      </c>
      <c r="M1937" s="12">
        <f>_xlfn.XLOOKUP(A1937,'Hospitalisation Details'!$A$2:$A$2344,'Hospitalisation Details'!$F$2:$F$2344," ",0,1)</f>
        <v>3731.6</v>
      </c>
      <c r="N1937" t="str">
        <f>_xlfn.XLOOKUP(A1937,'Hospitalisation Details'!$A$2:$A$2344,'Hospitalisation Details'!$G$2:$G$2344," ",0,1)</f>
        <v>tier - 2</v>
      </c>
      <c r="O1937" t="str">
        <f>_xlfn.XLOOKUP(A1937,'Hospitalisation Details'!$A$2:$A$2344,'Hospitalisation Details'!$H$2:$H$2344," ",0,1)</f>
        <v>tier - 2</v>
      </c>
      <c r="P1937" t="str">
        <f>_xlfn.XLOOKUP(A1937,'Hospitalisation Details'!$A$2:$A$2344,'Hospitalisation Details'!$I$2:$I$2344," ",0,1)</f>
        <v>R1013</v>
      </c>
      <c r="Q1937">
        <f>_xlfn.XLOOKUP(A1937,'Hospitalisation Details'!$A$2:$A$2344,'Hospitalisation Details'!$K$2:$K$2344," ",0,1)</f>
        <v>36</v>
      </c>
    </row>
    <row r="1938" spans="1:17" ht="15.5" x14ac:dyDescent="0.35">
      <c r="A1938" s="8" t="s">
        <v>431</v>
      </c>
      <c r="B1938" t="str">
        <f>VLOOKUP(Healthcare!A1938,'Customer Names'!A1938:E4272,4,FALSE)</f>
        <v>Meghan P.</v>
      </c>
      <c r="C1938" s="10">
        <f>_xlfn.XLOOKUP(A1938,'Medical Examinations'!$A$2:$A$2336,'Medical Examinations'!$B$2:$B$2336,"NA",0,1)</f>
        <v>32.54</v>
      </c>
      <c r="D1938" s="10">
        <f>_xlfn.XLOOKUP(A1938,'Medical Examinations'!$A$2:$A$2336,'Medical Examinations'!$C$2:$C$2336)</f>
        <v>6.38</v>
      </c>
      <c r="E1938" s="1" t="str">
        <f>_xlfn.XLOOKUP(A1938,'Medical Examinations'!$A$2:$A$2336,'Medical Examinations'!$D$2:$D$2336)</f>
        <v>No</v>
      </c>
      <c r="F1938" t="str">
        <f>_xlfn.XLOOKUP(A1938,'Medical Examinations'!$A$2:$A$2336,'Medical Examinations'!$E$2:$E$2336)</f>
        <v>Yes</v>
      </c>
      <c r="G1938" t="str">
        <f>_xlfn.XLOOKUP(A1938,'Medical Examinations'!$A$2:$A$2336,'Medical Examinations'!$F$2:$F$2336)</f>
        <v>No</v>
      </c>
      <c r="H1938" s="1">
        <f>_xlfn.XLOOKUP(A1938,'Medical Examinations'!$A$2:$A$2336,'Medical Examinations'!$G$2:$G$2336)</f>
        <v>1</v>
      </c>
      <c r="I1938" t="str">
        <f>_xlfn.XLOOKUP(A1938,'Medical Examinations'!$A$2:$A$2336,'Medical Examinations'!$H$2:$H$2336)</f>
        <v>No</v>
      </c>
      <c r="J1938" t="str">
        <f>VLOOKUP(A1938,'Medical Examinations'!$A$2:$J$2336,9,FALSE)</f>
        <v>Obesity</v>
      </c>
      <c r="K1938" t="str">
        <f>VLOOKUP(A1938,'Medical Examinations'!$A$2:$J$2336,10,FALSE)</f>
        <v>Prediabetes</v>
      </c>
      <c r="L1938" s="51" t="str">
        <f>_xlfn.XLOOKUP(A1938,'Hospitalisation Details'!$A$2:$A$2345,'Hospitalisation Details'!$J$2:$J$2345,"")</f>
        <v>5-Nov-2004</v>
      </c>
      <c r="M1938" s="12">
        <f>_xlfn.XLOOKUP(A1938,'Hospitalisation Details'!$A$2:$A$2344,'Hospitalisation Details'!$F$2:$F$2344," ",0,1)</f>
        <v>3722.23</v>
      </c>
      <c r="N1938" t="str">
        <f>_xlfn.XLOOKUP(A1938,'Hospitalisation Details'!$A$2:$A$2344,'Hospitalisation Details'!$G$2:$G$2344," ",0,1)</f>
        <v>tier - 2</v>
      </c>
      <c r="O1938" t="str">
        <f>_xlfn.XLOOKUP(A1938,'Hospitalisation Details'!$A$2:$A$2344,'Hospitalisation Details'!$H$2:$H$2344," ",0,1)</f>
        <v>tier - 2</v>
      </c>
      <c r="P1938" t="str">
        <f>_xlfn.XLOOKUP(A1938,'Hospitalisation Details'!$A$2:$A$2344,'Hospitalisation Details'!$I$2:$I$2344," ",0,1)</f>
        <v>R1025</v>
      </c>
      <c r="Q1938">
        <f>_xlfn.XLOOKUP(A1938,'Hospitalisation Details'!$A$2:$A$2344,'Hospitalisation Details'!$K$2:$K$2344," ",0,1)</f>
        <v>18</v>
      </c>
    </row>
    <row r="1939" spans="1:17" ht="15.5" x14ac:dyDescent="0.35">
      <c r="A1939" s="8" t="s">
        <v>430</v>
      </c>
      <c r="B1939" t="str">
        <f>VLOOKUP(Healthcare!A1939,'Customer Names'!A1939:E4273,4,FALSE)</f>
        <v>David</v>
      </c>
      <c r="C1939" s="10">
        <f>_xlfn.XLOOKUP(A1939,'Medical Examinations'!$A$2:$A$2336,'Medical Examinations'!$B$2:$B$2336,"NA",0,1)</f>
        <v>30.25</v>
      </c>
      <c r="D1939" s="10">
        <f>_xlfn.XLOOKUP(A1939,'Medical Examinations'!$A$2:$A$2336,'Medical Examinations'!$C$2:$C$2336)</f>
        <v>4.7699999999999996</v>
      </c>
      <c r="E1939" s="1" t="str">
        <f>_xlfn.XLOOKUP(A1939,'Medical Examinations'!$A$2:$A$2336,'Medical Examinations'!$D$2:$D$2336)</f>
        <v>No</v>
      </c>
      <c r="F1939" t="str">
        <f>_xlfn.XLOOKUP(A1939,'Medical Examinations'!$A$2:$A$2336,'Medical Examinations'!$E$2:$E$2336)</f>
        <v>No</v>
      </c>
      <c r="G1939" t="str">
        <f>_xlfn.XLOOKUP(A1939,'Medical Examinations'!$A$2:$A$2336,'Medical Examinations'!$F$2:$F$2336)</f>
        <v>No</v>
      </c>
      <c r="H1939" s="1">
        <f>_xlfn.XLOOKUP(A1939,'Medical Examinations'!$A$2:$A$2336,'Medical Examinations'!$G$2:$G$2336)</f>
        <v>0</v>
      </c>
      <c r="I1939" t="str">
        <f>_xlfn.XLOOKUP(A1939,'Medical Examinations'!$A$2:$A$2336,'Medical Examinations'!$H$2:$H$2336)</f>
        <v>No</v>
      </c>
      <c r="J1939" t="str">
        <f>VLOOKUP(A1939,'Medical Examinations'!$A$2:$J$2336,9,FALSE)</f>
        <v>Obesity</v>
      </c>
      <c r="K1939" t="str">
        <f>VLOOKUP(A1939,'Medical Examinations'!$A$2:$J$2336,10,FALSE)</f>
        <v>Normal</v>
      </c>
      <c r="L1939" s="51" t="str">
        <f>_xlfn.XLOOKUP(A1939,'Hospitalisation Details'!$A$2:$A$2345,'Hospitalisation Details'!$J$2:$J$2345,"")</f>
        <v>2-Dec-1989</v>
      </c>
      <c r="M1939" s="12">
        <f>_xlfn.XLOOKUP(A1939,'Hospitalisation Details'!$A$2:$A$2344,'Hospitalisation Details'!$F$2:$F$2344," ",0,1)</f>
        <v>3704.35</v>
      </c>
      <c r="N1939" t="str">
        <f>_xlfn.XLOOKUP(A1939,'Hospitalisation Details'!$A$2:$A$2344,'Hospitalisation Details'!$G$2:$G$2344," ",0,1)</f>
        <v>tier - 2</v>
      </c>
      <c r="O1939" t="str">
        <f>_xlfn.XLOOKUP(A1939,'Hospitalisation Details'!$A$2:$A$2344,'Hospitalisation Details'!$H$2:$H$2344," ",0,1)</f>
        <v>tier - 2</v>
      </c>
      <c r="P1939" t="str">
        <f>_xlfn.XLOOKUP(A1939,'Hospitalisation Details'!$A$2:$A$2344,'Hospitalisation Details'!$I$2:$I$2344," ",0,1)</f>
        <v>R1013</v>
      </c>
      <c r="Q1939">
        <f>_xlfn.XLOOKUP(A1939,'Hospitalisation Details'!$A$2:$A$2344,'Hospitalisation Details'!$K$2:$K$2344," ",0,1)</f>
        <v>33</v>
      </c>
    </row>
    <row r="1940" spans="1:17" ht="15.5" x14ac:dyDescent="0.35">
      <c r="A1940" s="8" t="s">
        <v>429</v>
      </c>
      <c r="B1940" t="str">
        <f>VLOOKUP(Healthcare!A1940,'Customer Names'!A1940:E4274,4,FALSE)</f>
        <v>Seth</v>
      </c>
      <c r="C1940" s="10">
        <f>_xlfn.XLOOKUP(A1940,'Medical Examinations'!$A$2:$A$2336,'Medical Examinations'!$B$2:$B$2336,"NA",0,1)</f>
        <v>19.59</v>
      </c>
      <c r="D1940" s="10">
        <f>_xlfn.XLOOKUP(A1940,'Medical Examinations'!$A$2:$A$2336,'Medical Examinations'!$C$2:$C$2336)</f>
        <v>6.04</v>
      </c>
      <c r="E1940" s="1" t="str">
        <f>_xlfn.XLOOKUP(A1940,'Medical Examinations'!$A$2:$A$2336,'Medical Examinations'!$D$2:$D$2336)</f>
        <v>Yes</v>
      </c>
      <c r="F1940" t="str">
        <f>_xlfn.XLOOKUP(A1940,'Medical Examinations'!$A$2:$A$2336,'Medical Examinations'!$E$2:$E$2336)</f>
        <v>No</v>
      </c>
      <c r="G1940" t="str">
        <f>_xlfn.XLOOKUP(A1940,'Medical Examinations'!$A$2:$A$2336,'Medical Examinations'!$F$2:$F$2336)</f>
        <v>No</v>
      </c>
      <c r="H1940" s="1">
        <f>_xlfn.XLOOKUP(A1940,'Medical Examinations'!$A$2:$A$2336,'Medical Examinations'!$G$2:$G$2336)</f>
        <v>1</v>
      </c>
      <c r="I1940" t="str">
        <f>_xlfn.XLOOKUP(A1940,'Medical Examinations'!$A$2:$A$2336,'Medical Examinations'!$H$2:$H$2336)</f>
        <v>No</v>
      </c>
      <c r="J1940" t="str">
        <f>VLOOKUP(A1940,'Medical Examinations'!$A$2:$J$2336,9,FALSE)</f>
        <v>Normal Weight</v>
      </c>
      <c r="K1940" t="str">
        <f>VLOOKUP(A1940,'Medical Examinations'!$A$2:$J$2336,10,FALSE)</f>
        <v>Prediabetes</v>
      </c>
      <c r="L1940" s="51" t="str">
        <f>_xlfn.XLOOKUP(A1940,'Hospitalisation Details'!$A$2:$A$2345,'Hospitalisation Details'!$J$2:$J$2345,"")</f>
        <v>18-Aug-1988</v>
      </c>
      <c r="M1940" s="12">
        <f>_xlfn.XLOOKUP(A1940,'Hospitalisation Details'!$A$2:$A$2344,'Hospitalisation Details'!$F$2:$F$2344," ",0,1)</f>
        <v>3699.54</v>
      </c>
      <c r="N1940" t="str">
        <f>_xlfn.XLOOKUP(A1940,'Hospitalisation Details'!$A$2:$A$2344,'Hospitalisation Details'!$G$2:$G$2344," ",0,1)</f>
        <v>tier - 2</v>
      </c>
      <c r="O1940" t="str">
        <f>_xlfn.XLOOKUP(A1940,'Hospitalisation Details'!$A$2:$A$2344,'Hospitalisation Details'!$H$2:$H$2344," ",0,1)</f>
        <v>tier - 3</v>
      </c>
      <c r="P1940" t="str">
        <f>_xlfn.XLOOKUP(A1940,'Hospitalisation Details'!$A$2:$A$2344,'Hospitalisation Details'!$I$2:$I$2344," ",0,1)</f>
        <v>R1013</v>
      </c>
      <c r="Q1940">
        <f>_xlfn.XLOOKUP(A1940,'Hospitalisation Details'!$A$2:$A$2344,'Hospitalisation Details'!$K$2:$K$2344," ",0,1)</f>
        <v>34</v>
      </c>
    </row>
    <row r="1941" spans="1:17" ht="15.5" x14ac:dyDescent="0.35">
      <c r="A1941" s="8" t="s">
        <v>428</v>
      </c>
      <c r="B1941" t="str">
        <f>VLOOKUP(Healthcare!A1941,'Customer Names'!A1941:E4275,4,FALSE)</f>
        <v>Michael P.</v>
      </c>
      <c r="C1941" s="10">
        <f>_xlfn.XLOOKUP(A1941,'Medical Examinations'!$A$2:$A$2336,'Medical Examinations'!$B$2:$B$2336,"NA",0,1)</f>
        <v>45.9</v>
      </c>
      <c r="D1941" s="10">
        <f>_xlfn.XLOOKUP(A1941,'Medical Examinations'!$A$2:$A$2336,'Medical Examinations'!$C$2:$C$2336)</f>
        <v>4.3</v>
      </c>
      <c r="E1941" s="1" t="str">
        <f>_xlfn.XLOOKUP(A1941,'Medical Examinations'!$A$2:$A$2336,'Medical Examinations'!$D$2:$D$2336)</f>
        <v>Yes</v>
      </c>
      <c r="F1941" t="str">
        <f>_xlfn.XLOOKUP(A1941,'Medical Examinations'!$A$2:$A$2336,'Medical Examinations'!$E$2:$E$2336)</f>
        <v>No</v>
      </c>
      <c r="G1941" t="str">
        <f>_xlfn.XLOOKUP(A1941,'Medical Examinations'!$A$2:$A$2336,'Medical Examinations'!$F$2:$F$2336)</f>
        <v>No</v>
      </c>
      <c r="H1941" s="1">
        <f>_xlfn.XLOOKUP(A1941,'Medical Examinations'!$A$2:$A$2336,'Medical Examinations'!$G$2:$G$2336)</f>
        <v>1</v>
      </c>
      <c r="I1941" t="str">
        <f>_xlfn.XLOOKUP(A1941,'Medical Examinations'!$A$2:$A$2336,'Medical Examinations'!$H$2:$H$2336)</f>
        <v>No</v>
      </c>
      <c r="J1941" t="str">
        <f>VLOOKUP(A1941,'Medical Examinations'!$A$2:$J$2336,9,FALSE)</f>
        <v>Obesity</v>
      </c>
      <c r="K1941" t="str">
        <f>VLOOKUP(A1941,'Medical Examinations'!$A$2:$J$2336,10,FALSE)</f>
        <v>Normal</v>
      </c>
      <c r="L1941" s="51" t="str">
        <f>_xlfn.XLOOKUP(A1941,'Hospitalisation Details'!$A$2:$A$2345,'Hospitalisation Details'!$J$2:$J$2345,"")</f>
        <v>21-Oct-1995</v>
      </c>
      <c r="M1941" s="12">
        <f>_xlfn.XLOOKUP(A1941,'Hospitalisation Details'!$A$2:$A$2344,'Hospitalisation Details'!$F$2:$F$2344," ",0,1)</f>
        <v>3693.43</v>
      </c>
      <c r="N1941" t="str">
        <f>_xlfn.XLOOKUP(A1941,'Hospitalisation Details'!$A$2:$A$2344,'Hospitalisation Details'!$G$2:$G$2344," ",0,1)</f>
        <v>tier - 2</v>
      </c>
      <c r="O1941" t="str">
        <f>_xlfn.XLOOKUP(A1941,'Hospitalisation Details'!$A$2:$A$2344,'Hospitalisation Details'!$H$2:$H$2344," ",0,1)</f>
        <v>tier - 3</v>
      </c>
      <c r="P1941" t="str">
        <f>_xlfn.XLOOKUP(A1941,'Hospitalisation Details'!$A$2:$A$2344,'Hospitalisation Details'!$I$2:$I$2344," ",0,1)</f>
        <v>R1011</v>
      </c>
      <c r="Q1941">
        <f>_xlfn.XLOOKUP(A1941,'Hospitalisation Details'!$A$2:$A$2344,'Hospitalisation Details'!$K$2:$K$2344," ",0,1)</f>
        <v>27</v>
      </c>
    </row>
    <row r="1942" spans="1:17" ht="15.5" x14ac:dyDescent="0.35">
      <c r="A1942" s="8" t="s">
        <v>427</v>
      </c>
      <c r="B1942" t="str">
        <f>VLOOKUP(Healthcare!A1942,'Customer Names'!A1942:E4276,4,FALSE)</f>
        <v>Russell M</v>
      </c>
      <c r="C1942" s="10">
        <f>_xlfn.XLOOKUP(A1942,'Medical Examinations'!$A$2:$A$2336,'Medical Examinations'!$B$2:$B$2336,"NA",0,1)</f>
        <v>17.059999999999999</v>
      </c>
      <c r="D1942" s="10">
        <f>_xlfn.XLOOKUP(A1942,'Medical Examinations'!$A$2:$A$2336,'Medical Examinations'!$C$2:$C$2336)</f>
        <v>8.75</v>
      </c>
      <c r="E1942" s="1" t="str">
        <f>_xlfn.XLOOKUP(A1942,'Medical Examinations'!$A$2:$A$2336,'Medical Examinations'!$D$2:$D$2336)</f>
        <v>Yes</v>
      </c>
      <c r="F1942" t="str">
        <f>_xlfn.XLOOKUP(A1942,'Medical Examinations'!$A$2:$A$2336,'Medical Examinations'!$E$2:$E$2336)</f>
        <v>No</v>
      </c>
      <c r="G1942" t="str">
        <f>_xlfn.XLOOKUP(A1942,'Medical Examinations'!$A$2:$A$2336,'Medical Examinations'!$F$2:$F$2336)</f>
        <v>No</v>
      </c>
      <c r="H1942" s="1">
        <f>_xlfn.XLOOKUP(A1942,'Medical Examinations'!$A$2:$A$2336,'Medical Examinations'!$G$2:$G$2336)</f>
        <v>0</v>
      </c>
      <c r="I1942" t="str">
        <f>_xlfn.XLOOKUP(A1942,'Medical Examinations'!$A$2:$A$2336,'Medical Examinations'!$H$2:$H$2336)</f>
        <v>No</v>
      </c>
      <c r="J1942" t="str">
        <f>VLOOKUP(A1942,'Medical Examinations'!$A$2:$J$2336,9,FALSE)</f>
        <v>Underweight</v>
      </c>
      <c r="K1942" t="str">
        <f>VLOOKUP(A1942,'Medical Examinations'!$A$2:$J$2336,10,FALSE)</f>
        <v>Diabetes</v>
      </c>
      <c r="L1942" s="51" t="str">
        <f>_xlfn.XLOOKUP(A1942,'Hospitalisation Details'!$A$2:$A$2345,'Hospitalisation Details'!$J$2:$J$2345,"")</f>
        <v>14-Dec-1981</v>
      </c>
      <c r="M1942" s="12">
        <f>_xlfn.XLOOKUP(A1942,'Hospitalisation Details'!$A$2:$A$2344,'Hospitalisation Details'!$F$2:$F$2344," ",0,1)</f>
        <v>3688.38</v>
      </c>
      <c r="N1942" t="str">
        <f>_xlfn.XLOOKUP(A1942,'Hospitalisation Details'!$A$2:$A$2344,'Hospitalisation Details'!$G$2:$G$2344," ",0,1)</f>
        <v>tier - 2</v>
      </c>
      <c r="O1942" t="str">
        <f>_xlfn.XLOOKUP(A1942,'Hospitalisation Details'!$A$2:$A$2344,'Hospitalisation Details'!$H$2:$H$2344," ",0,1)</f>
        <v>tier - 2</v>
      </c>
      <c r="P1942" t="str">
        <f>_xlfn.XLOOKUP(A1942,'Hospitalisation Details'!$A$2:$A$2344,'Hospitalisation Details'!$I$2:$I$2344," ",0,1)</f>
        <v>R1013</v>
      </c>
      <c r="Q1942">
        <f>_xlfn.XLOOKUP(A1942,'Hospitalisation Details'!$A$2:$A$2344,'Hospitalisation Details'!$K$2:$K$2344," ",0,1)</f>
        <v>41</v>
      </c>
    </row>
    <row r="1943" spans="1:17" ht="15.5" x14ac:dyDescent="0.35">
      <c r="A1943" s="8" t="s">
        <v>426</v>
      </c>
      <c r="B1943" t="str">
        <f>VLOOKUP(Healthcare!A1943,'Customer Names'!A1943:E4277,4,FALSE)</f>
        <v>Martin</v>
      </c>
      <c r="C1943" s="10">
        <f>_xlfn.XLOOKUP(A1943,'Medical Examinations'!$A$2:$A$2336,'Medical Examinations'!$B$2:$B$2336,"NA",0,1)</f>
        <v>32.07</v>
      </c>
      <c r="D1943" s="10">
        <f>_xlfn.XLOOKUP(A1943,'Medical Examinations'!$A$2:$A$2336,'Medical Examinations'!$C$2:$C$2336)</f>
        <v>5.25</v>
      </c>
      <c r="E1943" s="1" t="str">
        <f>_xlfn.XLOOKUP(A1943,'Medical Examinations'!$A$2:$A$2336,'Medical Examinations'!$D$2:$D$2336)</f>
        <v>No</v>
      </c>
      <c r="F1943" t="str">
        <f>_xlfn.XLOOKUP(A1943,'Medical Examinations'!$A$2:$A$2336,'Medical Examinations'!$E$2:$E$2336)</f>
        <v>No</v>
      </c>
      <c r="G1943" t="str">
        <f>_xlfn.XLOOKUP(A1943,'Medical Examinations'!$A$2:$A$2336,'Medical Examinations'!$F$2:$F$2336)</f>
        <v>Yes</v>
      </c>
      <c r="H1943" s="1">
        <f>_xlfn.XLOOKUP(A1943,'Medical Examinations'!$A$2:$A$2336,'Medical Examinations'!$G$2:$G$2336)</f>
        <v>1</v>
      </c>
      <c r="I1943" t="str">
        <f>_xlfn.XLOOKUP(A1943,'Medical Examinations'!$A$2:$A$2336,'Medical Examinations'!$H$2:$H$2336)</f>
        <v>No</v>
      </c>
      <c r="J1943" t="str">
        <f>VLOOKUP(A1943,'Medical Examinations'!$A$2:$J$2336,9,FALSE)</f>
        <v>Obesity</v>
      </c>
      <c r="K1943" t="str">
        <f>VLOOKUP(A1943,'Medical Examinations'!$A$2:$J$2336,10,FALSE)</f>
        <v>Normal</v>
      </c>
      <c r="L1943" s="51" t="str">
        <f>_xlfn.XLOOKUP(A1943,'Hospitalisation Details'!$A$2:$A$2345,'Hospitalisation Details'!$J$2:$J$2345,"")</f>
        <v>10-Jul-2003</v>
      </c>
      <c r="M1943" s="12">
        <f>_xlfn.XLOOKUP(A1943,'Hospitalisation Details'!$A$2:$A$2344,'Hospitalisation Details'!$F$2:$F$2344," ",0,1)</f>
        <v>3688.35</v>
      </c>
      <c r="N1943" t="str">
        <f>_xlfn.XLOOKUP(A1943,'Hospitalisation Details'!$A$2:$A$2344,'Hospitalisation Details'!$G$2:$G$2344," ",0,1)</f>
        <v>tier - 2</v>
      </c>
      <c r="O1943" t="str">
        <f>_xlfn.XLOOKUP(A1943,'Hospitalisation Details'!$A$2:$A$2344,'Hospitalisation Details'!$H$2:$H$2344," ",0,1)</f>
        <v>tier - 2</v>
      </c>
      <c r="P1943" t="str">
        <f>_xlfn.XLOOKUP(A1943,'Hospitalisation Details'!$A$2:$A$2344,'Hospitalisation Details'!$I$2:$I$2344," ",0,1)</f>
        <v>R1021</v>
      </c>
      <c r="Q1943">
        <f>_xlfn.XLOOKUP(A1943,'Hospitalisation Details'!$A$2:$A$2344,'Hospitalisation Details'!$K$2:$K$2344," ",0,1)</f>
        <v>19</v>
      </c>
    </row>
    <row r="1944" spans="1:17" ht="15.5" x14ac:dyDescent="0.35">
      <c r="A1944" s="8" t="s">
        <v>425</v>
      </c>
      <c r="B1944" t="str">
        <f>VLOOKUP(Healthcare!A1944,'Customer Names'!A1944:E4278,4,FALSE)</f>
        <v>Michael</v>
      </c>
      <c r="C1944" s="10">
        <f>_xlfn.XLOOKUP(A1944,'Medical Examinations'!$A$2:$A$2336,'Medical Examinations'!$B$2:$B$2336,"NA",0,1)</f>
        <v>16.5</v>
      </c>
      <c r="D1944" s="10">
        <f>_xlfn.XLOOKUP(A1944,'Medical Examinations'!$A$2:$A$2336,'Medical Examinations'!$C$2:$C$2336)</f>
        <v>5.03</v>
      </c>
      <c r="E1944" s="1" t="str">
        <f>_xlfn.XLOOKUP(A1944,'Medical Examinations'!$A$2:$A$2336,'Medical Examinations'!$D$2:$D$2336)</f>
        <v>No</v>
      </c>
      <c r="F1944" t="str">
        <f>_xlfn.XLOOKUP(A1944,'Medical Examinations'!$A$2:$A$2336,'Medical Examinations'!$E$2:$E$2336)</f>
        <v>No</v>
      </c>
      <c r="G1944" t="str">
        <f>_xlfn.XLOOKUP(A1944,'Medical Examinations'!$A$2:$A$2336,'Medical Examinations'!$F$2:$F$2336)</f>
        <v>No</v>
      </c>
      <c r="H1944" s="1">
        <f>_xlfn.XLOOKUP(A1944,'Medical Examinations'!$A$2:$A$2336,'Medical Examinations'!$G$2:$G$2336)</f>
        <v>1</v>
      </c>
      <c r="I1944" t="str">
        <f>_xlfn.XLOOKUP(A1944,'Medical Examinations'!$A$2:$A$2336,'Medical Examinations'!$H$2:$H$2336)</f>
        <v>No</v>
      </c>
      <c r="J1944" t="str">
        <f>VLOOKUP(A1944,'Medical Examinations'!$A$2:$J$2336,9,FALSE)</f>
        <v>Underweight</v>
      </c>
      <c r="K1944" t="str">
        <f>VLOOKUP(A1944,'Medical Examinations'!$A$2:$J$2336,10,FALSE)</f>
        <v>Normal</v>
      </c>
      <c r="L1944" s="51" t="str">
        <f>_xlfn.XLOOKUP(A1944,'Hospitalisation Details'!$A$2:$A$2345,'Hospitalisation Details'!$J$2:$J$2345,"")</f>
        <v>6-Jul-1984</v>
      </c>
      <c r="M1944" s="12">
        <f>_xlfn.XLOOKUP(A1944,'Hospitalisation Details'!$A$2:$A$2344,'Hospitalisation Details'!$F$2:$F$2344," ",0,1)</f>
        <v>3678.86</v>
      </c>
      <c r="N1944" t="str">
        <f>_xlfn.XLOOKUP(A1944,'Hospitalisation Details'!$A$2:$A$2344,'Hospitalisation Details'!$G$2:$G$2344," ",0,1)</f>
        <v>tier - 2</v>
      </c>
      <c r="O1944" t="str">
        <f>_xlfn.XLOOKUP(A1944,'Hospitalisation Details'!$A$2:$A$2344,'Hospitalisation Details'!$H$2:$H$2344," ",0,1)</f>
        <v>tier - 3</v>
      </c>
      <c r="P1944" t="str">
        <f>_xlfn.XLOOKUP(A1944,'Hospitalisation Details'!$A$2:$A$2344,'Hospitalisation Details'!$I$2:$I$2344," ",0,1)</f>
        <v>R1013</v>
      </c>
      <c r="Q1944">
        <f>_xlfn.XLOOKUP(A1944,'Hospitalisation Details'!$A$2:$A$2344,'Hospitalisation Details'!$K$2:$K$2344," ",0,1)</f>
        <v>38</v>
      </c>
    </row>
    <row r="1945" spans="1:17" ht="15.5" x14ac:dyDescent="0.35">
      <c r="A1945" s="8" t="s">
        <v>424</v>
      </c>
      <c r="B1945" t="str">
        <f>VLOOKUP(Healthcare!A1945,'Customer Names'!A1945:E4279,4,FALSE)</f>
        <v>Miles</v>
      </c>
      <c r="C1945" s="10">
        <f>_xlfn.XLOOKUP(A1945,'Medical Examinations'!$A$2:$A$2336,'Medical Examinations'!$B$2:$B$2336,"NA",0,1)</f>
        <v>31.4</v>
      </c>
      <c r="D1945" s="10">
        <f>_xlfn.XLOOKUP(A1945,'Medical Examinations'!$A$2:$A$2336,'Medical Examinations'!$C$2:$C$2336)</f>
        <v>5.88</v>
      </c>
      <c r="E1945" s="1" t="str">
        <f>_xlfn.XLOOKUP(A1945,'Medical Examinations'!$A$2:$A$2336,'Medical Examinations'!$D$2:$D$2336)</f>
        <v>No</v>
      </c>
      <c r="F1945" t="str">
        <f>_xlfn.XLOOKUP(A1945,'Medical Examinations'!$A$2:$A$2336,'Medical Examinations'!$E$2:$E$2336)</f>
        <v>No</v>
      </c>
      <c r="G1945" t="str">
        <f>_xlfn.XLOOKUP(A1945,'Medical Examinations'!$A$2:$A$2336,'Medical Examinations'!$F$2:$F$2336)</f>
        <v>No</v>
      </c>
      <c r="H1945" s="1">
        <f>_xlfn.XLOOKUP(A1945,'Medical Examinations'!$A$2:$A$2336,'Medical Examinations'!$G$2:$G$2336)</f>
        <v>1</v>
      </c>
      <c r="I1945" t="str">
        <f>_xlfn.XLOOKUP(A1945,'Medical Examinations'!$A$2:$A$2336,'Medical Examinations'!$H$2:$H$2336)</f>
        <v>No</v>
      </c>
      <c r="J1945" t="str">
        <f>VLOOKUP(A1945,'Medical Examinations'!$A$2:$J$2336,9,FALSE)</f>
        <v>Obesity</v>
      </c>
      <c r="K1945" t="str">
        <f>VLOOKUP(A1945,'Medical Examinations'!$A$2:$J$2336,10,FALSE)</f>
        <v>Prediabetes</v>
      </c>
      <c r="L1945" s="51" t="str">
        <f>_xlfn.XLOOKUP(A1945,'Hospitalisation Details'!$A$2:$A$2345,'Hospitalisation Details'!$J$2:$J$2345,"")</f>
        <v>14-Sep-1992</v>
      </c>
      <c r="M1945" s="12">
        <f>_xlfn.XLOOKUP(A1945,'Hospitalisation Details'!$A$2:$A$2344,'Hospitalisation Details'!$F$2:$F$2344," ",0,1)</f>
        <v>3659.35</v>
      </c>
      <c r="N1945" t="str">
        <f>_xlfn.XLOOKUP(A1945,'Hospitalisation Details'!$A$2:$A$2344,'Hospitalisation Details'!$G$2:$G$2344," ",0,1)</f>
        <v>tier - 3</v>
      </c>
      <c r="O1945" t="str">
        <f>_xlfn.XLOOKUP(A1945,'Hospitalisation Details'!$A$2:$A$2344,'Hospitalisation Details'!$H$2:$H$2344," ",0,1)</f>
        <v>tier - 1</v>
      </c>
      <c r="P1945" t="str">
        <f>_xlfn.XLOOKUP(A1945,'Hospitalisation Details'!$A$2:$A$2344,'Hospitalisation Details'!$I$2:$I$2344," ",0,1)</f>
        <v>R1011</v>
      </c>
      <c r="Q1945">
        <f>_xlfn.XLOOKUP(A1945,'Hospitalisation Details'!$A$2:$A$2344,'Hospitalisation Details'!$K$2:$K$2344," ",0,1)</f>
        <v>30</v>
      </c>
    </row>
    <row r="1946" spans="1:17" ht="15.5" x14ac:dyDescent="0.35">
      <c r="A1946" s="8" t="s">
        <v>423</v>
      </c>
      <c r="B1946" t="str">
        <f>VLOOKUP(Healthcare!A1946,'Customer Names'!A1946:E4280,4,FALSE)</f>
        <v>Amanda</v>
      </c>
      <c r="C1946" s="10">
        <f>_xlfn.XLOOKUP(A1946,'Medical Examinations'!$A$2:$A$2336,'Medical Examinations'!$B$2:$B$2336,"NA",0,1)</f>
        <v>20.36</v>
      </c>
      <c r="D1946" s="10">
        <f>_xlfn.XLOOKUP(A1946,'Medical Examinations'!$A$2:$A$2336,'Medical Examinations'!$C$2:$C$2336)</f>
        <v>4.49</v>
      </c>
      <c r="E1946" s="1" t="str">
        <f>_xlfn.XLOOKUP(A1946,'Medical Examinations'!$A$2:$A$2336,'Medical Examinations'!$D$2:$D$2336)</f>
        <v>No</v>
      </c>
      <c r="F1946" t="str">
        <f>_xlfn.XLOOKUP(A1946,'Medical Examinations'!$A$2:$A$2336,'Medical Examinations'!$E$2:$E$2336)</f>
        <v>No</v>
      </c>
      <c r="G1946" t="str">
        <f>_xlfn.XLOOKUP(A1946,'Medical Examinations'!$A$2:$A$2336,'Medical Examinations'!$F$2:$F$2336)</f>
        <v>No</v>
      </c>
      <c r="H1946" s="1">
        <f>_xlfn.XLOOKUP(A1946,'Medical Examinations'!$A$2:$A$2336,'Medical Examinations'!$G$2:$G$2336)</f>
        <v>0</v>
      </c>
      <c r="I1946" t="str">
        <f>_xlfn.XLOOKUP(A1946,'Medical Examinations'!$A$2:$A$2336,'Medical Examinations'!$H$2:$H$2336)</f>
        <v>No</v>
      </c>
      <c r="J1946" t="str">
        <f>VLOOKUP(A1946,'Medical Examinations'!$A$2:$J$2336,9,FALSE)</f>
        <v>Normal Weight</v>
      </c>
      <c r="K1946" t="str">
        <f>VLOOKUP(A1946,'Medical Examinations'!$A$2:$J$2336,10,FALSE)</f>
        <v>Normal</v>
      </c>
      <c r="L1946" s="51" t="str">
        <f>_xlfn.XLOOKUP(A1946,'Hospitalisation Details'!$A$2:$A$2345,'Hospitalisation Details'!$J$2:$J$2345,"")</f>
        <v>8-Nov-1990</v>
      </c>
      <c r="M1946" s="12">
        <f>_xlfn.XLOOKUP(A1946,'Hospitalisation Details'!$A$2:$A$2344,'Hospitalisation Details'!$F$2:$F$2344," ",0,1)</f>
        <v>3653.29</v>
      </c>
      <c r="N1946" t="str">
        <f>_xlfn.XLOOKUP(A1946,'Hospitalisation Details'!$A$2:$A$2344,'Hospitalisation Details'!$G$2:$G$2344," ",0,1)</f>
        <v>tier - 2</v>
      </c>
      <c r="O1946" t="str">
        <f>_xlfn.XLOOKUP(A1946,'Hospitalisation Details'!$A$2:$A$2344,'Hospitalisation Details'!$H$2:$H$2344," ",0,1)</f>
        <v>tier - 3</v>
      </c>
      <c r="P1946" t="str">
        <f>_xlfn.XLOOKUP(A1946,'Hospitalisation Details'!$A$2:$A$2344,'Hospitalisation Details'!$I$2:$I$2344," ",0,1)</f>
        <v>R1011</v>
      </c>
      <c r="Q1946">
        <f>_xlfn.XLOOKUP(A1946,'Hospitalisation Details'!$A$2:$A$2344,'Hospitalisation Details'!$K$2:$K$2344," ",0,1)</f>
        <v>32</v>
      </c>
    </row>
    <row r="1947" spans="1:17" ht="15.5" x14ac:dyDescent="0.35">
      <c r="A1947" s="8" t="s">
        <v>422</v>
      </c>
      <c r="B1947" t="str">
        <f>VLOOKUP(Healthcare!A1947,'Customer Names'!A1947:E4281,4,FALSE)</f>
        <v>Roger</v>
      </c>
      <c r="C1947" s="10">
        <f>_xlfn.XLOOKUP(A1947,'Medical Examinations'!$A$2:$A$2336,'Medical Examinations'!$B$2:$B$2336,"NA",0,1)</f>
        <v>25.46</v>
      </c>
      <c r="D1947" s="10">
        <f>_xlfn.XLOOKUP(A1947,'Medical Examinations'!$A$2:$A$2336,'Medical Examinations'!$C$2:$C$2336)</f>
        <v>4.1399999999999997</v>
      </c>
      <c r="E1947" s="1" t="str">
        <f>_xlfn.XLOOKUP(A1947,'Medical Examinations'!$A$2:$A$2336,'Medical Examinations'!$D$2:$D$2336)</f>
        <v>No</v>
      </c>
      <c r="F1947" t="str">
        <f>_xlfn.XLOOKUP(A1947,'Medical Examinations'!$A$2:$A$2336,'Medical Examinations'!$E$2:$E$2336)</f>
        <v>No</v>
      </c>
      <c r="G1947" t="str">
        <f>_xlfn.XLOOKUP(A1947,'Medical Examinations'!$A$2:$A$2336,'Medical Examinations'!$F$2:$F$2336)</f>
        <v>No</v>
      </c>
      <c r="H1947" s="1">
        <f>_xlfn.XLOOKUP(A1947,'Medical Examinations'!$A$2:$A$2336,'Medical Examinations'!$G$2:$G$2336)</f>
        <v>1</v>
      </c>
      <c r="I1947" t="str">
        <f>_xlfn.XLOOKUP(A1947,'Medical Examinations'!$A$2:$A$2336,'Medical Examinations'!$H$2:$H$2336)</f>
        <v>No</v>
      </c>
      <c r="J1947" t="str">
        <f>VLOOKUP(A1947,'Medical Examinations'!$A$2:$J$2336,9,FALSE)</f>
        <v>Overweight</v>
      </c>
      <c r="K1947" t="str">
        <f>VLOOKUP(A1947,'Medical Examinations'!$A$2:$J$2336,10,FALSE)</f>
        <v>Normal</v>
      </c>
      <c r="L1947" s="51" t="str">
        <f>_xlfn.XLOOKUP(A1947,'Hospitalisation Details'!$A$2:$A$2345,'Hospitalisation Details'!$J$2:$J$2345,"")</f>
        <v>17-Nov-1992</v>
      </c>
      <c r="M1947" s="12">
        <f>_xlfn.XLOOKUP(A1947,'Hospitalisation Details'!$A$2:$A$2344,'Hospitalisation Details'!$F$2:$F$2344," ",0,1)</f>
        <v>3645.09</v>
      </c>
      <c r="N1947" t="str">
        <f>_xlfn.XLOOKUP(A1947,'Hospitalisation Details'!$A$2:$A$2344,'Hospitalisation Details'!$G$2:$G$2344," ",0,1)</f>
        <v>tier - 1</v>
      </c>
      <c r="O1947" t="str">
        <f>_xlfn.XLOOKUP(A1947,'Hospitalisation Details'!$A$2:$A$2344,'Hospitalisation Details'!$H$2:$H$2344," ",0,1)</f>
        <v>tier - 2</v>
      </c>
      <c r="P1947" t="str">
        <f>_xlfn.XLOOKUP(A1947,'Hospitalisation Details'!$A$2:$A$2344,'Hospitalisation Details'!$I$2:$I$2344," ",0,1)</f>
        <v>R1014</v>
      </c>
      <c r="Q1947">
        <f>_xlfn.XLOOKUP(A1947,'Hospitalisation Details'!$A$2:$A$2344,'Hospitalisation Details'!$K$2:$K$2344," ",0,1)</f>
        <v>30</v>
      </c>
    </row>
    <row r="1948" spans="1:17" ht="15.5" x14ac:dyDescent="0.35">
      <c r="A1948" s="8" t="s">
        <v>421</v>
      </c>
      <c r="B1948" t="str">
        <f>VLOOKUP(Healthcare!A1948,'Customer Names'!A1948:E4282,4,FALSE)</f>
        <v>Brock J</v>
      </c>
      <c r="C1948" s="10">
        <f>_xlfn.XLOOKUP(A1948,'Medical Examinations'!$A$2:$A$2336,'Medical Examinations'!$B$2:$B$2336,"NA",0,1)</f>
        <v>17.09</v>
      </c>
      <c r="D1948" s="10">
        <f>_xlfn.XLOOKUP(A1948,'Medical Examinations'!$A$2:$A$2336,'Medical Examinations'!$C$2:$C$2336)</f>
        <v>5.8</v>
      </c>
      <c r="E1948" s="1" t="str">
        <f>_xlfn.XLOOKUP(A1948,'Medical Examinations'!$A$2:$A$2336,'Medical Examinations'!$D$2:$D$2336)</f>
        <v>Yes</v>
      </c>
      <c r="F1948" t="str">
        <f>_xlfn.XLOOKUP(A1948,'Medical Examinations'!$A$2:$A$2336,'Medical Examinations'!$E$2:$E$2336)</f>
        <v>No</v>
      </c>
      <c r="G1948" t="str">
        <f>_xlfn.XLOOKUP(A1948,'Medical Examinations'!$A$2:$A$2336,'Medical Examinations'!$F$2:$F$2336)</f>
        <v>No</v>
      </c>
      <c r="H1948" s="1">
        <f>_xlfn.XLOOKUP(A1948,'Medical Examinations'!$A$2:$A$2336,'Medical Examinations'!$G$2:$G$2336)</f>
        <v>0</v>
      </c>
      <c r="I1948" t="str">
        <f>_xlfn.XLOOKUP(A1948,'Medical Examinations'!$A$2:$A$2336,'Medical Examinations'!$H$2:$H$2336)</f>
        <v>No</v>
      </c>
      <c r="J1948" t="str">
        <f>VLOOKUP(A1948,'Medical Examinations'!$A$2:$J$2336,9,FALSE)</f>
        <v>Underweight</v>
      </c>
      <c r="K1948" t="str">
        <f>VLOOKUP(A1948,'Medical Examinations'!$A$2:$J$2336,10,FALSE)</f>
        <v>Prediabetes</v>
      </c>
      <c r="L1948" s="51" t="str">
        <f>_xlfn.XLOOKUP(A1948,'Hospitalisation Details'!$A$2:$A$2345,'Hospitalisation Details'!$J$2:$J$2345,"")</f>
        <v>14-Jun-1985</v>
      </c>
      <c r="M1948" s="12">
        <f>_xlfn.XLOOKUP(A1948,'Hospitalisation Details'!$A$2:$A$2344,'Hospitalisation Details'!$F$2:$F$2344," ",0,1)</f>
        <v>3622.13</v>
      </c>
      <c r="N1948" t="str">
        <f>_xlfn.XLOOKUP(A1948,'Hospitalisation Details'!$A$2:$A$2344,'Hospitalisation Details'!$G$2:$G$2344," ",0,1)</f>
        <v>tier - 2</v>
      </c>
      <c r="O1948" t="str">
        <f>_xlfn.XLOOKUP(A1948,'Hospitalisation Details'!$A$2:$A$2344,'Hospitalisation Details'!$H$2:$H$2344," ",0,1)</f>
        <v>tier - 1</v>
      </c>
      <c r="P1948" t="str">
        <f>_xlfn.XLOOKUP(A1948,'Hospitalisation Details'!$A$2:$A$2344,'Hospitalisation Details'!$I$2:$I$2344," ",0,1)</f>
        <v>R1013</v>
      </c>
      <c r="Q1948">
        <f>_xlfn.XLOOKUP(A1948,'Hospitalisation Details'!$A$2:$A$2344,'Hospitalisation Details'!$K$2:$K$2344," ",0,1)</f>
        <v>37</v>
      </c>
    </row>
    <row r="1949" spans="1:17" ht="15.5" x14ac:dyDescent="0.35">
      <c r="A1949" s="8" t="s">
        <v>420</v>
      </c>
      <c r="B1949" t="str">
        <f>VLOOKUP(Healthcare!A1949,'Customer Names'!A1949:E4283,4,FALSE)</f>
        <v>Stephen F.</v>
      </c>
      <c r="C1949" s="10">
        <f>_xlfn.XLOOKUP(A1949,'Medical Examinations'!$A$2:$A$2336,'Medical Examinations'!$B$2:$B$2336,"NA",0,1)</f>
        <v>20.83</v>
      </c>
      <c r="D1949" s="10">
        <f>_xlfn.XLOOKUP(A1949,'Medical Examinations'!$A$2:$A$2336,'Medical Examinations'!$C$2:$C$2336)</f>
        <v>5.12</v>
      </c>
      <c r="E1949" s="1" t="str">
        <f>_xlfn.XLOOKUP(A1949,'Medical Examinations'!$A$2:$A$2336,'Medical Examinations'!$D$2:$D$2336)</f>
        <v>No</v>
      </c>
      <c r="F1949" t="str">
        <f>_xlfn.XLOOKUP(A1949,'Medical Examinations'!$A$2:$A$2336,'Medical Examinations'!$E$2:$E$2336)</f>
        <v>No</v>
      </c>
      <c r="G1949" t="str">
        <f>_xlfn.XLOOKUP(A1949,'Medical Examinations'!$A$2:$A$2336,'Medical Examinations'!$F$2:$F$2336)</f>
        <v>No</v>
      </c>
      <c r="H1949" s="1">
        <f>_xlfn.XLOOKUP(A1949,'Medical Examinations'!$A$2:$A$2336,'Medical Examinations'!$G$2:$G$2336)</f>
        <v>0</v>
      </c>
      <c r="I1949" t="str">
        <f>_xlfn.XLOOKUP(A1949,'Medical Examinations'!$A$2:$A$2336,'Medical Examinations'!$H$2:$H$2336)</f>
        <v>No</v>
      </c>
      <c r="J1949" t="str">
        <f>VLOOKUP(A1949,'Medical Examinations'!$A$2:$J$2336,9,FALSE)</f>
        <v>Normal Weight</v>
      </c>
      <c r="K1949" t="str">
        <f>VLOOKUP(A1949,'Medical Examinations'!$A$2:$J$2336,10,FALSE)</f>
        <v>Normal</v>
      </c>
      <c r="L1949" s="51" t="str">
        <f>_xlfn.XLOOKUP(A1949,'Hospitalisation Details'!$A$2:$A$2345,'Hospitalisation Details'!$J$2:$J$2345,"")</f>
        <v>11-Oct-1990</v>
      </c>
      <c r="M1949" s="12">
        <f>_xlfn.XLOOKUP(A1949,'Hospitalisation Details'!$A$2:$A$2344,'Hospitalisation Details'!$F$2:$F$2344," ",0,1)</f>
        <v>3606.43</v>
      </c>
      <c r="N1949" t="str">
        <f>_xlfn.XLOOKUP(A1949,'Hospitalisation Details'!$A$2:$A$2344,'Hospitalisation Details'!$G$2:$G$2344," ",0,1)</f>
        <v>tier - 2</v>
      </c>
      <c r="O1949" t="str">
        <f>_xlfn.XLOOKUP(A1949,'Hospitalisation Details'!$A$2:$A$2344,'Hospitalisation Details'!$H$2:$H$2344," ",0,1)</f>
        <v>tier - 1</v>
      </c>
      <c r="P1949" t="str">
        <f>_xlfn.XLOOKUP(A1949,'Hospitalisation Details'!$A$2:$A$2344,'Hospitalisation Details'!$I$2:$I$2344," ",0,1)</f>
        <v>R1013</v>
      </c>
      <c r="Q1949">
        <f>_xlfn.XLOOKUP(A1949,'Hospitalisation Details'!$A$2:$A$2344,'Hospitalisation Details'!$K$2:$K$2344," ",0,1)</f>
        <v>32</v>
      </c>
    </row>
    <row r="1950" spans="1:17" ht="15.5" x14ac:dyDescent="0.35">
      <c r="A1950" s="8" t="s">
        <v>419</v>
      </c>
      <c r="B1950" t="str">
        <f>VLOOKUP(Healthcare!A1950,'Customer Names'!A1950:E4284,4,FALSE)</f>
        <v>Missy</v>
      </c>
      <c r="C1950" s="10">
        <f>_xlfn.XLOOKUP(A1950,'Medical Examinations'!$A$2:$A$2336,'Medical Examinations'!$B$2:$B$2336,"NA",0,1)</f>
        <v>18.920000000000002</v>
      </c>
      <c r="D1950" s="10">
        <f>_xlfn.XLOOKUP(A1950,'Medical Examinations'!$A$2:$A$2336,'Medical Examinations'!$C$2:$C$2336)</f>
        <v>5.98</v>
      </c>
      <c r="E1950" s="1" t="str">
        <f>_xlfn.XLOOKUP(A1950,'Medical Examinations'!$A$2:$A$2336,'Medical Examinations'!$D$2:$D$2336)</f>
        <v>Yes</v>
      </c>
      <c r="F1950" t="str">
        <f>_xlfn.XLOOKUP(A1950,'Medical Examinations'!$A$2:$A$2336,'Medical Examinations'!$E$2:$E$2336)</f>
        <v>No</v>
      </c>
      <c r="G1950" t="str">
        <f>_xlfn.XLOOKUP(A1950,'Medical Examinations'!$A$2:$A$2336,'Medical Examinations'!$F$2:$F$2336)</f>
        <v>No</v>
      </c>
      <c r="H1950" s="1">
        <f>_xlfn.XLOOKUP(A1950,'Medical Examinations'!$A$2:$A$2336,'Medical Examinations'!$G$2:$G$2336)</f>
        <v>1</v>
      </c>
      <c r="I1950" t="str">
        <f>_xlfn.XLOOKUP(A1950,'Medical Examinations'!$A$2:$A$2336,'Medical Examinations'!$H$2:$H$2336)</f>
        <v>No</v>
      </c>
      <c r="J1950" t="str">
        <f>VLOOKUP(A1950,'Medical Examinations'!$A$2:$J$2336,9,FALSE)</f>
        <v>Normal Weight</v>
      </c>
      <c r="K1950" t="str">
        <f>VLOOKUP(A1950,'Medical Examinations'!$A$2:$J$2336,10,FALSE)</f>
        <v>Prediabetes</v>
      </c>
      <c r="L1950" s="51" t="str">
        <f>_xlfn.XLOOKUP(A1950,'Hospitalisation Details'!$A$2:$A$2345,'Hospitalisation Details'!$J$2:$J$2345,"")</f>
        <v>4-Nov-1988</v>
      </c>
      <c r="M1950" s="12">
        <f>_xlfn.XLOOKUP(A1950,'Hospitalisation Details'!$A$2:$A$2344,'Hospitalisation Details'!$F$2:$F$2344," ",0,1)</f>
        <v>3603.6</v>
      </c>
      <c r="N1950" t="str">
        <f>_xlfn.XLOOKUP(A1950,'Hospitalisation Details'!$A$2:$A$2344,'Hospitalisation Details'!$G$2:$G$2344," ",0,1)</f>
        <v>tier - 2</v>
      </c>
      <c r="O1950" t="str">
        <f>_xlfn.XLOOKUP(A1950,'Hospitalisation Details'!$A$2:$A$2344,'Hospitalisation Details'!$H$2:$H$2344," ",0,1)</f>
        <v>tier - 1</v>
      </c>
      <c r="P1950" t="str">
        <f>_xlfn.XLOOKUP(A1950,'Hospitalisation Details'!$A$2:$A$2344,'Hospitalisation Details'!$I$2:$I$2344," ",0,1)</f>
        <v>R1013</v>
      </c>
      <c r="Q1950">
        <f>_xlfn.XLOOKUP(A1950,'Hospitalisation Details'!$A$2:$A$2344,'Hospitalisation Details'!$K$2:$K$2344," ",0,1)</f>
        <v>34</v>
      </c>
    </row>
    <row r="1951" spans="1:17" ht="15.5" x14ac:dyDescent="0.35">
      <c r="A1951" s="8" t="s">
        <v>418</v>
      </c>
      <c r="B1951" t="str">
        <f>VLOOKUP(Healthcare!A1951,'Customer Names'!A1951:E4285,4,FALSE)</f>
        <v>William</v>
      </c>
      <c r="C1951" s="10">
        <f>_xlfn.XLOOKUP(A1951,'Medical Examinations'!$A$2:$A$2336,'Medical Examinations'!$B$2:$B$2336,"NA",0,1)</f>
        <v>37.1</v>
      </c>
      <c r="D1951" s="10">
        <f>_xlfn.XLOOKUP(A1951,'Medical Examinations'!$A$2:$A$2336,'Medical Examinations'!$C$2:$C$2336)</f>
        <v>5.46</v>
      </c>
      <c r="E1951" s="1" t="str">
        <f>_xlfn.XLOOKUP(A1951,'Medical Examinations'!$A$2:$A$2336,'Medical Examinations'!$D$2:$D$2336)</f>
        <v>No</v>
      </c>
      <c r="F1951" t="str">
        <f>_xlfn.XLOOKUP(A1951,'Medical Examinations'!$A$2:$A$2336,'Medical Examinations'!$E$2:$E$2336)</f>
        <v>No</v>
      </c>
      <c r="G1951" t="str">
        <f>_xlfn.XLOOKUP(A1951,'Medical Examinations'!$A$2:$A$2336,'Medical Examinations'!$F$2:$F$2336)</f>
        <v>No</v>
      </c>
      <c r="H1951" s="1">
        <f>_xlfn.XLOOKUP(A1951,'Medical Examinations'!$A$2:$A$2336,'Medical Examinations'!$G$2:$G$2336)</f>
        <v>0</v>
      </c>
      <c r="I1951" t="str">
        <f>_xlfn.XLOOKUP(A1951,'Medical Examinations'!$A$2:$A$2336,'Medical Examinations'!$H$2:$H$2336)</f>
        <v>No</v>
      </c>
      <c r="J1951" t="str">
        <f>VLOOKUP(A1951,'Medical Examinations'!$A$2:$J$2336,9,FALSE)</f>
        <v>Obesity</v>
      </c>
      <c r="K1951" t="str">
        <f>VLOOKUP(A1951,'Medical Examinations'!$A$2:$J$2336,10,FALSE)</f>
        <v>Normal</v>
      </c>
      <c r="L1951" s="51" t="str">
        <f>_xlfn.XLOOKUP(A1951,'Hospitalisation Details'!$A$2:$A$2345,'Hospitalisation Details'!$J$2:$J$2345,"")</f>
        <v>12-Aug-1999</v>
      </c>
      <c r="M1951" s="12">
        <f>_xlfn.XLOOKUP(A1951,'Hospitalisation Details'!$A$2:$A$2344,'Hospitalisation Details'!$F$2:$F$2344," ",0,1)</f>
        <v>3597.6</v>
      </c>
      <c r="N1951" t="str">
        <f>_xlfn.XLOOKUP(A1951,'Hospitalisation Details'!$A$2:$A$2344,'Hospitalisation Details'!$G$2:$G$2344," ",0,1)</f>
        <v>tier - 2</v>
      </c>
      <c r="O1951" t="str">
        <f>_xlfn.XLOOKUP(A1951,'Hospitalisation Details'!$A$2:$A$2344,'Hospitalisation Details'!$H$2:$H$2344," ",0,1)</f>
        <v>tier - 2</v>
      </c>
      <c r="P1951" t="str">
        <f>_xlfn.XLOOKUP(A1951,'Hospitalisation Details'!$A$2:$A$2344,'Hospitalisation Details'!$I$2:$I$2344," ",0,1)</f>
        <v>R1011</v>
      </c>
      <c r="Q1951">
        <f>_xlfn.XLOOKUP(A1951,'Hospitalisation Details'!$A$2:$A$2344,'Hospitalisation Details'!$K$2:$K$2344," ",0,1)</f>
        <v>23</v>
      </c>
    </row>
    <row r="1952" spans="1:17" ht="15.5" x14ac:dyDescent="0.35">
      <c r="A1952" s="8" t="s">
        <v>417</v>
      </c>
      <c r="B1952" t="str">
        <f>VLOOKUP(Healthcare!A1952,'Customer Names'!A1952:E4286,4,FALSE)</f>
        <v>Lauren M</v>
      </c>
      <c r="C1952" s="10">
        <f>_xlfn.XLOOKUP(A1952,'Medical Examinations'!$A$2:$A$2336,'Medical Examinations'!$B$2:$B$2336,"NA",0,1)</f>
        <v>22.515000000000001</v>
      </c>
      <c r="D1952" s="10">
        <f>_xlfn.XLOOKUP(A1952,'Medical Examinations'!$A$2:$A$2336,'Medical Examinations'!$C$2:$C$2336)</f>
        <v>4.91</v>
      </c>
      <c r="E1952" s="1" t="str">
        <f>_xlfn.XLOOKUP(A1952,'Medical Examinations'!$A$2:$A$2336,'Medical Examinations'!$D$2:$D$2336)</f>
        <v>Yes</v>
      </c>
      <c r="F1952" t="str">
        <f>_xlfn.XLOOKUP(A1952,'Medical Examinations'!$A$2:$A$2336,'Medical Examinations'!$E$2:$E$2336)</f>
        <v>No</v>
      </c>
      <c r="G1952" t="str">
        <f>_xlfn.XLOOKUP(A1952,'Medical Examinations'!$A$2:$A$2336,'Medical Examinations'!$F$2:$F$2336)</f>
        <v>Yes</v>
      </c>
      <c r="H1952" s="1">
        <f>_xlfn.XLOOKUP(A1952,'Medical Examinations'!$A$2:$A$2336,'Medical Examinations'!$G$2:$G$2336)</f>
        <v>1</v>
      </c>
      <c r="I1952" t="str">
        <f>_xlfn.XLOOKUP(A1952,'Medical Examinations'!$A$2:$A$2336,'Medical Examinations'!$H$2:$H$2336)</f>
        <v>No</v>
      </c>
      <c r="J1952" t="str">
        <f>VLOOKUP(A1952,'Medical Examinations'!$A$2:$J$2336,9,FALSE)</f>
        <v>Normal Weight</v>
      </c>
      <c r="K1952" t="str">
        <f>VLOOKUP(A1952,'Medical Examinations'!$A$2:$J$2336,10,FALSE)</f>
        <v>Normal</v>
      </c>
      <c r="L1952" s="51" t="str">
        <f>_xlfn.XLOOKUP(A1952,'Hospitalisation Details'!$A$2:$A$2345,'Hospitalisation Details'!$J$2:$J$2345,"")</f>
        <v>4-Nov-1997</v>
      </c>
      <c r="M1952" s="12">
        <f>_xlfn.XLOOKUP(A1952,'Hospitalisation Details'!$A$2:$A$2344,'Hospitalisation Details'!$F$2:$F$2344," ",0,1)</f>
        <v>3594.17</v>
      </c>
      <c r="N1952" t="str">
        <f>_xlfn.XLOOKUP(A1952,'Hospitalisation Details'!$A$2:$A$2344,'Hospitalisation Details'!$G$2:$G$2344," ",0,1)</f>
        <v>tier - 2</v>
      </c>
      <c r="O1952" t="str">
        <f>_xlfn.XLOOKUP(A1952,'Hospitalisation Details'!$A$2:$A$2344,'Hospitalisation Details'!$H$2:$H$2344," ",0,1)</f>
        <v>tier - 2</v>
      </c>
      <c r="P1952" t="str">
        <f>_xlfn.XLOOKUP(A1952,'Hospitalisation Details'!$A$2:$A$2344,'Hospitalisation Details'!$I$2:$I$2344," ",0,1)</f>
        <v>R1012</v>
      </c>
      <c r="Q1952">
        <f>_xlfn.XLOOKUP(A1952,'Hospitalisation Details'!$A$2:$A$2344,'Hospitalisation Details'!$K$2:$K$2344," ",0,1)</f>
        <v>25</v>
      </c>
    </row>
    <row r="1953" spans="1:17" ht="15.5" x14ac:dyDescent="0.35">
      <c r="A1953" s="8" t="s">
        <v>416</v>
      </c>
      <c r="B1953" t="str">
        <f>VLOOKUP(Healthcare!A1953,'Customer Names'!A1953:E4287,4,FALSE)</f>
        <v>Apolo U.</v>
      </c>
      <c r="C1953" s="10">
        <f>_xlfn.XLOOKUP(A1953,'Medical Examinations'!$A$2:$A$2336,'Medical Examinations'!$B$2:$B$2336,"NA",0,1)</f>
        <v>32.700000000000003</v>
      </c>
      <c r="D1953" s="10">
        <f>_xlfn.XLOOKUP(A1953,'Medical Examinations'!$A$2:$A$2336,'Medical Examinations'!$C$2:$C$2336)</f>
        <v>4.66</v>
      </c>
      <c r="E1953" s="1" t="str">
        <f>_xlfn.XLOOKUP(A1953,'Medical Examinations'!$A$2:$A$2336,'Medical Examinations'!$D$2:$D$2336)</f>
        <v>No</v>
      </c>
      <c r="F1953" t="str">
        <f>_xlfn.XLOOKUP(A1953,'Medical Examinations'!$A$2:$A$2336,'Medical Examinations'!$E$2:$E$2336)</f>
        <v>No</v>
      </c>
      <c r="G1953" t="str">
        <f>_xlfn.XLOOKUP(A1953,'Medical Examinations'!$A$2:$A$2336,'Medical Examinations'!$F$2:$F$2336)</f>
        <v>No</v>
      </c>
      <c r="H1953" s="1">
        <f>_xlfn.XLOOKUP(A1953,'Medical Examinations'!$A$2:$A$2336,'Medical Examinations'!$G$2:$G$2336)</f>
        <v>0</v>
      </c>
      <c r="I1953" t="str">
        <f>_xlfn.XLOOKUP(A1953,'Medical Examinations'!$A$2:$A$2336,'Medical Examinations'!$H$2:$H$2336)</f>
        <v>No</v>
      </c>
      <c r="J1953" t="str">
        <f>VLOOKUP(A1953,'Medical Examinations'!$A$2:$J$2336,9,FALSE)</f>
        <v>Obesity</v>
      </c>
      <c r="K1953" t="str">
        <f>VLOOKUP(A1953,'Medical Examinations'!$A$2:$J$2336,10,FALSE)</f>
        <v>Normal</v>
      </c>
      <c r="L1953" s="51" t="str">
        <f>_xlfn.XLOOKUP(A1953,'Hospitalisation Details'!$A$2:$A$2345,'Hospitalisation Details'!$J$2:$J$2345,"")</f>
        <v>6-Jun-1999</v>
      </c>
      <c r="M1953" s="12">
        <f>_xlfn.XLOOKUP(A1953,'Hospitalisation Details'!$A$2:$A$2344,'Hospitalisation Details'!$F$2:$F$2344," ",0,1)</f>
        <v>3591.48</v>
      </c>
      <c r="N1953" t="str">
        <f>_xlfn.XLOOKUP(A1953,'Hospitalisation Details'!$A$2:$A$2344,'Hospitalisation Details'!$G$2:$G$2344," ",0,1)</f>
        <v>tier - 2</v>
      </c>
      <c r="O1953" t="str">
        <f>_xlfn.XLOOKUP(A1953,'Hospitalisation Details'!$A$2:$A$2344,'Hospitalisation Details'!$H$2:$H$2344," ",0,1)</f>
        <v>tier - 3</v>
      </c>
      <c r="P1953" t="str">
        <f>_xlfn.XLOOKUP(A1953,'Hospitalisation Details'!$A$2:$A$2344,'Hospitalisation Details'!$I$2:$I$2344," ",0,1)</f>
        <v>R1011</v>
      </c>
      <c r="Q1953">
        <f>_xlfn.XLOOKUP(A1953,'Hospitalisation Details'!$A$2:$A$2344,'Hospitalisation Details'!$K$2:$K$2344," ",0,1)</f>
        <v>24</v>
      </c>
    </row>
    <row r="1954" spans="1:17" ht="15.5" x14ac:dyDescent="0.35">
      <c r="A1954" s="8" t="s">
        <v>415</v>
      </c>
      <c r="B1954" t="str">
        <f>VLOOKUP(Healthcare!A1954,'Customer Names'!A1954:E4288,4,FALSE)</f>
        <v>Alfons</v>
      </c>
      <c r="C1954" s="10">
        <f>_xlfn.XLOOKUP(A1954,'Medical Examinations'!$A$2:$A$2336,'Medical Examinations'!$B$2:$B$2336,"NA",0,1)</f>
        <v>17.75</v>
      </c>
      <c r="D1954" s="10">
        <f>_xlfn.XLOOKUP(A1954,'Medical Examinations'!$A$2:$A$2336,'Medical Examinations'!$C$2:$C$2336)</f>
        <v>6.8</v>
      </c>
      <c r="E1954" s="1" t="str">
        <f>_xlfn.XLOOKUP(A1954,'Medical Examinations'!$A$2:$A$2336,'Medical Examinations'!$D$2:$D$2336)</f>
        <v>Yes</v>
      </c>
      <c r="F1954" t="str">
        <f>_xlfn.XLOOKUP(A1954,'Medical Examinations'!$A$2:$A$2336,'Medical Examinations'!$E$2:$E$2336)</f>
        <v>No</v>
      </c>
      <c r="G1954" t="str">
        <f>_xlfn.XLOOKUP(A1954,'Medical Examinations'!$A$2:$A$2336,'Medical Examinations'!$F$2:$F$2336)</f>
        <v>No</v>
      </c>
      <c r="H1954" s="1">
        <f>_xlfn.XLOOKUP(A1954,'Medical Examinations'!$A$2:$A$2336,'Medical Examinations'!$G$2:$G$2336)</f>
        <v>1</v>
      </c>
      <c r="I1954" t="str">
        <f>_xlfn.XLOOKUP(A1954,'Medical Examinations'!$A$2:$A$2336,'Medical Examinations'!$H$2:$H$2336)</f>
        <v>No</v>
      </c>
      <c r="J1954" t="str">
        <f>VLOOKUP(A1954,'Medical Examinations'!$A$2:$J$2336,9,FALSE)</f>
        <v>Underweight</v>
      </c>
      <c r="K1954" t="str">
        <f>VLOOKUP(A1954,'Medical Examinations'!$A$2:$J$2336,10,FALSE)</f>
        <v>Diabetes</v>
      </c>
      <c r="L1954" s="51" t="str">
        <f>_xlfn.XLOOKUP(A1954,'Hospitalisation Details'!$A$2:$A$2345,'Hospitalisation Details'!$J$2:$J$2345,"")</f>
        <v>27-Dec-1986</v>
      </c>
      <c r="M1954" s="12">
        <f>_xlfn.XLOOKUP(A1954,'Hospitalisation Details'!$A$2:$A$2344,'Hospitalisation Details'!$F$2:$F$2344," ",0,1)</f>
        <v>3589.14</v>
      </c>
      <c r="N1954" t="str">
        <f>_xlfn.XLOOKUP(A1954,'Hospitalisation Details'!$A$2:$A$2344,'Hospitalisation Details'!$G$2:$G$2344," ",0,1)</f>
        <v>tier - 2</v>
      </c>
      <c r="O1954" t="str">
        <f>_xlfn.XLOOKUP(A1954,'Hospitalisation Details'!$A$2:$A$2344,'Hospitalisation Details'!$H$2:$H$2344," ",0,1)</f>
        <v>tier - 2</v>
      </c>
      <c r="P1954" t="str">
        <f>_xlfn.XLOOKUP(A1954,'Hospitalisation Details'!$A$2:$A$2344,'Hospitalisation Details'!$I$2:$I$2344," ",0,1)</f>
        <v>R1013</v>
      </c>
      <c r="Q1954">
        <f>_xlfn.XLOOKUP(A1954,'Hospitalisation Details'!$A$2:$A$2344,'Hospitalisation Details'!$K$2:$K$2344," ",0,1)</f>
        <v>36</v>
      </c>
    </row>
    <row r="1955" spans="1:17" ht="15.5" x14ac:dyDescent="0.35">
      <c r="A1955" s="8" t="s">
        <v>414</v>
      </c>
      <c r="B1955" t="str">
        <f>VLOOKUP(Healthcare!A1955,'Customer Names'!A1955:E4289,4,FALSE)</f>
        <v>Amber</v>
      </c>
      <c r="C1955" s="10">
        <f>_xlfn.XLOOKUP(A1955,'Medical Examinations'!$A$2:$A$2336,'Medical Examinations'!$B$2:$B$2336,"NA",0,1)</f>
        <v>33.630000000000003</v>
      </c>
      <c r="D1955" s="10">
        <f>_xlfn.XLOOKUP(A1955,'Medical Examinations'!$A$2:$A$2336,'Medical Examinations'!$C$2:$C$2336)</f>
        <v>4.47</v>
      </c>
      <c r="E1955" s="1" t="str">
        <f>_xlfn.XLOOKUP(A1955,'Medical Examinations'!$A$2:$A$2336,'Medical Examinations'!$D$2:$D$2336)</f>
        <v>Yes</v>
      </c>
      <c r="F1955" t="str">
        <f>_xlfn.XLOOKUP(A1955,'Medical Examinations'!$A$2:$A$2336,'Medical Examinations'!$E$2:$E$2336)</f>
        <v>No</v>
      </c>
      <c r="G1955" t="str">
        <f>_xlfn.XLOOKUP(A1955,'Medical Examinations'!$A$2:$A$2336,'Medical Examinations'!$F$2:$F$2336)</f>
        <v>No</v>
      </c>
      <c r="H1955" s="1">
        <f>_xlfn.XLOOKUP(A1955,'Medical Examinations'!$A$2:$A$2336,'Medical Examinations'!$G$2:$G$2336)</f>
        <v>0</v>
      </c>
      <c r="I1955" t="str">
        <f>_xlfn.XLOOKUP(A1955,'Medical Examinations'!$A$2:$A$2336,'Medical Examinations'!$H$2:$H$2336)</f>
        <v>No</v>
      </c>
      <c r="J1955" t="str">
        <f>VLOOKUP(A1955,'Medical Examinations'!$A$2:$J$2336,9,FALSE)</f>
        <v>Obesity</v>
      </c>
      <c r="K1955" t="str">
        <f>VLOOKUP(A1955,'Medical Examinations'!$A$2:$J$2336,10,FALSE)</f>
        <v>Normal</v>
      </c>
      <c r="L1955" s="51" t="str">
        <f>_xlfn.XLOOKUP(A1955,'Hospitalisation Details'!$A$2:$A$2345,'Hospitalisation Details'!$J$2:$J$2345,"")</f>
        <v>11-Nov-2001</v>
      </c>
      <c r="M1955" s="12">
        <f>_xlfn.XLOOKUP(A1955,'Hospitalisation Details'!$A$2:$A$2344,'Hospitalisation Details'!$F$2:$F$2344," ",0,1)</f>
        <v>3579.83</v>
      </c>
      <c r="N1955" t="str">
        <f>_xlfn.XLOOKUP(A1955,'Hospitalisation Details'!$A$2:$A$2344,'Hospitalisation Details'!$G$2:$G$2344," ",0,1)</f>
        <v>tier - 2</v>
      </c>
      <c r="O1955" t="str">
        <f>_xlfn.XLOOKUP(A1955,'Hospitalisation Details'!$A$2:$A$2344,'Hospitalisation Details'!$H$2:$H$2344," ",0,1)</f>
        <v>tier - 2</v>
      </c>
      <c r="P1955" t="str">
        <f>_xlfn.XLOOKUP(A1955,'Hospitalisation Details'!$A$2:$A$2344,'Hospitalisation Details'!$I$2:$I$2344," ",0,1)</f>
        <v>R1012</v>
      </c>
      <c r="Q1955">
        <f>_xlfn.XLOOKUP(A1955,'Hospitalisation Details'!$A$2:$A$2344,'Hospitalisation Details'!$K$2:$K$2344," ",0,1)</f>
        <v>21</v>
      </c>
    </row>
    <row r="1956" spans="1:17" ht="15.5" x14ac:dyDescent="0.35">
      <c r="A1956" s="8" t="s">
        <v>413</v>
      </c>
      <c r="B1956" t="str">
        <f>VLOOKUP(Healthcare!A1956,'Customer Names'!A1956:E4290,4,FALSE)</f>
        <v>Leah C.</v>
      </c>
      <c r="C1956" s="10">
        <f>_xlfn.XLOOKUP(A1956,'Medical Examinations'!$A$2:$A$2336,'Medical Examinations'!$B$2:$B$2336,"NA",0,1)</f>
        <v>34.799999999999997</v>
      </c>
      <c r="D1956" s="10">
        <f>_xlfn.XLOOKUP(A1956,'Medical Examinations'!$A$2:$A$2336,'Medical Examinations'!$C$2:$C$2336)</f>
        <v>4.08</v>
      </c>
      <c r="E1956" s="1" t="str">
        <f>_xlfn.XLOOKUP(A1956,'Medical Examinations'!$A$2:$A$2336,'Medical Examinations'!$D$2:$D$2336)</f>
        <v>Yes</v>
      </c>
      <c r="F1956" t="str">
        <f>_xlfn.XLOOKUP(A1956,'Medical Examinations'!$A$2:$A$2336,'Medical Examinations'!$E$2:$E$2336)</f>
        <v>No</v>
      </c>
      <c r="G1956" t="str">
        <f>_xlfn.XLOOKUP(A1956,'Medical Examinations'!$A$2:$A$2336,'Medical Examinations'!$F$2:$F$2336)</f>
        <v>No</v>
      </c>
      <c r="H1956" s="1">
        <f>_xlfn.XLOOKUP(A1956,'Medical Examinations'!$A$2:$A$2336,'Medical Examinations'!$G$2:$G$2336)</f>
        <v>1</v>
      </c>
      <c r="I1956" t="str">
        <f>_xlfn.XLOOKUP(A1956,'Medical Examinations'!$A$2:$A$2336,'Medical Examinations'!$H$2:$H$2336)</f>
        <v>No</v>
      </c>
      <c r="J1956" t="str">
        <f>VLOOKUP(A1956,'Medical Examinations'!$A$2:$J$2336,9,FALSE)</f>
        <v>Obesity</v>
      </c>
      <c r="K1956" t="str">
        <f>VLOOKUP(A1956,'Medical Examinations'!$A$2:$J$2336,10,FALSE)</f>
        <v>Normal</v>
      </c>
      <c r="L1956" s="51" t="str">
        <f>_xlfn.XLOOKUP(A1956,'Hospitalisation Details'!$A$2:$A$2345,'Hospitalisation Details'!$J$2:$J$2345,"")</f>
        <v>23-Aug-1995</v>
      </c>
      <c r="M1956" s="12">
        <f>_xlfn.XLOOKUP(A1956,'Hospitalisation Details'!$A$2:$A$2344,'Hospitalisation Details'!$F$2:$F$2344," ",0,1)</f>
        <v>3578</v>
      </c>
      <c r="N1956" t="str">
        <f>_xlfn.XLOOKUP(A1956,'Hospitalisation Details'!$A$2:$A$2344,'Hospitalisation Details'!$G$2:$G$2344," ",0,1)</f>
        <v>tier - 2</v>
      </c>
      <c r="O1956" t="str">
        <f>_xlfn.XLOOKUP(A1956,'Hospitalisation Details'!$A$2:$A$2344,'Hospitalisation Details'!$H$2:$H$2344," ",0,1)</f>
        <v>tier - 3</v>
      </c>
      <c r="P1956" t="str">
        <f>_xlfn.XLOOKUP(A1956,'Hospitalisation Details'!$A$2:$A$2344,'Hospitalisation Details'!$I$2:$I$2344," ",0,1)</f>
        <v>R1011</v>
      </c>
      <c r="Q1956">
        <f>_xlfn.XLOOKUP(A1956,'Hospitalisation Details'!$A$2:$A$2344,'Hospitalisation Details'!$K$2:$K$2344," ",0,1)</f>
        <v>27</v>
      </c>
    </row>
    <row r="1957" spans="1:17" ht="15.5" x14ac:dyDescent="0.35">
      <c r="A1957" s="8" t="s">
        <v>412</v>
      </c>
      <c r="B1957" t="str">
        <f>VLOOKUP(Healthcare!A1957,'Customer Names'!A1957:E4291,4,FALSE)</f>
        <v>Lilia</v>
      </c>
      <c r="C1957" s="10">
        <f>_xlfn.XLOOKUP(A1957,'Medical Examinations'!$A$2:$A$2336,'Medical Examinations'!$B$2:$B$2336,"NA",0,1)</f>
        <v>16.809999999999999</v>
      </c>
      <c r="D1957" s="10">
        <f>_xlfn.XLOOKUP(A1957,'Medical Examinations'!$A$2:$A$2336,'Medical Examinations'!$C$2:$C$2336)</f>
        <v>5.51</v>
      </c>
      <c r="E1957" s="1" t="str">
        <f>_xlfn.XLOOKUP(A1957,'Medical Examinations'!$A$2:$A$2336,'Medical Examinations'!$D$2:$D$2336)</f>
        <v>Yes</v>
      </c>
      <c r="F1957" t="str">
        <f>_xlfn.XLOOKUP(A1957,'Medical Examinations'!$A$2:$A$2336,'Medical Examinations'!$E$2:$E$2336)</f>
        <v>No</v>
      </c>
      <c r="G1957" t="str">
        <f>_xlfn.XLOOKUP(A1957,'Medical Examinations'!$A$2:$A$2336,'Medical Examinations'!$F$2:$F$2336)</f>
        <v>No</v>
      </c>
      <c r="H1957" s="1">
        <f>_xlfn.XLOOKUP(A1957,'Medical Examinations'!$A$2:$A$2336,'Medical Examinations'!$G$2:$G$2336)</f>
        <v>1</v>
      </c>
      <c r="I1957" t="str">
        <f>_xlfn.XLOOKUP(A1957,'Medical Examinations'!$A$2:$A$2336,'Medical Examinations'!$H$2:$H$2336)</f>
        <v>No</v>
      </c>
      <c r="J1957" t="str">
        <f>VLOOKUP(A1957,'Medical Examinations'!$A$2:$J$2336,9,FALSE)</f>
        <v>Underweight</v>
      </c>
      <c r="K1957" t="str">
        <f>VLOOKUP(A1957,'Medical Examinations'!$A$2:$J$2336,10,FALSE)</f>
        <v>Normal</v>
      </c>
      <c r="L1957" s="51" t="str">
        <f>_xlfn.XLOOKUP(A1957,'Hospitalisation Details'!$A$2:$A$2345,'Hospitalisation Details'!$J$2:$J$2345,"")</f>
        <v>18-Aug-1988</v>
      </c>
      <c r="M1957" s="12">
        <f>_xlfn.XLOOKUP(A1957,'Hospitalisation Details'!$A$2:$A$2344,'Hospitalisation Details'!$F$2:$F$2344," ",0,1)</f>
        <v>3569.96</v>
      </c>
      <c r="N1957" t="str">
        <f>_xlfn.XLOOKUP(A1957,'Hospitalisation Details'!$A$2:$A$2344,'Hospitalisation Details'!$G$2:$G$2344," ",0,1)</f>
        <v>tier - 2</v>
      </c>
      <c r="O1957" t="str">
        <f>_xlfn.XLOOKUP(A1957,'Hospitalisation Details'!$A$2:$A$2344,'Hospitalisation Details'!$H$2:$H$2344," ",0,1)</f>
        <v>tier - 1</v>
      </c>
      <c r="P1957" t="str">
        <f>_xlfn.XLOOKUP(A1957,'Hospitalisation Details'!$A$2:$A$2344,'Hospitalisation Details'!$I$2:$I$2344," ",0,1)</f>
        <v>R1012</v>
      </c>
      <c r="Q1957">
        <f>_xlfn.XLOOKUP(A1957,'Hospitalisation Details'!$A$2:$A$2344,'Hospitalisation Details'!$K$2:$K$2344," ",0,1)</f>
        <v>34</v>
      </c>
    </row>
    <row r="1958" spans="1:17" ht="15.5" x14ac:dyDescent="0.35">
      <c r="A1958" s="8" t="s">
        <v>411</v>
      </c>
      <c r="B1958" t="str">
        <f>VLOOKUP(Healthcare!A1958,'Customer Names'!A1958:E4292,4,FALSE)</f>
        <v>Danny</v>
      </c>
      <c r="C1958" s="10">
        <f>_xlfn.XLOOKUP(A1958,'Medical Examinations'!$A$2:$A$2336,'Medical Examinations'!$B$2:$B$2336,"NA",0,1)</f>
        <v>16.690000000000001</v>
      </c>
      <c r="D1958" s="10">
        <f>_xlfn.XLOOKUP(A1958,'Medical Examinations'!$A$2:$A$2336,'Medical Examinations'!$C$2:$C$2336)</f>
        <v>8.4</v>
      </c>
      <c r="E1958" s="1" t="str">
        <f>_xlfn.XLOOKUP(A1958,'Medical Examinations'!$A$2:$A$2336,'Medical Examinations'!$D$2:$D$2336)</f>
        <v>Yes</v>
      </c>
      <c r="F1958" t="str">
        <f>_xlfn.XLOOKUP(A1958,'Medical Examinations'!$A$2:$A$2336,'Medical Examinations'!$E$2:$E$2336)</f>
        <v>No</v>
      </c>
      <c r="G1958" t="str">
        <f>_xlfn.XLOOKUP(A1958,'Medical Examinations'!$A$2:$A$2336,'Medical Examinations'!$F$2:$F$2336)</f>
        <v>No</v>
      </c>
      <c r="H1958" s="1">
        <f>_xlfn.XLOOKUP(A1958,'Medical Examinations'!$A$2:$A$2336,'Medical Examinations'!$G$2:$G$2336)</f>
        <v>0</v>
      </c>
      <c r="I1958" t="str">
        <f>_xlfn.XLOOKUP(A1958,'Medical Examinations'!$A$2:$A$2336,'Medical Examinations'!$H$2:$H$2336)</f>
        <v>No</v>
      </c>
      <c r="J1958" t="str">
        <f>VLOOKUP(A1958,'Medical Examinations'!$A$2:$J$2336,9,FALSE)</f>
        <v>Underweight</v>
      </c>
      <c r="K1958" t="str">
        <f>VLOOKUP(A1958,'Medical Examinations'!$A$2:$J$2336,10,FALSE)</f>
        <v>Diabetes</v>
      </c>
      <c r="L1958" s="51" t="str">
        <f>_xlfn.XLOOKUP(A1958,'Hospitalisation Details'!$A$2:$A$2345,'Hospitalisation Details'!$J$2:$J$2345,"")</f>
        <v>10-Oct-1981</v>
      </c>
      <c r="M1958" s="12">
        <f>_xlfn.XLOOKUP(A1958,'Hospitalisation Details'!$A$2:$A$2344,'Hospitalisation Details'!$F$2:$F$2344," ",0,1)</f>
        <v>3562.87</v>
      </c>
      <c r="N1958" t="str">
        <f>_xlfn.XLOOKUP(A1958,'Hospitalisation Details'!$A$2:$A$2344,'Hospitalisation Details'!$G$2:$G$2344," ",0,1)</f>
        <v>tier - 2</v>
      </c>
      <c r="O1958" t="str">
        <f>_xlfn.XLOOKUP(A1958,'Hospitalisation Details'!$A$2:$A$2344,'Hospitalisation Details'!$H$2:$H$2344," ",0,1)</f>
        <v>tier - 1</v>
      </c>
      <c r="P1958" t="str">
        <f>_xlfn.XLOOKUP(A1958,'Hospitalisation Details'!$A$2:$A$2344,'Hospitalisation Details'!$I$2:$I$2344," ",0,1)</f>
        <v>R1013</v>
      </c>
      <c r="Q1958">
        <f>_xlfn.XLOOKUP(A1958,'Hospitalisation Details'!$A$2:$A$2344,'Hospitalisation Details'!$K$2:$K$2344," ",0,1)</f>
        <v>41</v>
      </c>
    </row>
    <row r="1959" spans="1:17" ht="15.5" x14ac:dyDescent="0.35">
      <c r="A1959" s="8" t="s">
        <v>410</v>
      </c>
      <c r="B1959" t="str">
        <f>VLOOKUP(Healthcare!A1959,'Customer Names'!A1959:E4293,4,FALSE)</f>
        <v>Lauren</v>
      </c>
      <c r="C1959" s="10">
        <f>_xlfn.XLOOKUP(A1959,'Medical Examinations'!$A$2:$A$2336,'Medical Examinations'!$B$2:$B$2336,"NA",0,1)</f>
        <v>23.21</v>
      </c>
      <c r="D1959" s="10">
        <f>_xlfn.XLOOKUP(A1959,'Medical Examinations'!$A$2:$A$2336,'Medical Examinations'!$C$2:$C$2336)</f>
        <v>5.14</v>
      </c>
      <c r="E1959" s="1" t="str">
        <f>_xlfn.XLOOKUP(A1959,'Medical Examinations'!$A$2:$A$2336,'Medical Examinations'!$D$2:$D$2336)</f>
        <v>Yes</v>
      </c>
      <c r="F1959" t="str">
        <f>_xlfn.XLOOKUP(A1959,'Medical Examinations'!$A$2:$A$2336,'Medical Examinations'!$E$2:$E$2336)</f>
        <v>No</v>
      </c>
      <c r="G1959" t="str">
        <f>_xlfn.XLOOKUP(A1959,'Medical Examinations'!$A$2:$A$2336,'Medical Examinations'!$F$2:$F$2336)</f>
        <v>No</v>
      </c>
      <c r="H1959" s="1">
        <f>_xlfn.XLOOKUP(A1959,'Medical Examinations'!$A$2:$A$2336,'Medical Examinations'!$G$2:$G$2336)</f>
        <v>1</v>
      </c>
      <c r="I1959" t="str">
        <f>_xlfn.XLOOKUP(A1959,'Medical Examinations'!$A$2:$A$2336,'Medical Examinations'!$H$2:$H$2336)</f>
        <v>No</v>
      </c>
      <c r="J1959" t="str">
        <f>VLOOKUP(A1959,'Medical Examinations'!$A$2:$J$2336,9,FALSE)</f>
        <v>Normal Weight</v>
      </c>
      <c r="K1959" t="str">
        <f>VLOOKUP(A1959,'Medical Examinations'!$A$2:$J$2336,10,FALSE)</f>
        <v>Normal</v>
      </c>
      <c r="L1959" s="51" t="str">
        <f>_xlfn.XLOOKUP(A1959,'Hospitalisation Details'!$A$2:$A$2345,'Hospitalisation Details'!$J$2:$J$2345,"")</f>
        <v>16-Jun-1995</v>
      </c>
      <c r="M1959" s="12">
        <f>_xlfn.XLOOKUP(A1959,'Hospitalisation Details'!$A$2:$A$2344,'Hospitalisation Details'!$F$2:$F$2344," ",0,1)</f>
        <v>3561.89</v>
      </c>
      <c r="N1959" t="str">
        <f>_xlfn.XLOOKUP(A1959,'Hospitalisation Details'!$A$2:$A$2344,'Hospitalisation Details'!$G$2:$G$2344," ",0,1)</f>
        <v>tier - 2</v>
      </c>
      <c r="O1959" t="str">
        <f>_xlfn.XLOOKUP(A1959,'Hospitalisation Details'!$A$2:$A$2344,'Hospitalisation Details'!$H$2:$H$2344," ",0,1)</f>
        <v>tier - 1</v>
      </c>
      <c r="P1959" t="str">
        <f>_xlfn.XLOOKUP(A1959,'Hospitalisation Details'!$A$2:$A$2344,'Hospitalisation Details'!$I$2:$I$2344," ",0,1)</f>
        <v>R1013</v>
      </c>
      <c r="Q1959">
        <f>_xlfn.XLOOKUP(A1959,'Hospitalisation Details'!$A$2:$A$2344,'Hospitalisation Details'!$K$2:$K$2344," ",0,1)</f>
        <v>27</v>
      </c>
    </row>
    <row r="1960" spans="1:17" ht="15.5" x14ac:dyDescent="0.35">
      <c r="A1960" s="8" t="s">
        <v>409</v>
      </c>
      <c r="B1960" t="str">
        <f>VLOOKUP(Healthcare!A1960,'Customer Names'!A1960:E4294,4,FALSE)</f>
        <v>Courtney</v>
      </c>
      <c r="C1960" s="10">
        <f>_xlfn.XLOOKUP(A1960,'Medical Examinations'!$A$2:$A$2336,'Medical Examinations'!$B$2:$B$2336,"NA",0,1)</f>
        <v>25.175000000000001</v>
      </c>
      <c r="D1960" s="10">
        <f>_xlfn.XLOOKUP(A1960,'Medical Examinations'!$A$2:$A$2336,'Medical Examinations'!$C$2:$C$2336)</f>
        <v>5.21</v>
      </c>
      <c r="E1960" s="1" t="str">
        <f>_xlfn.XLOOKUP(A1960,'Medical Examinations'!$A$2:$A$2336,'Medical Examinations'!$D$2:$D$2336)</f>
        <v>Yes</v>
      </c>
      <c r="F1960" t="str">
        <f>_xlfn.XLOOKUP(A1960,'Medical Examinations'!$A$2:$A$2336,'Medical Examinations'!$E$2:$E$2336)</f>
        <v>No</v>
      </c>
      <c r="G1960" t="str">
        <f>_xlfn.XLOOKUP(A1960,'Medical Examinations'!$A$2:$A$2336,'Medical Examinations'!$F$2:$F$2336)</f>
        <v>No</v>
      </c>
      <c r="H1960" s="1">
        <f>_xlfn.XLOOKUP(A1960,'Medical Examinations'!$A$2:$A$2336,'Medical Examinations'!$G$2:$G$2336)</f>
        <v>1</v>
      </c>
      <c r="I1960" t="str">
        <f>_xlfn.XLOOKUP(A1960,'Medical Examinations'!$A$2:$A$2336,'Medical Examinations'!$H$2:$H$2336)</f>
        <v>No</v>
      </c>
      <c r="J1960" t="str">
        <f>VLOOKUP(A1960,'Medical Examinations'!$A$2:$J$2336,9,FALSE)</f>
        <v>Overweight</v>
      </c>
      <c r="K1960" t="str">
        <f>VLOOKUP(A1960,'Medical Examinations'!$A$2:$J$2336,10,FALSE)</f>
        <v>Normal</v>
      </c>
      <c r="L1960" s="51" t="str">
        <f>_xlfn.XLOOKUP(A1960,'Hospitalisation Details'!$A$2:$A$2345,'Hospitalisation Details'!$J$2:$J$2345,"")</f>
        <v>9-Oct-1995</v>
      </c>
      <c r="M1960" s="12">
        <f>_xlfn.XLOOKUP(A1960,'Hospitalisation Details'!$A$2:$A$2344,'Hospitalisation Details'!$F$2:$F$2344," ",0,1)</f>
        <v>3558.62</v>
      </c>
      <c r="N1960" t="str">
        <f>_xlfn.XLOOKUP(A1960,'Hospitalisation Details'!$A$2:$A$2344,'Hospitalisation Details'!$G$2:$G$2344," ",0,1)</f>
        <v>tier - 2</v>
      </c>
      <c r="O1960" t="str">
        <f>_xlfn.XLOOKUP(A1960,'Hospitalisation Details'!$A$2:$A$2344,'Hospitalisation Details'!$H$2:$H$2344," ",0,1)</f>
        <v>tier - 3</v>
      </c>
      <c r="P1960" t="str">
        <f>_xlfn.XLOOKUP(A1960,'Hospitalisation Details'!$A$2:$A$2344,'Hospitalisation Details'!$I$2:$I$2344," ",0,1)</f>
        <v>R1024</v>
      </c>
      <c r="Q1960">
        <f>_xlfn.XLOOKUP(A1960,'Hospitalisation Details'!$A$2:$A$2344,'Hospitalisation Details'!$K$2:$K$2344," ",0,1)</f>
        <v>27</v>
      </c>
    </row>
    <row r="1961" spans="1:17" ht="15.5" x14ac:dyDescent="0.35">
      <c r="A1961" s="8" t="s">
        <v>408</v>
      </c>
      <c r="B1961" t="str">
        <f>VLOOKUP(Healthcare!A1961,'Customer Names'!A1961:E4295,4,FALSE)</f>
        <v>Elizabeth</v>
      </c>
      <c r="C1961" s="10">
        <f>_xlfn.XLOOKUP(A1961,'Medical Examinations'!$A$2:$A$2336,'Medical Examinations'!$B$2:$B$2336,"NA",0,1)</f>
        <v>34.770000000000003</v>
      </c>
      <c r="D1961" s="10">
        <f>_xlfn.XLOOKUP(A1961,'Medical Examinations'!$A$2:$A$2336,'Medical Examinations'!$C$2:$C$2336)</f>
        <v>6.23</v>
      </c>
      <c r="E1961" s="1" t="str">
        <f>_xlfn.XLOOKUP(A1961,'Medical Examinations'!$A$2:$A$2336,'Medical Examinations'!$D$2:$D$2336)</f>
        <v>No</v>
      </c>
      <c r="F1961" t="str">
        <f>_xlfn.XLOOKUP(A1961,'Medical Examinations'!$A$2:$A$2336,'Medical Examinations'!$E$2:$E$2336)</f>
        <v>No</v>
      </c>
      <c r="G1961" t="str">
        <f>_xlfn.XLOOKUP(A1961,'Medical Examinations'!$A$2:$A$2336,'Medical Examinations'!$F$2:$F$2336)</f>
        <v>No</v>
      </c>
      <c r="H1961" s="1">
        <f>_xlfn.XLOOKUP(A1961,'Medical Examinations'!$A$2:$A$2336,'Medical Examinations'!$G$2:$G$2336)</f>
        <v>0</v>
      </c>
      <c r="I1961" t="str">
        <f>_xlfn.XLOOKUP(A1961,'Medical Examinations'!$A$2:$A$2336,'Medical Examinations'!$H$2:$H$2336)</f>
        <v>No</v>
      </c>
      <c r="J1961" t="str">
        <f>VLOOKUP(A1961,'Medical Examinations'!$A$2:$J$2336,9,FALSE)</f>
        <v>Obesity</v>
      </c>
      <c r="K1961" t="str">
        <f>VLOOKUP(A1961,'Medical Examinations'!$A$2:$J$2336,10,FALSE)</f>
        <v>Prediabetes</v>
      </c>
      <c r="L1961" s="51" t="str">
        <f>_xlfn.XLOOKUP(A1961,'Hospitalisation Details'!$A$2:$A$2345,'Hospitalisation Details'!$J$2:$J$2345,"")</f>
        <v>24-Sep-1994</v>
      </c>
      <c r="M1961" s="12">
        <f>_xlfn.XLOOKUP(A1961,'Hospitalisation Details'!$A$2:$A$2344,'Hospitalisation Details'!$F$2:$F$2344," ",0,1)</f>
        <v>3556.92</v>
      </c>
      <c r="N1961" t="str">
        <f>_xlfn.XLOOKUP(A1961,'Hospitalisation Details'!$A$2:$A$2344,'Hospitalisation Details'!$G$2:$G$2344," ",0,1)</f>
        <v>tier - 2</v>
      </c>
      <c r="O1961" t="str">
        <f>_xlfn.XLOOKUP(A1961,'Hospitalisation Details'!$A$2:$A$2344,'Hospitalisation Details'!$H$2:$H$2344," ",0,1)</f>
        <v>tier - 3</v>
      </c>
      <c r="P1961" t="str">
        <f>_xlfn.XLOOKUP(A1961,'Hospitalisation Details'!$A$2:$A$2344,'Hospitalisation Details'!$I$2:$I$2344," ",0,1)</f>
        <v>R1012</v>
      </c>
      <c r="Q1961">
        <f>_xlfn.XLOOKUP(A1961,'Hospitalisation Details'!$A$2:$A$2344,'Hospitalisation Details'!$K$2:$K$2344," ",0,1)</f>
        <v>28</v>
      </c>
    </row>
    <row r="1962" spans="1:17" ht="15.5" x14ac:dyDescent="0.35">
      <c r="A1962" s="8" t="s">
        <v>407</v>
      </c>
      <c r="B1962" t="str">
        <f>VLOOKUP(Healthcare!A1962,'Customer Names'!A1962:E4296,4,FALSE)</f>
        <v>Satomi</v>
      </c>
      <c r="C1962" s="10">
        <f>_xlfn.XLOOKUP(A1962,'Medical Examinations'!$A$2:$A$2336,'Medical Examinations'!$B$2:$B$2336,"NA",0,1)</f>
        <v>27.7</v>
      </c>
      <c r="D1962" s="10">
        <f>_xlfn.XLOOKUP(A1962,'Medical Examinations'!$A$2:$A$2336,'Medical Examinations'!$C$2:$C$2336)</f>
        <v>5.6</v>
      </c>
      <c r="E1962" s="1" t="str">
        <f>_xlfn.XLOOKUP(A1962,'Medical Examinations'!$A$2:$A$2336,'Medical Examinations'!$D$2:$D$2336)</f>
        <v>No</v>
      </c>
      <c r="F1962" t="str">
        <f>_xlfn.XLOOKUP(A1962,'Medical Examinations'!$A$2:$A$2336,'Medical Examinations'!$E$2:$E$2336)</f>
        <v>No</v>
      </c>
      <c r="G1962" t="str">
        <f>_xlfn.XLOOKUP(A1962,'Medical Examinations'!$A$2:$A$2336,'Medical Examinations'!$F$2:$F$2336)</f>
        <v>No</v>
      </c>
      <c r="H1962" s="1">
        <f>_xlfn.XLOOKUP(A1962,'Medical Examinations'!$A$2:$A$2336,'Medical Examinations'!$G$2:$G$2336)</f>
        <v>1</v>
      </c>
      <c r="I1962" t="str">
        <f>_xlfn.XLOOKUP(A1962,'Medical Examinations'!$A$2:$A$2336,'Medical Examinations'!$H$2:$H$2336)</f>
        <v>No</v>
      </c>
      <c r="J1962" t="str">
        <f>VLOOKUP(A1962,'Medical Examinations'!$A$2:$J$2336,9,FALSE)</f>
        <v>Overweight</v>
      </c>
      <c r="K1962" t="str">
        <f>VLOOKUP(A1962,'Medical Examinations'!$A$2:$J$2336,10,FALSE)</f>
        <v>Normal</v>
      </c>
      <c r="L1962" s="51" t="str">
        <f>_xlfn.XLOOKUP(A1962,'Hospitalisation Details'!$A$2:$A$2345,'Hospitalisation Details'!$J$2:$J$2345,"")</f>
        <v>22-Dec-1992</v>
      </c>
      <c r="M1962" s="12">
        <f>_xlfn.XLOOKUP(A1962,'Hospitalisation Details'!$A$2:$A$2344,'Hospitalisation Details'!$F$2:$F$2344," ",0,1)</f>
        <v>3554.2</v>
      </c>
      <c r="N1962" t="str">
        <f>_xlfn.XLOOKUP(A1962,'Hospitalisation Details'!$A$2:$A$2344,'Hospitalisation Details'!$G$2:$G$2344," ",0,1)</f>
        <v>tier - 2</v>
      </c>
      <c r="O1962" t="str">
        <f>_xlfn.XLOOKUP(A1962,'Hospitalisation Details'!$A$2:$A$2344,'Hospitalisation Details'!$H$2:$H$2344," ",0,1)</f>
        <v>tier - 3</v>
      </c>
      <c r="P1962" t="str">
        <f>_xlfn.XLOOKUP(A1962,'Hospitalisation Details'!$A$2:$A$2344,'Hospitalisation Details'!$I$2:$I$2344," ",0,1)</f>
        <v>R1011</v>
      </c>
      <c r="Q1962">
        <f>_xlfn.XLOOKUP(A1962,'Hospitalisation Details'!$A$2:$A$2344,'Hospitalisation Details'!$K$2:$K$2344," ",0,1)</f>
        <v>30</v>
      </c>
    </row>
    <row r="1963" spans="1:17" ht="15.5" x14ac:dyDescent="0.35">
      <c r="A1963" s="8" t="s">
        <v>406</v>
      </c>
      <c r="B1963" t="str">
        <f>VLOOKUP(Healthcare!A1963,'Customer Names'!A1963:E4297,4,FALSE)</f>
        <v>Matthew D</v>
      </c>
      <c r="C1963" s="10">
        <f>_xlfn.XLOOKUP(A1963,'Medical Examinations'!$A$2:$A$2336,'Medical Examinations'!$B$2:$B$2336,"NA",0,1)</f>
        <v>19.12</v>
      </c>
      <c r="D1963" s="10">
        <f>_xlfn.XLOOKUP(A1963,'Medical Examinations'!$A$2:$A$2336,'Medical Examinations'!$C$2:$C$2336)</f>
        <v>4.72</v>
      </c>
      <c r="E1963" s="1" t="str">
        <f>_xlfn.XLOOKUP(A1963,'Medical Examinations'!$A$2:$A$2336,'Medical Examinations'!$D$2:$D$2336)</f>
        <v>Yes</v>
      </c>
      <c r="F1963" t="str">
        <f>_xlfn.XLOOKUP(A1963,'Medical Examinations'!$A$2:$A$2336,'Medical Examinations'!$E$2:$E$2336)</f>
        <v>No</v>
      </c>
      <c r="G1963" t="str">
        <f>_xlfn.XLOOKUP(A1963,'Medical Examinations'!$A$2:$A$2336,'Medical Examinations'!$F$2:$F$2336)</f>
        <v>No</v>
      </c>
      <c r="H1963" s="1">
        <f>_xlfn.XLOOKUP(A1963,'Medical Examinations'!$A$2:$A$2336,'Medical Examinations'!$G$2:$G$2336)</f>
        <v>1</v>
      </c>
      <c r="I1963" t="str">
        <f>_xlfn.XLOOKUP(A1963,'Medical Examinations'!$A$2:$A$2336,'Medical Examinations'!$H$2:$H$2336)</f>
        <v>No</v>
      </c>
      <c r="J1963" t="str">
        <f>VLOOKUP(A1963,'Medical Examinations'!$A$2:$J$2336,9,FALSE)</f>
        <v>Normal Weight</v>
      </c>
      <c r="K1963" t="str">
        <f>VLOOKUP(A1963,'Medical Examinations'!$A$2:$J$2336,10,FALSE)</f>
        <v>Normal</v>
      </c>
      <c r="L1963" s="51" t="str">
        <f>_xlfn.XLOOKUP(A1963,'Hospitalisation Details'!$A$2:$A$2345,'Hospitalisation Details'!$J$2:$J$2345,"")</f>
        <v>15-Oct-1988</v>
      </c>
      <c r="M1963" s="12">
        <f>_xlfn.XLOOKUP(A1963,'Hospitalisation Details'!$A$2:$A$2344,'Hospitalisation Details'!$F$2:$F$2344," ",0,1)</f>
        <v>3540.12</v>
      </c>
      <c r="N1963" t="str">
        <f>_xlfn.XLOOKUP(A1963,'Hospitalisation Details'!$A$2:$A$2344,'Hospitalisation Details'!$G$2:$G$2344," ",0,1)</f>
        <v>tier - 2</v>
      </c>
      <c r="O1963" t="str">
        <f>_xlfn.XLOOKUP(A1963,'Hospitalisation Details'!$A$2:$A$2344,'Hospitalisation Details'!$H$2:$H$2344," ",0,1)</f>
        <v>tier - 1</v>
      </c>
      <c r="P1963" t="str">
        <f>_xlfn.XLOOKUP(A1963,'Hospitalisation Details'!$A$2:$A$2344,'Hospitalisation Details'!$I$2:$I$2344," ",0,1)</f>
        <v>R1013</v>
      </c>
      <c r="Q1963">
        <f>_xlfn.XLOOKUP(A1963,'Hospitalisation Details'!$A$2:$A$2344,'Hospitalisation Details'!$K$2:$K$2344," ",0,1)</f>
        <v>34</v>
      </c>
    </row>
    <row r="1964" spans="1:17" ht="15.5" x14ac:dyDescent="0.35">
      <c r="A1964" s="8" t="s">
        <v>405</v>
      </c>
      <c r="B1964" t="str">
        <f>VLOOKUP(Healthcare!A1964,'Customer Names'!A1964:E4298,4,FALSE)</f>
        <v>Peter T II</v>
      </c>
      <c r="C1964" s="10">
        <f>_xlfn.XLOOKUP(A1964,'Medical Examinations'!$A$2:$A$2336,'Medical Examinations'!$B$2:$B$2336,"NA",0,1)</f>
        <v>32.67</v>
      </c>
      <c r="D1964" s="10">
        <f>_xlfn.XLOOKUP(A1964,'Medical Examinations'!$A$2:$A$2336,'Medical Examinations'!$C$2:$C$2336)</f>
        <v>4.67</v>
      </c>
      <c r="E1964" s="1" t="str">
        <f>_xlfn.XLOOKUP(A1964,'Medical Examinations'!$A$2:$A$2336,'Medical Examinations'!$D$2:$D$2336)</f>
        <v>No</v>
      </c>
      <c r="F1964" t="str">
        <f>_xlfn.XLOOKUP(A1964,'Medical Examinations'!$A$2:$A$2336,'Medical Examinations'!$E$2:$E$2336)</f>
        <v>No</v>
      </c>
      <c r="G1964" t="str">
        <f>_xlfn.XLOOKUP(A1964,'Medical Examinations'!$A$2:$A$2336,'Medical Examinations'!$F$2:$F$2336)</f>
        <v>Yes</v>
      </c>
      <c r="H1964" s="1">
        <f>_xlfn.XLOOKUP(A1964,'Medical Examinations'!$A$2:$A$2336,'Medical Examinations'!$G$2:$G$2336)</f>
        <v>1</v>
      </c>
      <c r="I1964" t="str">
        <f>_xlfn.XLOOKUP(A1964,'Medical Examinations'!$A$2:$A$2336,'Medical Examinations'!$H$2:$H$2336)</f>
        <v>No</v>
      </c>
      <c r="J1964" t="str">
        <f>VLOOKUP(A1964,'Medical Examinations'!$A$2:$J$2336,9,FALSE)</f>
        <v>Obesity</v>
      </c>
      <c r="K1964" t="str">
        <f>VLOOKUP(A1964,'Medical Examinations'!$A$2:$J$2336,10,FALSE)</f>
        <v>Normal</v>
      </c>
      <c r="L1964" s="51" t="str">
        <f>_xlfn.XLOOKUP(A1964,'Hospitalisation Details'!$A$2:$A$2345,'Hospitalisation Details'!$J$2:$J$2345,"")</f>
        <v>24-Aug-2003</v>
      </c>
      <c r="M1964" s="12">
        <f>_xlfn.XLOOKUP(A1964,'Hospitalisation Details'!$A$2:$A$2344,'Hospitalisation Details'!$F$2:$F$2344," ",0,1)</f>
        <v>3538.9</v>
      </c>
      <c r="N1964" t="str">
        <f>_xlfn.XLOOKUP(A1964,'Hospitalisation Details'!$A$2:$A$2344,'Hospitalisation Details'!$G$2:$G$2344," ",0,1)</f>
        <v>tier - 2</v>
      </c>
      <c r="O1964" t="str">
        <f>_xlfn.XLOOKUP(A1964,'Hospitalisation Details'!$A$2:$A$2344,'Hospitalisation Details'!$H$2:$H$2344," ",0,1)</f>
        <v>tier - 2</v>
      </c>
      <c r="P1964" t="str">
        <f>_xlfn.XLOOKUP(A1964,'Hospitalisation Details'!$A$2:$A$2344,'Hospitalisation Details'!$I$2:$I$2344," ",0,1)</f>
        <v>R1012</v>
      </c>
      <c r="Q1964">
        <f>_xlfn.XLOOKUP(A1964,'Hospitalisation Details'!$A$2:$A$2344,'Hospitalisation Details'!$K$2:$K$2344," ",0,1)</f>
        <v>19</v>
      </c>
    </row>
    <row r="1965" spans="1:17" ht="15.5" x14ac:dyDescent="0.35">
      <c r="A1965" s="8" t="s">
        <v>404</v>
      </c>
      <c r="B1965" t="str">
        <f>VLOOKUP(Healthcare!A1965,'Customer Names'!A1965:E4299,4,FALSE)</f>
        <v>Manuel</v>
      </c>
      <c r="C1965" s="10">
        <f>_xlfn.XLOOKUP(A1965,'Medical Examinations'!$A$2:$A$2336,'Medical Examinations'!$B$2:$B$2336,"NA",0,1)</f>
        <v>28.5</v>
      </c>
      <c r="D1965" s="10">
        <f>_xlfn.XLOOKUP(A1965,'Medical Examinations'!$A$2:$A$2336,'Medical Examinations'!$C$2:$C$2336)</f>
        <v>6.11</v>
      </c>
      <c r="E1965" s="1" t="str">
        <f>_xlfn.XLOOKUP(A1965,'Medical Examinations'!$A$2:$A$2336,'Medical Examinations'!$D$2:$D$2336)</f>
        <v>No</v>
      </c>
      <c r="F1965" t="str">
        <f>_xlfn.XLOOKUP(A1965,'Medical Examinations'!$A$2:$A$2336,'Medical Examinations'!$E$2:$E$2336)</f>
        <v>No</v>
      </c>
      <c r="G1965" t="str">
        <f>_xlfn.XLOOKUP(A1965,'Medical Examinations'!$A$2:$A$2336,'Medical Examinations'!$F$2:$F$2336)</f>
        <v>No</v>
      </c>
      <c r="H1965" s="1">
        <f>_xlfn.XLOOKUP(A1965,'Medical Examinations'!$A$2:$A$2336,'Medical Examinations'!$G$2:$G$2336)</f>
        <v>1</v>
      </c>
      <c r="I1965" t="str">
        <f>_xlfn.XLOOKUP(A1965,'Medical Examinations'!$A$2:$A$2336,'Medical Examinations'!$H$2:$H$2336)</f>
        <v>No</v>
      </c>
      <c r="J1965" t="str">
        <f>VLOOKUP(A1965,'Medical Examinations'!$A$2:$J$2336,9,FALSE)</f>
        <v>Overweight</v>
      </c>
      <c r="K1965" t="str">
        <f>VLOOKUP(A1965,'Medical Examinations'!$A$2:$J$2336,10,FALSE)</f>
        <v>Prediabetes</v>
      </c>
      <c r="L1965" s="51" t="str">
        <f>_xlfn.XLOOKUP(A1965,'Hospitalisation Details'!$A$2:$A$2345,'Hospitalisation Details'!$J$2:$J$2345,"")</f>
        <v>16-Sep-1998</v>
      </c>
      <c r="M1965" s="12">
        <f>_xlfn.XLOOKUP(A1965,'Hospitalisation Details'!$A$2:$A$2344,'Hospitalisation Details'!$F$2:$F$2344," ",0,1)</f>
        <v>3537.7</v>
      </c>
      <c r="N1965" t="str">
        <f>_xlfn.XLOOKUP(A1965,'Hospitalisation Details'!$A$2:$A$2344,'Hospitalisation Details'!$G$2:$G$2344," ",0,1)</f>
        <v>tier - 3</v>
      </c>
      <c r="O1965" t="str">
        <f>_xlfn.XLOOKUP(A1965,'Hospitalisation Details'!$A$2:$A$2344,'Hospitalisation Details'!$H$2:$H$2344," ",0,1)</f>
        <v>tier - 3</v>
      </c>
      <c r="P1965" t="str">
        <f>_xlfn.XLOOKUP(A1965,'Hospitalisation Details'!$A$2:$A$2344,'Hospitalisation Details'!$I$2:$I$2344," ",0,1)</f>
        <v>R1012</v>
      </c>
      <c r="Q1965">
        <f>_xlfn.XLOOKUP(A1965,'Hospitalisation Details'!$A$2:$A$2344,'Hospitalisation Details'!$K$2:$K$2344," ",0,1)</f>
        <v>24</v>
      </c>
    </row>
    <row r="1966" spans="1:17" ht="15.5" x14ac:dyDescent="0.35">
      <c r="A1966" s="8" t="s">
        <v>403</v>
      </c>
      <c r="B1966" t="str">
        <f>VLOOKUP(Healthcare!A1966,'Customer Names'!A1966:E4300,4,FALSE)</f>
        <v>Kindsey P.</v>
      </c>
      <c r="C1966" s="10">
        <f>_xlfn.XLOOKUP(A1966,'Medical Examinations'!$A$2:$A$2336,'Medical Examinations'!$B$2:$B$2336,"NA",0,1)</f>
        <v>39.270000000000003</v>
      </c>
      <c r="D1966" s="10">
        <f>_xlfn.XLOOKUP(A1966,'Medical Examinations'!$A$2:$A$2336,'Medical Examinations'!$C$2:$C$2336)</f>
        <v>6.25</v>
      </c>
      <c r="E1966" s="1" t="str">
        <f>_xlfn.XLOOKUP(A1966,'Medical Examinations'!$A$2:$A$2336,'Medical Examinations'!$D$2:$D$2336)</f>
        <v>No</v>
      </c>
      <c r="F1966" t="str">
        <f>_xlfn.XLOOKUP(A1966,'Medical Examinations'!$A$2:$A$2336,'Medical Examinations'!$E$2:$E$2336)</f>
        <v>No</v>
      </c>
      <c r="G1966" t="str">
        <f>_xlfn.XLOOKUP(A1966,'Medical Examinations'!$A$2:$A$2336,'Medical Examinations'!$F$2:$F$2336)</f>
        <v>No</v>
      </c>
      <c r="H1966" s="1">
        <f>_xlfn.XLOOKUP(A1966,'Medical Examinations'!$A$2:$A$2336,'Medical Examinations'!$G$2:$G$2336)</f>
        <v>0</v>
      </c>
      <c r="I1966" t="str">
        <f>_xlfn.XLOOKUP(A1966,'Medical Examinations'!$A$2:$A$2336,'Medical Examinations'!$H$2:$H$2336)</f>
        <v>No</v>
      </c>
      <c r="J1966" t="str">
        <f>VLOOKUP(A1966,'Medical Examinations'!$A$2:$J$2336,9,FALSE)</f>
        <v>Obesity</v>
      </c>
      <c r="K1966" t="str">
        <f>VLOOKUP(A1966,'Medical Examinations'!$A$2:$J$2336,10,FALSE)</f>
        <v>Prediabetes</v>
      </c>
      <c r="L1966" s="51" t="str">
        <f>_xlfn.XLOOKUP(A1966,'Hospitalisation Details'!$A$2:$A$2345,'Hospitalisation Details'!$J$2:$J$2345,"")</f>
        <v>22-Sep-1999</v>
      </c>
      <c r="M1966" s="12">
        <f>_xlfn.XLOOKUP(A1966,'Hospitalisation Details'!$A$2:$A$2344,'Hospitalisation Details'!$F$2:$F$2344," ",0,1)</f>
        <v>3500.61</v>
      </c>
      <c r="N1966" t="str">
        <f>_xlfn.XLOOKUP(A1966,'Hospitalisation Details'!$A$2:$A$2344,'Hospitalisation Details'!$G$2:$G$2344," ",0,1)</f>
        <v>tier - 2</v>
      </c>
      <c r="O1966" t="str">
        <f>_xlfn.XLOOKUP(A1966,'Hospitalisation Details'!$A$2:$A$2344,'Hospitalisation Details'!$H$2:$H$2344," ",0,1)</f>
        <v>tier - 2</v>
      </c>
      <c r="P1966" t="str">
        <f>_xlfn.XLOOKUP(A1966,'Hospitalisation Details'!$A$2:$A$2344,'Hospitalisation Details'!$I$2:$I$2344," ",0,1)</f>
        <v>R1013</v>
      </c>
      <c r="Q1966">
        <f>_xlfn.XLOOKUP(A1966,'Hospitalisation Details'!$A$2:$A$2344,'Hospitalisation Details'!$K$2:$K$2344," ",0,1)</f>
        <v>23</v>
      </c>
    </row>
    <row r="1967" spans="1:17" ht="15.5" x14ac:dyDescent="0.35">
      <c r="A1967" s="8" t="s">
        <v>402</v>
      </c>
      <c r="B1967" t="str">
        <f>VLOOKUP(Healthcare!A1967,'Customer Names'!A1967:E4301,4,FALSE)</f>
        <v>Thomas G.</v>
      </c>
      <c r="C1967" s="10">
        <f>_xlfn.XLOOKUP(A1967,'Medical Examinations'!$A$2:$A$2336,'Medical Examinations'!$B$2:$B$2336,"NA",0,1)</f>
        <v>32.49</v>
      </c>
      <c r="D1967" s="10">
        <f>_xlfn.XLOOKUP(A1967,'Medical Examinations'!$A$2:$A$2336,'Medical Examinations'!$C$2:$C$2336)</f>
        <v>4</v>
      </c>
      <c r="E1967" s="1" t="str">
        <f>_xlfn.XLOOKUP(A1967,'Medical Examinations'!$A$2:$A$2336,'Medical Examinations'!$D$2:$D$2336)</f>
        <v>Yes</v>
      </c>
      <c r="F1967" t="str">
        <f>_xlfn.XLOOKUP(A1967,'Medical Examinations'!$A$2:$A$2336,'Medical Examinations'!$E$2:$E$2336)</f>
        <v>No</v>
      </c>
      <c r="G1967" t="str">
        <f>_xlfn.XLOOKUP(A1967,'Medical Examinations'!$A$2:$A$2336,'Medical Examinations'!$F$2:$F$2336)</f>
        <v>No</v>
      </c>
      <c r="H1967" s="1">
        <f>_xlfn.XLOOKUP(A1967,'Medical Examinations'!$A$2:$A$2336,'Medical Examinations'!$G$2:$G$2336)</f>
        <v>0</v>
      </c>
      <c r="I1967" t="str">
        <f>_xlfn.XLOOKUP(A1967,'Medical Examinations'!$A$2:$A$2336,'Medical Examinations'!$H$2:$H$2336)</f>
        <v>No</v>
      </c>
      <c r="J1967" t="str">
        <f>VLOOKUP(A1967,'Medical Examinations'!$A$2:$J$2336,9,FALSE)</f>
        <v>Obesity</v>
      </c>
      <c r="K1967" t="str">
        <f>VLOOKUP(A1967,'Medical Examinations'!$A$2:$J$2336,10,FALSE)</f>
        <v>Normal</v>
      </c>
      <c r="L1967" s="51" t="str">
        <f>_xlfn.XLOOKUP(A1967,'Hospitalisation Details'!$A$2:$A$2345,'Hospitalisation Details'!$J$2:$J$2345,"")</f>
        <v>18-Sep-1996</v>
      </c>
      <c r="M1967" s="12">
        <f>_xlfn.XLOOKUP(A1967,'Hospitalisation Details'!$A$2:$A$2344,'Hospitalisation Details'!$F$2:$F$2344," ",0,1)</f>
        <v>3490.55</v>
      </c>
      <c r="N1967" t="str">
        <f>_xlfn.XLOOKUP(A1967,'Hospitalisation Details'!$A$2:$A$2344,'Hospitalisation Details'!$G$2:$G$2344," ",0,1)</f>
        <v>tier - 1</v>
      </c>
      <c r="O1967" t="str">
        <f>_xlfn.XLOOKUP(A1967,'Hospitalisation Details'!$A$2:$A$2344,'Hospitalisation Details'!$H$2:$H$2344," ",0,1)</f>
        <v>tier - 2</v>
      </c>
      <c r="P1967" t="str">
        <f>_xlfn.XLOOKUP(A1967,'Hospitalisation Details'!$A$2:$A$2344,'Hospitalisation Details'!$I$2:$I$2344," ",0,1)</f>
        <v>R1015</v>
      </c>
      <c r="Q1967">
        <f>_xlfn.XLOOKUP(A1967,'Hospitalisation Details'!$A$2:$A$2344,'Hospitalisation Details'!$K$2:$K$2344," ",0,1)</f>
        <v>26</v>
      </c>
    </row>
    <row r="1968" spans="1:17" ht="15.5" x14ac:dyDescent="0.35">
      <c r="A1968" s="8" t="s">
        <v>401</v>
      </c>
      <c r="B1968" t="str">
        <f>VLOOKUP(Healthcare!A1968,'Customer Names'!A1968:E4302,4,FALSE)</f>
        <v>Kyle S</v>
      </c>
      <c r="C1968" s="10">
        <f>_xlfn.XLOOKUP(A1968,'Medical Examinations'!$A$2:$A$2336,'Medical Examinations'!$B$2:$B$2336,"NA",0,1)</f>
        <v>23.7</v>
      </c>
      <c r="D1968" s="10">
        <f>_xlfn.XLOOKUP(A1968,'Medical Examinations'!$A$2:$A$2336,'Medical Examinations'!$C$2:$C$2336)</f>
        <v>5.55</v>
      </c>
      <c r="E1968" s="1" t="str">
        <f>_xlfn.XLOOKUP(A1968,'Medical Examinations'!$A$2:$A$2336,'Medical Examinations'!$D$2:$D$2336)</f>
        <v>Yes</v>
      </c>
      <c r="F1968" t="str">
        <f>_xlfn.XLOOKUP(A1968,'Medical Examinations'!$A$2:$A$2336,'Medical Examinations'!$E$2:$E$2336)</f>
        <v>No</v>
      </c>
      <c r="G1968" t="str">
        <f>_xlfn.XLOOKUP(A1968,'Medical Examinations'!$A$2:$A$2336,'Medical Examinations'!$F$2:$F$2336)</f>
        <v>No</v>
      </c>
      <c r="H1968" s="1">
        <f>_xlfn.XLOOKUP(A1968,'Medical Examinations'!$A$2:$A$2336,'Medical Examinations'!$G$2:$G$2336)</f>
        <v>0</v>
      </c>
      <c r="I1968" t="str">
        <f>_xlfn.XLOOKUP(A1968,'Medical Examinations'!$A$2:$A$2336,'Medical Examinations'!$H$2:$H$2336)</f>
        <v>No</v>
      </c>
      <c r="J1968" t="str">
        <f>VLOOKUP(A1968,'Medical Examinations'!$A$2:$J$2336,9,FALSE)</f>
        <v>Normal Weight</v>
      </c>
      <c r="K1968" t="str">
        <f>VLOOKUP(A1968,'Medical Examinations'!$A$2:$J$2336,10,FALSE)</f>
        <v>Normal</v>
      </c>
      <c r="L1968" s="51" t="str">
        <f>_xlfn.XLOOKUP(A1968,'Hospitalisation Details'!$A$2:$A$2345,'Hospitalisation Details'!$J$2:$J$2345,"")</f>
        <v>19-Sep-1996</v>
      </c>
      <c r="M1968" s="12">
        <f>_xlfn.XLOOKUP(A1968,'Hospitalisation Details'!$A$2:$A$2344,'Hospitalisation Details'!$F$2:$F$2344," ",0,1)</f>
        <v>3484.33</v>
      </c>
      <c r="N1968" t="str">
        <f>_xlfn.XLOOKUP(A1968,'Hospitalisation Details'!$A$2:$A$2344,'Hospitalisation Details'!$G$2:$G$2344," ",0,1)</f>
        <v>tier - 3</v>
      </c>
      <c r="O1968" t="str">
        <f>_xlfn.XLOOKUP(A1968,'Hospitalisation Details'!$A$2:$A$2344,'Hospitalisation Details'!$H$2:$H$2344," ",0,1)</f>
        <v>tier - 3</v>
      </c>
      <c r="P1968" t="str">
        <f>_xlfn.XLOOKUP(A1968,'Hospitalisation Details'!$A$2:$A$2344,'Hospitalisation Details'!$I$2:$I$2344," ",0,1)</f>
        <v>R1011</v>
      </c>
      <c r="Q1968">
        <f>_xlfn.XLOOKUP(A1968,'Hospitalisation Details'!$A$2:$A$2344,'Hospitalisation Details'!$K$2:$K$2344," ",0,1)</f>
        <v>26</v>
      </c>
    </row>
    <row r="1969" spans="1:17" ht="15.5" x14ac:dyDescent="0.35">
      <c r="A1969" s="8" t="s">
        <v>400</v>
      </c>
      <c r="B1969" t="str">
        <f>VLOOKUP(Healthcare!A1969,'Customer Names'!A1969:E4303,4,FALSE)</f>
        <v>Alexander J.</v>
      </c>
      <c r="C1969" s="10">
        <f>_xlfn.XLOOKUP(A1969,'Medical Examinations'!$A$2:$A$2336,'Medical Examinations'!$B$2:$B$2336,"NA",0,1)</f>
        <v>30.4</v>
      </c>
      <c r="D1969" s="10">
        <f>_xlfn.XLOOKUP(A1969,'Medical Examinations'!$A$2:$A$2336,'Medical Examinations'!$C$2:$C$2336)</f>
        <v>5.95</v>
      </c>
      <c r="E1969" s="1" t="str">
        <f>_xlfn.XLOOKUP(A1969,'Medical Examinations'!$A$2:$A$2336,'Medical Examinations'!$D$2:$D$2336)</f>
        <v>No</v>
      </c>
      <c r="F1969" t="str">
        <f>_xlfn.XLOOKUP(A1969,'Medical Examinations'!$A$2:$A$2336,'Medical Examinations'!$E$2:$E$2336)</f>
        <v>Yes</v>
      </c>
      <c r="G1969" t="str">
        <f>_xlfn.XLOOKUP(A1969,'Medical Examinations'!$A$2:$A$2336,'Medical Examinations'!$F$2:$F$2336)</f>
        <v>No</v>
      </c>
      <c r="H1969" s="1">
        <f>_xlfn.XLOOKUP(A1969,'Medical Examinations'!$A$2:$A$2336,'Medical Examinations'!$G$2:$G$2336)</f>
        <v>1</v>
      </c>
      <c r="I1969" t="str">
        <f>_xlfn.XLOOKUP(A1969,'Medical Examinations'!$A$2:$A$2336,'Medical Examinations'!$H$2:$H$2336)</f>
        <v>No</v>
      </c>
      <c r="J1969" t="str">
        <f>VLOOKUP(A1969,'Medical Examinations'!$A$2:$J$2336,9,FALSE)</f>
        <v>Obesity</v>
      </c>
      <c r="K1969" t="str">
        <f>VLOOKUP(A1969,'Medical Examinations'!$A$2:$J$2336,10,FALSE)</f>
        <v>Prediabetes</v>
      </c>
      <c r="L1969" s="51" t="str">
        <f>_xlfn.XLOOKUP(A1969,'Hospitalisation Details'!$A$2:$A$2345,'Hospitalisation Details'!$J$2:$J$2345,"")</f>
        <v>26-Jun-2004</v>
      </c>
      <c r="M1969" s="12">
        <f>_xlfn.XLOOKUP(A1969,'Hospitalisation Details'!$A$2:$A$2344,'Hospitalisation Details'!$F$2:$F$2344," ",0,1)</f>
        <v>3481.87</v>
      </c>
      <c r="N1969" t="str">
        <f>_xlfn.XLOOKUP(A1969,'Hospitalisation Details'!$A$2:$A$2344,'Hospitalisation Details'!$G$2:$G$2344," ",0,1)</f>
        <v>tier - 2</v>
      </c>
      <c r="O1969" t="str">
        <f>_xlfn.XLOOKUP(A1969,'Hospitalisation Details'!$A$2:$A$2344,'Hospitalisation Details'!$H$2:$H$2344," ",0,1)</f>
        <v>tier - 3</v>
      </c>
      <c r="P1969" t="str">
        <f>_xlfn.XLOOKUP(A1969,'Hospitalisation Details'!$A$2:$A$2344,'Hospitalisation Details'!$I$2:$I$2344," ",0,1)</f>
        <v>R1016</v>
      </c>
      <c r="Q1969">
        <f>_xlfn.XLOOKUP(A1969,'Hospitalisation Details'!$A$2:$A$2344,'Hospitalisation Details'!$K$2:$K$2344," ",0,1)</f>
        <v>18</v>
      </c>
    </row>
    <row r="1970" spans="1:17" ht="15.5" x14ac:dyDescent="0.35">
      <c r="A1970" s="8" t="s">
        <v>399</v>
      </c>
      <c r="B1970" t="str">
        <f>VLOOKUP(Healthcare!A1970,'Customer Names'!A1970:E4304,4,FALSE)</f>
        <v>Dustin L</v>
      </c>
      <c r="C1970" s="10">
        <f>_xlfn.XLOOKUP(A1970,'Medical Examinations'!$A$2:$A$2336,'Medical Examinations'!$B$2:$B$2336,"NA",0,1)</f>
        <v>38.94</v>
      </c>
      <c r="D1970" s="10">
        <f>_xlfn.XLOOKUP(A1970,'Medical Examinations'!$A$2:$A$2336,'Medical Examinations'!$C$2:$C$2336)</f>
        <v>4.3600000000000003</v>
      </c>
      <c r="E1970" s="1" t="str">
        <f>_xlfn.XLOOKUP(A1970,'Medical Examinations'!$A$2:$A$2336,'Medical Examinations'!$D$2:$D$2336)</f>
        <v>No</v>
      </c>
      <c r="F1970" t="str">
        <f>_xlfn.XLOOKUP(A1970,'Medical Examinations'!$A$2:$A$2336,'Medical Examinations'!$E$2:$E$2336)</f>
        <v>No</v>
      </c>
      <c r="G1970" t="str">
        <f>_xlfn.XLOOKUP(A1970,'Medical Examinations'!$A$2:$A$2336,'Medical Examinations'!$F$2:$F$2336)</f>
        <v>Yes</v>
      </c>
      <c r="H1970" s="1">
        <f>_xlfn.XLOOKUP(A1970,'Medical Examinations'!$A$2:$A$2336,'Medical Examinations'!$G$2:$G$2336)</f>
        <v>1</v>
      </c>
      <c r="I1970" t="str">
        <f>_xlfn.XLOOKUP(A1970,'Medical Examinations'!$A$2:$A$2336,'Medical Examinations'!$H$2:$H$2336)</f>
        <v>No</v>
      </c>
      <c r="J1970" t="str">
        <f>VLOOKUP(A1970,'Medical Examinations'!$A$2:$J$2336,9,FALSE)</f>
        <v>Obesity</v>
      </c>
      <c r="K1970" t="str">
        <f>VLOOKUP(A1970,'Medical Examinations'!$A$2:$J$2336,10,FALSE)</f>
        <v>Normal</v>
      </c>
      <c r="L1970" s="51" t="str">
        <f>_xlfn.XLOOKUP(A1970,'Hospitalisation Details'!$A$2:$A$2345,'Hospitalisation Details'!$J$2:$J$2345,"")</f>
        <v>12-Oct-1993</v>
      </c>
      <c r="M1970" s="12">
        <f>_xlfn.XLOOKUP(A1970,'Hospitalisation Details'!$A$2:$A$2344,'Hospitalisation Details'!$F$2:$F$2344," ",0,1)</f>
        <v>3471.41</v>
      </c>
      <c r="N1970" t="str">
        <f>_xlfn.XLOOKUP(A1970,'Hospitalisation Details'!$A$2:$A$2344,'Hospitalisation Details'!$G$2:$G$2344," ",0,1)</f>
        <v>tier - 2</v>
      </c>
      <c r="O1970" t="str">
        <f>_xlfn.XLOOKUP(A1970,'Hospitalisation Details'!$A$2:$A$2344,'Hospitalisation Details'!$H$2:$H$2344," ",0,1)</f>
        <v>tier - 2</v>
      </c>
      <c r="P1970" t="str">
        <f>_xlfn.XLOOKUP(A1970,'Hospitalisation Details'!$A$2:$A$2344,'Hospitalisation Details'!$I$2:$I$2344," ",0,1)</f>
        <v>R1013</v>
      </c>
      <c r="Q1970">
        <f>_xlfn.XLOOKUP(A1970,'Hospitalisation Details'!$A$2:$A$2344,'Hospitalisation Details'!$K$2:$K$2344," ",0,1)</f>
        <v>29</v>
      </c>
    </row>
    <row r="1971" spans="1:17" ht="15.5" x14ac:dyDescent="0.35">
      <c r="A1971" s="8" t="s">
        <v>398</v>
      </c>
      <c r="B1971" t="str">
        <f>VLOOKUP(Healthcare!A1971,'Customer Names'!A1971:E4305,4,FALSE)</f>
        <v>Chloe</v>
      </c>
      <c r="C1971" s="10">
        <f>_xlfn.XLOOKUP(A1971,'Medical Examinations'!$A$2:$A$2336,'Medical Examinations'!$B$2:$B$2336,"NA",0,1)</f>
        <v>31.02</v>
      </c>
      <c r="D1971" s="10">
        <f>_xlfn.XLOOKUP(A1971,'Medical Examinations'!$A$2:$A$2336,'Medical Examinations'!$C$2:$C$2336)</f>
        <v>4.84</v>
      </c>
      <c r="E1971" s="1" t="str">
        <f>_xlfn.XLOOKUP(A1971,'Medical Examinations'!$A$2:$A$2336,'Medical Examinations'!$D$2:$D$2336)</f>
        <v>No</v>
      </c>
      <c r="F1971" t="str">
        <f>_xlfn.XLOOKUP(A1971,'Medical Examinations'!$A$2:$A$2336,'Medical Examinations'!$E$2:$E$2336)</f>
        <v>No</v>
      </c>
      <c r="G1971" t="str">
        <f>_xlfn.XLOOKUP(A1971,'Medical Examinations'!$A$2:$A$2336,'Medical Examinations'!$F$2:$F$2336)</f>
        <v>Yes</v>
      </c>
      <c r="H1971" s="1">
        <f>_xlfn.XLOOKUP(A1971,'Medical Examinations'!$A$2:$A$2336,'Medical Examinations'!$G$2:$G$2336)</f>
        <v>1</v>
      </c>
      <c r="I1971" t="str">
        <f>_xlfn.XLOOKUP(A1971,'Medical Examinations'!$A$2:$A$2336,'Medical Examinations'!$H$2:$H$2336)</f>
        <v>No</v>
      </c>
      <c r="J1971" t="str">
        <f>VLOOKUP(A1971,'Medical Examinations'!$A$2:$J$2336,9,FALSE)</f>
        <v>Obesity</v>
      </c>
      <c r="K1971" t="str">
        <f>VLOOKUP(A1971,'Medical Examinations'!$A$2:$J$2336,10,FALSE)</f>
        <v>Normal</v>
      </c>
      <c r="L1971" s="51" t="str">
        <f>_xlfn.XLOOKUP(A1971,'Hospitalisation Details'!$A$2:$A$2345,'Hospitalisation Details'!$J$2:$J$2345,"")</f>
        <v>29-Jul-2003</v>
      </c>
      <c r="M1971" s="12">
        <f>_xlfn.XLOOKUP(A1971,'Hospitalisation Details'!$A$2:$A$2344,'Hospitalisation Details'!$F$2:$F$2344," ",0,1)</f>
        <v>3463.51</v>
      </c>
      <c r="N1971" t="str">
        <f>_xlfn.XLOOKUP(A1971,'Hospitalisation Details'!$A$2:$A$2344,'Hospitalisation Details'!$G$2:$G$2344," ",0,1)</f>
        <v>tier - 2</v>
      </c>
      <c r="O1971" t="str">
        <f>_xlfn.XLOOKUP(A1971,'Hospitalisation Details'!$A$2:$A$2344,'Hospitalisation Details'!$H$2:$H$2344," ",0,1)</f>
        <v>tier - 1</v>
      </c>
      <c r="P1971" t="str">
        <f>_xlfn.XLOOKUP(A1971,'Hospitalisation Details'!$A$2:$A$2344,'Hospitalisation Details'!$I$2:$I$2344," ",0,1)</f>
        <v>R1025</v>
      </c>
      <c r="Q1971">
        <f>_xlfn.XLOOKUP(A1971,'Hospitalisation Details'!$A$2:$A$2344,'Hospitalisation Details'!$K$2:$K$2344," ",0,1)</f>
        <v>19</v>
      </c>
    </row>
    <row r="1972" spans="1:17" ht="15.5" x14ac:dyDescent="0.35">
      <c r="A1972" s="8" t="s">
        <v>397</v>
      </c>
      <c r="B1972" t="str">
        <f>VLOOKUP(Healthcare!A1972,'Customer Names'!A1972:E4306,4,FALSE)</f>
        <v>Cailtlin</v>
      </c>
      <c r="C1972" s="10">
        <f>_xlfn.XLOOKUP(A1972,'Medical Examinations'!$A$2:$A$2336,'Medical Examinations'!$B$2:$B$2336,"NA",0,1)</f>
        <v>17.5</v>
      </c>
      <c r="D1972" s="10">
        <f>_xlfn.XLOOKUP(A1972,'Medical Examinations'!$A$2:$A$2336,'Medical Examinations'!$C$2:$C$2336)</f>
        <v>4.5599999999999996</v>
      </c>
      <c r="E1972" s="1" t="str">
        <f>_xlfn.XLOOKUP(A1972,'Medical Examinations'!$A$2:$A$2336,'Medical Examinations'!$D$2:$D$2336)</f>
        <v>No</v>
      </c>
      <c r="F1972" t="str">
        <f>_xlfn.XLOOKUP(A1972,'Medical Examinations'!$A$2:$A$2336,'Medical Examinations'!$E$2:$E$2336)</f>
        <v>No</v>
      </c>
      <c r="G1972" t="str">
        <f>_xlfn.XLOOKUP(A1972,'Medical Examinations'!$A$2:$A$2336,'Medical Examinations'!$F$2:$F$2336)</f>
        <v>No</v>
      </c>
      <c r="H1972" s="1">
        <f>_xlfn.XLOOKUP(A1972,'Medical Examinations'!$A$2:$A$2336,'Medical Examinations'!$G$2:$G$2336)</f>
        <v>1</v>
      </c>
      <c r="I1972" t="str">
        <f>_xlfn.XLOOKUP(A1972,'Medical Examinations'!$A$2:$A$2336,'Medical Examinations'!$H$2:$H$2336)</f>
        <v>No</v>
      </c>
      <c r="J1972" t="str">
        <f>VLOOKUP(A1972,'Medical Examinations'!$A$2:$J$2336,9,FALSE)</f>
        <v>Underweight</v>
      </c>
      <c r="K1972" t="str">
        <f>VLOOKUP(A1972,'Medical Examinations'!$A$2:$J$2336,10,FALSE)</f>
        <v>Normal</v>
      </c>
      <c r="L1972" s="51" t="str">
        <f>_xlfn.XLOOKUP(A1972,'Hospitalisation Details'!$A$2:$A$2345,'Hospitalisation Details'!$J$2:$J$2345,"")</f>
        <v>14-Sep-1987</v>
      </c>
      <c r="M1972" s="12">
        <f>_xlfn.XLOOKUP(A1972,'Hospitalisation Details'!$A$2:$A$2344,'Hospitalisation Details'!$F$2:$F$2344," ",0,1)</f>
        <v>3453.77</v>
      </c>
      <c r="N1972" t="str">
        <f>_xlfn.XLOOKUP(A1972,'Hospitalisation Details'!$A$2:$A$2344,'Hospitalisation Details'!$G$2:$G$2344," ",0,1)</f>
        <v>tier - 2</v>
      </c>
      <c r="O1972" t="str">
        <f>_xlfn.XLOOKUP(A1972,'Hospitalisation Details'!$A$2:$A$2344,'Hospitalisation Details'!$H$2:$H$2344," ",0,1)</f>
        <v>tier - 1</v>
      </c>
      <c r="P1972" t="str">
        <f>_xlfn.XLOOKUP(A1972,'Hospitalisation Details'!$A$2:$A$2344,'Hospitalisation Details'!$I$2:$I$2344," ",0,1)</f>
        <v>R1011</v>
      </c>
      <c r="Q1972">
        <f>_xlfn.XLOOKUP(A1972,'Hospitalisation Details'!$A$2:$A$2344,'Hospitalisation Details'!$K$2:$K$2344," ",0,1)</f>
        <v>35</v>
      </c>
    </row>
    <row r="1973" spans="1:17" ht="15.5" x14ac:dyDescent="0.35">
      <c r="A1973" s="8" t="s">
        <v>396</v>
      </c>
      <c r="B1973" t="str">
        <f>VLOOKUP(Healthcare!A1973,'Customer Names'!A1973:E4307,4,FALSE)</f>
        <v>Joshua</v>
      </c>
      <c r="C1973" s="10">
        <f>_xlfn.XLOOKUP(A1973,'Medical Examinations'!$A$2:$A$2336,'Medical Examinations'!$B$2:$B$2336,"NA",0,1)</f>
        <v>34.799999999999997</v>
      </c>
      <c r="D1973" s="10">
        <f>_xlfn.XLOOKUP(A1973,'Medical Examinations'!$A$2:$A$2336,'Medical Examinations'!$C$2:$C$2336)</f>
        <v>4.42</v>
      </c>
      <c r="E1973" s="1" t="str">
        <f>_xlfn.XLOOKUP(A1973,'Medical Examinations'!$A$2:$A$2336,'Medical Examinations'!$D$2:$D$2336)</f>
        <v>Yes</v>
      </c>
      <c r="F1973" t="str">
        <f>_xlfn.XLOOKUP(A1973,'Medical Examinations'!$A$2:$A$2336,'Medical Examinations'!$E$2:$E$2336)</f>
        <v>Yes</v>
      </c>
      <c r="G1973" t="str">
        <f>_xlfn.XLOOKUP(A1973,'Medical Examinations'!$A$2:$A$2336,'Medical Examinations'!$F$2:$F$2336)</f>
        <v>No</v>
      </c>
      <c r="H1973" s="1">
        <f>_xlfn.XLOOKUP(A1973,'Medical Examinations'!$A$2:$A$2336,'Medical Examinations'!$G$2:$G$2336)</f>
        <v>2</v>
      </c>
      <c r="I1973" t="str">
        <f>_xlfn.XLOOKUP(A1973,'Medical Examinations'!$A$2:$A$2336,'Medical Examinations'!$H$2:$H$2336)</f>
        <v>No</v>
      </c>
      <c r="J1973" t="str">
        <f>VLOOKUP(A1973,'Medical Examinations'!$A$2:$J$2336,9,FALSE)</f>
        <v>Obesity</v>
      </c>
      <c r="K1973" t="str">
        <f>VLOOKUP(A1973,'Medical Examinations'!$A$2:$J$2336,10,FALSE)</f>
        <v>Normal</v>
      </c>
      <c r="L1973" s="51" t="str">
        <f>_xlfn.XLOOKUP(A1973,'Hospitalisation Details'!$A$2:$A$2345,'Hospitalisation Details'!$J$2:$J$2345,"")</f>
        <v>20-Jun-2000</v>
      </c>
      <c r="M1973" s="12">
        <f>_xlfn.XLOOKUP(A1973,'Hospitalisation Details'!$A$2:$A$2344,'Hospitalisation Details'!$F$2:$F$2344," ",0,1)</f>
        <v>3443.06</v>
      </c>
      <c r="N1973" t="str">
        <f>_xlfn.XLOOKUP(A1973,'Hospitalisation Details'!$A$2:$A$2344,'Hospitalisation Details'!$G$2:$G$2344," ",0,1)</f>
        <v>tier - 2</v>
      </c>
      <c r="O1973" t="str">
        <f>_xlfn.XLOOKUP(A1973,'Hospitalisation Details'!$A$2:$A$2344,'Hospitalisation Details'!$H$2:$H$2344," ",0,1)</f>
        <v>tier - 1</v>
      </c>
      <c r="P1973" t="str">
        <f>_xlfn.XLOOKUP(A1973,'Hospitalisation Details'!$A$2:$A$2344,'Hospitalisation Details'!$I$2:$I$2344," ",0,1)</f>
        <v>R1011</v>
      </c>
      <c r="Q1973">
        <f>_xlfn.XLOOKUP(A1973,'Hospitalisation Details'!$A$2:$A$2344,'Hospitalisation Details'!$K$2:$K$2344," ",0,1)</f>
        <v>22</v>
      </c>
    </row>
    <row r="1974" spans="1:17" ht="15.5" x14ac:dyDescent="0.35">
      <c r="A1974" s="8" t="s">
        <v>395</v>
      </c>
      <c r="B1974" t="str">
        <f>VLOOKUP(Healthcare!A1974,'Customer Names'!A1974:E4308,4,FALSE)</f>
        <v>Chuy</v>
      </c>
      <c r="C1974" s="10">
        <f>_xlfn.XLOOKUP(A1974,'Medical Examinations'!$A$2:$A$2336,'Medical Examinations'!$B$2:$B$2336,"NA",0,1)</f>
        <v>17.3</v>
      </c>
      <c r="D1974" s="10">
        <f>_xlfn.XLOOKUP(A1974,'Medical Examinations'!$A$2:$A$2336,'Medical Examinations'!$C$2:$C$2336)</f>
        <v>7.66</v>
      </c>
      <c r="E1974" s="1" t="str">
        <f>_xlfn.XLOOKUP(A1974,'Medical Examinations'!$A$2:$A$2336,'Medical Examinations'!$D$2:$D$2336)</f>
        <v>Yes</v>
      </c>
      <c r="F1974" t="str">
        <f>_xlfn.XLOOKUP(A1974,'Medical Examinations'!$A$2:$A$2336,'Medical Examinations'!$E$2:$E$2336)</f>
        <v>No</v>
      </c>
      <c r="G1974" t="str">
        <f>_xlfn.XLOOKUP(A1974,'Medical Examinations'!$A$2:$A$2336,'Medical Examinations'!$F$2:$F$2336)</f>
        <v>No</v>
      </c>
      <c r="H1974" s="1">
        <f>_xlfn.XLOOKUP(A1974,'Medical Examinations'!$A$2:$A$2336,'Medical Examinations'!$G$2:$G$2336)</f>
        <v>1</v>
      </c>
      <c r="I1974" t="str">
        <f>_xlfn.XLOOKUP(A1974,'Medical Examinations'!$A$2:$A$2336,'Medical Examinations'!$H$2:$H$2336)</f>
        <v>No</v>
      </c>
      <c r="J1974" t="str">
        <f>VLOOKUP(A1974,'Medical Examinations'!$A$2:$J$2336,9,FALSE)</f>
        <v>Underweight</v>
      </c>
      <c r="K1974" t="str">
        <f>VLOOKUP(A1974,'Medical Examinations'!$A$2:$J$2336,10,FALSE)</f>
        <v>Diabetes</v>
      </c>
      <c r="L1974" s="51" t="str">
        <f>_xlfn.XLOOKUP(A1974,'Hospitalisation Details'!$A$2:$A$2345,'Hospitalisation Details'!$J$2:$J$2345,"")</f>
        <v>27-Aug-1986</v>
      </c>
      <c r="M1974" s="12">
        <f>_xlfn.XLOOKUP(A1974,'Hospitalisation Details'!$A$2:$A$2344,'Hospitalisation Details'!$F$2:$F$2344," ",0,1)</f>
        <v>3436.5</v>
      </c>
      <c r="N1974" t="str">
        <f>_xlfn.XLOOKUP(A1974,'Hospitalisation Details'!$A$2:$A$2344,'Hospitalisation Details'!$G$2:$G$2344," ",0,1)</f>
        <v>tier - 2</v>
      </c>
      <c r="O1974" t="str">
        <f>_xlfn.XLOOKUP(A1974,'Hospitalisation Details'!$A$2:$A$2344,'Hospitalisation Details'!$H$2:$H$2344," ",0,1)</f>
        <v>tier - 1</v>
      </c>
      <c r="P1974" t="str">
        <f>_xlfn.XLOOKUP(A1974,'Hospitalisation Details'!$A$2:$A$2344,'Hospitalisation Details'!$I$2:$I$2344," ",0,1)</f>
        <v>R1013</v>
      </c>
      <c r="Q1974">
        <f>_xlfn.XLOOKUP(A1974,'Hospitalisation Details'!$A$2:$A$2344,'Hospitalisation Details'!$K$2:$K$2344," ",0,1)</f>
        <v>36</v>
      </c>
    </row>
    <row r="1975" spans="1:17" ht="15.5" x14ac:dyDescent="0.35">
      <c r="A1975" s="8" t="s">
        <v>394</v>
      </c>
      <c r="B1975" t="str">
        <f>VLOOKUP(Healthcare!A1975,'Customer Names'!A1975:E4309,4,FALSE)</f>
        <v>Laurie B</v>
      </c>
      <c r="C1975" s="10">
        <f>_xlfn.XLOOKUP(A1975,'Medical Examinations'!$A$2:$A$2336,'Medical Examinations'!$B$2:$B$2336,"NA",0,1)</f>
        <v>32.25</v>
      </c>
      <c r="D1975" s="10">
        <f>_xlfn.XLOOKUP(A1975,'Medical Examinations'!$A$2:$A$2336,'Medical Examinations'!$C$2:$C$2336)</f>
        <v>5.2</v>
      </c>
      <c r="E1975" s="1" t="str">
        <f>_xlfn.XLOOKUP(A1975,'Medical Examinations'!$A$2:$A$2336,'Medical Examinations'!$D$2:$D$2336)</f>
        <v>Yes</v>
      </c>
      <c r="F1975" t="str">
        <f>_xlfn.XLOOKUP(A1975,'Medical Examinations'!$A$2:$A$2336,'Medical Examinations'!$E$2:$E$2336)</f>
        <v>No</v>
      </c>
      <c r="G1975" t="str">
        <f>_xlfn.XLOOKUP(A1975,'Medical Examinations'!$A$2:$A$2336,'Medical Examinations'!$F$2:$F$2336)</f>
        <v>No</v>
      </c>
      <c r="H1975" s="1">
        <f>_xlfn.XLOOKUP(A1975,'Medical Examinations'!$A$2:$A$2336,'Medical Examinations'!$G$2:$G$2336)</f>
        <v>0</v>
      </c>
      <c r="I1975" t="str">
        <f>_xlfn.XLOOKUP(A1975,'Medical Examinations'!$A$2:$A$2336,'Medical Examinations'!$H$2:$H$2336)</f>
        <v>No</v>
      </c>
      <c r="J1975" t="str">
        <f>VLOOKUP(A1975,'Medical Examinations'!$A$2:$J$2336,9,FALSE)</f>
        <v>Obesity</v>
      </c>
      <c r="K1975" t="str">
        <f>VLOOKUP(A1975,'Medical Examinations'!$A$2:$J$2336,10,FALSE)</f>
        <v>Normal</v>
      </c>
      <c r="L1975" s="51" t="str">
        <f>_xlfn.XLOOKUP(A1975,'Hospitalisation Details'!$A$2:$A$2345,'Hospitalisation Details'!$J$2:$J$2345,"")</f>
        <v>26-Dec-2001</v>
      </c>
      <c r="M1975" s="12">
        <f>_xlfn.XLOOKUP(A1975,'Hospitalisation Details'!$A$2:$A$2344,'Hospitalisation Details'!$F$2:$F$2344," ",0,1)</f>
        <v>3434.38</v>
      </c>
      <c r="N1975" t="str">
        <f>_xlfn.XLOOKUP(A1975,'Hospitalisation Details'!$A$2:$A$2344,'Hospitalisation Details'!$G$2:$G$2344," ",0,1)</f>
        <v>tier - 2</v>
      </c>
      <c r="O1975" t="str">
        <f>_xlfn.XLOOKUP(A1975,'Hospitalisation Details'!$A$2:$A$2344,'Hospitalisation Details'!$H$2:$H$2344," ",0,1)</f>
        <v>tier - 2</v>
      </c>
      <c r="P1975" t="str">
        <f>_xlfn.XLOOKUP(A1975,'Hospitalisation Details'!$A$2:$A$2344,'Hospitalisation Details'!$I$2:$I$2344," ",0,1)</f>
        <v>R1011</v>
      </c>
      <c r="Q1975">
        <f>_xlfn.XLOOKUP(A1975,'Hospitalisation Details'!$A$2:$A$2344,'Hospitalisation Details'!$K$2:$K$2344," ",0,1)</f>
        <v>21</v>
      </c>
    </row>
    <row r="1976" spans="1:17" ht="15.5" x14ac:dyDescent="0.35">
      <c r="A1976" s="8" t="s">
        <v>393</v>
      </c>
      <c r="B1976" t="str">
        <f>VLOOKUP(Healthcare!A1976,'Customer Names'!A1976:E4310,4,FALSE)</f>
        <v>Rachel B.</v>
      </c>
      <c r="C1976" s="10">
        <f>_xlfn.XLOOKUP(A1976,'Medical Examinations'!$A$2:$A$2336,'Medical Examinations'!$B$2:$B$2336,"NA",0,1)</f>
        <v>42.4</v>
      </c>
      <c r="D1976" s="10">
        <f>_xlfn.XLOOKUP(A1976,'Medical Examinations'!$A$2:$A$2336,'Medical Examinations'!$C$2:$C$2336)</f>
        <v>5.53</v>
      </c>
      <c r="E1976" s="1" t="str">
        <f>_xlfn.XLOOKUP(A1976,'Medical Examinations'!$A$2:$A$2336,'Medical Examinations'!$D$2:$D$2336)</f>
        <v>Yes</v>
      </c>
      <c r="F1976" t="str">
        <f>_xlfn.XLOOKUP(A1976,'Medical Examinations'!$A$2:$A$2336,'Medical Examinations'!$E$2:$E$2336)</f>
        <v>No</v>
      </c>
      <c r="G1976" t="str">
        <f>_xlfn.XLOOKUP(A1976,'Medical Examinations'!$A$2:$A$2336,'Medical Examinations'!$F$2:$F$2336)</f>
        <v>No</v>
      </c>
      <c r="H1976" s="1">
        <f>_xlfn.XLOOKUP(A1976,'Medical Examinations'!$A$2:$A$2336,'Medical Examinations'!$G$2:$G$2336)</f>
        <v>0</v>
      </c>
      <c r="I1976" t="str">
        <f>_xlfn.XLOOKUP(A1976,'Medical Examinations'!$A$2:$A$2336,'Medical Examinations'!$H$2:$H$2336)</f>
        <v>No</v>
      </c>
      <c r="J1976" t="str">
        <f>VLOOKUP(A1976,'Medical Examinations'!$A$2:$J$2336,9,FALSE)</f>
        <v>Obesity</v>
      </c>
      <c r="K1976" t="str">
        <f>VLOOKUP(A1976,'Medical Examinations'!$A$2:$J$2336,10,FALSE)</f>
        <v>Normal</v>
      </c>
      <c r="L1976" s="51" t="str">
        <f>_xlfn.XLOOKUP(A1976,'Hospitalisation Details'!$A$2:$A$2345,'Hospitalisation Details'!$J$2:$J$2345,"")</f>
        <v>19-Dec-1996</v>
      </c>
      <c r="M1976" s="12">
        <f>_xlfn.XLOOKUP(A1976,'Hospitalisation Details'!$A$2:$A$2344,'Hospitalisation Details'!$F$2:$F$2344," ",0,1)</f>
        <v>3410.32</v>
      </c>
      <c r="N1976" t="str">
        <f>_xlfn.XLOOKUP(A1976,'Hospitalisation Details'!$A$2:$A$2344,'Hospitalisation Details'!$G$2:$G$2344," ",0,1)</f>
        <v>tier - 2</v>
      </c>
      <c r="O1976" t="str">
        <f>_xlfn.XLOOKUP(A1976,'Hospitalisation Details'!$A$2:$A$2344,'Hospitalisation Details'!$H$2:$H$2344," ",0,1)</f>
        <v>tier - 2</v>
      </c>
      <c r="P1976" t="str">
        <f>_xlfn.XLOOKUP(A1976,'Hospitalisation Details'!$A$2:$A$2344,'Hospitalisation Details'!$I$2:$I$2344," ",0,1)</f>
        <v>R1011</v>
      </c>
      <c r="Q1976">
        <f>_xlfn.XLOOKUP(A1976,'Hospitalisation Details'!$A$2:$A$2344,'Hospitalisation Details'!$K$2:$K$2344," ",0,1)</f>
        <v>26</v>
      </c>
    </row>
    <row r="1977" spans="1:17" ht="15.5" x14ac:dyDescent="0.35">
      <c r="A1977" s="8" t="s">
        <v>392</v>
      </c>
      <c r="B1977" t="str">
        <f>VLOOKUP(Healthcare!A1977,'Customer Names'!A1977:E4311,4,FALSE)</f>
        <v>Liza</v>
      </c>
      <c r="C1977" s="10">
        <f>_xlfn.XLOOKUP(A1977,'Medical Examinations'!$A$2:$A$2336,'Medical Examinations'!$B$2:$B$2336,"NA",0,1)</f>
        <v>38.664999999999999</v>
      </c>
      <c r="D1977" s="10">
        <f>_xlfn.XLOOKUP(A1977,'Medical Examinations'!$A$2:$A$2336,'Medical Examinations'!$C$2:$C$2336)</f>
        <v>4.8600000000000003</v>
      </c>
      <c r="E1977" s="1" t="str">
        <f>_xlfn.XLOOKUP(A1977,'Medical Examinations'!$A$2:$A$2336,'Medical Examinations'!$D$2:$D$2336)</f>
        <v>No</v>
      </c>
      <c r="F1977" t="str">
        <f>_xlfn.XLOOKUP(A1977,'Medical Examinations'!$A$2:$A$2336,'Medical Examinations'!$E$2:$E$2336)</f>
        <v>Yes</v>
      </c>
      <c r="G1977" t="str">
        <f>_xlfn.XLOOKUP(A1977,'Medical Examinations'!$A$2:$A$2336,'Medical Examinations'!$F$2:$F$2336)</f>
        <v>No</v>
      </c>
      <c r="H1977" s="1">
        <f>_xlfn.XLOOKUP(A1977,'Medical Examinations'!$A$2:$A$2336,'Medical Examinations'!$G$2:$G$2336)</f>
        <v>1</v>
      </c>
      <c r="I1977" t="str">
        <f>_xlfn.XLOOKUP(A1977,'Medical Examinations'!$A$2:$A$2336,'Medical Examinations'!$H$2:$H$2336)</f>
        <v>No</v>
      </c>
      <c r="J1977" t="str">
        <f>VLOOKUP(A1977,'Medical Examinations'!$A$2:$J$2336,9,FALSE)</f>
        <v>Obesity</v>
      </c>
      <c r="K1977" t="str">
        <f>VLOOKUP(A1977,'Medical Examinations'!$A$2:$J$2336,10,FALSE)</f>
        <v>Normal</v>
      </c>
      <c r="L1977" s="51" t="str">
        <f>_xlfn.XLOOKUP(A1977,'Hospitalisation Details'!$A$2:$A$2345,'Hospitalisation Details'!$J$2:$J$2345,"")</f>
        <v>16-Jul-2004</v>
      </c>
      <c r="M1977" s="12">
        <f>_xlfn.XLOOKUP(A1977,'Hospitalisation Details'!$A$2:$A$2344,'Hospitalisation Details'!$F$2:$F$2344," ",0,1)</f>
        <v>3393.36</v>
      </c>
      <c r="N1977" t="str">
        <f>_xlfn.XLOOKUP(A1977,'Hospitalisation Details'!$A$2:$A$2344,'Hospitalisation Details'!$G$2:$G$2344," ",0,1)</f>
        <v>tier - 2</v>
      </c>
      <c r="O1977" t="str">
        <f>_xlfn.XLOOKUP(A1977,'Hospitalisation Details'!$A$2:$A$2344,'Hospitalisation Details'!$H$2:$H$2344," ",0,1)</f>
        <v>tier - 2</v>
      </c>
      <c r="P1977" t="str">
        <f>_xlfn.XLOOKUP(A1977,'Hospitalisation Details'!$A$2:$A$2344,'Hospitalisation Details'!$I$2:$I$2344," ",0,1)</f>
        <v>R1023</v>
      </c>
      <c r="Q1977">
        <f>_xlfn.XLOOKUP(A1977,'Hospitalisation Details'!$A$2:$A$2344,'Hospitalisation Details'!$K$2:$K$2344," ",0,1)</f>
        <v>18</v>
      </c>
    </row>
    <row r="1978" spans="1:17" ht="15.5" x14ac:dyDescent="0.35">
      <c r="A1978" s="8" t="s">
        <v>391</v>
      </c>
      <c r="B1978" t="str">
        <f>VLOOKUP(Healthcare!A1978,'Customer Names'!A1978:E4312,4,FALSE)</f>
        <v>Lindsey</v>
      </c>
      <c r="C1978" s="10">
        <f>_xlfn.XLOOKUP(A1978,'Medical Examinations'!$A$2:$A$2336,'Medical Examinations'!$B$2:$B$2336,"NA",0,1)</f>
        <v>29.92</v>
      </c>
      <c r="D1978" s="10">
        <f>_xlfn.XLOOKUP(A1978,'Medical Examinations'!$A$2:$A$2336,'Medical Examinations'!$C$2:$C$2336)</f>
        <v>5.49</v>
      </c>
      <c r="E1978" s="1" t="str">
        <f>_xlfn.XLOOKUP(A1978,'Medical Examinations'!$A$2:$A$2336,'Medical Examinations'!$D$2:$D$2336)</f>
        <v>Yes</v>
      </c>
      <c r="F1978" t="str">
        <f>_xlfn.XLOOKUP(A1978,'Medical Examinations'!$A$2:$A$2336,'Medical Examinations'!$E$2:$E$2336)</f>
        <v>No</v>
      </c>
      <c r="G1978" t="str">
        <f>_xlfn.XLOOKUP(A1978,'Medical Examinations'!$A$2:$A$2336,'Medical Examinations'!$F$2:$F$2336)</f>
        <v>No</v>
      </c>
      <c r="H1978" s="1">
        <f>_xlfn.XLOOKUP(A1978,'Medical Examinations'!$A$2:$A$2336,'Medical Examinations'!$G$2:$G$2336)</f>
        <v>0</v>
      </c>
      <c r="I1978" t="str">
        <f>_xlfn.XLOOKUP(A1978,'Medical Examinations'!$A$2:$A$2336,'Medical Examinations'!$H$2:$H$2336)</f>
        <v>No</v>
      </c>
      <c r="J1978" t="str">
        <f>VLOOKUP(A1978,'Medical Examinations'!$A$2:$J$2336,9,FALSE)</f>
        <v>Overweight</v>
      </c>
      <c r="K1978" t="str">
        <f>VLOOKUP(A1978,'Medical Examinations'!$A$2:$J$2336,10,FALSE)</f>
        <v>Normal</v>
      </c>
      <c r="L1978" s="51" t="str">
        <f>_xlfn.XLOOKUP(A1978,'Hospitalisation Details'!$A$2:$A$2345,'Hospitalisation Details'!$J$2:$J$2345,"")</f>
        <v>27-Oct-1996</v>
      </c>
      <c r="M1978" s="12">
        <f>_xlfn.XLOOKUP(A1978,'Hospitalisation Details'!$A$2:$A$2344,'Hospitalisation Details'!$F$2:$F$2344," ",0,1)</f>
        <v>3392.98</v>
      </c>
      <c r="N1978" t="str">
        <f>_xlfn.XLOOKUP(A1978,'Hospitalisation Details'!$A$2:$A$2344,'Hospitalisation Details'!$G$2:$G$2344," ",0,1)</f>
        <v>tier - 2</v>
      </c>
      <c r="O1978" t="str">
        <f>_xlfn.XLOOKUP(A1978,'Hospitalisation Details'!$A$2:$A$2344,'Hospitalisation Details'!$H$2:$H$2344," ",0,1)</f>
        <v>tier - 3</v>
      </c>
      <c r="P1978" t="str">
        <f>_xlfn.XLOOKUP(A1978,'Hospitalisation Details'!$A$2:$A$2344,'Hospitalisation Details'!$I$2:$I$2344," ",0,1)</f>
        <v>R1013</v>
      </c>
      <c r="Q1978">
        <f>_xlfn.XLOOKUP(A1978,'Hospitalisation Details'!$A$2:$A$2344,'Hospitalisation Details'!$K$2:$K$2344," ",0,1)</f>
        <v>26</v>
      </c>
    </row>
    <row r="1979" spans="1:17" ht="15.5" x14ac:dyDescent="0.35">
      <c r="A1979" s="8" t="s">
        <v>390</v>
      </c>
      <c r="B1979" t="str">
        <f>VLOOKUP(Healthcare!A1979,'Customer Names'!A1979:E4313,4,FALSE)</f>
        <v>Lindsay E.</v>
      </c>
      <c r="C1979" s="10">
        <f>_xlfn.XLOOKUP(A1979,'Medical Examinations'!$A$2:$A$2336,'Medical Examinations'!$B$2:$B$2336,"NA",0,1)</f>
        <v>29.48</v>
      </c>
      <c r="D1979" s="10">
        <f>_xlfn.XLOOKUP(A1979,'Medical Examinations'!$A$2:$A$2336,'Medical Examinations'!$C$2:$C$2336)</f>
        <v>4.09</v>
      </c>
      <c r="E1979" s="1" t="str">
        <f>_xlfn.XLOOKUP(A1979,'Medical Examinations'!$A$2:$A$2336,'Medical Examinations'!$D$2:$D$2336)</f>
        <v>Yes</v>
      </c>
      <c r="F1979" t="str">
        <f>_xlfn.XLOOKUP(A1979,'Medical Examinations'!$A$2:$A$2336,'Medical Examinations'!$E$2:$E$2336)</f>
        <v>No</v>
      </c>
      <c r="G1979" t="str">
        <f>_xlfn.XLOOKUP(A1979,'Medical Examinations'!$A$2:$A$2336,'Medical Examinations'!$F$2:$F$2336)</f>
        <v>No</v>
      </c>
      <c r="H1979" s="1">
        <f>_xlfn.XLOOKUP(A1979,'Medical Examinations'!$A$2:$A$2336,'Medical Examinations'!$G$2:$G$2336)</f>
        <v>0</v>
      </c>
      <c r="I1979" t="str">
        <f>_xlfn.XLOOKUP(A1979,'Medical Examinations'!$A$2:$A$2336,'Medical Examinations'!$H$2:$H$2336)</f>
        <v>No</v>
      </c>
      <c r="J1979" t="str">
        <f>VLOOKUP(A1979,'Medical Examinations'!$A$2:$J$2336,9,FALSE)</f>
        <v>Overweight</v>
      </c>
      <c r="K1979" t="str">
        <f>VLOOKUP(A1979,'Medical Examinations'!$A$2:$J$2336,10,FALSE)</f>
        <v>Normal</v>
      </c>
      <c r="L1979" s="51" t="str">
        <f>_xlfn.XLOOKUP(A1979,'Hospitalisation Details'!$A$2:$A$2345,'Hospitalisation Details'!$J$2:$J$2345,"")</f>
        <v>10-Aug-1996</v>
      </c>
      <c r="M1979" s="12">
        <f>_xlfn.XLOOKUP(A1979,'Hospitalisation Details'!$A$2:$A$2344,'Hospitalisation Details'!$F$2:$F$2344," ",0,1)</f>
        <v>3392.37</v>
      </c>
      <c r="N1979" t="str">
        <f>_xlfn.XLOOKUP(A1979,'Hospitalisation Details'!$A$2:$A$2344,'Hospitalisation Details'!$G$2:$G$2344," ",0,1)</f>
        <v>tier - 2</v>
      </c>
      <c r="O1979" t="str">
        <f>_xlfn.XLOOKUP(A1979,'Hospitalisation Details'!$A$2:$A$2344,'Hospitalisation Details'!$H$2:$H$2344," ",0,1)</f>
        <v>tier - 3</v>
      </c>
      <c r="P1979" t="str">
        <f>_xlfn.XLOOKUP(A1979,'Hospitalisation Details'!$A$2:$A$2344,'Hospitalisation Details'!$I$2:$I$2344," ",0,1)</f>
        <v>R1013</v>
      </c>
      <c r="Q1979">
        <f>_xlfn.XLOOKUP(A1979,'Hospitalisation Details'!$A$2:$A$2344,'Hospitalisation Details'!$K$2:$K$2344," ",0,1)</f>
        <v>26</v>
      </c>
    </row>
    <row r="1980" spans="1:17" ht="15.5" x14ac:dyDescent="0.35">
      <c r="A1980" s="8" t="s">
        <v>389</v>
      </c>
      <c r="B1980" t="str">
        <f>VLOOKUP(Healthcare!A1980,'Customer Names'!A1980:E4314,4,FALSE)</f>
        <v>Kathleen M.</v>
      </c>
      <c r="C1980" s="10">
        <f>_xlfn.XLOOKUP(A1980,'Medical Examinations'!$A$2:$A$2336,'Medical Examinations'!$B$2:$B$2336,"NA",0,1)</f>
        <v>28.785</v>
      </c>
      <c r="D1980" s="10">
        <f>_xlfn.XLOOKUP(A1980,'Medical Examinations'!$A$2:$A$2336,'Medical Examinations'!$C$2:$C$2336)</f>
        <v>4.3099999999999996</v>
      </c>
      <c r="E1980" s="1" t="str">
        <f>_xlfn.XLOOKUP(A1980,'Medical Examinations'!$A$2:$A$2336,'Medical Examinations'!$D$2:$D$2336)</f>
        <v>Yes</v>
      </c>
      <c r="F1980" t="str">
        <f>_xlfn.XLOOKUP(A1980,'Medical Examinations'!$A$2:$A$2336,'Medical Examinations'!$E$2:$E$2336)</f>
        <v>No</v>
      </c>
      <c r="G1980" t="str">
        <f>_xlfn.XLOOKUP(A1980,'Medical Examinations'!$A$2:$A$2336,'Medical Examinations'!$F$2:$F$2336)</f>
        <v>No</v>
      </c>
      <c r="H1980" s="1">
        <f>_xlfn.XLOOKUP(A1980,'Medical Examinations'!$A$2:$A$2336,'Medical Examinations'!$G$2:$G$2336)</f>
        <v>0</v>
      </c>
      <c r="I1980" t="str">
        <f>_xlfn.XLOOKUP(A1980,'Medical Examinations'!$A$2:$A$2336,'Medical Examinations'!$H$2:$H$2336)</f>
        <v>No</v>
      </c>
      <c r="J1980" t="str">
        <f>VLOOKUP(A1980,'Medical Examinations'!$A$2:$J$2336,9,FALSE)</f>
        <v>Overweight</v>
      </c>
      <c r="K1980" t="str">
        <f>VLOOKUP(A1980,'Medical Examinations'!$A$2:$J$2336,10,FALSE)</f>
        <v>Normal</v>
      </c>
      <c r="L1980" s="51" t="str">
        <f>_xlfn.XLOOKUP(A1980,'Hospitalisation Details'!$A$2:$A$2345,'Hospitalisation Details'!$J$2:$J$2345,"")</f>
        <v>13-Nov-1996</v>
      </c>
      <c r="M1980" s="12">
        <f>_xlfn.XLOOKUP(A1980,'Hospitalisation Details'!$A$2:$A$2344,'Hospitalisation Details'!$F$2:$F$2344," ",0,1)</f>
        <v>3385.4</v>
      </c>
      <c r="N1980" t="str">
        <f>_xlfn.XLOOKUP(A1980,'Hospitalisation Details'!$A$2:$A$2344,'Hospitalisation Details'!$G$2:$G$2344," ",0,1)</f>
        <v>tier - 2</v>
      </c>
      <c r="O1980" t="str">
        <f>_xlfn.XLOOKUP(A1980,'Hospitalisation Details'!$A$2:$A$2344,'Hospitalisation Details'!$H$2:$H$2344," ",0,1)</f>
        <v>tier - 2</v>
      </c>
      <c r="P1980" t="str">
        <f>_xlfn.XLOOKUP(A1980,'Hospitalisation Details'!$A$2:$A$2344,'Hospitalisation Details'!$I$2:$I$2344," ",0,1)</f>
        <v>R1024</v>
      </c>
      <c r="Q1980">
        <f>_xlfn.XLOOKUP(A1980,'Hospitalisation Details'!$A$2:$A$2344,'Hospitalisation Details'!$K$2:$K$2344," ",0,1)</f>
        <v>26</v>
      </c>
    </row>
    <row r="1981" spans="1:17" ht="15.5" x14ac:dyDescent="0.35">
      <c r="A1981" s="8" t="s">
        <v>388</v>
      </c>
      <c r="B1981" t="str">
        <f>VLOOKUP(Healthcare!A1981,'Customer Names'!A1981:E4315,4,FALSE)</f>
        <v>Aya</v>
      </c>
      <c r="C1981" s="10">
        <f>_xlfn.XLOOKUP(A1981,'Medical Examinations'!$A$2:$A$2336,'Medical Examinations'!$B$2:$B$2336,"NA",0,1)</f>
        <v>19.8</v>
      </c>
      <c r="D1981" s="10">
        <f>_xlfn.XLOOKUP(A1981,'Medical Examinations'!$A$2:$A$2336,'Medical Examinations'!$C$2:$C$2336)</f>
        <v>4</v>
      </c>
      <c r="E1981" s="1" t="str">
        <f>_xlfn.XLOOKUP(A1981,'Medical Examinations'!$A$2:$A$2336,'Medical Examinations'!$D$2:$D$2336)</f>
        <v>Yes</v>
      </c>
      <c r="F1981" t="str">
        <f>_xlfn.XLOOKUP(A1981,'Medical Examinations'!$A$2:$A$2336,'Medical Examinations'!$E$2:$E$2336)</f>
        <v>No</v>
      </c>
      <c r="G1981" t="str">
        <f>_xlfn.XLOOKUP(A1981,'Medical Examinations'!$A$2:$A$2336,'Medical Examinations'!$F$2:$F$2336)</f>
        <v>No</v>
      </c>
      <c r="H1981" s="1">
        <f>_xlfn.XLOOKUP(A1981,'Medical Examinations'!$A$2:$A$2336,'Medical Examinations'!$G$2:$G$2336)</f>
        <v>0</v>
      </c>
      <c r="I1981" t="str">
        <f>_xlfn.XLOOKUP(A1981,'Medical Examinations'!$A$2:$A$2336,'Medical Examinations'!$H$2:$H$2336)</f>
        <v>No</v>
      </c>
      <c r="J1981" t="str">
        <f>VLOOKUP(A1981,'Medical Examinations'!$A$2:$J$2336,9,FALSE)</f>
        <v>Normal Weight</v>
      </c>
      <c r="K1981" t="str">
        <f>VLOOKUP(A1981,'Medical Examinations'!$A$2:$J$2336,10,FALSE)</f>
        <v>Normal</v>
      </c>
      <c r="L1981" s="51" t="str">
        <f>_xlfn.XLOOKUP(A1981,'Hospitalisation Details'!$A$2:$A$2345,'Hospitalisation Details'!$J$2:$J$2345,"")</f>
        <v>14-Dec-1996</v>
      </c>
      <c r="M1981" s="12">
        <f>_xlfn.XLOOKUP(A1981,'Hospitalisation Details'!$A$2:$A$2344,'Hospitalisation Details'!$F$2:$F$2344," ",0,1)</f>
        <v>3378.91</v>
      </c>
      <c r="N1981" t="str">
        <f>_xlfn.XLOOKUP(A1981,'Hospitalisation Details'!$A$2:$A$2344,'Hospitalisation Details'!$G$2:$G$2344," ",0,1)</f>
        <v>tier - 2</v>
      </c>
      <c r="O1981" t="str">
        <f>_xlfn.XLOOKUP(A1981,'Hospitalisation Details'!$A$2:$A$2344,'Hospitalisation Details'!$H$2:$H$2344," ",0,1)</f>
        <v>tier - 1</v>
      </c>
      <c r="P1981" t="str">
        <f>_xlfn.XLOOKUP(A1981,'Hospitalisation Details'!$A$2:$A$2344,'Hospitalisation Details'!$I$2:$I$2344," ",0,1)</f>
        <v>R1011</v>
      </c>
      <c r="Q1981">
        <f>_xlfn.XLOOKUP(A1981,'Hospitalisation Details'!$A$2:$A$2344,'Hospitalisation Details'!$K$2:$K$2344," ",0,1)</f>
        <v>26</v>
      </c>
    </row>
    <row r="1982" spans="1:17" ht="15.5" x14ac:dyDescent="0.35">
      <c r="A1982" s="8" t="s">
        <v>387</v>
      </c>
      <c r="B1982" t="str">
        <f>VLOOKUP(Healthcare!A1982,'Customer Names'!A1982:E4316,4,FALSE)</f>
        <v>Carolyn R</v>
      </c>
      <c r="C1982" s="10">
        <f>_xlfn.XLOOKUP(A1982,'Medical Examinations'!$A$2:$A$2336,'Medical Examinations'!$B$2:$B$2336,"NA",0,1)</f>
        <v>35.53</v>
      </c>
      <c r="D1982" s="10">
        <f>_xlfn.XLOOKUP(A1982,'Medical Examinations'!$A$2:$A$2336,'Medical Examinations'!$C$2:$C$2336)</f>
        <v>4.68</v>
      </c>
      <c r="E1982" s="1" t="str">
        <f>_xlfn.XLOOKUP(A1982,'Medical Examinations'!$A$2:$A$2336,'Medical Examinations'!$D$2:$D$2336)</f>
        <v>No</v>
      </c>
      <c r="F1982" t="str">
        <f>_xlfn.XLOOKUP(A1982,'Medical Examinations'!$A$2:$A$2336,'Medical Examinations'!$E$2:$E$2336)</f>
        <v>No</v>
      </c>
      <c r="G1982" t="str">
        <f>_xlfn.XLOOKUP(A1982,'Medical Examinations'!$A$2:$A$2336,'Medical Examinations'!$F$2:$F$2336)</f>
        <v>Yes</v>
      </c>
      <c r="H1982" s="1">
        <f>_xlfn.XLOOKUP(A1982,'Medical Examinations'!$A$2:$A$2336,'Medical Examinations'!$G$2:$G$2336)</f>
        <v>1</v>
      </c>
      <c r="I1982" t="str">
        <f>_xlfn.XLOOKUP(A1982,'Medical Examinations'!$A$2:$A$2336,'Medical Examinations'!$H$2:$H$2336)</f>
        <v>No</v>
      </c>
      <c r="J1982" t="str">
        <f>VLOOKUP(A1982,'Medical Examinations'!$A$2:$J$2336,9,FALSE)</f>
        <v>Obesity</v>
      </c>
      <c r="K1982" t="str">
        <f>VLOOKUP(A1982,'Medical Examinations'!$A$2:$J$2336,10,FALSE)</f>
        <v>Normal</v>
      </c>
      <c r="L1982" s="51" t="str">
        <f>_xlfn.XLOOKUP(A1982,'Hospitalisation Details'!$A$2:$A$2345,'Hospitalisation Details'!$J$2:$J$2345,"")</f>
        <v>7-Oct-1993</v>
      </c>
      <c r="M1982" s="12">
        <f>_xlfn.XLOOKUP(A1982,'Hospitalisation Details'!$A$2:$A$2344,'Hospitalisation Details'!$F$2:$F$2344," ",0,1)</f>
        <v>3366.67</v>
      </c>
      <c r="N1982" t="str">
        <f>_xlfn.XLOOKUP(A1982,'Hospitalisation Details'!$A$2:$A$2344,'Hospitalisation Details'!$G$2:$G$2344," ",0,1)</f>
        <v>tier - 2</v>
      </c>
      <c r="O1982" t="str">
        <f>_xlfn.XLOOKUP(A1982,'Hospitalisation Details'!$A$2:$A$2344,'Hospitalisation Details'!$H$2:$H$2344," ",0,1)</f>
        <v>tier - 2</v>
      </c>
      <c r="P1982" t="str">
        <f>_xlfn.XLOOKUP(A1982,'Hospitalisation Details'!$A$2:$A$2344,'Hospitalisation Details'!$I$2:$I$2344," ",0,1)</f>
        <v>R1013</v>
      </c>
      <c r="Q1982">
        <f>_xlfn.XLOOKUP(A1982,'Hospitalisation Details'!$A$2:$A$2344,'Hospitalisation Details'!$K$2:$K$2344," ",0,1)</f>
        <v>29</v>
      </c>
    </row>
    <row r="1983" spans="1:17" ht="15.5" x14ac:dyDescent="0.35">
      <c r="A1983" s="8" t="s">
        <v>386</v>
      </c>
      <c r="B1983" t="str">
        <f>VLOOKUP(Healthcare!A1983,'Customer Names'!A1983:E4317,4,FALSE)</f>
        <v>Bethany</v>
      </c>
      <c r="C1983" s="10">
        <f>_xlfn.XLOOKUP(A1983,'Medical Examinations'!$A$2:$A$2336,'Medical Examinations'!$B$2:$B$2336,"NA",0,1)</f>
        <v>21.47</v>
      </c>
      <c r="D1983" s="10">
        <f>_xlfn.XLOOKUP(A1983,'Medical Examinations'!$A$2:$A$2336,'Medical Examinations'!$C$2:$C$2336)</f>
        <v>4.0199999999999996</v>
      </c>
      <c r="E1983" s="1" t="str">
        <f>_xlfn.XLOOKUP(A1983,'Medical Examinations'!$A$2:$A$2336,'Medical Examinations'!$D$2:$D$2336)</f>
        <v>Yes</v>
      </c>
      <c r="F1983" t="str">
        <f>_xlfn.XLOOKUP(A1983,'Medical Examinations'!$A$2:$A$2336,'Medical Examinations'!$E$2:$E$2336)</f>
        <v>No</v>
      </c>
      <c r="G1983" t="str">
        <f>_xlfn.XLOOKUP(A1983,'Medical Examinations'!$A$2:$A$2336,'Medical Examinations'!$F$2:$F$2336)</f>
        <v>No</v>
      </c>
      <c r="H1983" s="1">
        <f>_xlfn.XLOOKUP(A1983,'Medical Examinations'!$A$2:$A$2336,'Medical Examinations'!$G$2:$G$2336)</f>
        <v>1</v>
      </c>
      <c r="I1983" t="str">
        <f>_xlfn.XLOOKUP(A1983,'Medical Examinations'!$A$2:$A$2336,'Medical Examinations'!$H$2:$H$2336)</f>
        <v>No</v>
      </c>
      <c r="J1983" t="str">
        <f>VLOOKUP(A1983,'Medical Examinations'!$A$2:$J$2336,9,FALSE)</f>
        <v>Normal Weight</v>
      </c>
      <c r="K1983" t="str">
        <f>VLOOKUP(A1983,'Medical Examinations'!$A$2:$J$2336,10,FALSE)</f>
        <v>Normal</v>
      </c>
      <c r="L1983" s="51" t="str">
        <f>_xlfn.XLOOKUP(A1983,'Hospitalisation Details'!$A$2:$A$2345,'Hospitalisation Details'!$J$2:$J$2345,"")</f>
        <v>23-Jun-1995</v>
      </c>
      <c r="M1983" s="12">
        <f>_xlfn.XLOOKUP(A1983,'Hospitalisation Details'!$A$2:$A$2344,'Hospitalisation Details'!$F$2:$F$2344," ",0,1)</f>
        <v>3353.47</v>
      </c>
      <c r="N1983" t="str">
        <f>_xlfn.XLOOKUP(A1983,'Hospitalisation Details'!$A$2:$A$2344,'Hospitalisation Details'!$G$2:$G$2344," ",0,1)</f>
        <v>tier - 2</v>
      </c>
      <c r="O1983" t="str">
        <f>_xlfn.XLOOKUP(A1983,'Hospitalisation Details'!$A$2:$A$2344,'Hospitalisation Details'!$H$2:$H$2344," ",0,1)</f>
        <v>tier - 3</v>
      </c>
      <c r="P1983" t="str">
        <f>_xlfn.XLOOKUP(A1983,'Hospitalisation Details'!$A$2:$A$2344,'Hospitalisation Details'!$I$2:$I$2344," ",0,1)</f>
        <v>R1012</v>
      </c>
      <c r="Q1983">
        <f>_xlfn.XLOOKUP(A1983,'Hospitalisation Details'!$A$2:$A$2344,'Hospitalisation Details'!$K$2:$K$2344," ",0,1)</f>
        <v>27</v>
      </c>
    </row>
    <row r="1984" spans="1:17" ht="15.5" x14ac:dyDescent="0.35">
      <c r="A1984" s="8" t="s">
        <v>385</v>
      </c>
      <c r="B1984" t="str">
        <f>VLOOKUP(Healthcare!A1984,'Customer Names'!A1984:E4318,4,FALSE)</f>
        <v>Holly A</v>
      </c>
      <c r="C1984" s="10">
        <f>_xlfn.XLOOKUP(A1984,'Medical Examinations'!$A$2:$A$2336,'Medical Examinations'!$B$2:$B$2336,"NA",0,1)</f>
        <v>25.9</v>
      </c>
      <c r="D1984" s="10">
        <f>_xlfn.XLOOKUP(A1984,'Medical Examinations'!$A$2:$A$2336,'Medical Examinations'!$C$2:$C$2336)</f>
        <v>5.12</v>
      </c>
      <c r="E1984" s="1" t="str">
        <f>_xlfn.XLOOKUP(A1984,'Medical Examinations'!$A$2:$A$2336,'Medical Examinations'!$D$2:$D$2336)</f>
        <v>No</v>
      </c>
      <c r="F1984" t="str">
        <f>_xlfn.XLOOKUP(A1984,'Medical Examinations'!$A$2:$A$2336,'Medical Examinations'!$E$2:$E$2336)</f>
        <v>No</v>
      </c>
      <c r="G1984" t="str">
        <f>_xlfn.XLOOKUP(A1984,'Medical Examinations'!$A$2:$A$2336,'Medical Examinations'!$F$2:$F$2336)</f>
        <v>Yes</v>
      </c>
      <c r="H1984" s="1">
        <f>_xlfn.XLOOKUP(A1984,'Medical Examinations'!$A$2:$A$2336,'Medical Examinations'!$G$2:$G$2336)</f>
        <v>1</v>
      </c>
      <c r="I1984" t="str">
        <f>_xlfn.XLOOKUP(A1984,'Medical Examinations'!$A$2:$A$2336,'Medical Examinations'!$H$2:$H$2336)</f>
        <v>No</v>
      </c>
      <c r="J1984" t="str">
        <f>VLOOKUP(A1984,'Medical Examinations'!$A$2:$J$2336,9,FALSE)</f>
        <v>Overweight</v>
      </c>
      <c r="K1984" t="str">
        <f>VLOOKUP(A1984,'Medical Examinations'!$A$2:$J$2336,10,FALSE)</f>
        <v>Normal</v>
      </c>
      <c r="L1984" s="51" t="str">
        <f>_xlfn.XLOOKUP(A1984,'Hospitalisation Details'!$A$2:$A$2345,'Hospitalisation Details'!$J$2:$J$2345,"")</f>
        <v>28-Oct-1993</v>
      </c>
      <c r="M1984" s="12">
        <f>_xlfn.XLOOKUP(A1984,'Hospitalisation Details'!$A$2:$A$2344,'Hospitalisation Details'!$F$2:$F$2344," ",0,1)</f>
        <v>3353.28</v>
      </c>
      <c r="N1984" t="str">
        <f>_xlfn.XLOOKUP(A1984,'Hospitalisation Details'!$A$2:$A$2344,'Hospitalisation Details'!$G$2:$G$2344," ",0,1)</f>
        <v>tier - 2</v>
      </c>
      <c r="O1984" t="str">
        <f>_xlfn.XLOOKUP(A1984,'Hospitalisation Details'!$A$2:$A$2344,'Hospitalisation Details'!$H$2:$H$2344," ",0,1)</f>
        <v>tier - 1</v>
      </c>
      <c r="P1984" t="str">
        <f>_xlfn.XLOOKUP(A1984,'Hospitalisation Details'!$A$2:$A$2344,'Hospitalisation Details'!$I$2:$I$2344," ",0,1)</f>
        <v>R1011</v>
      </c>
      <c r="Q1984">
        <f>_xlfn.XLOOKUP(A1984,'Hospitalisation Details'!$A$2:$A$2344,'Hospitalisation Details'!$K$2:$K$2344," ",0,1)</f>
        <v>29</v>
      </c>
    </row>
    <row r="1985" spans="1:17" ht="15.5" x14ac:dyDescent="0.35">
      <c r="A1985" s="8" t="s">
        <v>384</v>
      </c>
      <c r="B1985" t="str">
        <f>VLOOKUP(Healthcare!A1985,'Customer Names'!A1985:E4319,4,FALSE)</f>
        <v>Ping</v>
      </c>
      <c r="C1985" s="10">
        <f>_xlfn.XLOOKUP(A1985,'Medical Examinations'!$A$2:$A$2336,'Medical Examinations'!$B$2:$B$2336,"NA",0,1)</f>
        <v>20.81</v>
      </c>
      <c r="D1985" s="10">
        <f>_xlfn.XLOOKUP(A1985,'Medical Examinations'!$A$2:$A$2336,'Medical Examinations'!$C$2:$C$2336)</f>
        <v>5.52</v>
      </c>
      <c r="E1985" s="1" t="str">
        <f>_xlfn.XLOOKUP(A1985,'Medical Examinations'!$A$2:$A$2336,'Medical Examinations'!$D$2:$D$2336)</f>
        <v>No</v>
      </c>
      <c r="F1985" t="str">
        <f>_xlfn.XLOOKUP(A1985,'Medical Examinations'!$A$2:$A$2336,'Medical Examinations'!$E$2:$E$2336)</f>
        <v>No</v>
      </c>
      <c r="G1985" t="str">
        <f>_xlfn.XLOOKUP(A1985,'Medical Examinations'!$A$2:$A$2336,'Medical Examinations'!$F$2:$F$2336)</f>
        <v>No</v>
      </c>
      <c r="H1985" s="1">
        <f>_xlfn.XLOOKUP(A1985,'Medical Examinations'!$A$2:$A$2336,'Medical Examinations'!$G$2:$G$2336)</f>
        <v>0</v>
      </c>
      <c r="I1985" t="str">
        <f>_xlfn.XLOOKUP(A1985,'Medical Examinations'!$A$2:$A$2336,'Medical Examinations'!$H$2:$H$2336)</f>
        <v>No</v>
      </c>
      <c r="J1985" t="str">
        <f>VLOOKUP(A1985,'Medical Examinations'!$A$2:$J$2336,9,FALSE)</f>
        <v>Normal Weight</v>
      </c>
      <c r="K1985" t="str">
        <f>VLOOKUP(A1985,'Medical Examinations'!$A$2:$J$2336,10,FALSE)</f>
        <v>Normal</v>
      </c>
      <c r="L1985" s="51" t="str">
        <f>_xlfn.XLOOKUP(A1985,'Hospitalisation Details'!$A$2:$A$2345,'Hospitalisation Details'!$J$2:$J$2345,"")</f>
        <v>1-Sep-1991</v>
      </c>
      <c r="M1985" s="12">
        <f>_xlfn.XLOOKUP(A1985,'Hospitalisation Details'!$A$2:$A$2344,'Hospitalisation Details'!$F$2:$F$2344," ",0,1)</f>
        <v>3342.79</v>
      </c>
      <c r="N1985" t="str">
        <f>_xlfn.XLOOKUP(A1985,'Hospitalisation Details'!$A$2:$A$2344,'Hospitalisation Details'!$G$2:$G$2344," ",0,1)</f>
        <v>tier - 2</v>
      </c>
      <c r="O1985" t="str">
        <f>_xlfn.XLOOKUP(A1985,'Hospitalisation Details'!$A$2:$A$2344,'Hospitalisation Details'!$H$2:$H$2344," ",0,1)</f>
        <v>tier - 1</v>
      </c>
      <c r="P1985" t="str">
        <f>_xlfn.XLOOKUP(A1985,'Hospitalisation Details'!$A$2:$A$2344,'Hospitalisation Details'!$I$2:$I$2344," ",0,1)</f>
        <v>R1013</v>
      </c>
      <c r="Q1985">
        <f>_xlfn.XLOOKUP(A1985,'Hospitalisation Details'!$A$2:$A$2344,'Hospitalisation Details'!$K$2:$K$2344," ",0,1)</f>
        <v>31</v>
      </c>
    </row>
    <row r="1986" spans="1:17" ht="15.5" x14ac:dyDescent="0.35">
      <c r="A1986" s="8" t="s">
        <v>383</v>
      </c>
      <c r="B1986" t="str">
        <f>VLOOKUP(Healthcare!A1986,'Customer Names'!A1986:E4320,4,FALSE)</f>
        <v>Tim</v>
      </c>
      <c r="C1986" s="10">
        <f>_xlfn.XLOOKUP(A1986,'Medical Examinations'!$A$2:$A$2336,'Medical Examinations'!$B$2:$B$2336,"NA",0,1)</f>
        <v>25.84</v>
      </c>
      <c r="D1986" s="10">
        <f>_xlfn.XLOOKUP(A1986,'Medical Examinations'!$A$2:$A$2336,'Medical Examinations'!$C$2:$C$2336)</f>
        <v>5.81</v>
      </c>
      <c r="E1986" s="1" t="str">
        <f>_xlfn.XLOOKUP(A1986,'Medical Examinations'!$A$2:$A$2336,'Medical Examinations'!$D$2:$D$2336)</f>
        <v>Yes</v>
      </c>
      <c r="F1986" t="str">
        <f>_xlfn.XLOOKUP(A1986,'Medical Examinations'!$A$2:$A$2336,'Medical Examinations'!$E$2:$E$2336)</f>
        <v>No</v>
      </c>
      <c r="G1986" t="str">
        <f>_xlfn.XLOOKUP(A1986,'Medical Examinations'!$A$2:$A$2336,'Medical Examinations'!$F$2:$F$2336)</f>
        <v>Yes</v>
      </c>
      <c r="H1986" s="1">
        <f>_xlfn.XLOOKUP(A1986,'Medical Examinations'!$A$2:$A$2336,'Medical Examinations'!$G$2:$G$2336)</f>
        <v>1</v>
      </c>
      <c r="I1986" t="str">
        <f>_xlfn.XLOOKUP(A1986,'Medical Examinations'!$A$2:$A$2336,'Medical Examinations'!$H$2:$H$2336)</f>
        <v>No</v>
      </c>
      <c r="J1986" t="str">
        <f>VLOOKUP(A1986,'Medical Examinations'!$A$2:$J$2336,9,FALSE)</f>
        <v>Overweight</v>
      </c>
      <c r="K1986" t="str">
        <f>VLOOKUP(A1986,'Medical Examinations'!$A$2:$J$2336,10,FALSE)</f>
        <v>Prediabetes</v>
      </c>
      <c r="L1986" s="51" t="str">
        <f>_xlfn.XLOOKUP(A1986,'Hospitalisation Details'!$A$2:$A$2345,'Hospitalisation Details'!$J$2:$J$2345,"")</f>
        <v>20-Jun-1997</v>
      </c>
      <c r="M1986" s="12">
        <f>_xlfn.XLOOKUP(A1986,'Hospitalisation Details'!$A$2:$A$2344,'Hospitalisation Details'!$F$2:$F$2344," ",0,1)</f>
        <v>3309.79</v>
      </c>
      <c r="N1986" t="str">
        <f>_xlfn.XLOOKUP(A1986,'Hospitalisation Details'!$A$2:$A$2344,'Hospitalisation Details'!$G$2:$G$2344," ",0,1)</f>
        <v>tier - 3</v>
      </c>
      <c r="O1986" t="str">
        <f>_xlfn.XLOOKUP(A1986,'Hospitalisation Details'!$A$2:$A$2344,'Hospitalisation Details'!$H$2:$H$2344," ",0,1)</f>
        <v>tier - 3</v>
      </c>
      <c r="P1986" t="str">
        <f>_xlfn.XLOOKUP(A1986,'Hospitalisation Details'!$A$2:$A$2344,'Hospitalisation Details'!$I$2:$I$2344," ",0,1)</f>
        <v>R1017</v>
      </c>
      <c r="Q1986">
        <f>_xlfn.XLOOKUP(A1986,'Hospitalisation Details'!$A$2:$A$2344,'Hospitalisation Details'!$K$2:$K$2344," ",0,1)</f>
        <v>25</v>
      </c>
    </row>
    <row r="1987" spans="1:17" ht="15.5" x14ac:dyDescent="0.35">
      <c r="A1987" s="8" t="s">
        <v>382</v>
      </c>
      <c r="B1987" t="str">
        <f>VLOOKUP(Healthcare!A1987,'Customer Names'!A1987:E4321,4,FALSE)</f>
        <v>John</v>
      </c>
      <c r="C1987" s="10">
        <f>_xlfn.XLOOKUP(A1987,'Medical Examinations'!$A$2:$A$2336,'Medical Examinations'!$B$2:$B$2336,"NA",0,1)</f>
        <v>30.95</v>
      </c>
      <c r="D1987" s="10">
        <f>_xlfn.XLOOKUP(A1987,'Medical Examinations'!$A$2:$A$2336,'Medical Examinations'!$C$2:$C$2336)</f>
        <v>5.16</v>
      </c>
      <c r="E1987" s="1" t="str">
        <f>_xlfn.XLOOKUP(A1987,'Medical Examinations'!$A$2:$A$2336,'Medical Examinations'!$D$2:$D$2336)</f>
        <v>No</v>
      </c>
      <c r="F1987" t="str">
        <f>_xlfn.XLOOKUP(A1987,'Medical Examinations'!$A$2:$A$2336,'Medical Examinations'!$E$2:$E$2336)</f>
        <v>No</v>
      </c>
      <c r="G1987" t="str">
        <f>_xlfn.XLOOKUP(A1987,'Medical Examinations'!$A$2:$A$2336,'Medical Examinations'!$F$2:$F$2336)</f>
        <v>Yes</v>
      </c>
      <c r="H1987" s="1">
        <f>_xlfn.XLOOKUP(A1987,'Medical Examinations'!$A$2:$A$2336,'Medical Examinations'!$G$2:$G$2336)</f>
        <v>1</v>
      </c>
      <c r="I1987" t="str">
        <f>_xlfn.XLOOKUP(A1987,'Medical Examinations'!$A$2:$A$2336,'Medical Examinations'!$H$2:$H$2336)</f>
        <v>No</v>
      </c>
      <c r="J1987" t="str">
        <f>VLOOKUP(A1987,'Medical Examinations'!$A$2:$J$2336,9,FALSE)</f>
        <v>Obesity</v>
      </c>
      <c r="K1987" t="str">
        <f>VLOOKUP(A1987,'Medical Examinations'!$A$2:$J$2336,10,FALSE)</f>
        <v>Normal</v>
      </c>
      <c r="L1987" s="51" t="str">
        <f>_xlfn.XLOOKUP(A1987,'Hospitalisation Details'!$A$2:$A$2345,'Hospitalisation Details'!$J$2:$J$2345,"")</f>
        <v>18-Nov-2003</v>
      </c>
      <c r="M1987" s="12">
        <f>_xlfn.XLOOKUP(A1987,'Hospitalisation Details'!$A$2:$A$2344,'Hospitalisation Details'!$F$2:$F$2344," ",0,1)</f>
        <v>3308.46</v>
      </c>
      <c r="N1987" t="str">
        <f>_xlfn.XLOOKUP(A1987,'Hospitalisation Details'!$A$2:$A$2344,'Hospitalisation Details'!$G$2:$G$2344," ",0,1)</f>
        <v>tier - 2</v>
      </c>
      <c r="O1987" t="str">
        <f>_xlfn.XLOOKUP(A1987,'Hospitalisation Details'!$A$2:$A$2344,'Hospitalisation Details'!$H$2:$H$2344," ",0,1)</f>
        <v>tier - 1</v>
      </c>
      <c r="P1987" t="str">
        <f>_xlfn.XLOOKUP(A1987,'Hospitalisation Details'!$A$2:$A$2344,'Hospitalisation Details'!$I$2:$I$2344," ",0,1)</f>
        <v>R1021</v>
      </c>
      <c r="Q1987">
        <f>_xlfn.XLOOKUP(A1987,'Hospitalisation Details'!$A$2:$A$2344,'Hospitalisation Details'!$K$2:$K$2344," ",0,1)</f>
        <v>19</v>
      </c>
    </row>
    <row r="1988" spans="1:17" ht="15.5" x14ac:dyDescent="0.35">
      <c r="A1988" s="8" t="s">
        <v>381</v>
      </c>
      <c r="B1988" t="str">
        <f>VLOOKUP(Healthcare!A1988,'Customer Names'!A1988:E4322,4,FALSE)</f>
        <v>Cynthia</v>
      </c>
      <c r="C1988" s="10">
        <f>_xlfn.XLOOKUP(A1988,'Medical Examinations'!$A$2:$A$2336,'Medical Examinations'!$B$2:$B$2336,"NA",0,1)</f>
        <v>30.54</v>
      </c>
      <c r="D1988" s="10">
        <f>_xlfn.XLOOKUP(A1988,'Medical Examinations'!$A$2:$A$2336,'Medical Examinations'!$C$2:$C$2336)</f>
        <v>5</v>
      </c>
      <c r="E1988" s="1" t="str">
        <f>_xlfn.XLOOKUP(A1988,'Medical Examinations'!$A$2:$A$2336,'Medical Examinations'!$D$2:$D$2336)</f>
        <v>No</v>
      </c>
      <c r="F1988" t="str">
        <f>_xlfn.XLOOKUP(A1988,'Medical Examinations'!$A$2:$A$2336,'Medical Examinations'!$E$2:$E$2336)</f>
        <v>No</v>
      </c>
      <c r="G1988" t="str">
        <f>_xlfn.XLOOKUP(A1988,'Medical Examinations'!$A$2:$A$2336,'Medical Examinations'!$F$2:$F$2336)</f>
        <v>Yes</v>
      </c>
      <c r="H1988" s="1">
        <f>_xlfn.XLOOKUP(A1988,'Medical Examinations'!$A$2:$A$2336,'Medical Examinations'!$G$2:$G$2336)</f>
        <v>1</v>
      </c>
      <c r="I1988" t="str">
        <f>_xlfn.XLOOKUP(A1988,'Medical Examinations'!$A$2:$A$2336,'Medical Examinations'!$H$2:$H$2336)</f>
        <v>No</v>
      </c>
      <c r="J1988" t="str">
        <f>VLOOKUP(A1988,'Medical Examinations'!$A$2:$J$2336,9,FALSE)</f>
        <v>Obesity</v>
      </c>
      <c r="K1988" t="str">
        <f>VLOOKUP(A1988,'Medical Examinations'!$A$2:$J$2336,10,FALSE)</f>
        <v>Normal</v>
      </c>
      <c r="L1988" s="51" t="str">
        <f>_xlfn.XLOOKUP(A1988,'Hospitalisation Details'!$A$2:$A$2345,'Hospitalisation Details'!$J$2:$J$2345,"")</f>
        <v>5-Dec-2003</v>
      </c>
      <c r="M1988" s="12">
        <f>_xlfn.XLOOKUP(A1988,'Hospitalisation Details'!$A$2:$A$2344,'Hospitalisation Details'!$F$2:$F$2344," ",0,1)</f>
        <v>3300.7</v>
      </c>
      <c r="N1988" t="str">
        <f>_xlfn.XLOOKUP(A1988,'Hospitalisation Details'!$A$2:$A$2344,'Hospitalisation Details'!$G$2:$G$2344," ",0,1)</f>
        <v>tier - 2</v>
      </c>
      <c r="O1988" t="str">
        <f>_xlfn.XLOOKUP(A1988,'Hospitalisation Details'!$A$2:$A$2344,'Hospitalisation Details'!$H$2:$H$2344," ",0,1)</f>
        <v>tier - 2</v>
      </c>
      <c r="P1988" t="str">
        <f>_xlfn.XLOOKUP(A1988,'Hospitalisation Details'!$A$2:$A$2344,'Hospitalisation Details'!$I$2:$I$2344," ",0,1)</f>
        <v>R1025</v>
      </c>
      <c r="Q1988">
        <f>_xlfn.XLOOKUP(A1988,'Hospitalisation Details'!$A$2:$A$2344,'Hospitalisation Details'!$K$2:$K$2344," ",0,1)</f>
        <v>19</v>
      </c>
    </row>
    <row r="1989" spans="1:17" ht="15.5" x14ac:dyDescent="0.35">
      <c r="A1989" s="8" t="s">
        <v>380</v>
      </c>
      <c r="B1989" t="str">
        <f>VLOOKUP(Healthcare!A1989,'Customer Names'!A1989:E4323,4,FALSE)</f>
        <v>Emmett</v>
      </c>
      <c r="C1989" s="10">
        <f>_xlfn.XLOOKUP(A1989,'Medical Examinations'!$A$2:$A$2336,'Medical Examinations'!$B$2:$B$2336,"NA",0,1)</f>
        <v>33.914999999999999</v>
      </c>
      <c r="D1989" s="10">
        <f>_xlfn.XLOOKUP(A1989,'Medical Examinations'!$A$2:$A$2336,'Medical Examinations'!$C$2:$C$2336)</f>
        <v>5.84</v>
      </c>
      <c r="E1989" s="1" t="str">
        <f>_xlfn.XLOOKUP(A1989,'Medical Examinations'!$A$2:$A$2336,'Medical Examinations'!$D$2:$D$2336)</f>
        <v>Yes</v>
      </c>
      <c r="F1989" t="str">
        <f>_xlfn.XLOOKUP(A1989,'Medical Examinations'!$A$2:$A$2336,'Medical Examinations'!$E$2:$E$2336)</f>
        <v>No</v>
      </c>
      <c r="G1989" t="str">
        <f>_xlfn.XLOOKUP(A1989,'Medical Examinations'!$A$2:$A$2336,'Medical Examinations'!$F$2:$F$2336)</f>
        <v>No</v>
      </c>
      <c r="H1989" s="1">
        <f>_xlfn.XLOOKUP(A1989,'Medical Examinations'!$A$2:$A$2336,'Medical Examinations'!$G$2:$G$2336)</f>
        <v>0</v>
      </c>
      <c r="I1989" t="str">
        <f>_xlfn.XLOOKUP(A1989,'Medical Examinations'!$A$2:$A$2336,'Medical Examinations'!$H$2:$H$2336)</f>
        <v>No</v>
      </c>
      <c r="J1989" t="str">
        <f>VLOOKUP(A1989,'Medical Examinations'!$A$2:$J$2336,9,FALSE)</f>
        <v>Obesity</v>
      </c>
      <c r="K1989" t="str">
        <f>VLOOKUP(A1989,'Medical Examinations'!$A$2:$J$2336,10,FALSE)</f>
        <v>Prediabetes</v>
      </c>
      <c r="L1989" s="51" t="str">
        <f>_xlfn.XLOOKUP(A1989,'Hospitalisation Details'!$A$2:$A$2345,'Hospitalisation Details'!$J$2:$J$2345,"")</f>
        <v>17-Nov-1996</v>
      </c>
      <c r="M1989" s="12">
        <f>_xlfn.XLOOKUP(A1989,'Hospitalisation Details'!$A$2:$A$2344,'Hospitalisation Details'!$F$2:$F$2344," ",0,1)</f>
        <v>3292.53</v>
      </c>
      <c r="N1989" t="str">
        <f>_xlfn.XLOOKUP(A1989,'Hospitalisation Details'!$A$2:$A$2344,'Hospitalisation Details'!$G$2:$G$2344," ",0,1)</f>
        <v>tier - 2</v>
      </c>
      <c r="O1989" t="str">
        <f>_xlfn.XLOOKUP(A1989,'Hospitalisation Details'!$A$2:$A$2344,'Hospitalisation Details'!$H$2:$H$2344," ",0,1)</f>
        <v>tier - 2</v>
      </c>
      <c r="P1989" t="str">
        <f>_xlfn.XLOOKUP(A1989,'Hospitalisation Details'!$A$2:$A$2344,'Hospitalisation Details'!$I$2:$I$2344," ",0,1)</f>
        <v>R1012</v>
      </c>
      <c r="Q1989">
        <f>_xlfn.XLOOKUP(A1989,'Hospitalisation Details'!$A$2:$A$2344,'Hospitalisation Details'!$K$2:$K$2344," ",0,1)</f>
        <v>26</v>
      </c>
    </row>
    <row r="1990" spans="1:17" ht="15.5" x14ac:dyDescent="0.35">
      <c r="A1990" s="8" t="s">
        <v>379</v>
      </c>
      <c r="B1990" t="str">
        <f>VLOOKUP(Healthcare!A1990,'Customer Names'!A1990:E4324,4,FALSE)</f>
        <v>Kate</v>
      </c>
      <c r="C1990" s="10">
        <f>_xlfn.XLOOKUP(A1990,'Medical Examinations'!$A$2:$A$2336,'Medical Examinations'!$B$2:$B$2336,"NA",0,1)</f>
        <v>33.31</v>
      </c>
      <c r="D1990" s="10">
        <f>_xlfn.XLOOKUP(A1990,'Medical Examinations'!$A$2:$A$2336,'Medical Examinations'!$C$2:$C$2336)</f>
        <v>4.1900000000000004</v>
      </c>
      <c r="E1990" s="1" t="str">
        <f>_xlfn.XLOOKUP(A1990,'Medical Examinations'!$A$2:$A$2336,'Medical Examinations'!$D$2:$D$2336)</f>
        <v>No</v>
      </c>
      <c r="F1990" t="str">
        <f>_xlfn.XLOOKUP(A1990,'Medical Examinations'!$A$2:$A$2336,'Medical Examinations'!$E$2:$E$2336)</f>
        <v>No</v>
      </c>
      <c r="G1990" t="str">
        <f>_xlfn.XLOOKUP(A1990,'Medical Examinations'!$A$2:$A$2336,'Medical Examinations'!$F$2:$F$2336)</f>
        <v>Yes</v>
      </c>
      <c r="H1990" s="1">
        <f>_xlfn.XLOOKUP(A1990,'Medical Examinations'!$A$2:$A$2336,'Medical Examinations'!$G$2:$G$2336)</f>
        <v>1</v>
      </c>
      <c r="I1990" t="str">
        <f>_xlfn.XLOOKUP(A1990,'Medical Examinations'!$A$2:$A$2336,'Medical Examinations'!$H$2:$H$2336)</f>
        <v>No</v>
      </c>
      <c r="J1990" t="str">
        <f>VLOOKUP(A1990,'Medical Examinations'!$A$2:$J$2336,9,FALSE)</f>
        <v>Obesity</v>
      </c>
      <c r="K1990" t="str">
        <f>VLOOKUP(A1990,'Medical Examinations'!$A$2:$J$2336,10,FALSE)</f>
        <v>Normal</v>
      </c>
      <c r="L1990" s="51" t="str">
        <f>_xlfn.XLOOKUP(A1990,'Hospitalisation Details'!$A$2:$A$2345,'Hospitalisation Details'!$J$2:$J$2345,"")</f>
        <v>3-Jul-2003</v>
      </c>
      <c r="M1990" s="12">
        <f>_xlfn.XLOOKUP(A1990,'Hospitalisation Details'!$A$2:$A$2344,'Hospitalisation Details'!$F$2:$F$2344," ",0,1)</f>
        <v>3280.22</v>
      </c>
      <c r="N1990" t="str">
        <f>_xlfn.XLOOKUP(A1990,'Hospitalisation Details'!$A$2:$A$2344,'Hospitalisation Details'!$G$2:$G$2344," ",0,1)</f>
        <v>tier - 2</v>
      </c>
      <c r="O1990" t="str">
        <f>_xlfn.XLOOKUP(A1990,'Hospitalisation Details'!$A$2:$A$2344,'Hospitalisation Details'!$H$2:$H$2344," ",0,1)</f>
        <v>tier - 3</v>
      </c>
      <c r="P1990" t="str">
        <f>_xlfn.XLOOKUP(A1990,'Hospitalisation Details'!$A$2:$A$2344,'Hospitalisation Details'!$I$2:$I$2344," ",0,1)</f>
        <v>R1011</v>
      </c>
      <c r="Q1990">
        <f>_xlfn.XLOOKUP(A1990,'Hospitalisation Details'!$A$2:$A$2344,'Hospitalisation Details'!$K$2:$K$2344," ",0,1)</f>
        <v>19</v>
      </c>
    </row>
    <row r="1991" spans="1:17" ht="15.5" x14ac:dyDescent="0.35">
      <c r="A1991" s="8" t="s">
        <v>378</v>
      </c>
      <c r="B1991" t="str">
        <f>VLOOKUP(Healthcare!A1991,'Customer Names'!A1991:E4325,4,FALSE)</f>
        <v>Christopher L.</v>
      </c>
      <c r="C1991" s="10">
        <f>_xlfn.XLOOKUP(A1991,'Medical Examinations'!$A$2:$A$2336,'Medical Examinations'!$B$2:$B$2336,"NA",0,1)</f>
        <v>25.745000000000001</v>
      </c>
      <c r="D1991" s="10">
        <f>_xlfn.XLOOKUP(A1991,'Medical Examinations'!$A$2:$A$2336,'Medical Examinations'!$C$2:$C$2336)</f>
        <v>4.62</v>
      </c>
      <c r="E1991" s="1" t="str">
        <f>_xlfn.XLOOKUP(A1991,'Medical Examinations'!$A$2:$A$2336,'Medical Examinations'!$D$2:$D$2336)</f>
        <v>Yes</v>
      </c>
      <c r="F1991" t="str">
        <f>_xlfn.XLOOKUP(A1991,'Medical Examinations'!$A$2:$A$2336,'Medical Examinations'!$E$2:$E$2336)</f>
        <v>No</v>
      </c>
      <c r="G1991" t="str">
        <f>_xlfn.XLOOKUP(A1991,'Medical Examinations'!$A$2:$A$2336,'Medical Examinations'!$F$2:$F$2336)</f>
        <v>No</v>
      </c>
      <c r="H1991" s="1">
        <f>_xlfn.XLOOKUP(A1991,'Medical Examinations'!$A$2:$A$2336,'Medical Examinations'!$G$2:$G$2336)</f>
        <v>0</v>
      </c>
      <c r="I1991" t="str">
        <f>_xlfn.XLOOKUP(A1991,'Medical Examinations'!$A$2:$A$2336,'Medical Examinations'!$H$2:$H$2336)</f>
        <v>No</v>
      </c>
      <c r="J1991" t="str">
        <f>VLOOKUP(A1991,'Medical Examinations'!$A$2:$J$2336,9,FALSE)</f>
        <v>Overweight</v>
      </c>
      <c r="K1991" t="str">
        <f>VLOOKUP(A1991,'Medical Examinations'!$A$2:$J$2336,10,FALSE)</f>
        <v>Normal</v>
      </c>
      <c r="L1991" s="51" t="str">
        <f>_xlfn.XLOOKUP(A1991,'Hospitalisation Details'!$A$2:$A$2345,'Hospitalisation Details'!$J$2:$J$2345,"")</f>
        <v>6-Oct-2001</v>
      </c>
      <c r="M1991" s="12">
        <f>_xlfn.XLOOKUP(A1991,'Hospitalisation Details'!$A$2:$A$2344,'Hospitalisation Details'!$F$2:$F$2344," ",0,1)</f>
        <v>3279.87</v>
      </c>
      <c r="N1991" t="str">
        <f>_xlfn.XLOOKUP(A1991,'Hospitalisation Details'!$A$2:$A$2344,'Hospitalisation Details'!$G$2:$G$2344," ",0,1)</f>
        <v>tier - 2</v>
      </c>
      <c r="O1991" t="str">
        <f>_xlfn.XLOOKUP(A1991,'Hospitalisation Details'!$A$2:$A$2344,'Hospitalisation Details'!$H$2:$H$2344," ",0,1)</f>
        <v>tier - 1</v>
      </c>
      <c r="P1991" t="str">
        <f>_xlfn.XLOOKUP(A1991,'Hospitalisation Details'!$A$2:$A$2344,'Hospitalisation Details'!$I$2:$I$2344," ",0,1)</f>
        <v>R1017</v>
      </c>
      <c r="Q1991">
        <f>_xlfn.XLOOKUP(A1991,'Hospitalisation Details'!$A$2:$A$2344,'Hospitalisation Details'!$K$2:$K$2344," ",0,1)</f>
        <v>21</v>
      </c>
    </row>
    <row r="1992" spans="1:17" ht="15.5" x14ac:dyDescent="0.35">
      <c r="A1992" s="8" t="s">
        <v>377</v>
      </c>
      <c r="B1992" t="str">
        <f>VLOOKUP(Healthcare!A1992,'Customer Names'!A1992:E4326,4,FALSE)</f>
        <v>Christopher P.</v>
      </c>
      <c r="C1992" s="10">
        <f>_xlfn.XLOOKUP(A1992,'Medical Examinations'!$A$2:$A$2336,'Medical Examinations'!$B$2:$B$2336,"NA",0,1)</f>
        <v>37.1</v>
      </c>
      <c r="D1992" s="10">
        <f>_xlfn.XLOOKUP(A1992,'Medical Examinations'!$A$2:$A$2336,'Medical Examinations'!$C$2:$C$2336)</f>
        <v>6.24</v>
      </c>
      <c r="E1992" s="1" t="str">
        <f>_xlfn.XLOOKUP(A1992,'Medical Examinations'!$A$2:$A$2336,'Medical Examinations'!$D$2:$D$2336)</f>
        <v>No</v>
      </c>
      <c r="F1992" t="str">
        <f>_xlfn.XLOOKUP(A1992,'Medical Examinations'!$A$2:$A$2336,'Medical Examinations'!$E$2:$E$2336)</f>
        <v>No</v>
      </c>
      <c r="G1992" t="str">
        <f>_xlfn.XLOOKUP(A1992,'Medical Examinations'!$A$2:$A$2336,'Medical Examinations'!$F$2:$F$2336)</f>
        <v>No</v>
      </c>
      <c r="H1992" s="1">
        <f>_xlfn.XLOOKUP(A1992,'Medical Examinations'!$A$2:$A$2336,'Medical Examinations'!$G$2:$G$2336)</f>
        <v>0</v>
      </c>
      <c r="I1992" t="str">
        <f>_xlfn.XLOOKUP(A1992,'Medical Examinations'!$A$2:$A$2336,'Medical Examinations'!$H$2:$H$2336)</f>
        <v>No</v>
      </c>
      <c r="J1992" t="str">
        <f>VLOOKUP(A1992,'Medical Examinations'!$A$2:$J$2336,9,FALSE)</f>
        <v>Obesity</v>
      </c>
      <c r="K1992" t="str">
        <f>VLOOKUP(A1992,'Medical Examinations'!$A$2:$J$2336,10,FALSE)</f>
        <v>Prediabetes</v>
      </c>
      <c r="L1992" s="51" t="str">
        <f>_xlfn.XLOOKUP(A1992,'Hospitalisation Details'!$A$2:$A$2345,'Hospitalisation Details'!$J$2:$J$2345,"")</f>
        <v>1-Jul-1994</v>
      </c>
      <c r="M1992" s="12">
        <f>_xlfn.XLOOKUP(A1992,'Hospitalisation Details'!$A$2:$A$2344,'Hospitalisation Details'!$F$2:$F$2344," ",0,1)</f>
        <v>3277.16</v>
      </c>
      <c r="N1992" t="str">
        <f>_xlfn.XLOOKUP(A1992,'Hospitalisation Details'!$A$2:$A$2344,'Hospitalisation Details'!$G$2:$G$2344," ",0,1)</f>
        <v>tier - 2</v>
      </c>
      <c r="O1992" t="str">
        <f>_xlfn.XLOOKUP(A1992,'Hospitalisation Details'!$A$2:$A$2344,'Hospitalisation Details'!$H$2:$H$2344," ",0,1)</f>
        <v>tier - 3</v>
      </c>
      <c r="P1992" t="str">
        <f>_xlfn.XLOOKUP(A1992,'Hospitalisation Details'!$A$2:$A$2344,'Hospitalisation Details'!$I$2:$I$2344," ",0,1)</f>
        <v>R1011</v>
      </c>
      <c r="Q1992">
        <f>_xlfn.XLOOKUP(A1992,'Hospitalisation Details'!$A$2:$A$2344,'Hospitalisation Details'!$K$2:$K$2344," ",0,1)</f>
        <v>28</v>
      </c>
    </row>
    <row r="1993" spans="1:17" ht="15.5" x14ac:dyDescent="0.35">
      <c r="A1993" s="8" t="s">
        <v>376</v>
      </c>
      <c r="B1993" t="str">
        <f>VLOOKUP(Healthcare!A1993,'Customer Names'!A1993:E4327,4,FALSE)</f>
        <v>Christopher W</v>
      </c>
      <c r="C1993" s="10">
        <f>_xlfn.XLOOKUP(A1993,'Medical Examinations'!$A$2:$A$2336,'Medical Examinations'!$B$2:$B$2336,"NA",0,1)</f>
        <v>35.435000000000002</v>
      </c>
      <c r="D1993" s="10">
        <f>_xlfn.XLOOKUP(A1993,'Medical Examinations'!$A$2:$A$2336,'Medical Examinations'!$C$2:$C$2336)</f>
        <v>5.81</v>
      </c>
      <c r="E1993" s="1" t="str">
        <f>_xlfn.XLOOKUP(A1993,'Medical Examinations'!$A$2:$A$2336,'Medical Examinations'!$D$2:$D$2336)</f>
        <v>No</v>
      </c>
      <c r="F1993" t="str">
        <f>_xlfn.XLOOKUP(A1993,'Medical Examinations'!$A$2:$A$2336,'Medical Examinations'!$E$2:$E$2336)</f>
        <v>No</v>
      </c>
      <c r="G1993" t="str">
        <f>_xlfn.XLOOKUP(A1993,'Medical Examinations'!$A$2:$A$2336,'Medical Examinations'!$F$2:$F$2336)</f>
        <v>No</v>
      </c>
      <c r="H1993" s="1">
        <f>_xlfn.XLOOKUP(A1993,'Medical Examinations'!$A$2:$A$2336,'Medical Examinations'!$G$2:$G$2336)</f>
        <v>0</v>
      </c>
      <c r="I1993" t="str">
        <f>_xlfn.XLOOKUP(A1993,'Medical Examinations'!$A$2:$A$2336,'Medical Examinations'!$H$2:$H$2336)</f>
        <v>No</v>
      </c>
      <c r="J1993" t="str">
        <f>VLOOKUP(A1993,'Medical Examinations'!$A$2:$J$2336,9,FALSE)</f>
        <v>Obesity</v>
      </c>
      <c r="K1993" t="str">
        <f>VLOOKUP(A1993,'Medical Examinations'!$A$2:$J$2336,10,FALSE)</f>
        <v>Prediabetes</v>
      </c>
      <c r="L1993" s="51" t="str">
        <f>_xlfn.XLOOKUP(A1993,'Hospitalisation Details'!$A$2:$A$2345,'Hospitalisation Details'!$J$2:$J$2345,"")</f>
        <v>2-Dec-1994</v>
      </c>
      <c r="M1993" s="12">
        <f>_xlfn.XLOOKUP(A1993,'Hospitalisation Details'!$A$2:$A$2344,'Hospitalisation Details'!$F$2:$F$2344," ",0,1)</f>
        <v>3268.85</v>
      </c>
      <c r="N1993" t="str">
        <f>_xlfn.XLOOKUP(A1993,'Hospitalisation Details'!$A$2:$A$2344,'Hospitalisation Details'!$G$2:$G$2344," ",0,1)</f>
        <v>tier - 3</v>
      </c>
      <c r="O1993" t="str">
        <f>_xlfn.XLOOKUP(A1993,'Hospitalisation Details'!$A$2:$A$2344,'Hospitalisation Details'!$H$2:$H$2344," ",0,1)</f>
        <v>tier - 1</v>
      </c>
      <c r="P1993" t="str">
        <f>_xlfn.XLOOKUP(A1993,'Hospitalisation Details'!$A$2:$A$2344,'Hospitalisation Details'!$I$2:$I$2344," ",0,1)</f>
        <v>R1016</v>
      </c>
      <c r="Q1993">
        <f>_xlfn.XLOOKUP(A1993,'Hospitalisation Details'!$A$2:$A$2344,'Hospitalisation Details'!$K$2:$K$2344," ",0,1)</f>
        <v>28</v>
      </c>
    </row>
    <row r="1994" spans="1:17" ht="15.5" x14ac:dyDescent="0.35">
      <c r="A1994" s="8" t="s">
        <v>375</v>
      </c>
      <c r="B1994" t="str">
        <f>VLOOKUP(Healthcare!A1994,'Customer Names'!A1994:E4328,4,FALSE)</f>
        <v>Norman H.</v>
      </c>
      <c r="C1994" s="10">
        <f>_xlfn.XLOOKUP(A1994,'Medical Examinations'!$A$2:$A$2336,'Medical Examinations'!$B$2:$B$2336,"NA",0,1)</f>
        <v>20.399999999999999</v>
      </c>
      <c r="D1994" s="10">
        <f>_xlfn.XLOOKUP(A1994,'Medical Examinations'!$A$2:$A$2336,'Medical Examinations'!$C$2:$C$2336)</f>
        <v>4.83</v>
      </c>
      <c r="E1994" s="1" t="str">
        <f>_xlfn.XLOOKUP(A1994,'Medical Examinations'!$A$2:$A$2336,'Medical Examinations'!$D$2:$D$2336)</f>
        <v>No</v>
      </c>
      <c r="F1994" t="str">
        <f>_xlfn.XLOOKUP(A1994,'Medical Examinations'!$A$2:$A$2336,'Medical Examinations'!$E$2:$E$2336)</f>
        <v>No</v>
      </c>
      <c r="G1994" t="str">
        <f>_xlfn.XLOOKUP(A1994,'Medical Examinations'!$A$2:$A$2336,'Medical Examinations'!$F$2:$F$2336)</f>
        <v>No</v>
      </c>
      <c r="H1994" s="1">
        <f>_xlfn.XLOOKUP(A1994,'Medical Examinations'!$A$2:$A$2336,'Medical Examinations'!$G$2:$G$2336)</f>
        <v>0</v>
      </c>
      <c r="I1994" t="str">
        <f>_xlfn.XLOOKUP(A1994,'Medical Examinations'!$A$2:$A$2336,'Medical Examinations'!$H$2:$H$2336)</f>
        <v>No</v>
      </c>
      <c r="J1994" t="str">
        <f>VLOOKUP(A1994,'Medical Examinations'!$A$2:$J$2336,9,FALSE)</f>
        <v>Normal Weight</v>
      </c>
      <c r="K1994" t="str">
        <f>VLOOKUP(A1994,'Medical Examinations'!$A$2:$J$2336,10,FALSE)</f>
        <v>Normal</v>
      </c>
      <c r="L1994" s="51" t="str">
        <f>_xlfn.XLOOKUP(A1994,'Hospitalisation Details'!$A$2:$A$2345,'Hospitalisation Details'!$J$2:$J$2345,"")</f>
        <v>13-Nov-1991</v>
      </c>
      <c r="M1994" s="12">
        <f>_xlfn.XLOOKUP(A1994,'Hospitalisation Details'!$A$2:$A$2344,'Hospitalisation Details'!$F$2:$F$2344," ",0,1)</f>
        <v>3260.2</v>
      </c>
      <c r="N1994" t="str">
        <f>_xlfn.XLOOKUP(A1994,'Hospitalisation Details'!$A$2:$A$2344,'Hospitalisation Details'!$G$2:$G$2344," ",0,1)</f>
        <v>tier - 3</v>
      </c>
      <c r="O1994" t="str">
        <f>_xlfn.XLOOKUP(A1994,'Hospitalisation Details'!$A$2:$A$2344,'Hospitalisation Details'!$H$2:$H$2344," ",0,1)</f>
        <v>tier - 2</v>
      </c>
      <c r="P1994" t="str">
        <f>_xlfn.XLOOKUP(A1994,'Hospitalisation Details'!$A$2:$A$2344,'Hospitalisation Details'!$I$2:$I$2344," ",0,1)</f>
        <v>R1011</v>
      </c>
      <c r="Q1994">
        <f>_xlfn.XLOOKUP(A1994,'Hospitalisation Details'!$A$2:$A$2344,'Hospitalisation Details'!$K$2:$K$2344," ",0,1)</f>
        <v>31</v>
      </c>
    </row>
    <row r="1995" spans="1:17" ht="15.5" x14ac:dyDescent="0.35">
      <c r="A1995" s="8" t="s">
        <v>374</v>
      </c>
      <c r="B1995" t="str">
        <f>VLOOKUP(Healthcare!A1995,'Customer Names'!A1995:E4329,4,FALSE)</f>
        <v>Susan</v>
      </c>
      <c r="C1995" s="10">
        <f>_xlfn.XLOOKUP(A1995,'Medical Examinations'!$A$2:$A$2336,'Medical Examinations'!$B$2:$B$2336,"NA",0,1)</f>
        <v>42.13</v>
      </c>
      <c r="D1995" s="10">
        <f>_xlfn.XLOOKUP(A1995,'Medical Examinations'!$A$2:$A$2336,'Medical Examinations'!$C$2:$C$2336)</f>
        <v>5.72</v>
      </c>
      <c r="E1995" s="1" t="str">
        <f>_xlfn.XLOOKUP(A1995,'Medical Examinations'!$A$2:$A$2336,'Medical Examinations'!$D$2:$D$2336)</f>
        <v>Yes</v>
      </c>
      <c r="F1995" t="str">
        <f>_xlfn.XLOOKUP(A1995,'Medical Examinations'!$A$2:$A$2336,'Medical Examinations'!$E$2:$E$2336)</f>
        <v>No</v>
      </c>
      <c r="G1995" t="str">
        <f>_xlfn.XLOOKUP(A1995,'Medical Examinations'!$A$2:$A$2336,'Medical Examinations'!$F$2:$F$2336)</f>
        <v>Yes</v>
      </c>
      <c r="H1995" s="1">
        <f>_xlfn.XLOOKUP(A1995,'Medical Examinations'!$A$2:$A$2336,'Medical Examinations'!$G$2:$G$2336)</f>
        <v>1</v>
      </c>
      <c r="I1995" t="str">
        <f>_xlfn.XLOOKUP(A1995,'Medical Examinations'!$A$2:$A$2336,'Medical Examinations'!$H$2:$H$2336)</f>
        <v>No</v>
      </c>
      <c r="J1995" t="str">
        <f>VLOOKUP(A1995,'Medical Examinations'!$A$2:$J$2336,9,FALSE)</f>
        <v>Obesity</v>
      </c>
      <c r="K1995" t="str">
        <f>VLOOKUP(A1995,'Medical Examinations'!$A$2:$J$2336,10,FALSE)</f>
        <v>Prediabetes</v>
      </c>
      <c r="L1995" s="51" t="str">
        <f>_xlfn.XLOOKUP(A1995,'Hospitalisation Details'!$A$2:$A$2345,'Hospitalisation Details'!$J$2:$J$2345,"")</f>
        <v>2-Sep-1997</v>
      </c>
      <c r="M1995" s="12">
        <f>_xlfn.XLOOKUP(A1995,'Hospitalisation Details'!$A$2:$A$2344,'Hospitalisation Details'!$F$2:$F$2344," ",0,1)</f>
        <v>3238.44</v>
      </c>
      <c r="N1995" t="str">
        <f>_xlfn.XLOOKUP(A1995,'Hospitalisation Details'!$A$2:$A$2344,'Hospitalisation Details'!$G$2:$G$2344," ",0,1)</f>
        <v>tier - 2</v>
      </c>
      <c r="O1995" t="str">
        <f>_xlfn.XLOOKUP(A1995,'Hospitalisation Details'!$A$2:$A$2344,'Hospitalisation Details'!$H$2:$H$2344," ",0,1)</f>
        <v>tier - 3</v>
      </c>
      <c r="P1995" t="str">
        <f>_xlfn.XLOOKUP(A1995,'Hospitalisation Details'!$A$2:$A$2344,'Hospitalisation Details'!$I$2:$I$2344," ",0,1)</f>
        <v>R1013</v>
      </c>
      <c r="Q1995">
        <f>_xlfn.XLOOKUP(A1995,'Hospitalisation Details'!$A$2:$A$2344,'Hospitalisation Details'!$K$2:$K$2344," ",0,1)</f>
        <v>25</v>
      </c>
    </row>
    <row r="1996" spans="1:17" ht="15.5" x14ac:dyDescent="0.35">
      <c r="A1996" s="8" t="s">
        <v>373</v>
      </c>
      <c r="B1996" t="str">
        <f>VLOOKUP(Healthcare!A1996,'Customer Names'!A1996:E4330,4,FALSE)</f>
        <v>Tatyana K</v>
      </c>
      <c r="C1996" s="10">
        <f>_xlfn.XLOOKUP(A1996,'Medical Examinations'!$A$2:$A$2336,'Medical Examinations'!$B$2:$B$2336,"NA",0,1)</f>
        <v>33.99</v>
      </c>
      <c r="D1996" s="10">
        <f>_xlfn.XLOOKUP(A1996,'Medical Examinations'!$A$2:$A$2336,'Medical Examinations'!$C$2:$C$2336)</f>
        <v>4.83</v>
      </c>
      <c r="E1996" s="1" t="str">
        <f>_xlfn.XLOOKUP(A1996,'Medical Examinations'!$A$2:$A$2336,'Medical Examinations'!$D$2:$D$2336)</f>
        <v>Yes</v>
      </c>
      <c r="F1996" t="str">
        <f>_xlfn.XLOOKUP(A1996,'Medical Examinations'!$A$2:$A$2336,'Medical Examinations'!$E$2:$E$2336)</f>
        <v>No</v>
      </c>
      <c r="G1996" t="str">
        <f>_xlfn.XLOOKUP(A1996,'Medical Examinations'!$A$2:$A$2336,'Medical Examinations'!$F$2:$F$2336)</f>
        <v>Yes</v>
      </c>
      <c r="H1996" s="1">
        <f>_xlfn.XLOOKUP(A1996,'Medical Examinations'!$A$2:$A$2336,'Medical Examinations'!$G$2:$G$2336)</f>
        <v>1</v>
      </c>
      <c r="I1996" t="str">
        <f>_xlfn.XLOOKUP(A1996,'Medical Examinations'!$A$2:$A$2336,'Medical Examinations'!$H$2:$H$2336)</f>
        <v>No</v>
      </c>
      <c r="J1996" t="str">
        <f>VLOOKUP(A1996,'Medical Examinations'!$A$2:$J$2336,9,FALSE)</f>
        <v>Obesity</v>
      </c>
      <c r="K1996" t="str">
        <f>VLOOKUP(A1996,'Medical Examinations'!$A$2:$J$2336,10,FALSE)</f>
        <v>Normal</v>
      </c>
      <c r="L1996" s="51" t="str">
        <f>_xlfn.XLOOKUP(A1996,'Hospitalisation Details'!$A$2:$A$2345,'Hospitalisation Details'!$J$2:$J$2345,"")</f>
        <v>2-Aug-1997</v>
      </c>
      <c r="M1996" s="12">
        <f>_xlfn.XLOOKUP(A1996,'Hospitalisation Details'!$A$2:$A$2344,'Hospitalisation Details'!$F$2:$F$2344," ",0,1)</f>
        <v>3227.12</v>
      </c>
      <c r="N1996" t="str">
        <f>_xlfn.XLOOKUP(A1996,'Hospitalisation Details'!$A$2:$A$2344,'Hospitalisation Details'!$G$2:$G$2344," ",0,1)</f>
        <v>tier - 2</v>
      </c>
      <c r="O1996" t="str">
        <f>_xlfn.XLOOKUP(A1996,'Hospitalisation Details'!$A$2:$A$2344,'Hospitalisation Details'!$H$2:$H$2344," ",0,1)</f>
        <v>tier - 3</v>
      </c>
      <c r="P1996" t="str">
        <f>_xlfn.XLOOKUP(A1996,'Hospitalisation Details'!$A$2:$A$2344,'Hospitalisation Details'!$I$2:$I$2344," ",0,1)</f>
        <v>R1013</v>
      </c>
      <c r="Q1996">
        <f>_xlfn.XLOOKUP(A1996,'Hospitalisation Details'!$A$2:$A$2344,'Hospitalisation Details'!$K$2:$K$2344," ",0,1)</f>
        <v>25</v>
      </c>
    </row>
    <row r="1997" spans="1:17" ht="15.5" x14ac:dyDescent="0.35">
      <c r="A1997" s="8" t="s">
        <v>372</v>
      </c>
      <c r="B1997" t="str">
        <f>VLOOKUP(Healthcare!A1997,'Customer Names'!A1997:E4331,4,FALSE)</f>
        <v>Chrissy</v>
      </c>
      <c r="C1997" s="10">
        <f>_xlfn.XLOOKUP(A1997,'Medical Examinations'!$A$2:$A$2336,'Medical Examinations'!$B$2:$B$2336,"NA",0,1)</f>
        <v>28.594999999999999</v>
      </c>
      <c r="D1997" s="10">
        <f>_xlfn.XLOOKUP(A1997,'Medical Examinations'!$A$2:$A$2336,'Medical Examinations'!$C$2:$C$2336)</f>
        <v>4.1399999999999997</v>
      </c>
      <c r="E1997" s="1" t="str">
        <f>_xlfn.XLOOKUP(A1997,'Medical Examinations'!$A$2:$A$2336,'Medical Examinations'!$D$2:$D$2336)</f>
        <v>Yes</v>
      </c>
      <c r="F1997" t="str">
        <f>_xlfn.XLOOKUP(A1997,'Medical Examinations'!$A$2:$A$2336,'Medical Examinations'!$E$2:$E$2336)</f>
        <v>No</v>
      </c>
      <c r="G1997" t="str">
        <f>_xlfn.XLOOKUP(A1997,'Medical Examinations'!$A$2:$A$2336,'Medical Examinations'!$F$2:$F$2336)</f>
        <v>Yes</v>
      </c>
      <c r="H1997" s="1">
        <f>_xlfn.XLOOKUP(A1997,'Medical Examinations'!$A$2:$A$2336,'Medical Examinations'!$G$2:$G$2336)</f>
        <v>1</v>
      </c>
      <c r="I1997" t="str">
        <f>_xlfn.XLOOKUP(A1997,'Medical Examinations'!$A$2:$A$2336,'Medical Examinations'!$H$2:$H$2336)</f>
        <v>No</v>
      </c>
      <c r="J1997" t="str">
        <f>VLOOKUP(A1997,'Medical Examinations'!$A$2:$J$2336,9,FALSE)</f>
        <v>Overweight</v>
      </c>
      <c r="K1997" t="str">
        <f>VLOOKUP(A1997,'Medical Examinations'!$A$2:$J$2336,10,FALSE)</f>
        <v>Normal</v>
      </c>
      <c r="L1997" s="51" t="str">
        <f>_xlfn.XLOOKUP(A1997,'Hospitalisation Details'!$A$2:$A$2345,'Hospitalisation Details'!$J$2:$J$2345,"")</f>
        <v>6-Jul-1997</v>
      </c>
      <c r="M1997" s="12">
        <f>_xlfn.XLOOKUP(A1997,'Hospitalisation Details'!$A$2:$A$2344,'Hospitalisation Details'!$F$2:$F$2344," ",0,1)</f>
        <v>3213.62</v>
      </c>
      <c r="N1997" t="str">
        <f>_xlfn.XLOOKUP(A1997,'Hospitalisation Details'!$A$2:$A$2344,'Hospitalisation Details'!$G$2:$G$2344," ",0,1)</f>
        <v>tier - 2</v>
      </c>
      <c r="O1997" t="str">
        <f>_xlfn.XLOOKUP(A1997,'Hospitalisation Details'!$A$2:$A$2344,'Hospitalisation Details'!$H$2:$H$2344," ",0,1)</f>
        <v>tier - 2</v>
      </c>
      <c r="P1997" t="str">
        <f>_xlfn.XLOOKUP(A1997,'Hospitalisation Details'!$A$2:$A$2344,'Hospitalisation Details'!$I$2:$I$2344," ",0,1)</f>
        <v>R1024</v>
      </c>
      <c r="Q1997">
        <f>_xlfn.XLOOKUP(A1997,'Hospitalisation Details'!$A$2:$A$2344,'Hospitalisation Details'!$K$2:$K$2344," ",0,1)</f>
        <v>25</v>
      </c>
    </row>
    <row r="1998" spans="1:17" ht="15.5" x14ac:dyDescent="0.35">
      <c r="A1998" s="8" t="s">
        <v>371</v>
      </c>
      <c r="B1998" t="str">
        <f>VLOOKUP(Healthcare!A1998,'Customer Names'!A1998:E4332,4,FALSE)</f>
        <v>Carrie</v>
      </c>
      <c r="C1998" s="10">
        <f>_xlfn.XLOOKUP(A1998,'Medical Examinations'!$A$2:$A$2336,'Medical Examinations'!$B$2:$B$2336,"NA",0,1)</f>
        <v>20.8</v>
      </c>
      <c r="D1998" s="10">
        <f>_xlfn.XLOOKUP(A1998,'Medical Examinations'!$A$2:$A$2336,'Medical Examinations'!$C$2:$C$2336)</f>
        <v>4.07</v>
      </c>
      <c r="E1998" s="1" t="str">
        <f>_xlfn.XLOOKUP(A1998,'Medical Examinations'!$A$2:$A$2336,'Medical Examinations'!$D$2:$D$2336)</f>
        <v>Yes</v>
      </c>
      <c r="F1998" t="str">
        <f>_xlfn.XLOOKUP(A1998,'Medical Examinations'!$A$2:$A$2336,'Medical Examinations'!$E$2:$E$2336)</f>
        <v>No</v>
      </c>
      <c r="G1998" t="str">
        <f>_xlfn.XLOOKUP(A1998,'Medical Examinations'!$A$2:$A$2336,'Medical Examinations'!$F$2:$F$2336)</f>
        <v>Yes</v>
      </c>
      <c r="H1998" s="1">
        <f>_xlfn.XLOOKUP(A1998,'Medical Examinations'!$A$2:$A$2336,'Medical Examinations'!$G$2:$G$2336)</f>
        <v>1</v>
      </c>
      <c r="I1998" t="str">
        <f>_xlfn.XLOOKUP(A1998,'Medical Examinations'!$A$2:$A$2336,'Medical Examinations'!$H$2:$H$2336)</f>
        <v>No</v>
      </c>
      <c r="J1998" t="str">
        <f>VLOOKUP(A1998,'Medical Examinations'!$A$2:$J$2336,9,FALSE)</f>
        <v>Normal Weight</v>
      </c>
      <c r="K1998" t="str">
        <f>VLOOKUP(A1998,'Medical Examinations'!$A$2:$J$2336,10,FALSE)</f>
        <v>Normal</v>
      </c>
      <c r="L1998" s="51" t="str">
        <f>_xlfn.XLOOKUP(A1998,'Hospitalisation Details'!$A$2:$A$2345,'Hospitalisation Details'!$J$2:$J$2345,"")</f>
        <v>22-Dec-1997</v>
      </c>
      <c r="M1998" s="12">
        <f>_xlfn.XLOOKUP(A1998,'Hospitalisation Details'!$A$2:$A$2344,'Hospitalisation Details'!$F$2:$F$2344," ",0,1)</f>
        <v>3208.79</v>
      </c>
      <c r="N1998" t="str">
        <f>_xlfn.XLOOKUP(A1998,'Hospitalisation Details'!$A$2:$A$2344,'Hospitalisation Details'!$G$2:$G$2344," ",0,1)</f>
        <v>tier - 2</v>
      </c>
      <c r="O1998" t="str">
        <f>_xlfn.XLOOKUP(A1998,'Hospitalisation Details'!$A$2:$A$2344,'Hospitalisation Details'!$H$2:$H$2344," ",0,1)</f>
        <v>tier - 3</v>
      </c>
      <c r="P1998" t="str">
        <f>_xlfn.XLOOKUP(A1998,'Hospitalisation Details'!$A$2:$A$2344,'Hospitalisation Details'!$I$2:$I$2344," ",0,1)</f>
        <v>R1011</v>
      </c>
      <c r="Q1998">
        <f>_xlfn.XLOOKUP(A1998,'Hospitalisation Details'!$A$2:$A$2344,'Hospitalisation Details'!$K$2:$K$2344," ",0,1)</f>
        <v>25</v>
      </c>
    </row>
    <row r="1999" spans="1:17" ht="15.5" x14ac:dyDescent="0.35">
      <c r="A1999" s="8" t="s">
        <v>370</v>
      </c>
      <c r="B1999" t="str">
        <f>VLOOKUP(Healthcare!A1999,'Customer Names'!A1999:E4333,4,FALSE)</f>
        <v>Halle</v>
      </c>
      <c r="C1999" s="10">
        <f>_xlfn.XLOOKUP(A1999,'Medical Examinations'!$A$2:$A$2336,'Medical Examinations'!$B$2:$B$2336,"NA",0,1)</f>
        <v>23.465</v>
      </c>
      <c r="D1999" s="10">
        <f>_xlfn.XLOOKUP(A1999,'Medical Examinations'!$A$2:$A$2336,'Medical Examinations'!$C$2:$C$2336)</f>
        <v>6.26</v>
      </c>
      <c r="E1999" s="1" t="str">
        <f>_xlfn.XLOOKUP(A1999,'Medical Examinations'!$A$2:$A$2336,'Medical Examinations'!$D$2:$D$2336)</f>
        <v>Yes</v>
      </c>
      <c r="F1999" t="str">
        <f>_xlfn.XLOOKUP(A1999,'Medical Examinations'!$A$2:$A$2336,'Medical Examinations'!$E$2:$E$2336)</f>
        <v>No</v>
      </c>
      <c r="G1999" t="str">
        <f>_xlfn.XLOOKUP(A1999,'Medical Examinations'!$A$2:$A$2336,'Medical Examinations'!$F$2:$F$2336)</f>
        <v>Yes</v>
      </c>
      <c r="H1999" s="1">
        <f>_xlfn.XLOOKUP(A1999,'Medical Examinations'!$A$2:$A$2336,'Medical Examinations'!$G$2:$G$2336)</f>
        <v>1</v>
      </c>
      <c r="I1999" t="str">
        <f>_xlfn.XLOOKUP(A1999,'Medical Examinations'!$A$2:$A$2336,'Medical Examinations'!$H$2:$H$2336)</f>
        <v>No</v>
      </c>
      <c r="J1999" t="str">
        <f>VLOOKUP(A1999,'Medical Examinations'!$A$2:$J$2336,9,FALSE)</f>
        <v>Normal Weight</v>
      </c>
      <c r="K1999" t="str">
        <f>VLOOKUP(A1999,'Medical Examinations'!$A$2:$J$2336,10,FALSE)</f>
        <v>Prediabetes</v>
      </c>
      <c r="L1999" s="51" t="str">
        <f>_xlfn.XLOOKUP(A1999,'Hospitalisation Details'!$A$2:$A$2345,'Hospitalisation Details'!$J$2:$J$2345,"")</f>
        <v>5-Jul-1997</v>
      </c>
      <c r="M1999" s="12">
        <f>_xlfn.XLOOKUP(A1999,'Hospitalisation Details'!$A$2:$A$2344,'Hospitalisation Details'!$F$2:$F$2344," ",0,1)</f>
        <v>3206.49</v>
      </c>
      <c r="N1999" t="str">
        <f>_xlfn.XLOOKUP(A1999,'Hospitalisation Details'!$A$2:$A$2344,'Hospitalisation Details'!$G$2:$G$2344," ",0,1)</f>
        <v>tier - 2</v>
      </c>
      <c r="O1999" t="str">
        <f>_xlfn.XLOOKUP(A1999,'Hospitalisation Details'!$A$2:$A$2344,'Hospitalisation Details'!$H$2:$H$2344," ",0,1)</f>
        <v>tier - 3</v>
      </c>
      <c r="P1999" t="str">
        <f>_xlfn.XLOOKUP(A1999,'Hospitalisation Details'!$A$2:$A$2344,'Hospitalisation Details'!$I$2:$I$2344," ",0,1)</f>
        <v>R1024</v>
      </c>
      <c r="Q1999">
        <f>_xlfn.XLOOKUP(A1999,'Hospitalisation Details'!$A$2:$A$2344,'Hospitalisation Details'!$K$2:$K$2344," ",0,1)</f>
        <v>25</v>
      </c>
    </row>
    <row r="2000" spans="1:17" ht="15.5" x14ac:dyDescent="0.35">
      <c r="A2000" s="8" t="s">
        <v>369</v>
      </c>
      <c r="B2000" t="str">
        <f>VLOOKUP(Healthcare!A2000,'Customer Names'!A2000:E4334,4,FALSE)</f>
        <v>Carolyn</v>
      </c>
      <c r="C2000" s="10">
        <f>_xlfn.XLOOKUP(A2000,'Medical Examinations'!$A$2:$A$2336,'Medical Examinations'!$B$2:$B$2336,"NA",0,1)</f>
        <v>40.185000000000002</v>
      </c>
      <c r="D2000" s="10">
        <f>_xlfn.XLOOKUP(A2000,'Medical Examinations'!$A$2:$A$2336,'Medical Examinations'!$C$2:$C$2336)</f>
        <v>5.88</v>
      </c>
      <c r="E2000" s="1" t="str">
        <f>_xlfn.XLOOKUP(A2000,'Medical Examinations'!$A$2:$A$2336,'Medical Examinations'!$D$2:$D$2336)</f>
        <v>Yes</v>
      </c>
      <c r="F2000" t="str">
        <f>_xlfn.XLOOKUP(A2000,'Medical Examinations'!$A$2:$A$2336,'Medical Examinations'!$E$2:$E$2336)</f>
        <v>No</v>
      </c>
      <c r="G2000" t="str">
        <f>_xlfn.XLOOKUP(A2000,'Medical Examinations'!$A$2:$A$2336,'Medical Examinations'!$F$2:$F$2336)</f>
        <v>No</v>
      </c>
      <c r="H2000" s="1">
        <f>_xlfn.XLOOKUP(A2000,'Medical Examinations'!$A$2:$A$2336,'Medical Examinations'!$G$2:$G$2336)</f>
        <v>0</v>
      </c>
      <c r="I2000" t="str">
        <f>_xlfn.XLOOKUP(A2000,'Medical Examinations'!$A$2:$A$2336,'Medical Examinations'!$H$2:$H$2336)</f>
        <v>No</v>
      </c>
      <c r="J2000" t="str">
        <f>VLOOKUP(A2000,'Medical Examinations'!$A$2:$J$2336,9,FALSE)</f>
        <v>Obesity</v>
      </c>
      <c r="K2000" t="str">
        <f>VLOOKUP(A2000,'Medical Examinations'!$A$2:$J$2336,10,FALSE)</f>
        <v>Prediabetes</v>
      </c>
      <c r="L2000" s="51" t="str">
        <f>_xlfn.XLOOKUP(A2000,'Hospitalisation Details'!$A$2:$A$2345,'Hospitalisation Details'!$J$2:$J$2345,"")</f>
        <v>11-Oct-1996</v>
      </c>
      <c r="M2000" s="12">
        <f>_xlfn.XLOOKUP(A2000,'Hospitalisation Details'!$A$2:$A$2344,'Hospitalisation Details'!$F$2:$F$2344," ",0,1)</f>
        <v>3201.25</v>
      </c>
      <c r="N2000" t="str">
        <f>_xlfn.XLOOKUP(A2000,'Hospitalisation Details'!$A$2:$A$2344,'Hospitalisation Details'!$G$2:$G$2344," ",0,1)</f>
        <v>tier - 2</v>
      </c>
      <c r="O2000" t="str">
        <f>_xlfn.XLOOKUP(A2000,'Hospitalisation Details'!$A$2:$A$2344,'Hospitalisation Details'!$H$2:$H$2344," ",0,1)</f>
        <v>tier - 3</v>
      </c>
      <c r="P2000" t="str">
        <f>_xlfn.XLOOKUP(A2000,'Hospitalisation Details'!$A$2:$A$2344,'Hospitalisation Details'!$I$2:$I$2344," ",0,1)</f>
        <v>R1012</v>
      </c>
      <c r="Q2000">
        <f>_xlfn.XLOOKUP(A2000,'Hospitalisation Details'!$A$2:$A$2344,'Hospitalisation Details'!$K$2:$K$2344," ",0,1)</f>
        <v>26</v>
      </c>
    </row>
    <row r="2001" spans="1:17" ht="15.5" x14ac:dyDescent="0.35">
      <c r="A2001" s="8" t="s">
        <v>368</v>
      </c>
      <c r="B2001" t="str">
        <f>VLOOKUP(Healthcare!A2001,'Customer Names'!A2001:E4335,4,FALSE)</f>
        <v>Tara D.</v>
      </c>
      <c r="C2001" s="10">
        <f>_xlfn.XLOOKUP(A2001,'Medical Examinations'!$A$2:$A$2336,'Medical Examinations'!$B$2:$B$2336,"NA",0,1)</f>
        <v>21.89</v>
      </c>
      <c r="D2001" s="10">
        <f>_xlfn.XLOOKUP(A2001,'Medical Examinations'!$A$2:$A$2336,'Medical Examinations'!$C$2:$C$2336)</f>
        <v>5.72</v>
      </c>
      <c r="E2001" s="1" t="str">
        <f>_xlfn.XLOOKUP(A2001,'Medical Examinations'!$A$2:$A$2336,'Medical Examinations'!$D$2:$D$2336)</f>
        <v>Yes</v>
      </c>
      <c r="F2001" t="str">
        <f>_xlfn.XLOOKUP(A2001,'Medical Examinations'!$A$2:$A$2336,'Medical Examinations'!$E$2:$E$2336)</f>
        <v>No</v>
      </c>
      <c r="G2001" t="str">
        <f>_xlfn.XLOOKUP(A2001,'Medical Examinations'!$A$2:$A$2336,'Medical Examinations'!$F$2:$F$2336)</f>
        <v>No</v>
      </c>
      <c r="H2001" s="1">
        <f>_xlfn.XLOOKUP(A2001,'Medical Examinations'!$A$2:$A$2336,'Medical Examinations'!$G$2:$G$2336)</f>
        <v>0</v>
      </c>
      <c r="I2001" t="str">
        <f>_xlfn.XLOOKUP(A2001,'Medical Examinations'!$A$2:$A$2336,'Medical Examinations'!$H$2:$H$2336)</f>
        <v>No</v>
      </c>
      <c r="J2001" t="str">
        <f>VLOOKUP(A2001,'Medical Examinations'!$A$2:$J$2336,9,FALSE)</f>
        <v>Normal Weight</v>
      </c>
      <c r="K2001" t="str">
        <f>VLOOKUP(A2001,'Medical Examinations'!$A$2:$J$2336,10,FALSE)</f>
        <v>Prediabetes</v>
      </c>
      <c r="L2001" s="51" t="str">
        <f>_xlfn.XLOOKUP(A2001,'Hospitalisation Details'!$A$2:$A$2345,'Hospitalisation Details'!$J$2:$J$2345,"")</f>
        <v>2-Sep-2001</v>
      </c>
      <c r="M2001" s="12">
        <f>_xlfn.XLOOKUP(A2001,'Hospitalisation Details'!$A$2:$A$2344,'Hospitalisation Details'!$F$2:$F$2344," ",0,1)</f>
        <v>3180.51</v>
      </c>
      <c r="N2001" t="str">
        <f>_xlfn.XLOOKUP(A2001,'Hospitalisation Details'!$A$2:$A$2344,'Hospitalisation Details'!$G$2:$G$2344," ",0,1)</f>
        <v>tier - 2</v>
      </c>
      <c r="O2001" t="str">
        <f>_xlfn.XLOOKUP(A2001,'Hospitalisation Details'!$A$2:$A$2344,'Hospitalisation Details'!$H$2:$H$2344," ",0,1)</f>
        <v>tier - 2</v>
      </c>
      <c r="P2001" t="str">
        <f>_xlfn.XLOOKUP(A2001,'Hospitalisation Details'!$A$2:$A$2344,'Hospitalisation Details'!$I$2:$I$2344," ",0,1)</f>
        <v>R1013</v>
      </c>
      <c r="Q2001">
        <f>_xlfn.XLOOKUP(A2001,'Hospitalisation Details'!$A$2:$A$2344,'Hospitalisation Details'!$K$2:$K$2344," ",0,1)</f>
        <v>21</v>
      </c>
    </row>
    <row r="2002" spans="1:17" ht="15.5" x14ac:dyDescent="0.35">
      <c r="A2002" s="8" t="s">
        <v>367</v>
      </c>
      <c r="B2002" t="str">
        <f>VLOOKUP(Healthcare!A2002,'Customer Names'!A2002:E4336,4,FALSE)</f>
        <v>Rasim M</v>
      </c>
      <c r="C2002" s="10">
        <f>_xlfn.XLOOKUP(A2002,'Medical Examinations'!$A$2:$A$2336,'Medical Examinations'!$B$2:$B$2336,"NA",0,1)</f>
        <v>29.34</v>
      </c>
      <c r="D2002" s="10">
        <f>_xlfn.XLOOKUP(A2002,'Medical Examinations'!$A$2:$A$2336,'Medical Examinations'!$C$2:$C$2336)</f>
        <v>6.09</v>
      </c>
      <c r="E2002" s="1" t="str">
        <f>_xlfn.XLOOKUP(A2002,'Medical Examinations'!$A$2:$A$2336,'Medical Examinations'!$D$2:$D$2336)</f>
        <v>Yes</v>
      </c>
      <c r="F2002" t="str">
        <f>_xlfn.XLOOKUP(A2002,'Medical Examinations'!$A$2:$A$2336,'Medical Examinations'!$E$2:$E$2336)</f>
        <v>Yes</v>
      </c>
      <c r="G2002" t="str">
        <f>_xlfn.XLOOKUP(A2002,'Medical Examinations'!$A$2:$A$2336,'Medical Examinations'!$F$2:$F$2336)</f>
        <v>No</v>
      </c>
      <c r="H2002" s="1">
        <f>_xlfn.XLOOKUP(A2002,'Medical Examinations'!$A$2:$A$2336,'Medical Examinations'!$G$2:$G$2336)</f>
        <v>2</v>
      </c>
      <c r="I2002" t="str">
        <f>_xlfn.XLOOKUP(A2002,'Medical Examinations'!$A$2:$A$2336,'Medical Examinations'!$H$2:$H$2336)</f>
        <v>No</v>
      </c>
      <c r="J2002" t="str">
        <f>VLOOKUP(A2002,'Medical Examinations'!$A$2:$J$2336,9,FALSE)</f>
        <v>Overweight</v>
      </c>
      <c r="K2002" t="str">
        <f>VLOOKUP(A2002,'Medical Examinations'!$A$2:$J$2336,10,FALSE)</f>
        <v>Prediabetes</v>
      </c>
      <c r="L2002" s="51" t="str">
        <f>_xlfn.XLOOKUP(A2002,'Hospitalisation Details'!$A$2:$A$2345,'Hospitalisation Details'!$J$2:$J$2345,"")</f>
        <v>23-Sep-2000</v>
      </c>
      <c r="M2002" s="12">
        <f>_xlfn.XLOOKUP(A2002,'Hospitalisation Details'!$A$2:$A$2344,'Hospitalisation Details'!$F$2:$F$2344," ",0,1)</f>
        <v>3179.96</v>
      </c>
      <c r="N2002" t="str">
        <f>_xlfn.XLOOKUP(A2002,'Hospitalisation Details'!$A$2:$A$2344,'Hospitalisation Details'!$G$2:$G$2344," ",0,1)</f>
        <v>tier - 2</v>
      </c>
      <c r="O2002" t="str">
        <f>_xlfn.XLOOKUP(A2002,'Hospitalisation Details'!$A$2:$A$2344,'Hospitalisation Details'!$H$2:$H$2344," ",0,1)</f>
        <v>tier - 2</v>
      </c>
      <c r="P2002" t="str">
        <f>_xlfn.XLOOKUP(A2002,'Hospitalisation Details'!$A$2:$A$2344,'Hospitalisation Details'!$I$2:$I$2344," ",0,1)</f>
        <v>R1012</v>
      </c>
      <c r="Q2002">
        <f>_xlfn.XLOOKUP(A2002,'Hospitalisation Details'!$A$2:$A$2344,'Hospitalisation Details'!$K$2:$K$2344," ",0,1)</f>
        <v>22</v>
      </c>
    </row>
    <row r="2003" spans="1:17" ht="15.5" x14ac:dyDescent="0.35">
      <c r="A2003" s="8" t="s">
        <v>366</v>
      </c>
      <c r="B2003" t="str">
        <f>VLOOKUP(Healthcare!A2003,'Customer Names'!A2003:E4337,4,FALSE)</f>
        <v>Dina</v>
      </c>
      <c r="C2003" s="10">
        <f>_xlfn.XLOOKUP(A2003,'Medical Examinations'!$A$2:$A$2336,'Medical Examinations'!$B$2:$B$2336,"NA",0,1)</f>
        <v>22.61</v>
      </c>
      <c r="D2003" s="10">
        <f>_xlfn.XLOOKUP(A2003,'Medical Examinations'!$A$2:$A$2336,'Medical Examinations'!$C$2:$C$2336)</f>
        <v>4.25</v>
      </c>
      <c r="E2003" s="1" t="str">
        <f>_xlfn.XLOOKUP(A2003,'Medical Examinations'!$A$2:$A$2336,'Medical Examinations'!$D$2:$D$2336)</f>
        <v>Yes</v>
      </c>
      <c r="F2003" t="str">
        <f>_xlfn.XLOOKUP(A2003,'Medical Examinations'!$A$2:$A$2336,'Medical Examinations'!$E$2:$E$2336)</f>
        <v>No</v>
      </c>
      <c r="G2003" t="str">
        <f>_xlfn.XLOOKUP(A2003,'Medical Examinations'!$A$2:$A$2336,'Medical Examinations'!$F$2:$F$2336)</f>
        <v>No</v>
      </c>
      <c r="H2003" s="1">
        <f>_xlfn.XLOOKUP(A2003,'Medical Examinations'!$A$2:$A$2336,'Medical Examinations'!$G$2:$G$2336)</f>
        <v>0</v>
      </c>
      <c r="I2003" t="str">
        <f>_xlfn.XLOOKUP(A2003,'Medical Examinations'!$A$2:$A$2336,'Medical Examinations'!$H$2:$H$2336)</f>
        <v>No</v>
      </c>
      <c r="J2003" t="str">
        <f>VLOOKUP(A2003,'Medical Examinations'!$A$2:$J$2336,9,FALSE)</f>
        <v>Normal Weight</v>
      </c>
      <c r="K2003" t="str">
        <f>VLOOKUP(A2003,'Medical Examinations'!$A$2:$J$2336,10,FALSE)</f>
        <v>Normal</v>
      </c>
      <c r="L2003" s="51" t="str">
        <f>_xlfn.XLOOKUP(A2003,'Hospitalisation Details'!$A$2:$A$2345,'Hospitalisation Details'!$J$2:$J$2345,"")</f>
        <v>3-Jul-1996</v>
      </c>
      <c r="M2003" s="12">
        <f>_xlfn.XLOOKUP(A2003,'Hospitalisation Details'!$A$2:$A$2344,'Hospitalisation Details'!$F$2:$F$2344," ",0,1)</f>
        <v>3176.82</v>
      </c>
      <c r="N2003" t="str">
        <f>_xlfn.XLOOKUP(A2003,'Hospitalisation Details'!$A$2:$A$2344,'Hospitalisation Details'!$G$2:$G$2344," ",0,1)</f>
        <v>tier - 2</v>
      </c>
      <c r="O2003" t="str">
        <f>_xlfn.XLOOKUP(A2003,'Hospitalisation Details'!$A$2:$A$2344,'Hospitalisation Details'!$H$2:$H$2344," ",0,1)</f>
        <v>tier - 1</v>
      </c>
      <c r="P2003" t="str">
        <f>_xlfn.XLOOKUP(A2003,'Hospitalisation Details'!$A$2:$A$2344,'Hospitalisation Details'!$I$2:$I$2344," ",0,1)</f>
        <v>R1012</v>
      </c>
      <c r="Q2003">
        <f>_xlfn.XLOOKUP(A2003,'Hospitalisation Details'!$A$2:$A$2344,'Hospitalisation Details'!$K$2:$K$2344," ",0,1)</f>
        <v>26</v>
      </c>
    </row>
    <row r="2004" spans="1:17" ht="15.5" x14ac:dyDescent="0.35">
      <c r="A2004" s="8" t="s">
        <v>365</v>
      </c>
      <c r="B2004" t="str">
        <f>VLOOKUP(Healthcare!A2004,'Customer Names'!A2004:E4338,4,FALSE)</f>
        <v>Lisa</v>
      </c>
      <c r="C2004" s="10">
        <f>_xlfn.XLOOKUP(A2004,'Medical Examinations'!$A$2:$A$2336,'Medical Examinations'!$B$2:$B$2336,"NA",0,1)</f>
        <v>22.23</v>
      </c>
      <c r="D2004" s="10">
        <f>_xlfn.XLOOKUP(A2004,'Medical Examinations'!$A$2:$A$2336,'Medical Examinations'!$C$2:$C$2336)</f>
        <v>6.09</v>
      </c>
      <c r="E2004" s="1" t="str">
        <f>_xlfn.XLOOKUP(A2004,'Medical Examinations'!$A$2:$A$2336,'Medical Examinations'!$D$2:$D$2336)</f>
        <v>Yes</v>
      </c>
      <c r="F2004" t="str">
        <f>_xlfn.XLOOKUP(A2004,'Medical Examinations'!$A$2:$A$2336,'Medical Examinations'!$E$2:$E$2336)</f>
        <v>No</v>
      </c>
      <c r="G2004" t="str">
        <f>_xlfn.XLOOKUP(A2004,'Medical Examinations'!$A$2:$A$2336,'Medical Examinations'!$F$2:$F$2336)</f>
        <v>No</v>
      </c>
      <c r="H2004" s="1">
        <f>_xlfn.XLOOKUP(A2004,'Medical Examinations'!$A$2:$A$2336,'Medical Examinations'!$G$2:$G$2336)</f>
        <v>0</v>
      </c>
      <c r="I2004" t="str">
        <f>_xlfn.XLOOKUP(A2004,'Medical Examinations'!$A$2:$A$2336,'Medical Examinations'!$H$2:$H$2336)</f>
        <v>No</v>
      </c>
      <c r="J2004" t="str">
        <f>VLOOKUP(A2004,'Medical Examinations'!$A$2:$J$2336,9,FALSE)</f>
        <v>Normal Weight</v>
      </c>
      <c r="K2004" t="str">
        <f>VLOOKUP(A2004,'Medical Examinations'!$A$2:$J$2336,10,FALSE)</f>
        <v>Prediabetes</v>
      </c>
      <c r="L2004" s="51" t="str">
        <f>_xlfn.XLOOKUP(A2004,'Hospitalisation Details'!$A$2:$A$2345,'Hospitalisation Details'!$J$2:$J$2345,"")</f>
        <v>14-Aug-1996</v>
      </c>
      <c r="M2004" s="12">
        <f>_xlfn.XLOOKUP(A2004,'Hospitalisation Details'!$A$2:$A$2344,'Hospitalisation Details'!$F$2:$F$2344," ",0,1)</f>
        <v>3176.29</v>
      </c>
      <c r="N2004" t="str">
        <f>_xlfn.XLOOKUP(A2004,'Hospitalisation Details'!$A$2:$A$2344,'Hospitalisation Details'!$G$2:$G$2344," ",0,1)</f>
        <v>tier - 2</v>
      </c>
      <c r="O2004" t="str">
        <f>_xlfn.XLOOKUP(A2004,'Hospitalisation Details'!$A$2:$A$2344,'Hospitalisation Details'!$H$2:$H$2344," ",0,1)</f>
        <v>tier - 2</v>
      </c>
      <c r="P2004" t="str">
        <f>_xlfn.XLOOKUP(A2004,'Hospitalisation Details'!$A$2:$A$2344,'Hospitalisation Details'!$I$2:$I$2344," ",0,1)</f>
        <v>R1012</v>
      </c>
      <c r="Q2004">
        <f>_xlfn.XLOOKUP(A2004,'Hospitalisation Details'!$A$2:$A$2344,'Hospitalisation Details'!$K$2:$K$2344," ",0,1)</f>
        <v>26</v>
      </c>
    </row>
    <row r="2005" spans="1:17" ht="15.5" x14ac:dyDescent="0.35">
      <c r="A2005" s="8" t="s">
        <v>364</v>
      </c>
      <c r="B2005" t="str">
        <f>VLOOKUP(Healthcare!A2005,'Customer Names'!A2005:E4339,4,FALSE)</f>
        <v>Caitrin</v>
      </c>
      <c r="C2005" s="10">
        <f>_xlfn.XLOOKUP(A2005,'Medical Examinations'!$A$2:$A$2336,'Medical Examinations'!$B$2:$B$2336,"NA",0,1)</f>
        <v>33.4</v>
      </c>
      <c r="D2005" s="10">
        <f>_xlfn.XLOOKUP(A2005,'Medical Examinations'!$A$2:$A$2336,'Medical Examinations'!$C$2:$C$2336)</f>
        <v>5.51</v>
      </c>
      <c r="E2005" s="1" t="str">
        <f>_xlfn.XLOOKUP(A2005,'Medical Examinations'!$A$2:$A$2336,'Medical Examinations'!$D$2:$D$2336)</f>
        <v>No</v>
      </c>
      <c r="F2005" t="str">
        <f>_xlfn.XLOOKUP(A2005,'Medical Examinations'!$A$2:$A$2336,'Medical Examinations'!$E$2:$E$2336)</f>
        <v>No</v>
      </c>
      <c r="G2005" t="str">
        <f>_xlfn.XLOOKUP(A2005,'Medical Examinations'!$A$2:$A$2336,'Medical Examinations'!$F$2:$F$2336)</f>
        <v>No</v>
      </c>
      <c r="H2005" s="1">
        <f>_xlfn.XLOOKUP(A2005,'Medical Examinations'!$A$2:$A$2336,'Medical Examinations'!$G$2:$G$2336)</f>
        <v>0</v>
      </c>
      <c r="I2005" t="str">
        <f>_xlfn.XLOOKUP(A2005,'Medical Examinations'!$A$2:$A$2336,'Medical Examinations'!$H$2:$H$2336)</f>
        <v>No</v>
      </c>
      <c r="J2005" t="str">
        <f>VLOOKUP(A2005,'Medical Examinations'!$A$2:$J$2336,9,FALSE)</f>
        <v>Obesity</v>
      </c>
      <c r="K2005" t="str">
        <f>VLOOKUP(A2005,'Medical Examinations'!$A$2:$J$2336,10,FALSE)</f>
        <v>Normal</v>
      </c>
      <c r="L2005" s="51" t="str">
        <f>_xlfn.XLOOKUP(A2005,'Hospitalisation Details'!$A$2:$A$2345,'Hospitalisation Details'!$J$2:$J$2345,"")</f>
        <v>6-Jul-1994</v>
      </c>
      <c r="M2005" s="12">
        <f>_xlfn.XLOOKUP(A2005,'Hospitalisation Details'!$A$2:$A$2344,'Hospitalisation Details'!$F$2:$F$2344," ",0,1)</f>
        <v>3172.02</v>
      </c>
      <c r="N2005" t="str">
        <f>_xlfn.XLOOKUP(A2005,'Hospitalisation Details'!$A$2:$A$2344,'Hospitalisation Details'!$G$2:$G$2344," ",0,1)</f>
        <v>tier - 2</v>
      </c>
      <c r="O2005" t="str">
        <f>_xlfn.XLOOKUP(A2005,'Hospitalisation Details'!$A$2:$A$2344,'Hospitalisation Details'!$H$2:$H$2344," ",0,1)</f>
        <v>tier - 1</v>
      </c>
      <c r="P2005" t="str">
        <f>_xlfn.XLOOKUP(A2005,'Hospitalisation Details'!$A$2:$A$2344,'Hospitalisation Details'!$I$2:$I$2344," ",0,1)</f>
        <v>R1011</v>
      </c>
      <c r="Q2005">
        <f>_xlfn.XLOOKUP(A2005,'Hospitalisation Details'!$A$2:$A$2344,'Hospitalisation Details'!$K$2:$K$2344," ",0,1)</f>
        <v>28</v>
      </c>
    </row>
    <row r="2006" spans="1:17" ht="15.5" x14ac:dyDescent="0.35">
      <c r="A2006" s="8" t="s">
        <v>363</v>
      </c>
      <c r="B2006" t="str">
        <f>VLOOKUP(Healthcare!A2006,'Customer Names'!A2006:E4340,4,FALSE)</f>
        <v>Adriana S</v>
      </c>
      <c r="C2006" s="10">
        <f>_xlfn.XLOOKUP(A2006,'Medical Examinations'!$A$2:$A$2336,'Medical Examinations'!$B$2:$B$2336,"NA",0,1)</f>
        <v>33.11</v>
      </c>
      <c r="D2006" s="10">
        <f>_xlfn.XLOOKUP(A2006,'Medical Examinations'!$A$2:$A$2336,'Medical Examinations'!$C$2:$C$2336)</f>
        <v>5.63</v>
      </c>
      <c r="E2006" s="1" t="str">
        <f>_xlfn.XLOOKUP(A2006,'Medical Examinations'!$A$2:$A$2336,'Medical Examinations'!$D$2:$D$2336)</f>
        <v>No</v>
      </c>
      <c r="F2006" t="str">
        <f>_xlfn.XLOOKUP(A2006,'Medical Examinations'!$A$2:$A$2336,'Medical Examinations'!$E$2:$E$2336)</f>
        <v>No</v>
      </c>
      <c r="G2006" t="str">
        <f>_xlfn.XLOOKUP(A2006,'Medical Examinations'!$A$2:$A$2336,'Medical Examinations'!$F$2:$F$2336)</f>
        <v>No</v>
      </c>
      <c r="H2006" s="1">
        <f>_xlfn.XLOOKUP(A2006,'Medical Examinations'!$A$2:$A$2336,'Medical Examinations'!$G$2:$G$2336)</f>
        <v>0</v>
      </c>
      <c r="I2006" t="str">
        <f>_xlfn.XLOOKUP(A2006,'Medical Examinations'!$A$2:$A$2336,'Medical Examinations'!$H$2:$H$2336)</f>
        <v>No</v>
      </c>
      <c r="J2006" t="str">
        <f>VLOOKUP(A2006,'Medical Examinations'!$A$2:$J$2336,9,FALSE)</f>
        <v>Obesity</v>
      </c>
      <c r="K2006" t="str">
        <f>VLOOKUP(A2006,'Medical Examinations'!$A$2:$J$2336,10,FALSE)</f>
        <v>Normal</v>
      </c>
      <c r="L2006" s="51" t="str">
        <f>_xlfn.XLOOKUP(A2006,'Hospitalisation Details'!$A$2:$A$2345,'Hospitalisation Details'!$J$2:$J$2345,"")</f>
        <v>25-Oct-1994</v>
      </c>
      <c r="M2006" s="12">
        <f>_xlfn.XLOOKUP(A2006,'Hospitalisation Details'!$A$2:$A$2344,'Hospitalisation Details'!$F$2:$F$2344," ",0,1)</f>
        <v>3171.61</v>
      </c>
      <c r="N2006" t="str">
        <f>_xlfn.XLOOKUP(A2006,'Hospitalisation Details'!$A$2:$A$2344,'Hospitalisation Details'!$G$2:$G$2344," ",0,1)</f>
        <v>tier - 2</v>
      </c>
      <c r="O2006" t="str">
        <f>_xlfn.XLOOKUP(A2006,'Hospitalisation Details'!$A$2:$A$2344,'Hospitalisation Details'!$H$2:$H$2344," ",0,1)</f>
        <v>tier - 3</v>
      </c>
      <c r="P2006" t="str">
        <f>_xlfn.XLOOKUP(A2006,'Hospitalisation Details'!$A$2:$A$2344,'Hospitalisation Details'!$I$2:$I$2344," ",0,1)</f>
        <v>R1013</v>
      </c>
      <c r="Q2006">
        <f>_xlfn.XLOOKUP(A2006,'Hospitalisation Details'!$A$2:$A$2344,'Hospitalisation Details'!$K$2:$K$2344," ",0,1)</f>
        <v>28</v>
      </c>
    </row>
    <row r="2007" spans="1:17" ht="15.5" x14ac:dyDescent="0.35">
      <c r="A2007" s="8" t="s">
        <v>362</v>
      </c>
      <c r="B2007" t="str">
        <f>VLOOKUP(Healthcare!A2007,'Customer Names'!A2007:E4341,4,FALSE)</f>
        <v>Megan</v>
      </c>
      <c r="C2007" s="10">
        <f>_xlfn.XLOOKUP(A2007,'Medical Examinations'!$A$2:$A$2336,'Medical Examinations'!$B$2:$B$2336,"NA",0,1)</f>
        <v>16.815000000000001</v>
      </c>
      <c r="D2007" s="10">
        <f>_xlfn.XLOOKUP(A2007,'Medical Examinations'!$A$2:$A$2336,'Medical Examinations'!$C$2:$C$2336)</f>
        <v>5.29</v>
      </c>
      <c r="E2007" s="1" t="str">
        <f>_xlfn.XLOOKUP(A2007,'Medical Examinations'!$A$2:$A$2336,'Medical Examinations'!$D$2:$D$2336)</f>
        <v>Yes</v>
      </c>
      <c r="F2007" t="str">
        <f>_xlfn.XLOOKUP(A2007,'Medical Examinations'!$A$2:$A$2336,'Medical Examinations'!$E$2:$E$2336)</f>
        <v>No</v>
      </c>
      <c r="G2007" t="str">
        <f>_xlfn.XLOOKUP(A2007,'Medical Examinations'!$A$2:$A$2336,'Medical Examinations'!$F$2:$F$2336)</f>
        <v>No</v>
      </c>
      <c r="H2007" s="1">
        <f>_xlfn.XLOOKUP(A2007,'Medical Examinations'!$A$2:$A$2336,'Medical Examinations'!$G$2:$G$2336)</f>
        <v>0</v>
      </c>
      <c r="I2007" t="str">
        <f>_xlfn.XLOOKUP(A2007,'Medical Examinations'!$A$2:$A$2336,'Medical Examinations'!$H$2:$H$2336)</f>
        <v>No</v>
      </c>
      <c r="J2007" t="str">
        <f>VLOOKUP(A2007,'Medical Examinations'!$A$2:$J$2336,9,FALSE)</f>
        <v>Underweight</v>
      </c>
      <c r="K2007" t="str">
        <f>VLOOKUP(A2007,'Medical Examinations'!$A$2:$J$2336,10,FALSE)</f>
        <v>Normal</v>
      </c>
      <c r="L2007" s="51" t="str">
        <f>_xlfn.XLOOKUP(A2007,'Hospitalisation Details'!$A$2:$A$2345,'Hospitalisation Details'!$J$2:$J$2345,"")</f>
        <v>29-Aug-2001</v>
      </c>
      <c r="M2007" s="12">
        <f>_xlfn.XLOOKUP(A2007,'Hospitalisation Details'!$A$2:$A$2344,'Hospitalisation Details'!$F$2:$F$2344," ",0,1)</f>
        <v>3167.46</v>
      </c>
      <c r="N2007" t="str">
        <f>_xlfn.XLOOKUP(A2007,'Hospitalisation Details'!$A$2:$A$2344,'Hospitalisation Details'!$G$2:$G$2344," ",0,1)</f>
        <v>tier - 2</v>
      </c>
      <c r="O2007" t="str">
        <f>_xlfn.XLOOKUP(A2007,'Hospitalisation Details'!$A$2:$A$2344,'Hospitalisation Details'!$H$2:$H$2344," ",0,1)</f>
        <v>tier - 3</v>
      </c>
      <c r="P2007" t="str">
        <f>_xlfn.XLOOKUP(A2007,'Hospitalisation Details'!$A$2:$A$2344,'Hospitalisation Details'!$I$2:$I$2344," ",0,1)</f>
        <v>R1024</v>
      </c>
      <c r="Q2007">
        <f>_xlfn.XLOOKUP(A2007,'Hospitalisation Details'!$A$2:$A$2344,'Hospitalisation Details'!$K$2:$K$2344," ",0,1)</f>
        <v>21</v>
      </c>
    </row>
    <row r="2008" spans="1:17" ht="15.5" x14ac:dyDescent="0.35">
      <c r="A2008" s="8" t="s">
        <v>361</v>
      </c>
      <c r="B2008" t="str">
        <f>VLOOKUP(Healthcare!A2008,'Customer Names'!A2008:E4342,4,FALSE)</f>
        <v>Kristen M</v>
      </c>
      <c r="C2008" s="10">
        <f>_xlfn.XLOOKUP(A2008,'Medical Examinations'!$A$2:$A$2336,'Medical Examinations'!$B$2:$B$2336,"NA",0,1)</f>
        <v>25.61</v>
      </c>
      <c r="D2008" s="10">
        <f>_xlfn.XLOOKUP(A2008,'Medical Examinations'!$A$2:$A$2336,'Medical Examinations'!$C$2:$C$2336)</f>
        <v>4</v>
      </c>
      <c r="E2008" s="1" t="str">
        <f>_xlfn.XLOOKUP(A2008,'Medical Examinations'!$A$2:$A$2336,'Medical Examinations'!$D$2:$D$2336)</f>
        <v>No</v>
      </c>
      <c r="F2008" t="str">
        <f>_xlfn.XLOOKUP(A2008,'Medical Examinations'!$A$2:$A$2336,'Medical Examinations'!$E$2:$E$2336)</f>
        <v>No</v>
      </c>
      <c r="G2008" t="str">
        <f>_xlfn.XLOOKUP(A2008,'Medical Examinations'!$A$2:$A$2336,'Medical Examinations'!$F$2:$F$2336)</f>
        <v>Yes</v>
      </c>
      <c r="H2008" s="1">
        <f>_xlfn.XLOOKUP(A2008,'Medical Examinations'!$A$2:$A$2336,'Medical Examinations'!$G$2:$G$2336)</f>
        <v>1</v>
      </c>
      <c r="I2008" t="str">
        <f>_xlfn.XLOOKUP(A2008,'Medical Examinations'!$A$2:$A$2336,'Medical Examinations'!$H$2:$H$2336)</f>
        <v>No</v>
      </c>
      <c r="J2008" t="str">
        <f>VLOOKUP(A2008,'Medical Examinations'!$A$2:$J$2336,9,FALSE)</f>
        <v>Overweight</v>
      </c>
      <c r="K2008" t="str">
        <f>VLOOKUP(A2008,'Medical Examinations'!$A$2:$J$2336,10,FALSE)</f>
        <v>Normal</v>
      </c>
      <c r="L2008" s="51" t="str">
        <f>_xlfn.XLOOKUP(A2008,'Hospitalisation Details'!$A$2:$A$2345,'Hospitalisation Details'!$J$2:$J$2345,"")</f>
        <v>25-Sep-1993</v>
      </c>
      <c r="M2008" s="12">
        <f>_xlfn.XLOOKUP(A2008,'Hospitalisation Details'!$A$2:$A$2344,'Hospitalisation Details'!$F$2:$F$2344," ",0,1)</f>
        <v>3162.02</v>
      </c>
      <c r="N2008" t="str">
        <f>_xlfn.XLOOKUP(A2008,'Hospitalisation Details'!$A$2:$A$2344,'Hospitalisation Details'!$G$2:$G$2344," ",0,1)</f>
        <v>tier - 2</v>
      </c>
      <c r="O2008" t="str">
        <f>_xlfn.XLOOKUP(A2008,'Hospitalisation Details'!$A$2:$A$2344,'Hospitalisation Details'!$H$2:$H$2344," ",0,1)</f>
        <v>tier - 3</v>
      </c>
      <c r="P2008" t="str">
        <f>_xlfn.XLOOKUP(A2008,'Hospitalisation Details'!$A$2:$A$2344,'Hospitalisation Details'!$I$2:$I$2344," ",0,1)</f>
        <v>R1013</v>
      </c>
      <c r="Q2008">
        <f>_xlfn.XLOOKUP(A2008,'Hospitalisation Details'!$A$2:$A$2344,'Hospitalisation Details'!$K$2:$K$2344," ",0,1)</f>
        <v>29</v>
      </c>
    </row>
    <row r="2009" spans="1:17" ht="15.5" x14ac:dyDescent="0.35">
      <c r="A2009" s="8" t="s">
        <v>360</v>
      </c>
      <c r="B2009" t="str">
        <f>VLOOKUP(Healthcare!A2009,'Customer Names'!A2009:E4343,4,FALSE)</f>
        <v>Alix</v>
      </c>
      <c r="C2009" s="10">
        <f>_xlfn.XLOOKUP(A2009,'Medical Examinations'!$A$2:$A$2336,'Medical Examinations'!$B$2:$B$2336,"NA",0,1)</f>
        <v>25.8</v>
      </c>
      <c r="D2009" s="10">
        <f>_xlfn.XLOOKUP(A2009,'Medical Examinations'!$A$2:$A$2336,'Medical Examinations'!$C$2:$C$2336)</f>
        <v>5.49</v>
      </c>
      <c r="E2009" s="1" t="str">
        <f>_xlfn.XLOOKUP(A2009,'Medical Examinations'!$A$2:$A$2336,'Medical Examinations'!$D$2:$D$2336)</f>
        <v>No</v>
      </c>
      <c r="F2009" t="str">
        <f>_xlfn.XLOOKUP(A2009,'Medical Examinations'!$A$2:$A$2336,'Medical Examinations'!$E$2:$E$2336)</f>
        <v>No</v>
      </c>
      <c r="G2009" t="str">
        <f>_xlfn.XLOOKUP(A2009,'Medical Examinations'!$A$2:$A$2336,'Medical Examinations'!$F$2:$F$2336)</f>
        <v>No</v>
      </c>
      <c r="H2009" s="1">
        <f>_xlfn.XLOOKUP(A2009,'Medical Examinations'!$A$2:$A$2336,'Medical Examinations'!$G$2:$G$2336)</f>
        <v>0</v>
      </c>
      <c r="I2009" t="str">
        <f>_xlfn.XLOOKUP(A2009,'Medical Examinations'!$A$2:$A$2336,'Medical Examinations'!$H$2:$H$2336)</f>
        <v>No</v>
      </c>
      <c r="J2009" t="str">
        <f>VLOOKUP(A2009,'Medical Examinations'!$A$2:$J$2336,9,FALSE)</f>
        <v>Overweight</v>
      </c>
      <c r="K2009" t="str">
        <f>VLOOKUP(A2009,'Medical Examinations'!$A$2:$J$2336,10,FALSE)</f>
        <v>Normal</v>
      </c>
      <c r="L2009" s="51" t="str">
        <f>_xlfn.XLOOKUP(A2009,'Hospitalisation Details'!$A$2:$A$2345,'Hospitalisation Details'!$J$2:$J$2345,"")</f>
        <v>10-Jul-1994</v>
      </c>
      <c r="M2009" s="12">
        <f>_xlfn.XLOOKUP(A2009,'Hospitalisation Details'!$A$2:$A$2344,'Hospitalisation Details'!$F$2:$F$2344," ",0,1)</f>
        <v>3161.45</v>
      </c>
      <c r="N2009" t="str">
        <f>_xlfn.XLOOKUP(A2009,'Hospitalisation Details'!$A$2:$A$2344,'Hospitalisation Details'!$G$2:$G$2344," ",0,1)</f>
        <v>tier - 2</v>
      </c>
      <c r="O2009" t="str">
        <f>_xlfn.XLOOKUP(A2009,'Hospitalisation Details'!$A$2:$A$2344,'Hospitalisation Details'!$H$2:$H$2344," ",0,1)</f>
        <v>tier - 1</v>
      </c>
      <c r="P2009" t="str">
        <f>_xlfn.XLOOKUP(A2009,'Hospitalisation Details'!$A$2:$A$2344,'Hospitalisation Details'!$I$2:$I$2344," ",0,1)</f>
        <v>R1011</v>
      </c>
      <c r="Q2009">
        <f>_xlfn.XLOOKUP(A2009,'Hospitalisation Details'!$A$2:$A$2344,'Hospitalisation Details'!$K$2:$K$2344," ",0,1)</f>
        <v>28</v>
      </c>
    </row>
    <row r="2010" spans="1:17" ht="15.5" x14ac:dyDescent="0.35">
      <c r="A2010" s="8" t="s">
        <v>359</v>
      </c>
      <c r="B2010" t="str">
        <f>VLOOKUP(Healthcare!A2010,'Customer Names'!A2010:E4344,4,FALSE)</f>
        <v>Kakushin</v>
      </c>
      <c r="C2010" s="10">
        <f>_xlfn.XLOOKUP(A2010,'Medical Examinations'!$A$2:$A$2336,'Medical Examinations'!$B$2:$B$2336,"NA",0,1)</f>
        <v>27.39</v>
      </c>
      <c r="D2010" s="10">
        <f>_xlfn.XLOOKUP(A2010,'Medical Examinations'!$A$2:$A$2336,'Medical Examinations'!$C$2:$C$2336)</f>
        <v>5.34</v>
      </c>
      <c r="E2010" s="1" t="str">
        <f>_xlfn.XLOOKUP(A2010,'Medical Examinations'!$A$2:$A$2336,'Medical Examinations'!$D$2:$D$2336)</f>
        <v>No</v>
      </c>
      <c r="F2010" t="str">
        <f>_xlfn.XLOOKUP(A2010,'Medical Examinations'!$A$2:$A$2336,'Medical Examinations'!$E$2:$E$2336)</f>
        <v>No</v>
      </c>
      <c r="G2010" t="str">
        <f>_xlfn.XLOOKUP(A2010,'Medical Examinations'!$A$2:$A$2336,'Medical Examinations'!$F$2:$F$2336)</f>
        <v>No</v>
      </c>
      <c r="H2010" s="1">
        <f>_xlfn.XLOOKUP(A2010,'Medical Examinations'!$A$2:$A$2336,'Medical Examinations'!$G$2:$G$2336)</f>
        <v>0</v>
      </c>
      <c r="I2010" t="str">
        <f>_xlfn.XLOOKUP(A2010,'Medical Examinations'!$A$2:$A$2336,'Medical Examinations'!$H$2:$H$2336)</f>
        <v>No</v>
      </c>
      <c r="J2010" t="str">
        <f>VLOOKUP(A2010,'Medical Examinations'!$A$2:$J$2336,9,FALSE)</f>
        <v>Overweight</v>
      </c>
      <c r="K2010" t="str">
        <f>VLOOKUP(A2010,'Medical Examinations'!$A$2:$J$2336,10,FALSE)</f>
        <v>Normal</v>
      </c>
      <c r="L2010" s="51" t="str">
        <f>_xlfn.XLOOKUP(A2010,'Hospitalisation Details'!$A$2:$A$2345,'Hospitalisation Details'!$J$2:$J$2345,"")</f>
        <v>25-Jun-1999</v>
      </c>
      <c r="M2010" s="12">
        <f>_xlfn.XLOOKUP(A2010,'Hospitalisation Details'!$A$2:$A$2344,'Hospitalisation Details'!$F$2:$F$2344," ",0,1)</f>
        <v>3128.35</v>
      </c>
      <c r="N2010" t="str">
        <f>_xlfn.XLOOKUP(A2010,'Hospitalisation Details'!$A$2:$A$2344,'Hospitalisation Details'!$G$2:$G$2344," ",0,1)</f>
        <v>tier - 2</v>
      </c>
      <c r="O2010" t="str">
        <f>_xlfn.XLOOKUP(A2010,'Hospitalisation Details'!$A$2:$A$2344,'Hospitalisation Details'!$H$2:$H$2344," ",0,1)</f>
        <v>tier - 3</v>
      </c>
      <c r="P2010" t="str">
        <f>_xlfn.XLOOKUP(A2010,'Hospitalisation Details'!$A$2:$A$2344,'Hospitalisation Details'!$I$2:$I$2344," ",0,1)</f>
        <v>R1021</v>
      </c>
      <c r="Q2010">
        <f>_xlfn.XLOOKUP(A2010,'Hospitalisation Details'!$A$2:$A$2344,'Hospitalisation Details'!$K$2:$K$2344," ",0,1)</f>
        <v>23</v>
      </c>
    </row>
    <row r="2011" spans="1:17" ht="15.5" x14ac:dyDescent="0.35">
      <c r="A2011" s="8" t="s">
        <v>358</v>
      </c>
      <c r="B2011" t="str">
        <f>VLOOKUP(Healthcare!A2011,'Customer Names'!A2011:E4345,4,FALSE)</f>
        <v>Michael J</v>
      </c>
      <c r="C2011" s="10">
        <f>_xlfn.XLOOKUP(A2011,'Medical Examinations'!$A$2:$A$2336,'Medical Examinations'!$B$2:$B$2336,"NA",0,1)</f>
        <v>17.03</v>
      </c>
      <c r="D2011" s="10">
        <f>_xlfn.XLOOKUP(A2011,'Medical Examinations'!$A$2:$A$2336,'Medical Examinations'!$C$2:$C$2336)</f>
        <v>4.12</v>
      </c>
      <c r="E2011" s="1" t="str">
        <f>_xlfn.XLOOKUP(A2011,'Medical Examinations'!$A$2:$A$2336,'Medical Examinations'!$D$2:$D$2336)</f>
        <v>No</v>
      </c>
      <c r="F2011" t="str">
        <f>_xlfn.XLOOKUP(A2011,'Medical Examinations'!$A$2:$A$2336,'Medical Examinations'!$E$2:$E$2336)</f>
        <v>No</v>
      </c>
      <c r="G2011" t="str">
        <f>_xlfn.XLOOKUP(A2011,'Medical Examinations'!$A$2:$A$2336,'Medical Examinations'!$F$2:$F$2336)</f>
        <v>No</v>
      </c>
      <c r="H2011" s="1">
        <f>_xlfn.XLOOKUP(A2011,'Medical Examinations'!$A$2:$A$2336,'Medical Examinations'!$G$2:$G$2336)</f>
        <v>1</v>
      </c>
      <c r="I2011" t="str">
        <f>_xlfn.XLOOKUP(A2011,'Medical Examinations'!$A$2:$A$2336,'Medical Examinations'!$H$2:$H$2336)</f>
        <v>No</v>
      </c>
      <c r="J2011" t="str">
        <f>VLOOKUP(A2011,'Medical Examinations'!$A$2:$J$2336,9,FALSE)</f>
        <v>Underweight</v>
      </c>
      <c r="K2011" t="str">
        <f>VLOOKUP(A2011,'Medical Examinations'!$A$2:$J$2336,10,FALSE)</f>
        <v>Normal</v>
      </c>
      <c r="L2011" s="51" t="str">
        <f>_xlfn.XLOOKUP(A2011,'Hospitalisation Details'!$A$2:$A$2345,'Hospitalisation Details'!$J$2:$J$2345,"")</f>
        <v>1-Aug-1987</v>
      </c>
      <c r="M2011" s="12">
        <f>_xlfn.XLOOKUP(A2011,'Hospitalisation Details'!$A$2:$A$2344,'Hospitalisation Details'!$F$2:$F$2344," ",0,1)</f>
        <v>3088.06</v>
      </c>
      <c r="N2011" t="str">
        <f>_xlfn.XLOOKUP(A2011,'Hospitalisation Details'!$A$2:$A$2344,'Hospitalisation Details'!$G$2:$G$2344," ",0,1)</f>
        <v>tier - 2</v>
      </c>
      <c r="O2011" t="str">
        <f>_xlfn.XLOOKUP(A2011,'Hospitalisation Details'!$A$2:$A$2344,'Hospitalisation Details'!$H$2:$H$2344," ",0,1)</f>
        <v>tier - 2</v>
      </c>
      <c r="P2011" t="str">
        <f>_xlfn.XLOOKUP(A2011,'Hospitalisation Details'!$A$2:$A$2344,'Hospitalisation Details'!$I$2:$I$2344," ",0,1)</f>
        <v>R1013</v>
      </c>
      <c r="Q2011">
        <f>_xlfn.XLOOKUP(A2011,'Hospitalisation Details'!$A$2:$A$2344,'Hospitalisation Details'!$K$2:$K$2344," ",0,1)</f>
        <v>35</v>
      </c>
    </row>
    <row r="2012" spans="1:17" ht="15.5" x14ac:dyDescent="0.35">
      <c r="A2012" s="8" t="s">
        <v>357</v>
      </c>
      <c r="B2012" t="str">
        <f>VLOOKUP(Healthcare!A2012,'Customer Names'!A2012:E4346,4,FALSE)</f>
        <v>Bradley</v>
      </c>
      <c r="C2012" s="10">
        <f>_xlfn.XLOOKUP(A2012,'Medical Examinations'!$A$2:$A$2336,'Medical Examinations'!$B$2:$B$2336,"NA",0,1)</f>
        <v>23.75</v>
      </c>
      <c r="D2012" s="10">
        <f>_xlfn.XLOOKUP(A2012,'Medical Examinations'!$A$2:$A$2336,'Medical Examinations'!$C$2:$C$2336)</f>
        <v>5.49</v>
      </c>
      <c r="E2012" s="1" t="str">
        <f>_xlfn.XLOOKUP(A2012,'Medical Examinations'!$A$2:$A$2336,'Medical Examinations'!$D$2:$D$2336)</f>
        <v>Yes</v>
      </c>
      <c r="F2012" t="str">
        <f>_xlfn.XLOOKUP(A2012,'Medical Examinations'!$A$2:$A$2336,'Medical Examinations'!$E$2:$E$2336)</f>
        <v>No</v>
      </c>
      <c r="G2012" t="str">
        <f>_xlfn.XLOOKUP(A2012,'Medical Examinations'!$A$2:$A$2336,'Medical Examinations'!$F$2:$F$2336)</f>
        <v>No</v>
      </c>
      <c r="H2012" s="1">
        <f>_xlfn.XLOOKUP(A2012,'Medical Examinations'!$A$2:$A$2336,'Medical Examinations'!$G$2:$G$2336)</f>
        <v>0</v>
      </c>
      <c r="I2012" t="str">
        <f>_xlfn.XLOOKUP(A2012,'Medical Examinations'!$A$2:$A$2336,'Medical Examinations'!$H$2:$H$2336)</f>
        <v>No</v>
      </c>
      <c r="J2012" t="str">
        <f>VLOOKUP(A2012,'Medical Examinations'!$A$2:$J$2336,9,FALSE)</f>
        <v>Normal Weight</v>
      </c>
      <c r="K2012" t="str">
        <f>VLOOKUP(A2012,'Medical Examinations'!$A$2:$J$2336,10,FALSE)</f>
        <v>Normal</v>
      </c>
      <c r="L2012" s="51" t="str">
        <f>_xlfn.XLOOKUP(A2012,'Hospitalisation Details'!$A$2:$A$2345,'Hospitalisation Details'!$J$2:$J$2345,"")</f>
        <v>13-Oct-2001</v>
      </c>
      <c r="M2012" s="12">
        <f>_xlfn.XLOOKUP(A2012,'Hospitalisation Details'!$A$2:$A$2344,'Hospitalisation Details'!$F$2:$F$2344," ",0,1)</f>
        <v>3077.1</v>
      </c>
      <c r="N2012" t="str">
        <f>_xlfn.XLOOKUP(A2012,'Hospitalisation Details'!$A$2:$A$2344,'Hospitalisation Details'!$G$2:$G$2344," ",0,1)</f>
        <v>tier - 2</v>
      </c>
      <c r="O2012" t="str">
        <f>_xlfn.XLOOKUP(A2012,'Hospitalisation Details'!$A$2:$A$2344,'Hospitalisation Details'!$H$2:$H$2344," ",0,1)</f>
        <v>tier - 1</v>
      </c>
      <c r="P2012" t="str">
        <f>_xlfn.XLOOKUP(A2012,'Hospitalisation Details'!$A$2:$A$2344,'Hospitalisation Details'!$I$2:$I$2344," ",0,1)</f>
        <v>R1012</v>
      </c>
      <c r="Q2012">
        <f>_xlfn.XLOOKUP(A2012,'Hospitalisation Details'!$A$2:$A$2344,'Hospitalisation Details'!$K$2:$K$2344," ",0,1)</f>
        <v>21</v>
      </c>
    </row>
    <row r="2013" spans="1:17" ht="15.5" x14ac:dyDescent="0.35">
      <c r="A2013" s="8" t="s">
        <v>355</v>
      </c>
      <c r="B2013" t="str">
        <f>VLOOKUP(Healthcare!A2013,'Customer Names'!A2013:E4347,4,FALSE)</f>
        <v>Matt</v>
      </c>
      <c r="C2013" s="10">
        <f>_xlfn.XLOOKUP(A2013,'Medical Examinations'!$A$2:$A$2336,'Medical Examinations'!$B$2:$B$2336,"NA",0,1)</f>
        <v>26.03</v>
      </c>
      <c r="D2013" s="10">
        <f>_xlfn.XLOOKUP(A2013,'Medical Examinations'!$A$2:$A$2336,'Medical Examinations'!$C$2:$C$2336)</f>
        <v>5.1100000000000003</v>
      </c>
      <c r="E2013" s="1" t="str">
        <f>_xlfn.XLOOKUP(A2013,'Medical Examinations'!$A$2:$A$2336,'Medical Examinations'!$D$2:$D$2336)</f>
        <v>Yes</v>
      </c>
      <c r="F2013" t="str">
        <f>_xlfn.XLOOKUP(A2013,'Medical Examinations'!$A$2:$A$2336,'Medical Examinations'!$E$2:$E$2336)</f>
        <v>No</v>
      </c>
      <c r="G2013" t="str">
        <f>_xlfn.XLOOKUP(A2013,'Medical Examinations'!$A$2:$A$2336,'Medical Examinations'!$F$2:$F$2336)</f>
        <v>No</v>
      </c>
      <c r="H2013" s="1">
        <f>_xlfn.XLOOKUP(A2013,'Medical Examinations'!$A$2:$A$2336,'Medical Examinations'!$G$2:$G$2336)</f>
        <v>1</v>
      </c>
      <c r="I2013" t="str">
        <f>_xlfn.XLOOKUP(A2013,'Medical Examinations'!$A$2:$A$2336,'Medical Examinations'!$H$2:$H$2336)</f>
        <v>No</v>
      </c>
      <c r="J2013" t="str">
        <f>VLOOKUP(A2013,'Medical Examinations'!$A$2:$J$2336,9,FALSE)</f>
        <v>Overweight</v>
      </c>
      <c r="K2013" t="str">
        <f>VLOOKUP(A2013,'Medical Examinations'!$A$2:$J$2336,10,FALSE)</f>
        <v>Normal</v>
      </c>
      <c r="L2013" s="51" t="str">
        <f>_xlfn.XLOOKUP(A2013,'Hospitalisation Details'!$A$2:$A$2345,'Hospitalisation Details'!$J$2:$J$2345,"")</f>
        <v>10-Sep-1995</v>
      </c>
      <c r="M2013" s="12">
        <f>_xlfn.XLOOKUP(A2013,'Hospitalisation Details'!$A$2:$A$2344,'Hospitalisation Details'!$F$2:$F$2344," ",0,1)</f>
        <v>3070.81</v>
      </c>
      <c r="N2013" t="str">
        <f>_xlfn.XLOOKUP(A2013,'Hospitalisation Details'!$A$2:$A$2344,'Hospitalisation Details'!$G$2:$G$2344," ",0,1)</f>
        <v>tier - 3</v>
      </c>
      <c r="O2013" t="str">
        <f>_xlfn.XLOOKUP(A2013,'Hospitalisation Details'!$A$2:$A$2344,'Hospitalisation Details'!$H$2:$H$2344," ",0,1)</f>
        <v>tier - 1</v>
      </c>
      <c r="P2013" t="str">
        <f>_xlfn.XLOOKUP(A2013,'Hospitalisation Details'!$A$2:$A$2344,'Hospitalisation Details'!$I$2:$I$2344," ",0,1)</f>
        <v>R1017</v>
      </c>
      <c r="Q2013">
        <f>_xlfn.XLOOKUP(A2013,'Hospitalisation Details'!$A$2:$A$2344,'Hospitalisation Details'!$K$2:$K$2344," ",0,1)</f>
        <v>27</v>
      </c>
    </row>
    <row r="2014" spans="1:17" ht="15.5" x14ac:dyDescent="0.35">
      <c r="A2014" s="8" t="s">
        <v>354</v>
      </c>
      <c r="B2014" t="str">
        <f>VLOOKUP(Healthcare!A2014,'Customer Names'!A2014:E4348,4,FALSE)</f>
        <v>Amanda C.</v>
      </c>
      <c r="C2014" s="10">
        <f>_xlfn.XLOOKUP(A2014,'Medical Examinations'!$A$2:$A$2336,'Medical Examinations'!$B$2:$B$2336,"NA",0,1)</f>
        <v>16.079999999999998</v>
      </c>
      <c r="D2014" s="10">
        <f>_xlfn.XLOOKUP(A2014,'Medical Examinations'!$A$2:$A$2336,'Medical Examinations'!$C$2:$C$2336)</f>
        <v>5.94</v>
      </c>
      <c r="E2014" s="1" t="str">
        <f>_xlfn.XLOOKUP(A2014,'Medical Examinations'!$A$2:$A$2336,'Medical Examinations'!$D$2:$D$2336)</f>
        <v>No</v>
      </c>
      <c r="F2014" t="str">
        <f>_xlfn.XLOOKUP(A2014,'Medical Examinations'!$A$2:$A$2336,'Medical Examinations'!$E$2:$E$2336)</f>
        <v>No</v>
      </c>
      <c r="G2014" t="str">
        <f>_xlfn.XLOOKUP(A2014,'Medical Examinations'!$A$2:$A$2336,'Medical Examinations'!$F$2:$F$2336)</f>
        <v>No</v>
      </c>
      <c r="H2014" s="1">
        <f>_xlfn.XLOOKUP(A2014,'Medical Examinations'!$A$2:$A$2336,'Medical Examinations'!$G$2:$G$2336)</f>
        <v>0</v>
      </c>
      <c r="I2014" t="str">
        <f>_xlfn.XLOOKUP(A2014,'Medical Examinations'!$A$2:$A$2336,'Medical Examinations'!$H$2:$H$2336)</f>
        <v>No</v>
      </c>
      <c r="J2014" t="str">
        <f>VLOOKUP(A2014,'Medical Examinations'!$A$2:$J$2336,9,FALSE)</f>
        <v>Underweight</v>
      </c>
      <c r="K2014" t="str">
        <f>VLOOKUP(A2014,'Medical Examinations'!$A$2:$J$2336,10,FALSE)</f>
        <v>Prediabetes</v>
      </c>
      <c r="L2014" s="51" t="str">
        <f>_xlfn.XLOOKUP(A2014,'Hospitalisation Details'!$A$2:$A$2345,'Hospitalisation Details'!$J$2:$J$2345,"")</f>
        <v>1-Oct-1989</v>
      </c>
      <c r="M2014" s="12">
        <f>_xlfn.XLOOKUP(A2014,'Hospitalisation Details'!$A$2:$A$2344,'Hospitalisation Details'!$F$2:$F$2344," ",0,1)</f>
        <v>3065.49</v>
      </c>
      <c r="N2014" t="str">
        <f>_xlfn.XLOOKUP(A2014,'Hospitalisation Details'!$A$2:$A$2344,'Hospitalisation Details'!$G$2:$G$2344," ",0,1)</f>
        <v>tier - 2</v>
      </c>
      <c r="O2014" t="str">
        <f>_xlfn.XLOOKUP(A2014,'Hospitalisation Details'!$A$2:$A$2344,'Hospitalisation Details'!$H$2:$H$2344," ",0,1)</f>
        <v>tier - 1</v>
      </c>
      <c r="P2014" t="str">
        <f>_xlfn.XLOOKUP(A2014,'Hospitalisation Details'!$A$2:$A$2344,'Hospitalisation Details'!$I$2:$I$2344," ",0,1)</f>
        <v>R1012</v>
      </c>
      <c r="Q2014">
        <f>_xlfn.XLOOKUP(A2014,'Hospitalisation Details'!$A$2:$A$2344,'Hospitalisation Details'!$K$2:$K$2344," ",0,1)</f>
        <v>33</v>
      </c>
    </row>
    <row r="2015" spans="1:17" ht="15.5" x14ac:dyDescent="0.35">
      <c r="A2015" s="8" t="s">
        <v>353</v>
      </c>
      <c r="B2015" t="str">
        <f>VLOOKUP(Healthcare!A2015,'Customer Names'!A2015:E4349,4,FALSE)</f>
        <v>Valur</v>
      </c>
      <c r="C2015" s="10">
        <f>_xlfn.XLOOKUP(A2015,'Medical Examinations'!$A$2:$A$2336,'Medical Examinations'!$B$2:$B$2336,"NA",0,1)</f>
        <v>30.875</v>
      </c>
      <c r="D2015" s="10">
        <f>_xlfn.XLOOKUP(A2015,'Medical Examinations'!$A$2:$A$2336,'Medical Examinations'!$C$2:$C$2336)</f>
        <v>5.54</v>
      </c>
      <c r="E2015" s="1" t="str">
        <f>_xlfn.XLOOKUP(A2015,'Medical Examinations'!$A$2:$A$2336,'Medical Examinations'!$D$2:$D$2336)</f>
        <v>No</v>
      </c>
      <c r="F2015" t="str">
        <f>_xlfn.XLOOKUP(A2015,'Medical Examinations'!$A$2:$A$2336,'Medical Examinations'!$E$2:$E$2336)</f>
        <v>No</v>
      </c>
      <c r="G2015" t="str">
        <f>_xlfn.XLOOKUP(A2015,'Medical Examinations'!$A$2:$A$2336,'Medical Examinations'!$F$2:$F$2336)</f>
        <v>No</v>
      </c>
      <c r="H2015" s="1">
        <f>_xlfn.XLOOKUP(A2015,'Medical Examinations'!$A$2:$A$2336,'Medical Examinations'!$G$2:$G$2336)</f>
        <v>0</v>
      </c>
      <c r="I2015" t="str">
        <f>_xlfn.XLOOKUP(A2015,'Medical Examinations'!$A$2:$A$2336,'Medical Examinations'!$H$2:$H$2336)</f>
        <v>No</v>
      </c>
      <c r="J2015" t="str">
        <f>VLOOKUP(A2015,'Medical Examinations'!$A$2:$J$2336,9,FALSE)</f>
        <v>Obesity</v>
      </c>
      <c r="K2015" t="str">
        <f>VLOOKUP(A2015,'Medical Examinations'!$A$2:$J$2336,10,FALSE)</f>
        <v>Normal</v>
      </c>
      <c r="L2015" s="51" t="str">
        <f>_xlfn.XLOOKUP(A2015,'Hospitalisation Details'!$A$2:$A$2345,'Hospitalisation Details'!$J$2:$J$2345,"")</f>
        <v>26-Sep-1994</v>
      </c>
      <c r="M2015" s="12">
        <f>_xlfn.XLOOKUP(A2015,'Hospitalisation Details'!$A$2:$A$2344,'Hospitalisation Details'!$F$2:$F$2344," ",0,1)</f>
        <v>3062.51</v>
      </c>
      <c r="N2015" t="str">
        <f>_xlfn.XLOOKUP(A2015,'Hospitalisation Details'!$A$2:$A$2344,'Hospitalisation Details'!$G$2:$G$2344," ",0,1)</f>
        <v>tier - 3</v>
      </c>
      <c r="O2015" t="str">
        <f>_xlfn.XLOOKUP(A2015,'Hospitalisation Details'!$A$2:$A$2344,'Hospitalisation Details'!$H$2:$H$2344," ",0,1)</f>
        <v>tier - 1</v>
      </c>
      <c r="P2015" t="str">
        <f>_xlfn.XLOOKUP(A2015,'Hospitalisation Details'!$A$2:$A$2344,'Hospitalisation Details'!$I$2:$I$2344," ",0,1)</f>
        <v>R1012</v>
      </c>
      <c r="Q2015">
        <f>_xlfn.XLOOKUP(A2015,'Hospitalisation Details'!$A$2:$A$2344,'Hospitalisation Details'!$K$2:$K$2344," ",0,1)</f>
        <v>28</v>
      </c>
    </row>
    <row r="2016" spans="1:17" ht="15.5" x14ac:dyDescent="0.35">
      <c r="A2016" s="8" t="s">
        <v>352</v>
      </c>
      <c r="B2016" t="str">
        <f>VLOOKUP(Healthcare!A2016,'Customer Names'!A2016:E4350,4,FALSE)</f>
        <v>Erica J</v>
      </c>
      <c r="C2016" s="10">
        <f>_xlfn.XLOOKUP(A2016,'Medical Examinations'!$A$2:$A$2336,'Medical Examinations'!$B$2:$B$2336,"NA",0,1)</f>
        <v>31.79</v>
      </c>
      <c r="D2016" s="10">
        <f>_xlfn.XLOOKUP(A2016,'Medical Examinations'!$A$2:$A$2336,'Medical Examinations'!$C$2:$C$2336)</f>
        <v>7.09</v>
      </c>
      <c r="E2016" s="1" t="str">
        <f>_xlfn.XLOOKUP(A2016,'Medical Examinations'!$A$2:$A$2336,'Medical Examinations'!$D$2:$D$2336)</f>
        <v>No</v>
      </c>
      <c r="F2016" t="str">
        <f>_xlfn.XLOOKUP(A2016,'Medical Examinations'!$A$2:$A$2336,'Medical Examinations'!$E$2:$E$2336)</f>
        <v>No</v>
      </c>
      <c r="G2016" t="str">
        <f>_xlfn.XLOOKUP(A2016,'Medical Examinations'!$A$2:$A$2336,'Medical Examinations'!$F$2:$F$2336)</f>
        <v>No</v>
      </c>
      <c r="H2016" s="1">
        <f>_xlfn.XLOOKUP(A2016,'Medical Examinations'!$A$2:$A$2336,'Medical Examinations'!$G$2:$G$2336)</f>
        <v>0</v>
      </c>
      <c r="I2016" t="str">
        <f>_xlfn.XLOOKUP(A2016,'Medical Examinations'!$A$2:$A$2336,'Medical Examinations'!$H$2:$H$2336)</f>
        <v>No</v>
      </c>
      <c r="J2016" t="str">
        <f>VLOOKUP(A2016,'Medical Examinations'!$A$2:$J$2336,9,FALSE)</f>
        <v>Obesity</v>
      </c>
      <c r="K2016" t="str">
        <f>VLOOKUP(A2016,'Medical Examinations'!$A$2:$J$2336,10,FALSE)</f>
        <v>Diabetes</v>
      </c>
      <c r="L2016" s="51" t="str">
        <f>_xlfn.XLOOKUP(A2016,'Hospitalisation Details'!$A$2:$A$2345,'Hospitalisation Details'!$J$2:$J$2345,"")</f>
        <v>21-Jun-2002</v>
      </c>
      <c r="M2016" s="12">
        <f>_xlfn.XLOOKUP(A2016,'Hospitalisation Details'!$A$2:$A$2344,'Hospitalisation Details'!$F$2:$F$2344," ",0,1)</f>
        <v>3056.39</v>
      </c>
      <c r="N2016" t="str">
        <f>_xlfn.XLOOKUP(A2016,'Hospitalisation Details'!$A$2:$A$2344,'Hospitalisation Details'!$G$2:$G$2344," ",0,1)</f>
        <v>tier - 2</v>
      </c>
      <c r="O2016" t="str">
        <f>_xlfn.XLOOKUP(A2016,'Hospitalisation Details'!$A$2:$A$2344,'Hospitalisation Details'!$H$2:$H$2344," ",0,1)</f>
        <v>tier - 3</v>
      </c>
      <c r="P2016" t="str">
        <f>_xlfn.XLOOKUP(A2016,'Hospitalisation Details'!$A$2:$A$2344,'Hospitalisation Details'!$I$2:$I$2344," ",0,1)</f>
        <v>R1013</v>
      </c>
      <c r="Q2016">
        <f>_xlfn.XLOOKUP(A2016,'Hospitalisation Details'!$A$2:$A$2344,'Hospitalisation Details'!$K$2:$K$2344," ",0,1)</f>
        <v>20</v>
      </c>
    </row>
    <row r="2017" spans="1:17" ht="15.5" x14ac:dyDescent="0.35">
      <c r="A2017" s="8" t="s">
        <v>351</v>
      </c>
      <c r="B2017" t="str">
        <f>VLOOKUP(Healthcare!A2017,'Customer Names'!A2017:E4351,4,FALSE)</f>
        <v>Stephen F.</v>
      </c>
      <c r="C2017" s="10">
        <f>_xlfn.XLOOKUP(A2017,'Medical Examinations'!$A$2:$A$2336,'Medical Examinations'!$B$2:$B$2336,"NA",0,1)</f>
        <v>28.48</v>
      </c>
      <c r="D2017" s="10">
        <f>_xlfn.XLOOKUP(A2017,'Medical Examinations'!$A$2:$A$2336,'Medical Examinations'!$C$2:$C$2336)</f>
        <v>6.22</v>
      </c>
      <c r="E2017" s="1" t="str">
        <f>_xlfn.XLOOKUP(A2017,'Medical Examinations'!$A$2:$A$2336,'Medical Examinations'!$D$2:$D$2336)</f>
        <v>Yes</v>
      </c>
      <c r="F2017" t="str">
        <f>_xlfn.XLOOKUP(A2017,'Medical Examinations'!$A$2:$A$2336,'Medical Examinations'!$E$2:$E$2336)</f>
        <v>No</v>
      </c>
      <c r="G2017" t="str">
        <f>_xlfn.XLOOKUP(A2017,'Medical Examinations'!$A$2:$A$2336,'Medical Examinations'!$F$2:$F$2336)</f>
        <v>Yes</v>
      </c>
      <c r="H2017" s="1">
        <f>_xlfn.XLOOKUP(A2017,'Medical Examinations'!$A$2:$A$2336,'Medical Examinations'!$G$2:$G$2336)</f>
        <v>1</v>
      </c>
      <c r="I2017" t="str">
        <f>_xlfn.XLOOKUP(A2017,'Medical Examinations'!$A$2:$A$2336,'Medical Examinations'!$H$2:$H$2336)</f>
        <v>No</v>
      </c>
      <c r="J2017" t="str">
        <f>VLOOKUP(A2017,'Medical Examinations'!$A$2:$J$2336,9,FALSE)</f>
        <v>Overweight</v>
      </c>
      <c r="K2017" t="str">
        <f>VLOOKUP(A2017,'Medical Examinations'!$A$2:$J$2336,10,FALSE)</f>
        <v>Prediabetes</v>
      </c>
      <c r="L2017" s="51" t="str">
        <f>_xlfn.XLOOKUP(A2017,'Hospitalisation Details'!$A$2:$A$2345,'Hospitalisation Details'!$J$2:$J$2345,"")</f>
        <v>22-Dec-1997</v>
      </c>
      <c r="M2017" s="12">
        <f>_xlfn.XLOOKUP(A2017,'Hospitalisation Details'!$A$2:$A$2344,'Hospitalisation Details'!$F$2:$F$2344," ",0,1)</f>
        <v>3051.73</v>
      </c>
      <c r="N2017" t="str">
        <f>_xlfn.XLOOKUP(A2017,'Hospitalisation Details'!$A$2:$A$2344,'Hospitalisation Details'!$G$2:$G$2344," ",0,1)</f>
        <v>tier - 2</v>
      </c>
      <c r="O2017" t="str">
        <f>_xlfn.XLOOKUP(A2017,'Hospitalisation Details'!$A$2:$A$2344,'Hospitalisation Details'!$H$2:$H$2344," ",0,1)</f>
        <v>tier - 2</v>
      </c>
      <c r="P2017" t="str">
        <f>_xlfn.XLOOKUP(A2017,'Hospitalisation Details'!$A$2:$A$2344,'Hospitalisation Details'!$I$2:$I$2344," ",0,1)</f>
        <v>R1011</v>
      </c>
      <c r="Q2017">
        <f>_xlfn.XLOOKUP(A2017,'Hospitalisation Details'!$A$2:$A$2344,'Hospitalisation Details'!$K$2:$K$2344," ",0,1)</f>
        <v>25</v>
      </c>
    </row>
    <row r="2018" spans="1:17" ht="15.5" x14ac:dyDescent="0.35">
      <c r="A2018" s="8" t="s">
        <v>350</v>
      </c>
      <c r="B2018" t="str">
        <f>VLOOKUP(Healthcare!A2018,'Customer Names'!A2018:E4352,4,FALSE)</f>
        <v>Lissa</v>
      </c>
      <c r="C2018" s="10">
        <f>_xlfn.XLOOKUP(A2018,'Medical Examinations'!$A$2:$A$2336,'Medical Examinations'!$B$2:$B$2336,"NA",0,1)</f>
        <v>26.6</v>
      </c>
      <c r="D2018" s="10">
        <f>_xlfn.XLOOKUP(A2018,'Medical Examinations'!$A$2:$A$2336,'Medical Examinations'!$C$2:$C$2336)</f>
        <v>4.33</v>
      </c>
      <c r="E2018" s="1" t="str">
        <f>_xlfn.XLOOKUP(A2018,'Medical Examinations'!$A$2:$A$2336,'Medical Examinations'!$D$2:$D$2336)</f>
        <v>No</v>
      </c>
      <c r="F2018" t="str">
        <f>_xlfn.XLOOKUP(A2018,'Medical Examinations'!$A$2:$A$2336,'Medical Examinations'!$E$2:$E$2336)</f>
        <v>No</v>
      </c>
      <c r="G2018" t="str">
        <f>_xlfn.XLOOKUP(A2018,'Medical Examinations'!$A$2:$A$2336,'Medical Examinations'!$F$2:$F$2336)</f>
        <v>No</v>
      </c>
      <c r="H2018" s="1">
        <f>_xlfn.XLOOKUP(A2018,'Medical Examinations'!$A$2:$A$2336,'Medical Examinations'!$G$2:$G$2336)</f>
        <v>1</v>
      </c>
      <c r="I2018" t="str">
        <f>_xlfn.XLOOKUP(A2018,'Medical Examinations'!$A$2:$A$2336,'Medical Examinations'!$H$2:$H$2336)</f>
        <v>No</v>
      </c>
      <c r="J2018" t="str">
        <f>VLOOKUP(A2018,'Medical Examinations'!$A$2:$J$2336,9,FALSE)</f>
        <v>Overweight</v>
      </c>
      <c r="K2018" t="str">
        <f>VLOOKUP(A2018,'Medical Examinations'!$A$2:$J$2336,10,FALSE)</f>
        <v>Normal</v>
      </c>
      <c r="L2018" s="51" t="str">
        <f>_xlfn.XLOOKUP(A2018,'Hospitalisation Details'!$A$2:$A$2345,'Hospitalisation Details'!$J$2:$J$2345,"")</f>
        <v>9-Aug-1998</v>
      </c>
      <c r="M2018" s="12">
        <f>_xlfn.XLOOKUP(A2018,'Hospitalisation Details'!$A$2:$A$2344,'Hospitalisation Details'!$F$2:$F$2344," ",0,1)</f>
        <v>3046.06</v>
      </c>
      <c r="N2018" t="str">
        <f>_xlfn.XLOOKUP(A2018,'Hospitalisation Details'!$A$2:$A$2344,'Hospitalisation Details'!$G$2:$G$2344," ",0,1)</f>
        <v>tier - 2</v>
      </c>
      <c r="O2018" t="str">
        <f>_xlfn.XLOOKUP(A2018,'Hospitalisation Details'!$A$2:$A$2344,'Hospitalisation Details'!$H$2:$H$2344," ",0,1)</f>
        <v>tier - 1</v>
      </c>
      <c r="P2018" t="str">
        <f>_xlfn.XLOOKUP(A2018,'Hospitalisation Details'!$A$2:$A$2344,'Hospitalisation Details'!$I$2:$I$2344," ",0,1)</f>
        <v>R1023</v>
      </c>
      <c r="Q2018">
        <f>_xlfn.XLOOKUP(A2018,'Hospitalisation Details'!$A$2:$A$2344,'Hospitalisation Details'!$K$2:$K$2344," ",0,1)</f>
        <v>24</v>
      </c>
    </row>
    <row r="2019" spans="1:17" ht="15.5" x14ac:dyDescent="0.35">
      <c r="A2019" s="8" t="s">
        <v>349</v>
      </c>
      <c r="B2019" t="str">
        <f>VLOOKUP(Healthcare!A2019,'Customer Names'!A2019:E4353,4,FALSE)</f>
        <v>Megan</v>
      </c>
      <c r="C2019" s="10">
        <f>_xlfn.XLOOKUP(A2019,'Medical Examinations'!$A$2:$A$2336,'Medical Examinations'!$B$2:$B$2336,"NA",0,1)</f>
        <v>25.27</v>
      </c>
      <c r="D2019" s="10">
        <f>_xlfn.XLOOKUP(A2019,'Medical Examinations'!$A$2:$A$2336,'Medical Examinations'!$C$2:$C$2336)</f>
        <v>5.83</v>
      </c>
      <c r="E2019" s="1" t="str">
        <f>_xlfn.XLOOKUP(A2019,'Medical Examinations'!$A$2:$A$2336,'Medical Examinations'!$D$2:$D$2336)</f>
        <v>No</v>
      </c>
      <c r="F2019" t="str">
        <f>_xlfn.XLOOKUP(A2019,'Medical Examinations'!$A$2:$A$2336,'Medical Examinations'!$E$2:$E$2336)</f>
        <v>No</v>
      </c>
      <c r="G2019" t="str">
        <f>_xlfn.XLOOKUP(A2019,'Medical Examinations'!$A$2:$A$2336,'Medical Examinations'!$F$2:$F$2336)</f>
        <v>No</v>
      </c>
      <c r="H2019" s="1">
        <f>_xlfn.XLOOKUP(A2019,'Medical Examinations'!$A$2:$A$2336,'Medical Examinations'!$G$2:$G$2336)</f>
        <v>1</v>
      </c>
      <c r="I2019" t="str">
        <f>_xlfn.XLOOKUP(A2019,'Medical Examinations'!$A$2:$A$2336,'Medical Examinations'!$H$2:$H$2336)</f>
        <v>No</v>
      </c>
      <c r="J2019" t="str">
        <f>VLOOKUP(A2019,'Medical Examinations'!$A$2:$J$2336,9,FALSE)</f>
        <v>Overweight</v>
      </c>
      <c r="K2019" t="str">
        <f>VLOOKUP(A2019,'Medical Examinations'!$A$2:$J$2336,10,FALSE)</f>
        <v>Prediabetes</v>
      </c>
      <c r="L2019" s="51" t="str">
        <f>_xlfn.XLOOKUP(A2019,'Hospitalisation Details'!$A$2:$A$2345,'Hospitalisation Details'!$J$2:$J$2345,"")</f>
        <v>15-Sep-1998</v>
      </c>
      <c r="M2019" s="12">
        <f>_xlfn.XLOOKUP(A2019,'Hospitalisation Details'!$A$2:$A$2344,'Hospitalisation Details'!$F$2:$F$2344," ",0,1)</f>
        <v>3044.21</v>
      </c>
      <c r="N2019" t="str">
        <f>_xlfn.XLOOKUP(A2019,'Hospitalisation Details'!$A$2:$A$2344,'Hospitalisation Details'!$G$2:$G$2344," ",0,1)</f>
        <v>tier - 2</v>
      </c>
      <c r="O2019" t="str">
        <f>_xlfn.XLOOKUP(A2019,'Hospitalisation Details'!$A$2:$A$2344,'Hospitalisation Details'!$H$2:$H$2344," ",0,1)</f>
        <v>tier - 3</v>
      </c>
      <c r="P2019" t="str">
        <f>_xlfn.XLOOKUP(A2019,'Hospitalisation Details'!$A$2:$A$2344,'Hospitalisation Details'!$I$2:$I$2344," ",0,1)</f>
        <v>R1024</v>
      </c>
      <c r="Q2019">
        <f>_xlfn.XLOOKUP(A2019,'Hospitalisation Details'!$A$2:$A$2344,'Hospitalisation Details'!$K$2:$K$2344," ",0,1)</f>
        <v>24</v>
      </c>
    </row>
    <row r="2020" spans="1:17" ht="15.5" x14ac:dyDescent="0.35">
      <c r="A2020" s="8" t="s">
        <v>348</v>
      </c>
      <c r="B2020" t="str">
        <f>VLOOKUP(Healthcare!A2020,'Customer Names'!A2020:E4354,4,FALSE)</f>
        <v>Alyson</v>
      </c>
      <c r="C2020" s="10">
        <f>_xlfn.XLOOKUP(A2020,'Medical Examinations'!$A$2:$A$2336,'Medical Examinations'!$B$2:$B$2336,"NA",0,1)</f>
        <v>34.484999999999999</v>
      </c>
      <c r="D2020" s="10">
        <f>_xlfn.XLOOKUP(A2020,'Medical Examinations'!$A$2:$A$2336,'Medical Examinations'!$C$2:$C$2336)</f>
        <v>4.7</v>
      </c>
      <c r="E2020" s="1" t="str">
        <f>_xlfn.XLOOKUP(A2020,'Medical Examinations'!$A$2:$A$2336,'Medical Examinations'!$D$2:$D$2336)</f>
        <v>Yes</v>
      </c>
      <c r="F2020" t="str">
        <f>_xlfn.XLOOKUP(A2020,'Medical Examinations'!$A$2:$A$2336,'Medical Examinations'!$E$2:$E$2336)</f>
        <v>No</v>
      </c>
      <c r="G2020" t="str">
        <f>_xlfn.XLOOKUP(A2020,'Medical Examinations'!$A$2:$A$2336,'Medical Examinations'!$F$2:$F$2336)</f>
        <v>Yes</v>
      </c>
      <c r="H2020" s="1">
        <f>_xlfn.XLOOKUP(A2020,'Medical Examinations'!$A$2:$A$2336,'Medical Examinations'!$G$2:$G$2336)</f>
        <v>1</v>
      </c>
      <c r="I2020" t="str">
        <f>_xlfn.XLOOKUP(A2020,'Medical Examinations'!$A$2:$A$2336,'Medical Examinations'!$H$2:$H$2336)</f>
        <v>No</v>
      </c>
      <c r="J2020" t="str">
        <f>VLOOKUP(A2020,'Medical Examinations'!$A$2:$J$2336,9,FALSE)</f>
        <v>Obesity</v>
      </c>
      <c r="K2020" t="str">
        <f>VLOOKUP(A2020,'Medical Examinations'!$A$2:$J$2336,10,FALSE)</f>
        <v>Normal</v>
      </c>
      <c r="L2020" s="51" t="str">
        <f>_xlfn.XLOOKUP(A2020,'Hospitalisation Details'!$A$2:$A$2345,'Hospitalisation Details'!$J$2:$J$2345,"")</f>
        <v>19-Dec-1997</v>
      </c>
      <c r="M2020" s="12">
        <f>_xlfn.XLOOKUP(A2020,'Hospitalisation Details'!$A$2:$A$2344,'Hospitalisation Details'!$F$2:$F$2344," ",0,1)</f>
        <v>3021.81</v>
      </c>
      <c r="N2020" t="str">
        <f>_xlfn.XLOOKUP(A2020,'Hospitalisation Details'!$A$2:$A$2344,'Hospitalisation Details'!$G$2:$G$2344," ",0,1)</f>
        <v>tier - 2</v>
      </c>
      <c r="O2020" t="str">
        <f>_xlfn.XLOOKUP(A2020,'Hospitalisation Details'!$A$2:$A$2344,'Hospitalisation Details'!$H$2:$H$2344," ",0,1)</f>
        <v>tier - 3</v>
      </c>
      <c r="P2020" t="str">
        <f>_xlfn.XLOOKUP(A2020,'Hospitalisation Details'!$A$2:$A$2344,'Hospitalisation Details'!$I$2:$I$2344," ",0,1)</f>
        <v>R1012</v>
      </c>
      <c r="Q2020">
        <f>_xlfn.XLOOKUP(A2020,'Hospitalisation Details'!$A$2:$A$2344,'Hospitalisation Details'!$K$2:$K$2344," ",0,1)</f>
        <v>25</v>
      </c>
    </row>
    <row r="2021" spans="1:17" ht="15.5" x14ac:dyDescent="0.35">
      <c r="A2021" s="8" t="s">
        <v>347</v>
      </c>
      <c r="B2021" t="str">
        <f>VLOOKUP(Healthcare!A2021,'Customer Names'!A2021:E4355,4,FALSE)</f>
        <v>Chance B</v>
      </c>
      <c r="C2021" s="10">
        <f>_xlfn.XLOOKUP(A2021,'Medical Examinations'!$A$2:$A$2336,'Medical Examinations'!$B$2:$B$2336,"NA",0,1)</f>
        <v>15.57</v>
      </c>
      <c r="D2021" s="10">
        <f>_xlfn.XLOOKUP(A2021,'Medical Examinations'!$A$2:$A$2336,'Medical Examinations'!$C$2:$C$2336)</f>
        <v>4.07</v>
      </c>
      <c r="E2021" s="1" t="str">
        <f>_xlfn.XLOOKUP(A2021,'Medical Examinations'!$A$2:$A$2336,'Medical Examinations'!$D$2:$D$2336)</f>
        <v>Yes</v>
      </c>
      <c r="F2021" t="str">
        <f>_xlfn.XLOOKUP(A2021,'Medical Examinations'!$A$2:$A$2336,'Medical Examinations'!$E$2:$E$2336)</f>
        <v>No</v>
      </c>
      <c r="G2021" t="str">
        <f>_xlfn.XLOOKUP(A2021,'Medical Examinations'!$A$2:$A$2336,'Medical Examinations'!$F$2:$F$2336)</f>
        <v>No</v>
      </c>
      <c r="H2021" s="1">
        <f>_xlfn.XLOOKUP(A2021,'Medical Examinations'!$A$2:$A$2336,'Medical Examinations'!$G$2:$G$2336)</f>
        <v>1</v>
      </c>
      <c r="I2021" t="str">
        <f>_xlfn.XLOOKUP(A2021,'Medical Examinations'!$A$2:$A$2336,'Medical Examinations'!$H$2:$H$2336)</f>
        <v>No</v>
      </c>
      <c r="J2021" t="str">
        <f>VLOOKUP(A2021,'Medical Examinations'!$A$2:$J$2336,9,FALSE)</f>
        <v>Underweight</v>
      </c>
      <c r="K2021" t="str">
        <f>VLOOKUP(A2021,'Medical Examinations'!$A$2:$J$2336,10,FALSE)</f>
        <v>Normal</v>
      </c>
      <c r="L2021" s="51" t="str">
        <f>_xlfn.XLOOKUP(A2021,'Hospitalisation Details'!$A$2:$A$2345,'Hospitalisation Details'!$J$2:$J$2345,"")</f>
        <v>28-Sep-1988</v>
      </c>
      <c r="M2021" s="12">
        <f>_xlfn.XLOOKUP(A2021,'Hospitalisation Details'!$A$2:$A$2344,'Hospitalisation Details'!$F$2:$F$2344," ",0,1)</f>
        <v>3018.04</v>
      </c>
      <c r="N2021" t="str">
        <f>_xlfn.XLOOKUP(A2021,'Hospitalisation Details'!$A$2:$A$2344,'Hospitalisation Details'!$G$2:$G$2344," ",0,1)</f>
        <v>tier - 2</v>
      </c>
      <c r="O2021" t="str">
        <f>_xlfn.XLOOKUP(A2021,'Hospitalisation Details'!$A$2:$A$2344,'Hospitalisation Details'!$H$2:$H$2344," ",0,1)</f>
        <v>tier - 2</v>
      </c>
      <c r="P2021" t="str">
        <f>_xlfn.XLOOKUP(A2021,'Hospitalisation Details'!$A$2:$A$2344,'Hospitalisation Details'!$I$2:$I$2344," ",0,1)</f>
        <v>R1012</v>
      </c>
      <c r="Q2021">
        <f>_xlfn.XLOOKUP(A2021,'Hospitalisation Details'!$A$2:$A$2344,'Hospitalisation Details'!$K$2:$K$2344," ",0,1)</f>
        <v>34</v>
      </c>
    </row>
    <row r="2022" spans="1:17" ht="15.5" x14ac:dyDescent="0.35">
      <c r="A2022" s="8" t="s">
        <v>346</v>
      </c>
      <c r="B2022" t="str">
        <f>VLOOKUP(Healthcare!A2022,'Customer Names'!A2022:E4356,4,FALSE)</f>
        <v>Sean P</v>
      </c>
      <c r="C2022" s="10">
        <f>_xlfn.XLOOKUP(A2022,'Medical Examinations'!$A$2:$A$2336,'Medical Examinations'!$B$2:$B$2336,"NA",0,1)</f>
        <v>30.36</v>
      </c>
      <c r="D2022" s="10">
        <f>_xlfn.XLOOKUP(A2022,'Medical Examinations'!$A$2:$A$2336,'Medical Examinations'!$C$2:$C$2336)</f>
        <v>9.39</v>
      </c>
      <c r="E2022" s="1" t="str">
        <f>_xlfn.XLOOKUP(A2022,'Medical Examinations'!$A$2:$A$2336,'Medical Examinations'!$D$2:$D$2336)</f>
        <v>No</v>
      </c>
      <c r="F2022" t="str">
        <f>_xlfn.XLOOKUP(A2022,'Medical Examinations'!$A$2:$A$2336,'Medical Examinations'!$E$2:$E$2336)</f>
        <v>No</v>
      </c>
      <c r="G2022" t="str">
        <f>_xlfn.XLOOKUP(A2022,'Medical Examinations'!$A$2:$A$2336,'Medical Examinations'!$F$2:$F$2336)</f>
        <v>No</v>
      </c>
      <c r="H2022" s="1">
        <f>_xlfn.XLOOKUP(A2022,'Medical Examinations'!$A$2:$A$2336,'Medical Examinations'!$G$2:$G$2336)</f>
        <v>0</v>
      </c>
      <c r="I2022" t="str">
        <f>_xlfn.XLOOKUP(A2022,'Medical Examinations'!$A$2:$A$2336,'Medical Examinations'!$H$2:$H$2336)</f>
        <v>No</v>
      </c>
      <c r="J2022" t="str">
        <f>VLOOKUP(A2022,'Medical Examinations'!$A$2:$J$2336,9,FALSE)</f>
        <v>Obesity</v>
      </c>
      <c r="K2022" t="str">
        <f>VLOOKUP(A2022,'Medical Examinations'!$A$2:$J$2336,10,FALSE)</f>
        <v>Diabetes</v>
      </c>
      <c r="L2022" s="51" t="str">
        <f>_xlfn.XLOOKUP(A2022,'Hospitalisation Details'!$A$2:$A$2345,'Hospitalisation Details'!$J$2:$J$2345,"")</f>
        <v>15-Dec-2002</v>
      </c>
      <c r="M2022" s="12">
        <f>_xlfn.XLOOKUP(A2022,'Hospitalisation Details'!$A$2:$A$2344,'Hospitalisation Details'!$F$2:$F$2344," ",0,1)</f>
        <v>3012.22</v>
      </c>
      <c r="N2022" t="str">
        <f>_xlfn.XLOOKUP(A2022,'Hospitalisation Details'!$A$2:$A$2344,'Hospitalisation Details'!$G$2:$G$2344," ",0,1)</f>
        <v>tier - 2</v>
      </c>
      <c r="O2022" t="str">
        <f>_xlfn.XLOOKUP(A2022,'Hospitalisation Details'!$A$2:$A$2344,'Hospitalisation Details'!$H$2:$H$2344," ",0,1)</f>
        <v>tier - 3</v>
      </c>
      <c r="P2022" t="str">
        <f>_xlfn.XLOOKUP(A2022,'Hospitalisation Details'!$A$2:$A$2344,'Hospitalisation Details'!$I$2:$I$2344," ",0,1)</f>
        <v>R1012</v>
      </c>
      <c r="Q2022">
        <f>_xlfn.XLOOKUP(A2022,'Hospitalisation Details'!$A$2:$A$2344,'Hospitalisation Details'!$K$2:$K$2344," ",0,1)</f>
        <v>20</v>
      </c>
    </row>
    <row r="2023" spans="1:17" ht="15.5" x14ac:dyDescent="0.35">
      <c r="A2023" s="8" t="s">
        <v>345</v>
      </c>
      <c r="B2023" t="str">
        <f>VLOOKUP(Healthcare!A2023,'Customer Names'!A2023:E4357,4,FALSE)</f>
        <v>Therese</v>
      </c>
      <c r="C2023" s="10">
        <f>_xlfn.XLOOKUP(A2023,'Medical Examinations'!$A$2:$A$2336,'Medical Examinations'!$B$2:$B$2336,"NA",0,1)</f>
        <v>19.37</v>
      </c>
      <c r="D2023" s="10">
        <f>_xlfn.XLOOKUP(A2023,'Medical Examinations'!$A$2:$A$2336,'Medical Examinations'!$C$2:$C$2336)</f>
        <v>4.18</v>
      </c>
      <c r="E2023" s="1" t="str">
        <f>_xlfn.XLOOKUP(A2023,'Medical Examinations'!$A$2:$A$2336,'Medical Examinations'!$D$2:$D$2336)</f>
        <v>No</v>
      </c>
      <c r="F2023" t="str">
        <f>_xlfn.XLOOKUP(A2023,'Medical Examinations'!$A$2:$A$2336,'Medical Examinations'!$E$2:$E$2336)</f>
        <v>No</v>
      </c>
      <c r="G2023" t="str">
        <f>_xlfn.XLOOKUP(A2023,'Medical Examinations'!$A$2:$A$2336,'Medical Examinations'!$F$2:$F$2336)</f>
        <v>No</v>
      </c>
      <c r="H2023" s="1">
        <f>_xlfn.XLOOKUP(A2023,'Medical Examinations'!$A$2:$A$2336,'Medical Examinations'!$G$2:$G$2336)</f>
        <v>0</v>
      </c>
      <c r="I2023" t="str">
        <f>_xlfn.XLOOKUP(A2023,'Medical Examinations'!$A$2:$A$2336,'Medical Examinations'!$H$2:$H$2336)</f>
        <v>No</v>
      </c>
      <c r="J2023" t="str">
        <f>VLOOKUP(A2023,'Medical Examinations'!$A$2:$J$2336,9,FALSE)</f>
        <v>Normal Weight</v>
      </c>
      <c r="K2023" t="str">
        <f>VLOOKUP(A2023,'Medical Examinations'!$A$2:$J$2336,10,FALSE)</f>
        <v>Normal</v>
      </c>
      <c r="L2023" s="51" t="str">
        <f>_xlfn.XLOOKUP(A2023,'Hospitalisation Details'!$A$2:$A$2345,'Hospitalisation Details'!$J$2:$J$2345,"")</f>
        <v>20-Nov-1991</v>
      </c>
      <c r="M2023" s="12">
        <f>_xlfn.XLOOKUP(A2023,'Hospitalisation Details'!$A$2:$A$2344,'Hospitalisation Details'!$F$2:$F$2344," ",0,1)</f>
        <v>2985.67</v>
      </c>
      <c r="N2023" t="str">
        <f>_xlfn.XLOOKUP(A2023,'Hospitalisation Details'!$A$2:$A$2344,'Hospitalisation Details'!$G$2:$G$2344," ",0,1)</f>
        <v>tier - 2</v>
      </c>
      <c r="O2023" t="str">
        <f>_xlfn.XLOOKUP(A2023,'Hospitalisation Details'!$A$2:$A$2344,'Hospitalisation Details'!$H$2:$H$2344," ",0,1)</f>
        <v>tier - 2</v>
      </c>
      <c r="P2023" t="str">
        <f>_xlfn.XLOOKUP(A2023,'Hospitalisation Details'!$A$2:$A$2344,'Hospitalisation Details'!$I$2:$I$2344," ",0,1)</f>
        <v>R1013</v>
      </c>
      <c r="Q2023">
        <f>_xlfn.XLOOKUP(A2023,'Hospitalisation Details'!$A$2:$A$2344,'Hospitalisation Details'!$K$2:$K$2344," ",0,1)</f>
        <v>31</v>
      </c>
    </row>
    <row r="2024" spans="1:17" ht="15.5" x14ac:dyDescent="0.35">
      <c r="A2024" s="8" t="s">
        <v>344</v>
      </c>
      <c r="B2024" t="str">
        <f>VLOOKUP(Healthcare!A2024,'Customer Names'!A2024:E4358,4,FALSE)</f>
        <v>Beau</v>
      </c>
      <c r="C2024" s="10">
        <f>_xlfn.XLOOKUP(A2024,'Medical Examinations'!$A$2:$A$2336,'Medical Examinations'!$B$2:$B$2336,"NA",0,1)</f>
        <v>16.71</v>
      </c>
      <c r="D2024" s="10">
        <f>_xlfn.XLOOKUP(A2024,'Medical Examinations'!$A$2:$A$2336,'Medical Examinations'!$C$2:$C$2336)</f>
        <v>4.18</v>
      </c>
      <c r="E2024" s="1" t="str">
        <f>_xlfn.XLOOKUP(A2024,'Medical Examinations'!$A$2:$A$2336,'Medical Examinations'!$D$2:$D$2336)</f>
        <v>No</v>
      </c>
      <c r="F2024" t="str">
        <f>_xlfn.XLOOKUP(A2024,'Medical Examinations'!$A$2:$A$2336,'Medical Examinations'!$E$2:$E$2336)</f>
        <v>No</v>
      </c>
      <c r="G2024" t="str">
        <f>_xlfn.XLOOKUP(A2024,'Medical Examinations'!$A$2:$A$2336,'Medical Examinations'!$F$2:$F$2336)</f>
        <v>No</v>
      </c>
      <c r="H2024" s="1">
        <f>_xlfn.XLOOKUP(A2024,'Medical Examinations'!$A$2:$A$2336,'Medical Examinations'!$G$2:$G$2336)</f>
        <v>1</v>
      </c>
      <c r="I2024" t="str">
        <f>_xlfn.XLOOKUP(A2024,'Medical Examinations'!$A$2:$A$2336,'Medical Examinations'!$H$2:$H$2336)</f>
        <v>No</v>
      </c>
      <c r="J2024" t="str">
        <f>VLOOKUP(A2024,'Medical Examinations'!$A$2:$J$2336,9,FALSE)</f>
        <v>Underweight</v>
      </c>
      <c r="K2024" t="str">
        <f>VLOOKUP(A2024,'Medical Examinations'!$A$2:$J$2336,10,FALSE)</f>
        <v>Normal</v>
      </c>
      <c r="L2024" s="51" t="str">
        <f>_xlfn.XLOOKUP(A2024,'Hospitalisation Details'!$A$2:$A$2345,'Hospitalisation Details'!$J$2:$J$2345,"")</f>
        <v>18-Jun-1987</v>
      </c>
      <c r="M2024" s="12">
        <f>_xlfn.XLOOKUP(A2024,'Hospitalisation Details'!$A$2:$A$2344,'Hospitalisation Details'!$F$2:$F$2344," ",0,1)</f>
        <v>2979.52</v>
      </c>
      <c r="N2024" t="str">
        <f>_xlfn.XLOOKUP(A2024,'Hospitalisation Details'!$A$2:$A$2344,'Hospitalisation Details'!$G$2:$G$2344," ",0,1)</f>
        <v>tier - 2</v>
      </c>
      <c r="O2024" t="str">
        <f>_xlfn.XLOOKUP(A2024,'Hospitalisation Details'!$A$2:$A$2344,'Hospitalisation Details'!$H$2:$H$2344," ",0,1)</f>
        <v>tier - 3</v>
      </c>
      <c r="P2024" t="str">
        <f>_xlfn.XLOOKUP(A2024,'Hospitalisation Details'!$A$2:$A$2344,'Hospitalisation Details'!$I$2:$I$2344," ",0,1)</f>
        <v>R1013</v>
      </c>
      <c r="Q2024">
        <f>_xlfn.XLOOKUP(A2024,'Hospitalisation Details'!$A$2:$A$2344,'Hospitalisation Details'!$K$2:$K$2344," ",0,1)</f>
        <v>35</v>
      </c>
    </row>
    <row r="2025" spans="1:17" ht="15.5" x14ac:dyDescent="0.35">
      <c r="A2025" s="8" t="s">
        <v>343</v>
      </c>
      <c r="B2025" t="str">
        <f>VLOOKUP(Healthcare!A2025,'Customer Names'!A2025:E4359,4,FALSE)</f>
        <v>Kelsey M</v>
      </c>
      <c r="C2025" s="10">
        <f>_xlfn.XLOOKUP(A2025,'Medical Examinations'!$A$2:$A$2336,'Medical Examinations'!$B$2:$B$2336,"NA",0,1)</f>
        <v>24.1</v>
      </c>
      <c r="D2025" s="10">
        <f>_xlfn.XLOOKUP(A2025,'Medical Examinations'!$A$2:$A$2336,'Medical Examinations'!$C$2:$C$2336)</f>
        <v>4.4000000000000004</v>
      </c>
      <c r="E2025" s="1" t="str">
        <f>_xlfn.XLOOKUP(A2025,'Medical Examinations'!$A$2:$A$2336,'Medical Examinations'!$D$2:$D$2336)</f>
        <v>Yes</v>
      </c>
      <c r="F2025" t="str">
        <f>_xlfn.XLOOKUP(A2025,'Medical Examinations'!$A$2:$A$2336,'Medical Examinations'!$E$2:$E$2336)</f>
        <v>No</v>
      </c>
      <c r="G2025" t="str">
        <f>_xlfn.XLOOKUP(A2025,'Medical Examinations'!$A$2:$A$2336,'Medical Examinations'!$F$2:$F$2336)</f>
        <v>No</v>
      </c>
      <c r="H2025" s="1">
        <f>_xlfn.XLOOKUP(A2025,'Medical Examinations'!$A$2:$A$2336,'Medical Examinations'!$G$2:$G$2336)</f>
        <v>1</v>
      </c>
      <c r="I2025" t="str">
        <f>_xlfn.XLOOKUP(A2025,'Medical Examinations'!$A$2:$A$2336,'Medical Examinations'!$H$2:$H$2336)</f>
        <v>No</v>
      </c>
      <c r="J2025" t="str">
        <f>VLOOKUP(A2025,'Medical Examinations'!$A$2:$J$2336,9,FALSE)</f>
        <v>Normal Weight</v>
      </c>
      <c r="K2025" t="str">
        <f>VLOOKUP(A2025,'Medical Examinations'!$A$2:$J$2336,10,FALSE)</f>
        <v>Normal</v>
      </c>
      <c r="L2025" s="51" t="str">
        <f>_xlfn.XLOOKUP(A2025,'Hospitalisation Details'!$A$2:$A$2345,'Hospitalisation Details'!$J$2:$J$2345,"")</f>
        <v>24-Sep-1995</v>
      </c>
      <c r="M2025" s="12">
        <f>_xlfn.XLOOKUP(A2025,'Hospitalisation Details'!$A$2:$A$2344,'Hospitalisation Details'!$F$2:$F$2344," ",0,1)</f>
        <v>2974.13</v>
      </c>
      <c r="N2025" t="str">
        <f>_xlfn.XLOOKUP(A2025,'Hospitalisation Details'!$A$2:$A$2344,'Hospitalisation Details'!$G$2:$G$2344," ",0,1)</f>
        <v>tier - 2</v>
      </c>
      <c r="O2025" t="str">
        <f>_xlfn.XLOOKUP(A2025,'Hospitalisation Details'!$A$2:$A$2344,'Hospitalisation Details'!$H$2:$H$2344," ",0,1)</f>
        <v>tier - 1</v>
      </c>
      <c r="P2025" t="str">
        <f>_xlfn.XLOOKUP(A2025,'Hospitalisation Details'!$A$2:$A$2344,'Hospitalisation Details'!$I$2:$I$2344," ",0,1)</f>
        <v>R1011</v>
      </c>
      <c r="Q2025">
        <f>_xlfn.XLOOKUP(A2025,'Hospitalisation Details'!$A$2:$A$2344,'Hospitalisation Details'!$K$2:$K$2344," ",0,1)</f>
        <v>27</v>
      </c>
    </row>
    <row r="2026" spans="1:17" ht="15.5" x14ac:dyDescent="0.35">
      <c r="A2026" s="8" t="s">
        <v>342</v>
      </c>
      <c r="B2026" t="str">
        <f>VLOOKUP(Healthcare!A2026,'Customer Names'!A2026:E4360,4,FALSE)</f>
        <v>Gretchen</v>
      </c>
      <c r="C2026" s="10">
        <f>_xlfn.XLOOKUP(A2026,'Medical Examinations'!$A$2:$A$2336,'Medical Examinations'!$B$2:$B$2336,"NA",0,1)</f>
        <v>29.77</v>
      </c>
      <c r="D2026" s="10">
        <f>_xlfn.XLOOKUP(A2026,'Medical Examinations'!$A$2:$A$2336,'Medical Examinations'!$C$2:$C$2336)</f>
        <v>9.9</v>
      </c>
      <c r="E2026" s="1" t="str">
        <f>_xlfn.XLOOKUP(A2026,'Medical Examinations'!$A$2:$A$2336,'Medical Examinations'!$D$2:$D$2336)</f>
        <v>No</v>
      </c>
      <c r="F2026" t="str">
        <f>_xlfn.XLOOKUP(A2026,'Medical Examinations'!$A$2:$A$2336,'Medical Examinations'!$E$2:$E$2336)</f>
        <v>No</v>
      </c>
      <c r="G2026" t="str">
        <f>_xlfn.XLOOKUP(A2026,'Medical Examinations'!$A$2:$A$2336,'Medical Examinations'!$F$2:$F$2336)</f>
        <v>No</v>
      </c>
      <c r="H2026" s="1">
        <f>_xlfn.XLOOKUP(A2026,'Medical Examinations'!$A$2:$A$2336,'Medical Examinations'!$G$2:$G$2336)</f>
        <v>0</v>
      </c>
      <c r="I2026" t="str">
        <f>_xlfn.XLOOKUP(A2026,'Medical Examinations'!$A$2:$A$2336,'Medical Examinations'!$H$2:$H$2336)</f>
        <v>No</v>
      </c>
      <c r="J2026" t="str">
        <f>VLOOKUP(A2026,'Medical Examinations'!$A$2:$J$2336,9,FALSE)</f>
        <v>Overweight</v>
      </c>
      <c r="K2026" t="str">
        <f>VLOOKUP(A2026,'Medical Examinations'!$A$2:$J$2336,10,FALSE)</f>
        <v>Diabetes</v>
      </c>
      <c r="L2026" s="51" t="str">
        <f>_xlfn.XLOOKUP(A2026,'Hospitalisation Details'!$A$2:$A$2345,'Hospitalisation Details'!$J$2:$J$2345,"")</f>
        <v>30-Sep-2002</v>
      </c>
      <c r="M2026" s="12">
        <f>_xlfn.XLOOKUP(A2026,'Hospitalisation Details'!$A$2:$A$2344,'Hospitalisation Details'!$F$2:$F$2344," ",0,1)</f>
        <v>2943.41</v>
      </c>
      <c r="N2026" t="str">
        <f>_xlfn.XLOOKUP(A2026,'Hospitalisation Details'!$A$2:$A$2344,'Hospitalisation Details'!$G$2:$G$2344," ",0,1)</f>
        <v>tier - 2</v>
      </c>
      <c r="O2026" t="str">
        <f>_xlfn.XLOOKUP(A2026,'Hospitalisation Details'!$A$2:$A$2344,'Hospitalisation Details'!$H$2:$H$2344," ",0,1)</f>
        <v>tier - 3</v>
      </c>
      <c r="P2026" t="str">
        <f>_xlfn.XLOOKUP(A2026,'Hospitalisation Details'!$A$2:$A$2344,'Hospitalisation Details'!$I$2:$I$2344," ",0,1)</f>
        <v>R1012</v>
      </c>
      <c r="Q2026">
        <f>_xlfn.XLOOKUP(A2026,'Hospitalisation Details'!$A$2:$A$2344,'Hospitalisation Details'!$K$2:$K$2344," ",0,1)</f>
        <v>20</v>
      </c>
    </row>
    <row r="2027" spans="1:17" ht="15.5" x14ac:dyDescent="0.35">
      <c r="A2027" s="8" t="s">
        <v>341</v>
      </c>
      <c r="B2027" t="str">
        <f>VLOOKUP(Healthcare!A2027,'Customer Names'!A2027:E4361,4,FALSE)</f>
        <v>Nicholas E.</v>
      </c>
      <c r="C2027" s="10">
        <f>_xlfn.XLOOKUP(A2027,'Medical Examinations'!$A$2:$A$2336,'Medical Examinations'!$B$2:$B$2336,"NA",0,1)</f>
        <v>46.53</v>
      </c>
      <c r="D2027" s="10">
        <f>_xlfn.XLOOKUP(A2027,'Medical Examinations'!$A$2:$A$2336,'Medical Examinations'!$C$2:$C$2336)</f>
        <v>4.84</v>
      </c>
      <c r="E2027" s="1" t="str">
        <f>_xlfn.XLOOKUP(A2027,'Medical Examinations'!$A$2:$A$2336,'Medical Examinations'!$D$2:$D$2336)</f>
        <v>Yes</v>
      </c>
      <c r="F2027" t="str">
        <f>_xlfn.XLOOKUP(A2027,'Medical Examinations'!$A$2:$A$2336,'Medical Examinations'!$E$2:$E$2336)</f>
        <v>No</v>
      </c>
      <c r="G2027" t="str">
        <f>_xlfn.XLOOKUP(A2027,'Medical Examinations'!$A$2:$A$2336,'Medical Examinations'!$F$2:$F$2336)</f>
        <v>No</v>
      </c>
      <c r="H2027" s="1">
        <f>_xlfn.XLOOKUP(A2027,'Medical Examinations'!$A$2:$A$2336,'Medical Examinations'!$G$2:$G$2336)</f>
        <v>0</v>
      </c>
      <c r="I2027" t="str">
        <f>_xlfn.XLOOKUP(A2027,'Medical Examinations'!$A$2:$A$2336,'Medical Examinations'!$H$2:$H$2336)</f>
        <v>No</v>
      </c>
      <c r="J2027" t="str">
        <f>VLOOKUP(A2027,'Medical Examinations'!$A$2:$J$2336,9,FALSE)</f>
        <v>Obesity</v>
      </c>
      <c r="K2027" t="str">
        <f>VLOOKUP(A2027,'Medical Examinations'!$A$2:$J$2336,10,FALSE)</f>
        <v>Normal</v>
      </c>
      <c r="L2027" s="51" t="str">
        <f>_xlfn.XLOOKUP(A2027,'Hospitalisation Details'!$A$2:$A$2345,'Hospitalisation Details'!$J$2:$J$2345,"")</f>
        <v>30-Jun-1996</v>
      </c>
      <c r="M2027" s="12">
        <f>_xlfn.XLOOKUP(A2027,'Hospitalisation Details'!$A$2:$A$2344,'Hospitalisation Details'!$F$2:$F$2344," ",0,1)</f>
        <v>2927.06</v>
      </c>
      <c r="N2027" t="str">
        <f>_xlfn.XLOOKUP(A2027,'Hospitalisation Details'!$A$2:$A$2344,'Hospitalisation Details'!$G$2:$G$2344," ",0,1)</f>
        <v>tier - 2</v>
      </c>
      <c r="O2027" t="str">
        <f>_xlfn.XLOOKUP(A2027,'Hospitalisation Details'!$A$2:$A$2344,'Hospitalisation Details'!$H$2:$H$2344," ",0,1)</f>
        <v>tier - 2</v>
      </c>
      <c r="P2027" t="str">
        <f>_xlfn.XLOOKUP(A2027,'Hospitalisation Details'!$A$2:$A$2344,'Hospitalisation Details'!$I$2:$I$2344," ",0,1)</f>
        <v>R1013</v>
      </c>
      <c r="Q2027">
        <f>_xlfn.XLOOKUP(A2027,'Hospitalisation Details'!$A$2:$A$2344,'Hospitalisation Details'!$K$2:$K$2344," ",0,1)</f>
        <v>26</v>
      </c>
    </row>
    <row r="2028" spans="1:17" ht="15.5" x14ac:dyDescent="0.35">
      <c r="A2028" s="8" t="s">
        <v>340</v>
      </c>
      <c r="B2028" t="str">
        <f>VLOOKUP(Healthcare!A2028,'Customer Names'!A2028:E4362,4,FALSE)</f>
        <v>Deborah</v>
      </c>
      <c r="C2028" s="10">
        <f>_xlfn.XLOOKUP(A2028,'Medical Examinations'!$A$2:$A$2336,'Medical Examinations'!$B$2:$B$2336,"NA",0,1)</f>
        <v>23.4</v>
      </c>
      <c r="D2028" s="10">
        <f>_xlfn.XLOOKUP(A2028,'Medical Examinations'!$A$2:$A$2336,'Medical Examinations'!$C$2:$C$2336)</f>
        <v>5.53</v>
      </c>
      <c r="E2028" s="1" t="str">
        <f>_xlfn.XLOOKUP(A2028,'Medical Examinations'!$A$2:$A$2336,'Medical Examinations'!$D$2:$D$2336)</f>
        <v>No</v>
      </c>
      <c r="F2028" t="str">
        <f>_xlfn.XLOOKUP(A2028,'Medical Examinations'!$A$2:$A$2336,'Medical Examinations'!$E$2:$E$2336)</f>
        <v>No</v>
      </c>
      <c r="G2028" t="str">
        <f>_xlfn.XLOOKUP(A2028,'Medical Examinations'!$A$2:$A$2336,'Medical Examinations'!$F$2:$F$2336)</f>
        <v>Yes</v>
      </c>
      <c r="H2028" s="1">
        <f>_xlfn.XLOOKUP(A2028,'Medical Examinations'!$A$2:$A$2336,'Medical Examinations'!$G$2:$G$2336)</f>
        <v>1</v>
      </c>
      <c r="I2028" t="str">
        <f>_xlfn.XLOOKUP(A2028,'Medical Examinations'!$A$2:$A$2336,'Medical Examinations'!$H$2:$H$2336)</f>
        <v>No</v>
      </c>
      <c r="J2028" t="str">
        <f>VLOOKUP(A2028,'Medical Examinations'!$A$2:$J$2336,9,FALSE)</f>
        <v>Normal Weight</v>
      </c>
      <c r="K2028" t="str">
        <f>VLOOKUP(A2028,'Medical Examinations'!$A$2:$J$2336,10,FALSE)</f>
        <v>Normal</v>
      </c>
      <c r="L2028" s="51" t="str">
        <f>_xlfn.XLOOKUP(A2028,'Hospitalisation Details'!$A$2:$A$2345,'Hospitalisation Details'!$J$2:$J$2345,"")</f>
        <v>5-Jun-2003</v>
      </c>
      <c r="M2028" s="12">
        <f>_xlfn.XLOOKUP(A2028,'Hospitalisation Details'!$A$2:$A$2344,'Hospitalisation Details'!$F$2:$F$2344," ",0,1)</f>
        <v>2913.57</v>
      </c>
      <c r="N2028" t="str">
        <f>_xlfn.XLOOKUP(A2028,'Hospitalisation Details'!$A$2:$A$2344,'Hospitalisation Details'!$G$2:$G$2344," ",0,1)</f>
        <v>tier - 2</v>
      </c>
      <c r="O2028" t="str">
        <f>_xlfn.XLOOKUP(A2028,'Hospitalisation Details'!$A$2:$A$2344,'Hospitalisation Details'!$H$2:$H$2344," ",0,1)</f>
        <v>tier - 2</v>
      </c>
      <c r="P2028" t="str">
        <f>_xlfn.XLOOKUP(A2028,'Hospitalisation Details'!$A$2:$A$2344,'Hospitalisation Details'!$I$2:$I$2344," ",0,1)</f>
        <v>R1011</v>
      </c>
      <c r="Q2028">
        <f>_xlfn.XLOOKUP(A2028,'Hospitalisation Details'!$A$2:$A$2344,'Hospitalisation Details'!$K$2:$K$2344," ",0,1)</f>
        <v>20</v>
      </c>
    </row>
    <row r="2029" spans="1:17" ht="15.5" x14ac:dyDescent="0.35">
      <c r="A2029" s="8" t="s">
        <v>339</v>
      </c>
      <c r="B2029" t="str">
        <f>VLOOKUP(Healthcare!A2029,'Customer Names'!A2029:E4363,4,FALSE)</f>
        <v>Chuck W. Jr.</v>
      </c>
      <c r="C2029" s="10">
        <f>_xlfn.XLOOKUP(A2029,'Medical Examinations'!$A$2:$A$2336,'Medical Examinations'!$B$2:$B$2336,"NA",0,1)</f>
        <v>30</v>
      </c>
      <c r="D2029" s="10">
        <f>_xlfn.XLOOKUP(A2029,'Medical Examinations'!$A$2:$A$2336,'Medical Examinations'!$C$2:$C$2336)</f>
        <v>4.33</v>
      </c>
      <c r="E2029" s="1" t="str">
        <f>_xlfn.XLOOKUP(A2029,'Medical Examinations'!$A$2:$A$2336,'Medical Examinations'!$D$2:$D$2336)</f>
        <v>Yes</v>
      </c>
      <c r="F2029" t="str">
        <f>_xlfn.XLOOKUP(A2029,'Medical Examinations'!$A$2:$A$2336,'Medical Examinations'!$E$2:$E$2336)</f>
        <v>No</v>
      </c>
      <c r="G2029" t="str">
        <f>_xlfn.XLOOKUP(A2029,'Medical Examinations'!$A$2:$A$2336,'Medical Examinations'!$F$2:$F$2336)</f>
        <v>No</v>
      </c>
      <c r="H2029" s="1">
        <f>_xlfn.XLOOKUP(A2029,'Medical Examinations'!$A$2:$A$2336,'Medical Examinations'!$G$2:$G$2336)</f>
        <v>0</v>
      </c>
      <c r="I2029" t="str">
        <f>_xlfn.XLOOKUP(A2029,'Medical Examinations'!$A$2:$A$2336,'Medical Examinations'!$H$2:$H$2336)</f>
        <v>No</v>
      </c>
      <c r="J2029" t="str">
        <f>VLOOKUP(A2029,'Medical Examinations'!$A$2:$J$2336,9,FALSE)</f>
        <v>Obesity</v>
      </c>
      <c r="K2029" t="str">
        <f>VLOOKUP(A2029,'Medical Examinations'!$A$2:$J$2336,10,FALSE)</f>
        <v>Normal</v>
      </c>
      <c r="L2029" s="51" t="str">
        <f>_xlfn.XLOOKUP(A2029,'Hospitalisation Details'!$A$2:$A$2345,'Hospitalisation Details'!$J$2:$J$2345,"")</f>
        <v>13-Jun-1996</v>
      </c>
      <c r="M2029" s="12">
        <f>_xlfn.XLOOKUP(A2029,'Hospitalisation Details'!$A$2:$A$2344,'Hospitalisation Details'!$F$2:$F$2344," ",0,1)</f>
        <v>2904.09</v>
      </c>
      <c r="N2029" t="str">
        <f>_xlfn.XLOOKUP(A2029,'Hospitalisation Details'!$A$2:$A$2344,'Hospitalisation Details'!$G$2:$G$2344," ",0,1)</f>
        <v>tier - 2</v>
      </c>
      <c r="O2029" t="str">
        <f>_xlfn.XLOOKUP(A2029,'Hospitalisation Details'!$A$2:$A$2344,'Hospitalisation Details'!$H$2:$H$2344," ",0,1)</f>
        <v>tier - 2</v>
      </c>
      <c r="P2029" t="str">
        <f>_xlfn.XLOOKUP(A2029,'Hospitalisation Details'!$A$2:$A$2344,'Hospitalisation Details'!$I$2:$I$2344," ",0,1)</f>
        <v>R1011</v>
      </c>
      <c r="Q2029">
        <f>_xlfn.XLOOKUP(A2029,'Hospitalisation Details'!$A$2:$A$2344,'Hospitalisation Details'!$K$2:$K$2344," ",0,1)</f>
        <v>26</v>
      </c>
    </row>
    <row r="2030" spans="1:17" ht="15.5" x14ac:dyDescent="0.35">
      <c r="A2030" s="8" t="s">
        <v>338</v>
      </c>
      <c r="B2030" t="str">
        <f>VLOOKUP(Healthcare!A2030,'Customer Names'!A2030:E4364,4,FALSE)</f>
        <v>Daniel</v>
      </c>
      <c r="C2030" s="10">
        <f>_xlfn.XLOOKUP(A2030,'Medical Examinations'!$A$2:$A$2336,'Medical Examinations'!$B$2:$B$2336,"NA",0,1)</f>
        <v>29.15</v>
      </c>
      <c r="D2030" s="10">
        <f>_xlfn.XLOOKUP(A2030,'Medical Examinations'!$A$2:$A$2336,'Medical Examinations'!$C$2:$C$2336)</f>
        <v>4.91</v>
      </c>
      <c r="E2030" s="1" t="str">
        <f>_xlfn.XLOOKUP(A2030,'Medical Examinations'!$A$2:$A$2336,'Medical Examinations'!$D$2:$D$2336)</f>
        <v>Yes</v>
      </c>
      <c r="F2030" t="str">
        <f>_xlfn.XLOOKUP(A2030,'Medical Examinations'!$A$2:$A$2336,'Medical Examinations'!$E$2:$E$2336)</f>
        <v>No</v>
      </c>
      <c r="G2030" t="str">
        <f>_xlfn.XLOOKUP(A2030,'Medical Examinations'!$A$2:$A$2336,'Medical Examinations'!$F$2:$F$2336)</f>
        <v>No</v>
      </c>
      <c r="H2030" s="1">
        <f>_xlfn.XLOOKUP(A2030,'Medical Examinations'!$A$2:$A$2336,'Medical Examinations'!$G$2:$G$2336)</f>
        <v>0</v>
      </c>
      <c r="I2030" t="str">
        <f>_xlfn.XLOOKUP(A2030,'Medical Examinations'!$A$2:$A$2336,'Medical Examinations'!$H$2:$H$2336)</f>
        <v>No</v>
      </c>
      <c r="J2030" t="str">
        <f>VLOOKUP(A2030,'Medical Examinations'!$A$2:$J$2336,9,FALSE)</f>
        <v>Overweight</v>
      </c>
      <c r="K2030" t="str">
        <f>VLOOKUP(A2030,'Medical Examinations'!$A$2:$J$2336,10,FALSE)</f>
        <v>Normal</v>
      </c>
      <c r="L2030" s="51" t="str">
        <f>_xlfn.XLOOKUP(A2030,'Hospitalisation Details'!$A$2:$A$2345,'Hospitalisation Details'!$J$2:$J$2345,"")</f>
        <v>24-Oct-1996</v>
      </c>
      <c r="M2030" s="12">
        <f>_xlfn.XLOOKUP(A2030,'Hospitalisation Details'!$A$2:$A$2344,'Hospitalisation Details'!$F$2:$F$2344," ",0,1)</f>
        <v>2902.91</v>
      </c>
      <c r="N2030" t="str">
        <f>_xlfn.XLOOKUP(A2030,'Hospitalisation Details'!$A$2:$A$2344,'Hospitalisation Details'!$G$2:$G$2344," ",0,1)</f>
        <v>tier - 2</v>
      </c>
      <c r="O2030" t="str">
        <f>_xlfn.XLOOKUP(A2030,'Hospitalisation Details'!$A$2:$A$2344,'Hospitalisation Details'!$H$2:$H$2344," ",0,1)</f>
        <v>tier - 2</v>
      </c>
      <c r="P2030" t="str">
        <f>_xlfn.XLOOKUP(A2030,'Hospitalisation Details'!$A$2:$A$2344,'Hospitalisation Details'!$I$2:$I$2344," ",0,1)</f>
        <v>R1013</v>
      </c>
      <c r="Q2030">
        <f>_xlfn.XLOOKUP(A2030,'Hospitalisation Details'!$A$2:$A$2344,'Hospitalisation Details'!$K$2:$K$2344," ",0,1)</f>
        <v>26</v>
      </c>
    </row>
    <row r="2031" spans="1:17" ht="15.5" x14ac:dyDescent="0.35">
      <c r="A2031" s="8" t="s">
        <v>337</v>
      </c>
      <c r="B2031" t="str">
        <f>VLOOKUP(Healthcare!A2031,'Customer Names'!A2031:E4365,4,FALSE)</f>
        <v>Amany</v>
      </c>
      <c r="C2031" s="10">
        <f>_xlfn.XLOOKUP(A2031,'Medical Examinations'!$A$2:$A$2336,'Medical Examinations'!$B$2:$B$2336,"NA",0,1)</f>
        <v>34.865000000000002</v>
      </c>
      <c r="D2031" s="10">
        <f>_xlfn.XLOOKUP(A2031,'Medical Examinations'!$A$2:$A$2336,'Medical Examinations'!$C$2:$C$2336)</f>
        <v>4.8</v>
      </c>
      <c r="E2031" s="1" t="str">
        <f>_xlfn.XLOOKUP(A2031,'Medical Examinations'!$A$2:$A$2336,'Medical Examinations'!$D$2:$D$2336)</f>
        <v>No</v>
      </c>
      <c r="F2031" t="str">
        <f>_xlfn.XLOOKUP(A2031,'Medical Examinations'!$A$2:$A$2336,'Medical Examinations'!$E$2:$E$2336)</f>
        <v>No</v>
      </c>
      <c r="G2031" t="str">
        <f>_xlfn.XLOOKUP(A2031,'Medical Examinations'!$A$2:$A$2336,'Medical Examinations'!$F$2:$F$2336)</f>
        <v>No</v>
      </c>
      <c r="H2031" s="1">
        <f>_xlfn.XLOOKUP(A2031,'Medical Examinations'!$A$2:$A$2336,'Medical Examinations'!$G$2:$G$2336)</f>
        <v>0</v>
      </c>
      <c r="I2031" t="str">
        <f>_xlfn.XLOOKUP(A2031,'Medical Examinations'!$A$2:$A$2336,'Medical Examinations'!$H$2:$H$2336)</f>
        <v>No</v>
      </c>
      <c r="J2031" t="str">
        <f>VLOOKUP(A2031,'Medical Examinations'!$A$2:$J$2336,9,FALSE)</f>
        <v>Obesity</v>
      </c>
      <c r="K2031" t="str">
        <f>VLOOKUP(A2031,'Medical Examinations'!$A$2:$J$2336,10,FALSE)</f>
        <v>Normal</v>
      </c>
      <c r="L2031" s="51" t="str">
        <f>_xlfn.XLOOKUP(A2031,'Hospitalisation Details'!$A$2:$A$2345,'Hospitalisation Details'!$J$2:$J$2345,"")</f>
        <v>1-Nov-1999</v>
      </c>
      <c r="M2031" s="12">
        <f>_xlfn.XLOOKUP(A2031,'Hospitalisation Details'!$A$2:$A$2344,'Hospitalisation Details'!$F$2:$F$2344," ",0,1)</f>
        <v>2899.49</v>
      </c>
      <c r="N2031" t="str">
        <f>_xlfn.XLOOKUP(A2031,'Hospitalisation Details'!$A$2:$A$2344,'Hospitalisation Details'!$G$2:$G$2344," ",0,1)</f>
        <v>tier - 2</v>
      </c>
      <c r="O2031" t="str">
        <f>_xlfn.XLOOKUP(A2031,'Hospitalisation Details'!$A$2:$A$2344,'Hospitalisation Details'!$H$2:$H$2344," ",0,1)</f>
        <v>tier - 2</v>
      </c>
      <c r="P2031" t="str">
        <f>_xlfn.XLOOKUP(A2031,'Hospitalisation Details'!$A$2:$A$2344,'Hospitalisation Details'!$I$2:$I$2344," ",0,1)</f>
        <v>R1024</v>
      </c>
      <c r="Q2031">
        <f>_xlfn.XLOOKUP(A2031,'Hospitalisation Details'!$A$2:$A$2344,'Hospitalisation Details'!$K$2:$K$2344," ",0,1)</f>
        <v>23</v>
      </c>
    </row>
    <row r="2032" spans="1:17" ht="15.5" x14ac:dyDescent="0.35">
      <c r="A2032" s="8" t="s">
        <v>336</v>
      </c>
      <c r="B2032" t="str">
        <f>VLOOKUP(Healthcare!A2032,'Customer Names'!A2032:E4366,4,FALSE)</f>
        <v>Kipling</v>
      </c>
      <c r="C2032" s="10">
        <f>_xlfn.XLOOKUP(A2032,'Medical Examinations'!$A$2:$A$2336,'Medical Examinations'!$B$2:$B$2336,"NA",0,1)</f>
        <v>28.12</v>
      </c>
      <c r="D2032" s="10">
        <f>_xlfn.XLOOKUP(A2032,'Medical Examinations'!$A$2:$A$2336,'Medical Examinations'!$C$2:$C$2336)</f>
        <v>5.55</v>
      </c>
      <c r="E2032" s="1" t="str">
        <f>_xlfn.XLOOKUP(A2032,'Medical Examinations'!$A$2:$A$2336,'Medical Examinations'!$D$2:$D$2336)</f>
        <v>Yes</v>
      </c>
      <c r="F2032" t="str">
        <f>_xlfn.XLOOKUP(A2032,'Medical Examinations'!$A$2:$A$2336,'Medical Examinations'!$E$2:$E$2336)</f>
        <v>Yes</v>
      </c>
      <c r="G2032" t="str">
        <f>_xlfn.XLOOKUP(A2032,'Medical Examinations'!$A$2:$A$2336,'Medical Examinations'!$F$2:$F$2336)</f>
        <v>No</v>
      </c>
      <c r="H2032" s="1">
        <f>_xlfn.XLOOKUP(A2032,'Medical Examinations'!$A$2:$A$2336,'Medical Examinations'!$G$2:$G$2336)</f>
        <v>2</v>
      </c>
      <c r="I2032" t="str">
        <f>_xlfn.XLOOKUP(A2032,'Medical Examinations'!$A$2:$A$2336,'Medical Examinations'!$H$2:$H$2336)</f>
        <v>No</v>
      </c>
      <c r="J2032" t="str">
        <f>VLOOKUP(A2032,'Medical Examinations'!$A$2:$J$2336,9,FALSE)</f>
        <v>Overweight</v>
      </c>
      <c r="K2032" t="str">
        <f>VLOOKUP(A2032,'Medical Examinations'!$A$2:$J$2336,10,FALSE)</f>
        <v>Normal</v>
      </c>
      <c r="L2032" s="51" t="str">
        <f>_xlfn.XLOOKUP(A2032,'Hospitalisation Details'!$A$2:$A$2345,'Hospitalisation Details'!$J$2:$J$2345,"")</f>
        <v>14-Jul-2000</v>
      </c>
      <c r="M2032" s="12">
        <f>_xlfn.XLOOKUP(A2032,'Hospitalisation Details'!$A$2:$A$2344,'Hospitalisation Details'!$F$2:$F$2344," ",0,1)</f>
        <v>2897.46</v>
      </c>
      <c r="N2032" t="str">
        <f>_xlfn.XLOOKUP(A2032,'Hospitalisation Details'!$A$2:$A$2344,'Hospitalisation Details'!$G$2:$G$2344," ",0,1)</f>
        <v>tier - 2</v>
      </c>
      <c r="O2032" t="str">
        <f>_xlfn.XLOOKUP(A2032,'Hospitalisation Details'!$A$2:$A$2344,'Hospitalisation Details'!$H$2:$H$2344," ",0,1)</f>
        <v>tier - 1</v>
      </c>
      <c r="P2032" t="str">
        <f>_xlfn.XLOOKUP(A2032,'Hospitalisation Details'!$A$2:$A$2344,'Hospitalisation Details'!$I$2:$I$2344," ",0,1)</f>
        <v>R1012</v>
      </c>
      <c r="Q2032">
        <f>_xlfn.XLOOKUP(A2032,'Hospitalisation Details'!$A$2:$A$2344,'Hospitalisation Details'!$K$2:$K$2344," ",0,1)</f>
        <v>22</v>
      </c>
    </row>
    <row r="2033" spans="1:17" ht="15.5" x14ac:dyDescent="0.35">
      <c r="A2033" s="8" t="s">
        <v>335</v>
      </c>
      <c r="B2033" t="str">
        <f>VLOOKUP(Healthcare!A2033,'Customer Names'!A2033:E4367,4,FALSE)</f>
        <v>Duncan</v>
      </c>
      <c r="C2033" s="10">
        <f>_xlfn.XLOOKUP(A2033,'Medical Examinations'!$A$2:$A$2336,'Medical Examinations'!$B$2:$B$2336,"NA",0,1)</f>
        <v>29.45</v>
      </c>
      <c r="D2033" s="10">
        <f>_xlfn.XLOOKUP(A2033,'Medical Examinations'!$A$2:$A$2336,'Medical Examinations'!$C$2:$C$2336)</f>
        <v>5.24</v>
      </c>
      <c r="E2033" s="1" t="str">
        <f>_xlfn.XLOOKUP(A2033,'Medical Examinations'!$A$2:$A$2336,'Medical Examinations'!$D$2:$D$2336)</f>
        <v>Yes</v>
      </c>
      <c r="F2033" t="str">
        <f>_xlfn.XLOOKUP(A2033,'Medical Examinations'!$A$2:$A$2336,'Medical Examinations'!$E$2:$E$2336)</f>
        <v>No</v>
      </c>
      <c r="G2033" t="str">
        <f>_xlfn.XLOOKUP(A2033,'Medical Examinations'!$A$2:$A$2336,'Medical Examinations'!$F$2:$F$2336)</f>
        <v>No</v>
      </c>
      <c r="H2033" s="1">
        <f>_xlfn.XLOOKUP(A2033,'Medical Examinations'!$A$2:$A$2336,'Medical Examinations'!$G$2:$G$2336)</f>
        <v>0</v>
      </c>
      <c r="I2033" t="str">
        <f>_xlfn.XLOOKUP(A2033,'Medical Examinations'!$A$2:$A$2336,'Medical Examinations'!$H$2:$H$2336)</f>
        <v>No</v>
      </c>
      <c r="J2033" t="str">
        <f>VLOOKUP(A2033,'Medical Examinations'!$A$2:$J$2336,9,FALSE)</f>
        <v>Overweight</v>
      </c>
      <c r="K2033" t="str">
        <f>VLOOKUP(A2033,'Medical Examinations'!$A$2:$J$2336,10,FALSE)</f>
        <v>Normal</v>
      </c>
      <c r="L2033" s="51" t="str">
        <f>_xlfn.XLOOKUP(A2033,'Hospitalisation Details'!$A$2:$A$2345,'Hospitalisation Details'!$J$2:$J$2345,"")</f>
        <v>21-Jun-1996</v>
      </c>
      <c r="M2033" s="12">
        <f>_xlfn.XLOOKUP(A2033,'Hospitalisation Details'!$A$2:$A$2344,'Hospitalisation Details'!$F$2:$F$2344," ",0,1)</f>
        <v>2897.32</v>
      </c>
      <c r="N2033" t="str">
        <f>_xlfn.XLOOKUP(A2033,'Hospitalisation Details'!$A$2:$A$2344,'Hospitalisation Details'!$G$2:$G$2344," ",0,1)</f>
        <v>tier - 3</v>
      </c>
      <c r="O2033" t="str">
        <f>_xlfn.XLOOKUP(A2033,'Hospitalisation Details'!$A$2:$A$2344,'Hospitalisation Details'!$H$2:$H$2344," ",0,1)</f>
        <v>tier - 3</v>
      </c>
      <c r="P2033" t="str">
        <f>_xlfn.XLOOKUP(A2033,'Hospitalisation Details'!$A$2:$A$2344,'Hospitalisation Details'!$I$2:$I$2344," ",0,1)</f>
        <v>R1016</v>
      </c>
      <c r="Q2033">
        <f>_xlfn.XLOOKUP(A2033,'Hospitalisation Details'!$A$2:$A$2344,'Hospitalisation Details'!$K$2:$K$2344," ",0,1)</f>
        <v>26</v>
      </c>
    </row>
    <row r="2034" spans="1:17" ht="15.5" x14ac:dyDescent="0.35">
      <c r="A2034" s="8" t="s">
        <v>334</v>
      </c>
      <c r="B2034" t="str">
        <f>VLOOKUP(Healthcare!A2034,'Customer Names'!A2034:E4368,4,FALSE)</f>
        <v>Louis C.</v>
      </c>
      <c r="C2034" s="10">
        <f>_xlfn.XLOOKUP(A2034,'Medical Examinations'!$A$2:$A$2336,'Medical Examinations'!$B$2:$B$2336,"NA",0,1)</f>
        <v>27.94</v>
      </c>
      <c r="D2034" s="10">
        <f>_xlfn.XLOOKUP(A2034,'Medical Examinations'!$A$2:$A$2336,'Medical Examinations'!$C$2:$C$2336)</f>
        <v>6.08</v>
      </c>
      <c r="E2034" s="1" t="str">
        <f>_xlfn.XLOOKUP(A2034,'Medical Examinations'!$A$2:$A$2336,'Medical Examinations'!$D$2:$D$2336)</f>
        <v>No</v>
      </c>
      <c r="F2034" t="str">
        <f>_xlfn.XLOOKUP(A2034,'Medical Examinations'!$A$2:$A$2336,'Medical Examinations'!$E$2:$E$2336)</f>
        <v>No</v>
      </c>
      <c r="G2034" t="str">
        <f>_xlfn.XLOOKUP(A2034,'Medical Examinations'!$A$2:$A$2336,'Medical Examinations'!$F$2:$F$2336)</f>
        <v>Yes</v>
      </c>
      <c r="H2034" s="1">
        <f>_xlfn.XLOOKUP(A2034,'Medical Examinations'!$A$2:$A$2336,'Medical Examinations'!$G$2:$G$2336)</f>
        <v>1</v>
      </c>
      <c r="I2034" t="str">
        <f>_xlfn.XLOOKUP(A2034,'Medical Examinations'!$A$2:$A$2336,'Medical Examinations'!$H$2:$H$2336)</f>
        <v>No</v>
      </c>
      <c r="J2034" t="str">
        <f>VLOOKUP(A2034,'Medical Examinations'!$A$2:$J$2336,9,FALSE)</f>
        <v>Overweight</v>
      </c>
      <c r="K2034" t="str">
        <f>VLOOKUP(A2034,'Medical Examinations'!$A$2:$J$2336,10,FALSE)</f>
        <v>Prediabetes</v>
      </c>
      <c r="L2034" s="51" t="str">
        <f>_xlfn.XLOOKUP(A2034,'Hospitalisation Details'!$A$2:$A$2345,'Hospitalisation Details'!$J$2:$J$2345,"")</f>
        <v>12-Aug-1993</v>
      </c>
      <c r="M2034" s="12">
        <f>_xlfn.XLOOKUP(A2034,'Hospitalisation Details'!$A$2:$A$2344,'Hospitalisation Details'!$F$2:$F$2344," ",0,1)</f>
        <v>2867.12</v>
      </c>
      <c r="N2034" t="str">
        <f>_xlfn.XLOOKUP(A2034,'Hospitalisation Details'!$A$2:$A$2344,'Hospitalisation Details'!$G$2:$G$2344," ",0,1)</f>
        <v>tier - 1</v>
      </c>
      <c r="O2034" t="str">
        <f>_xlfn.XLOOKUP(A2034,'Hospitalisation Details'!$A$2:$A$2344,'Hospitalisation Details'!$H$2:$H$2344," ",0,1)</f>
        <v>tier - 3</v>
      </c>
      <c r="P2034" t="str">
        <f>_xlfn.XLOOKUP(A2034,'Hospitalisation Details'!$A$2:$A$2344,'Hospitalisation Details'!$I$2:$I$2344," ",0,1)</f>
        <v>R1013</v>
      </c>
      <c r="Q2034">
        <f>_xlfn.XLOOKUP(A2034,'Hospitalisation Details'!$A$2:$A$2344,'Hospitalisation Details'!$K$2:$K$2344," ",0,1)</f>
        <v>29</v>
      </c>
    </row>
    <row r="2035" spans="1:17" ht="15.5" x14ac:dyDescent="0.35">
      <c r="A2035" s="8" t="s">
        <v>333</v>
      </c>
      <c r="B2035" t="str">
        <f>VLOOKUP(Healthcare!A2035,'Customer Names'!A2035:E4369,4,FALSE)</f>
        <v>Daniel J</v>
      </c>
      <c r="C2035" s="10">
        <f>_xlfn.XLOOKUP(A2035,'Medical Examinations'!$A$2:$A$2336,'Medical Examinations'!$B$2:$B$2336,"NA",0,1)</f>
        <v>27.2</v>
      </c>
      <c r="D2035" s="10">
        <f>_xlfn.XLOOKUP(A2035,'Medical Examinations'!$A$2:$A$2336,'Medical Examinations'!$C$2:$C$2336)</f>
        <v>5.83</v>
      </c>
      <c r="E2035" s="1" t="str">
        <f>_xlfn.XLOOKUP(A2035,'Medical Examinations'!$A$2:$A$2336,'Medical Examinations'!$D$2:$D$2336)</f>
        <v>No</v>
      </c>
      <c r="F2035" t="str">
        <f>_xlfn.XLOOKUP(A2035,'Medical Examinations'!$A$2:$A$2336,'Medical Examinations'!$E$2:$E$2336)</f>
        <v>No</v>
      </c>
      <c r="G2035" t="str">
        <f>_xlfn.XLOOKUP(A2035,'Medical Examinations'!$A$2:$A$2336,'Medical Examinations'!$F$2:$F$2336)</f>
        <v>Yes</v>
      </c>
      <c r="H2035" s="1">
        <f>_xlfn.XLOOKUP(A2035,'Medical Examinations'!$A$2:$A$2336,'Medical Examinations'!$G$2:$G$2336)</f>
        <v>1</v>
      </c>
      <c r="I2035" t="str">
        <f>_xlfn.XLOOKUP(A2035,'Medical Examinations'!$A$2:$A$2336,'Medical Examinations'!$H$2:$H$2336)</f>
        <v>No</v>
      </c>
      <c r="J2035" t="str">
        <f>VLOOKUP(A2035,'Medical Examinations'!$A$2:$J$2336,9,FALSE)</f>
        <v>Overweight</v>
      </c>
      <c r="K2035" t="str">
        <f>VLOOKUP(A2035,'Medical Examinations'!$A$2:$J$2336,10,FALSE)</f>
        <v>Prediabetes</v>
      </c>
      <c r="L2035" s="51" t="str">
        <f>_xlfn.XLOOKUP(A2035,'Hospitalisation Details'!$A$2:$A$2345,'Hospitalisation Details'!$J$2:$J$2345,"")</f>
        <v>1-Nov-1993</v>
      </c>
      <c r="M2035" s="12">
        <f>_xlfn.XLOOKUP(A2035,'Hospitalisation Details'!$A$2:$A$2344,'Hospitalisation Details'!$F$2:$F$2344," ",0,1)</f>
        <v>2866.09</v>
      </c>
      <c r="N2035" t="str">
        <f>_xlfn.XLOOKUP(A2035,'Hospitalisation Details'!$A$2:$A$2344,'Hospitalisation Details'!$G$2:$G$2344," ",0,1)</f>
        <v>tier - 3</v>
      </c>
      <c r="O2035" t="str">
        <f>_xlfn.XLOOKUP(A2035,'Hospitalisation Details'!$A$2:$A$2344,'Hospitalisation Details'!$H$2:$H$2344," ",0,1)</f>
        <v>tier - 3</v>
      </c>
      <c r="P2035" t="str">
        <f>_xlfn.XLOOKUP(A2035,'Hospitalisation Details'!$A$2:$A$2344,'Hospitalisation Details'!$I$2:$I$2344," ",0,1)</f>
        <v>R1011</v>
      </c>
      <c r="Q2035">
        <f>_xlfn.XLOOKUP(A2035,'Hospitalisation Details'!$A$2:$A$2344,'Hospitalisation Details'!$K$2:$K$2344," ",0,1)</f>
        <v>29</v>
      </c>
    </row>
    <row r="2036" spans="1:17" ht="15.5" x14ac:dyDescent="0.35">
      <c r="A2036" s="8" t="s">
        <v>332</v>
      </c>
      <c r="B2036" t="str">
        <f>VLOOKUP(Healthcare!A2036,'Customer Names'!A2036:E4370,4,FALSE)</f>
        <v>Ildiko M.</v>
      </c>
      <c r="C2036" s="10">
        <f>_xlfn.XLOOKUP(A2036,'Medical Examinations'!$A$2:$A$2336,'Medical Examinations'!$B$2:$B$2336,"NA",0,1)</f>
        <v>33.344999999999999</v>
      </c>
      <c r="D2036" s="10">
        <f>_xlfn.XLOOKUP(A2036,'Medical Examinations'!$A$2:$A$2336,'Medical Examinations'!$C$2:$C$2336)</f>
        <v>4.29</v>
      </c>
      <c r="E2036" s="1" t="str">
        <f>_xlfn.XLOOKUP(A2036,'Medical Examinations'!$A$2:$A$2336,'Medical Examinations'!$D$2:$D$2336)</f>
        <v>No</v>
      </c>
      <c r="F2036" t="str">
        <f>_xlfn.XLOOKUP(A2036,'Medical Examinations'!$A$2:$A$2336,'Medical Examinations'!$E$2:$E$2336)</f>
        <v>No</v>
      </c>
      <c r="G2036" t="str">
        <f>_xlfn.XLOOKUP(A2036,'Medical Examinations'!$A$2:$A$2336,'Medical Examinations'!$F$2:$F$2336)</f>
        <v>No</v>
      </c>
      <c r="H2036" s="1">
        <f>_xlfn.XLOOKUP(A2036,'Medical Examinations'!$A$2:$A$2336,'Medical Examinations'!$G$2:$G$2336)</f>
        <v>1</v>
      </c>
      <c r="I2036" t="str">
        <f>_xlfn.XLOOKUP(A2036,'Medical Examinations'!$A$2:$A$2336,'Medical Examinations'!$H$2:$H$2336)</f>
        <v>No</v>
      </c>
      <c r="J2036" t="str">
        <f>VLOOKUP(A2036,'Medical Examinations'!$A$2:$J$2336,9,FALSE)</f>
        <v>Obesity</v>
      </c>
      <c r="K2036" t="str">
        <f>VLOOKUP(A2036,'Medical Examinations'!$A$2:$J$2336,10,FALSE)</f>
        <v>Normal</v>
      </c>
      <c r="L2036" s="51" t="str">
        <f>_xlfn.XLOOKUP(A2036,'Hospitalisation Details'!$A$2:$A$2345,'Hospitalisation Details'!$J$2:$J$2345,"")</f>
        <v>4-Sep-1998</v>
      </c>
      <c r="M2036" s="12">
        <f>_xlfn.XLOOKUP(A2036,'Hospitalisation Details'!$A$2:$A$2344,'Hospitalisation Details'!$F$2:$F$2344," ",0,1)</f>
        <v>2855.44</v>
      </c>
      <c r="N2036" t="str">
        <f>_xlfn.XLOOKUP(A2036,'Hospitalisation Details'!$A$2:$A$2344,'Hospitalisation Details'!$G$2:$G$2344," ",0,1)</f>
        <v>tier - 2</v>
      </c>
      <c r="O2036" t="str">
        <f>_xlfn.XLOOKUP(A2036,'Hospitalisation Details'!$A$2:$A$2344,'Hospitalisation Details'!$H$2:$H$2344," ",0,1)</f>
        <v>tier - 3</v>
      </c>
      <c r="P2036" t="str">
        <f>_xlfn.XLOOKUP(A2036,'Hospitalisation Details'!$A$2:$A$2344,'Hospitalisation Details'!$I$2:$I$2344," ",0,1)</f>
        <v>R1012</v>
      </c>
      <c r="Q2036">
        <f>_xlfn.XLOOKUP(A2036,'Hospitalisation Details'!$A$2:$A$2344,'Hospitalisation Details'!$K$2:$K$2344," ",0,1)</f>
        <v>24</v>
      </c>
    </row>
    <row r="2037" spans="1:17" ht="15.5" x14ac:dyDescent="0.35">
      <c r="A2037" s="8" t="s">
        <v>331</v>
      </c>
      <c r="B2037" t="str">
        <f>VLOOKUP(Healthcare!A2037,'Customer Names'!A2037:E4371,4,FALSE)</f>
        <v>Melinda E.</v>
      </c>
      <c r="C2037" s="10">
        <f>_xlfn.XLOOKUP(A2037,'Medical Examinations'!$A$2:$A$2336,'Medical Examinations'!$B$2:$B$2336,"NA",0,1)</f>
        <v>29.925000000000001</v>
      </c>
      <c r="D2037" s="10">
        <f>_xlfn.XLOOKUP(A2037,'Medical Examinations'!$A$2:$A$2336,'Medical Examinations'!$C$2:$C$2336)</f>
        <v>5.3</v>
      </c>
      <c r="E2037" s="1" t="str">
        <f>_xlfn.XLOOKUP(A2037,'Medical Examinations'!$A$2:$A$2336,'Medical Examinations'!$D$2:$D$2336)</f>
        <v>No</v>
      </c>
      <c r="F2037" t="str">
        <f>_xlfn.XLOOKUP(A2037,'Medical Examinations'!$A$2:$A$2336,'Medical Examinations'!$E$2:$E$2336)</f>
        <v>No</v>
      </c>
      <c r="G2037" t="str">
        <f>_xlfn.XLOOKUP(A2037,'Medical Examinations'!$A$2:$A$2336,'Medical Examinations'!$F$2:$F$2336)</f>
        <v>No</v>
      </c>
      <c r="H2037" s="1">
        <f>_xlfn.XLOOKUP(A2037,'Medical Examinations'!$A$2:$A$2336,'Medical Examinations'!$G$2:$G$2336)</f>
        <v>1</v>
      </c>
      <c r="I2037" t="str">
        <f>_xlfn.XLOOKUP(A2037,'Medical Examinations'!$A$2:$A$2336,'Medical Examinations'!$H$2:$H$2336)</f>
        <v>No</v>
      </c>
      <c r="J2037" t="str">
        <f>VLOOKUP(A2037,'Medical Examinations'!$A$2:$J$2336,9,FALSE)</f>
        <v>Overweight</v>
      </c>
      <c r="K2037" t="str">
        <f>VLOOKUP(A2037,'Medical Examinations'!$A$2:$J$2336,10,FALSE)</f>
        <v>Normal</v>
      </c>
      <c r="L2037" s="51" t="str">
        <f>_xlfn.XLOOKUP(A2037,'Hospitalisation Details'!$A$2:$A$2345,'Hospitalisation Details'!$J$2:$J$2345,"")</f>
        <v>17-Jun-1998</v>
      </c>
      <c r="M2037" s="12">
        <f>_xlfn.XLOOKUP(A2037,'Hospitalisation Details'!$A$2:$A$2344,'Hospitalisation Details'!$F$2:$F$2344," ",0,1)</f>
        <v>2850.68</v>
      </c>
      <c r="N2037" t="str">
        <f>_xlfn.XLOOKUP(A2037,'Hospitalisation Details'!$A$2:$A$2344,'Hospitalisation Details'!$G$2:$G$2344," ",0,1)</f>
        <v>tier - 2</v>
      </c>
      <c r="O2037" t="str">
        <f>_xlfn.XLOOKUP(A2037,'Hospitalisation Details'!$A$2:$A$2344,'Hospitalisation Details'!$H$2:$H$2344," ",0,1)</f>
        <v>tier - 3</v>
      </c>
      <c r="P2037" t="str">
        <f>_xlfn.XLOOKUP(A2037,'Hospitalisation Details'!$A$2:$A$2344,'Hospitalisation Details'!$I$2:$I$2344," ",0,1)</f>
        <v>R1012</v>
      </c>
      <c r="Q2037">
        <f>_xlfn.XLOOKUP(A2037,'Hospitalisation Details'!$A$2:$A$2344,'Hospitalisation Details'!$K$2:$K$2344," ",0,1)</f>
        <v>24</v>
      </c>
    </row>
    <row r="2038" spans="1:17" ht="15.5" x14ac:dyDescent="0.35">
      <c r="A2038" s="8" t="s">
        <v>330</v>
      </c>
      <c r="B2038" t="str">
        <f>VLOOKUP(Healthcare!A2038,'Customer Names'!A2038:E4372,4,FALSE)</f>
        <v>Ashley M</v>
      </c>
      <c r="C2038" s="10">
        <f>_xlfn.XLOOKUP(A2038,'Medical Examinations'!$A$2:$A$2336,'Medical Examinations'!$B$2:$B$2336,"NA",0,1)</f>
        <v>24.225000000000001</v>
      </c>
      <c r="D2038" s="10">
        <f>_xlfn.XLOOKUP(A2038,'Medical Examinations'!$A$2:$A$2336,'Medical Examinations'!$C$2:$C$2336)</f>
        <v>4.42</v>
      </c>
      <c r="E2038" s="1" t="str">
        <f>_xlfn.XLOOKUP(A2038,'Medical Examinations'!$A$2:$A$2336,'Medical Examinations'!$D$2:$D$2336)</f>
        <v>No</v>
      </c>
      <c r="F2038" t="str">
        <f>_xlfn.XLOOKUP(A2038,'Medical Examinations'!$A$2:$A$2336,'Medical Examinations'!$E$2:$E$2336)</f>
        <v>No</v>
      </c>
      <c r="G2038" t="str">
        <f>_xlfn.XLOOKUP(A2038,'Medical Examinations'!$A$2:$A$2336,'Medical Examinations'!$F$2:$F$2336)</f>
        <v>No</v>
      </c>
      <c r="H2038" s="1">
        <f>_xlfn.XLOOKUP(A2038,'Medical Examinations'!$A$2:$A$2336,'Medical Examinations'!$G$2:$G$2336)</f>
        <v>1</v>
      </c>
      <c r="I2038" t="str">
        <f>_xlfn.XLOOKUP(A2038,'Medical Examinations'!$A$2:$A$2336,'Medical Examinations'!$H$2:$H$2336)</f>
        <v>No</v>
      </c>
      <c r="J2038" t="str">
        <f>VLOOKUP(A2038,'Medical Examinations'!$A$2:$J$2336,9,FALSE)</f>
        <v>Normal Weight</v>
      </c>
      <c r="K2038" t="str">
        <f>VLOOKUP(A2038,'Medical Examinations'!$A$2:$J$2336,10,FALSE)</f>
        <v>Normal</v>
      </c>
      <c r="L2038" s="51" t="str">
        <f>_xlfn.XLOOKUP(A2038,'Hospitalisation Details'!$A$2:$A$2345,'Hospitalisation Details'!$J$2:$J$2345,"")</f>
        <v>15-Nov-1998</v>
      </c>
      <c r="M2038" s="12">
        <f>_xlfn.XLOOKUP(A2038,'Hospitalisation Details'!$A$2:$A$2344,'Hospitalisation Details'!$F$2:$F$2344," ",0,1)</f>
        <v>2842.76</v>
      </c>
      <c r="N2038" t="str">
        <f>_xlfn.XLOOKUP(A2038,'Hospitalisation Details'!$A$2:$A$2344,'Hospitalisation Details'!$G$2:$G$2344," ",0,1)</f>
        <v>tier - 2</v>
      </c>
      <c r="O2038" t="str">
        <f>_xlfn.XLOOKUP(A2038,'Hospitalisation Details'!$A$2:$A$2344,'Hospitalisation Details'!$H$2:$H$2344," ",0,1)</f>
        <v>tier - 3</v>
      </c>
      <c r="P2038" t="str">
        <f>_xlfn.XLOOKUP(A2038,'Hospitalisation Details'!$A$2:$A$2344,'Hospitalisation Details'!$I$2:$I$2344," ",0,1)</f>
        <v>R1012</v>
      </c>
      <c r="Q2038">
        <f>_xlfn.XLOOKUP(A2038,'Hospitalisation Details'!$A$2:$A$2344,'Hospitalisation Details'!$K$2:$K$2344," ",0,1)</f>
        <v>24</v>
      </c>
    </row>
    <row r="2039" spans="1:17" ht="15.5" x14ac:dyDescent="0.35">
      <c r="A2039" s="8" t="s">
        <v>329</v>
      </c>
      <c r="B2039" t="str">
        <f>VLOOKUP(Healthcare!A2039,'Customer Names'!A2039:E4373,4,FALSE)</f>
        <v>Stephanie</v>
      </c>
      <c r="C2039" s="10">
        <f>_xlfn.XLOOKUP(A2039,'Medical Examinations'!$A$2:$A$2336,'Medical Examinations'!$B$2:$B$2336,"NA",0,1)</f>
        <v>29.68</v>
      </c>
      <c r="D2039" s="10">
        <f>_xlfn.XLOOKUP(A2039,'Medical Examinations'!$A$2:$A$2336,'Medical Examinations'!$C$2:$C$2336)</f>
        <v>5.68</v>
      </c>
      <c r="E2039" s="1" t="str">
        <f>_xlfn.XLOOKUP(A2039,'Medical Examinations'!$A$2:$A$2336,'Medical Examinations'!$D$2:$D$2336)</f>
        <v>No</v>
      </c>
      <c r="F2039" t="str">
        <f>_xlfn.XLOOKUP(A2039,'Medical Examinations'!$A$2:$A$2336,'Medical Examinations'!$E$2:$E$2336)</f>
        <v>Yes</v>
      </c>
      <c r="G2039" t="str">
        <f>_xlfn.XLOOKUP(A2039,'Medical Examinations'!$A$2:$A$2336,'Medical Examinations'!$F$2:$F$2336)</f>
        <v>No</v>
      </c>
      <c r="H2039" s="1">
        <f>_xlfn.XLOOKUP(A2039,'Medical Examinations'!$A$2:$A$2336,'Medical Examinations'!$G$2:$G$2336)</f>
        <v>1</v>
      </c>
      <c r="I2039" t="str">
        <f>_xlfn.XLOOKUP(A2039,'Medical Examinations'!$A$2:$A$2336,'Medical Examinations'!$H$2:$H$2336)</f>
        <v>No</v>
      </c>
      <c r="J2039" t="str">
        <f>VLOOKUP(A2039,'Medical Examinations'!$A$2:$J$2336,9,FALSE)</f>
        <v>Overweight</v>
      </c>
      <c r="K2039" t="str">
        <f>VLOOKUP(A2039,'Medical Examinations'!$A$2:$J$2336,10,FALSE)</f>
        <v>Normal</v>
      </c>
      <c r="L2039" s="51" t="str">
        <f>_xlfn.XLOOKUP(A2039,'Hospitalisation Details'!$A$2:$A$2345,'Hospitalisation Details'!$J$2:$J$2345,"")</f>
        <v>1-Oct-2000</v>
      </c>
      <c r="M2039" s="12">
        <f>_xlfn.XLOOKUP(A2039,'Hospitalisation Details'!$A$2:$A$2344,'Hospitalisation Details'!$F$2:$F$2344," ",0,1)</f>
        <v>2819.51</v>
      </c>
      <c r="N2039" t="str">
        <f>_xlfn.XLOOKUP(A2039,'Hospitalisation Details'!$A$2:$A$2344,'Hospitalisation Details'!$G$2:$G$2344," ",0,1)</f>
        <v>tier - 2</v>
      </c>
      <c r="O2039" t="str">
        <f>_xlfn.XLOOKUP(A2039,'Hospitalisation Details'!$A$2:$A$2344,'Hospitalisation Details'!$H$2:$H$2344," ",0,1)</f>
        <v>tier - 3</v>
      </c>
      <c r="P2039" t="str">
        <f>_xlfn.XLOOKUP(A2039,'Hospitalisation Details'!$A$2:$A$2344,'Hospitalisation Details'!$I$2:$I$2344," ",0,1)</f>
        <v>R1011</v>
      </c>
      <c r="Q2039">
        <f>_xlfn.XLOOKUP(A2039,'Hospitalisation Details'!$A$2:$A$2344,'Hospitalisation Details'!$K$2:$K$2344," ",0,1)</f>
        <v>22</v>
      </c>
    </row>
    <row r="2040" spans="1:17" ht="15.5" x14ac:dyDescent="0.35">
      <c r="A2040" s="8" t="s">
        <v>328</v>
      </c>
      <c r="B2040" t="str">
        <f>VLOOKUP(Healthcare!A2040,'Customer Names'!A2040:E4374,4,FALSE)</f>
        <v>Sean P.</v>
      </c>
      <c r="C2040" s="10">
        <f>_xlfn.XLOOKUP(A2040,'Medical Examinations'!$A$2:$A$2336,'Medical Examinations'!$B$2:$B$2336,"NA",0,1)</f>
        <v>20.614999999999998</v>
      </c>
      <c r="D2040" s="10">
        <f>_xlfn.XLOOKUP(A2040,'Medical Examinations'!$A$2:$A$2336,'Medical Examinations'!$C$2:$C$2336)</f>
        <v>6.05</v>
      </c>
      <c r="E2040" s="1" t="str">
        <f>_xlfn.XLOOKUP(A2040,'Medical Examinations'!$A$2:$A$2336,'Medical Examinations'!$D$2:$D$2336)</f>
        <v>No</v>
      </c>
      <c r="F2040" t="str">
        <f>_xlfn.XLOOKUP(A2040,'Medical Examinations'!$A$2:$A$2336,'Medical Examinations'!$E$2:$E$2336)</f>
        <v>No</v>
      </c>
      <c r="G2040" t="str">
        <f>_xlfn.XLOOKUP(A2040,'Medical Examinations'!$A$2:$A$2336,'Medical Examinations'!$F$2:$F$2336)</f>
        <v>Yes</v>
      </c>
      <c r="H2040" s="1">
        <f>_xlfn.XLOOKUP(A2040,'Medical Examinations'!$A$2:$A$2336,'Medical Examinations'!$G$2:$G$2336)</f>
        <v>1</v>
      </c>
      <c r="I2040" t="str">
        <f>_xlfn.XLOOKUP(A2040,'Medical Examinations'!$A$2:$A$2336,'Medical Examinations'!$H$2:$H$2336)</f>
        <v>No</v>
      </c>
      <c r="J2040" t="str">
        <f>VLOOKUP(A2040,'Medical Examinations'!$A$2:$J$2336,9,FALSE)</f>
        <v>Normal Weight</v>
      </c>
      <c r="K2040" t="str">
        <f>VLOOKUP(A2040,'Medical Examinations'!$A$2:$J$2336,10,FALSE)</f>
        <v>Prediabetes</v>
      </c>
      <c r="L2040" s="51" t="str">
        <f>_xlfn.XLOOKUP(A2040,'Hospitalisation Details'!$A$2:$A$2345,'Hospitalisation Details'!$J$2:$J$2345,"")</f>
        <v>23-Sep-2003</v>
      </c>
      <c r="M2040" s="12">
        <f>_xlfn.XLOOKUP(A2040,'Hospitalisation Details'!$A$2:$A$2344,'Hospitalisation Details'!$F$2:$F$2344," ",0,1)</f>
        <v>2803.7</v>
      </c>
      <c r="N2040" t="str">
        <f>_xlfn.XLOOKUP(A2040,'Hospitalisation Details'!$A$2:$A$2344,'Hospitalisation Details'!$G$2:$G$2344," ",0,1)</f>
        <v>tier - 2</v>
      </c>
      <c r="O2040" t="str">
        <f>_xlfn.XLOOKUP(A2040,'Hospitalisation Details'!$A$2:$A$2344,'Hospitalisation Details'!$H$2:$H$2344," ",0,1)</f>
        <v>tier - 1</v>
      </c>
      <c r="P2040" t="str">
        <f>_xlfn.XLOOKUP(A2040,'Hospitalisation Details'!$A$2:$A$2344,'Hospitalisation Details'!$I$2:$I$2344," ",0,1)</f>
        <v>R1012</v>
      </c>
      <c r="Q2040">
        <f>_xlfn.XLOOKUP(A2040,'Hospitalisation Details'!$A$2:$A$2344,'Hospitalisation Details'!$K$2:$K$2344," ",0,1)</f>
        <v>19</v>
      </c>
    </row>
    <row r="2041" spans="1:17" ht="15.5" x14ac:dyDescent="0.35">
      <c r="A2041" s="8" t="s">
        <v>327</v>
      </c>
      <c r="B2041" t="str">
        <f>VLOOKUP(Healthcare!A2041,'Customer Names'!A2041:E4375,4,FALSE)</f>
        <v>Emily G</v>
      </c>
      <c r="C2041" s="10">
        <f>_xlfn.XLOOKUP(A2041,'Medical Examinations'!$A$2:$A$2336,'Medical Examinations'!$B$2:$B$2336,"NA",0,1)</f>
        <v>32.119999999999997</v>
      </c>
      <c r="D2041" s="10">
        <f>_xlfn.XLOOKUP(A2041,'Medical Examinations'!$A$2:$A$2336,'Medical Examinations'!$C$2:$C$2336)</f>
        <v>5.33</v>
      </c>
      <c r="E2041" s="1" t="str">
        <f>_xlfn.XLOOKUP(A2041,'Medical Examinations'!$A$2:$A$2336,'Medical Examinations'!$D$2:$D$2336)</f>
        <v>No</v>
      </c>
      <c r="F2041" t="str">
        <f>_xlfn.XLOOKUP(A2041,'Medical Examinations'!$A$2:$A$2336,'Medical Examinations'!$E$2:$E$2336)</f>
        <v>Yes</v>
      </c>
      <c r="G2041" t="str">
        <f>_xlfn.XLOOKUP(A2041,'Medical Examinations'!$A$2:$A$2336,'Medical Examinations'!$F$2:$F$2336)</f>
        <v>No</v>
      </c>
      <c r="H2041" s="1">
        <f>_xlfn.XLOOKUP(A2041,'Medical Examinations'!$A$2:$A$2336,'Medical Examinations'!$G$2:$G$2336)</f>
        <v>1</v>
      </c>
      <c r="I2041" t="str">
        <f>_xlfn.XLOOKUP(A2041,'Medical Examinations'!$A$2:$A$2336,'Medical Examinations'!$H$2:$H$2336)</f>
        <v>No</v>
      </c>
      <c r="J2041" t="str">
        <f>VLOOKUP(A2041,'Medical Examinations'!$A$2:$J$2336,9,FALSE)</f>
        <v>Obesity</v>
      </c>
      <c r="K2041" t="str">
        <f>VLOOKUP(A2041,'Medical Examinations'!$A$2:$J$2336,10,FALSE)</f>
        <v>Normal</v>
      </c>
      <c r="L2041" s="51" t="str">
        <f>_xlfn.XLOOKUP(A2041,'Hospitalisation Details'!$A$2:$A$2345,'Hospitalisation Details'!$J$2:$J$2345,"")</f>
        <v>4-Aug-2004</v>
      </c>
      <c r="M2041" s="12">
        <f>_xlfn.XLOOKUP(A2041,'Hospitalisation Details'!$A$2:$A$2344,'Hospitalisation Details'!$F$2:$F$2344," ",0,1)</f>
        <v>2801.26</v>
      </c>
      <c r="N2041" t="str">
        <f>_xlfn.XLOOKUP(A2041,'Hospitalisation Details'!$A$2:$A$2344,'Hospitalisation Details'!$G$2:$G$2344," ",0,1)</f>
        <v>tier - 2</v>
      </c>
      <c r="O2041" t="str">
        <f>_xlfn.XLOOKUP(A2041,'Hospitalisation Details'!$A$2:$A$2344,'Hospitalisation Details'!$H$2:$H$2344," ",0,1)</f>
        <v>tier - 3</v>
      </c>
      <c r="P2041" t="str">
        <f>_xlfn.XLOOKUP(A2041,'Hospitalisation Details'!$A$2:$A$2344,'Hospitalisation Details'!$I$2:$I$2344," ",0,1)</f>
        <v>R1013</v>
      </c>
      <c r="Q2041">
        <f>_xlfn.XLOOKUP(A2041,'Hospitalisation Details'!$A$2:$A$2344,'Hospitalisation Details'!$K$2:$K$2344," ",0,1)</f>
        <v>18</v>
      </c>
    </row>
    <row r="2042" spans="1:17" ht="15.5" x14ac:dyDescent="0.35">
      <c r="A2042" s="8" t="s">
        <v>326</v>
      </c>
      <c r="B2042" t="str">
        <f>VLOOKUP(Healthcare!A2042,'Customer Names'!A2042:E4376,4,FALSE)</f>
        <v>Malcolm</v>
      </c>
      <c r="C2042" s="10">
        <f>_xlfn.XLOOKUP(A2042,'Medical Examinations'!$A$2:$A$2336,'Medical Examinations'!$B$2:$B$2336,"NA",0,1)</f>
        <v>27.36</v>
      </c>
      <c r="D2042" s="10">
        <f>_xlfn.XLOOKUP(A2042,'Medical Examinations'!$A$2:$A$2336,'Medical Examinations'!$C$2:$C$2336)</f>
        <v>6.22</v>
      </c>
      <c r="E2042" s="1" t="str">
        <f>_xlfn.XLOOKUP(A2042,'Medical Examinations'!$A$2:$A$2336,'Medical Examinations'!$D$2:$D$2336)</f>
        <v>No</v>
      </c>
      <c r="F2042" t="str">
        <f>_xlfn.XLOOKUP(A2042,'Medical Examinations'!$A$2:$A$2336,'Medical Examinations'!$E$2:$E$2336)</f>
        <v>No</v>
      </c>
      <c r="G2042" t="str">
        <f>_xlfn.XLOOKUP(A2042,'Medical Examinations'!$A$2:$A$2336,'Medical Examinations'!$F$2:$F$2336)</f>
        <v>No</v>
      </c>
      <c r="H2042" s="1">
        <f>_xlfn.XLOOKUP(A2042,'Medical Examinations'!$A$2:$A$2336,'Medical Examinations'!$G$2:$G$2336)</f>
        <v>0</v>
      </c>
      <c r="I2042" t="str">
        <f>_xlfn.XLOOKUP(A2042,'Medical Examinations'!$A$2:$A$2336,'Medical Examinations'!$H$2:$H$2336)</f>
        <v>No</v>
      </c>
      <c r="J2042" t="str">
        <f>VLOOKUP(A2042,'Medical Examinations'!$A$2:$J$2336,9,FALSE)</f>
        <v>Overweight</v>
      </c>
      <c r="K2042" t="str">
        <f>VLOOKUP(A2042,'Medical Examinations'!$A$2:$J$2336,10,FALSE)</f>
        <v>Prediabetes</v>
      </c>
      <c r="L2042" s="51" t="str">
        <f>_xlfn.XLOOKUP(A2042,'Hospitalisation Details'!$A$2:$A$2345,'Hospitalisation Details'!$J$2:$J$2345,"")</f>
        <v>24-Dec-1999</v>
      </c>
      <c r="M2042" s="12">
        <f>_xlfn.XLOOKUP(A2042,'Hospitalisation Details'!$A$2:$A$2344,'Hospitalisation Details'!$F$2:$F$2344," ",0,1)</f>
        <v>2789.06</v>
      </c>
      <c r="N2042" t="str">
        <f>_xlfn.XLOOKUP(A2042,'Hospitalisation Details'!$A$2:$A$2344,'Hospitalisation Details'!$G$2:$G$2344," ",0,1)</f>
        <v>tier - 2</v>
      </c>
      <c r="O2042" t="str">
        <f>_xlfn.XLOOKUP(A2042,'Hospitalisation Details'!$A$2:$A$2344,'Hospitalisation Details'!$H$2:$H$2344," ",0,1)</f>
        <v>tier - 3</v>
      </c>
      <c r="P2042" t="str">
        <f>_xlfn.XLOOKUP(A2042,'Hospitalisation Details'!$A$2:$A$2344,'Hospitalisation Details'!$I$2:$I$2344," ",0,1)</f>
        <v>R1012</v>
      </c>
      <c r="Q2042">
        <f>_xlfn.XLOOKUP(A2042,'Hospitalisation Details'!$A$2:$A$2344,'Hospitalisation Details'!$K$2:$K$2344," ",0,1)</f>
        <v>23</v>
      </c>
    </row>
    <row r="2043" spans="1:17" ht="15.5" x14ac:dyDescent="0.35">
      <c r="A2043" s="8" t="s">
        <v>325</v>
      </c>
      <c r="B2043" t="str">
        <f>VLOOKUP(Healthcare!A2043,'Customer Names'!A2043:E4377,4,FALSE)</f>
        <v>Danilo</v>
      </c>
      <c r="C2043" s="10">
        <f>_xlfn.XLOOKUP(A2043,'Medical Examinations'!$A$2:$A$2336,'Medical Examinations'!$B$2:$B$2336,"NA",0,1)</f>
        <v>17.385000000000002</v>
      </c>
      <c r="D2043" s="10">
        <f>_xlfn.XLOOKUP(A2043,'Medical Examinations'!$A$2:$A$2336,'Medical Examinations'!$C$2:$C$2336)</f>
        <v>5.84</v>
      </c>
      <c r="E2043" s="1" t="str">
        <f>_xlfn.XLOOKUP(A2043,'Medical Examinations'!$A$2:$A$2336,'Medical Examinations'!$D$2:$D$2336)</f>
        <v>No</v>
      </c>
      <c r="F2043" t="str">
        <f>_xlfn.XLOOKUP(A2043,'Medical Examinations'!$A$2:$A$2336,'Medical Examinations'!$E$2:$E$2336)</f>
        <v>No</v>
      </c>
      <c r="G2043" t="str">
        <f>_xlfn.XLOOKUP(A2043,'Medical Examinations'!$A$2:$A$2336,'Medical Examinations'!$F$2:$F$2336)</f>
        <v>No</v>
      </c>
      <c r="H2043" s="1">
        <f>_xlfn.XLOOKUP(A2043,'Medical Examinations'!$A$2:$A$2336,'Medical Examinations'!$G$2:$G$2336)</f>
        <v>0</v>
      </c>
      <c r="I2043" t="str">
        <f>_xlfn.XLOOKUP(A2043,'Medical Examinations'!$A$2:$A$2336,'Medical Examinations'!$H$2:$H$2336)</f>
        <v>No</v>
      </c>
      <c r="J2043" t="str">
        <f>VLOOKUP(A2043,'Medical Examinations'!$A$2:$J$2336,9,FALSE)</f>
        <v>Underweight</v>
      </c>
      <c r="K2043" t="str">
        <f>VLOOKUP(A2043,'Medical Examinations'!$A$2:$J$2336,10,FALSE)</f>
        <v>Prediabetes</v>
      </c>
      <c r="L2043" s="51" t="str">
        <f>_xlfn.XLOOKUP(A2043,'Hospitalisation Details'!$A$2:$A$2345,'Hospitalisation Details'!$J$2:$J$2345,"")</f>
        <v>29-Aug-1999</v>
      </c>
      <c r="M2043" s="12">
        <f>_xlfn.XLOOKUP(A2043,'Hospitalisation Details'!$A$2:$A$2344,'Hospitalisation Details'!$F$2:$F$2344," ",0,1)</f>
        <v>2775.19</v>
      </c>
      <c r="N2043" t="str">
        <f>_xlfn.XLOOKUP(A2043,'Hospitalisation Details'!$A$2:$A$2344,'Hospitalisation Details'!$G$2:$G$2344," ",0,1)</f>
        <v>tier - 2</v>
      </c>
      <c r="O2043" t="str">
        <f>_xlfn.XLOOKUP(A2043,'Hospitalisation Details'!$A$2:$A$2344,'Hospitalisation Details'!$H$2:$H$2344," ",0,1)</f>
        <v>tier - 1</v>
      </c>
      <c r="P2043" t="str">
        <f>_xlfn.XLOOKUP(A2043,'Hospitalisation Details'!$A$2:$A$2344,'Hospitalisation Details'!$I$2:$I$2344," ",0,1)</f>
        <v>R1012</v>
      </c>
      <c r="Q2043">
        <f>_xlfn.XLOOKUP(A2043,'Hospitalisation Details'!$A$2:$A$2344,'Hospitalisation Details'!$K$2:$K$2344," ",0,1)</f>
        <v>23</v>
      </c>
    </row>
    <row r="2044" spans="1:17" ht="15.5" x14ac:dyDescent="0.35">
      <c r="A2044" s="8" t="s">
        <v>324</v>
      </c>
      <c r="B2044" t="str">
        <f>VLOOKUP(Healthcare!A2044,'Customer Names'!A2044:E4378,4,FALSE)</f>
        <v>Mikko</v>
      </c>
      <c r="C2044" s="10">
        <f>_xlfn.XLOOKUP(A2044,'Medical Examinations'!$A$2:$A$2336,'Medical Examinations'!$B$2:$B$2336,"NA",0,1)</f>
        <v>30.13</v>
      </c>
      <c r="D2044" s="10">
        <f>_xlfn.XLOOKUP(A2044,'Medical Examinations'!$A$2:$A$2336,'Medical Examinations'!$C$2:$C$2336)</f>
        <v>5.71</v>
      </c>
      <c r="E2044" s="1" t="str">
        <f>_xlfn.XLOOKUP(A2044,'Medical Examinations'!$A$2:$A$2336,'Medical Examinations'!$D$2:$D$2336)</f>
        <v>No</v>
      </c>
      <c r="F2044" t="str">
        <f>_xlfn.XLOOKUP(A2044,'Medical Examinations'!$A$2:$A$2336,'Medical Examinations'!$E$2:$E$2336)</f>
        <v>Yes</v>
      </c>
      <c r="G2044" t="str">
        <f>_xlfn.XLOOKUP(A2044,'Medical Examinations'!$A$2:$A$2336,'Medical Examinations'!$F$2:$F$2336)</f>
        <v>No</v>
      </c>
      <c r="H2044" s="1">
        <f>_xlfn.XLOOKUP(A2044,'Medical Examinations'!$A$2:$A$2336,'Medical Examinations'!$G$2:$G$2336)</f>
        <v>1</v>
      </c>
      <c r="I2044" t="str">
        <f>_xlfn.XLOOKUP(A2044,'Medical Examinations'!$A$2:$A$2336,'Medical Examinations'!$H$2:$H$2336)</f>
        <v>No</v>
      </c>
      <c r="J2044" t="str">
        <f>VLOOKUP(A2044,'Medical Examinations'!$A$2:$J$2336,9,FALSE)</f>
        <v>Obesity</v>
      </c>
      <c r="K2044" t="str">
        <f>VLOOKUP(A2044,'Medical Examinations'!$A$2:$J$2336,10,FALSE)</f>
        <v>Prediabetes</v>
      </c>
      <c r="L2044" s="51" t="str">
        <f>_xlfn.XLOOKUP(A2044,'Hospitalisation Details'!$A$2:$A$2345,'Hospitalisation Details'!$J$2:$J$2345,"")</f>
        <v>14-Nov-2004</v>
      </c>
      <c r="M2044" s="12">
        <f>_xlfn.XLOOKUP(A2044,'Hospitalisation Details'!$A$2:$A$2344,'Hospitalisation Details'!$F$2:$F$2344," ",0,1)</f>
        <v>2773.46</v>
      </c>
      <c r="N2044" t="str">
        <f>_xlfn.XLOOKUP(A2044,'Hospitalisation Details'!$A$2:$A$2344,'Hospitalisation Details'!$G$2:$G$2344," ",0,1)</f>
        <v>tier - 2</v>
      </c>
      <c r="O2044" t="str">
        <f>_xlfn.XLOOKUP(A2044,'Hospitalisation Details'!$A$2:$A$2344,'Hospitalisation Details'!$H$2:$H$2344," ",0,1)</f>
        <v>tier - 1</v>
      </c>
      <c r="P2044" t="str">
        <f>_xlfn.XLOOKUP(A2044,'Hospitalisation Details'!$A$2:$A$2344,'Hospitalisation Details'!$I$2:$I$2344," ",0,1)</f>
        <v>R1021</v>
      </c>
      <c r="Q2044">
        <f>_xlfn.XLOOKUP(A2044,'Hospitalisation Details'!$A$2:$A$2344,'Hospitalisation Details'!$K$2:$K$2344," ",0,1)</f>
        <v>18</v>
      </c>
    </row>
    <row r="2045" spans="1:17" ht="15.5" x14ac:dyDescent="0.35">
      <c r="A2045" s="8" t="s">
        <v>323</v>
      </c>
      <c r="B2045" t="str">
        <f>VLOOKUP(Healthcare!A2045,'Customer Names'!A2045:E4379,4,FALSE)</f>
        <v>Paula C.</v>
      </c>
      <c r="C2045" s="10">
        <f>_xlfn.XLOOKUP(A2045,'Medical Examinations'!$A$2:$A$2336,'Medical Examinations'!$B$2:$B$2336,"NA",0,1)</f>
        <v>25.44</v>
      </c>
      <c r="D2045" s="10">
        <f>_xlfn.XLOOKUP(A2045,'Medical Examinations'!$A$2:$A$2336,'Medical Examinations'!$C$2:$C$2336)</f>
        <v>6.04</v>
      </c>
      <c r="E2045" s="1" t="str">
        <f>_xlfn.XLOOKUP(A2045,'Medical Examinations'!$A$2:$A$2336,'Medical Examinations'!$D$2:$D$2336)</f>
        <v>Yes</v>
      </c>
      <c r="F2045" t="str">
        <f>_xlfn.XLOOKUP(A2045,'Medical Examinations'!$A$2:$A$2336,'Medical Examinations'!$E$2:$E$2336)</f>
        <v>No</v>
      </c>
      <c r="G2045" t="str">
        <f>_xlfn.XLOOKUP(A2045,'Medical Examinations'!$A$2:$A$2336,'Medical Examinations'!$F$2:$F$2336)</f>
        <v>Yes</v>
      </c>
      <c r="H2045" s="1">
        <f>_xlfn.XLOOKUP(A2045,'Medical Examinations'!$A$2:$A$2336,'Medical Examinations'!$G$2:$G$2336)</f>
        <v>1</v>
      </c>
      <c r="I2045" t="str">
        <f>_xlfn.XLOOKUP(A2045,'Medical Examinations'!$A$2:$A$2336,'Medical Examinations'!$H$2:$H$2336)</f>
        <v>No</v>
      </c>
      <c r="J2045" t="str">
        <f>VLOOKUP(A2045,'Medical Examinations'!$A$2:$J$2336,9,FALSE)</f>
        <v>Overweight</v>
      </c>
      <c r="K2045" t="str">
        <f>VLOOKUP(A2045,'Medical Examinations'!$A$2:$J$2336,10,FALSE)</f>
        <v>Prediabetes</v>
      </c>
      <c r="L2045" s="51" t="str">
        <f>_xlfn.XLOOKUP(A2045,'Hospitalisation Details'!$A$2:$A$2345,'Hospitalisation Details'!$J$2:$J$2345,"")</f>
        <v>10-Aug-1997</v>
      </c>
      <c r="M2045" s="12">
        <f>_xlfn.XLOOKUP(A2045,'Hospitalisation Details'!$A$2:$A$2344,'Hospitalisation Details'!$F$2:$F$2344," ",0,1)</f>
        <v>2758.99</v>
      </c>
      <c r="N2045" t="str">
        <f>_xlfn.XLOOKUP(A2045,'Hospitalisation Details'!$A$2:$A$2344,'Hospitalisation Details'!$G$2:$G$2344," ",0,1)</f>
        <v>tier - 2</v>
      </c>
      <c r="O2045" t="str">
        <f>_xlfn.XLOOKUP(A2045,'Hospitalisation Details'!$A$2:$A$2344,'Hospitalisation Details'!$H$2:$H$2344," ",0,1)</f>
        <v>tier - 1</v>
      </c>
      <c r="P2045" t="str">
        <f>_xlfn.XLOOKUP(A2045,'Hospitalisation Details'!$A$2:$A$2344,'Hospitalisation Details'!$I$2:$I$2344," ",0,1)</f>
        <v>R1012</v>
      </c>
      <c r="Q2045">
        <f>_xlfn.XLOOKUP(A2045,'Hospitalisation Details'!$A$2:$A$2344,'Hospitalisation Details'!$K$2:$K$2344," ",0,1)</f>
        <v>25</v>
      </c>
    </row>
    <row r="2046" spans="1:17" ht="15.5" x14ac:dyDescent="0.35">
      <c r="A2046" s="8" t="s">
        <v>322</v>
      </c>
      <c r="B2046" t="str">
        <f>VLOOKUP(Healthcare!A2046,'Customer Names'!A2046:E4380,4,FALSE)</f>
        <v>Kirsten N.</v>
      </c>
      <c r="C2046" s="10">
        <f>_xlfn.XLOOKUP(A2046,'Medical Examinations'!$A$2:$A$2336,'Medical Examinations'!$B$2:$B$2336,"NA",0,1)</f>
        <v>39.805</v>
      </c>
      <c r="D2046" s="10">
        <f>_xlfn.XLOOKUP(A2046,'Medical Examinations'!$A$2:$A$2336,'Medical Examinations'!$C$2:$C$2336)</f>
        <v>4.38</v>
      </c>
      <c r="E2046" s="1" t="str">
        <f>_xlfn.XLOOKUP(A2046,'Medical Examinations'!$A$2:$A$2336,'Medical Examinations'!$D$2:$D$2336)</f>
        <v>No</v>
      </c>
      <c r="F2046" t="str">
        <f>_xlfn.XLOOKUP(A2046,'Medical Examinations'!$A$2:$A$2336,'Medical Examinations'!$E$2:$E$2336)</f>
        <v>Yes</v>
      </c>
      <c r="G2046" t="str">
        <f>_xlfn.XLOOKUP(A2046,'Medical Examinations'!$A$2:$A$2336,'Medical Examinations'!$F$2:$F$2336)</f>
        <v>No</v>
      </c>
      <c r="H2046" s="1">
        <f>_xlfn.XLOOKUP(A2046,'Medical Examinations'!$A$2:$A$2336,'Medical Examinations'!$G$2:$G$2336)</f>
        <v>1</v>
      </c>
      <c r="I2046" t="str">
        <f>_xlfn.XLOOKUP(A2046,'Medical Examinations'!$A$2:$A$2336,'Medical Examinations'!$H$2:$H$2336)</f>
        <v>No</v>
      </c>
      <c r="J2046" t="str">
        <f>VLOOKUP(A2046,'Medical Examinations'!$A$2:$J$2336,9,FALSE)</f>
        <v>Obesity</v>
      </c>
      <c r="K2046" t="str">
        <f>VLOOKUP(A2046,'Medical Examinations'!$A$2:$J$2336,10,FALSE)</f>
        <v>Normal</v>
      </c>
      <c r="L2046" s="51" t="str">
        <f>_xlfn.XLOOKUP(A2046,'Hospitalisation Details'!$A$2:$A$2345,'Hospitalisation Details'!$J$2:$J$2345,"")</f>
        <v>11-Oct-2000</v>
      </c>
      <c r="M2046" s="12">
        <f>_xlfn.XLOOKUP(A2046,'Hospitalisation Details'!$A$2:$A$2344,'Hospitalisation Details'!$F$2:$F$2344," ",0,1)</f>
        <v>2755.02</v>
      </c>
      <c r="N2046" t="str">
        <f>_xlfn.XLOOKUP(A2046,'Hospitalisation Details'!$A$2:$A$2344,'Hospitalisation Details'!$G$2:$G$2344," ",0,1)</f>
        <v>tier - 2</v>
      </c>
      <c r="O2046" t="str">
        <f>_xlfn.XLOOKUP(A2046,'Hospitalisation Details'!$A$2:$A$2344,'Hospitalisation Details'!$H$2:$H$2344," ",0,1)</f>
        <v>tier - 1</v>
      </c>
      <c r="P2046" t="str">
        <f>_xlfn.XLOOKUP(A2046,'Hospitalisation Details'!$A$2:$A$2344,'Hospitalisation Details'!$I$2:$I$2344," ",0,1)</f>
        <v>R1024</v>
      </c>
      <c r="Q2046">
        <f>_xlfn.XLOOKUP(A2046,'Hospitalisation Details'!$A$2:$A$2344,'Hospitalisation Details'!$K$2:$K$2344," ",0,1)</f>
        <v>22</v>
      </c>
    </row>
    <row r="2047" spans="1:17" ht="15.5" x14ac:dyDescent="0.35">
      <c r="A2047" s="8" t="s">
        <v>321</v>
      </c>
      <c r="B2047" t="str">
        <f>VLOOKUP(Healthcare!A2047,'Customer Names'!A2047:E4381,4,FALSE)</f>
        <v>Christy</v>
      </c>
      <c r="C2047" s="10">
        <f>_xlfn.XLOOKUP(A2047,'Medical Examinations'!$A$2:$A$2336,'Medical Examinations'!$B$2:$B$2336,"NA",0,1)</f>
        <v>30.4</v>
      </c>
      <c r="D2047" s="10">
        <f>_xlfn.XLOOKUP(A2047,'Medical Examinations'!$A$2:$A$2336,'Medical Examinations'!$C$2:$C$2336)</f>
        <v>5.56</v>
      </c>
      <c r="E2047" s="1" t="str">
        <f>_xlfn.XLOOKUP(A2047,'Medical Examinations'!$A$2:$A$2336,'Medical Examinations'!$D$2:$D$2336)</f>
        <v>Yes</v>
      </c>
      <c r="F2047" t="str">
        <f>_xlfn.XLOOKUP(A2047,'Medical Examinations'!$A$2:$A$2336,'Medical Examinations'!$E$2:$E$2336)</f>
        <v>Yes</v>
      </c>
      <c r="G2047" t="str">
        <f>_xlfn.XLOOKUP(A2047,'Medical Examinations'!$A$2:$A$2336,'Medical Examinations'!$F$2:$F$2336)</f>
        <v>No</v>
      </c>
      <c r="H2047" s="1">
        <f>_xlfn.XLOOKUP(A2047,'Medical Examinations'!$A$2:$A$2336,'Medical Examinations'!$G$2:$G$2336)</f>
        <v>1</v>
      </c>
      <c r="I2047" t="str">
        <f>_xlfn.XLOOKUP(A2047,'Medical Examinations'!$A$2:$A$2336,'Medical Examinations'!$H$2:$H$2336)</f>
        <v>No</v>
      </c>
      <c r="J2047" t="str">
        <f>VLOOKUP(A2047,'Medical Examinations'!$A$2:$J$2336,9,FALSE)</f>
        <v>Obesity</v>
      </c>
      <c r="K2047" t="str">
        <f>VLOOKUP(A2047,'Medical Examinations'!$A$2:$J$2336,10,FALSE)</f>
        <v>Normal</v>
      </c>
      <c r="L2047" s="51" t="str">
        <f>_xlfn.XLOOKUP(A2047,'Hospitalisation Details'!$A$2:$A$2345,'Hospitalisation Details'!$J$2:$J$2345,"")</f>
        <v>3-Oct-2000</v>
      </c>
      <c r="M2047" s="12">
        <f>_xlfn.XLOOKUP(A2047,'Hospitalisation Details'!$A$2:$A$2344,'Hospitalisation Details'!$F$2:$F$2344," ",0,1)</f>
        <v>2741.95</v>
      </c>
      <c r="N2047" t="str">
        <f>_xlfn.XLOOKUP(A2047,'Hospitalisation Details'!$A$2:$A$2344,'Hospitalisation Details'!$G$2:$G$2344," ",0,1)</f>
        <v>tier - 2</v>
      </c>
      <c r="O2047" t="str">
        <f>_xlfn.XLOOKUP(A2047,'Hospitalisation Details'!$A$2:$A$2344,'Hospitalisation Details'!$H$2:$H$2344," ",0,1)</f>
        <v>tier - 3</v>
      </c>
      <c r="P2047" t="str">
        <f>_xlfn.XLOOKUP(A2047,'Hospitalisation Details'!$A$2:$A$2344,'Hospitalisation Details'!$I$2:$I$2344," ",0,1)</f>
        <v>R1024</v>
      </c>
      <c r="Q2047">
        <f>_xlfn.XLOOKUP(A2047,'Hospitalisation Details'!$A$2:$A$2344,'Hospitalisation Details'!$K$2:$K$2344," ",0,1)</f>
        <v>22</v>
      </c>
    </row>
    <row r="2048" spans="1:17" ht="15.5" x14ac:dyDescent="0.35">
      <c r="A2048" s="8" t="s">
        <v>320</v>
      </c>
      <c r="B2048" t="str">
        <f>VLOOKUP(Healthcare!A2048,'Customer Names'!A2048:E4382,4,FALSE)</f>
        <v>Jennifer</v>
      </c>
      <c r="C2048" s="10">
        <f>_xlfn.XLOOKUP(A2048,'Medical Examinations'!$A$2:$A$2336,'Medical Examinations'!$B$2:$B$2336,"NA",0,1)</f>
        <v>23.18</v>
      </c>
      <c r="D2048" s="10">
        <f>_xlfn.XLOOKUP(A2048,'Medical Examinations'!$A$2:$A$2336,'Medical Examinations'!$C$2:$C$2336)</f>
        <v>4.24</v>
      </c>
      <c r="E2048" s="1" t="str">
        <f>_xlfn.XLOOKUP(A2048,'Medical Examinations'!$A$2:$A$2336,'Medical Examinations'!$D$2:$D$2336)</f>
        <v>No</v>
      </c>
      <c r="F2048" t="str">
        <f>_xlfn.XLOOKUP(A2048,'Medical Examinations'!$A$2:$A$2336,'Medical Examinations'!$E$2:$E$2336)</f>
        <v>Yes</v>
      </c>
      <c r="G2048" t="str">
        <f>_xlfn.XLOOKUP(A2048,'Medical Examinations'!$A$2:$A$2336,'Medical Examinations'!$F$2:$F$2336)</f>
        <v>No</v>
      </c>
      <c r="H2048" s="1">
        <f>_xlfn.XLOOKUP(A2048,'Medical Examinations'!$A$2:$A$2336,'Medical Examinations'!$G$2:$G$2336)</f>
        <v>1</v>
      </c>
      <c r="I2048" t="str">
        <f>_xlfn.XLOOKUP(A2048,'Medical Examinations'!$A$2:$A$2336,'Medical Examinations'!$H$2:$H$2336)</f>
        <v>No</v>
      </c>
      <c r="J2048" t="str">
        <f>VLOOKUP(A2048,'Medical Examinations'!$A$2:$J$2336,9,FALSE)</f>
        <v>Normal Weight</v>
      </c>
      <c r="K2048" t="str">
        <f>VLOOKUP(A2048,'Medical Examinations'!$A$2:$J$2336,10,FALSE)</f>
        <v>Normal</v>
      </c>
      <c r="L2048" s="51" t="str">
        <f>_xlfn.XLOOKUP(A2048,'Hospitalisation Details'!$A$2:$A$2345,'Hospitalisation Details'!$J$2:$J$2345,"")</f>
        <v>17-Dec-2000</v>
      </c>
      <c r="M2048" s="12">
        <f>_xlfn.XLOOKUP(A2048,'Hospitalisation Details'!$A$2:$A$2344,'Hospitalisation Details'!$F$2:$F$2344," ",0,1)</f>
        <v>2731.91</v>
      </c>
      <c r="N2048" t="str">
        <f>_xlfn.XLOOKUP(A2048,'Hospitalisation Details'!$A$2:$A$2344,'Hospitalisation Details'!$G$2:$G$2344," ",0,1)</f>
        <v>tier - 2</v>
      </c>
      <c r="O2048" t="str">
        <f>_xlfn.XLOOKUP(A2048,'Hospitalisation Details'!$A$2:$A$2344,'Hospitalisation Details'!$H$2:$H$2344," ",0,1)</f>
        <v>tier - 3</v>
      </c>
      <c r="P2048" t="str">
        <f>_xlfn.XLOOKUP(A2048,'Hospitalisation Details'!$A$2:$A$2344,'Hospitalisation Details'!$I$2:$I$2344," ",0,1)</f>
        <v>R1024</v>
      </c>
      <c r="Q2048">
        <f>_xlfn.XLOOKUP(A2048,'Hospitalisation Details'!$A$2:$A$2344,'Hospitalisation Details'!$K$2:$K$2344," ",0,1)</f>
        <v>22</v>
      </c>
    </row>
    <row r="2049" spans="1:17" ht="15.5" x14ac:dyDescent="0.35">
      <c r="A2049" s="8" t="s">
        <v>319</v>
      </c>
      <c r="B2049" t="str">
        <f>VLOOKUP(Healthcare!A2049,'Customer Names'!A2049:E4383,4,FALSE)</f>
        <v>Jingjing</v>
      </c>
      <c r="C2049" s="10">
        <f>_xlfn.XLOOKUP(A2049,'Medical Examinations'!$A$2:$A$2336,'Medical Examinations'!$B$2:$B$2336,"NA",0,1)</f>
        <v>39.615000000000002</v>
      </c>
      <c r="D2049" s="10">
        <f>_xlfn.XLOOKUP(A2049,'Medical Examinations'!$A$2:$A$2336,'Medical Examinations'!$C$2:$C$2336)</f>
        <v>6.32</v>
      </c>
      <c r="E2049" s="1" t="str">
        <f>_xlfn.XLOOKUP(A2049,'Medical Examinations'!$A$2:$A$2336,'Medical Examinations'!$D$2:$D$2336)</f>
        <v>No</v>
      </c>
      <c r="F2049" t="str">
        <f>_xlfn.XLOOKUP(A2049,'Medical Examinations'!$A$2:$A$2336,'Medical Examinations'!$E$2:$E$2336)</f>
        <v>No</v>
      </c>
      <c r="G2049" t="str">
        <f>_xlfn.XLOOKUP(A2049,'Medical Examinations'!$A$2:$A$2336,'Medical Examinations'!$F$2:$F$2336)</f>
        <v>Yes</v>
      </c>
      <c r="H2049" s="1">
        <f>_xlfn.XLOOKUP(A2049,'Medical Examinations'!$A$2:$A$2336,'Medical Examinations'!$G$2:$G$2336)</f>
        <v>1</v>
      </c>
      <c r="I2049" t="str">
        <f>_xlfn.XLOOKUP(A2049,'Medical Examinations'!$A$2:$A$2336,'Medical Examinations'!$H$2:$H$2336)</f>
        <v>No</v>
      </c>
      <c r="J2049" t="str">
        <f>VLOOKUP(A2049,'Medical Examinations'!$A$2:$J$2336,9,FALSE)</f>
        <v>Obesity</v>
      </c>
      <c r="K2049" t="str">
        <f>VLOOKUP(A2049,'Medical Examinations'!$A$2:$J$2336,10,FALSE)</f>
        <v>Prediabetes</v>
      </c>
      <c r="L2049" s="51" t="str">
        <f>_xlfn.XLOOKUP(A2049,'Hospitalisation Details'!$A$2:$A$2345,'Hospitalisation Details'!$J$2:$J$2345,"")</f>
        <v>3-Dec-2003</v>
      </c>
      <c r="M2049" s="12">
        <f>_xlfn.XLOOKUP(A2049,'Hospitalisation Details'!$A$2:$A$2344,'Hospitalisation Details'!$F$2:$F$2344," ",0,1)</f>
        <v>2730.11</v>
      </c>
      <c r="N2049" t="str">
        <f>_xlfn.XLOOKUP(A2049,'Hospitalisation Details'!$A$2:$A$2344,'Hospitalisation Details'!$G$2:$G$2344," ",0,1)</f>
        <v>tier - 2</v>
      </c>
      <c r="O2049" t="str">
        <f>_xlfn.XLOOKUP(A2049,'Hospitalisation Details'!$A$2:$A$2344,'Hospitalisation Details'!$H$2:$H$2344," ",0,1)</f>
        <v>tier - 3</v>
      </c>
      <c r="P2049" t="str">
        <f>_xlfn.XLOOKUP(A2049,'Hospitalisation Details'!$A$2:$A$2344,'Hospitalisation Details'!$I$2:$I$2344," ",0,1)</f>
        <v>R1012</v>
      </c>
      <c r="Q2049">
        <f>_xlfn.XLOOKUP(A2049,'Hospitalisation Details'!$A$2:$A$2344,'Hospitalisation Details'!$K$2:$K$2344," ",0,1)</f>
        <v>19</v>
      </c>
    </row>
    <row r="2050" spans="1:17" ht="15.5" x14ac:dyDescent="0.35">
      <c r="A2050" s="8" t="s">
        <v>318</v>
      </c>
      <c r="B2050" t="str">
        <f>VLOOKUP(Healthcare!A2050,'Customer Names'!A2050:E4384,4,FALSE)</f>
        <v>Morgan</v>
      </c>
      <c r="C2050" s="10">
        <f>_xlfn.XLOOKUP(A2050,'Medical Examinations'!$A$2:$A$2336,'Medical Examinations'!$B$2:$B$2336,"NA",0,1)</f>
        <v>30.59</v>
      </c>
      <c r="D2050" s="10">
        <f>_xlfn.XLOOKUP(A2050,'Medical Examinations'!$A$2:$A$2336,'Medical Examinations'!$C$2:$C$2336)</f>
        <v>6.3</v>
      </c>
      <c r="E2050" s="1" t="str">
        <f>_xlfn.XLOOKUP(A2050,'Medical Examinations'!$A$2:$A$2336,'Medical Examinations'!$D$2:$D$2336)</f>
        <v>Yes</v>
      </c>
      <c r="F2050" t="str">
        <f>_xlfn.XLOOKUP(A2050,'Medical Examinations'!$A$2:$A$2336,'Medical Examinations'!$E$2:$E$2336)</f>
        <v>No</v>
      </c>
      <c r="G2050" t="str">
        <f>_xlfn.XLOOKUP(A2050,'Medical Examinations'!$A$2:$A$2336,'Medical Examinations'!$F$2:$F$2336)</f>
        <v>Yes</v>
      </c>
      <c r="H2050" s="1">
        <f>_xlfn.XLOOKUP(A2050,'Medical Examinations'!$A$2:$A$2336,'Medical Examinations'!$G$2:$G$2336)</f>
        <v>1</v>
      </c>
      <c r="I2050" t="str">
        <f>_xlfn.XLOOKUP(A2050,'Medical Examinations'!$A$2:$A$2336,'Medical Examinations'!$H$2:$H$2336)</f>
        <v>No</v>
      </c>
      <c r="J2050" t="str">
        <f>VLOOKUP(A2050,'Medical Examinations'!$A$2:$J$2336,9,FALSE)</f>
        <v>Obesity</v>
      </c>
      <c r="K2050" t="str">
        <f>VLOOKUP(A2050,'Medical Examinations'!$A$2:$J$2336,10,FALSE)</f>
        <v>Prediabetes</v>
      </c>
      <c r="L2050" s="51" t="str">
        <f>_xlfn.XLOOKUP(A2050,'Hospitalisation Details'!$A$2:$A$2345,'Hospitalisation Details'!$J$2:$J$2345,"")</f>
        <v>6-Oct-1997</v>
      </c>
      <c r="M2050" s="12">
        <f>_xlfn.XLOOKUP(A2050,'Hospitalisation Details'!$A$2:$A$2344,'Hospitalisation Details'!$F$2:$F$2344," ",0,1)</f>
        <v>2727.4</v>
      </c>
      <c r="N2050" t="str">
        <f>_xlfn.XLOOKUP(A2050,'Hospitalisation Details'!$A$2:$A$2344,'Hospitalisation Details'!$G$2:$G$2344," ",0,1)</f>
        <v>tier - 3</v>
      </c>
      <c r="O2050" t="str">
        <f>_xlfn.XLOOKUP(A2050,'Hospitalisation Details'!$A$2:$A$2344,'Hospitalisation Details'!$H$2:$H$2344," ",0,1)</f>
        <v>tier - 3</v>
      </c>
      <c r="P2050" t="str">
        <f>_xlfn.XLOOKUP(A2050,'Hospitalisation Details'!$A$2:$A$2344,'Hospitalisation Details'!$I$2:$I$2344," ",0,1)</f>
        <v>R1016</v>
      </c>
      <c r="Q2050">
        <f>_xlfn.XLOOKUP(A2050,'Hospitalisation Details'!$A$2:$A$2344,'Hospitalisation Details'!$K$2:$K$2344," ",0,1)</f>
        <v>25</v>
      </c>
    </row>
    <row r="2051" spans="1:17" ht="15.5" x14ac:dyDescent="0.35">
      <c r="A2051" s="8" t="s">
        <v>317</v>
      </c>
      <c r="B2051" t="str">
        <f>VLOOKUP(Healthcare!A2051,'Customer Names'!A2051:E4385,4,FALSE)</f>
        <v>Patrick J.</v>
      </c>
      <c r="C2051" s="10">
        <f>_xlfn.XLOOKUP(A2051,'Medical Examinations'!$A$2:$A$2336,'Medical Examinations'!$B$2:$B$2336,"NA",0,1)</f>
        <v>16.72</v>
      </c>
      <c r="D2051" s="10">
        <f>_xlfn.XLOOKUP(A2051,'Medical Examinations'!$A$2:$A$2336,'Medical Examinations'!$C$2:$C$2336)</f>
        <v>4.38</v>
      </c>
      <c r="E2051" s="1" t="str">
        <f>_xlfn.XLOOKUP(A2051,'Medical Examinations'!$A$2:$A$2336,'Medical Examinations'!$D$2:$D$2336)</f>
        <v>Yes</v>
      </c>
      <c r="F2051" t="str">
        <f>_xlfn.XLOOKUP(A2051,'Medical Examinations'!$A$2:$A$2336,'Medical Examinations'!$E$2:$E$2336)</f>
        <v>No</v>
      </c>
      <c r="G2051" t="str">
        <f>_xlfn.XLOOKUP(A2051,'Medical Examinations'!$A$2:$A$2336,'Medical Examinations'!$F$2:$F$2336)</f>
        <v>No</v>
      </c>
      <c r="H2051" s="1">
        <f>_xlfn.XLOOKUP(A2051,'Medical Examinations'!$A$2:$A$2336,'Medical Examinations'!$G$2:$G$2336)</f>
        <v>1</v>
      </c>
      <c r="I2051" t="str">
        <f>_xlfn.XLOOKUP(A2051,'Medical Examinations'!$A$2:$A$2336,'Medical Examinations'!$H$2:$H$2336)</f>
        <v>No</v>
      </c>
      <c r="J2051" t="str">
        <f>VLOOKUP(A2051,'Medical Examinations'!$A$2:$J$2336,9,FALSE)</f>
        <v>Underweight</v>
      </c>
      <c r="K2051" t="str">
        <f>VLOOKUP(A2051,'Medical Examinations'!$A$2:$J$2336,10,FALSE)</f>
        <v>Normal</v>
      </c>
      <c r="L2051" s="51" t="str">
        <f>_xlfn.XLOOKUP(A2051,'Hospitalisation Details'!$A$2:$A$2345,'Hospitalisation Details'!$J$2:$J$2345,"")</f>
        <v>20-Aug-1988</v>
      </c>
      <c r="M2051" s="12">
        <f>_xlfn.XLOOKUP(A2051,'Hospitalisation Details'!$A$2:$A$2344,'Hospitalisation Details'!$F$2:$F$2344," ",0,1)</f>
        <v>2726.06</v>
      </c>
      <c r="N2051" t="str">
        <f>_xlfn.XLOOKUP(A2051,'Hospitalisation Details'!$A$2:$A$2344,'Hospitalisation Details'!$G$2:$G$2344," ",0,1)</f>
        <v>tier - 2</v>
      </c>
      <c r="O2051" t="str">
        <f>_xlfn.XLOOKUP(A2051,'Hospitalisation Details'!$A$2:$A$2344,'Hospitalisation Details'!$H$2:$H$2344," ",0,1)</f>
        <v>tier - 2</v>
      </c>
      <c r="P2051" t="str">
        <f>_xlfn.XLOOKUP(A2051,'Hospitalisation Details'!$A$2:$A$2344,'Hospitalisation Details'!$I$2:$I$2344," ",0,1)</f>
        <v>R1013</v>
      </c>
      <c r="Q2051">
        <f>_xlfn.XLOOKUP(A2051,'Hospitalisation Details'!$A$2:$A$2344,'Hospitalisation Details'!$K$2:$K$2344," ",0,1)</f>
        <v>34</v>
      </c>
    </row>
    <row r="2052" spans="1:17" ht="15.5" x14ac:dyDescent="0.35">
      <c r="A2052" s="8" t="s">
        <v>316</v>
      </c>
      <c r="B2052" t="str">
        <f>VLOOKUP(Healthcare!A2052,'Customer Names'!A2052:E4386,4,FALSE)</f>
        <v>Frankline</v>
      </c>
      <c r="C2052" s="10">
        <f>_xlfn.XLOOKUP(A2052,'Medical Examinations'!$A$2:$A$2336,'Medical Examinations'!$B$2:$B$2336,"NA",0,1)</f>
        <v>26.22</v>
      </c>
      <c r="D2052" s="10">
        <f>_xlfn.XLOOKUP(A2052,'Medical Examinations'!$A$2:$A$2336,'Medical Examinations'!$C$2:$C$2336)</f>
        <v>4.6500000000000004</v>
      </c>
      <c r="E2052" s="1" t="str">
        <f>_xlfn.XLOOKUP(A2052,'Medical Examinations'!$A$2:$A$2336,'Medical Examinations'!$D$2:$D$2336)</f>
        <v>Yes</v>
      </c>
      <c r="F2052" t="str">
        <f>_xlfn.XLOOKUP(A2052,'Medical Examinations'!$A$2:$A$2336,'Medical Examinations'!$E$2:$E$2336)</f>
        <v>No</v>
      </c>
      <c r="G2052" t="str">
        <f>_xlfn.XLOOKUP(A2052,'Medical Examinations'!$A$2:$A$2336,'Medical Examinations'!$F$2:$F$2336)</f>
        <v>Yes</v>
      </c>
      <c r="H2052" s="1">
        <f>_xlfn.XLOOKUP(A2052,'Medical Examinations'!$A$2:$A$2336,'Medical Examinations'!$G$2:$G$2336)</f>
        <v>1</v>
      </c>
      <c r="I2052" t="str">
        <f>_xlfn.XLOOKUP(A2052,'Medical Examinations'!$A$2:$A$2336,'Medical Examinations'!$H$2:$H$2336)</f>
        <v>No</v>
      </c>
      <c r="J2052" t="str">
        <f>VLOOKUP(A2052,'Medical Examinations'!$A$2:$J$2336,9,FALSE)</f>
        <v>Overweight</v>
      </c>
      <c r="K2052" t="str">
        <f>VLOOKUP(A2052,'Medical Examinations'!$A$2:$J$2336,10,FALSE)</f>
        <v>Normal</v>
      </c>
      <c r="L2052" s="51" t="str">
        <f>_xlfn.XLOOKUP(A2052,'Hospitalisation Details'!$A$2:$A$2345,'Hospitalisation Details'!$J$2:$J$2345,"")</f>
        <v>30-Oct-1997</v>
      </c>
      <c r="M2052" s="12">
        <f>_xlfn.XLOOKUP(A2052,'Hospitalisation Details'!$A$2:$A$2344,'Hospitalisation Details'!$F$2:$F$2344," ",0,1)</f>
        <v>2721.32</v>
      </c>
      <c r="N2052" t="str">
        <f>_xlfn.XLOOKUP(A2052,'Hospitalisation Details'!$A$2:$A$2344,'Hospitalisation Details'!$G$2:$G$2344," ",0,1)</f>
        <v>tier - 1</v>
      </c>
      <c r="O2052" t="str">
        <f>_xlfn.XLOOKUP(A2052,'Hospitalisation Details'!$A$2:$A$2344,'Hospitalisation Details'!$H$2:$H$2344," ",0,1)</f>
        <v>tier - 3</v>
      </c>
      <c r="P2052" t="str">
        <f>_xlfn.XLOOKUP(A2052,'Hospitalisation Details'!$A$2:$A$2344,'Hospitalisation Details'!$I$2:$I$2344," ",0,1)</f>
        <v>R1014</v>
      </c>
      <c r="Q2052">
        <f>_xlfn.XLOOKUP(A2052,'Hospitalisation Details'!$A$2:$A$2344,'Hospitalisation Details'!$K$2:$K$2344," ",0,1)</f>
        <v>25</v>
      </c>
    </row>
    <row r="2053" spans="1:17" ht="15.5" x14ac:dyDescent="0.35">
      <c r="A2053" s="8" t="s">
        <v>315</v>
      </c>
      <c r="B2053" t="str">
        <f>VLOOKUP(Healthcare!A2053,'Customer Names'!A2053:E4387,4,FALSE)</f>
        <v>Laura T.</v>
      </c>
      <c r="C2053" s="10">
        <f>_xlfn.XLOOKUP(A2053,'Medical Examinations'!$A$2:$A$2336,'Medical Examinations'!$B$2:$B$2336,"NA",0,1)</f>
        <v>31.824999999999999</v>
      </c>
      <c r="D2053" s="10">
        <f>_xlfn.XLOOKUP(A2053,'Medical Examinations'!$A$2:$A$2336,'Medical Examinations'!$C$2:$C$2336)</f>
        <v>4.7</v>
      </c>
      <c r="E2053" s="1" t="str">
        <f>_xlfn.XLOOKUP(A2053,'Medical Examinations'!$A$2:$A$2336,'Medical Examinations'!$D$2:$D$2336)</f>
        <v>No</v>
      </c>
      <c r="F2053" t="str">
        <f>_xlfn.XLOOKUP(A2053,'Medical Examinations'!$A$2:$A$2336,'Medical Examinations'!$E$2:$E$2336)</f>
        <v>No</v>
      </c>
      <c r="G2053" t="str">
        <f>_xlfn.XLOOKUP(A2053,'Medical Examinations'!$A$2:$A$2336,'Medical Examinations'!$F$2:$F$2336)</f>
        <v>Yes</v>
      </c>
      <c r="H2053" s="1">
        <f>_xlfn.XLOOKUP(A2053,'Medical Examinations'!$A$2:$A$2336,'Medical Examinations'!$G$2:$G$2336)</f>
        <v>1</v>
      </c>
      <c r="I2053" t="str">
        <f>_xlfn.XLOOKUP(A2053,'Medical Examinations'!$A$2:$A$2336,'Medical Examinations'!$H$2:$H$2336)</f>
        <v>No</v>
      </c>
      <c r="J2053" t="str">
        <f>VLOOKUP(A2053,'Medical Examinations'!$A$2:$J$2336,9,FALSE)</f>
        <v>Obesity</v>
      </c>
      <c r="K2053" t="str">
        <f>VLOOKUP(A2053,'Medical Examinations'!$A$2:$J$2336,10,FALSE)</f>
        <v>Normal</v>
      </c>
      <c r="L2053" s="51" t="str">
        <f>_xlfn.XLOOKUP(A2053,'Hospitalisation Details'!$A$2:$A$2345,'Hospitalisation Details'!$J$2:$J$2345,"")</f>
        <v>6-Aug-2003</v>
      </c>
      <c r="M2053" s="12">
        <f>_xlfn.XLOOKUP(A2053,'Hospitalisation Details'!$A$2:$A$2344,'Hospitalisation Details'!$F$2:$F$2344," ",0,1)</f>
        <v>2719.28</v>
      </c>
      <c r="N2053" t="str">
        <f>_xlfn.XLOOKUP(A2053,'Hospitalisation Details'!$A$2:$A$2344,'Hospitalisation Details'!$G$2:$G$2344," ",0,1)</f>
        <v>tier - 2</v>
      </c>
      <c r="O2053" t="str">
        <f>_xlfn.XLOOKUP(A2053,'Hospitalisation Details'!$A$2:$A$2344,'Hospitalisation Details'!$H$2:$H$2344," ",0,1)</f>
        <v>tier - 2</v>
      </c>
      <c r="P2053" t="str">
        <f>_xlfn.XLOOKUP(A2053,'Hospitalisation Details'!$A$2:$A$2344,'Hospitalisation Details'!$I$2:$I$2344," ",0,1)</f>
        <v>R1012</v>
      </c>
      <c r="Q2053">
        <f>_xlfn.XLOOKUP(A2053,'Hospitalisation Details'!$A$2:$A$2344,'Hospitalisation Details'!$K$2:$K$2344," ",0,1)</f>
        <v>19</v>
      </c>
    </row>
    <row r="2054" spans="1:17" ht="15.5" x14ac:dyDescent="0.35">
      <c r="A2054" s="8" t="s">
        <v>314</v>
      </c>
      <c r="B2054" t="str">
        <f>VLOOKUP(Healthcare!A2054,'Customer Names'!A2054:E4388,4,FALSE)</f>
        <v>Natalia</v>
      </c>
      <c r="C2054" s="10">
        <f>_xlfn.XLOOKUP(A2054,'Medical Examinations'!$A$2:$A$2336,'Medical Examinations'!$B$2:$B$2336,"NA",0,1)</f>
        <v>25.745000000000001</v>
      </c>
      <c r="D2054" s="10">
        <f>_xlfn.XLOOKUP(A2054,'Medical Examinations'!$A$2:$A$2336,'Medical Examinations'!$C$2:$C$2336)</f>
        <v>4.34</v>
      </c>
      <c r="E2054" s="1" t="str">
        <f>_xlfn.XLOOKUP(A2054,'Medical Examinations'!$A$2:$A$2336,'Medical Examinations'!$D$2:$D$2336)</f>
        <v>No</v>
      </c>
      <c r="F2054" t="str">
        <f>_xlfn.XLOOKUP(A2054,'Medical Examinations'!$A$2:$A$2336,'Medical Examinations'!$E$2:$E$2336)</f>
        <v>No</v>
      </c>
      <c r="G2054" t="str">
        <f>_xlfn.XLOOKUP(A2054,'Medical Examinations'!$A$2:$A$2336,'Medical Examinations'!$F$2:$F$2336)</f>
        <v>Yes</v>
      </c>
      <c r="H2054" s="1">
        <f>_xlfn.XLOOKUP(A2054,'Medical Examinations'!$A$2:$A$2336,'Medical Examinations'!$G$2:$G$2336)</f>
        <v>1</v>
      </c>
      <c r="I2054" t="str">
        <f>_xlfn.XLOOKUP(A2054,'Medical Examinations'!$A$2:$A$2336,'Medical Examinations'!$H$2:$H$2336)</f>
        <v>No</v>
      </c>
      <c r="J2054" t="str">
        <f>VLOOKUP(A2054,'Medical Examinations'!$A$2:$J$2336,9,FALSE)</f>
        <v>Overweight</v>
      </c>
      <c r="K2054" t="str">
        <f>VLOOKUP(A2054,'Medical Examinations'!$A$2:$J$2336,10,FALSE)</f>
        <v>Normal</v>
      </c>
      <c r="L2054" s="51" t="str">
        <f>_xlfn.XLOOKUP(A2054,'Hospitalisation Details'!$A$2:$A$2345,'Hospitalisation Details'!$J$2:$J$2345,"")</f>
        <v>1-Dec-2003</v>
      </c>
      <c r="M2054" s="12">
        <f>_xlfn.XLOOKUP(A2054,'Hospitalisation Details'!$A$2:$A$2344,'Hospitalisation Details'!$F$2:$F$2344," ",0,1)</f>
        <v>2710.83</v>
      </c>
      <c r="N2054" t="str">
        <f>_xlfn.XLOOKUP(A2054,'Hospitalisation Details'!$A$2:$A$2344,'Hospitalisation Details'!$G$2:$G$2344," ",0,1)</f>
        <v>tier - 2</v>
      </c>
      <c r="O2054" t="str">
        <f>_xlfn.XLOOKUP(A2054,'Hospitalisation Details'!$A$2:$A$2344,'Hospitalisation Details'!$H$2:$H$2344," ",0,1)</f>
        <v>tier - 3</v>
      </c>
      <c r="P2054" t="str">
        <f>_xlfn.XLOOKUP(A2054,'Hospitalisation Details'!$A$2:$A$2344,'Hospitalisation Details'!$I$2:$I$2344," ",0,1)</f>
        <v>R1012</v>
      </c>
      <c r="Q2054">
        <f>_xlfn.XLOOKUP(A2054,'Hospitalisation Details'!$A$2:$A$2344,'Hospitalisation Details'!$K$2:$K$2344," ",0,1)</f>
        <v>19</v>
      </c>
    </row>
    <row r="2055" spans="1:17" ht="15.5" x14ac:dyDescent="0.35">
      <c r="A2055" s="8" t="s">
        <v>313</v>
      </c>
      <c r="B2055" t="str">
        <f>VLOOKUP(Healthcare!A2055,'Customer Names'!A2055:E4389,4,FALSE)</f>
        <v>Jennifer L.</v>
      </c>
      <c r="C2055" s="10">
        <f>_xlfn.XLOOKUP(A2055,'Medical Examinations'!$A$2:$A$2336,'Medical Examinations'!$B$2:$B$2336,"NA",0,1)</f>
        <v>24.605</v>
      </c>
      <c r="D2055" s="10">
        <f>_xlfn.XLOOKUP(A2055,'Medical Examinations'!$A$2:$A$2336,'Medical Examinations'!$C$2:$C$2336)</f>
        <v>5.62</v>
      </c>
      <c r="E2055" s="1" t="str">
        <f>_xlfn.XLOOKUP(A2055,'Medical Examinations'!$A$2:$A$2336,'Medical Examinations'!$D$2:$D$2336)</f>
        <v>No</v>
      </c>
      <c r="F2055" t="str">
        <f>_xlfn.XLOOKUP(A2055,'Medical Examinations'!$A$2:$A$2336,'Medical Examinations'!$E$2:$E$2336)</f>
        <v>No</v>
      </c>
      <c r="G2055" t="str">
        <f>_xlfn.XLOOKUP(A2055,'Medical Examinations'!$A$2:$A$2336,'Medical Examinations'!$F$2:$F$2336)</f>
        <v>Yes</v>
      </c>
      <c r="H2055" s="1">
        <f>_xlfn.XLOOKUP(A2055,'Medical Examinations'!$A$2:$A$2336,'Medical Examinations'!$G$2:$G$2336)</f>
        <v>1</v>
      </c>
      <c r="I2055" t="str">
        <f>_xlfn.XLOOKUP(A2055,'Medical Examinations'!$A$2:$A$2336,'Medical Examinations'!$H$2:$H$2336)</f>
        <v>No</v>
      </c>
      <c r="J2055" t="str">
        <f>VLOOKUP(A2055,'Medical Examinations'!$A$2:$J$2336,9,FALSE)</f>
        <v>Normal Weight</v>
      </c>
      <c r="K2055" t="str">
        <f>VLOOKUP(A2055,'Medical Examinations'!$A$2:$J$2336,10,FALSE)</f>
        <v>Normal</v>
      </c>
      <c r="L2055" s="51" t="str">
        <f>_xlfn.XLOOKUP(A2055,'Hospitalisation Details'!$A$2:$A$2345,'Hospitalisation Details'!$J$2:$J$2345,"")</f>
        <v>21-Nov-2003</v>
      </c>
      <c r="M2055" s="12">
        <f>_xlfn.XLOOKUP(A2055,'Hospitalisation Details'!$A$2:$A$2344,'Hospitalisation Details'!$F$2:$F$2344," ",0,1)</f>
        <v>2709.24</v>
      </c>
      <c r="N2055" t="str">
        <f>_xlfn.XLOOKUP(A2055,'Hospitalisation Details'!$A$2:$A$2344,'Hospitalisation Details'!$G$2:$G$2344," ",0,1)</f>
        <v>tier - 2</v>
      </c>
      <c r="O2055" t="str">
        <f>_xlfn.XLOOKUP(A2055,'Hospitalisation Details'!$A$2:$A$2344,'Hospitalisation Details'!$H$2:$H$2344," ",0,1)</f>
        <v>tier - 2</v>
      </c>
      <c r="P2055" t="str">
        <f>_xlfn.XLOOKUP(A2055,'Hospitalisation Details'!$A$2:$A$2344,'Hospitalisation Details'!$I$2:$I$2344," ",0,1)</f>
        <v>R1012</v>
      </c>
      <c r="Q2055">
        <f>_xlfn.XLOOKUP(A2055,'Hospitalisation Details'!$A$2:$A$2344,'Hospitalisation Details'!$K$2:$K$2344," ",0,1)</f>
        <v>19</v>
      </c>
    </row>
    <row r="2056" spans="1:17" ht="15.5" x14ac:dyDescent="0.35">
      <c r="A2056" s="8" t="s">
        <v>312</v>
      </c>
      <c r="B2056" t="str">
        <f>VLOOKUP(Healthcare!A2056,'Customer Names'!A2056:E4390,4,FALSE)</f>
        <v>Brooke</v>
      </c>
      <c r="C2056" s="10">
        <f>_xlfn.XLOOKUP(A2056,'Medical Examinations'!$A$2:$A$2336,'Medical Examinations'!$B$2:$B$2336,"NA",0,1)</f>
        <v>24.51</v>
      </c>
      <c r="D2056" s="10">
        <f>_xlfn.XLOOKUP(A2056,'Medical Examinations'!$A$2:$A$2336,'Medical Examinations'!$C$2:$C$2336)</f>
        <v>4.24</v>
      </c>
      <c r="E2056" s="1" t="str">
        <f>_xlfn.XLOOKUP(A2056,'Medical Examinations'!$A$2:$A$2336,'Medical Examinations'!$D$2:$D$2336)</f>
        <v>No</v>
      </c>
      <c r="F2056" t="str">
        <f>_xlfn.XLOOKUP(A2056,'Medical Examinations'!$A$2:$A$2336,'Medical Examinations'!$E$2:$E$2336)</f>
        <v>No</v>
      </c>
      <c r="G2056" t="str">
        <f>_xlfn.XLOOKUP(A2056,'Medical Examinations'!$A$2:$A$2336,'Medical Examinations'!$F$2:$F$2336)</f>
        <v>Yes</v>
      </c>
      <c r="H2056" s="1">
        <f>_xlfn.XLOOKUP(A2056,'Medical Examinations'!$A$2:$A$2336,'Medical Examinations'!$G$2:$G$2336)</f>
        <v>1</v>
      </c>
      <c r="I2056" t="str">
        <f>_xlfn.XLOOKUP(A2056,'Medical Examinations'!$A$2:$A$2336,'Medical Examinations'!$H$2:$H$2336)</f>
        <v>No</v>
      </c>
      <c r="J2056" t="str">
        <f>VLOOKUP(A2056,'Medical Examinations'!$A$2:$J$2336,9,FALSE)</f>
        <v>Normal Weight</v>
      </c>
      <c r="K2056" t="str">
        <f>VLOOKUP(A2056,'Medical Examinations'!$A$2:$J$2336,10,FALSE)</f>
        <v>Normal</v>
      </c>
      <c r="L2056" s="51" t="str">
        <f>_xlfn.XLOOKUP(A2056,'Hospitalisation Details'!$A$2:$A$2345,'Hospitalisation Details'!$J$2:$J$2345,"")</f>
        <v>17-Jul-2003</v>
      </c>
      <c r="M2056" s="12">
        <f>_xlfn.XLOOKUP(A2056,'Hospitalisation Details'!$A$2:$A$2344,'Hospitalisation Details'!$F$2:$F$2344," ",0,1)</f>
        <v>2709.11</v>
      </c>
      <c r="N2056" t="str">
        <f>_xlfn.XLOOKUP(A2056,'Hospitalisation Details'!$A$2:$A$2344,'Hospitalisation Details'!$G$2:$G$2344," ",0,1)</f>
        <v>tier - 2</v>
      </c>
      <c r="O2056" t="str">
        <f>_xlfn.XLOOKUP(A2056,'Hospitalisation Details'!$A$2:$A$2344,'Hospitalisation Details'!$H$2:$H$2344," ",0,1)</f>
        <v>tier - 2</v>
      </c>
      <c r="P2056" t="str">
        <f>_xlfn.XLOOKUP(A2056,'Hospitalisation Details'!$A$2:$A$2344,'Hospitalisation Details'!$I$2:$I$2344," ",0,1)</f>
        <v>R1012</v>
      </c>
      <c r="Q2056">
        <f>_xlfn.XLOOKUP(A2056,'Hospitalisation Details'!$A$2:$A$2344,'Hospitalisation Details'!$K$2:$K$2344," ",0,1)</f>
        <v>19</v>
      </c>
    </row>
    <row r="2057" spans="1:17" ht="15.5" x14ac:dyDescent="0.35">
      <c r="A2057" s="8" t="s">
        <v>311</v>
      </c>
      <c r="B2057" t="str">
        <f>VLOOKUP(Healthcare!A2057,'Customer Names'!A2057:E4391,4,FALSE)</f>
        <v>Jeremy M</v>
      </c>
      <c r="C2057" s="10">
        <f>_xlfn.XLOOKUP(A2057,'Medical Examinations'!$A$2:$A$2336,'Medical Examinations'!$B$2:$B$2336,"NA",0,1)</f>
        <v>31.065000000000001</v>
      </c>
      <c r="D2057" s="10">
        <f>_xlfn.XLOOKUP(A2057,'Medical Examinations'!$A$2:$A$2336,'Medical Examinations'!$C$2:$C$2336)</f>
        <v>4.57</v>
      </c>
      <c r="E2057" s="1" t="str">
        <f>_xlfn.XLOOKUP(A2057,'Medical Examinations'!$A$2:$A$2336,'Medical Examinations'!$D$2:$D$2336)</f>
        <v>Yes</v>
      </c>
      <c r="F2057" t="str">
        <f>_xlfn.XLOOKUP(A2057,'Medical Examinations'!$A$2:$A$2336,'Medical Examinations'!$E$2:$E$2336)</f>
        <v>No</v>
      </c>
      <c r="G2057" t="str">
        <f>_xlfn.XLOOKUP(A2057,'Medical Examinations'!$A$2:$A$2336,'Medical Examinations'!$F$2:$F$2336)</f>
        <v>No</v>
      </c>
      <c r="H2057" s="1">
        <f>_xlfn.XLOOKUP(A2057,'Medical Examinations'!$A$2:$A$2336,'Medical Examinations'!$G$2:$G$2336)</f>
        <v>0</v>
      </c>
      <c r="I2057" t="str">
        <f>_xlfn.XLOOKUP(A2057,'Medical Examinations'!$A$2:$A$2336,'Medical Examinations'!$H$2:$H$2336)</f>
        <v>No</v>
      </c>
      <c r="J2057" t="str">
        <f>VLOOKUP(A2057,'Medical Examinations'!$A$2:$J$2336,9,FALSE)</f>
        <v>Obesity</v>
      </c>
      <c r="K2057" t="str">
        <f>VLOOKUP(A2057,'Medical Examinations'!$A$2:$J$2336,10,FALSE)</f>
        <v>Normal</v>
      </c>
      <c r="L2057" s="51" t="str">
        <f>_xlfn.XLOOKUP(A2057,'Hospitalisation Details'!$A$2:$A$2345,'Hospitalisation Details'!$J$2:$J$2345,"")</f>
        <v>13-Jun-1996</v>
      </c>
      <c r="M2057" s="12">
        <f>_xlfn.XLOOKUP(A2057,'Hospitalisation Details'!$A$2:$A$2344,'Hospitalisation Details'!$F$2:$F$2344," ",0,1)</f>
        <v>2699.57</v>
      </c>
      <c r="N2057" t="str">
        <f>_xlfn.XLOOKUP(A2057,'Hospitalisation Details'!$A$2:$A$2344,'Hospitalisation Details'!$G$2:$G$2344," ",0,1)</f>
        <v>tier - 2</v>
      </c>
      <c r="O2057" t="str">
        <f>_xlfn.XLOOKUP(A2057,'Hospitalisation Details'!$A$2:$A$2344,'Hospitalisation Details'!$H$2:$H$2344," ",0,1)</f>
        <v>tier - 1</v>
      </c>
      <c r="P2057" t="str">
        <f>_xlfn.XLOOKUP(A2057,'Hospitalisation Details'!$A$2:$A$2344,'Hospitalisation Details'!$I$2:$I$2344," ",0,1)</f>
        <v>R1012</v>
      </c>
      <c r="Q2057">
        <f>_xlfn.XLOOKUP(A2057,'Hospitalisation Details'!$A$2:$A$2344,'Hospitalisation Details'!$K$2:$K$2344," ",0,1)</f>
        <v>26</v>
      </c>
    </row>
    <row r="2058" spans="1:17" ht="15.5" x14ac:dyDescent="0.35">
      <c r="A2058" s="8" t="s">
        <v>310</v>
      </c>
      <c r="B2058" t="str">
        <f>VLOOKUP(Healthcare!A2058,'Customer Names'!A2058:E4392,4,FALSE)</f>
        <v>Megan L.</v>
      </c>
      <c r="C2058" s="10">
        <f>_xlfn.XLOOKUP(A2058,'Medical Examinations'!$A$2:$A$2336,'Medical Examinations'!$B$2:$B$2336,"NA",0,1)</f>
        <v>28.12</v>
      </c>
      <c r="D2058" s="10">
        <f>_xlfn.XLOOKUP(A2058,'Medical Examinations'!$A$2:$A$2336,'Medical Examinations'!$C$2:$C$2336)</f>
        <v>5.05</v>
      </c>
      <c r="E2058" s="1" t="str">
        <f>_xlfn.XLOOKUP(A2058,'Medical Examinations'!$A$2:$A$2336,'Medical Examinations'!$D$2:$D$2336)</f>
        <v>No</v>
      </c>
      <c r="F2058" t="str">
        <f>_xlfn.XLOOKUP(A2058,'Medical Examinations'!$A$2:$A$2336,'Medical Examinations'!$E$2:$E$2336)</f>
        <v>No</v>
      </c>
      <c r="G2058" t="str">
        <f>_xlfn.XLOOKUP(A2058,'Medical Examinations'!$A$2:$A$2336,'Medical Examinations'!$F$2:$F$2336)</f>
        <v>No</v>
      </c>
      <c r="H2058" s="1">
        <f>_xlfn.XLOOKUP(A2058,'Medical Examinations'!$A$2:$A$2336,'Medical Examinations'!$G$2:$G$2336)</f>
        <v>0</v>
      </c>
      <c r="I2058" t="str">
        <f>_xlfn.XLOOKUP(A2058,'Medical Examinations'!$A$2:$A$2336,'Medical Examinations'!$H$2:$H$2336)</f>
        <v>No</v>
      </c>
      <c r="J2058" t="str">
        <f>VLOOKUP(A2058,'Medical Examinations'!$A$2:$J$2336,9,FALSE)</f>
        <v>Overweight</v>
      </c>
      <c r="K2058" t="str">
        <f>VLOOKUP(A2058,'Medical Examinations'!$A$2:$J$2336,10,FALSE)</f>
        <v>Normal</v>
      </c>
      <c r="L2058" s="51" t="str">
        <f>_xlfn.XLOOKUP(A2058,'Hospitalisation Details'!$A$2:$A$2345,'Hospitalisation Details'!$J$2:$J$2345,"")</f>
        <v>11-Jun-1999</v>
      </c>
      <c r="M2058" s="12">
        <f>_xlfn.XLOOKUP(A2058,'Hospitalisation Details'!$A$2:$A$2344,'Hospitalisation Details'!$F$2:$F$2344," ",0,1)</f>
        <v>2690.11</v>
      </c>
      <c r="N2058" t="str">
        <f>_xlfn.XLOOKUP(A2058,'Hospitalisation Details'!$A$2:$A$2344,'Hospitalisation Details'!$G$2:$G$2344," ",0,1)</f>
        <v>tier - 2</v>
      </c>
      <c r="O2058" t="str">
        <f>_xlfn.XLOOKUP(A2058,'Hospitalisation Details'!$A$2:$A$2344,'Hospitalisation Details'!$H$2:$H$2344," ",0,1)</f>
        <v>tier - 2</v>
      </c>
      <c r="P2058" t="str">
        <f>_xlfn.XLOOKUP(A2058,'Hospitalisation Details'!$A$2:$A$2344,'Hospitalisation Details'!$I$2:$I$2344," ",0,1)</f>
        <v>R1012</v>
      </c>
      <c r="Q2058">
        <f>_xlfn.XLOOKUP(A2058,'Hospitalisation Details'!$A$2:$A$2344,'Hospitalisation Details'!$K$2:$K$2344," ",0,1)</f>
        <v>23</v>
      </c>
    </row>
    <row r="2059" spans="1:17" ht="15.5" x14ac:dyDescent="0.35">
      <c r="A2059" s="8" t="s">
        <v>309</v>
      </c>
      <c r="B2059" t="str">
        <f>VLOOKUP(Healthcare!A2059,'Customer Names'!A2059:E4393,4,FALSE)</f>
        <v>Bryan</v>
      </c>
      <c r="C2059" s="10">
        <f>_xlfn.XLOOKUP(A2059,'Medical Examinations'!$A$2:$A$2336,'Medical Examinations'!$B$2:$B$2336,"NA",0,1)</f>
        <v>38.06</v>
      </c>
      <c r="D2059" s="10">
        <f>_xlfn.XLOOKUP(A2059,'Medical Examinations'!$A$2:$A$2336,'Medical Examinations'!$C$2:$C$2336)</f>
        <v>6.16</v>
      </c>
      <c r="E2059" s="1" t="str">
        <f>_xlfn.XLOOKUP(A2059,'Medical Examinations'!$A$2:$A$2336,'Medical Examinations'!$D$2:$D$2336)</f>
        <v>No</v>
      </c>
      <c r="F2059" t="str">
        <f>_xlfn.XLOOKUP(A2059,'Medical Examinations'!$A$2:$A$2336,'Medical Examinations'!$E$2:$E$2336)</f>
        <v>No</v>
      </c>
      <c r="G2059" t="str">
        <f>_xlfn.XLOOKUP(A2059,'Medical Examinations'!$A$2:$A$2336,'Medical Examinations'!$F$2:$F$2336)</f>
        <v>No</v>
      </c>
      <c r="H2059" s="1">
        <f>_xlfn.XLOOKUP(A2059,'Medical Examinations'!$A$2:$A$2336,'Medical Examinations'!$G$2:$G$2336)</f>
        <v>0</v>
      </c>
      <c r="I2059" t="str">
        <f>_xlfn.XLOOKUP(A2059,'Medical Examinations'!$A$2:$A$2336,'Medical Examinations'!$H$2:$H$2336)</f>
        <v>No</v>
      </c>
      <c r="J2059" t="str">
        <f>VLOOKUP(A2059,'Medical Examinations'!$A$2:$J$2336,9,FALSE)</f>
        <v>Obesity</v>
      </c>
      <c r="K2059" t="str">
        <f>VLOOKUP(A2059,'Medical Examinations'!$A$2:$J$2336,10,FALSE)</f>
        <v>Prediabetes</v>
      </c>
      <c r="L2059" s="51" t="str">
        <f>_xlfn.XLOOKUP(A2059,'Hospitalisation Details'!$A$2:$A$2345,'Hospitalisation Details'!$J$2:$J$2345,"")</f>
        <v>2-Oct-1994</v>
      </c>
      <c r="M2059" s="12">
        <f>_xlfn.XLOOKUP(A2059,'Hospitalisation Details'!$A$2:$A$2344,'Hospitalisation Details'!$F$2:$F$2344," ",0,1)</f>
        <v>2689.5</v>
      </c>
      <c r="N2059" t="str">
        <f>_xlfn.XLOOKUP(A2059,'Hospitalisation Details'!$A$2:$A$2344,'Hospitalisation Details'!$G$2:$G$2344," ",0,1)</f>
        <v>tier - 3</v>
      </c>
      <c r="O2059" t="str">
        <f>_xlfn.XLOOKUP(A2059,'Hospitalisation Details'!$A$2:$A$2344,'Hospitalisation Details'!$H$2:$H$2344," ",0,1)</f>
        <v>tier - 2</v>
      </c>
      <c r="P2059" t="str">
        <f>_xlfn.XLOOKUP(A2059,'Hospitalisation Details'!$A$2:$A$2344,'Hospitalisation Details'!$I$2:$I$2344," ",0,1)</f>
        <v>R1013</v>
      </c>
      <c r="Q2059">
        <f>_xlfn.XLOOKUP(A2059,'Hospitalisation Details'!$A$2:$A$2344,'Hospitalisation Details'!$K$2:$K$2344," ",0,1)</f>
        <v>28</v>
      </c>
    </row>
    <row r="2060" spans="1:17" ht="15.5" x14ac:dyDescent="0.35">
      <c r="A2060" s="8" t="s">
        <v>308</v>
      </c>
      <c r="B2060" t="str">
        <f>VLOOKUP(Healthcare!A2060,'Customer Names'!A2060:E4394,4,FALSE)</f>
        <v>Marny</v>
      </c>
      <c r="C2060" s="10">
        <f>_xlfn.XLOOKUP(A2060,'Medical Examinations'!$A$2:$A$2336,'Medical Examinations'!$B$2:$B$2336,"NA",0,1)</f>
        <v>24.96</v>
      </c>
      <c r="D2060" s="10">
        <f>_xlfn.XLOOKUP(A2060,'Medical Examinations'!$A$2:$A$2336,'Medical Examinations'!$C$2:$C$2336)</f>
        <v>4.57</v>
      </c>
      <c r="E2060" s="1" t="str">
        <f>_xlfn.XLOOKUP(A2060,'Medical Examinations'!$A$2:$A$2336,'Medical Examinations'!$D$2:$D$2336)</f>
        <v>No</v>
      </c>
      <c r="F2060" t="str">
        <f>_xlfn.XLOOKUP(A2060,'Medical Examinations'!$A$2:$A$2336,'Medical Examinations'!$E$2:$E$2336)</f>
        <v>No</v>
      </c>
      <c r="G2060" t="str">
        <f>_xlfn.XLOOKUP(A2060,'Medical Examinations'!$A$2:$A$2336,'Medical Examinations'!$F$2:$F$2336)</f>
        <v>No</v>
      </c>
      <c r="H2060" s="1">
        <f>_xlfn.XLOOKUP(A2060,'Medical Examinations'!$A$2:$A$2336,'Medical Examinations'!$G$2:$G$2336)</f>
        <v>0</v>
      </c>
      <c r="I2060" t="str">
        <f>_xlfn.XLOOKUP(A2060,'Medical Examinations'!$A$2:$A$2336,'Medical Examinations'!$H$2:$H$2336)</f>
        <v>No</v>
      </c>
      <c r="J2060" t="str">
        <f>VLOOKUP(A2060,'Medical Examinations'!$A$2:$J$2336,9,FALSE)</f>
        <v>Normal Weight</v>
      </c>
      <c r="K2060" t="str">
        <f>VLOOKUP(A2060,'Medical Examinations'!$A$2:$J$2336,10,FALSE)</f>
        <v>Normal</v>
      </c>
      <c r="L2060" s="51" t="str">
        <f>_xlfn.XLOOKUP(A2060,'Hospitalisation Details'!$A$2:$A$2345,'Hospitalisation Details'!$J$2:$J$2345,"")</f>
        <v>17-Sep-1994</v>
      </c>
      <c r="M2060" s="12">
        <f>_xlfn.XLOOKUP(A2060,'Hospitalisation Details'!$A$2:$A$2344,'Hospitalisation Details'!$F$2:$F$2344," ",0,1)</f>
        <v>2684.69</v>
      </c>
      <c r="N2060" t="str">
        <f>_xlfn.XLOOKUP(A2060,'Hospitalisation Details'!$A$2:$A$2344,'Hospitalisation Details'!$G$2:$G$2344," ",0,1)</f>
        <v>tier - 2</v>
      </c>
      <c r="O2060" t="str">
        <f>_xlfn.XLOOKUP(A2060,'Hospitalisation Details'!$A$2:$A$2344,'Hospitalisation Details'!$H$2:$H$2344," ",0,1)</f>
        <v>tier - 2</v>
      </c>
      <c r="P2060" t="str">
        <f>_xlfn.XLOOKUP(A2060,'Hospitalisation Details'!$A$2:$A$2344,'Hospitalisation Details'!$I$2:$I$2344," ",0,1)</f>
        <v>R1013</v>
      </c>
      <c r="Q2060">
        <f>_xlfn.XLOOKUP(A2060,'Hospitalisation Details'!$A$2:$A$2344,'Hospitalisation Details'!$K$2:$K$2344," ",0,1)</f>
        <v>28</v>
      </c>
    </row>
    <row r="2061" spans="1:17" ht="15.5" x14ac:dyDescent="0.35">
      <c r="A2061" s="8" t="s">
        <v>307</v>
      </c>
      <c r="B2061" t="str">
        <f>VLOOKUP(Healthcare!A2061,'Customer Names'!A2061:E4395,4,FALSE)</f>
        <v>Marc</v>
      </c>
      <c r="C2061" s="10">
        <f>_xlfn.XLOOKUP(A2061,'Medical Examinations'!$A$2:$A$2336,'Medical Examinations'!$B$2:$B$2336,"NA",0,1)</f>
        <v>17.670000000000002</v>
      </c>
      <c r="D2061" s="10">
        <f>_xlfn.XLOOKUP(A2061,'Medical Examinations'!$A$2:$A$2336,'Medical Examinations'!$C$2:$C$2336)</f>
        <v>5.53</v>
      </c>
      <c r="E2061" s="1" t="str">
        <f>_xlfn.XLOOKUP(A2061,'Medical Examinations'!$A$2:$A$2336,'Medical Examinations'!$D$2:$D$2336)</f>
        <v>Yes</v>
      </c>
      <c r="F2061" t="str">
        <f>_xlfn.XLOOKUP(A2061,'Medical Examinations'!$A$2:$A$2336,'Medical Examinations'!$E$2:$E$2336)</f>
        <v>No</v>
      </c>
      <c r="G2061" t="str">
        <f>_xlfn.XLOOKUP(A2061,'Medical Examinations'!$A$2:$A$2336,'Medical Examinations'!$F$2:$F$2336)</f>
        <v>No</v>
      </c>
      <c r="H2061" s="1">
        <f>_xlfn.XLOOKUP(A2061,'Medical Examinations'!$A$2:$A$2336,'Medical Examinations'!$G$2:$G$2336)</f>
        <v>0</v>
      </c>
      <c r="I2061" t="str">
        <f>_xlfn.XLOOKUP(A2061,'Medical Examinations'!$A$2:$A$2336,'Medical Examinations'!$H$2:$H$2336)</f>
        <v>No</v>
      </c>
      <c r="J2061" t="str">
        <f>VLOOKUP(A2061,'Medical Examinations'!$A$2:$J$2336,9,FALSE)</f>
        <v>Underweight</v>
      </c>
      <c r="K2061" t="str">
        <f>VLOOKUP(A2061,'Medical Examinations'!$A$2:$J$2336,10,FALSE)</f>
        <v>Normal</v>
      </c>
      <c r="L2061" s="51" t="str">
        <f>_xlfn.XLOOKUP(A2061,'Hospitalisation Details'!$A$2:$A$2345,'Hospitalisation Details'!$J$2:$J$2345,"")</f>
        <v>5-Aug-1996</v>
      </c>
      <c r="M2061" s="12">
        <f>_xlfn.XLOOKUP(A2061,'Hospitalisation Details'!$A$2:$A$2344,'Hospitalisation Details'!$F$2:$F$2344," ",0,1)</f>
        <v>2680.95</v>
      </c>
      <c r="N2061" t="str">
        <f>_xlfn.XLOOKUP(A2061,'Hospitalisation Details'!$A$2:$A$2344,'Hospitalisation Details'!$G$2:$G$2344," ",0,1)</f>
        <v>tier - 3</v>
      </c>
      <c r="O2061" t="str">
        <f>_xlfn.XLOOKUP(A2061,'Hospitalisation Details'!$A$2:$A$2344,'Hospitalisation Details'!$H$2:$H$2344," ",0,1)</f>
        <v>tier - 2</v>
      </c>
      <c r="P2061" t="str">
        <f>_xlfn.XLOOKUP(A2061,'Hospitalisation Details'!$A$2:$A$2344,'Hospitalisation Details'!$I$2:$I$2344," ",0,1)</f>
        <v>R1012</v>
      </c>
      <c r="Q2061">
        <f>_xlfn.XLOOKUP(A2061,'Hospitalisation Details'!$A$2:$A$2344,'Hospitalisation Details'!$K$2:$K$2344," ",0,1)</f>
        <v>26</v>
      </c>
    </row>
    <row r="2062" spans="1:17" ht="15.5" x14ac:dyDescent="0.35">
      <c r="A2062" s="8" t="s">
        <v>306</v>
      </c>
      <c r="B2062" t="str">
        <f>VLOOKUP(Healthcare!A2062,'Customer Names'!A2062:E4396,4,FALSE)</f>
        <v>Benjamin L</v>
      </c>
      <c r="C2062" s="10">
        <f>_xlfn.XLOOKUP(A2062,'Medical Examinations'!$A$2:$A$2336,'Medical Examinations'!$B$2:$B$2336,"NA",0,1)</f>
        <v>31.35</v>
      </c>
      <c r="D2062" s="10">
        <f>_xlfn.XLOOKUP(A2062,'Medical Examinations'!$A$2:$A$2336,'Medical Examinations'!$C$2:$C$2336)</f>
        <v>5.84</v>
      </c>
      <c r="E2062" s="1" t="str">
        <f>_xlfn.XLOOKUP(A2062,'Medical Examinations'!$A$2:$A$2336,'Medical Examinations'!$D$2:$D$2336)</f>
        <v>No</v>
      </c>
      <c r="F2062" t="str">
        <f>_xlfn.XLOOKUP(A2062,'Medical Examinations'!$A$2:$A$2336,'Medical Examinations'!$E$2:$E$2336)</f>
        <v>Yes</v>
      </c>
      <c r="G2062" t="str">
        <f>_xlfn.XLOOKUP(A2062,'Medical Examinations'!$A$2:$A$2336,'Medical Examinations'!$F$2:$F$2336)</f>
        <v>No</v>
      </c>
      <c r="H2062" s="1">
        <f>_xlfn.XLOOKUP(A2062,'Medical Examinations'!$A$2:$A$2336,'Medical Examinations'!$G$2:$G$2336)</f>
        <v>1</v>
      </c>
      <c r="I2062" t="str">
        <f>_xlfn.XLOOKUP(A2062,'Medical Examinations'!$A$2:$A$2336,'Medical Examinations'!$H$2:$H$2336)</f>
        <v>No</v>
      </c>
      <c r="J2062" t="str">
        <f>VLOOKUP(A2062,'Medical Examinations'!$A$2:$J$2336,9,FALSE)</f>
        <v>Obesity</v>
      </c>
      <c r="K2062" t="str">
        <f>VLOOKUP(A2062,'Medical Examinations'!$A$2:$J$2336,10,FALSE)</f>
        <v>Prediabetes</v>
      </c>
      <c r="L2062" s="51" t="str">
        <f>_xlfn.XLOOKUP(A2062,'Hospitalisation Details'!$A$2:$A$2345,'Hospitalisation Details'!$J$2:$J$2345,"")</f>
        <v>9-Dec-2000</v>
      </c>
      <c r="M2062" s="12">
        <f>_xlfn.XLOOKUP(A2062,'Hospitalisation Details'!$A$2:$A$2344,'Hospitalisation Details'!$F$2:$F$2344," ",0,1)</f>
        <v>2643.27</v>
      </c>
      <c r="N2062" t="str">
        <f>_xlfn.XLOOKUP(A2062,'Hospitalisation Details'!$A$2:$A$2344,'Hospitalisation Details'!$G$2:$G$2344," ",0,1)</f>
        <v>tier - 2</v>
      </c>
      <c r="O2062" t="str">
        <f>_xlfn.XLOOKUP(A2062,'Hospitalisation Details'!$A$2:$A$2344,'Hospitalisation Details'!$H$2:$H$2344," ",0,1)</f>
        <v>tier - 1</v>
      </c>
      <c r="P2062" t="str">
        <f>_xlfn.XLOOKUP(A2062,'Hospitalisation Details'!$A$2:$A$2344,'Hospitalisation Details'!$I$2:$I$2344," ",0,1)</f>
        <v>R1012</v>
      </c>
      <c r="Q2062">
        <f>_xlfn.XLOOKUP(A2062,'Hospitalisation Details'!$A$2:$A$2344,'Hospitalisation Details'!$K$2:$K$2344," ",0,1)</f>
        <v>22</v>
      </c>
    </row>
    <row r="2063" spans="1:17" ht="15.5" x14ac:dyDescent="0.35">
      <c r="A2063" s="8" t="s">
        <v>305</v>
      </c>
      <c r="B2063" t="str">
        <f>VLOOKUP(Healthcare!A2063,'Customer Names'!A2063:E4397,4,FALSE)</f>
        <v>Rob G</v>
      </c>
      <c r="C2063" s="10">
        <f>_xlfn.XLOOKUP(A2063,'Medical Examinations'!$A$2:$A$2336,'Medical Examinations'!$B$2:$B$2336,"NA",0,1)</f>
        <v>28.31</v>
      </c>
      <c r="D2063" s="10">
        <f>_xlfn.XLOOKUP(A2063,'Medical Examinations'!$A$2:$A$2336,'Medical Examinations'!$C$2:$C$2336)</f>
        <v>6.41</v>
      </c>
      <c r="E2063" s="1" t="str">
        <f>_xlfn.XLOOKUP(A2063,'Medical Examinations'!$A$2:$A$2336,'Medical Examinations'!$D$2:$D$2336)</f>
        <v>No</v>
      </c>
      <c r="F2063" t="str">
        <f>_xlfn.XLOOKUP(A2063,'Medical Examinations'!$A$2:$A$2336,'Medical Examinations'!$E$2:$E$2336)</f>
        <v>Yes</v>
      </c>
      <c r="G2063" t="str">
        <f>_xlfn.XLOOKUP(A2063,'Medical Examinations'!$A$2:$A$2336,'Medical Examinations'!$F$2:$F$2336)</f>
        <v>No</v>
      </c>
      <c r="H2063" s="1">
        <f>_xlfn.XLOOKUP(A2063,'Medical Examinations'!$A$2:$A$2336,'Medical Examinations'!$G$2:$G$2336)</f>
        <v>1</v>
      </c>
      <c r="I2063" t="str">
        <f>_xlfn.XLOOKUP(A2063,'Medical Examinations'!$A$2:$A$2336,'Medical Examinations'!$H$2:$H$2336)</f>
        <v>No</v>
      </c>
      <c r="J2063" t="str">
        <f>VLOOKUP(A2063,'Medical Examinations'!$A$2:$J$2336,9,FALSE)</f>
        <v>Overweight</v>
      </c>
      <c r="K2063" t="str">
        <f>VLOOKUP(A2063,'Medical Examinations'!$A$2:$J$2336,10,FALSE)</f>
        <v>Prediabetes</v>
      </c>
      <c r="L2063" s="51" t="str">
        <f>_xlfn.XLOOKUP(A2063,'Hospitalisation Details'!$A$2:$A$2345,'Hospitalisation Details'!$J$2:$J$2345,"")</f>
        <v>24-Jun-2000</v>
      </c>
      <c r="M2063" s="12">
        <f>_xlfn.XLOOKUP(A2063,'Hospitalisation Details'!$A$2:$A$2344,'Hospitalisation Details'!$F$2:$F$2344," ",0,1)</f>
        <v>2639.04</v>
      </c>
      <c r="N2063" t="str">
        <f>_xlfn.XLOOKUP(A2063,'Hospitalisation Details'!$A$2:$A$2344,'Hospitalisation Details'!$G$2:$G$2344," ",0,1)</f>
        <v>tier - 2</v>
      </c>
      <c r="O2063" t="str">
        <f>_xlfn.XLOOKUP(A2063,'Hospitalisation Details'!$A$2:$A$2344,'Hospitalisation Details'!$H$2:$H$2344," ",0,1)</f>
        <v>tier - 2</v>
      </c>
      <c r="P2063" t="str">
        <f>_xlfn.XLOOKUP(A2063,'Hospitalisation Details'!$A$2:$A$2344,'Hospitalisation Details'!$I$2:$I$2344," ",0,1)</f>
        <v>R1012</v>
      </c>
      <c r="Q2063">
        <f>_xlfn.XLOOKUP(A2063,'Hospitalisation Details'!$A$2:$A$2344,'Hospitalisation Details'!$K$2:$K$2344," ",0,1)</f>
        <v>22</v>
      </c>
    </row>
    <row r="2064" spans="1:17" ht="15.5" x14ac:dyDescent="0.35">
      <c r="A2064" s="8" t="s">
        <v>304</v>
      </c>
      <c r="B2064" t="str">
        <f>VLOOKUP(Healthcare!A2064,'Customer Names'!A2064:E4398,4,FALSE)</f>
        <v>Stefanie A</v>
      </c>
      <c r="C2064" s="10">
        <f>_xlfn.XLOOKUP(A2064,'Medical Examinations'!$A$2:$A$2336,'Medical Examinations'!$B$2:$B$2336,"NA",0,1)</f>
        <v>30.3</v>
      </c>
      <c r="D2064" s="10">
        <f>_xlfn.XLOOKUP(A2064,'Medical Examinations'!$A$2:$A$2336,'Medical Examinations'!$C$2:$C$2336)</f>
        <v>4.7300000000000004</v>
      </c>
      <c r="E2064" s="1" t="str">
        <f>_xlfn.XLOOKUP(A2064,'Medical Examinations'!$A$2:$A$2336,'Medical Examinations'!$D$2:$D$2336)</f>
        <v>Yes</v>
      </c>
      <c r="F2064" t="str">
        <f>_xlfn.XLOOKUP(A2064,'Medical Examinations'!$A$2:$A$2336,'Medical Examinations'!$E$2:$E$2336)</f>
        <v>No</v>
      </c>
      <c r="G2064" t="str">
        <f>_xlfn.XLOOKUP(A2064,'Medical Examinations'!$A$2:$A$2336,'Medical Examinations'!$F$2:$F$2336)</f>
        <v>Yes</v>
      </c>
      <c r="H2064" s="1">
        <f>_xlfn.XLOOKUP(A2064,'Medical Examinations'!$A$2:$A$2336,'Medical Examinations'!$G$2:$G$2336)</f>
        <v>1</v>
      </c>
      <c r="I2064" t="str">
        <f>_xlfn.XLOOKUP(A2064,'Medical Examinations'!$A$2:$A$2336,'Medical Examinations'!$H$2:$H$2336)</f>
        <v>No</v>
      </c>
      <c r="J2064" t="str">
        <f>VLOOKUP(A2064,'Medical Examinations'!$A$2:$J$2336,9,FALSE)</f>
        <v>Obesity</v>
      </c>
      <c r="K2064" t="str">
        <f>VLOOKUP(A2064,'Medical Examinations'!$A$2:$J$2336,10,FALSE)</f>
        <v>Normal</v>
      </c>
      <c r="L2064" s="51" t="str">
        <f>_xlfn.XLOOKUP(A2064,'Hospitalisation Details'!$A$2:$A$2345,'Hospitalisation Details'!$J$2:$J$2345,"")</f>
        <v>26-Aug-1997</v>
      </c>
      <c r="M2064" s="12">
        <f>_xlfn.XLOOKUP(A2064,'Hospitalisation Details'!$A$2:$A$2344,'Hospitalisation Details'!$F$2:$F$2344," ",0,1)</f>
        <v>2632.99</v>
      </c>
      <c r="N2064" t="str">
        <f>_xlfn.XLOOKUP(A2064,'Hospitalisation Details'!$A$2:$A$2344,'Hospitalisation Details'!$G$2:$G$2344," ",0,1)</f>
        <v>tier - 2</v>
      </c>
      <c r="O2064" t="str">
        <f>_xlfn.XLOOKUP(A2064,'Hospitalisation Details'!$A$2:$A$2344,'Hospitalisation Details'!$H$2:$H$2344," ",0,1)</f>
        <v>tier - 1</v>
      </c>
      <c r="P2064" t="str">
        <f>_xlfn.XLOOKUP(A2064,'Hospitalisation Details'!$A$2:$A$2344,'Hospitalisation Details'!$I$2:$I$2344," ",0,1)</f>
        <v>R1011</v>
      </c>
      <c r="Q2064">
        <f>_xlfn.XLOOKUP(A2064,'Hospitalisation Details'!$A$2:$A$2344,'Hospitalisation Details'!$K$2:$K$2344," ",0,1)</f>
        <v>25</v>
      </c>
    </row>
    <row r="2065" spans="1:17" ht="15.5" x14ac:dyDescent="0.35">
      <c r="A2065" s="8" t="s">
        <v>303</v>
      </c>
      <c r="B2065" t="str">
        <f>VLOOKUP(Healthcare!A2065,'Customer Names'!A2065:E4399,4,FALSE)</f>
        <v>Stephanie</v>
      </c>
      <c r="C2065" s="10">
        <f>_xlfn.XLOOKUP(A2065,'Medical Examinations'!$A$2:$A$2336,'Medical Examinations'!$B$2:$B$2336,"NA",0,1)</f>
        <v>26.4</v>
      </c>
      <c r="D2065" s="10">
        <f>_xlfn.XLOOKUP(A2065,'Medical Examinations'!$A$2:$A$2336,'Medical Examinations'!$C$2:$C$2336)</f>
        <v>6.22</v>
      </c>
      <c r="E2065" s="1" t="str">
        <f>_xlfn.XLOOKUP(A2065,'Medical Examinations'!$A$2:$A$2336,'Medical Examinations'!$D$2:$D$2336)</f>
        <v>Yes</v>
      </c>
      <c r="F2065" t="str">
        <f>_xlfn.XLOOKUP(A2065,'Medical Examinations'!$A$2:$A$2336,'Medical Examinations'!$E$2:$E$2336)</f>
        <v>No</v>
      </c>
      <c r="G2065" t="str">
        <f>_xlfn.XLOOKUP(A2065,'Medical Examinations'!$A$2:$A$2336,'Medical Examinations'!$F$2:$F$2336)</f>
        <v>No</v>
      </c>
      <c r="H2065" s="1">
        <f>_xlfn.XLOOKUP(A2065,'Medical Examinations'!$A$2:$A$2336,'Medical Examinations'!$G$2:$G$2336)</f>
        <v>0</v>
      </c>
      <c r="I2065" t="str">
        <f>_xlfn.XLOOKUP(A2065,'Medical Examinations'!$A$2:$A$2336,'Medical Examinations'!$H$2:$H$2336)</f>
        <v>No</v>
      </c>
      <c r="J2065" t="str">
        <f>VLOOKUP(A2065,'Medical Examinations'!$A$2:$J$2336,9,FALSE)</f>
        <v>Overweight</v>
      </c>
      <c r="K2065" t="str">
        <f>VLOOKUP(A2065,'Medical Examinations'!$A$2:$J$2336,10,FALSE)</f>
        <v>Prediabetes</v>
      </c>
      <c r="L2065" s="51" t="str">
        <f>_xlfn.XLOOKUP(A2065,'Hospitalisation Details'!$A$2:$A$2345,'Hospitalisation Details'!$J$2:$J$2345,"")</f>
        <v>26-Aug-2001</v>
      </c>
      <c r="M2065" s="12">
        <f>_xlfn.XLOOKUP(A2065,'Hospitalisation Details'!$A$2:$A$2344,'Hospitalisation Details'!$F$2:$F$2344," ",0,1)</f>
        <v>2597.7800000000002</v>
      </c>
      <c r="N2065" t="str">
        <f>_xlfn.XLOOKUP(A2065,'Hospitalisation Details'!$A$2:$A$2344,'Hospitalisation Details'!$G$2:$G$2344," ",0,1)</f>
        <v>tier - 2</v>
      </c>
      <c r="O2065" t="str">
        <f>_xlfn.XLOOKUP(A2065,'Hospitalisation Details'!$A$2:$A$2344,'Hospitalisation Details'!$H$2:$H$2344," ",0,1)</f>
        <v>tier - 1</v>
      </c>
      <c r="P2065" t="str">
        <f>_xlfn.XLOOKUP(A2065,'Hospitalisation Details'!$A$2:$A$2344,'Hospitalisation Details'!$I$2:$I$2344," ",0,1)</f>
        <v>R1011</v>
      </c>
      <c r="Q2065">
        <f>_xlfn.XLOOKUP(A2065,'Hospitalisation Details'!$A$2:$A$2344,'Hospitalisation Details'!$K$2:$K$2344," ",0,1)</f>
        <v>21</v>
      </c>
    </row>
    <row r="2066" spans="1:17" ht="15.5" x14ac:dyDescent="0.35">
      <c r="A2066" s="8" t="s">
        <v>302</v>
      </c>
      <c r="B2066" t="str">
        <f>VLOOKUP(Healthcare!A2066,'Customer Names'!A2066:E4400,4,FALSE)</f>
        <v>Caroline F.</v>
      </c>
      <c r="C2066" s="10">
        <f>_xlfn.XLOOKUP(A2066,'Medical Examinations'!$A$2:$A$2336,'Medical Examinations'!$B$2:$B$2336,"NA",0,1)</f>
        <v>22.135000000000002</v>
      </c>
      <c r="D2066" s="10">
        <f>_xlfn.XLOOKUP(A2066,'Medical Examinations'!$A$2:$A$2336,'Medical Examinations'!$C$2:$C$2336)</f>
        <v>4.46</v>
      </c>
      <c r="E2066" s="1" t="str">
        <f>_xlfn.XLOOKUP(A2066,'Medical Examinations'!$A$2:$A$2336,'Medical Examinations'!$D$2:$D$2336)</f>
        <v>Yes</v>
      </c>
      <c r="F2066" t="str">
        <f>_xlfn.XLOOKUP(A2066,'Medical Examinations'!$A$2:$A$2336,'Medical Examinations'!$E$2:$E$2336)</f>
        <v>No</v>
      </c>
      <c r="G2066" t="str">
        <f>_xlfn.XLOOKUP(A2066,'Medical Examinations'!$A$2:$A$2336,'Medical Examinations'!$F$2:$F$2336)</f>
        <v>No</v>
      </c>
      <c r="H2066" s="1">
        <f>_xlfn.XLOOKUP(A2066,'Medical Examinations'!$A$2:$A$2336,'Medical Examinations'!$G$2:$G$2336)</f>
        <v>0</v>
      </c>
      <c r="I2066" t="str">
        <f>_xlfn.XLOOKUP(A2066,'Medical Examinations'!$A$2:$A$2336,'Medical Examinations'!$H$2:$H$2336)</f>
        <v>No</v>
      </c>
      <c r="J2066" t="str">
        <f>VLOOKUP(A2066,'Medical Examinations'!$A$2:$J$2336,9,FALSE)</f>
        <v>Normal Weight</v>
      </c>
      <c r="K2066" t="str">
        <f>VLOOKUP(A2066,'Medical Examinations'!$A$2:$J$2336,10,FALSE)</f>
        <v>Normal</v>
      </c>
      <c r="L2066" s="51" t="str">
        <f>_xlfn.XLOOKUP(A2066,'Hospitalisation Details'!$A$2:$A$2345,'Hospitalisation Details'!$J$2:$J$2345,"")</f>
        <v>28-Jul-2001</v>
      </c>
      <c r="M2066" s="12">
        <f>_xlfn.XLOOKUP(A2066,'Hospitalisation Details'!$A$2:$A$2344,'Hospitalisation Details'!$F$2:$F$2344," ",0,1)</f>
        <v>2585.85</v>
      </c>
      <c r="N2066" t="str">
        <f>_xlfn.XLOOKUP(A2066,'Hospitalisation Details'!$A$2:$A$2344,'Hospitalisation Details'!$G$2:$G$2344," ",0,1)</f>
        <v>tier - 2</v>
      </c>
      <c r="O2066" t="str">
        <f>_xlfn.XLOOKUP(A2066,'Hospitalisation Details'!$A$2:$A$2344,'Hospitalisation Details'!$H$2:$H$2344," ",0,1)</f>
        <v>tier - 2</v>
      </c>
      <c r="P2066" t="str">
        <f>_xlfn.XLOOKUP(A2066,'Hospitalisation Details'!$A$2:$A$2344,'Hospitalisation Details'!$I$2:$I$2344," ",0,1)</f>
        <v>R1024</v>
      </c>
      <c r="Q2066">
        <f>_xlfn.XLOOKUP(A2066,'Hospitalisation Details'!$A$2:$A$2344,'Hospitalisation Details'!$K$2:$K$2344," ",0,1)</f>
        <v>21</v>
      </c>
    </row>
    <row r="2067" spans="1:17" ht="15.5" x14ac:dyDescent="0.35">
      <c r="A2067" s="8" t="s">
        <v>301</v>
      </c>
      <c r="B2067" t="str">
        <f>VLOOKUP(Healthcare!A2067,'Customer Names'!A2067:E4401,4,FALSE)</f>
        <v>Julia J.</v>
      </c>
      <c r="C2067" s="10">
        <f>_xlfn.XLOOKUP(A2067,'Medical Examinations'!$A$2:$A$2336,'Medical Examinations'!$B$2:$B$2336,"NA",0,1)</f>
        <v>17.399999999999999</v>
      </c>
      <c r="D2067" s="10">
        <f>_xlfn.XLOOKUP(A2067,'Medical Examinations'!$A$2:$A$2336,'Medical Examinations'!$C$2:$C$2336)</f>
        <v>4.5</v>
      </c>
      <c r="E2067" s="1" t="str">
        <f>_xlfn.XLOOKUP(A2067,'Medical Examinations'!$A$2:$A$2336,'Medical Examinations'!$D$2:$D$2336)</f>
        <v>Yes</v>
      </c>
      <c r="F2067" t="str">
        <f>_xlfn.XLOOKUP(A2067,'Medical Examinations'!$A$2:$A$2336,'Medical Examinations'!$E$2:$E$2336)</f>
        <v>No</v>
      </c>
      <c r="G2067" t="str">
        <f>_xlfn.XLOOKUP(A2067,'Medical Examinations'!$A$2:$A$2336,'Medical Examinations'!$F$2:$F$2336)</f>
        <v>No</v>
      </c>
      <c r="H2067" s="1">
        <f>_xlfn.XLOOKUP(A2067,'Medical Examinations'!$A$2:$A$2336,'Medical Examinations'!$G$2:$G$2336)</f>
        <v>0</v>
      </c>
      <c r="I2067" t="str">
        <f>_xlfn.XLOOKUP(A2067,'Medical Examinations'!$A$2:$A$2336,'Medical Examinations'!$H$2:$H$2336)</f>
        <v>No</v>
      </c>
      <c r="J2067" t="str">
        <f>VLOOKUP(A2067,'Medical Examinations'!$A$2:$J$2336,9,FALSE)</f>
        <v>Underweight</v>
      </c>
      <c r="K2067" t="str">
        <f>VLOOKUP(A2067,'Medical Examinations'!$A$2:$J$2336,10,FALSE)</f>
        <v>Normal</v>
      </c>
      <c r="L2067" s="51" t="str">
        <f>_xlfn.XLOOKUP(A2067,'Hospitalisation Details'!$A$2:$A$2345,'Hospitalisation Details'!$J$2:$J$2345,"")</f>
        <v>15-Oct-2001</v>
      </c>
      <c r="M2067" s="12">
        <f>_xlfn.XLOOKUP(A2067,'Hospitalisation Details'!$A$2:$A$2344,'Hospitalisation Details'!$F$2:$F$2344," ",0,1)</f>
        <v>2585.27</v>
      </c>
      <c r="N2067" t="str">
        <f>_xlfn.XLOOKUP(A2067,'Hospitalisation Details'!$A$2:$A$2344,'Hospitalisation Details'!$G$2:$G$2344," ",0,1)</f>
        <v>tier - 2</v>
      </c>
      <c r="O2067" t="str">
        <f>_xlfn.XLOOKUP(A2067,'Hospitalisation Details'!$A$2:$A$2344,'Hospitalisation Details'!$H$2:$H$2344," ",0,1)</f>
        <v>tier - 3</v>
      </c>
      <c r="P2067" t="str">
        <f>_xlfn.XLOOKUP(A2067,'Hospitalisation Details'!$A$2:$A$2344,'Hospitalisation Details'!$I$2:$I$2344," ",0,1)</f>
        <v>R1011</v>
      </c>
      <c r="Q2067">
        <f>_xlfn.XLOOKUP(A2067,'Hospitalisation Details'!$A$2:$A$2344,'Hospitalisation Details'!$K$2:$K$2344," ",0,1)</f>
        <v>21</v>
      </c>
    </row>
    <row r="2068" spans="1:17" ht="15.5" x14ac:dyDescent="0.35">
      <c r="A2068" s="8" t="s">
        <v>299</v>
      </c>
      <c r="B2068" t="str">
        <f>VLOOKUP(Healthcare!A2068,'Customer Names'!A2068:E4402,4,FALSE)</f>
        <v>Jack</v>
      </c>
      <c r="C2068" s="10">
        <f>_xlfn.XLOOKUP(A2068,'Medical Examinations'!$A$2:$A$2336,'Medical Examinations'!$B$2:$B$2336,"NA",0,1)</f>
        <v>28.06</v>
      </c>
      <c r="D2068" s="10">
        <f>_xlfn.XLOOKUP(A2068,'Medical Examinations'!$A$2:$A$2336,'Medical Examinations'!$C$2:$C$2336)</f>
        <v>8.93</v>
      </c>
      <c r="E2068" s="1" t="str">
        <f>_xlfn.XLOOKUP(A2068,'Medical Examinations'!$A$2:$A$2336,'Medical Examinations'!$D$2:$D$2336)</f>
        <v>No</v>
      </c>
      <c r="F2068" t="str">
        <f>_xlfn.XLOOKUP(A2068,'Medical Examinations'!$A$2:$A$2336,'Medical Examinations'!$E$2:$E$2336)</f>
        <v>No</v>
      </c>
      <c r="G2068" t="str">
        <f>_xlfn.XLOOKUP(A2068,'Medical Examinations'!$A$2:$A$2336,'Medical Examinations'!$F$2:$F$2336)</f>
        <v>No</v>
      </c>
      <c r="H2068" s="1">
        <f>_xlfn.XLOOKUP(A2068,'Medical Examinations'!$A$2:$A$2336,'Medical Examinations'!$G$2:$G$2336)</f>
        <v>0</v>
      </c>
      <c r="I2068" t="str">
        <f>_xlfn.XLOOKUP(A2068,'Medical Examinations'!$A$2:$A$2336,'Medical Examinations'!$H$2:$H$2336)</f>
        <v>No</v>
      </c>
      <c r="J2068" t="str">
        <f>VLOOKUP(A2068,'Medical Examinations'!$A$2:$J$2336,9,FALSE)</f>
        <v>Overweight</v>
      </c>
      <c r="K2068" t="str">
        <f>VLOOKUP(A2068,'Medical Examinations'!$A$2:$J$2336,10,FALSE)</f>
        <v>Diabetes</v>
      </c>
      <c r="L2068" s="51" t="str">
        <f>_xlfn.XLOOKUP(A2068,'Hospitalisation Details'!$A$2:$A$2345,'Hospitalisation Details'!$J$2:$J$2345,"")</f>
        <v>20-Jul-2002</v>
      </c>
      <c r="M2068" s="12">
        <f>_xlfn.XLOOKUP(A2068,'Hospitalisation Details'!$A$2:$A$2344,'Hospitalisation Details'!$F$2:$F$2344," ",0,1)</f>
        <v>2585.04</v>
      </c>
      <c r="N2068" t="str">
        <f>_xlfn.XLOOKUP(A2068,'Hospitalisation Details'!$A$2:$A$2344,'Hospitalisation Details'!$G$2:$G$2344," ",0,1)</f>
        <v>tier - 2</v>
      </c>
      <c r="O2068" t="str">
        <f>_xlfn.XLOOKUP(A2068,'Hospitalisation Details'!$A$2:$A$2344,'Hospitalisation Details'!$H$2:$H$2344," ",0,1)</f>
        <v>tier - 2</v>
      </c>
      <c r="P2068" t="str">
        <f>_xlfn.XLOOKUP(A2068,'Hospitalisation Details'!$A$2:$A$2344,'Hospitalisation Details'!$I$2:$I$2344," ",0,1)</f>
        <v>R1021</v>
      </c>
      <c r="Q2068">
        <f>_xlfn.XLOOKUP(A2068,'Hospitalisation Details'!$A$2:$A$2344,'Hospitalisation Details'!$K$2:$K$2344," ",0,1)</f>
        <v>20</v>
      </c>
    </row>
    <row r="2069" spans="1:17" ht="15.5" x14ac:dyDescent="0.35">
      <c r="A2069" s="8" t="s">
        <v>298</v>
      </c>
      <c r="B2069" t="str">
        <f>VLOOKUP(Healthcare!A2069,'Customer Names'!A2069:E4403,4,FALSE)</f>
        <v>Bernat</v>
      </c>
      <c r="C2069" s="10">
        <f>_xlfn.XLOOKUP(A2069,'Medical Examinations'!$A$2:$A$2336,'Medical Examinations'!$B$2:$B$2336,"NA",0,1)</f>
        <v>31.13</v>
      </c>
      <c r="D2069" s="10">
        <f>_xlfn.XLOOKUP(A2069,'Medical Examinations'!$A$2:$A$2336,'Medical Examinations'!$C$2:$C$2336)</f>
        <v>11.02</v>
      </c>
      <c r="E2069" s="1" t="str">
        <f>_xlfn.XLOOKUP(A2069,'Medical Examinations'!$A$2:$A$2336,'Medical Examinations'!$D$2:$D$2336)</f>
        <v>No</v>
      </c>
      <c r="F2069" t="str">
        <f>_xlfn.XLOOKUP(A2069,'Medical Examinations'!$A$2:$A$2336,'Medical Examinations'!$E$2:$E$2336)</f>
        <v>No</v>
      </c>
      <c r="G2069" t="str">
        <f>_xlfn.XLOOKUP(A2069,'Medical Examinations'!$A$2:$A$2336,'Medical Examinations'!$F$2:$F$2336)</f>
        <v>No</v>
      </c>
      <c r="H2069" s="1">
        <f>_xlfn.XLOOKUP(A2069,'Medical Examinations'!$A$2:$A$2336,'Medical Examinations'!$G$2:$G$2336)</f>
        <v>0</v>
      </c>
      <c r="I2069" t="str">
        <f>_xlfn.XLOOKUP(A2069,'Medical Examinations'!$A$2:$A$2336,'Medical Examinations'!$H$2:$H$2336)</f>
        <v>No</v>
      </c>
      <c r="J2069" t="str">
        <f>VLOOKUP(A2069,'Medical Examinations'!$A$2:$J$2336,9,FALSE)</f>
        <v>Obesity</v>
      </c>
      <c r="K2069" t="str">
        <f>VLOOKUP(A2069,'Medical Examinations'!$A$2:$J$2336,10,FALSE)</f>
        <v>Diabetes</v>
      </c>
      <c r="L2069" s="51" t="str">
        <f>_xlfn.XLOOKUP(A2069,'Hospitalisation Details'!$A$2:$A$2345,'Hospitalisation Details'!$J$2:$J$2345,"")</f>
        <v>11-Oct-2002</v>
      </c>
      <c r="M2069" s="12">
        <f>_xlfn.XLOOKUP(A2069,'Hospitalisation Details'!$A$2:$A$2344,'Hospitalisation Details'!$F$2:$F$2344," ",0,1)</f>
        <v>2566.4699999999998</v>
      </c>
      <c r="N2069" t="str">
        <f>_xlfn.XLOOKUP(A2069,'Hospitalisation Details'!$A$2:$A$2344,'Hospitalisation Details'!$G$2:$G$2344," ",0,1)</f>
        <v>tier - 2</v>
      </c>
      <c r="O2069" t="str">
        <f>_xlfn.XLOOKUP(A2069,'Hospitalisation Details'!$A$2:$A$2344,'Hospitalisation Details'!$H$2:$H$2344," ",0,1)</f>
        <v>tier - 3</v>
      </c>
      <c r="P2069" t="str">
        <f>_xlfn.XLOOKUP(A2069,'Hospitalisation Details'!$A$2:$A$2344,'Hospitalisation Details'!$I$2:$I$2344," ",0,1)</f>
        <v>R1013</v>
      </c>
      <c r="Q2069">
        <f>_xlfn.XLOOKUP(A2069,'Hospitalisation Details'!$A$2:$A$2344,'Hospitalisation Details'!$K$2:$K$2344," ",0,1)</f>
        <v>20</v>
      </c>
    </row>
    <row r="2070" spans="1:17" ht="15.5" x14ac:dyDescent="0.35">
      <c r="A2070" s="8" t="s">
        <v>297</v>
      </c>
      <c r="B2070" t="str">
        <f>VLOOKUP(Healthcare!A2070,'Customer Names'!A2070:E4404,4,FALSE)</f>
        <v>Hicham</v>
      </c>
      <c r="C2070" s="10">
        <f>_xlfn.XLOOKUP(A2070,'Medical Examinations'!$A$2:$A$2336,'Medical Examinations'!$B$2:$B$2336,"NA",0,1)</f>
        <v>18.46</v>
      </c>
      <c r="D2070" s="10">
        <f>_xlfn.XLOOKUP(A2070,'Medical Examinations'!$A$2:$A$2336,'Medical Examinations'!$C$2:$C$2336)</f>
        <v>5.25</v>
      </c>
      <c r="E2070" s="1" t="str">
        <f>_xlfn.XLOOKUP(A2070,'Medical Examinations'!$A$2:$A$2336,'Medical Examinations'!$D$2:$D$2336)</f>
        <v>No</v>
      </c>
      <c r="F2070" t="str">
        <f>_xlfn.XLOOKUP(A2070,'Medical Examinations'!$A$2:$A$2336,'Medical Examinations'!$E$2:$E$2336)</f>
        <v>No</v>
      </c>
      <c r="G2070" t="str">
        <f>_xlfn.XLOOKUP(A2070,'Medical Examinations'!$A$2:$A$2336,'Medical Examinations'!$F$2:$F$2336)</f>
        <v>No</v>
      </c>
      <c r="H2070" s="1">
        <f>_xlfn.XLOOKUP(A2070,'Medical Examinations'!$A$2:$A$2336,'Medical Examinations'!$G$2:$G$2336)</f>
        <v>0</v>
      </c>
      <c r="I2070" t="str">
        <f>_xlfn.XLOOKUP(A2070,'Medical Examinations'!$A$2:$A$2336,'Medical Examinations'!$H$2:$H$2336)</f>
        <v>No</v>
      </c>
      <c r="J2070" t="str">
        <f>VLOOKUP(A2070,'Medical Examinations'!$A$2:$J$2336,9,FALSE)</f>
        <v>Underweight</v>
      </c>
      <c r="K2070" t="str">
        <f>VLOOKUP(A2070,'Medical Examinations'!$A$2:$J$2336,10,FALSE)</f>
        <v>Normal</v>
      </c>
      <c r="L2070" s="51" t="str">
        <f>_xlfn.XLOOKUP(A2070,'Hospitalisation Details'!$A$2:$A$2345,'Hospitalisation Details'!$J$2:$J$2345,"")</f>
        <v>17-Nov-1991</v>
      </c>
      <c r="M2070" s="12">
        <f>_xlfn.XLOOKUP(A2070,'Hospitalisation Details'!$A$2:$A$2344,'Hospitalisation Details'!$F$2:$F$2344," ",0,1)</f>
        <v>2545.6799999999998</v>
      </c>
      <c r="N2070" t="str">
        <f>_xlfn.XLOOKUP(A2070,'Hospitalisation Details'!$A$2:$A$2344,'Hospitalisation Details'!$G$2:$G$2344," ",0,1)</f>
        <v>tier - 2</v>
      </c>
      <c r="O2070" t="str">
        <f>_xlfn.XLOOKUP(A2070,'Hospitalisation Details'!$A$2:$A$2344,'Hospitalisation Details'!$H$2:$H$2344," ",0,1)</f>
        <v>tier - 1</v>
      </c>
      <c r="P2070" t="str">
        <f>_xlfn.XLOOKUP(A2070,'Hospitalisation Details'!$A$2:$A$2344,'Hospitalisation Details'!$I$2:$I$2344," ",0,1)</f>
        <v>R1013</v>
      </c>
      <c r="Q2070">
        <f>_xlfn.XLOOKUP(A2070,'Hospitalisation Details'!$A$2:$A$2344,'Hospitalisation Details'!$K$2:$K$2344," ",0,1)</f>
        <v>31</v>
      </c>
    </row>
    <row r="2071" spans="1:17" ht="15.5" x14ac:dyDescent="0.35">
      <c r="A2071" s="8" t="s">
        <v>296</v>
      </c>
      <c r="B2071" t="str">
        <f>VLOOKUP(Healthcare!A2071,'Customer Names'!A2071:E4405,4,FALSE)</f>
        <v>Sarah</v>
      </c>
      <c r="C2071" s="10">
        <f>_xlfn.XLOOKUP(A2071,'Medical Examinations'!$A$2:$A$2336,'Medical Examinations'!$B$2:$B$2336,"NA",0,1)</f>
        <v>17.3</v>
      </c>
      <c r="D2071" s="10">
        <f>_xlfn.XLOOKUP(A2071,'Medical Examinations'!$A$2:$A$2336,'Medical Examinations'!$C$2:$C$2336)</f>
        <v>4.75</v>
      </c>
      <c r="E2071" s="1" t="str">
        <f>_xlfn.XLOOKUP(A2071,'Medical Examinations'!$A$2:$A$2336,'Medical Examinations'!$D$2:$D$2336)</f>
        <v>No</v>
      </c>
      <c r="F2071" t="str">
        <f>_xlfn.XLOOKUP(A2071,'Medical Examinations'!$A$2:$A$2336,'Medical Examinations'!$E$2:$E$2336)</f>
        <v>No</v>
      </c>
      <c r="G2071" t="str">
        <f>_xlfn.XLOOKUP(A2071,'Medical Examinations'!$A$2:$A$2336,'Medical Examinations'!$F$2:$F$2336)</f>
        <v>No</v>
      </c>
      <c r="H2071" s="1">
        <f>_xlfn.XLOOKUP(A2071,'Medical Examinations'!$A$2:$A$2336,'Medical Examinations'!$G$2:$G$2336)</f>
        <v>0</v>
      </c>
      <c r="I2071" t="str">
        <f>_xlfn.XLOOKUP(A2071,'Medical Examinations'!$A$2:$A$2336,'Medical Examinations'!$H$2:$H$2336)</f>
        <v>No</v>
      </c>
      <c r="J2071" t="str">
        <f>VLOOKUP(A2071,'Medical Examinations'!$A$2:$J$2336,9,FALSE)</f>
        <v>Underweight</v>
      </c>
      <c r="K2071" t="str">
        <f>VLOOKUP(A2071,'Medical Examinations'!$A$2:$J$2336,10,FALSE)</f>
        <v>Normal</v>
      </c>
      <c r="L2071" s="51" t="str">
        <f>_xlfn.XLOOKUP(A2071,'Hospitalisation Details'!$A$2:$A$2345,'Hospitalisation Details'!$J$2:$J$2345,"")</f>
        <v>1-Oct-1990</v>
      </c>
      <c r="M2071" s="12">
        <f>_xlfn.XLOOKUP(A2071,'Hospitalisation Details'!$A$2:$A$2344,'Hospitalisation Details'!$F$2:$F$2344," ",0,1)</f>
        <v>2540.39</v>
      </c>
      <c r="N2071" t="str">
        <f>_xlfn.XLOOKUP(A2071,'Hospitalisation Details'!$A$2:$A$2344,'Hospitalisation Details'!$G$2:$G$2344," ",0,1)</f>
        <v>tier - 2</v>
      </c>
      <c r="O2071" t="str">
        <f>_xlfn.XLOOKUP(A2071,'Hospitalisation Details'!$A$2:$A$2344,'Hospitalisation Details'!$H$2:$H$2344," ",0,1)</f>
        <v>tier - 2</v>
      </c>
      <c r="P2071" t="str">
        <f>_xlfn.XLOOKUP(A2071,'Hospitalisation Details'!$A$2:$A$2344,'Hospitalisation Details'!$I$2:$I$2344," ",0,1)</f>
        <v>R1013</v>
      </c>
      <c r="Q2071">
        <f>_xlfn.XLOOKUP(A2071,'Hospitalisation Details'!$A$2:$A$2344,'Hospitalisation Details'!$K$2:$K$2344," ",0,1)</f>
        <v>32</v>
      </c>
    </row>
    <row r="2072" spans="1:17" ht="15.5" x14ac:dyDescent="0.35">
      <c r="A2072" s="8" t="s">
        <v>295</v>
      </c>
      <c r="B2072" t="str">
        <f>VLOOKUP(Healthcare!A2072,'Customer Names'!A2072:E4406,4,FALSE)</f>
        <v>Anthony S</v>
      </c>
      <c r="C2072" s="10">
        <f>_xlfn.XLOOKUP(A2072,'Medical Examinations'!$A$2:$A$2336,'Medical Examinations'!$B$2:$B$2336,"NA",0,1)</f>
        <v>35.625</v>
      </c>
      <c r="D2072" s="10">
        <f>_xlfn.XLOOKUP(A2072,'Medical Examinations'!$A$2:$A$2336,'Medical Examinations'!$C$2:$C$2336)</f>
        <v>4.68</v>
      </c>
      <c r="E2072" s="1" t="str">
        <f>_xlfn.XLOOKUP(A2072,'Medical Examinations'!$A$2:$A$2336,'Medical Examinations'!$D$2:$D$2336)</f>
        <v>Yes</v>
      </c>
      <c r="F2072" t="str">
        <f>_xlfn.XLOOKUP(A2072,'Medical Examinations'!$A$2:$A$2336,'Medical Examinations'!$E$2:$E$2336)</f>
        <v>No</v>
      </c>
      <c r="G2072" t="str">
        <f>_xlfn.XLOOKUP(A2072,'Medical Examinations'!$A$2:$A$2336,'Medical Examinations'!$F$2:$F$2336)</f>
        <v>Yes</v>
      </c>
      <c r="H2072" s="1">
        <f>_xlfn.XLOOKUP(A2072,'Medical Examinations'!$A$2:$A$2336,'Medical Examinations'!$G$2:$G$2336)</f>
        <v>1</v>
      </c>
      <c r="I2072" t="str">
        <f>_xlfn.XLOOKUP(A2072,'Medical Examinations'!$A$2:$A$2336,'Medical Examinations'!$H$2:$H$2336)</f>
        <v>No</v>
      </c>
      <c r="J2072" t="str">
        <f>VLOOKUP(A2072,'Medical Examinations'!$A$2:$J$2336,9,FALSE)</f>
        <v>Obesity</v>
      </c>
      <c r="K2072" t="str">
        <f>VLOOKUP(A2072,'Medical Examinations'!$A$2:$J$2336,10,FALSE)</f>
        <v>Normal</v>
      </c>
      <c r="L2072" s="51" t="str">
        <f>_xlfn.XLOOKUP(A2072,'Hospitalisation Details'!$A$2:$A$2345,'Hospitalisation Details'!$J$2:$J$2345,"")</f>
        <v>28-Jul-1997</v>
      </c>
      <c r="M2072" s="12">
        <f>_xlfn.XLOOKUP(A2072,'Hospitalisation Details'!$A$2:$A$2344,'Hospitalisation Details'!$F$2:$F$2344," ",0,1)</f>
        <v>2534.39</v>
      </c>
      <c r="N2072" t="str">
        <f>_xlfn.XLOOKUP(A2072,'Hospitalisation Details'!$A$2:$A$2344,'Hospitalisation Details'!$G$2:$G$2344," ",0,1)</f>
        <v>tier - 3</v>
      </c>
      <c r="O2072" t="str">
        <f>_xlfn.XLOOKUP(A2072,'Hospitalisation Details'!$A$2:$A$2344,'Hospitalisation Details'!$H$2:$H$2344," ",0,1)</f>
        <v>tier - 3</v>
      </c>
      <c r="P2072" t="str">
        <f>_xlfn.XLOOKUP(A2072,'Hospitalisation Details'!$A$2:$A$2344,'Hospitalisation Details'!$I$2:$I$2344," ",0,1)</f>
        <v>R1012</v>
      </c>
      <c r="Q2072">
        <f>_xlfn.XLOOKUP(A2072,'Hospitalisation Details'!$A$2:$A$2344,'Hospitalisation Details'!$K$2:$K$2344," ",0,1)</f>
        <v>25</v>
      </c>
    </row>
    <row r="2073" spans="1:17" ht="15.5" x14ac:dyDescent="0.35">
      <c r="A2073" s="8" t="s">
        <v>294</v>
      </c>
      <c r="B2073" t="str">
        <f>VLOOKUP(Healthcare!A2073,'Customer Names'!A2073:E4407,4,FALSE)</f>
        <v>Elisabetta</v>
      </c>
      <c r="C2073" s="10">
        <f>_xlfn.XLOOKUP(A2073,'Medical Examinations'!$A$2:$A$2336,'Medical Examinations'!$B$2:$B$2336,"NA",0,1)</f>
        <v>20.234999999999999</v>
      </c>
      <c r="D2073" s="10">
        <f>_xlfn.XLOOKUP(A2073,'Medical Examinations'!$A$2:$A$2336,'Medical Examinations'!$C$2:$C$2336)</f>
        <v>6.17</v>
      </c>
      <c r="E2073" s="1" t="str">
        <f>_xlfn.XLOOKUP(A2073,'Medical Examinations'!$A$2:$A$2336,'Medical Examinations'!$D$2:$D$2336)</f>
        <v>Yes</v>
      </c>
      <c r="F2073" t="str">
        <f>_xlfn.XLOOKUP(A2073,'Medical Examinations'!$A$2:$A$2336,'Medical Examinations'!$E$2:$E$2336)</f>
        <v>Yes</v>
      </c>
      <c r="G2073" t="str">
        <f>_xlfn.XLOOKUP(A2073,'Medical Examinations'!$A$2:$A$2336,'Medical Examinations'!$F$2:$F$2336)</f>
        <v>No</v>
      </c>
      <c r="H2073" s="1">
        <f>_xlfn.XLOOKUP(A2073,'Medical Examinations'!$A$2:$A$2336,'Medical Examinations'!$G$2:$G$2336)</f>
        <v>2</v>
      </c>
      <c r="I2073" t="str">
        <f>_xlfn.XLOOKUP(A2073,'Medical Examinations'!$A$2:$A$2336,'Medical Examinations'!$H$2:$H$2336)</f>
        <v>No</v>
      </c>
      <c r="J2073" t="str">
        <f>VLOOKUP(A2073,'Medical Examinations'!$A$2:$J$2336,9,FALSE)</f>
        <v>Normal Weight</v>
      </c>
      <c r="K2073" t="str">
        <f>VLOOKUP(A2073,'Medical Examinations'!$A$2:$J$2336,10,FALSE)</f>
        <v>Prediabetes</v>
      </c>
      <c r="L2073" s="51" t="str">
        <f>_xlfn.XLOOKUP(A2073,'Hospitalisation Details'!$A$2:$A$2345,'Hospitalisation Details'!$J$2:$J$2345,"")</f>
        <v>25-Aug-2000</v>
      </c>
      <c r="M2073" s="12">
        <f>_xlfn.XLOOKUP(A2073,'Hospitalisation Details'!$A$2:$A$2344,'Hospitalisation Details'!$F$2:$F$2344," ",0,1)</f>
        <v>2527.8200000000002</v>
      </c>
      <c r="N2073" t="str">
        <f>_xlfn.XLOOKUP(A2073,'Hospitalisation Details'!$A$2:$A$2344,'Hospitalisation Details'!$G$2:$G$2344," ",0,1)</f>
        <v>tier - 2</v>
      </c>
      <c r="O2073" t="str">
        <f>_xlfn.XLOOKUP(A2073,'Hospitalisation Details'!$A$2:$A$2344,'Hospitalisation Details'!$H$2:$H$2344," ",0,1)</f>
        <v>tier - 3</v>
      </c>
      <c r="P2073" t="str">
        <f>_xlfn.XLOOKUP(A2073,'Hospitalisation Details'!$A$2:$A$2344,'Hospitalisation Details'!$I$2:$I$2344," ",0,1)</f>
        <v>R1012</v>
      </c>
      <c r="Q2073">
        <f>_xlfn.XLOOKUP(A2073,'Hospitalisation Details'!$A$2:$A$2344,'Hospitalisation Details'!$K$2:$K$2344," ",0,1)</f>
        <v>22</v>
      </c>
    </row>
    <row r="2074" spans="1:17" ht="15.5" x14ac:dyDescent="0.35">
      <c r="A2074" s="8" t="s">
        <v>293</v>
      </c>
      <c r="B2074" t="str">
        <f>VLOOKUP(Healthcare!A2074,'Customer Names'!A2074:E4408,4,FALSE)</f>
        <v>Trevor N.</v>
      </c>
      <c r="C2074" s="10">
        <f>_xlfn.XLOOKUP(A2074,'Medical Examinations'!$A$2:$A$2336,'Medical Examinations'!$B$2:$B$2336,"NA",0,1)</f>
        <v>27.55</v>
      </c>
      <c r="D2074" s="10">
        <f>_xlfn.XLOOKUP(A2074,'Medical Examinations'!$A$2:$A$2336,'Medical Examinations'!$C$2:$C$2336)</f>
        <v>4.5599999999999996</v>
      </c>
      <c r="E2074" s="1" t="str">
        <f>_xlfn.XLOOKUP(A2074,'Medical Examinations'!$A$2:$A$2336,'Medical Examinations'!$D$2:$D$2336)</f>
        <v>Yes</v>
      </c>
      <c r="F2074" t="str">
        <f>_xlfn.XLOOKUP(A2074,'Medical Examinations'!$A$2:$A$2336,'Medical Examinations'!$E$2:$E$2336)</f>
        <v>No</v>
      </c>
      <c r="G2074" t="str">
        <f>_xlfn.XLOOKUP(A2074,'Medical Examinations'!$A$2:$A$2336,'Medical Examinations'!$F$2:$F$2336)</f>
        <v>Yes</v>
      </c>
      <c r="H2074" s="1">
        <f>_xlfn.XLOOKUP(A2074,'Medical Examinations'!$A$2:$A$2336,'Medical Examinations'!$G$2:$G$2336)</f>
        <v>1</v>
      </c>
      <c r="I2074" t="str">
        <f>_xlfn.XLOOKUP(A2074,'Medical Examinations'!$A$2:$A$2336,'Medical Examinations'!$H$2:$H$2336)</f>
        <v>No</v>
      </c>
      <c r="J2074" t="str">
        <f>VLOOKUP(A2074,'Medical Examinations'!$A$2:$J$2336,9,FALSE)</f>
        <v>Overweight</v>
      </c>
      <c r="K2074" t="str">
        <f>VLOOKUP(A2074,'Medical Examinations'!$A$2:$J$2336,10,FALSE)</f>
        <v>Normal</v>
      </c>
      <c r="L2074" s="51" t="str">
        <f>_xlfn.XLOOKUP(A2074,'Hospitalisation Details'!$A$2:$A$2345,'Hospitalisation Details'!$J$2:$J$2345,"")</f>
        <v>2-Nov-1997</v>
      </c>
      <c r="M2074" s="12">
        <f>_xlfn.XLOOKUP(A2074,'Hospitalisation Details'!$A$2:$A$2344,'Hospitalisation Details'!$F$2:$F$2344," ",0,1)</f>
        <v>2523.17</v>
      </c>
      <c r="N2074" t="str">
        <f>_xlfn.XLOOKUP(A2074,'Hospitalisation Details'!$A$2:$A$2344,'Hospitalisation Details'!$G$2:$G$2344," ",0,1)</f>
        <v>tier - 3</v>
      </c>
      <c r="O2074" t="str">
        <f>_xlfn.XLOOKUP(A2074,'Hospitalisation Details'!$A$2:$A$2344,'Hospitalisation Details'!$H$2:$H$2344," ",0,1)</f>
        <v>tier - 1</v>
      </c>
      <c r="P2074" t="str">
        <f>_xlfn.XLOOKUP(A2074,'Hospitalisation Details'!$A$2:$A$2344,'Hospitalisation Details'!$I$2:$I$2344," ",0,1)</f>
        <v>R1012</v>
      </c>
      <c r="Q2074">
        <f>_xlfn.XLOOKUP(A2074,'Hospitalisation Details'!$A$2:$A$2344,'Hospitalisation Details'!$K$2:$K$2344," ",0,1)</f>
        <v>25</v>
      </c>
    </row>
    <row r="2075" spans="1:17" ht="15.5" x14ac:dyDescent="0.35">
      <c r="A2075" s="8" t="s">
        <v>292</v>
      </c>
      <c r="B2075" t="str">
        <f>VLOOKUP(Healthcare!A2075,'Customer Names'!A2075:E4409,4,FALSE)</f>
        <v>Nancy</v>
      </c>
      <c r="C2075" s="10">
        <f>_xlfn.XLOOKUP(A2075,'Medical Examinations'!$A$2:$A$2336,'Medical Examinations'!$B$2:$B$2336,"NA",0,1)</f>
        <v>17.97</v>
      </c>
      <c r="D2075" s="10">
        <f>_xlfn.XLOOKUP(A2075,'Medical Examinations'!$A$2:$A$2336,'Medical Examinations'!$C$2:$C$2336)</f>
        <v>6.3</v>
      </c>
      <c r="E2075" s="1" t="str">
        <f>_xlfn.XLOOKUP(A2075,'Medical Examinations'!$A$2:$A$2336,'Medical Examinations'!$D$2:$D$2336)</f>
        <v>No</v>
      </c>
      <c r="F2075" t="str">
        <f>_xlfn.XLOOKUP(A2075,'Medical Examinations'!$A$2:$A$2336,'Medical Examinations'!$E$2:$E$2336)</f>
        <v>No</v>
      </c>
      <c r="G2075" t="str">
        <f>_xlfn.XLOOKUP(A2075,'Medical Examinations'!$A$2:$A$2336,'Medical Examinations'!$F$2:$F$2336)</f>
        <v>No</v>
      </c>
      <c r="H2075" s="1">
        <f>_xlfn.XLOOKUP(A2075,'Medical Examinations'!$A$2:$A$2336,'Medical Examinations'!$G$2:$G$2336)</f>
        <v>0</v>
      </c>
      <c r="I2075" t="str">
        <f>_xlfn.XLOOKUP(A2075,'Medical Examinations'!$A$2:$A$2336,'Medical Examinations'!$H$2:$H$2336)</f>
        <v>No</v>
      </c>
      <c r="J2075" t="str">
        <f>VLOOKUP(A2075,'Medical Examinations'!$A$2:$J$2336,9,FALSE)</f>
        <v>Underweight</v>
      </c>
      <c r="K2075" t="str">
        <f>VLOOKUP(A2075,'Medical Examinations'!$A$2:$J$2336,10,FALSE)</f>
        <v>Prediabetes</v>
      </c>
      <c r="L2075" s="51" t="str">
        <f>_xlfn.XLOOKUP(A2075,'Hospitalisation Details'!$A$2:$A$2345,'Hospitalisation Details'!$J$2:$J$2345,"")</f>
        <v>5-Aug-1991</v>
      </c>
      <c r="M2075" s="12">
        <f>_xlfn.XLOOKUP(A2075,'Hospitalisation Details'!$A$2:$A$2344,'Hospitalisation Details'!$F$2:$F$2344," ",0,1)</f>
        <v>2510.79</v>
      </c>
      <c r="N2075" t="str">
        <f>_xlfn.XLOOKUP(A2075,'Hospitalisation Details'!$A$2:$A$2344,'Hospitalisation Details'!$G$2:$G$2344," ",0,1)</f>
        <v>tier - 2</v>
      </c>
      <c r="O2075" t="str">
        <f>_xlfn.XLOOKUP(A2075,'Hospitalisation Details'!$A$2:$A$2344,'Hospitalisation Details'!$H$2:$H$2344," ",0,1)</f>
        <v>tier - 1</v>
      </c>
      <c r="P2075" t="str">
        <f>_xlfn.XLOOKUP(A2075,'Hospitalisation Details'!$A$2:$A$2344,'Hospitalisation Details'!$I$2:$I$2344," ",0,1)</f>
        <v>R1013</v>
      </c>
      <c r="Q2075">
        <f>_xlfn.XLOOKUP(A2075,'Hospitalisation Details'!$A$2:$A$2344,'Hospitalisation Details'!$K$2:$K$2344," ",0,1)</f>
        <v>31</v>
      </c>
    </row>
    <row r="2076" spans="1:17" ht="15.5" x14ac:dyDescent="0.35">
      <c r="A2076" s="8" t="s">
        <v>291</v>
      </c>
      <c r="B2076" t="str">
        <f>VLOOKUP(Healthcare!A2076,'Customer Names'!A2076:E4410,4,FALSE)</f>
        <v>Allison R.</v>
      </c>
      <c r="C2076" s="10">
        <f>_xlfn.XLOOKUP(A2076,'Medical Examinations'!$A$2:$A$2336,'Medical Examinations'!$B$2:$B$2336,"NA",0,1)</f>
        <v>29.98</v>
      </c>
      <c r="D2076" s="10">
        <f>_xlfn.XLOOKUP(A2076,'Medical Examinations'!$A$2:$A$2336,'Medical Examinations'!$C$2:$C$2336)</f>
        <v>6.03</v>
      </c>
      <c r="E2076" s="1" t="str">
        <f>_xlfn.XLOOKUP(A2076,'Medical Examinations'!$A$2:$A$2336,'Medical Examinations'!$D$2:$D$2336)</f>
        <v>No</v>
      </c>
      <c r="F2076" t="str">
        <f>_xlfn.XLOOKUP(A2076,'Medical Examinations'!$A$2:$A$2336,'Medical Examinations'!$E$2:$E$2336)</f>
        <v>Yes</v>
      </c>
      <c r="G2076" t="str">
        <f>_xlfn.XLOOKUP(A2076,'Medical Examinations'!$A$2:$A$2336,'Medical Examinations'!$F$2:$F$2336)</f>
        <v>No</v>
      </c>
      <c r="H2076" s="1">
        <f>_xlfn.XLOOKUP(A2076,'Medical Examinations'!$A$2:$A$2336,'Medical Examinations'!$G$2:$G$2336)</f>
        <v>1</v>
      </c>
      <c r="I2076" t="str">
        <f>_xlfn.XLOOKUP(A2076,'Medical Examinations'!$A$2:$A$2336,'Medical Examinations'!$H$2:$H$2336)</f>
        <v>No</v>
      </c>
      <c r="J2076" t="str">
        <f>VLOOKUP(A2076,'Medical Examinations'!$A$2:$J$2336,9,FALSE)</f>
        <v>Overweight</v>
      </c>
      <c r="K2076" t="str">
        <f>VLOOKUP(A2076,'Medical Examinations'!$A$2:$J$2336,10,FALSE)</f>
        <v>Prediabetes</v>
      </c>
      <c r="L2076" s="51" t="str">
        <f>_xlfn.XLOOKUP(A2076,'Hospitalisation Details'!$A$2:$A$2345,'Hospitalisation Details'!$J$2:$J$2345,"")</f>
        <v>6-Sep-2004</v>
      </c>
      <c r="M2076" s="12">
        <f>_xlfn.XLOOKUP(A2076,'Hospitalisation Details'!$A$2:$A$2344,'Hospitalisation Details'!$F$2:$F$2344," ",0,1)</f>
        <v>2500.9299999999998</v>
      </c>
      <c r="N2076" t="str">
        <f>_xlfn.XLOOKUP(A2076,'Hospitalisation Details'!$A$2:$A$2344,'Hospitalisation Details'!$G$2:$G$2344," ",0,1)</f>
        <v>tier - 2</v>
      </c>
      <c r="O2076" t="str">
        <f>_xlfn.XLOOKUP(A2076,'Hospitalisation Details'!$A$2:$A$2344,'Hospitalisation Details'!$H$2:$H$2344," ",0,1)</f>
        <v>tier - 2</v>
      </c>
      <c r="P2076" t="str">
        <f>_xlfn.XLOOKUP(A2076,'Hospitalisation Details'!$A$2:$A$2344,'Hospitalisation Details'!$I$2:$I$2344," ",0,1)</f>
        <v>R1012</v>
      </c>
      <c r="Q2076">
        <f>_xlfn.XLOOKUP(A2076,'Hospitalisation Details'!$A$2:$A$2344,'Hospitalisation Details'!$K$2:$K$2344," ",0,1)</f>
        <v>18</v>
      </c>
    </row>
    <row r="2077" spans="1:17" ht="15.5" x14ac:dyDescent="0.35">
      <c r="A2077" s="8" t="s">
        <v>290</v>
      </c>
      <c r="B2077" t="str">
        <f>VLOOKUP(Healthcare!A2077,'Customer Names'!A2077:E4411,4,FALSE)</f>
        <v>Robert J.</v>
      </c>
      <c r="C2077" s="10">
        <f>_xlfn.XLOOKUP(A2077,'Medical Examinations'!$A$2:$A$2336,'Medical Examinations'!$B$2:$B$2336,"NA",0,1)</f>
        <v>33.659999999999997</v>
      </c>
      <c r="D2077" s="10">
        <f>_xlfn.XLOOKUP(A2077,'Medical Examinations'!$A$2:$A$2336,'Medical Examinations'!$C$2:$C$2336)</f>
        <v>4.2</v>
      </c>
      <c r="E2077" s="1" t="str">
        <f>_xlfn.XLOOKUP(A2077,'Medical Examinations'!$A$2:$A$2336,'Medical Examinations'!$D$2:$D$2336)</f>
        <v>Yes</v>
      </c>
      <c r="F2077" t="str">
        <f>_xlfn.XLOOKUP(A2077,'Medical Examinations'!$A$2:$A$2336,'Medical Examinations'!$E$2:$E$2336)</f>
        <v>No</v>
      </c>
      <c r="G2077" t="str">
        <f>_xlfn.XLOOKUP(A2077,'Medical Examinations'!$A$2:$A$2336,'Medical Examinations'!$F$2:$F$2336)</f>
        <v>No</v>
      </c>
      <c r="H2077" s="1">
        <f>_xlfn.XLOOKUP(A2077,'Medical Examinations'!$A$2:$A$2336,'Medical Examinations'!$G$2:$G$2336)</f>
        <v>1</v>
      </c>
      <c r="I2077" t="str">
        <f>_xlfn.XLOOKUP(A2077,'Medical Examinations'!$A$2:$A$2336,'Medical Examinations'!$H$2:$H$2336)</f>
        <v>No</v>
      </c>
      <c r="J2077" t="str">
        <f>VLOOKUP(A2077,'Medical Examinations'!$A$2:$J$2336,9,FALSE)</f>
        <v>Obesity</v>
      </c>
      <c r="K2077" t="str">
        <f>VLOOKUP(A2077,'Medical Examinations'!$A$2:$J$2336,10,FALSE)</f>
        <v>Normal</v>
      </c>
      <c r="L2077" s="51" t="str">
        <f>_xlfn.XLOOKUP(A2077,'Hospitalisation Details'!$A$2:$A$2345,'Hospitalisation Details'!$J$2:$J$2345,"")</f>
        <v>15-Oct-1995</v>
      </c>
      <c r="M2077" s="12">
        <f>_xlfn.XLOOKUP(A2077,'Hospitalisation Details'!$A$2:$A$2344,'Hospitalisation Details'!$F$2:$F$2344," ",0,1)</f>
        <v>2498.41</v>
      </c>
      <c r="N2077" t="str">
        <f>_xlfn.XLOOKUP(A2077,'Hospitalisation Details'!$A$2:$A$2344,'Hospitalisation Details'!$G$2:$G$2344," ",0,1)</f>
        <v>tier - 3</v>
      </c>
      <c r="O2077" t="str">
        <f>_xlfn.XLOOKUP(A2077,'Hospitalisation Details'!$A$2:$A$2344,'Hospitalisation Details'!$H$2:$H$2344," ",0,1)</f>
        <v>tier - 3</v>
      </c>
      <c r="P2077" t="str">
        <f>_xlfn.XLOOKUP(A2077,'Hospitalisation Details'!$A$2:$A$2344,'Hospitalisation Details'!$I$2:$I$2344," ",0,1)</f>
        <v>R1013</v>
      </c>
      <c r="Q2077">
        <f>_xlfn.XLOOKUP(A2077,'Hospitalisation Details'!$A$2:$A$2344,'Hospitalisation Details'!$K$2:$K$2344," ",0,1)</f>
        <v>27</v>
      </c>
    </row>
    <row r="2078" spans="1:17" ht="15.5" x14ac:dyDescent="0.35">
      <c r="A2078" s="8" t="s">
        <v>289</v>
      </c>
      <c r="B2078" t="str">
        <f>VLOOKUP(Healthcare!A2078,'Customer Names'!A2078:E4412,4,FALSE)</f>
        <v>Nicholas</v>
      </c>
      <c r="C2078" s="10">
        <f>_xlfn.XLOOKUP(A2078,'Medical Examinations'!$A$2:$A$2336,'Medical Examinations'!$B$2:$B$2336,"NA",0,1)</f>
        <v>32.67</v>
      </c>
      <c r="D2078" s="10">
        <f>_xlfn.XLOOKUP(A2078,'Medical Examinations'!$A$2:$A$2336,'Medical Examinations'!$C$2:$C$2336)</f>
        <v>5.61</v>
      </c>
      <c r="E2078" s="1" t="str">
        <f>_xlfn.XLOOKUP(A2078,'Medical Examinations'!$A$2:$A$2336,'Medical Examinations'!$D$2:$D$2336)</f>
        <v>Yes</v>
      </c>
      <c r="F2078" t="str">
        <f>_xlfn.XLOOKUP(A2078,'Medical Examinations'!$A$2:$A$2336,'Medical Examinations'!$E$2:$E$2336)</f>
        <v>No</v>
      </c>
      <c r="G2078" t="str">
        <f>_xlfn.XLOOKUP(A2078,'Medical Examinations'!$A$2:$A$2336,'Medical Examinations'!$F$2:$F$2336)</f>
        <v>No</v>
      </c>
      <c r="H2078" s="1">
        <f>_xlfn.XLOOKUP(A2078,'Medical Examinations'!$A$2:$A$2336,'Medical Examinations'!$G$2:$G$2336)</f>
        <v>1</v>
      </c>
      <c r="I2078" t="str">
        <f>_xlfn.XLOOKUP(A2078,'Medical Examinations'!$A$2:$A$2336,'Medical Examinations'!$H$2:$H$2336)</f>
        <v>No</v>
      </c>
      <c r="J2078" t="str">
        <f>VLOOKUP(A2078,'Medical Examinations'!$A$2:$J$2336,9,FALSE)</f>
        <v>Obesity</v>
      </c>
      <c r="K2078" t="str">
        <f>VLOOKUP(A2078,'Medical Examinations'!$A$2:$J$2336,10,FALSE)</f>
        <v>Normal</v>
      </c>
      <c r="L2078" s="51" t="str">
        <f>_xlfn.XLOOKUP(A2078,'Hospitalisation Details'!$A$2:$A$2345,'Hospitalisation Details'!$J$2:$J$2345,"")</f>
        <v>9-Jul-1995</v>
      </c>
      <c r="M2078" s="12">
        <f>_xlfn.XLOOKUP(A2078,'Hospitalisation Details'!$A$2:$A$2344,'Hospitalisation Details'!$F$2:$F$2344," ",0,1)</f>
        <v>2497.04</v>
      </c>
      <c r="N2078" t="str">
        <f>_xlfn.XLOOKUP(A2078,'Hospitalisation Details'!$A$2:$A$2344,'Hospitalisation Details'!$G$2:$G$2344," ",0,1)</f>
        <v>tier - 3</v>
      </c>
      <c r="O2078" t="str">
        <f>_xlfn.XLOOKUP(A2078,'Hospitalisation Details'!$A$2:$A$2344,'Hospitalisation Details'!$H$2:$H$2344," ",0,1)</f>
        <v>tier - 3</v>
      </c>
      <c r="P2078" t="str">
        <f>_xlfn.XLOOKUP(A2078,'Hospitalisation Details'!$A$2:$A$2344,'Hospitalisation Details'!$I$2:$I$2344," ",0,1)</f>
        <v>R1013</v>
      </c>
      <c r="Q2078">
        <f>_xlfn.XLOOKUP(A2078,'Hospitalisation Details'!$A$2:$A$2344,'Hospitalisation Details'!$K$2:$K$2344," ",0,1)</f>
        <v>27</v>
      </c>
    </row>
    <row r="2079" spans="1:17" ht="15.5" x14ac:dyDescent="0.35">
      <c r="A2079" s="8" t="s">
        <v>288</v>
      </c>
      <c r="B2079" t="str">
        <f>VLOOKUP(Healthcare!A2079,'Customer Names'!A2079:E4413,4,FALSE)</f>
        <v>Kevin L</v>
      </c>
      <c r="C2079" s="10">
        <f>_xlfn.XLOOKUP(A2079,'Medical Examinations'!$A$2:$A$2336,'Medical Examinations'!$B$2:$B$2336,"NA",0,1)</f>
        <v>30.5</v>
      </c>
      <c r="D2079" s="10">
        <f>_xlfn.XLOOKUP(A2079,'Medical Examinations'!$A$2:$A$2336,'Medical Examinations'!$C$2:$C$2336)</f>
        <v>5.88</v>
      </c>
      <c r="E2079" s="1" t="str">
        <f>_xlfn.XLOOKUP(A2079,'Medical Examinations'!$A$2:$A$2336,'Medical Examinations'!$D$2:$D$2336)</f>
        <v>Yes</v>
      </c>
      <c r="F2079" t="str">
        <f>_xlfn.XLOOKUP(A2079,'Medical Examinations'!$A$2:$A$2336,'Medical Examinations'!$E$2:$E$2336)</f>
        <v>No</v>
      </c>
      <c r="G2079" t="str">
        <f>_xlfn.XLOOKUP(A2079,'Medical Examinations'!$A$2:$A$2336,'Medical Examinations'!$F$2:$F$2336)</f>
        <v>No</v>
      </c>
      <c r="H2079" s="1">
        <f>_xlfn.XLOOKUP(A2079,'Medical Examinations'!$A$2:$A$2336,'Medical Examinations'!$G$2:$G$2336)</f>
        <v>1</v>
      </c>
      <c r="I2079" t="str">
        <f>_xlfn.XLOOKUP(A2079,'Medical Examinations'!$A$2:$A$2336,'Medical Examinations'!$H$2:$H$2336)</f>
        <v>No</v>
      </c>
      <c r="J2079" t="str">
        <f>VLOOKUP(A2079,'Medical Examinations'!$A$2:$J$2336,9,FALSE)</f>
        <v>Obesity</v>
      </c>
      <c r="K2079" t="str">
        <f>VLOOKUP(A2079,'Medical Examinations'!$A$2:$J$2336,10,FALSE)</f>
        <v>Prediabetes</v>
      </c>
      <c r="L2079" s="51" t="str">
        <f>_xlfn.XLOOKUP(A2079,'Hospitalisation Details'!$A$2:$A$2345,'Hospitalisation Details'!$J$2:$J$2345,"")</f>
        <v>14-Oct-1995</v>
      </c>
      <c r="M2079" s="12">
        <f>_xlfn.XLOOKUP(A2079,'Hospitalisation Details'!$A$2:$A$2344,'Hospitalisation Details'!$F$2:$F$2344," ",0,1)</f>
        <v>2494.02</v>
      </c>
      <c r="N2079" t="str">
        <f>_xlfn.XLOOKUP(A2079,'Hospitalisation Details'!$A$2:$A$2344,'Hospitalisation Details'!$G$2:$G$2344," ",0,1)</f>
        <v>tier - 3</v>
      </c>
      <c r="O2079" t="str">
        <f>_xlfn.XLOOKUP(A2079,'Hospitalisation Details'!$A$2:$A$2344,'Hospitalisation Details'!$H$2:$H$2344," ",0,1)</f>
        <v>tier - 1</v>
      </c>
      <c r="P2079" t="str">
        <f>_xlfn.XLOOKUP(A2079,'Hospitalisation Details'!$A$2:$A$2344,'Hospitalisation Details'!$I$2:$I$2344," ",0,1)</f>
        <v>R1011</v>
      </c>
      <c r="Q2079">
        <f>_xlfn.XLOOKUP(A2079,'Hospitalisation Details'!$A$2:$A$2344,'Hospitalisation Details'!$K$2:$K$2344," ",0,1)</f>
        <v>27</v>
      </c>
    </row>
    <row r="2080" spans="1:17" ht="15.5" x14ac:dyDescent="0.35">
      <c r="A2080" s="8" t="s">
        <v>287</v>
      </c>
      <c r="B2080" t="str">
        <f>VLOOKUP(Healthcare!A2080,'Customer Names'!A2080:E4414,4,FALSE)</f>
        <v>Bryan</v>
      </c>
      <c r="C2080" s="10">
        <f>_xlfn.XLOOKUP(A2080,'Medical Examinations'!$A$2:$A$2336,'Medical Examinations'!$B$2:$B$2336,"NA",0,1)</f>
        <v>23.1</v>
      </c>
      <c r="D2080" s="10">
        <f>_xlfn.XLOOKUP(A2080,'Medical Examinations'!$A$2:$A$2336,'Medical Examinations'!$C$2:$C$2336)</f>
        <v>5.92</v>
      </c>
      <c r="E2080" s="1" t="str">
        <f>_xlfn.XLOOKUP(A2080,'Medical Examinations'!$A$2:$A$2336,'Medical Examinations'!$D$2:$D$2336)</f>
        <v>Yes</v>
      </c>
      <c r="F2080" t="str">
        <f>_xlfn.XLOOKUP(A2080,'Medical Examinations'!$A$2:$A$2336,'Medical Examinations'!$E$2:$E$2336)</f>
        <v>No</v>
      </c>
      <c r="G2080" t="str">
        <f>_xlfn.XLOOKUP(A2080,'Medical Examinations'!$A$2:$A$2336,'Medical Examinations'!$F$2:$F$2336)</f>
        <v>No</v>
      </c>
      <c r="H2080" s="1">
        <f>_xlfn.XLOOKUP(A2080,'Medical Examinations'!$A$2:$A$2336,'Medical Examinations'!$G$2:$G$2336)</f>
        <v>1</v>
      </c>
      <c r="I2080" t="str">
        <f>_xlfn.XLOOKUP(A2080,'Medical Examinations'!$A$2:$A$2336,'Medical Examinations'!$H$2:$H$2336)</f>
        <v>No</v>
      </c>
      <c r="J2080" t="str">
        <f>VLOOKUP(A2080,'Medical Examinations'!$A$2:$J$2336,9,FALSE)</f>
        <v>Normal Weight</v>
      </c>
      <c r="K2080" t="str">
        <f>VLOOKUP(A2080,'Medical Examinations'!$A$2:$J$2336,10,FALSE)</f>
        <v>Prediabetes</v>
      </c>
      <c r="L2080" s="51" t="str">
        <f>_xlfn.XLOOKUP(A2080,'Hospitalisation Details'!$A$2:$A$2345,'Hospitalisation Details'!$J$2:$J$2345,"")</f>
        <v>6-Nov-1995</v>
      </c>
      <c r="M2080" s="12">
        <f>_xlfn.XLOOKUP(A2080,'Hospitalisation Details'!$A$2:$A$2344,'Hospitalisation Details'!$F$2:$F$2344," ",0,1)</f>
        <v>2483.7399999999998</v>
      </c>
      <c r="N2080" t="str">
        <f>_xlfn.XLOOKUP(A2080,'Hospitalisation Details'!$A$2:$A$2344,'Hospitalisation Details'!$G$2:$G$2344," ",0,1)</f>
        <v>tier - 3</v>
      </c>
      <c r="O2080" t="str">
        <f>_xlfn.XLOOKUP(A2080,'Hospitalisation Details'!$A$2:$A$2344,'Hospitalisation Details'!$H$2:$H$2344," ",0,1)</f>
        <v>tier - 2</v>
      </c>
      <c r="P2080" t="str">
        <f>_xlfn.XLOOKUP(A2080,'Hospitalisation Details'!$A$2:$A$2344,'Hospitalisation Details'!$I$2:$I$2344," ",0,1)</f>
        <v>R1013</v>
      </c>
      <c r="Q2080">
        <f>_xlfn.XLOOKUP(A2080,'Hospitalisation Details'!$A$2:$A$2344,'Hospitalisation Details'!$K$2:$K$2344," ",0,1)</f>
        <v>27</v>
      </c>
    </row>
    <row r="2081" spans="1:17" ht="15.5" x14ac:dyDescent="0.35">
      <c r="A2081" s="8" t="s">
        <v>286</v>
      </c>
      <c r="B2081" t="str">
        <f>VLOOKUP(Healthcare!A2081,'Customer Names'!A2081:E4415,4,FALSE)</f>
        <v>Janae N.</v>
      </c>
      <c r="C2081" s="10">
        <f>_xlfn.XLOOKUP(A2081,'Medical Examinations'!$A$2:$A$2336,'Medical Examinations'!$B$2:$B$2336,"NA",0,1)</f>
        <v>39.49</v>
      </c>
      <c r="D2081" s="10">
        <f>_xlfn.XLOOKUP(A2081,'Medical Examinations'!$A$2:$A$2336,'Medical Examinations'!$C$2:$C$2336)</f>
        <v>4.8099999999999996</v>
      </c>
      <c r="E2081" s="1" t="str">
        <f>_xlfn.XLOOKUP(A2081,'Medical Examinations'!$A$2:$A$2336,'Medical Examinations'!$D$2:$D$2336)</f>
        <v>No</v>
      </c>
      <c r="F2081" t="str">
        <f>_xlfn.XLOOKUP(A2081,'Medical Examinations'!$A$2:$A$2336,'Medical Examinations'!$E$2:$E$2336)</f>
        <v>No</v>
      </c>
      <c r="G2081" t="str">
        <f>_xlfn.XLOOKUP(A2081,'Medical Examinations'!$A$2:$A$2336,'Medical Examinations'!$F$2:$F$2336)</f>
        <v>No</v>
      </c>
      <c r="H2081" s="1">
        <f>_xlfn.XLOOKUP(A2081,'Medical Examinations'!$A$2:$A$2336,'Medical Examinations'!$G$2:$G$2336)</f>
        <v>1</v>
      </c>
      <c r="I2081" t="str">
        <f>_xlfn.XLOOKUP(A2081,'Medical Examinations'!$A$2:$A$2336,'Medical Examinations'!$H$2:$H$2336)</f>
        <v>No</v>
      </c>
      <c r="J2081" t="str">
        <f>VLOOKUP(A2081,'Medical Examinations'!$A$2:$J$2336,9,FALSE)</f>
        <v>Obesity</v>
      </c>
      <c r="K2081" t="str">
        <f>VLOOKUP(A2081,'Medical Examinations'!$A$2:$J$2336,10,FALSE)</f>
        <v>Normal</v>
      </c>
      <c r="L2081" s="51" t="str">
        <f>_xlfn.XLOOKUP(A2081,'Hospitalisation Details'!$A$2:$A$2345,'Hospitalisation Details'!$J$2:$J$2345,"")</f>
        <v>20-Jun-1998</v>
      </c>
      <c r="M2081" s="12">
        <f>_xlfn.XLOOKUP(A2081,'Hospitalisation Details'!$A$2:$A$2344,'Hospitalisation Details'!$F$2:$F$2344," ",0,1)</f>
        <v>2480.98</v>
      </c>
      <c r="N2081" t="str">
        <f>_xlfn.XLOOKUP(A2081,'Hospitalisation Details'!$A$2:$A$2344,'Hospitalisation Details'!$G$2:$G$2344," ",0,1)</f>
        <v>tier - 2</v>
      </c>
      <c r="O2081" t="str">
        <f>_xlfn.XLOOKUP(A2081,'Hospitalisation Details'!$A$2:$A$2344,'Hospitalisation Details'!$H$2:$H$2344," ",0,1)</f>
        <v>tier - 2</v>
      </c>
      <c r="P2081" t="str">
        <f>_xlfn.XLOOKUP(A2081,'Hospitalisation Details'!$A$2:$A$2344,'Hospitalisation Details'!$I$2:$I$2344," ",0,1)</f>
        <v>R1013</v>
      </c>
      <c r="Q2081">
        <f>_xlfn.XLOOKUP(A2081,'Hospitalisation Details'!$A$2:$A$2344,'Hospitalisation Details'!$K$2:$K$2344," ",0,1)</f>
        <v>24</v>
      </c>
    </row>
    <row r="2082" spans="1:17" ht="15.5" x14ac:dyDescent="0.35">
      <c r="A2082" s="8" t="s">
        <v>285</v>
      </c>
      <c r="B2082" t="str">
        <f>VLOOKUP(Healthcare!A2082,'Customer Names'!A2082:E4416,4,FALSE)</f>
        <v>Audrey</v>
      </c>
      <c r="C2082" s="10">
        <f>_xlfn.XLOOKUP(A2082,'Medical Examinations'!$A$2:$A$2336,'Medical Examinations'!$B$2:$B$2336,"NA",0,1)</f>
        <v>33.99</v>
      </c>
      <c r="D2082" s="10">
        <f>_xlfn.XLOOKUP(A2082,'Medical Examinations'!$A$2:$A$2336,'Medical Examinations'!$C$2:$C$2336)</f>
        <v>4.55</v>
      </c>
      <c r="E2082" s="1" t="str">
        <f>_xlfn.XLOOKUP(A2082,'Medical Examinations'!$A$2:$A$2336,'Medical Examinations'!$D$2:$D$2336)</f>
        <v>No</v>
      </c>
      <c r="F2082" t="str">
        <f>_xlfn.XLOOKUP(A2082,'Medical Examinations'!$A$2:$A$2336,'Medical Examinations'!$E$2:$E$2336)</f>
        <v>No</v>
      </c>
      <c r="G2082" t="str">
        <f>_xlfn.XLOOKUP(A2082,'Medical Examinations'!$A$2:$A$2336,'Medical Examinations'!$F$2:$F$2336)</f>
        <v>No</v>
      </c>
      <c r="H2082" s="1">
        <f>_xlfn.XLOOKUP(A2082,'Medical Examinations'!$A$2:$A$2336,'Medical Examinations'!$G$2:$G$2336)</f>
        <v>1</v>
      </c>
      <c r="I2082" t="str">
        <f>_xlfn.XLOOKUP(A2082,'Medical Examinations'!$A$2:$A$2336,'Medical Examinations'!$H$2:$H$2336)</f>
        <v>No</v>
      </c>
      <c r="J2082" t="str">
        <f>VLOOKUP(A2082,'Medical Examinations'!$A$2:$J$2336,9,FALSE)</f>
        <v>Obesity</v>
      </c>
      <c r="K2082" t="str">
        <f>VLOOKUP(A2082,'Medical Examinations'!$A$2:$J$2336,10,FALSE)</f>
        <v>Normal</v>
      </c>
      <c r="L2082" s="51" t="str">
        <f>_xlfn.XLOOKUP(A2082,'Hospitalisation Details'!$A$2:$A$2345,'Hospitalisation Details'!$J$2:$J$2345,"")</f>
        <v>2-Jul-1998</v>
      </c>
      <c r="M2082" s="12">
        <f>_xlfn.XLOOKUP(A2082,'Hospitalisation Details'!$A$2:$A$2344,'Hospitalisation Details'!$F$2:$F$2344," ",0,1)</f>
        <v>2473.33</v>
      </c>
      <c r="N2082" t="str">
        <f>_xlfn.XLOOKUP(A2082,'Hospitalisation Details'!$A$2:$A$2344,'Hospitalisation Details'!$G$2:$G$2344," ",0,1)</f>
        <v>tier - 2</v>
      </c>
      <c r="O2082" t="str">
        <f>_xlfn.XLOOKUP(A2082,'Hospitalisation Details'!$A$2:$A$2344,'Hospitalisation Details'!$H$2:$H$2344," ",0,1)</f>
        <v>tier - 3</v>
      </c>
      <c r="P2082" t="str">
        <f>_xlfn.XLOOKUP(A2082,'Hospitalisation Details'!$A$2:$A$2344,'Hospitalisation Details'!$I$2:$I$2344," ",0,1)</f>
        <v>R1013</v>
      </c>
      <c r="Q2082">
        <f>_xlfn.XLOOKUP(A2082,'Hospitalisation Details'!$A$2:$A$2344,'Hospitalisation Details'!$K$2:$K$2344," ",0,1)</f>
        <v>24</v>
      </c>
    </row>
    <row r="2083" spans="1:17" ht="15.5" x14ac:dyDescent="0.35">
      <c r="A2083" s="8" t="s">
        <v>284</v>
      </c>
      <c r="B2083" t="str">
        <f>VLOOKUP(Healthcare!A2083,'Customer Names'!A2083:E4417,4,FALSE)</f>
        <v>Laura</v>
      </c>
      <c r="C2083" s="10">
        <f>_xlfn.XLOOKUP(A2083,'Medical Examinations'!$A$2:$A$2336,'Medical Examinations'!$B$2:$B$2336,"NA",0,1)</f>
        <v>27.72</v>
      </c>
      <c r="D2083" s="10">
        <f>_xlfn.XLOOKUP(A2083,'Medical Examinations'!$A$2:$A$2336,'Medical Examinations'!$C$2:$C$2336)</f>
        <v>6.43</v>
      </c>
      <c r="E2083" s="1" t="str">
        <f>_xlfn.XLOOKUP(A2083,'Medical Examinations'!$A$2:$A$2336,'Medical Examinations'!$D$2:$D$2336)</f>
        <v>No</v>
      </c>
      <c r="F2083" t="str">
        <f>_xlfn.XLOOKUP(A2083,'Medical Examinations'!$A$2:$A$2336,'Medical Examinations'!$E$2:$E$2336)</f>
        <v>No</v>
      </c>
      <c r="G2083" t="str">
        <f>_xlfn.XLOOKUP(A2083,'Medical Examinations'!$A$2:$A$2336,'Medical Examinations'!$F$2:$F$2336)</f>
        <v>No</v>
      </c>
      <c r="H2083" s="1">
        <f>_xlfn.XLOOKUP(A2083,'Medical Examinations'!$A$2:$A$2336,'Medical Examinations'!$G$2:$G$2336)</f>
        <v>1</v>
      </c>
      <c r="I2083" t="str">
        <f>_xlfn.XLOOKUP(A2083,'Medical Examinations'!$A$2:$A$2336,'Medical Examinations'!$H$2:$H$2336)</f>
        <v>No</v>
      </c>
      <c r="J2083" t="str">
        <f>VLOOKUP(A2083,'Medical Examinations'!$A$2:$J$2336,9,FALSE)</f>
        <v>Overweight</v>
      </c>
      <c r="K2083" t="str">
        <f>VLOOKUP(A2083,'Medical Examinations'!$A$2:$J$2336,10,FALSE)</f>
        <v>Prediabetes</v>
      </c>
      <c r="L2083" s="51" t="str">
        <f>_xlfn.XLOOKUP(A2083,'Hospitalisation Details'!$A$2:$A$2345,'Hospitalisation Details'!$J$2:$J$2345,"")</f>
        <v>17-Aug-1998</v>
      </c>
      <c r="M2083" s="12">
        <f>_xlfn.XLOOKUP(A2083,'Hospitalisation Details'!$A$2:$A$2344,'Hospitalisation Details'!$F$2:$F$2344," ",0,1)</f>
        <v>2464.62</v>
      </c>
      <c r="N2083" t="str">
        <f>_xlfn.XLOOKUP(A2083,'Hospitalisation Details'!$A$2:$A$2344,'Hospitalisation Details'!$G$2:$G$2344," ",0,1)</f>
        <v>tier - 2</v>
      </c>
      <c r="O2083" t="str">
        <f>_xlfn.XLOOKUP(A2083,'Hospitalisation Details'!$A$2:$A$2344,'Hospitalisation Details'!$H$2:$H$2344," ",0,1)</f>
        <v>tier - 3</v>
      </c>
      <c r="P2083" t="str">
        <f>_xlfn.XLOOKUP(A2083,'Hospitalisation Details'!$A$2:$A$2344,'Hospitalisation Details'!$I$2:$I$2344," ",0,1)</f>
        <v>R1013</v>
      </c>
      <c r="Q2083">
        <f>_xlfn.XLOOKUP(A2083,'Hospitalisation Details'!$A$2:$A$2344,'Hospitalisation Details'!$K$2:$K$2344," ",0,1)</f>
        <v>24</v>
      </c>
    </row>
    <row r="2084" spans="1:17" ht="15.5" x14ac:dyDescent="0.35">
      <c r="A2084" s="8" t="s">
        <v>283</v>
      </c>
      <c r="B2084" t="str">
        <f>VLOOKUP(Healthcare!A2084,'Customer Names'!A2084:E4418,4,FALSE)</f>
        <v>Nicole F</v>
      </c>
      <c r="C2084" s="10">
        <f>_xlfn.XLOOKUP(A2084,'Medical Examinations'!$A$2:$A$2336,'Medical Examinations'!$B$2:$B$2336,"NA",0,1)</f>
        <v>30.59</v>
      </c>
      <c r="D2084" s="10">
        <f>_xlfn.XLOOKUP(A2084,'Medical Examinations'!$A$2:$A$2336,'Medical Examinations'!$C$2:$C$2336)</f>
        <v>11.62</v>
      </c>
      <c r="E2084" s="1" t="str">
        <f>_xlfn.XLOOKUP(A2084,'Medical Examinations'!$A$2:$A$2336,'Medical Examinations'!$D$2:$D$2336)</f>
        <v>No</v>
      </c>
      <c r="F2084" t="str">
        <f>_xlfn.XLOOKUP(A2084,'Medical Examinations'!$A$2:$A$2336,'Medical Examinations'!$E$2:$E$2336)</f>
        <v>No</v>
      </c>
      <c r="G2084" t="str">
        <f>_xlfn.XLOOKUP(A2084,'Medical Examinations'!$A$2:$A$2336,'Medical Examinations'!$F$2:$F$2336)</f>
        <v>No</v>
      </c>
      <c r="H2084" s="1">
        <f>_xlfn.XLOOKUP(A2084,'Medical Examinations'!$A$2:$A$2336,'Medical Examinations'!$G$2:$G$2336)</f>
        <v>0</v>
      </c>
      <c r="I2084" t="str">
        <f>_xlfn.XLOOKUP(A2084,'Medical Examinations'!$A$2:$A$2336,'Medical Examinations'!$H$2:$H$2336)</f>
        <v>No</v>
      </c>
      <c r="J2084" t="str">
        <f>VLOOKUP(A2084,'Medical Examinations'!$A$2:$J$2336,9,FALSE)</f>
        <v>Obesity</v>
      </c>
      <c r="K2084" t="str">
        <f>VLOOKUP(A2084,'Medical Examinations'!$A$2:$J$2336,10,FALSE)</f>
        <v>Diabetes</v>
      </c>
      <c r="L2084" s="51" t="str">
        <f>_xlfn.XLOOKUP(A2084,'Hospitalisation Details'!$A$2:$A$2345,'Hospitalisation Details'!$J$2:$J$2345,"")</f>
        <v>11-Jul-2002</v>
      </c>
      <c r="M2084" s="12">
        <f>_xlfn.XLOOKUP(A2084,'Hospitalisation Details'!$A$2:$A$2344,'Hospitalisation Details'!$F$2:$F$2344," ",0,1)</f>
        <v>2459.7199999999998</v>
      </c>
      <c r="N2084" t="str">
        <f>_xlfn.XLOOKUP(A2084,'Hospitalisation Details'!$A$2:$A$2344,'Hospitalisation Details'!$G$2:$G$2344," ",0,1)</f>
        <v>tier - 2</v>
      </c>
      <c r="O2084" t="str">
        <f>_xlfn.XLOOKUP(A2084,'Hospitalisation Details'!$A$2:$A$2344,'Hospitalisation Details'!$H$2:$H$2344," ",0,1)</f>
        <v>tier - 2</v>
      </c>
      <c r="P2084" t="str">
        <f>_xlfn.XLOOKUP(A2084,'Hospitalisation Details'!$A$2:$A$2344,'Hospitalisation Details'!$I$2:$I$2344," ",0,1)</f>
        <v>R1024</v>
      </c>
      <c r="Q2084">
        <f>_xlfn.XLOOKUP(A2084,'Hospitalisation Details'!$A$2:$A$2344,'Hospitalisation Details'!$K$2:$K$2344," ",0,1)</f>
        <v>20</v>
      </c>
    </row>
    <row r="2085" spans="1:17" ht="15.5" x14ac:dyDescent="0.35">
      <c r="A2085" s="8" t="s">
        <v>282</v>
      </c>
      <c r="B2085" t="str">
        <f>VLOOKUP(Healthcare!A2085,'Customer Names'!A2085:E4419,4,FALSE)</f>
        <v>Krista L</v>
      </c>
      <c r="C2085" s="10">
        <f>_xlfn.XLOOKUP(A2085,'Medical Examinations'!$A$2:$A$2336,'Medical Examinations'!$B$2:$B$2336,"NA",0,1)</f>
        <v>22.6</v>
      </c>
      <c r="D2085" s="10">
        <f>_xlfn.XLOOKUP(A2085,'Medical Examinations'!$A$2:$A$2336,'Medical Examinations'!$C$2:$C$2336)</f>
        <v>6.04</v>
      </c>
      <c r="E2085" s="1" t="str">
        <f>_xlfn.XLOOKUP(A2085,'Medical Examinations'!$A$2:$A$2336,'Medical Examinations'!$D$2:$D$2336)</f>
        <v>No</v>
      </c>
      <c r="F2085" t="str">
        <f>_xlfn.XLOOKUP(A2085,'Medical Examinations'!$A$2:$A$2336,'Medical Examinations'!$E$2:$E$2336)</f>
        <v>No</v>
      </c>
      <c r="G2085" t="str">
        <f>_xlfn.XLOOKUP(A2085,'Medical Examinations'!$A$2:$A$2336,'Medical Examinations'!$F$2:$F$2336)</f>
        <v>No</v>
      </c>
      <c r="H2085" s="1">
        <f>_xlfn.XLOOKUP(A2085,'Medical Examinations'!$A$2:$A$2336,'Medical Examinations'!$G$2:$G$2336)</f>
        <v>1</v>
      </c>
      <c r="I2085" t="str">
        <f>_xlfn.XLOOKUP(A2085,'Medical Examinations'!$A$2:$A$2336,'Medical Examinations'!$H$2:$H$2336)</f>
        <v>No</v>
      </c>
      <c r="J2085" t="str">
        <f>VLOOKUP(A2085,'Medical Examinations'!$A$2:$J$2336,9,FALSE)</f>
        <v>Normal Weight</v>
      </c>
      <c r="K2085" t="str">
        <f>VLOOKUP(A2085,'Medical Examinations'!$A$2:$J$2336,10,FALSE)</f>
        <v>Prediabetes</v>
      </c>
      <c r="L2085" s="51" t="str">
        <f>_xlfn.XLOOKUP(A2085,'Hospitalisation Details'!$A$2:$A$2345,'Hospitalisation Details'!$J$2:$J$2345,"")</f>
        <v>19-Nov-1998</v>
      </c>
      <c r="M2085" s="12">
        <f>_xlfn.XLOOKUP(A2085,'Hospitalisation Details'!$A$2:$A$2344,'Hospitalisation Details'!$F$2:$F$2344," ",0,1)</f>
        <v>2457.5</v>
      </c>
      <c r="N2085" t="str">
        <f>_xlfn.XLOOKUP(A2085,'Hospitalisation Details'!$A$2:$A$2344,'Hospitalisation Details'!$G$2:$G$2344," ",0,1)</f>
        <v>tier - 2</v>
      </c>
      <c r="O2085" t="str">
        <f>_xlfn.XLOOKUP(A2085,'Hospitalisation Details'!$A$2:$A$2344,'Hospitalisation Details'!$H$2:$H$2344," ",0,1)</f>
        <v>tier - 1</v>
      </c>
      <c r="P2085" t="str">
        <f>_xlfn.XLOOKUP(A2085,'Hospitalisation Details'!$A$2:$A$2344,'Hospitalisation Details'!$I$2:$I$2344," ",0,1)</f>
        <v>R1011</v>
      </c>
      <c r="Q2085">
        <f>_xlfn.XLOOKUP(A2085,'Hospitalisation Details'!$A$2:$A$2344,'Hospitalisation Details'!$K$2:$K$2344," ",0,1)</f>
        <v>24</v>
      </c>
    </row>
    <row r="2086" spans="1:17" ht="15.5" x14ac:dyDescent="0.35">
      <c r="A2086" s="8" t="s">
        <v>281</v>
      </c>
      <c r="B2086" t="str">
        <f>VLOOKUP(Healthcare!A2086,'Customer Names'!A2086:E4420,4,FALSE)</f>
        <v>Denise</v>
      </c>
      <c r="C2086" s="10">
        <f>_xlfn.XLOOKUP(A2086,'Medical Examinations'!$A$2:$A$2336,'Medical Examinations'!$B$2:$B$2336,"NA",0,1)</f>
        <v>28.785</v>
      </c>
      <c r="D2086" s="10">
        <f>_xlfn.XLOOKUP(A2086,'Medical Examinations'!$A$2:$A$2336,'Medical Examinations'!$C$2:$C$2336)</f>
        <v>8.82</v>
      </c>
      <c r="E2086" s="1" t="str">
        <f>_xlfn.XLOOKUP(A2086,'Medical Examinations'!$A$2:$A$2336,'Medical Examinations'!$D$2:$D$2336)</f>
        <v>No</v>
      </c>
      <c r="F2086" t="str">
        <f>_xlfn.XLOOKUP(A2086,'Medical Examinations'!$A$2:$A$2336,'Medical Examinations'!$E$2:$E$2336)</f>
        <v>No</v>
      </c>
      <c r="G2086" t="str">
        <f>_xlfn.XLOOKUP(A2086,'Medical Examinations'!$A$2:$A$2336,'Medical Examinations'!$F$2:$F$2336)</f>
        <v>No</v>
      </c>
      <c r="H2086" s="1">
        <f>_xlfn.XLOOKUP(A2086,'Medical Examinations'!$A$2:$A$2336,'Medical Examinations'!$G$2:$G$2336)</f>
        <v>0</v>
      </c>
      <c r="I2086" t="str">
        <f>_xlfn.XLOOKUP(A2086,'Medical Examinations'!$A$2:$A$2336,'Medical Examinations'!$H$2:$H$2336)</f>
        <v>No</v>
      </c>
      <c r="J2086" t="str">
        <f>VLOOKUP(A2086,'Medical Examinations'!$A$2:$J$2336,9,FALSE)</f>
        <v>Overweight</v>
      </c>
      <c r="K2086" t="str">
        <f>VLOOKUP(A2086,'Medical Examinations'!$A$2:$J$2336,10,FALSE)</f>
        <v>Diabetes</v>
      </c>
      <c r="L2086" s="51" t="str">
        <f>_xlfn.XLOOKUP(A2086,'Hospitalisation Details'!$A$2:$A$2345,'Hospitalisation Details'!$J$2:$J$2345,"")</f>
        <v>29-Jul-2002</v>
      </c>
      <c r="M2086" s="12">
        <f>_xlfn.XLOOKUP(A2086,'Hospitalisation Details'!$A$2:$A$2344,'Hospitalisation Details'!$F$2:$F$2344," ",0,1)</f>
        <v>2457.21</v>
      </c>
      <c r="N2086" t="str">
        <f>_xlfn.XLOOKUP(A2086,'Hospitalisation Details'!$A$2:$A$2344,'Hospitalisation Details'!$G$2:$G$2344," ",0,1)</f>
        <v>tier - 2</v>
      </c>
      <c r="O2086" t="str">
        <f>_xlfn.XLOOKUP(A2086,'Hospitalisation Details'!$A$2:$A$2344,'Hospitalisation Details'!$H$2:$H$2344," ",0,1)</f>
        <v>tier - 1</v>
      </c>
      <c r="P2086" t="str">
        <f>_xlfn.XLOOKUP(A2086,'Hospitalisation Details'!$A$2:$A$2344,'Hospitalisation Details'!$I$2:$I$2344," ",0,1)</f>
        <v>R1024</v>
      </c>
      <c r="Q2086">
        <f>_xlfn.XLOOKUP(A2086,'Hospitalisation Details'!$A$2:$A$2344,'Hospitalisation Details'!$K$2:$K$2344," ",0,1)</f>
        <v>20</v>
      </c>
    </row>
    <row r="2087" spans="1:17" ht="15.5" x14ac:dyDescent="0.35">
      <c r="A2087" s="8" t="s">
        <v>280</v>
      </c>
      <c r="B2087" t="str">
        <f>VLOOKUP(Healthcare!A2087,'Customer Names'!A2087:E4421,4,FALSE)</f>
        <v>Ariel</v>
      </c>
      <c r="C2087" s="10">
        <f>_xlfn.XLOOKUP(A2087,'Medical Examinations'!$A$2:$A$2336,'Medical Examinations'!$B$2:$B$2336,"NA",0,1)</f>
        <v>50.38</v>
      </c>
      <c r="D2087" s="10">
        <f>_xlfn.XLOOKUP(A2087,'Medical Examinations'!$A$2:$A$2336,'Medical Examinations'!$C$2:$C$2336)</f>
        <v>5.8</v>
      </c>
      <c r="E2087" s="1" t="str">
        <f>_xlfn.XLOOKUP(A2087,'Medical Examinations'!$A$2:$A$2336,'Medical Examinations'!$D$2:$D$2336)</f>
        <v>No</v>
      </c>
      <c r="F2087" t="str">
        <f>_xlfn.XLOOKUP(A2087,'Medical Examinations'!$A$2:$A$2336,'Medical Examinations'!$E$2:$E$2336)</f>
        <v>No</v>
      </c>
      <c r="G2087" t="str">
        <f>_xlfn.XLOOKUP(A2087,'Medical Examinations'!$A$2:$A$2336,'Medical Examinations'!$F$2:$F$2336)</f>
        <v>No</v>
      </c>
      <c r="H2087" s="1">
        <f>_xlfn.XLOOKUP(A2087,'Medical Examinations'!$A$2:$A$2336,'Medical Examinations'!$G$2:$G$2336)</f>
        <v>0</v>
      </c>
      <c r="I2087" t="str">
        <f>_xlfn.XLOOKUP(A2087,'Medical Examinations'!$A$2:$A$2336,'Medical Examinations'!$H$2:$H$2336)</f>
        <v>No</v>
      </c>
      <c r="J2087" t="str">
        <f>VLOOKUP(A2087,'Medical Examinations'!$A$2:$J$2336,9,FALSE)</f>
        <v>Obesity</v>
      </c>
      <c r="K2087" t="str">
        <f>VLOOKUP(A2087,'Medical Examinations'!$A$2:$J$2336,10,FALSE)</f>
        <v>Prediabetes</v>
      </c>
      <c r="L2087" s="51" t="str">
        <f>_xlfn.XLOOKUP(A2087,'Hospitalisation Details'!$A$2:$A$2345,'Hospitalisation Details'!$J$2:$J$2345,"")</f>
        <v>21-Nov-1999</v>
      </c>
      <c r="M2087" s="12">
        <f>_xlfn.XLOOKUP(A2087,'Hospitalisation Details'!$A$2:$A$2344,'Hospitalisation Details'!$F$2:$F$2344," ",0,1)</f>
        <v>2438.06</v>
      </c>
      <c r="N2087" t="str">
        <f>_xlfn.XLOOKUP(A2087,'Hospitalisation Details'!$A$2:$A$2344,'Hospitalisation Details'!$G$2:$G$2344," ",0,1)</f>
        <v>tier - 2</v>
      </c>
      <c r="O2087" t="str">
        <f>_xlfn.XLOOKUP(A2087,'Hospitalisation Details'!$A$2:$A$2344,'Hospitalisation Details'!$H$2:$H$2344," ",0,1)</f>
        <v>tier - 2</v>
      </c>
      <c r="P2087" t="str">
        <f>_xlfn.XLOOKUP(A2087,'Hospitalisation Details'!$A$2:$A$2344,'Hospitalisation Details'!$I$2:$I$2344," ",0,1)</f>
        <v>R1013</v>
      </c>
      <c r="Q2087">
        <f>_xlfn.XLOOKUP(A2087,'Hospitalisation Details'!$A$2:$A$2344,'Hospitalisation Details'!$K$2:$K$2344," ",0,1)</f>
        <v>23</v>
      </c>
    </row>
    <row r="2088" spans="1:17" ht="15.5" x14ac:dyDescent="0.35">
      <c r="A2088" s="8" t="s">
        <v>279</v>
      </c>
      <c r="B2088" t="str">
        <f>VLOOKUP(Healthcare!A2088,'Customer Names'!A2088:E4422,4,FALSE)</f>
        <v>Jeremy</v>
      </c>
      <c r="C2088" s="10">
        <f>_xlfn.XLOOKUP(A2088,'Medical Examinations'!$A$2:$A$2336,'Medical Examinations'!$B$2:$B$2336,"NA",0,1)</f>
        <v>35.200000000000003</v>
      </c>
      <c r="D2088" s="10">
        <f>_xlfn.XLOOKUP(A2088,'Medical Examinations'!$A$2:$A$2336,'Medical Examinations'!$C$2:$C$2336)</f>
        <v>4.28</v>
      </c>
      <c r="E2088" s="1" t="str">
        <f>_xlfn.XLOOKUP(A2088,'Medical Examinations'!$A$2:$A$2336,'Medical Examinations'!$D$2:$D$2336)</f>
        <v>No</v>
      </c>
      <c r="F2088" t="str">
        <f>_xlfn.XLOOKUP(A2088,'Medical Examinations'!$A$2:$A$2336,'Medical Examinations'!$E$2:$E$2336)</f>
        <v>No</v>
      </c>
      <c r="G2088" t="str">
        <f>_xlfn.XLOOKUP(A2088,'Medical Examinations'!$A$2:$A$2336,'Medical Examinations'!$F$2:$F$2336)</f>
        <v>No</v>
      </c>
      <c r="H2088" s="1">
        <f>_xlfn.XLOOKUP(A2088,'Medical Examinations'!$A$2:$A$2336,'Medical Examinations'!$G$2:$G$2336)</f>
        <v>0</v>
      </c>
      <c r="I2088" t="str">
        <f>_xlfn.XLOOKUP(A2088,'Medical Examinations'!$A$2:$A$2336,'Medical Examinations'!$H$2:$H$2336)</f>
        <v>No</v>
      </c>
      <c r="J2088" t="str">
        <f>VLOOKUP(A2088,'Medical Examinations'!$A$2:$J$2336,9,FALSE)</f>
        <v>Obesity</v>
      </c>
      <c r="K2088" t="str">
        <f>VLOOKUP(A2088,'Medical Examinations'!$A$2:$J$2336,10,FALSE)</f>
        <v>Normal</v>
      </c>
      <c r="L2088" s="51" t="str">
        <f>_xlfn.XLOOKUP(A2088,'Hospitalisation Details'!$A$2:$A$2345,'Hospitalisation Details'!$J$2:$J$2345,"")</f>
        <v>12-Nov-1999</v>
      </c>
      <c r="M2088" s="12">
        <f>_xlfn.XLOOKUP(A2088,'Hospitalisation Details'!$A$2:$A$2344,'Hospitalisation Details'!$F$2:$F$2344," ",0,1)</f>
        <v>2416.96</v>
      </c>
      <c r="N2088" t="str">
        <f>_xlfn.XLOOKUP(A2088,'Hospitalisation Details'!$A$2:$A$2344,'Hospitalisation Details'!$G$2:$G$2344," ",0,1)</f>
        <v>tier - 2</v>
      </c>
      <c r="O2088" t="str">
        <f>_xlfn.XLOOKUP(A2088,'Hospitalisation Details'!$A$2:$A$2344,'Hospitalisation Details'!$H$2:$H$2344," ",0,1)</f>
        <v>tier - 2</v>
      </c>
      <c r="P2088" t="str">
        <f>_xlfn.XLOOKUP(A2088,'Hospitalisation Details'!$A$2:$A$2344,'Hospitalisation Details'!$I$2:$I$2344," ",0,1)</f>
        <v>R1011</v>
      </c>
      <c r="Q2088">
        <f>_xlfn.XLOOKUP(A2088,'Hospitalisation Details'!$A$2:$A$2344,'Hospitalisation Details'!$K$2:$K$2344," ",0,1)</f>
        <v>23</v>
      </c>
    </row>
    <row r="2089" spans="1:17" ht="15.5" x14ac:dyDescent="0.35">
      <c r="A2089" s="8" t="s">
        <v>278</v>
      </c>
      <c r="B2089" t="str">
        <f>VLOOKUP(Healthcare!A2089,'Customer Names'!A2089:E4423,4,FALSE)</f>
        <v>Rosalie</v>
      </c>
      <c r="C2089" s="10">
        <f>_xlfn.XLOOKUP(A2089,'Medical Examinations'!$A$2:$A$2336,'Medical Examinations'!$B$2:$B$2336,"NA",0,1)</f>
        <v>35.72</v>
      </c>
      <c r="D2089" s="10">
        <f>_xlfn.XLOOKUP(A2089,'Medical Examinations'!$A$2:$A$2336,'Medical Examinations'!$C$2:$C$2336)</f>
        <v>5.5</v>
      </c>
      <c r="E2089" s="1" t="str">
        <f>_xlfn.XLOOKUP(A2089,'Medical Examinations'!$A$2:$A$2336,'Medical Examinations'!$D$2:$D$2336)</f>
        <v>Yes</v>
      </c>
      <c r="F2089" t="str">
        <f>_xlfn.XLOOKUP(A2089,'Medical Examinations'!$A$2:$A$2336,'Medical Examinations'!$E$2:$E$2336)</f>
        <v>No</v>
      </c>
      <c r="G2089" t="str">
        <f>_xlfn.XLOOKUP(A2089,'Medical Examinations'!$A$2:$A$2336,'Medical Examinations'!$F$2:$F$2336)</f>
        <v>No</v>
      </c>
      <c r="H2089" s="1">
        <f>_xlfn.XLOOKUP(A2089,'Medical Examinations'!$A$2:$A$2336,'Medical Examinations'!$G$2:$G$2336)</f>
        <v>0</v>
      </c>
      <c r="I2089" t="str">
        <f>_xlfn.XLOOKUP(A2089,'Medical Examinations'!$A$2:$A$2336,'Medical Examinations'!$H$2:$H$2336)</f>
        <v>No</v>
      </c>
      <c r="J2089" t="str">
        <f>VLOOKUP(A2089,'Medical Examinations'!$A$2:$J$2336,9,FALSE)</f>
        <v>Obesity</v>
      </c>
      <c r="K2089" t="str">
        <f>VLOOKUP(A2089,'Medical Examinations'!$A$2:$J$2336,10,FALSE)</f>
        <v>Normal</v>
      </c>
      <c r="L2089" s="51" t="str">
        <f>_xlfn.XLOOKUP(A2089,'Hospitalisation Details'!$A$2:$A$2345,'Hospitalisation Details'!$J$2:$J$2345,"")</f>
        <v>3-Jun-2001</v>
      </c>
      <c r="M2089" s="12">
        <f>_xlfn.XLOOKUP(A2089,'Hospitalisation Details'!$A$2:$A$2344,'Hospitalisation Details'!$F$2:$F$2344," ",0,1)</f>
        <v>2404.73</v>
      </c>
      <c r="N2089" t="str">
        <f>_xlfn.XLOOKUP(A2089,'Hospitalisation Details'!$A$2:$A$2344,'Hospitalisation Details'!$G$2:$G$2344," ",0,1)</f>
        <v>tier - 2</v>
      </c>
      <c r="O2089" t="str">
        <f>_xlfn.XLOOKUP(A2089,'Hospitalisation Details'!$A$2:$A$2344,'Hospitalisation Details'!$H$2:$H$2344," ",0,1)</f>
        <v>tier - 3</v>
      </c>
      <c r="P2089" t="str">
        <f>_xlfn.XLOOKUP(A2089,'Hospitalisation Details'!$A$2:$A$2344,'Hospitalisation Details'!$I$2:$I$2344," ",0,1)</f>
        <v>R1012</v>
      </c>
      <c r="Q2089">
        <f>_xlfn.XLOOKUP(A2089,'Hospitalisation Details'!$A$2:$A$2344,'Hospitalisation Details'!$K$2:$K$2344," ",0,1)</f>
        <v>22</v>
      </c>
    </row>
    <row r="2090" spans="1:17" ht="15.5" x14ac:dyDescent="0.35">
      <c r="A2090" s="8" t="s">
        <v>277</v>
      </c>
      <c r="B2090" t="str">
        <f>VLOOKUP(Healthcare!A2090,'Customer Names'!A2090:E4424,4,FALSE)</f>
        <v>Jay</v>
      </c>
      <c r="C2090" s="10">
        <f>_xlfn.XLOOKUP(A2090,'Medical Examinations'!$A$2:$A$2336,'Medical Examinations'!$B$2:$B$2336,"NA",0,1)</f>
        <v>24.51</v>
      </c>
      <c r="D2090" s="10">
        <f>_xlfn.XLOOKUP(A2090,'Medical Examinations'!$A$2:$A$2336,'Medical Examinations'!$C$2:$C$2336)</f>
        <v>4.6900000000000004</v>
      </c>
      <c r="E2090" s="1" t="str">
        <f>_xlfn.XLOOKUP(A2090,'Medical Examinations'!$A$2:$A$2336,'Medical Examinations'!$D$2:$D$2336)</f>
        <v>No</v>
      </c>
      <c r="F2090" t="str">
        <f>_xlfn.XLOOKUP(A2090,'Medical Examinations'!$A$2:$A$2336,'Medical Examinations'!$E$2:$E$2336)</f>
        <v>No</v>
      </c>
      <c r="G2090" t="str">
        <f>_xlfn.XLOOKUP(A2090,'Medical Examinations'!$A$2:$A$2336,'Medical Examinations'!$F$2:$F$2336)</f>
        <v>No</v>
      </c>
      <c r="H2090" s="1">
        <f>_xlfn.XLOOKUP(A2090,'Medical Examinations'!$A$2:$A$2336,'Medical Examinations'!$G$2:$G$2336)</f>
        <v>0</v>
      </c>
      <c r="I2090" t="str">
        <f>_xlfn.XLOOKUP(A2090,'Medical Examinations'!$A$2:$A$2336,'Medical Examinations'!$H$2:$H$2336)</f>
        <v>No</v>
      </c>
      <c r="J2090" t="str">
        <f>VLOOKUP(A2090,'Medical Examinations'!$A$2:$J$2336,9,FALSE)</f>
        <v>Normal Weight</v>
      </c>
      <c r="K2090" t="str">
        <f>VLOOKUP(A2090,'Medical Examinations'!$A$2:$J$2336,10,FALSE)</f>
        <v>Normal</v>
      </c>
      <c r="L2090" s="51" t="str">
        <f>_xlfn.XLOOKUP(A2090,'Hospitalisation Details'!$A$2:$A$2345,'Hospitalisation Details'!$J$2:$J$2345,"")</f>
        <v>10-Aug-1999</v>
      </c>
      <c r="M2090" s="12">
        <f>_xlfn.XLOOKUP(A2090,'Hospitalisation Details'!$A$2:$A$2344,'Hospitalisation Details'!$F$2:$F$2344," ",0,1)</f>
        <v>2396.1</v>
      </c>
      <c r="N2090" t="str">
        <f>_xlfn.XLOOKUP(A2090,'Hospitalisation Details'!$A$2:$A$2344,'Hospitalisation Details'!$G$2:$G$2344," ",0,1)</f>
        <v>tier - 2</v>
      </c>
      <c r="O2090" t="str">
        <f>_xlfn.XLOOKUP(A2090,'Hospitalisation Details'!$A$2:$A$2344,'Hospitalisation Details'!$H$2:$H$2344," ",0,1)</f>
        <v>tier - 1</v>
      </c>
      <c r="P2090" t="str">
        <f>_xlfn.XLOOKUP(A2090,'Hospitalisation Details'!$A$2:$A$2344,'Hospitalisation Details'!$I$2:$I$2344," ",0,1)</f>
        <v>R1019</v>
      </c>
      <c r="Q2090">
        <f>_xlfn.XLOOKUP(A2090,'Hospitalisation Details'!$A$2:$A$2344,'Hospitalisation Details'!$K$2:$K$2344," ",0,1)</f>
        <v>23</v>
      </c>
    </row>
    <row r="2091" spans="1:17" ht="15.5" x14ac:dyDescent="0.35">
      <c r="A2091" s="8" t="s">
        <v>275</v>
      </c>
      <c r="B2091" t="str">
        <f>VLOOKUP(Healthcare!A2091,'Customer Names'!A2091:E4425,4,FALSE)</f>
        <v>Vitaliy</v>
      </c>
      <c r="C2091" s="10">
        <f>_xlfn.XLOOKUP(A2091,'Medical Examinations'!$A$2:$A$2336,'Medical Examinations'!$B$2:$B$2336,"NA",0,1)</f>
        <v>23.844999999999999</v>
      </c>
      <c r="D2091" s="10">
        <f>_xlfn.XLOOKUP(A2091,'Medical Examinations'!$A$2:$A$2336,'Medical Examinations'!$C$2:$C$2336)</f>
        <v>4.43</v>
      </c>
      <c r="E2091" s="1" t="str">
        <f>_xlfn.XLOOKUP(A2091,'Medical Examinations'!$A$2:$A$2336,'Medical Examinations'!$D$2:$D$2336)</f>
        <v>No</v>
      </c>
      <c r="F2091" t="str">
        <f>_xlfn.XLOOKUP(A2091,'Medical Examinations'!$A$2:$A$2336,'Medical Examinations'!$E$2:$E$2336)</f>
        <v>No</v>
      </c>
      <c r="G2091" t="str">
        <f>_xlfn.XLOOKUP(A2091,'Medical Examinations'!$A$2:$A$2336,'Medical Examinations'!$F$2:$F$2336)</f>
        <v>No</v>
      </c>
      <c r="H2091" s="1">
        <f>_xlfn.XLOOKUP(A2091,'Medical Examinations'!$A$2:$A$2336,'Medical Examinations'!$G$2:$G$2336)</f>
        <v>0</v>
      </c>
      <c r="I2091" t="str">
        <f>_xlfn.XLOOKUP(A2091,'Medical Examinations'!$A$2:$A$2336,'Medical Examinations'!$H$2:$H$2336)</f>
        <v>No</v>
      </c>
      <c r="J2091" t="str">
        <f>VLOOKUP(A2091,'Medical Examinations'!$A$2:$J$2336,9,FALSE)</f>
        <v>Normal Weight</v>
      </c>
      <c r="K2091" t="str">
        <f>VLOOKUP(A2091,'Medical Examinations'!$A$2:$J$2336,10,FALSE)</f>
        <v>Normal</v>
      </c>
      <c r="L2091" s="51" t="str">
        <f>_xlfn.XLOOKUP(A2091,'Hospitalisation Details'!$A$2:$A$2345,'Hospitalisation Details'!$J$2:$J$2345,"")</f>
        <v>17-Dec-1999</v>
      </c>
      <c r="M2091" s="12">
        <f>_xlfn.XLOOKUP(A2091,'Hospitalisation Details'!$A$2:$A$2344,'Hospitalisation Details'!$F$2:$F$2344," ",0,1)</f>
        <v>2395.17</v>
      </c>
      <c r="N2091" t="str">
        <f>_xlfn.XLOOKUP(A2091,'Hospitalisation Details'!$A$2:$A$2344,'Hospitalisation Details'!$G$2:$G$2344," ",0,1)</f>
        <v>tier - 2</v>
      </c>
      <c r="O2091" t="str">
        <f>_xlfn.XLOOKUP(A2091,'Hospitalisation Details'!$A$2:$A$2344,'Hospitalisation Details'!$H$2:$H$2344," ",0,1)</f>
        <v>tier - 1</v>
      </c>
      <c r="P2091" t="str">
        <f>_xlfn.XLOOKUP(A2091,'Hospitalisation Details'!$A$2:$A$2344,'Hospitalisation Details'!$I$2:$I$2344," ",0,1)</f>
        <v>R1014</v>
      </c>
      <c r="Q2091">
        <f>_xlfn.XLOOKUP(A2091,'Hospitalisation Details'!$A$2:$A$2344,'Hospitalisation Details'!$K$2:$K$2344," ",0,1)</f>
        <v>23</v>
      </c>
    </row>
    <row r="2092" spans="1:17" ht="15.5" x14ac:dyDescent="0.35">
      <c r="A2092" s="8" t="s">
        <v>274</v>
      </c>
      <c r="B2092" t="str">
        <f>VLOOKUP(Healthcare!A2092,'Customer Names'!A2092:E4426,4,FALSE)</f>
        <v>Benjamin W.</v>
      </c>
      <c r="C2092" s="10">
        <f>_xlfn.XLOOKUP(A2092,'Medical Examinations'!$A$2:$A$2336,'Medical Examinations'!$B$2:$B$2336,"NA",0,1)</f>
        <v>15.68</v>
      </c>
      <c r="D2092" s="10">
        <f>_xlfn.XLOOKUP(A2092,'Medical Examinations'!$A$2:$A$2336,'Medical Examinations'!$C$2:$C$2336)</f>
        <v>6.16</v>
      </c>
      <c r="E2092" s="1" t="str">
        <f>_xlfn.XLOOKUP(A2092,'Medical Examinations'!$A$2:$A$2336,'Medical Examinations'!$D$2:$D$2336)</f>
        <v>Yes</v>
      </c>
      <c r="F2092" t="str">
        <f>_xlfn.XLOOKUP(A2092,'Medical Examinations'!$A$2:$A$2336,'Medical Examinations'!$E$2:$E$2336)</f>
        <v>No</v>
      </c>
      <c r="G2092" t="str">
        <f>_xlfn.XLOOKUP(A2092,'Medical Examinations'!$A$2:$A$2336,'Medical Examinations'!$F$2:$F$2336)</f>
        <v>No</v>
      </c>
      <c r="H2092" s="1">
        <f>_xlfn.XLOOKUP(A2092,'Medical Examinations'!$A$2:$A$2336,'Medical Examinations'!$G$2:$G$2336)</f>
        <v>1</v>
      </c>
      <c r="I2092" t="str">
        <f>_xlfn.XLOOKUP(A2092,'Medical Examinations'!$A$2:$A$2336,'Medical Examinations'!$H$2:$H$2336)</f>
        <v>No</v>
      </c>
      <c r="J2092" t="str">
        <f>VLOOKUP(A2092,'Medical Examinations'!$A$2:$J$2336,9,FALSE)</f>
        <v>Underweight</v>
      </c>
      <c r="K2092" t="str">
        <f>VLOOKUP(A2092,'Medical Examinations'!$A$2:$J$2336,10,FALSE)</f>
        <v>Prediabetes</v>
      </c>
      <c r="L2092" s="51" t="str">
        <f>_xlfn.XLOOKUP(A2092,'Hospitalisation Details'!$A$2:$A$2345,'Hospitalisation Details'!$J$2:$J$2345,"")</f>
        <v>12-Dec-1988</v>
      </c>
      <c r="M2092" s="12">
        <f>_xlfn.XLOOKUP(A2092,'Hospitalisation Details'!$A$2:$A$2344,'Hospitalisation Details'!$F$2:$F$2344," ",0,1)</f>
        <v>2373.3000000000002</v>
      </c>
      <c r="N2092" t="str">
        <f>_xlfn.XLOOKUP(A2092,'Hospitalisation Details'!$A$2:$A$2344,'Hospitalisation Details'!$G$2:$G$2344," ",0,1)</f>
        <v>tier - 2</v>
      </c>
      <c r="O2092" t="str">
        <f>_xlfn.XLOOKUP(A2092,'Hospitalisation Details'!$A$2:$A$2344,'Hospitalisation Details'!$H$2:$H$2344," ",0,1)</f>
        <v>tier - 2</v>
      </c>
      <c r="P2092" t="str">
        <f>_xlfn.XLOOKUP(A2092,'Hospitalisation Details'!$A$2:$A$2344,'Hospitalisation Details'!$I$2:$I$2344," ",0,1)</f>
        <v>R1013</v>
      </c>
      <c r="Q2092">
        <f>_xlfn.XLOOKUP(A2092,'Hospitalisation Details'!$A$2:$A$2344,'Hospitalisation Details'!$K$2:$K$2344," ",0,1)</f>
        <v>34</v>
      </c>
    </row>
    <row r="2093" spans="1:17" ht="15.5" x14ac:dyDescent="0.35">
      <c r="A2093" s="8" t="s">
        <v>273</v>
      </c>
      <c r="B2093" t="str">
        <f>VLOOKUP(Healthcare!A2093,'Customer Names'!A2093:E4427,4,FALSE)</f>
        <v>Jesse</v>
      </c>
      <c r="C2093" s="10">
        <f>_xlfn.XLOOKUP(A2093,'Medical Examinations'!$A$2:$A$2336,'Medical Examinations'!$B$2:$B$2336,"NA",0,1)</f>
        <v>32.395000000000003</v>
      </c>
      <c r="D2093" s="10">
        <f>_xlfn.XLOOKUP(A2093,'Medical Examinations'!$A$2:$A$2336,'Medical Examinations'!$C$2:$C$2336)</f>
        <v>6.66</v>
      </c>
      <c r="E2093" s="1" t="str">
        <f>_xlfn.XLOOKUP(A2093,'Medical Examinations'!$A$2:$A$2336,'Medical Examinations'!$D$2:$D$2336)</f>
        <v>No</v>
      </c>
      <c r="F2093" t="str">
        <f>_xlfn.XLOOKUP(A2093,'Medical Examinations'!$A$2:$A$2336,'Medical Examinations'!$E$2:$E$2336)</f>
        <v>No</v>
      </c>
      <c r="G2093" t="str">
        <f>_xlfn.XLOOKUP(A2093,'Medical Examinations'!$A$2:$A$2336,'Medical Examinations'!$F$2:$F$2336)</f>
        <v>No</v>
      </c>
      <c r="H2093" s="1">
        <f>_xlfn.XLOOKUP(A2093,'Medical Examinations'!$A$2:$A$2336,'Medical Examinations'!$G$2:$G$2336)</f>
        <v>0</v>
      </c>
      <c r="I2093" t="str">
        <f>_xlfn.XLOOKUP(A2093,'Medical Examinations'!$A$2:$A$2336,'Medical Examinations'!$H$2:$H$2336)</f>
        <v>No</v>
      </c>
      <c r="J2093" t="str">
        <f>VLOOKUP(A2093,'Medical Examinations'!$A$2:$J$2336,9,FALSE)</f>
        <v>Obesity</v>
      </c>
      <c r="K2093" t="str">
        <f>VLOOKUP(A2093,'Medical Examinations'!$A$2:$J$2336,10,FALSE)</f>
        <v>Diabetes</v>
      </c>
      <c r="L2093" s="51" t="str">
        <f>_xlfn.XLOOKUP(A2093,'Hospitalisation Details'!$A$2:$A$2345,'Hospitalisation Details'!$J$2:$J$2345,"")</f>
        <v>5-Nov-2002</v>
      </c>
      <c r="M2093" s="12">
        <f>_xlfn.XLOOKUP(A2093,'Hospitalisation Details'!$A$2:$A$2344,'Hospitalisation Details'!$F$2:$F$2344," ",0,1)</f>
        <v>2362.23</v>
      </c>
      <c r="N2093" t="str">
        <f>_xlfn.XLOOKUP(A2093,'Hospitalisation Details'!$A$2:$A$2344,'Hospitalisation Details'!$G$2:$G$2344," ",0,1)</f>
        <v>tier - 2</v>
      </c>
      <c r="O2093" t="str">
        <f>_xlfn.XLOOKUP(A2093,'Hospitalisation Details'!$A$2:$A$2344,'Hospitalisation Details'!$H$2:$H$2344," ",0,1)</f>
        <v>tier - 1</v>
      </c>
      <c r="P2093" t="str">
        <f>_xlfn.XLOOKUP(A2093,'Hospitalisation Details'!$A$2:$A$2344,'Hospitalisation Details'!$I$2:$I$2344," ",0,1)</f>
        <v>R1012</v>
      </c>
      <c r="Q2093">
        <f>_xlfn.XLOOKUP(A2093,'Hospitalisation Details'!$A$2:$A$2344,'Hospitalisation Details'!$K$2:$K$2344," ",0,1)</f>
        <v>20</v>
      </c>
    </row>
    <row r="2094" spans="1:17" ht="15.5" x14ac:dyDescent="0.35">
      <c r="A2094" s="8" t="s">
        <v>272</v>
      </c>
      <c r="B2094" t="str">
        <f>VLOOKUP(Healthcare!A2094,'Customer Names'!A2094:E4428,4,FALSE)</f>
        <v>Mark</v>
      </c>
      <c r="C2094" s="10">
        <f>_xlfn.XLOOKUP(A2094,'Medical Examinations'!$A$2:$A$2336,'Medical Examinations'!$B$2:$B$2336,"NA",0,1)</f>
        <v>23.655000000000001</v>
      </c>
      <c r="D2094" s="10">
        <f>_xlfn.XLOOKUP(A2094,'Medical Examinations'!$A$2:$A$2336,'Medical Examinations'!$C$2:$C$2336)</f>
        <v>5.92</v>
      </c>
      <c r="E2094" s="1" t="str">
        <f>_xlfn.XLOOKUP(A2094,'Medical Examinations'!$A$2:$A$2336,'Medical Examinations'!$D$2:$D$2336)</f>
        <v>No</v>
      </c>
      <c r="F2094" t="str">
        <f>_xlfn.XLOOKUP(A2094,'Medical Examinations'!$A$2:$A$2336,'Medical Examinations'!$E$2:$E$2336)</f>
        <v>No</v>
      </c>
      <c r="G2094" t="str">
        <f>_xlfn.XLOOKUP(A2094,'Medical Examinations'!$A$2:$A$2336,'Medical Examinations'!$F$2:$F$2336)</f>
        <v>No</v>
      </c>
      <c r="H2094" s="1">
        <f>_xlfn.XLOOKUP(A2094,'Medical Examinations'!$A$2:$A$2336,'Medical Examinations'!$G$2:$G$2336)</f>
        <v>1</v>
      </c>
      <c r="I2094" t="str">
        <f>_xlfn.XLOOKUP(A2094,'Medical Examinations'!$A$2:$A$2336,'Medical Examinations'!$H$2:$H$2336)</f>
        <v>No</v>
      </c>
      <c r="J2094" t="str">
        <f>VLOOKUP(A2094,'Medical Examinations'!$A$2:$J$2336,9,FALSE)</f>
        <v>Normal Weight</v>
      </c>
      <c r="K2094" t="str">
        <f>VLOOKUP(A2094,'Medical Examinations'!$A$2:$J$2336,10,FALSE)</f>
        <v>Prediabetes</v>
      </c>
      <c r="L2094" s="51" t="str">
        <f>_xlfn.XLOOKUP(A2094,'Hospitalisation Details'!$A$2:$A$2345,'Hospitalisation Details'!$J$2:$J$2345,"")</f>
        <v>21-Oct-1998</v>
      </c>
      <c r="M2094" s="12">
        <f>_xlfn.XLOOKUP(A2094,'Hospitalisation Details'!$A$2:$A$2344,'Hospitalisation Details'!$F$2:$F$2344," ",0,1)</f>
        <v>2352.9699999999998</v>
      </c>
      <c r="N2094" t="str">
        <f>_xlfn.XLOOKUP(A2094,'Hospitalisation Details'!$A$2:$A$2344,'Hospitalisation Details'!$G$2:$G$2344," ",0,1)</f>
        <v>tier - 3</v>
      </c>
      <c r="O2094" t="str">
        <f>_xlfn.XLOOKUP(A2094,'Hospitalisation Details'!$A$2:$A$2344,'Hospitalisation Details'!$H$2:$H$2344," ",0,1)</f>
        <v>tier - 3</v>
      </c>
      <c r="P2094" t="str">
        <f>_xlfn.XLOOKUP(A2094,'Hospitalisation Details'!$A$2:$A$2344,'Hospitalisation Details'!$I$2:$I$2344," ",0,1)</f>
        <v>R1012</v>
      </c>
      <c r="Q2094">
        <f>_xlfn.XLOOKUP(A2094,'Hospitalisation Details'!$A$2:$A$2344,'Hospitalisation Details'!$K$2:$K$2344," ",0,1)</f>
        <v>24</v>
      </c>
    </row>
    <row r="2095" spans="1:17" ht="15.5" x14ac:dyDescent="0.35">
      <c r="A2095" s="8" t="s">
        <v>271</v>
      </c>
      <c r="B2095" t="str">
        <f>VLOOKUP(Healthcare!A2095,'Customer Names'!A2095:E4429,4,FALSE)</f>
        <v>Lauren</v>
      </c>
      <c r="C2095" s="10">
        <f>_xlfn.XLOOKUP(A2095,'Medical Examinations'!$A$2:$A$2336,'Medical Examinations'!$B$2:$B$2336,"NA",0,1)</f>
        <v>28.4</v>
      </c>
      <c r="D2095" s="10">
        <f>_xlfn.XLOOKUP(A2095,'Medical Examinations'!$A$2:$A$2336,'Medical Examinations'!$C$2:$C$2336)</f>
        <v>5.97</v>
      </c>
      <c r="E2095" s="1" t="str">
        <f>_xlfn.XLOOKUP(A2095,'Medical Examinations'!$A$2:$A$2336,'Medical Examinations'!$D$2:$D$2336)</f>
        <v>No</v>
      </c>
      <c r="F2095" t="str">
        <f>_xlfn.XLOOKUP(A2095,'Medical Examinations'!$A$2:$A$2336,'Medical Examinations'!$E$2:$E$2336)</f>
        <v>No</v>
      </c>
      <c r="G2095" t="str">
        <f>_xlfn.XLOOKUP(A2095,'Medical Examinations'!$A$2:$A$2336,'Medical Examinations'!$F$2:$F$2336)</f>
        <v>Yes</v>
      </c>
      <c r="H2095" s="1">
        <f>_xlfn.XLOOKUP(A2095,'Medical Examinations'!$A$2:$A$2336,'Medical Examinations'!$G$2:$G$2336)</f>
        <v>1</v>
      </c>
      <c r="I2095" t="str">
        <f>_xlfn.XLOOKUP(A2095,'Medical Examinations'!$A$2:$A$2336,'Medical Examinations'!$H$2:$H$2336)</f>
        <v>No</v>
      </c>
      <c r="J2095" t="str">
        <f>VLOOKUP(A2095,'Medical Examinations'!$A$2:$J$2336,9,FALSE)</f>
        <v>Overweight</v>
      </c>
      <c r="K2095" t="str">
        <f>VLOOKUP(A2095,'Medical Examinations'!$A$2:$J$2336,10,FALSE)</f>
        <v>Prediabetes</v>
      </c>
      <c r="L2095" s="51" t="str">
        <f>_xlfn.XLOOKUP(A2095,'Hospitalisation Details'!$A$2:$A$2345,'Hospitalisation Details'!$J$2:$J$2345,"")</f>
        <v>18-Nov-2003</v>
      </c>
      <c r="M2095" s="12">
        <f>_xlfn.XLOOKUP(A2095,'Hospitalisation Details'!$A$2:$A$2344,'Hospitalisation Details'!$F$2:$F$2344," ",0,1)</f>
        <v>2331.52</v>
      </c>
      <c r="N2095" t="str">
        <f>_xlfn.XLOOKUP(A2095,'Hospitalisation Details'!$A$2:$A$2344,'Hospitalisation Details'!$G$2:$G$2344," ",0,1)</f>
        <v>tier - 2</v>
      </c>
      <c r="O2095" t="str">
        <f>_xlfn.XLOOKUP(A2095,'Hospitalisation Details'!$A$2:$A$2344,'Hospitalisation Details'!$H$2:$H$2344," ",0,1)</f>
        <v>tier - 3</v>
      </c>
      <c r="P2095" t="str">
        <f>_xlfn.XLOOKUP(A2095,'Hospitalisation Details'!$A$2:$A$2344,'Hospitalisation Details'!$I$2:$I$2344," ",0,1)</f>
        <v>R1011</v>
      </c>
      <c r="Q2095">
        <f>_xlfn.XLOOKUP(A2095,'Hospitalisation Details'!$A$2:$A$2344,'Hospitalisation Details'!$K$2:$K$2344," ",0,1)</f>
        <v>19</v>
      </c>
    </row>
    <row r="2096" spans="1:17" ht="15.5" x14ac:dyDescent="0.35">
      <c r="A2096" s="8" t="s">
        <v>270</v>
      </c>
      <c r="B2096" t="str">
        <f>VLOOKUP(Healthcare!A2096,'Customer Names'!A2096:E4430,4,FALSE)</f>
        <v>Massimiliano</v>
      </c>
      <c r="C2096" s="10">
        <f>_xlfn.XLOOKUP(A2096,'Medical Examinations'!$A$2:$A$2336,'Medical Examinations'!$B$2:$B$2336,"NA",0,1)</f>
        <v>35.42</v>
      </c>
      <c r="D2096" s="10">
        <f>_xlfn.XLOOKUP(A2096,'Medical Examinations'!$A$2:$A$2336,'Medical Examinations'!$C$2:$C$2336)</f>
        <v>4.6399999999999997</v>
      </c>
      <c r="E2096" s="1" t="str">
        <f>_xlfn.XLOOKUP(A2096,'Medical Examinations'!$A$2:$A$2336,'Medical Examinations'!$D$2:$D$2336)</f>
        <v>Yes</v>
      </c>
      <c r="F2096" t="str">
        <f>_xlfn.XLOOKUP(A2096,'Medical Examinations'!$A$2:$A$2336,'Medical Examinations'!$E$2:$E$2336)</f>
        <v>No</v>
      </c>
      <c r="G2096" t="str">
        <f>_xlfn.XLOOKUP(A2096,'Medical Examinations'!$A$2:$A$2336,'Medical Examinations'!$F$2:$F$2336)</f>
        <v>No</v>
      </c>
      <c r="H2096" s="1">
        <f>_xlfn.XLOOKUP(A2096,'Medical Examinations'!$A$2:$A$2336,'Medical Examinations'!$G$2:$G$2336)</f>
        <v>0</v>
      </c>
      <c r="I2096" t="str">
        <f>_xlfn.XLOOKUP(A2096,'Medical Examinations'!$A$2:$A$2336,'Medical Examinations'!$H$2:$H$2336)</f>
        <v>No</v>
      </c>
      <c r="J2096" t="str">
        <f>VLOOKUP(A2096,'Medical Examinations'!$A$2:$J$2336,9,FALSE)</f>
        <v>Obesity</v>
      </c>
      <c r="K2096" t="str">
        <f>VLOOKUP(A2096,'Medical Examinations'!$A$2:$J$2336,10,FALSE)</f>
        <v>Normal</v>
      </c>
      <c r="L2096" s="51" t="str">
        <f>_xlfn.XLOOKUP(A2096,'Hospitalisation Details'!$A$2:$A$2345,'Hospitalisation Details'!$J$2:$J$2345,"")</f>
        <v>17-Dec-1996</v>
      </c>
      <c r="M2096" s="12">
        <f>_xlfn.XLOOKUP(A2096,'Hospitalisation Details'!$A$2:$A$2344,'Hospitalisation Details'!$F$2:$F$2344," ",0,1)</f>
        <v>2322.62</v>
      </c>
      <c r="N2096" t="str">
        <f>_xlfn.XLOOKUP(A2096,'Hospitalisation Details'!$A$2:$A$2344,'Hospitalisation Details'!$G$2:$G$2344," ",0,1)</f>
        <v>tier - 2</v>
      </c>
      <c r="O2096" t="str">
        <f>_xlfn.XLOOKUP(A2096,'Hospitalisation Details'!$A$2:$A$2344,'Hospitalisation Details'!$H$2:$H$2344," ",0,1)</f>
        <v>tier - 1</v>
      </c>
      <c r="P2096" t="str">
        <f>_xlfn.XLOOKUP(A2096,'Hospitalisation Details'!$A$2:$A$2344,'Hospitalisation Details'!$I$2:$I$2344," ",0,1)</f>
        <v>R1013</v>
      </c>
      <c r="Q2096">
        <f>_xlfn.XLOOKUP(A2096,'Hospitalisation Details'!$A$2:$A$2344,'Hospitalisation Details'!$K$2:$K$2344," ",0,1)</f>
        <v>26</v>
      </c>
    </row>
    <row r="2097" spans="1:17" ht="15.5" x14ac:dyDescent="0.35">
      <c r="A2097" s="8" t="s">
        <v>269</v>
      </c>
      <c r="B2097" t="str">
        <f>VLOOKUP(Healthcare!A2097,'Customer Names'!A2097:E4431,4,FALSE)</f>
        <v>Josh</v>
      </c>
      <c r="C2097" s="10">
        <f>_xlfn.XLOOKUP(A2097,'Medical Examinations'!$A$2:$A$2336,'Medical Examinations'!$B$2:$B$2336,"NA",0,1)</f>
        <v>26.18</v>
      </c>
      <c r="D2097" s="10">
        <f>_xlfn.XLOOKUP(A2097,'Medical Examinations'!$A$2:$A$2336,'Medical Examinations'!$C$2:$C$2336)</f>
        <v>6.12</v>
      </c>
      <c r="E2097" s="1" t="str">
        <f>_xlfn.XLOOKUP(A2097,'Medical Examinations'!$A$2:$A$2336,'Medical Examinations'!$D$2:$D$2336)</f>
        <v>No</v>
      </c>
      <c r="F2097" t="str">
        <f>_xlfn.XLOOKUP(A2097,'Medical Examinations'!$A$2:$A$2336,'Medical Examinations'!$E$2:$E$2336)</f>
        <v>Yes</v>
      </c>
      <c r="G2097" t="str">
        <f>_xlfn.XLOOKUP(A2097,'Medical Examinations'!$A$2:$A$2336,'Medical Examinations'!$F$2:$F$2336)</f>
        <v>No</v>
      </c>
      <c r="H2097" s="1">
        <f>_xlfn.XLOOKUP(A2097,'Medical Examinations'!$A$2:$A$2336,'Medical Examinations'!$G$2:$G$2336)</f>
        <v>1</v>
      </c>
      <c r="I2097" t="str">
        <f>_xlfn.XLOOKUP(A2097,'Medical Examinations'!$A$2:$A$2336,'Medical Examinations'!$H$2:$H$2336)</f>
        <v>No</v>
      </c>
      <c r="J2097" t="str">
        <f>VLOOKUP(A2097,'Medical Examinations'!$A$2:$J$2336,9,FALSE)</f>
        <v>Overweight</v>
      </c>
      <c r="K2097" t="str">
        <f>VLOOKUP(A2097,'Medical Examinations'!$A$2:$J$2336,10,FALSE)</f>
        <v>Prediabetes</v>
      </c>
      <c r="L2097" s="51" t="str">
        <f>_xlfn.XLOOKUP(A2097,'Hospitalisation Details'!$A$2:$A$2345,'Hospitalisation Details'!$J$2:$J$2345,"")</f>
        <v>6-Sep-2004</v>
      </c>
      <c r="M2097" s="12">
        <f>_xlfn.XLOOKUP(A2097,'Hospitalisation Details'!$A$2:$A$2344,'Hospitalisation Details'!$F$2:$F$2344," ",0,1)</f>
        <v>2304</v>
      </c>
      <c r="N2097" t="str">
        <f>_xlfn.XLOOKUP(A2097,'Hospitalisation Details'!$A$2:$A$2344,'Hospitalisation Details'!$G$2:$G$2344," ",0,1)</f>
        <v>tier - 2</v>
      </c>
      <c r="O2097" t="str">
        <f>_xlfn.XLOOKUP(A2097,'Hospitalisation Details'!$A$2:$A$2344,'Hospitalisation Details'!$H$2:$H$2344," ",0,1)</f>
        <v>tier - 3</v>
      </c>
      <c r="P2097" t="str">
        <f>_xlfn.XLOOKUP(A2097,'Hospitalisation Details'!$A$2:$A$2344,'Hospitalisation Details'!$I$2:$I$2344," ",0,1)</f>
        <v>R1013</v>
      </c>
      <c r="Q2097">
        <f>_xlfn.XLOOKUP(A2097,'Hospitalisation Details'!$A$2:$A$2344,'Hospitalisation Details'!$K$2:$K$2344," ",0,1)</f>
        <v>18</v>
      </c>
    </row>
    <row r="2098" spans="1:17" ht="15.5" x14ac:dyDescent="0.35">
      <c r="A2098" s="8" t="s">
        <v>268</v>
      </c>
      <c r="B2098" t="str">
        <f>VLOOKUP(Healthcare!A2098,'Customer Names'!A2098:E4432,4,FALSE)</f>
        <v>Kiyokatsu</v>
      </c>
      <c r="C2098" s="10">
        <f>_xlfn.XLOOKUP(A2098,'Medical Examinations'!$A$2:$A$2336,'Medical Examinations'!$B$2:$B$2336,"NA",0,1)</f>
        <v>20.8</v>
      </c>
      <c r="D2098" s="10">
        <f>_xlfn.XLOOKUP(A2098,'Medical Examinations'!$A$2:$A$2336,'Medical Examinations'!$C$2:$C$2336)</f>
        <v>4.87</v>
      </c>
      <c r="E2098" s="1" t="str">
        <f>_xlfn.XLOOKUP(A2098,'Medical Examinations'!$A$2:$A$2336,'Medical Examinations'!$D$2:$D$2336)</f>
        <v>Yes</v>
      </c>
      <c r="F2098" t="str">
        <f>_xlfn.XLOOKUP(A2098,'Medical Examinations'!$A$2:$A$2336,'Medical Examinations'!$E$2:$E$2336)</f>
        <v>No</v>
      </c>
      <c r="G2098" t="str">
        <f>_xlfn.XLOOKUP(A2098,'Medical Examinations'!$A$2:$A$2336,'Medical Examinations'!$F$2:$F$2336)</f>
        <v>No</v>
      </c>
      <c r="H2098" s="1">
        <f>_xlfn.XLOOKUP(A2098,'Medical Examinations'!$A$2:$A$2336,'Medical Examinations'!$G$2:$G$2336)</f>
        <v>0</v>
      </c>
      <c r="I2098" t="str">
        <f>_xlfn.XLOOKUP(A2098,'Medical Examinations'!$A$2:$A$2336,'Medical Examinations'!$H$2:$H$2336)</f>
        <v>No</v>
      </c>
      <c r="J2098" t="str">
        <f>VLOOKUP(A2098,'Medical Examinations'!$A$2:$J$2336,9,FALSE)</f>
        <v>Normal Weight</v>
      </c>
      <c r="K2098" t="str">
        <f>VLOOKUP(A2098,'Medical Examinations'!$A$2:$J$2336,10,FALSE)</f>
        <v>Normal</v>
      </c>
      <c r="L2098" s="51" t="str">
        <f>_xlfn.XLOOKUP(A2098,'Hospitalisation Details'!$A$2:$A$2345,'Hospitalisation Details'!$J$2:$J$2345,"")</f>
        <v>28-Nov-1996</v>
      </c>
      <c r="M2098" s="12">
        <f>_xlfn.XLOOKUP(A2098,'Hospitalisation Details'!$A$2:$A$2344,'Hospitalisation Details'!$F$2:$F$2344," ",0,1)</f>
        <v>2302.3000000000002</v>
      </c>
      <c r="N2098" t="str">
        <f>_xlfn.XLOOKUP(A2098,'Hospitalisation Details'!$A$2:$A$2344,'Hospitalisation Details'!$G$2:$G$2344," ",0,1)</f>
        <v>tier - 1</v>
      </c>
      <c r="O2098" t="str">
        <f>_xlfn.XLOOKUP(A2098,'Hospitalisation Details'!$A$2:$A$2344,'Hospitalisation Details'!$H$2:$H$2344," ",0,1)</f>
        <v>tier - 2</v>
      </c>
      <c r="P2098" t="str">
        <f>_xlfn.XLOOKUP(A2098,'Hospitalisation Details'!$A$2:$A$2344,'Hospitalisation Details'!$I$2:$I$2344," ",0,1)</f>
        <v>R1011</v>
      </c>
      <c r="Q2098">
        <f>_xlfn.XLOOKUP(A2098,'Hospitalisation Details'!$A$2:$A$2344,'Hospitalisation Details'!$K$2:$K$2344," ",0,1)</f>
        <v>26</v>
      </c>
    </row>
    <row r="2099" spans="1:17" ht="15.5" x14ac:dyDescent="0.35">
      <c r="A2099" s="8" t="s">
        <v>267</v>
      </c>
      <c r="B2099" t="str">
        <f>VLOOKUP(Healthcare!A2099,'Customer Names'!A2099:E4433,4,FALSE)</f>
        <v>Amanda L</v>
      </c>
      <c r="C2099" s="10">
        <f>_xlfn.XLOOKUP(A2099,'Medical Examinations'!$A$2:$A$2336,'Medical Examinations'!$B$2:$B$2336,"NA",0,1)</f>
        <v>15.82</v>
      </c>
      <c r="D2099" s="10">
        <f>_xlfn.XLOOKUP(A2099,'Medical Examinations'!$A$2:$A$2336,'Medical Examinations'!$C$2:$C$2336)</f>
        <v>4.5999999999999996</v>
      </c>
      <c r="E2099" s="1" t="str">
        <f>_xlfn.XLOOKUP(A2099,'Medical Examinations'!$A$2:$A$2336,'Medical Examinations'!$D$2:$D$2336)</f>
        <v>No</v>
      </c>
      <c r="F2099" t="str">
        <f>_xlfn.XLOOKUP(A2099,'Medical Examinations'!$A$2:$A$2336,'Medical Examinations'!$E$2:$E$2336)</f>
        <v>No</v>
      </c>
      <c r="G2099" t="str">
        <f>_xlfn.XLOOKUP(A2099,'Medical Examinations'!$A$2:$A$2336,'Medical Examinations'!$F$2:$F$2336)</f>
        <v>No</v>
      </c>
      <c r="H2099" s="1">
        <f>_xlfn.XLOOKUP(A2099,'Medical Examinations'!$A$2:$A$2336,'Medical Examinations'!$G$2:$G$2336)</f>
        <v>0</v>
      </c>
      <c r="I2099" t="str">
        <f>_xlfn.XLOOKUP(A2099,'Medical Examinations'!$A$2:$A$2336,'Medical Examinations'!$H$2:$H$2336)</f>
        <v>No</v>
      </c>
      <c r="J2099" t="str">
        <f>VLOOKUP(A2099,'Medical Examinations'!$A$2:$J$2336,9,FALSE)</f>
        <v>Underweight</v>
      </c>
      <c r="K2099" t="str">
        <f>VLOOKUP(A2099,'Medical Examinations'!$A$2:$J$2336,10,FALSE)</f>
        <v>Normal</v>
      </c>
      <c r="L2099" s="51" t="str">
        <f>_xlfn.XLOOKUP(A2099,'Hospitalisation Details'!$A$2:$A$2345,'Hospitalisation Details'!$J$2:$J$2345,"")</f>
        <v>5-Oct-1989</v>
      </c>
      <c r="M2099" s="12">
        <f>_xlfn.XLOOKUP(A2099,'Hospitalisation Details'!$A$2:$A$2344,'Hospitalisation Details'!$F$2:$F$2344," ",0,1)</f>
        <v>2295.2399999999998</v>
      </c>
      <c r="N2099" t="str">
        <f>_xlfn.XLOOKUP(A2099,'Hospitalisation Details'!$A$2:$A$2344,'Hospitalisation Details'!$G$2:$G$2344," ",0,1)</f>
        <v>tier - 2</v>
      </c>
      <c r="O2099" t="str">
        <f>_xlfn.XLOOKUP(A2099,'Hospitalisation Details'!$A$2:$A$2344,'Hospitalisation Details'!$H$2:$H$2344," ",0,1)</f>
        <v>tier - 1</v>
      </c>
      <c r="P2099" t="str">
        <f>_xlfn.XLOOKUP(A2099,'Hospitalisation Details'!$A$2:$A$2344,'Hospitalisation Details'!$I$2:$I$2344," ",0,1)</f>
        <v>R1013</v>
      </c>
      <c r="Q2099">
        <f>_xlfn.XLOOKUP(A2099,'Hospitalisation Details'!$A$2:$A$2344,'Hospitalisation Details'!$K$2:$K$2344," ",0,1)</f>
        <v>33</v>
      </c>
    </row>
    <row r="2100" spans="1:17" ht="15.5" x14ac:dyDescent="0.35">
      <c r="A2100" s="8" t="s">
        <v>266</v>
      </c>
      <c r="B2100" t="str">
        <f>VLOOKUP(Healthcare!A2100,'Customer Names'!A2100:E4434,4,FALSE)</f>
        <v>Matthew</v>
      </c>
      <c r="C2100" s="10">
        <f>_xlfn.XLOOKUP(A2100,'Medical Examinations'!$A$2:$A$2336,'Medical Examinations'!$B$2:$B$2336,"NA",0,1)</f>
        <v>17.670000000000002</v>
      </c>
      <c r="D2100" s="10">
        <f>_xlfn.XLOOKUP(A2100,'Medical Examinations'!$A$2:$A$2336,'Medical Examinations'!$C$2:$C$2336)</f>
        <v>4.78</v>
      </c>
      <c r="E2100" s="1" t="str">
        <f>_xlfn.XLOOKUP(A2100,'Medical Examinations'!$A$2:$A$2336,'Medical Examinations'!$D$2:$D$2336)</f>
        <v>No</v>
      </c>
      <c r="F2100" t="str">
        <f>_xlfn.XLOOKUP(A2100,'Medical Examinations'!$A$2:$A$2336,'Medical Examinations'!$E$2:$E$2336)</f>
        <v>No</v>
      </c>
      <c r="G2100" t="str">
        <f>_xlfn.XLOOKUP(A2100,'Medical Examinations'!$A$2:$A$2336,'Medical Examinations'!$F$2:$F$2336)</f>
        <v>No</v>
      </c>
      <c r="H2100" s="1">
        <f>_xlfn.XLOOKUP(A2100,'Medical Examinations'!$A$2:$A$2336,'Medical Examinations'!$G$2:$G$2336)</f>
        <v>0</v>
      </c>
      <c r="I2100" t="str">
        <f>_xlfn.XLOOKUP(A2100,'Medical Examinations'!$A$2:$A$2336,'Medical Examinations'!$H$2:$H$2336)</f>
        <v>No</v>
      </c>
      <c r="J2100" t="str">
        <f>VLOOKUP(A2100,'Medical Examinations'!$A$2:$J$2336,9,FALSE)</f>
        <v>Underweight</v>
      </c>
      <c r="K2100" t="str">
        <f>VLOOKUP(A2100,'Medical Examinations'!$A$2:$J$2336,10,FALSE)</f>
        <v>Normal</v>
      </c>
      <c r="L2100" s="51" t="str">
        <f>_xlfn.XLOOKUP(A2100,'Hospitalisation Details'!$A$2:$A$2345,'Hospitalisation Details'!$J$2:$J$2345,"")</f>
        <v>16-Jun-1991</v>
      </c>
      <c r="M2100" s="12">
        <f>_xlfn.XLOOKUP(A2100,'Hospitalisation Details'!$A$2:$A$2344,'Hospitalisation Details'!$F$2:$F$2344," ",0,1)</f>
        <v>2277.7199999999998</v>
      </c>
      <c r="N2100" t="str">
        <f>_xlfn.XLOOKUP(A2100,'Hospitalisation Details'!$A$2:$A$2344,'Hospitalisation Details'!$G$2:$G$2344," ",0,1)</f>
        <v>tier - 2</v>
      </c>
      <c r="O2100" t="str">
        <f>_xlfn.XLOOKUP(A2100,'Hospitalisation Details'!$A$2:$A$2344,'Hospitalisation Details'!$H$2:$H$2344," ",0,1)</f>
        <v>tier - 1</v>
      </c>
      <c r="P2100" t="str">
        <f>_xlfn.XLOOKUP(A2100,'Hospitalisation Details'!$A$2:$A$2344,'Hospitalisation Details'!$I$2:$I$2344," ",0,1)</f>
        <v>R1013</v>
      </c>
      <c r="Q2100">
        <f>_xlfn.XLOOKUP(A2100,'Hospitalisation Details'!$A$2:$A$2344,'Hospitalisation Details'!$K$2:$K$2344," ",0,1)</f>
        <v>31</v>
      </c>
    </row>
    <row r="2101" spans="1:17" ht="15.5" x14ac:dyDescent="0.35">
      <c r="A2101" s="8" t="s">
        <v>265</v>
      </c>
      <c r="B2101" t="str">
        <f>VLOOKUP(Healthcare!A2101,'Customer Names'!A2101:E4435,4,FALSE)</f>
        <v>Julia M</v>
      </c>
      <c r="C2101" s="10">
        <f>_xlfn.XLOOKUP(A2101,'Medical Examinations'!$A$2:$A$2336,'Medical Examinations'!$B$2:$B$2336,"NA",0,1)</f>
        <v>31.92</v>
      </c>
      <c r="D2101" s="10">
        <f>_xlfn.XLOOKUP(A2101,'Medical Examinations'!$A$2:$A$2336,'Medical Examinations'!$C$2:$C$2336)</f>
        <v>11.05</v>
      </c>
      <c r="E2101" s="1" t="str">
        <f>_xlfn.XLOOKUP(A2101,'Medical Examinations'!$A$2:$A$2336,'Medical Examinations'!$D$2:$D$2336)</f>
        <v>No</v>
      </c>
      <c r="F2101" t="str">
        <f>_xlfn.XLOOKUP(A2101,'Medical Examinations'!$A$2:$A$2336,'Medical Examinations'!$E$2:$E$2336)</f>
        <v>No</v>
      </c>
      <c r="G2101" t="str">
        <f>_xlfn.XLOOKUP(A2101,'Medical Examinations'!$A$2:$A$2336,'Medical Examinations'!$F$2:$F$2336)</f>
        <v>No</v>
      </c>
      <c r="H2101" s="1">
        <f>_xlfn.XLOOKUP(A2101,'Medical Examinations'!$A$2:$A$2336,'Medical Examinations'!$G$2:$G$2336)</f>
        <v>0</v>
      </c>
      <c r="I2101" t="str">
        <f>_xlfn.XLOOKUP(A2101,'Medical Examinations'!$A$2:$A$2336,'Medical Examinations'!$H$2:$H$2336)</f>
        <v>No</v>
      </c>
      <c r="J2101" t="str">
        <f>VLOOKUP(A2101,'Medical Examinations'!$A$2:$J$2336,9,FALSE)</f>
        <v>Obesity</v>
      </c>
      <c r="K2101" t="str">
        <f>VLOOKUP(A2101,'Medical Examinations'!$A$2:$J$2336,10,FALSE)</f>
        <v>Diabetes</v>
      </c>
      <c r="L2101" s="51" t="str">
        <f>_xlfn.XLOOKUP(A2101,'Hospitalisation Details'!$A$2:$A$2345,'Hospitalisation Details'!$J$2:$J$2345,"")</f>
        <v>12-Nov-2002</v>
      </c>
      <c r="M2101" s="12">
        <f>_xlfn.XLOOKUP(A2101,'Hospitalisation Details'!$A$2:$A$2344,'Hospitalisation Details'!$F$2:$F$2344," ",0,1)</f>
        <v>2261.5700000000002</v>
      </c>
      <c r="N2101" t="str">
        <f>_xlfn.XLOOKUP(A2101,'Hospitalisation Details'!$A$2:$A$2344,'Hospitalisation Details'!$G$2:$G$2344," ",0,1)</f>
        <v>tier - 2</v>
      </c>
      <c r="O2101" t="str">
        <f>_xlfn.XLOOKUP(A2101,'Hospitalisation Details'!$A$2:$A$2344,'Hospitalisation Details'!$H$2:$H$2344," ",0,1)</f>
        <v>tier - 1</v>
      </c>
      <c r="P2101" t="str">
        <f>_xlfn.XLOOKUP(A2101,'Hospitalisation Details'!$A$2:$A$2344,'Hospitalisation Details'!$I$2:$I$2344," ",0,1)</f>
        <v>R1012</v>
      </c>
      <c r="Q2101">
        <f>_xlfn.XLOOKUP(A2101,'Hospitalisation Details'!$A$2:$A$2344,'Hospitalisation Details'!$K$2:$K$2344," ",0,1)</f>
        <v>20</v>
      </c>
    </row>
    <row r="2102" spans="1:17" ht="15.5" x14ac:dyDescent="0.35">
      <c r="A2102" s="8" t="s">
        <v>264</v>
      </c>
      <c r="B2102" t="str">
        <f>VLOOKUP(Healthcare!A2102,'Customer Names'!A2102:E4436,4,FALSE)</f>
        <v>Rhea</v>
      </c>
      <c r="C2102" s="10">
        <f>_xlfn.XLOOKUP(A2102,'Medical Examinations'!$A$2:$A$2336,'Medical Examinations'!$B$2:$B$2336,"NA",0,1)</f>
        <v>28.975000000000001</v>
      </c>
      <c r="D2102" s="10">
        <f>_xlfn.XLOOKUP(A2102,'Medical Examinations'!$A$2:$A$2336,'Medical Examinations'!$C$2:$C$2336)</f>
        <v>7.62</v>
      </c>
      <c r="E2102" s="1" t="str">
        <f>_xlfn.XLOOKUP(A2102,'Medical Examinations'!$A$2:$A$2336,'Medical Examinations'!$D$2:$D$2336)</f>
        <v>No</v>
      </c>
      <c r="F2102" t="str">
        <f>_xlfn.XLOOKUP(A2102,'Medical Examinations'!$A$2:$A$2336,'Medical Examinations'!$E$2:$E$2336)</f>
        <v>No</v>
      </c>
      <c r="G2102" t="str">
        <f>_xlfn.XLOOKUP(A2102,'Medical Examinations'!$A$2:$A$2336,'Medical Examinations'!$F$2:$F$2336)</f>
        <v>No</v>
      </c>
      <c r="H2102" s="1">
        <f>_xlfn.XLOOKUP(A2102,'Medical Examinations'!$A$2:$A$2336,'Medical Examinations'!$G$2:$G$2336)</f>
        <v>0</v>
      </c>
      <c r="I2102" t="str">
        <f>_xlfn.XLOOKUP(A2102,'Medical Examinations'!$A$2:$A$2336,'Medical Examinations'!$H$2:$H$2336)</f>
        <v>No</v>
      </c>
      <c r="J2102" t="str">
        <f>VLOOKUP(A2102,'Medical Examinations'!$A$2:$J$2336,9,FALSE)</f>
        <v>Overweight</v>
      </c>
      <c r="K2102" t="str">
        <f>VLOOKUP(A2102,'Medical Examinations'!$A$2:$J$2336,10,FALSE)</f>
        <v>Diabetes</v>
      </c>
      <c r="L2102" s="51" t="str">
        <f>_xlfn.XLOOKUP(A2102,'Hospitalisation Details'!$A$2:$A$2345,'Hospitalisation Details'!$J$2:$J$2345,"")</f>
        <v>15-Jul-2002</v>
      </c>
      <c r="M2102" s="12">
        <f>_xlfn.XLOOKUP(A2102,'Hospitalisation Details'!$A$2:$A$2344,'Hospitalisation Details'!$F$2:$F$2344," ",0,1)</f>
        <v>2257.48</v>
      </c>
      <c r="N2102" t="str">
        <f>_xlfn.XLOOKUP(A2102,'Hospitalisation Details'!$A$2:$A$2344,'Hospitalisation Details'!$G$2:$G$2344," ",0,1)</f>
        <v>tier - 2</v>
      </c>
      <c r="O2102" t="str">
        <f>_xlfn.XLOOKUP(A2102,'Hospitalisation Details'!$A$2:$A$2344,'Hospitalisation Details'!$H$2:$H$2344," ",0,1)</f>
        <v>tier - 1</v>
      </c>
      <c r="P2102" t="str">
        <f>_xlfn.XLOOKUP(A2102,'Hospitalisation Details'!$A$2:$A$2344,'Hospitalisation Details'!$I$2:$I$2344," ",0,1)</f>
        <v>R1012</v>
      </c>
      <c r="Q2102">
        <f>_xlfn.XLOOKUP(A2102,'Hospitalisation Details'!$A$2:$A$2344,'Hospitalisation Details'!$K$2:$K$2344," ",0,1)</f>
        <v>20</v>
      </c>
    </row>
    <row r="2103" spans="1:17" ht="15.5" x14ac:dyDescent="0.35">
      <c r="A2103" s="8" t="s">
        <v>263</v>
      </c>
      <c r="B2103" t="str">
        <f>VLOOKUP(Healthcare!A2103,'Customer Names'!A2103:E4437,4,FALSE)</f>
        <v>Justin</v>
      </c>
      <c r="C2103" s="10">
        <f>_xlfn.XLOOKUP(A2103,'Medical Examinations'!$A$2:$A$2336,'Medical Examinations'!$B$2:$B$2336,"NA",0,1)</f>
        <v>31.73</v>
      </c>
      <c r="D2103" s="10">
        <f>_xlfn.XLOOKUP(A2103,'Medical Examinations'!$A$2:$A$2336,'Medical Examinations'!$C$2:$C$2336)</f>
        <v>4.78</v>
      </c>
      <c r="E2103" s="1" t="str">
        <f>_xlfn.XLOOKUP(A2103,'Medical Examinations'!$A$2:$A$2336,'Medical Examinations'!$D$2:$D$2336)</f>
        <v>Yes</v>
      </c>
      <c r="F2103" t="str">
        <f>_xlfn.XLOOKUP(A2103,'Medical Examinations'!$A$2:$A$2336,'Medical Examinations'!$E$2:$E$2336)</f>
        <v>Yes</v>
      </c>
      <c r="G2103" t="str">
        <f>_xlfn.XLOOKUP(A2103,'Medical Examinations'!$A$2:$A$2336,'Medical Examinations'!$F$2:$F$2336)</f>
        <v>No</v>
      </c>
      <c r="H2103" s="1">
        <f>_xlfn.XLOOKUP(A2103,'Medical Examinations'!$A$2:$A$2336,'Medical Examinations'!$G$2:$G$2336)</f>
        <v>2</v>
      </c>
      <c r="I2103" t="str">
        <f>_xlfn.XLOOKUP(A2103,'Medical Examinations'!$A$2:$A$2336,'Medical Examinations'!$H$2:$H$2336)</f>
        <v>No</v>
      </c>
      <c r="J2103" t="str">
        <f>VLOOKUP(A2103,'Medical Examinations'!$A$2:$J$2336,9,FALSE)</f>
        <v>Obesity</v>
      </c>
      <c r="K2103" t="str">
        <f>VLOOKUP(A2103,'Medical Examinations'!$A$2:$J$2336,10,FALSE)</f>
        <v>Normal</v>
      </c>
      <c r="L2103" s="51" t="str">
        <f>_xlfn.XLOOKUP(A2103,'Hospitalisation Details'!$A$2:$A$2345,'Hospitalisation Details'!$J$2:$J$2345,"")</f>
        <v>11-Dec-2000</v>
      </c>
      <c r="M2103" s="12">
        <f>_xlfn.XLOOKUP(A2103,'Hospitalisation Details'!$A$2:$A$2344,'Hospitalisation Details'!$F$2:$F$2344," ",0,1)</f>
        <v>2254.8000000000002</v>
      </c>
      <c r="N2103" t="str">
        <f>_xlfn.XLOOKUP(A2103,'Hospitalisation Details'!$A$2:$A$2344,'Hospitalisation Details'!$G$2:$G$2344," ",0,1)</f>
        <v>tier - 2</v>
      </c>
      <c r="O2103" t="str">
        <f>_xlfn.XLOOKUP(A2103,'Hospitalisation Details'!$A$2:$A$2344,'Hospitalisation Details'!$H$2:$H$2344," ",0,1)</f>
        <v>tier - 3</v>
      </c>
      <c r="P2103" t="str">
        <f>_xlfn.XLOOKUP(A2103,'Hospitalisation Details'!$A$2:$A$2344,'Hospitalisation Details'!$I$2:$I$2344," ",0,1)</f>
        <v>R1016</v>
      </c>
      <c r="Q2103">
        <f>_xlfn.XLOOKUP(A2103,'Hospitalisation Details'!$A$2:$A$2344,'Hospitalisation Details'!$K$2:$K$2344," ",0,1)</f>
        <v>22</v>
      </c>
    </row>
    <row r="2104" spans="1:17" ht="15.5" x14ac:dyDescent="0.35">
      <c r="A2104" s="8" t="s">
        <v>262</v>
      </c>
      <c r="B2104" t="str">
        <f>VLOOKUP(Healthcare!A2104,'Customer Names'!A2104:E4438,4,FALSE)</f>
        <v>Shamus M.</v>
      </c>
      <c r="C2104" s="10">
        <f>_xlfn.XLOOKUP(A2104,'Medical Examinations'!$A$2:$A$2336,'Medical Examinations'!$B$2:$B$2336,"NA",0,1)</f>
        <v>28.88</v>
      </c>
      <c r="D2104" s="10">
        <f>_xlfn.XLOOKUP(A2104,'Medical Examinations'!$A$2:$A$2336,'Medical Examinations'!$C$2:$C$2336)</f>
        <v>6.09</v>
      </c>
      <c r="E2104" s="1" t="str">
        <f>_xlfn.XLOOKUP(A2104,'Medical Examinations'!$A$2:$A$2336,'Medical Examinations'!$D$2:$D$2336)</f>
        <v>Yes</v>
      </c>
      <c r="F2104" t="str">
        <f>_xlfn.XLOOKUP(A2104,'Medical Examinations'!$A$2:$A$2336,'Medical Examinations'!$E$2:$E$2336)</f>
        <v>Yes</v>
      </c>
      <c r="G2104" t="str">
        <f>_xlfn.XLOOKUP(A2104,'Medical Examinations'!$A$2:$A$2336,'Medical Examinations'!$F$2:$F$2336)</f>
        <v>No</v>
      </c>
      <c r="H2104" s="1">
        <f>_xlfn.XLOOKUP(A2104,'Medical Examinations'!$A$2:$A$2336,'Medical Examinations'!$G$2:$G$2336)</f>
        <v>2</v>
      </c>
      <c r="I2104" t="str">
        <f>_xlfn.XLOOKUP(A2104,'Medical Examinations'!$A$2:$A$2336,'Medical Examinations'!$H$2:$H$2336)</f>
        <v>No</v>
      </c>
      <c r="J2104" t="str">
        <f>VLOOKUP(A2104,'Medical Examinations'!$A$2:$J$2336,9,FALSE)</f>
        <v>Overweight</v>
      </c>
      <c r="K2104" t="str">
        <f>VLOOKUP(A2104,'Medical Examinations'!$A$2:$J$2336,10,FALSE)</f>
        <v>Prediabetes</v>
      </c>
      <c r="L2104" s="51" t="str">
        <f>_xlfn.XLOOKUP(A2104,'Hospitalisation Details'!$A$2:$A$2345,'Hospitalisation Details'!$J$2:$J$2345,"")</f>
        <v>30-Jun-2000</v>
      </c>
      <c r="M2104" s="12">
        <f>_xlfn.XLOOKUP(A2104,'Hospitalisation Details'!$A$2:$A$2344,'Hospitalisation Details'!$F$2:$F$2344," ",0,1)</f>
        <v>2250.84</v>
      </c>
      <c r="N2104" t="str">
        <f>_xlfn.XLOOKUP(A2104,'Hospitalisation Details'!$A$2:$A$2344,'Hospitalisation Details'!$G$2:$G$2344," ",0,1)</f>
        <v>tier - 2</v>
      </c>
      <c r="O2104" t="str">
        <f>_xlfn.XLOOKUP(A2104,'Hospitalisation Details'!$A$2:$A$2344,'Hospitalisation Details'!$H$2:$H$2344," ",0,1)</f>
        <v>tier - 2</v>
      </c>
      <c r="P2104" t="str">
        <f>_xlfn.XLOOKUP(A2104,'Hospitalisation Details'!$A$2:$A$2344,'Hospitalisation Details'!$I$2:$I$2344," ",0,1)</f>
        <v>R1018</v>
      </c>
      <c r="Q2104">
        <f>_xlfn.XLOOKUP(A2104,'Hospitalisation Details'!$A$2:$A$2344,'Hospitalisation Details'!$K$2:$K$2344," ",0,1)</f>
        <v>22</v>
      </c>
    </row>
    <row r="2105" spans="1:17" ht="15.5" x14ac:dyDescent="0.35">
      <c r="A2105" s="8" t="s">
        <v>261</v>
      </c>
      <c r="B2105" t="str">
        <f>VLOOKUP(Healthcare!A2105,'Customer Names'!A2105:E4439,4,FALSE)</f>
        <v>Mike</v>
      </c>
      <c r="C2105" s="10">
        <f>_xlfn.XLOOKUP(A2105,'Medical Examinations'!$A$2:$A$2336,'Medical Examinations'!$B$2:$B$2336,"NA",0,1)</f>
        <v>25.555</v>
      </c>
      <c r="D2105" s="10">
        <f>_xlfn.XLOOKUP(A2105,'Medical Examinations'!$A$2:$A$2336,'Medical Examinations'!$C$2:$C$2336)</f>
        <v>5.1100000000000003</v>
      </c>
      <c r="E2105" s="1" t="str">
        <f>_xlfn.XLOOKUP(A2105,'Medical Examinations'!$A$2:$A$2336,'Medical Examinations'!$D$2:$D$2336)</f>
        <v>No</v>
      </c>
      <c r="F2105" t="str">
        <f>_xlfn.XLOOKUP(A2105,'Medical Examinations'!$A$2:$A$2336,'Medical Examinations'!$E$2:$E$2336)</f>
        <v>No</v>
      </c>
      <c r="G2105" t="str">
        <f>_xlfn.XLOOKUP(A2105,'Medical Examinations'!$A$2:$A$2336,'Medical Examinations'!$F$2:$F$2336)</f>
        <v>Yes</v>
      </c>
      <c r="H2105" s="1">
        <f>_xlfn.XLOOKUP(A2105,'Medical Examinations'!$A$2:$A$2336,'Medical Examinations'!$G$2:$G$2336)</f>
        <v>1</v>
      </c>
      <c r="I2105" t="str">
        <f>_xlfn.XLOOKUP(A2105,'Medical Examinations'!$A$2:$A$2336,'Medical Examinations'!$H$2:$H$2336)</f>
        <v>No</v>
      </c>
      <c r="J2105" t="str">
        <f>VLOOKUP(A2105,'Medical Examinations'!$A$2:$J$2336,9,FALSE)</f>
        <v>Overweight</v>
      </c>
      <c r="K2105" t="str">
        <f>VLOOKUP(A2105,'Medical Examinations'!$A$2:$J$2336,10,FALSE)</f>
        <v>Normal</v>
      </c>
      <c r="L2105" s="51" t="str">
        <f>_xlfn.XLOOKUP(A2105,'Hospitalisation Details'!$A$2:$A$2345,'Hospitalisation Details'!$J$2:$J$2345,"")</f>
        <v>10-Dec-2003</v>
      </c>
      <c r="M2105" s="12">
        <f>_xlfn.XLOOKUP(A2105,'Hospitalisation Details'!$A$2:$A$2344,'Hospitalisation Details'!$F$2:$F$2344," ",0,1)</f>
        <v>2221.56</v>
      </c>
      <c r="N2105" t="str">
        <f>_xlfn.XLOOKUP(A2105,'Hospitalisation Details'!$A$2:$A$2344,'Hospitalisation Details'!$G$2:$G$2344," ",0,1)</f>
        <v>tier - 2</v>
      </c>
      <c r="O2105" t="str">
        <f>_xlfn.XLOOKUP(A2105,'Hospitalisation Details'!$A$2:$A$2344,'Hospitalisation Details'!$H$2:$H$2344," ",0,1)</f>
        <v>tier - 3</v>
      </c>
      <c r="P2105" t="str">
        <f>_xlfn.XLOOKUP(A2105,'Hospitalisation Details'!$A$2:$A$2344,'Hospitalisation Details'!$I$2:$I$2344," ",0,1)</f>
        <v>R1012</v>
      </c>
      <c r="Q2105">
        <f>_xlfn.XLOOKUP(A2105,'Hospitalisation Details'!$A$2:$A$2344,'Hospitalisation Details'!$K$2:$K$2344," ",0,1)</f>
        <v>19</v>
      </c>
    </row>
    <row r="2106" spans="1:17" ht="15.5" x14ac:dyDescent="0.35">
      <c r="A2106" s="8" t="s">
        <v>260</v>
      </c>
      <c r="B2106" t="str">
        <f>VLOOKUP(Healthcare!A2106,'Customer Names'!A2106:E4440,4,FALSE)</f>
        <v>Mary Beth</v>
      </c>
      <c r="C2106" s="10">
        <f>_xlfn.XLOOKUP(A2106,'Medical Examinations'!$A$2:$A$2336,'Medical Examinations'!$B$2:$B$2336,"NA",0,1)</f>
        <v>37.29</v>
      </c>
      <c r="D2106" s="10">
        <f>_xlfn.XLOOKUP(A2106,'Medical Examinations'!$A$2:$A$2336,'Medical Examinations'!$C$2:$C$2336)</f>
        <v>4.46</v>
      </c>
      <c r="E2106" s="1" t="str">
        <f>_xlfn.XLOOKUP(A2106,'Medical Examinations'!$A$2:$A$2336,'Medical Examinations'!$D$2:$D$2336)</f>
        <v>No</v>
      </c>
      <c r="F2106" t="str">
        <f>_xlfn.XLOOKUP(A2106,'Medical Examinations'!$A$2:$A$2336,'Medical Examinations'!$E$2:$E$2336)</f>
        <v>Yes</v>
      </c>
      <c r="G2106" t="str">
        <f>_xlfn.XLOOKUP(A2106,'Medical Examinations'!$A$2:$A$2336,'Medical Examinations'!$F$2:$F$2336)</f>
        <v>No</v>
      </c>
      <c r="H2106" s="1">
        <f>_xlfn.XLOOKUP(A2106,'Medical Examinations'!$A$2:$A$2336,'Medical Examinations'!$G$2:$G$2336)</f>
        <v>1</v>
      </c>
      <c r="I2106" t="str">
        <f>_xlfn.XLOOKUP(A2106,'Medical Examinations'!$A$2:$A$2336,'Medical Examinations'!$H$2:$H$2336)</f>
        <v>No</v>
      </c>
      <c r="J2106" t="str">
        <f>VLOOKUP(A2106,'Medical Examinations'!$A$2:$J$2336,9,FALSE)</f>
        <v>Obesity</v>
      </c>
      <c r="K2106" t="str">
        <f>VLOOKUP(A2106,'Medical Examinations'!$A$2:$J$2336,10,FALSE)</f>
        <v>Normal</v>
      </c>
      <c r="L2106" s="51" t="str">
        <f>_xlfn.XLOOKUP(A2106,'Hospitalisation Details'!$A$2:$A$2345,'Hospitalisation Details'!$J$2:$J$2345,"")</f>
        <v>12-Dec-2004</v>
      </c>
      <c r="M2106" s="12">
        <f>_xlfn.XLOOKUP(A2106,'Hospitalisation Details'!$A$2:$A$2344,'Hospitalisation Details'!$F$2:$F$2344," ",0,1)</f>
        <v>2219.4499999999998</v>
      </c>
      <c r="N2106" t="str">
        <f>_xlfn.XLOOKUP(A2106,'Hospitalisation Details'!$A$2:$A$2344,'Hospitalisation Details'!$G$2:$G$2344," ",0,1)</f>
        <v>tier - 2</v>
      </c>
      <c r="O2106" t="str">
        <f>_xlfn.XLOOKUP(A2106,'Hospitalisation Details'!$A$2:$A$2344,'Hospitalisation Details'!$H$2:$H$2344," ",0,1)</f>
        <v>tier - 1</v>
      </c>
      <c r="P2106" t="str">
        <f>_xlfn.XLOOKUP(A2106,'Hospitalisation Details'!$A$2:$A$2344,'Hospitalisation Details'!$I$2:$I$2344," ",0,1)</f>
        <v>R1013</v>
      </c>
      <c r="Q2106">
        <f>_xlfn.XLOOKUP(A2106,'Hospitalisation Details'!$A$2:$A$2344,'Hospitalisation Details'!$K$2:$K$2344," ",0,1)</f>
        <v>18</v>
      </c>
    </row>
    <row r="2107" spans="1:17" ht="15.5" x14ac:dyDescent="0.35">
      <c r="A2107" s="8" t="s">
        <v>259</v>
      </c>
      <c r="B2107" t="str">
        <f>VLOOKUP(Healthcare!A2107,'Customer Names'!A2107:E4441,4,FALSE)</f>
        <v>Erin</v>
      </c>
      <c r="C2107" s="10">
        <f>_xlfn.XLOOKUP(A2107,'Medical Examinations'!$A$2:$A$2336,'Medical Examinations'!$B$2:$B$2336,"NA",0,1)</f>
        <v>40.28</v>
      </c>
      <c r="D2107" s="10">
        <f>_xlfn.XLOOKUP(A2107,'Medical Examinations'!$A$2:$A$2336,'Medical Examinations'!$C$2:$C$2336)</f>
        <v>6.11</v>
      </c>
      <c r="E2107" s="1" t="str">
        <f>_xlfn.XLOOKUP(A2107,'Medical Examinations'!$A$2:$A$2336,'Medical Examinations'!$D$2:$D$2336)</f>
        <v>No</v>
      </c>
      <c r="F2107" t="str">
        <f>_xlfn.XLOOKUP(A2107,'Medical Examinations'!$A$2:$A$2336,'Medical Examinations'!$E$2:$E$2336)</f>
        <v>Yes</v>
      </c>
      <c r="G2107" t="str">
        <f>_xlfn.XLOOKUP(A2107,'Medical Examinations'!$A$2:$A$2336,'Medical Examinations'!$F$2:$F$2336)</f>
        <v>No</v>
      </c>
      <c r="H2107" s="1">
        <f>_xlfn.XLOOKUP(A2107,'Medical Examinations'!$A$2:$A$2336,'Medical Examinations'!$G$2:$G$2336)</f>
        <v>1</v>
      </c>
      <c r="I2107" t="str">
        <f>_xlfn.XLOOKUP(A2107,'Medical Examinations'!$A$2:$A$2336,'Medical Examinations'!$H$2:$H$2336)</f>
        <v>No</v>
      </c>
      <c r="J2107" t="str">
        <f>VLOOKUP(A2107,'Medical Examinations'!$A$2:$J$2336,9,FALSE)</f>
        <v>Obesity</v>
      </c>
      <c r="K2107" t="str">
        <f>VLOOKUP(A2107,'Medical Examinations'!$A$2:$J$2336,10,FALSE)</f>
        <v>Prediabetes</v>
      </c>
      <c r="L2107" s="51" t="str">
        <f>_xlfn.XLOOKUP(A2107,'Hospitalisation Details'!$A$2:$A$2345,'Hospitalisation Details'!$J$2:$J$2345,"")</f>
        <v>25-Sep-2004</v>
      </c>
      <c r="M2107" s="12">
        <f>_xlfn.XLOOKUP(A2107,'Hospitalisation Details'!$A$2:$A$2344,'Hospitalisation Details'!$F$2:$F$2344," ",0,1)</f>
        <v>2217.6</v>
      </c>
      <c r="N2107" t="str">
        <f>_xlfn.XLOOKUP(A2107,'Hospitalisation Details'!$A$2:$A$2344,'Hospitalisation Details'!$G$2:$G$2344," ",0,1)</f>
        <v>tier - 2</v>
      </c>
      <c r="O2107" t="str">
        <f>_xlfn.XLOOKUP(A2107,'Hospitalisation Details'!$A$2:$A$2344,'Hospitalisation Details'!$H$2:$H$2344," ",0,1)</f>
        <v>tier - 1</v>
      </c>
      <c r="P2107" t="str">
        <f>_xlfn.XLOOKUP(A2107,'Hospitalisation Details'!$A$2:$A$2344,'Hospitalisation Details'!$I$2:$I$2344," ",0,1)</f>
        <v>R1024</v>
      </c>
      <c r="Q2107">
        <f>_xlfn.XLOOKUP(A2107,'Hospitalisation Details'!$A$2:$A$2344,'Hospitalisation Details'!$K$2:$K$2344," ",0,1)</f>
        <v>18</v>
      </c>
    </row>
    <row r="2108" spans="1:17" ht="15.5" x14ac:dyDescent="0.35">
      <c r="A2108" s="8" t="s">
        <v>258</v>
      </c>
      <c r="B2108" t="str">
        <f>VLOOKUP(Healthcare!A2108,'Customer Names'!A2108:E4442,4,FALSE)</f>
        <v>Hallie</v>
      </c>
      <c r="C2108" s="10">
        <f>_xlfn.XLOOKUP(A2108,'Medical Examinations'!$A$2:$A$2336,'Medical Examinations'!$B$2:$B$2336,"NA",0,1)</f>
        <v>40.185000000000002</v>
      </c>
      <c r="D2108" s="10">
        <f>_xlfn.XLOOKUP(A2108,'Medical Examinations'!$A$2:$A$2336,'Medical Examinations'!$C$2:$C$2336)</f>
        <v>4.66</v>
      </c>
      <c r="E2108" s="1" t="str">
        <f>_xlfn.XLOOKUP(A2108,'Medical Examinations'!$A$2:$A$2336,'Medical Examinations'!$D$2:$D$2336)</f>
        <v>No</v>
      </c>
      <c r="F2108" t="str">
        <f>_xlfn.XLOOKUP(A2108,'Medical Examinations'!$A$2:$A$2336,'Medical Examinations'!$E$2:$E$2336)</f>
        <v>Yes</v>
      </c>
      <c r="G2108" t="str">
        <f>_xlfn.XLOOKUP(A2108,'Medical Examinations'!$A$2:$A$2336,'Medical Examinations'!$F$2:$F$2336)</f>
        <v>No</v>
      </c>
      <c r="H2108" s="1">
        <f>_xlfn.XLOOKUP(A2108,'Medical Examinations'!$A$2:$A$2336,'Medical Examinations'!$G$2:$G$2336)</f>
        <v>1</v>
      </c>
      <c r="I2108" t="str">
        <f>_xlfn.XLOOKUP(A2108,'Medical Examinations'!$A$2:$A$2336,'Medical Examinations'!$H$2:$H$2336)</f>
        <v>No</v>
      </c>
      <c r="J2108" t="str">
        <f>VLOOKUP(A2108,'Medical Examinations'!$A$2:$J$2336,9,FALSE)</f>
        <v>Obesity</v>
      </c>
      <c r="K2108" t="str">
        <f>VLOOKUP(A2108,'Medical Examinations'!$A$2:$J$2336,10,FALSE)</f>
        <v>Normal</v>
      </c>
      <c r="L2108" s="51" t="str">
        <f>_xlfn.XLOOKUP(A2108,'Hospitalisation Details'!$A$2:$A$2345,'Hospitalisation Details'!$J$2:$J$2345,"")</f>
        <v>13-Jun-2004</v>
      </c>
      <c r="M2108" s="12">
        <f>_xlfn.XLOOKUP(A2108,'Hospitalisation Details'!$A$2:$A$2344,'Hospitalisation Details'!$F$2:$F$2344," ",0,1)</f>
        <v>2217.4699999999998</v>
      </c>
      <c r="N2108" t="str">
        <f>_xlfn.XLOOKUP(A2108,'Hospitalisation Details'!$A$2:$A$2344,'Hospitalisation Details'!$G$2:$G$2344," ",0,1)</f>
        <v>tier - 2</v>
      </c>
      <c r="O2108" t="str">
        <f>_xlfn.XLOOKUP(A2108,'Hospitalisation Details'!$A$2:$A$2344,'Hospitalisation Details'!$H$2:$H$2344," ",0,1)</f>
        <v>tier - 1</v>
      </c>
      <c r="P2108" t="str">
        <f>_xlfn.XLOOKUP(A2108,'Hospitalisation Details'!$A$2:$A$2344,'Hospitalisation Details'!$I$2:$I$2344," ",0,1)</f>
        <v>R1024</v>
      </c>
      <c r="Q2108">
        <f>_xlfn.XLOOKUP(A2108,'Hospitalisation Details'!$A$2:$A$2344,'Hospitalisation Details'!$K$2:$K$2344," ",0,1)</f>
        <v>18</v>
      </c>
    </row>
    <row r="2109" spans="1:17" ht="15.5" x14ac:dyDescent="0.35">
      <c r="A2109" s="8" t="s">
        <v>257</v>
      </c>
      <c r="B2109" t="str">
        <f>VLOOKUP(Healthcare!A2109,'Customer Names'!A2109:E4443,4,FALSE)</f>
        <v>Paige P</v>
      </c>
      <c r="C2109" s="10">
        <f>_xlfn.XLOOKUP(A2109,'Medical Examinations'!$A$2:$A$2336,'Medical Examinations'!$B$2:$B$2336,"NA",0,1)</f>
        <v>23.57</v>
      </c>
      <c r="D2109" s="10">
        <f>_xlfn.XLOOKUP(A2109,'Medical Examinations'!$A$2:$A$2336,'Medical Examinations'!$C$2:$C$2336)</f>
        <v>6.14</v>
      </c>
      <c r="E2109" s="1" t="str">
        <f>_xlfn.XLOOKUP(A2109,'Medical Examinations'!$A$2:$A$2336,'Medical Examinations'!$D$2:$D$2336)</f>
        <v>No</v>
      </c>
      <c r="F2109" t="str">
        <f>_xlfn.XLOOKUP(A2109,'Medical Examinations'!$A$2:$A$2336,'Medical Examinations'!$E$2:$E$2336)</f>
        <v>No</v>
      </c>
      <c r="G2109" t="str">
        <f>_xlfn.XLOOKUP(A2109,'Medical Examinations'!$A$2:$A$2336,'Medical Examinations'!$F$2:$F$2336)</f>
        <v>No</v>
      </c>
      <c r="H2109" s="1">
        <f>_xlfn.XLOOKUP(A2109,'Medical Examinations'!$A$2:$A$2336,'Medical Examinations'!$G$2:$G$2336)</f>
        <v>0</v>
      </c>
      <c r="I2109" t="str">
        <f>_xlfn.XLOOKUP(A2109,'Medical Examinations'!$A$2:$A$2336,'Medical Examinations'!$H$2:$H$2336)</f>
        <v>No</v>
      </c>
      <c r="J2109" t="str">
        <f>VLOOKUP(A2109,'Medical Examinations'!$A$2:$J$2336,9,FALSE)</f>
        <v>Normal Weight</v>
      </c>
      <c r="K2109" t="str">
        <f>VLOOKUP(A2109,'Medical Examinations'!$A$2:$J$2336,10,FALSE)</f>
        <v>Prediabetes</v>
      </c>
      <c r="L2109" s="51" t="str">
        <f>_xlfn.XLOOKUP(A2109,'Hospitalisation Details'!$A$2:$A$2345,'Hospitalisation Details'!$J$2:$J$2345,"")</f>
        <v>17-Nov-1994</v>
      </c>
      <c r="M2109" s="12">
        <f>_xlfn.XLOOKUP(A2109,'Hospitalisation Details'!$A$2:$A$2344,'Hospitalisation Details'!$F$2:$F$2344," ",0,1)</f>
        <v>2213.21</v>
      </c>
      <c r="N2109" t="str">
        <f>_xlfn.XLOOKUP(A2109,'Hospitalisation Details'!$A$2:$A$2344,'Hospitalisation Details'!$G$2:$G$2344," ",0,1)</f>
        <v>tier - 2</v>
      </c>
      <c r="O2109" t="str">
        <f>_xlfn.XLOOKUP(A2109,'Hospitalisation Details'!$A$2:$A$2344,'Hospitalisation Details'!$H$2:$H$2344," ",0,1)</f>
        <v>tier - 2</v>
      </c>
      <c r="P2109" t="str">
        <f>_xlfn.XLOOKUP(A2109,'Hospitalisation Details'!$A$2:$A$2344,'Hospitalisation Details'!$I$2:$I$2344," ",0,1)</f>
        <v>R1013</v>
      </c>
      <c r="Q2109">
        <f>_xlfn.XLOOKUP(A2109,'Hospitalisation Details'!$A$2:$A$2344,'Hospitalisation Details'!$K$2:$K$2344," ",0,1)</f>
        <v>28</v>
      </c>
    </row>
    <row r="2110" spans="1:17" ht="15.5" x14ac:dyDescent="0.35">
      <c r="A2110" s="8" t="s">
        <v>256</v>
      </c>
      <c r="B2110" t="str">
        <f>VLOOKUP(Healthcare!A2110,'Customer Names'!A2110:E4444,4,FALSE)</f>
        <v>Ji</v>
      </c>
      <c r="C2110" s="10">
        <f>_xlfn.XLOOKUP(A2110,'Medical Examinations'!$A$2:$A$2336,'Medical Examinations'!$B$2:$B$2336,"NA",0,1)</f>
        <v>35.625</v>
      </c>
      <c r="D2110" s="10">
        <f>_xlfn.XLOOKUP(A2110,'Medical Examinations'!$A$2:$A$2336,'Medical Examinations'!$C$2:$C$2336)</f>
        <v>6.21</v>
      </c>
      <c r="E2110" s="1" t="str">
        <f>_xlfn.XLOOKUP(A2110,'Medical Examinations'!$A$2:$A$2336,'Medical Examinations'!$D$2:$D$2336)</f>
        <v>No</v>
      </c>
      <c r="F2110" t="str">
        <f>_xlfn.XLOOKUP(A2110,'Medical Examinations'!$A$2:$A$2336,'Medical Examinations'!$E$2:$E$2336)</f>
        <v>Yes</v>
      </c>
      <c r="G2110" t="str">
        <f>_xlfn.XLOOKUP(A2110,'Medical Examinations'!$A$2:$A$2336,'Medical Examinations'!$F$2:$F$2336)</f>
        <v>No</v>
      </c>
      <c r="H2110" s="1">
        <f>_xlfn.XLOOKUP(A2110,'Medical Examinations'!$A$2:$A$2336,'Medical Examinations'!$G$2:$G$2336)</f>
        <v>1</v>
      </c>
      <c r="I2110" t="str">
        <f>_xlfn.XLOOKUP(A2110,'Medical Examinations'!$A$2:$A$2336,'Medical Examinations'!$H$2:$H$2336)</f>
        <v>No</v>
      </c>
      <c r="J2110" t="str">
        <f>VLOOKUP(A2110,'Medical Examinations'!$A$2:$J$2336,9,FALSE)</f>
        <v>Obesity</v>
      </c>
      <c r="K2110" t="str">
        <f>VLOOKUP(A2110,'Medical Examinations'!$A$2:$J$2336,10,FALSE)</f>
        <v>Prediabetes</v>
      </c>
      <c r="L2110" s="51" t="str">
        <f>_xlfn.XLOOKUP(A2110,'Hospitalisation Details'!$A$2:$A$2345,'Hospitalisation Details'!$J$2:$J$2345,"")</f>
        <v>27-Jul-2004</v>
      </c>
      <c r="M2110" s="12">
        <f>_xlfn.XLOOKUP(A2110,'Hospitalisation Details'!$A$2:$A$2344,'Hospitalisation Details'!$F$2:$F$2344," ",0,1)</f>
        <v>2211.13</v>
      </c>
      <c r="N2110" t="str">
        <f>_xlfn.XLOOKUP(A2110,'Hospitalisation Details'!$A$2:$A$2344,'Hospitalisation Details'!$G$2:$G$2344," ",0,1)</f>
        <v>tier - 2</v>
      </c>
      <c r="O2110" t="str">
        <f>_xlfn.XLOOKUP(A2110,'Hospitalisation Details'!$A$2:$A$2344,'Hospitalisation Details'!$H$2:$H$2344," ",0,1)</f>
        <v>tier - 2</v>
      </c>
      <c r="P2110" t="str">
        <f>_xlfn.XLOOKUP(A2110,'Hospitalisation Details'!$A$2:$A$2344,'Hospitalisation Details'!$I$2:$I$2344," ",0,1)</f>
        <v>R1024</v>
      </c>
      <c r="Q2110">
        <f>_xlfn.XLOOKUP(A2110,'Hospitalisation Details'!$A$2:$A$2344,'Hospitalisation Details'!$K$2:$K$2344," ",0,1)</f>
        <v>18</v>
      </c>
    </row>
    <row r="2111" spans="1:17" ht="15.5" x14ac:dyDescent="0.35">
      <c r="A2111" s="8" t="s">
        <v>255</v>
      </c>
      <c r="B2111" t="str">
        <f>VLOOKUP(Healthcare!A2111,'Customer Names'!A2111:E4445,4,FALSE)</f>
        <v>Carissa A</v>
      </c>
      <c r="C2111" s="10">
        <f>_xlfn.XLOOKUP(A2111,'Medical Examinations'!$A$2:$A$2336,'Medical Examinations'!$B$2:$B$2336,"NA",0,1)</f>
        <v>33.155000000000001</v>
      </c>
      <c r="D2111" s="10">
        <f>_xlfn.XLOOKUP(A2111,'Medical Examinations'!$A$2:$A$2336,'Medical Examinations'!$C$2:$C$2336)</f>
        <v>4.5999999999999996</v>
      </c>
      <c r="E2111" s="1" t="str">
        <f>_xlfn.XLOOKUP(A2111,'Medical Examinations'!$A$2:$A$2336,'Medical Examinations'!$D$2:$D$2336)</f>
        <v>No</v>
      </c>
      <c r="F2111" t="str">
        <f>_xlfn.XLOOKUP(A2111,'Medical Examinations'!$A$2:$A$2336,'Medical Examinations'!$E$2:$E$2336)</f>
        <v>Yes</v>
      </c>
      <c r="G2111" t="str">
        <f>_xlfn.XLOOKUP(A2111,'Medical Examinations'!$A$2:$A$2336,'Medical Examinations'!$F$2:$F$2336)</f>
        <v>No</v>
      </c>
      <c r="H2111" s="1">
        <f>_xlfn.XLOOKUP(A2111,'Medical Examinations'!$A$2:$A$2336,'Medical Examinations'!$G$2:$G$2336)</f>
        <v>1</v>
      </c>
      <c r="I2111" t="str">
        <f>_xlfn.XLOOKUP(A2111,'Medical Examinations'!$A$2:$A$2336,'Medical Examinations'!$H$2:$H$2336)</f>
        <v>No</v>
      </c>
      <c r="J2111" t="str">
        <f>VLOOKUP(A2111,'Medical Examinations'!$A$2:$J$2336,9,FALSE)</f>
        <v>Obesity</v>
      </c>
      <c r="K2111" t="str">
        <f>VLOOKUP(A2111,'Medical Examinations'!$A$2:$J$2336,10,FALSE)</f>
        <v>Normal</v>
      </c>
      <c r="L2111" s="51" t="str">
        <f>_xlfn.XLOOKUP(A2111,'Hospitalisation Details'!$A$2:$A$2345,'Hospitalisation Details'!$J$2:$J$2345,"")</f>
        <v>6-Aug-2004</v>
      </c>
      <c r="M2111" s="12">
        <f>_xlfn.XLOOKUP(A2111,'Hospitalisation Details'!$A$2:$A$2344,'Hospitalisation Details'!$F$2:$F$2344," ",0,1)</f>
        <v>2207.6999999999998</v>
      </c>
      <c r="N2111" t="str">
        <f>_xlfn.XLOOKUP(A2111,'Hospitalisation Details'!$A$2:$A$2344,'Hospitalisation Details'!$G$2:$G$2344," ",0,1)</f>
        <v>tier - 2</v>
      </c>
      <c r="O2111" t="str">
        <f>_xlfn.XLOOKUP(A2111,'Hospitalisation Details'!$A$2:$A$2344,'Hospitalisation Details'!$H$2:$H$2344," ",0,1)</f>
        <v>tier - 2</v>
      </c>
      <c r="P2111" t="str">
        <f>_xlfn.XLOOKUP(A2111,'Hospitalisation Details'!$A$2:$A$2344,'Hospitalisation Details'!$I$2:$I$2344," ",0,1)</f>
        <v>R1024</v>
      </c>
      <c r="Q2111">
        <f>_xlfn.XLOOKUP(A2111,'Hospitalisation Details'!$A$2:$A$2344,'Hospitalisation Details'!$K$2:$K$2344," ",0,1)</f>
        <v>18</v>
      </c>
    </row>
    <row r="2112" spans="1:17" ht="15.5" x14ac:dyDescent="0.35">
      <c r="A2112" s="8" t="s">
        <v>254</v>
      </c>
      <c r="B2112" t="str">
        <f>VLOOKUP(Healthcare!A2112,'Customer Names'!A2112:E4446,4,FALSE)</f>
        <v>Mona</v>
      </c>
      <c r="C2112" s="10">
        <f>_xlfn.XLOOKUP(A2112,'Medical Examinations'!$A$2:$A$2336,'Medical Examinations'!$B$2:$B$2336,"NA",0,1)</f>
        <v>31.92</v>
      </c>
      <c r="D2112" s="10">
        <f>_xlfn.XLOOKUP(A2112,'Medical Examinations'!$A$2:$A$2336,'Medical Examinations'!$C$2:$C$2336)</f>
        <v>5.04</v>
      </c>
      <c r="E2112" s="1" t="str">
        <f>_xlfn.XLOOKUP(A2112,'Medical Examinations'!$A$2:$A$2336,'Medical Examinations'!$D$2:$D$2336)</f>
        <v>No</v>
      </c>
      <c r="F2112" t="str">
        <f>_xlfn.XLOOKUP(A2112,'Medical Examinations'!$A$2:$A$2336,'Medical Examinations'!$E$2:$E$2336)</f>
        <v>Yes</v>
      </c>
      <c r="G2112" t="str">
        <f>_xlfn.XLOOKUP(A2112,'Medical Examinations'!$A$2:$A$2336,'Medical Examinations'!$F$2:$F$2336)</f>
        <v>No</v>
      </c>
      <c r="H2112" s="1">
        <f>_xlfn.XLOOKUP(A2112,'Medical Examinations'!$A$2:$A$2336,'Medical Examinations'!$G$2:$G$2336)</f>
        <v>1</v>
      </c>
      <c r="I2112" t="str">
        <f>_xlfn.XLOOKUP(A2112,'Medical Examinations'!$A$2:$A$2336,'Medical Examinations'!$H$2:$H$2336)</f>
        <v>No</v>
      </c>
      <c r="J2112" t="str">
        <f>VLOOKUP(A2112,'Medical Examinations'!$A$2:$J$2336,9,FALSE)</f>
        <v>Obesity</v>
      </c>
      <c r="K2112" t="str">
        <f>VLOOKUP(A2112,'Medical Examinations'!$A$2:$J$2336,10,FALSE)</f>
        <v>Normal</v>
      </c>
      <c r="L2112" s="51" t="str">
        <f>_xlfn.XLOOKUP(A2112,'Hospitalisation Details'!$A$2:$A$2345,'Hospitalisation Details'!$J$2:$J$2345,"")</f>
        <v>13-Nov-2004</v>
      </c>
      <c r="M2112" s="12">
        <f>_xlfn.XLOOKUP(A2112,'Hospitalisation Details'!$A$2:$A$2344,'Hospitalisation Details'!$F$2:$F$2344," ",0,1)</f>
        <v>2205.98</v>
      </c>
      <c r="N2112" t="str">
        <f>_xlfn.XLOOKUP(A2112,'Hospitalisation Details'!$A$2:$A$2344,'Hospitalisation Details'!$G$2:$G$2344," ",0,1)</f>
        <v>tier - 2</v>
      </c>
      <c r="O2112" t="str">
        <f>_xlfn.XLOOKUP(A2112,'Hospitalisation Details'!$A$2:$A$2344,'Hospitalisation Details'!$H$2:$H$2344," ",0,1)</f>
        <v>tier - 3</v>
      </c>
      <c r="P2112" t="str">
        <f>_xlfn.XLOOKUP(A2112,'Hospitalisation Details'!$A$2:$A$2344,'Hospitalisation Details'!$I$2:$I$2344," ",0,1)</f>
        <v>R1024</v>
      </c>
      <c r="Q2112">
        <f>_xlfn.XLOOKUP(A2112,'Hospitalisation Details'!$A$2:$A$2344,'Hospitalisation Details'!$K$2:$K$2344," ",0,1)</f>
        <v>18</v>
      </c>
    </row>
    <row r="2113" spans="1:17" ht="15.5" x14ac:dyDescent="0.35">
      <c r="A2113" s="8" t="s">
        <v>253</v>
      </c>
      <c r="B2113" t="str">
        <f>VLOOKUP(Healthcare!A2113,'Customer Names'!A2113:E4447,4,FALSE)</f>
        <v>Kristin R.</v>
      </c>
      <c r="C2113" s="10">
        <f>_xlfn.XLOOKUP(A2113,'Medical Examinations'!$A$2:$A$2336,'Medical Examinations'!$B$2:$B$2336,"NA",0,1)</f>
        <v>30.305</v>
      </c>
      <c r="D2113" s="10">
        <f>_xlfn.XLOOKUP(A2113,'Medical Examinations'!$A$2:$A$2336,'Medical Examinations'!$C$2:$C$2336)</f>
        <v>5.08</v>
      </c>
      <c r="E2113" s="1" t="str">
        <f>_xlfn.XLOOKUP(A2113,'Medical Examinations'!$A$2:$A$2336,'Medical Examinations'!$D$2:$D$2336)</f>
        <v>No</v>
      </c>
      <c r="F2113" t="str">
        <f>_xlfn.XLOOKUP(A2113,'Medical Examinations'!$A$2:$A$2336,'Medical Examinations'!$E$2:$E$2336)</f>
        <v>Yes</v>
      </c>
      <c r="G2113" t="str">
        <f>_xlfn.XLOOKUP(A2113,'Medical Examinations'!$A$2:$A$2336,'Medical Examinations'!$F$2:$F$2336)</f>
        <v>No</v>
      </c>
      <c r="H2113" s="1">
        <f>_xlfn.XLOOKUP(A2113,'Medical Examinations'!$A$2:$A$2336,'Medical Examinations'!$G$2:$G$2336)</f>
        <v>1</v>
      </c>
      <c r="I2113" t="str">
        <f>_xlfn.XLOOKUP(A2113,'Medical Examinations'!$A$2:$A$2336,'Medical Examinations'!$H$2:$H$2336)</f>
        <v>No</v>
      </c>
      <c r="J2113" t="str">
        <f>VLOOKUP(A2113,'Medical Examinations'!$A$2:$J$2336,9,FALSE)</f>
        <v>Obesity</v>
      </c>
      <c r="K2113" t="str">
        <f>VLOOKUP(A2113,'Medical Examinations'!$A$2:$J$2336,10,FALSE)</f>
        <v>Normal</v>
      </c>
      <c r="L2113" s="51" t="str">
        <f>_xlfn.XLOOKUP(A2113,'Hospitalisation Details'!$A$2:$A$2345,'Hospitalisation Details'!$J$2:$J$2345,"")</f>
        <v>28-Oct-2004</v>
      </c>
      <c r="M2113" s="12">
        <f>_xlfn.XLOOKUP(A2113,'Hospitalisation Details'!$A$2:$A$2344,'Hospitalisation Details'!$F$2:$F$2344," ",0,1)</f>
        <v>2203.7399999999998</v>
      </c>
      <c r="N2113" t="str">
        <f>_xlfn.XLOOKUP(A2113,'Hospitalisation Details'!$A$2:$A$2344,'Hospitalisation Details'!$G$2:$G$2344," ",0,1)</f>
        <v>tier - 2</v>
      </c>
      <c r="O2113" t="str">
        <f>_xlfn.XLOOKUP(A2113,'Hospitalisation Details'!$A$2:$A$2344,'Hospitalisation Details'!$H$2:$H$2344," ",0,1)</f>
        <v>tier - 2</v>
      </c>
      <c r="P2113" t="str">
        <f>_xlfn.XLOOKUP(A2113,'Hospitalisation Details'!$A$2:$A$2344,'Hospitalisation Details'!$I$2:$I$2344," ",0,1)</f>
        <v>R1024</v>
      </c>
      <c r="Q2113">
        <f>_xlfn.XLOOKUP(A2113,'Hospitalisation Details'!$A$2:$A$2344,'Hospitalisation Details'!$K$2:$K$2344," ",0,1)</f>
        <v>18</v>
      </c>
    </row>
    <row r="2114" spans="1:17" ht="15.5" x14ac:dyDescent="0.35">
      <c r="A2114" s="8" t="s">
        <v>252</v>
      </c>
      <c r="B2114" t="str">
        <f>VLOOKUP(Healthcare!A2114,'Customer Names'!A2114:E4448,4,FALSE)</f>
        <v>Beth</v>
      </c>
      <c r="C2114" s="10">
        <f>_xlfn.XLOOKUP(A2114,'Medical Examinations'!$A$2:$A$2336,'Medical Examinations'!$B$2:$B$2336,"NA",0,1)</f>
        <v>30.114999999999998</v>
      </c>
      <c r="D2114" s="10">
        <f>_xlfn.XLOOKUP(A2114,'Medical Examinations'!$A$2:$A$2336,'Medical Examinations'!$C$2:$C$2336)</f>
        <v>4.38</v>
      </c>
      <c r="E2114" s="1" t="str">
        <f>_xlfn.XLOOKUP(A2114,'Medical Examinations'!$A$2:$A$2336,'Medical Examinations'!$D$2:$D$2336)</f>
        <v>No</v>
      </c>
      <c r="F2114" t="str">
        <f>_xlfn.XLOOKUP(A2114,'Medical Examinations'!$A$2:$A$2336,'Medical Examinations'!$E$2:$E$2336)</f>
        <v>Yes</v>
      </c>
      <c r="G2114" t="str">
        <f>_xlfn.XLOOKUP(A2114,'Medical Examinations'!$A$2:$A$2336,'Medical Examinations'!$F$2:$F$2336)</f>
        <v>No</v>
      </c>
      <c r="H2114" s="1">
        <f>_xlfn.XLOOKUP(A2114,'Medical Examinations'!$A$2:$A$2336,'Medical Examinations'!$G$2:$G$2336)</f>
        <v>1</v>
      </c>
      <c r="I2114" t="str">
        <f>_xlfn.XLOOKUP(A2114,'Medical Examinations'!$A$2:$A$2336,'Medical Examinations'!$H$2:$H$2336)</f>
        <v>No</v>
      </c>
      <c r="J2114" t="str">
        <f>VLOOKUP(A2114,'Medical Examinations'!$A$2:$J$2336,9,FALSE)</f>
        <v>Obesity</v>
      </c>
      <c r="K2114" t="str">
        <f>VLOOKUP(A2114,'Medical Examinations'!$A$2:$J$2336,10,FALSE)</f>
        <v>Normal</v>
      </c>
      <c r="L2114" s="51" t="str">
        <f>_xlfn.XLOOKUP(A2114,'Hospitalisation Details'!$A$2:$A$2345,'Hospitalisation Details'!$J$2:$J$2345,"")</f>
        <v>6-Aug-2004</v>
      </c>
      <c r="M2114" s="12">
        <f>_xlfn.XLOOKUP(A2114,'Hospitalisation Details'!$A$2:$A$2344,'Hospitalisation Details'!$F$2:$F$2344," ",0,1)</f>
        <v>2203.4699999999998</v>
      </c>
      <c r="N2114" t="str">
        <f>_xlfn.XLOOKUP(A2114,'Hospitalisation Details'!$A$2:$A$2344,'Hospitalisation Details'!$G$2:$G$2344," ",0,1)</f>
        <v>tier - 2</v>
      </c>
      <c r="O2114" t="str">
        <f>_xlfn.XLOOKUP(A2114,'Hospitalisation Details'!$A$2:$A$2344,'Hospitalisation Details'!$H$2:$H$2344," ",0,1)</f>
        <v>tier - 2</v>
      </c>
      <c r="P2114" t="str">
        <f>_xlfn.XLOOKUP(A2114,'Hospitalisation Details'!$A$2:$A$2344,'Hospitalisation Details'!$I$2:$I$2344," ",0,1)</f>
        <v>R1024</v>
      </c>
      <c r="Q2114">
        <f>_xlfn.XLOOKUP(A2114,'Hospitalisation Details'!$A$2:$A$2344,'Hospitalisation Details'!$K$2:$K$2344," ",0,1)</f>
        <v>18</v>
      </c>
    </row>
    <row r="2115" spans="1:17" ht="15.5" x14ac:dyDescent="0.35">
      <c r="A2115" s="8" t="s">
        <v>251</v>
      </c>
      <c r="B2115" t="str">
        <f>VLOOKUP(Healthcare!A2115,'Customer Names'!A2115:E4449,4,FALSE)</f>
        <v>Allison</v>
      </c>
      <c r="C2115" s="10">
        <f>_xlfn.XLOOKUP(A2115,'Medical Examinations'!$A$2:$A$2336,'Medical Examinations'!$B$2:$B$2336,"NA",0,1)</f>
        <v>24.09</v>
      </c>
      <c r="D2115" s="10">
        <f>_xlfn.XLOOKUP(A2115,'Medical Examinations'!$A$2:$A$2336,'Medical Examinations'!$C$2:$C$2336)</f>
        <v>4.79</v>
      </c>
      <c r="E2115" s="1" t="str">
        <f>_xlfn.XLOOKUP(A2115,'Medical Examinations'!$A$2:$A$2336,'Medical Examinations'!$D$2:$D$2336)</f>
        <v>No</v>
      </c>
      <c r="F2115" t="str">
        <f>_xlfn.XLOOKUP(A2115,'Medical Examinations'!$A$2:$A$2336,'Medical Examinations'!$E$2:$E$2336)</f>
        <v>Yes</v>
      </c>
      <c r="G2115" t="str">
        <f>_xlfn.XLOOKUP(A2115,'Medical Examinations'!$A$2:$A$2336,'Medical Examinations'!$F$2:$F$2336)</f>
        <v>No</v>
      </c>
      <c r="H2115" s="1">
        <f>_xlfn.XLOOKUP(A2115,'Medical Examinations'!$A$2:$A$2336,'Medical Examinations'!$G$2:$G$2336)</f>
        <v>1</v>
      </c>
      <c r="I2115" t="str">
        <f>_xlfn.XLOOKUP(A2115,'Medical Examinations'!$A$2:$A$2336,'Medical Examinations'!$H$2:$H$2336)</f>
        <v>No</v>
      </c>
      <c r="J2115" t="str">
        <f>VLOOKUP(A2115,'Medical Examinations'!$A$2:$J$2336,9,FALSE)</f>
        <v>Normal Weight</v>
      </c>
      <c r="K2115" t="str">
        <f>VLOOKUP(A2115,'Medical Examinations'!$A$2:$J$2336,10,FALSE)</f>
        <v>Normal</v>
      </c>
      <c r="L2115" s="51" t="str">
        <f>_xlfn.XLOOKUP(A2115,'Hospitalisation Details'!$A$2:$A$2345,'Hospitalisation Details'!$J$2:$J$2345,"")</f>
        <v>27-Jul-2004</v>
      </c>
      <c r="M2115" s="12">
        <f>_xlfn.XLOOKUP(A2115,'Hospitalisation Details'!$A$2:$A$2344,'Hospitalisation Details'!$F$2:$F$2344," ",0,1)</f>
        <v>2201.1</v>
      </c>
      <c r="N2115" t="str">
        <f>_xlfn.XLOOKUP(A2115,'Hospitalisation Details'!$A$2:$A$2344,'Hospitalisation Details'!$G$2:$G$2344," ",0,1)</f>
        <v>tier - 2</v>
      </c>
      <c r="O2115" t="str">
        <f>_xlfn.XLOOKUP(A2115,'Hospitalisation Details'!$A$2:$A$2344,'Hospitalisation Details'!$H$2:$H$2344," ",0,1)</f>
        <v>tier - 3</v>
      </c>
      <c r="P2115" t="str">
        <f>_xlfn.XLOOKUP(A2115,'Hospitalisation Details'!$A$2:$A$2344,'Hospitalisation Details'!$I$2:$I$2344," ",0,1)</f>
        <v>R1013</v>
      </c>
      <c r="Q2115">
        <f>_xlfn.XLOOKUP(A2115,'Hospitalisation Details'!$A$2:$A$2344,'Hospitalisation Details'!$K$2:$K$2344," ",0,1)</f>
        <v>18</v>
      </c>
    </row>
    <row r="2116" spans="1:17" ht="15.5" x14ac:dyDescent="0.35">
      <c r="A2116" s="8" t="s">
        <v>250</v>
      </c>
      <c r="B2116" t="str">
        <f>VLOOKUP(Healthcare!A2116,'Customer Names'!A2116:E4450,4,FALSE)</f>
        <v>Ashley E</v>
      </c>
      <c r="C2116" s="10">
        <f>_xlfn.XLOOKUP(A2116,'Medical Examinations'!$A$2:$A$2336,'Medical Examinations'!$B$2:$B$2336,"NA",0,1)</f>
        <v>28.215</v>
      </c>
      <c r="D2116" s="10">
        <f>_xlfn.XLOOKUP(A2116,'Medical Examinations'!$A$2:$A$2336,'Medical Examinations'!$C$2:$C$2336)</f>
        <v>4.21</v>
      </c>
      <c r="E2116" s="1" t="str">
        <f>_xlfn.XLOOKUP(A2116,'Medical Examinations'!$A$2:$A$2336,'Medical Examinations'!$D$2:$D$2336)</f>
        <v>No</v>
      </c>
      <c r="F2116" t="str">
        <f>_xlfn.XLOOKUP(A2116,'Medical Examinations'!$A$2:$A$2336,'Medical Examinations'!$E$2:$E$2336)</f>
        <v>Yes</v>
      </c>
      <c r="G2116" t="str">
        <f>_xlfn.XLOOKUP(A2116,'Medical Examinations'!$A$2:$A$2336,'Medical Examinations'!$F$2:$F$2336)</f>
        <v>No</v>
      </c>
      <c r="H2116" s="1">
        <f>_xlfn.XLOOKUP(A2116,'Medical Examinations'!$A$2:$A$2336,'Medical Examinations'!$G$2:$G$2336)</f>
        <v>1</v>
      </c>
      <c r="I2116" t="str">
        <f>_xlfn.XLOOKUP(A2116,'Medical Examinations'!$A$2:$A$2336,'Medical Examinations'!$H$2:$H$2336)</f>
        <v>No</v>
      </c>
      <c r="J2116" t="str">
        <f>VLOOKUP(A2116,'Medical Examinations'!$A$2:$J$2336,9,FALSE)</f>
        <v>Overweight</v>
      </c>
      <c r="K2116" t="str">
        <f>VLOOKUP(A2116,'Medical Examinations'!$A$2:$J$2336,10,FALSE)</f>
        <v>Normal</v>
      </c>
      <c r="L2116" s="51" t="str">
        <f>_xlfn.XLOOKUP(A2116,'Hospitalisation Details'!$A$2:$A$2345,'Hospitalisation Details'!$J$2:$J$2345,"")</f>
        <v>12-Sep-2004</v>
      </c>
      <c r="M2116" s="12">
        <f>_xlfn.XLOOKUP(A2116,'Hospitalisation Details'!$A$2:$A$2344,'Hospitalisation Details'!$F$2:$F$2344," ",0,1)</f>
        <v>2200.83</v>
      </c>
      <c r="N2116" t="str">
        <f>_xlfn.XLOOKUP(A2116,'Hospitalisation Details'!$A$2:$A$2344,'Hospitalisation Details'!$G$2:$G$2344," ",0,1)</f>
        <v>tier - 2</v>
      </c>
      <c r="O2116" t="str">
        <f>_xlfn.XLOOKUP(A2116,'Hospitalisation Details'!$A$2:$A$2344,'Hospitalisation Details'!$H$2:$H$2344," ",0,1)</f>
        <v>tier - 2</v>
      </c>
      <c r="P2116" t="str">
        <f>_xlfn.XLOOKUP(A2116,'Hospitalisation Details'!$A$2:$A$2344,'Hospitalisation Details'!$I$2:$I$2344," ",0,1)</f>
        <v>R1024</v>
      </c>
      <c r="Q2116">
        <f>_xlfn.XLOOKUP(A2116,'Hospitalisation Details'!$A$2:$A$2344,'Hospitalisation Details'!$K$2:$K$2344," ",0,1)</f>
        <v>18</v>
      </c>
    </row>
    <row r="2117" spans="1:17" ht="15.5" x14ac:dyDescent="0.35">
      <c r="A2117" s="8" t="s">
        <v>248</v>
      </c>
      <c r="B2117" t="str">
        <f>VLOOKUP(Healthcare!A2117,'Customer Names'!A2117:E4451,4,FALSE)</f>
        <v>Hilary K.</v>
      </c>
      <c r="C2117" s="10">
        <f>_xlfn.XLOOKUP(A2117,'Medical Examinations'!$A$2:$A$2336,'Medical Examinations'!$B$2:$B$2336,"NA",0,1)</f>
        <v>26.315000000000001</v>
      </c>
      <c r="D2117" s="10">
        <f>_xlfn.XLOOKUP(A2117,'Medical Examinations'!$A$2:$A$2336,'Medical Examinations'!$C$2:$C$2336)</f>
        <v>5.47</v>
      </c>
      <c r="E2117" s="1" t="str">
        <f>_xlfn.XLOOKUP(A2117,'Medical Examinations'!$A$2:$A$2336,'Medical Examinations'!$D$2:$D$2336)</f>
        <v>No</v>
      </c>
      <c r="F2117" t="str">
        <f>_xlfn.XLOOKUP(A2117,'Medical Examinations'!$A$2:$A$2336,'Medical Examinations'!$E$2:$E$2336)</f>
        <v>Yes</v>
      </c>
      <c r="G2117" t="str">
        <f>_xlfn.XLOOKUP(A2117,'Medical Examinations'!$A$2:$A$2336,'Medical Examinations'!$F$2:$F$2336)</f>
        <v>No</v>
      </c>
      <c r="H2117" s="1">
        <f>_xlfn.XLOOKUP(A2117,'Medical Examinations'!$A$2:$A$2336,'Medical Examinations'!$G$2:$G$2336)</f>
        <v>1</v>
      </c>
      <c r="I2117" t="str">
        <f>_xlfn.XLOOKUP(A2117,'Medical Examinations'!$A$2:$A$2336,'Medical Examinations'!$H$2:$H$2336)</f>
        <v>No</v>
      </c>
      <c r="J2117" t="str">
        <f>VLOOKUP(A2117,'Medical Examinations'!$A$2:$J$2336,9,FALSE)</f>
        <v>Overweight</v>
      </c>
      <c r="K2117" t="str">
        <f>VLOOKUP(A2117,'Medical Examinations'!$A$2:$J$2336,10,FALSE)</f>
        <v>Normal</v>
      </c>
      <c r="L2117" s="51" t="str">
        <f>_xlfn.XLOOKUP(A2117,'Hospitalisation Details'!$A$2:$A$2345,'Hospitalisation Details'!$J$2:$J$2345,"")</f>
        <v>3-Sep-2004</v>
      </c>
      <c r="M2117" s="12">
        <f>_xlfn.XLOOKUP(A2117,'Hospitalisation Details'!$A$2:$A$2344,'Hospitalisation Details'!$F$2:$F$2344," ",0,1)</f>
        <v>2198.19</v>
      </c>
      <c r="N2117" t="str">
        <f>_xlfn.XLOOKUP(A2117,'Hospitalisation Details'!$A$2:$A$2344,'Hospitalisation Details'!$G$2:$G$2344," ",0,1)</f>
        <v>tier - 2</v>
      </c>
      <c r="O2117" t="str">
        <f>_xlfn.XLOOKUP(A2117,'Hospitalisation Details'!$A$2:$A$2344,'Hospitalisation Details'!$H$2:$H$2344," ",0,1)</f>
        <v>tier - 1</v>
      </c>
      <c r="P2117" t="str">
        <f>_xlfn.XLOOKUP(A2117,'Hospitalisation Details'!$A$2:$A$2344,'Hospitalisation Details'!$I$2:$I$2344," ",0,1)</f>
        <v>R1023</v>
      </c>
      <c r="Q2117">
        <f>_xlfn.XLOOKUP(A2117,'Hospitalisation Details'!$A$2:$A$2344,'Hospitalisation Details'!$K$2:$K$2344," ",0,1)</f>
        <v>18</v>
      </c>
    </row>
    <row r="2118" spans="1:17" ht="15.5" x14ac:dyDescent="0.35">
      <c r="A2118" s="8" t="s">
        <v>246</v>
      </c>
      <c r="B2118" t="str">
        <f>VLOOKUP(Healthcare!A2118,'Customer Names'!A2118:E4452,4,FALSE)</f>
        <v>Dominique</v>
      </c>
      <c r="C2118" s="10">
        <f>_xlfn.XLOOKUP(A2118,'Medical Examinations'!$A$2:$A$2336,'Medical Examinations'!$B$2:$B$2336,"NA",0,1)</f>
        <v>25.08</v>
      </c>
      <c r="D2118" s="10">
        <f>_xlfn.XLOOKUP(A2118,'Medical Examinations'!$A$2:$A$2336,'Medical Examinations'!$C$2:$C$2336)</f>
        <v>5.09</v>
      </c>
      <c r="E2118" s="1" t="str">
        <f>_xlfn.XLOOKUP(A2118,'Medical Examinations'!$A$2:$A$2336,'Medical Examinations'!$D$2:$D$2336)</f>
        <v>No</v>
      </c>
      <c r="F2118" t="str">
        <f>_xlfn.XLOOKUP(A2118,'Medical Examinations'!$A$2:$A$2336,'Medical Examinations'!$E$2:$E$2336)</f>
        <v>Yes</v>
      </c>
      <c r="G2118" t="str">
        <f>_xlfn.XLOOKUP(A2118,'Medical Examinations'!$A$2:$A$2336,'Medical Examinations'!$F$2:$F$2336)</f>
        <v>No</v>
      </c>
      <c r="H2118" s="1">
        <f>_xlfn.XLOOKUP(A2118,'Medical Examinations'!$A$2:$A$2336,'Medical Examinations'!$G$2:$G$2336)</f>
        <v>1</v>
      </c>
      <c r="I2118" t="str">
        <f>_xlfn.XLOOKUP(A2118,'Medical Examinations'!$A$2:$A$2336,'Medical Examinations'!$H$2:$H$2336)</f>
        <v>No</v>
      </c>
      <c r="J2118" t="str">
        <f>VLOOKUP(A2118,'Medical Examinations'!$A$2:$J$2336,9,FALSE)</f>
        <v>Overweight</v>
      </c>
      <c r="K2118" t="str">
        <f>VLOOKUP(A2118,'Medical Examinations'!$A$2:$J$2336,10,FALSE)</f>
        <v>Normal</v>
      </c>
      <c r="L2118" s="51" t="str">
        <f>_xlfn.XLOOKUP(A2118,'Hospitalisation Details'!$A$2:$A$2345,'Hospitalisation Details'!$J$2:$J$2345,"")</f>
        <v>7-Dec-2004</v>
      </c>
      <c r="M2118" s="12">
        <f>_xlfn.XLOOKUP(A2118,'Hospitalisation Details'!$A$2:$A$2344,'Hospitalisation Details'!$F$2:$F$2344," ",0,1)</f>
        <v>2196.4699999999998</v>
      </c>
      <c r="N2118" t="str">
        <f>_xlfn.XLOOKUP(A2118,'Hospitalisation Details'!$A$2:$A$2344,'Hospitalisation Details'!$G$2:$G$2344," ",0,1)</f>
        <v>tier - 2</v>
      </c>
      <c r="O2118" t="str">
        <f>_xlfn.XLOOKUP(A2118,'Hospitalisation Details'!$A$2:$A$2344,'Hospitalisation Details'!$H$2:$H$2344," ",0,1)</f>
        <v>tier - 3</v>
      </c>
      <c r="P2118" t="str">
        <f>_xlfn.XLOOKUP(A2118,'Hospitalisation Details'!$A$2:$A$2344,'Hospitalisation Details'!$I$2:$I$2344," ",0,1)</f>
        <v>R1024</v>
      </c>
      <c r="Q2118">
        <f>_xlfn.XLOOKUP(A2118,'Hospitalisation Details'!$A$2:$A$2344,'Hospitalisation Details'!$K$2:$K$2344," ",0,1)</f>
        <v>18</v>
      </c>
    </row>
    <row r="2119" spans="1:17" ht="15.5" x14ac:dyDescent="0.35">
      <c r="A2119" s="8" t="s">
        <v>245</v>
      </c>
      <c r="B2119" t="str">
        <f>VLOOKUP(Healthcare!A2119,'Customer Names'!A2119:E4453,4,FALSE)</f>
        <v>Carlos I</v>
      </c>
      <c r="C2119" s="10">
        <f>_xlfn.XLOOKUP(A2119,'Medical Examinations'!$A$2:$A$2336,'Medical Examinations'!$B$2:$B$2336,"NA",0,1)</f>
        <v>15.41</v>
      </c>
      <c r="D2119" s="10">
        <f>_xlfn.XLOOKUP(A2119,'Medical Examinations'!$A$2:$A$2336,'Medical Examinations'!$C$2:$C$2336)</f>
        <v>5.08</v>
      </c>
      <c r="E2119" s="1" t="str">
        <f>_xlfn.XLOOKUP(A2119,'Medical Examinations'!$A$2:$A$2336,'Medical Examinations'!$D$2:$D$2336)</f>
        <v>No</v>
      </c>
      <c r="F2119" t="str">
        <f>_xlfn.XLOOKUP(A2119,'Medical Examinations'!$A$2:$A$2336,'Medical Examinations'!$E$2:$E$2336)</f>
        <v>No</v>
      </c>
      <c r="G2119" t="str">
        <f>_xlfn.XLOOKUP(A2119,'Medical Examinations'!$A$2:$A$2336,'Medical Examinations'!$F$2:$F$2336)</f>
        <v>No</v>
      </c>
      <c r="H2119" s="1">
        <f>_xlfn.XLOOKUP(A2119,'Medical Examinations'!$A$2:$A$2336,'Medical Examinations'!$G$2:$G$2336)</f>
        <v>0</v>
      </c>
      <c r="I2119" t="str">
        <f>_xlfn.XLOOKUP(A2119,'Medical Examinations'!$A$2:$A$2336,'Medical Examinations'!$H$2:$H$2336)</f>
        <v>No</v>
      </c>
      <c r="J2119" t="str">
        <f>VLOOKUP(A2119,'Medical Examinations'!$A$2:$J$2336,9,FALSE)</f>
        <v>Underweight</v>
      </c>
      <c r="K2119" t="str">
        <f>VLOOKUP(A2119,'Medical Examinations'!$A$2:$J$2336,10,FALSE)</f>
        <v>Normal</v>
      </c>
      <c r="L2119" s="51" t="str">
        <f>_xlfn.XLOOKUP(A2119,'Hospitalisation Details'!$A$2:$A$2345,'Hospitalisation Details'!$J$2:$J$2345,"")</f>
        <v>16-Dec-1991</v>
      </c>
      <c r="M2119" s="12">
        <f>_xlfn.XLOOKUP(A2119,'Hospitalisation Details'!$A$2:$A$2344,'Hospitalisation Details'!$F$2:$F$2344," ",0,1)</f>
        <v>2193.1999999999998</v>
      </c>
      <c r="N2119" t="str">
        <f>_xlfn.XLOOKUP(A2119,'Hospitalisation Details'!$A$2:$A$2344,'Hospitalisation Details'!$G$2:$G$2344," ",0,1)</f>
        <v>tier - 2</v>
      </c>
      <c r="O2119" t="str">
        <f>_xlfn.XLOOKUP(A2119,'Hospitalisation Details'!$A$2:$A$2344,'Hospitalisation Details'!$H$2:$H$2344," ",0,1)</f>
        <v>tier - 2</v>
      </c>
      <c r="P2119" t="str">
        <f>_xlfn.XLOOKUP(A2119,'Hospitalisation Details'!$A$2:$A$2344,'Hospitalisation Details'!$I$2:$I$2344," ",0,1)</f>
        <v>R1012</v>
      </c>
      <c r="Q2119">
        <f>_xlfn.XLOOKUP(A2119,'Hospitalisation Details'!$A$2:$A$2344,'Hospitalisation Details'!$K$2:$K$2344," ",0,1)</f>
        <v>31</v>
      </c>
    </row>
    <row r="2120" spans="1:17" ht="15.5" x14ac:dyDescent="0.35">
      <c r="A2120" s="8" t="s">
        <v>244</v>
      </c>
      <c r="B2120" t="str">
        <f>VLOOKUP(Healthcare!A2120,'Customer Names'!A2120:E4454,4,FALSE)</f>
        <v>Matthew</v>
      </c>
      <c r="C2120" s="10">
        <f>_xlfn.XLOOKUP(A2120,'Medical Examinations'!$A$2:$A$2336,'Medical Examinations'!$B$2:$B$2336,"NA",0,1)</f>
        <v>23.83</v>
      </c>
      <c r="D2120" s="10">
        <f>_xlfn.XLOOKUP(A2120,'Medical Examinations'!$A$2:$A$2336,'Medical Examinations'!$C$2:$C$2336)</f>
        <v>5.68</v>
      </c>
      <c r="E2120" s="1" t="str">
        <f>_xlfn.XLOOKUP(A2120,'Medical Examinations'!$A$2:$A$2336,'Medical Examinations'!$D$2:$D$2336)</f>
        <v>No</v>
      </c>
      <c r="F2120" t="str">
        <f>_xlfn.XLOOKUP(A2120,'Medical Examinations'!$A$2:$A$2336,'Medical Examinations'!$E$2:$E$2336)</f>
        <v>No</v>
      </c>
      <c r="G2120" t="str">
        <f>_xlfn.XLOOKUP(A2120,'Medical Examinations'!$A$2:$A$2336,'Medical Examinations'!$F$2:$F$2336)</f>
        <v>No</v>
      </c>
      <c r="H2120" s="1">
        <f>_xlfn.XLOOKUP(A2120,'Medical Examinations'!$A$2:$A$2336,'Medical Examinations'!$G$2:$G$2336)</f>
        <v>0</v>
      </c>
      <c r="I2120" t="str">
        <f>_xlfn.XLOOKUP(A2120,'Medical Examinations'!$A$2:$A$2336,'Medical Examinations'!$H$2:$H$2336)</f>
        <v>No</v>
      </c>
      <c r="J2120" t="str">
        <f>VLOOKUP(A2120,'Medical Examinations'!$A$2:$J$2336,9,FALSE)</f>
        <v>Normal Weight</v>
      </c>
      <c r="K2120" t="str">
        <f>VLOOKUP(A2120,'Medical Examinations'!$A$2:$J$2336,10,FALSE)</f>
        <v>Normal</v>
      </c>
      <c r="L2120" s="51" t="str">
        <f>_xlfn.XLOOKUP(A2120,'Hospitalisation Details'!$A$2:$A$2345,'Hospitalisation Details'!$J$2:$J$2345,"")</f>
        <v>27-Sep-1994</v>
      </c>
      <c r="M2120" s="12">
        <f>_xlfn.XLOOKUP(A2120,'Hospitalisation Details'!$A$2:$A$2344,'Hospitalisation Details'!$F$2:$F$2344," ",0,1)</f>
        <v>2170.08</v>
      </c>
      <c r="N2120" t="str">
        <f>_xlfn.XLOOKUP(A2120,'Hospitalisation Details'!$A$2:$A$2344,'Hospitalisation Details'!$G$2:$G$2344," ",0,1)</f>
        <v>tier - 2</v>
      </c>
      <c r="O2120" t="str">
        <f>_xlfn.XLOOKUP(A2120,'Hospitalisation Details'!$A$2:$A$2344,'Hospitalisation Details'!$H$2:$H$2344," ",0,1)</f>
        <v>tier - 2</v>
      </c>
      <c r="P2120" t="str">
        <f>_xlfn.XLOOKUP(A2120,'Hospitalisation Details'!$A$2:$A$2344,'Hospitalisation Details'!$I$2:$I$2344," ",0,1)</f>
        <v>R1013</v>
      </c>
      <c r="Q2120">
        <f>_xlfn.XLOOKUP(A2120,'Hospitalisation Details'!$A$2:$A$2344,'Hospitalisation Details'!$K$2:$K$2344," ",0,1)</f>
        <v>28</v>
      </c>
    </row>
    <row r="2121" spans="1:17" ht="15.5" x14ac:dyDescent="0.35">
      <c r="A2121" s="8" t="s">
        <v>243</v>
      </c>
      <c r="B2121" t="str">
        <f>VLOOKUP(Healthcare!A2121,'Customer Names'!A2121:E4455,4,FALSE)</f>
        <v>Kara</v>
      </c>
      <c r="C2121" s="10">
        <f>_xlfn.XLOOKUP(A2121,'Medical Examinations'!$A$2:$A$2336,'Medical Examinations'!$B$2:$B$2336,"NA",0,1)</f>
        <v>36</v>
      </c>
      <c r="D2121" s="10">
        <f>_xlfn.XLOOKUP(A2121,'Medical Examinations'!$A$2:$A$2336,'Medical Examinations'!$C$2:$C$2336)</f>
        <v>4.66</v>
      </c>
      <c r="E2121" s="1" t="str">
        <f>_xlfn.XLOOKUP(A2121,'Medical Examinations'!$A$2:$A$2336,'Medical Examinations'!$D$2:$D$2336)</f>
        <v>No</v>
      </c>
      <c r="F2121" t="str">
        <f>_xlfn.XLOOKUP(A2121,'Medical Examinations'!$A$2:$A$2336,'Medical Examinations'!$E$2:$E$2336)</f>
        <v>Yes</v>
      </c>
      <c r="G2121" t="str">
        <f>_xlfn.XLOOKUP(A2121,'Medical Examinations'!$A$2:$A$2336,'Medical Examinations'!$F$2:$F$2336)</f>
        <v>No</v>
      </c>
      <c r="H2121" s="1">
        <f>_xlfn.XLOOKUP(A2121,'Medical Examinations'!$A$2:$A$2336,'Medical Examinations'!$G$2:$G$2336)</f>
        <v>1</v>
      </c>
      <c r="I2121" t="str">
        <f>_xlfn.XLOOKUP(A2121,'Medical Examinations'!$A$2:$A$2336,'Medical Examinations'!$H$2:$H$2336)</f>
        <v>No</v>
      </c>
      <c r="J2121" t="str">
        <f>VLOOKUP(A2121,'Medical Examinations'!$A$2:$J$2336,9,FALSE)</f>
        <v>Obesity</v>
      </c>
      <c r="K2121" t="str">
        <f>VLOOKUP(A2121,'Medical Examinations'!$A$2:$J$2336,10,FALSE)</f>
        <v>Normal</v>
      </c>
      <c r="L2121" s="51" t="str">
        <f>_xlfn.XLOOKUP(A2121,'Hospitalisation Details'!$A$2:$A$2345,'Hospitalisation Details'!$J$2:$J$2345,"")</f>
        <v>23-Aug-2000</v>
      </c>
      <c r="M2121" s="12">
        <f>_xlfn.XLOOKUP(A2121,'Hospitalisation Details'!$A$2:$A$2344,'Hospitalisation Details'!$F$2:$F$2344," ",0,1)</f>
        <v>2166.73</v>
      </c>
      <c r="N2121" t="str">
        <f>_xlfn.XLOOKUP(A2121,'Hospitalisation Details'!$A$2:$A$2344,'Hospitalisation Details'!$G$2:$G$2344," ",0,1)</f>
        <v>tier - 2</v>
      </c>
      <c r="O2121" t="str">
        <f>_xlfn.XLOOKUP(A2121,'Hospitalisation Details'!$A$2:$A$2344,'Hospitalisation Details'!$H$2:$H$2344," ",0,1)</f>
        <v>tier - 2</v>
      </c>
      <c r="P2121" t="str">
        <f>_xlfn.XLOOKUP(A2121,'Hospitalisation Details'!$A$2:$A$2344,'Hospitalisation Details'!$I$2:$I$2344," ",0,1)</f>
        <v>R1011</v>
      </c>
      <c r="Q2121">
        <f>_xlfn.XLOOKUP(A2121,'Hospitalisation Details'!$A$2:$A$2344,'Hospitalisation Details'!$K$2:$K$2344," ",0,1)</f>
        <v>22</v>
      </c>
    </row>
    <row r="2122" spans="1:17" ht="15.5" x14ac:dyDescent="0.35">
      <c r="A2122" s="8" t="s">
        <v>242</v>
      </c>
      <c r="B2122" t="str">
        <f>VLOOKUP(Healthcare!A2122,'Customer Names'!A2122:E4456,4,FALSE)</f>
        <v>Sarah S</v>
      </c>
      <c r="C2122" s="10">
        <f>_xlfn.XLOOKUP(A2122,'Medical Examinations'!$A$2:$A$2336,'Medical Examinations'!$B$2:$B$2336,"NA",0,1)</f>
        <v>28.82</v>
      </c>
      <c r="D2122" s="10">
        <f>_xlfn.XLOOKUP(A2122,'Medical Examinations'!$A$2:$A$2336,'Medical Examinations'!$C$2:$C$2336)</f>
        <v>5.59</v>
      </c>
      <c r="E2122" s="1" t="str">
        <f>_xlfn.XLOOKUP(A2122,'Medical Examinations'!$A$2:$A$2336,'Medical Examinations'!$D$2:$D$2336)</f>
        <v>No</v>
      </c>
      <c r="F2122" t="str">
        <f>_xlfn.XLOOKUP(A2122,'Medical Examinations'!$A$2:$A$2336,'Medical Examinations'!$E$2:$E$2336)</f>
        <v>Yes</v>
      </c>
      <c r="G2122" t="str">
        <f>_xlfn.XLOOKUP(A2122,'Medical Examinations'!$A$2:$A$2336,'Medical Examinations'!$F$2:$F$2336)</f>
        <v>No</v>
      </c>
      <c r="H2122" s="1">
        <f>_xlfn.XLOOKUP(A2122,'Medical Examinations'!$A$2:$A$2336,'Medical Examinations'!$G$2:$G$2336)</f>
        <v>1</v>
      </c>
      <c r="I2122" t="str">
        <f>_xlfn.XLOOKUP(A2122,'Medical Examinations'!$A$2:$A$2336,'Medical Examinations'!$H$2:$H$2336)</f>
        <v>No</v>
      </c>
      <c r="J2122" t="str">
        <f>VLOOKUP(A2122,'Medical Examinations'!$A$2:$J$2336,9,FALSE)</f>
        <v>Overweight</v>
      </c>
      <c r="K2122" t="str">
        <f>VLOOKUP(A2122,'Medical Examinations'!$A$2:$J$2336,10,FALSE)</f>
        <v>Normal</v>
      </c>
      <c r="L2122" s="51" t="str">
        <f>_xlfn.XLOOKUP(A2122,'Hospitalisation Details'!$A$2:$A$2345,'Hospitalisation Details'!$J$2:$J$2345,"")</f>
        <v>10-Dec-2000</v>
      </c>
      <c r="M2122" s="12">
        <f>_xlfn.XLOOKUP(A2122,'Hospitalisation Details'!$A$2:$A$2344,'Hospitalisation Details'!$F$2:$F$2344," ",0,1)</f>
        <v>2156.75</v>
      </c>
      <c r="N2122" t="str">
        <f>_xlfn.XLOOKUP(A2122,'Hospitalisation Details'!$A$2:$A$2344,'Hospitalisation Details'!$G$2:$G$2344," ",0,1)</f>
        <v>tier - 2</v>
      </c>
      <c r="O2122" t="str">
        <f>_xlfn.XLOOKUP(A2122,'Hospitalisation Details'!$A$2:$A$2344,'Hospitalisation Details'!$H$2:$H$2344," ",0,1)</f>
        <v>tier - 2</v>
      </c>
      <c r="P2122" t="str">
        <f>_xlfn.XLOOKUP(A2122,'Hospitalisation Details'!$A$2:$A$2344,'Hospitalisation Details'!$I$2:$I$2344," ",0,1)</f>
        <v>R1013</v>
      </c>
      <c r="Q2122">
        <f>_xlfn.XLOOKUP(A2122,'Hospitalisation Details'!$A$2:$A$2344,'Hospitalisation Details'!$K$2:$K$2344," ",0,1)</f>
        <v>22</v>
      </c>
    </row>
    <row r="2123" spans="1:17" ht="15.5" x14ac:dyDescent="0.35">
      <c r="A2123" s="8" t="s">
        <v>241</v>
      </c>
      <c r="B2123" t="str">
        <f>VLOOKUP(Healthcare!A2123,'Customer Names'!A2123:E4457,4,FALSE)</f>
        <v>Shauna R.</v>
      </c>
      <c r="C2123" s="10">
        <f>_xlfn.XLOOKUP(A2123,'Medical Examinations'!$A$2:$A$2336,'Medical Examinations'!$B$2:$B$2336,"NA",0,1)</f>
        <v>28.05</v>
      </c>
      <c r="D2123" s="10">
        <f>_xlfn.XLOOKUP(A2123,'Medical Examinations'!$A$2:$A$2336,'Medical Examinations'!$C$2:$C$2336)</f>
        <v>6.2</v>
      </c>
      <c r="E2123" s="1" t="str">
        <f>_xlfn.XLOOKUP(A2123,'Medical Examinations'!$A$2:$A$2336,'Medical Examinations'!$D$2:$D$2336)</f>
        <v>No</v>
      </c>
      <c r="F2123" t="str">
        <f>_xlfn.XLOOKUP(A2123,'Medical Examinations'!$A$2:$A$2336,'Medical Examinations'!$E$2:$E$2336)</f>
        <v>Yes</v>
      </c>
      <c r="G2123" t="str">
        <f>_xlfn.XLOOKUP(A2123,'Medical Examinations'!$A$2:$A$2336,'Medical Examinations'!$F$2:$F$2336)</f>
        <v>No</v>
      </c>
      <c r="H2123" s="1">
        <f>_xlfn.XLOOKUP(A2123,'Medical Examinations'!$A$2:$A$2336,'Medical Examinations'!$G$2:$G$2336)</f>
        <v>1</v>
      </c>
      <c r="I2123" t="str">
        <f>_xlfn.XLOOKUP(A2123,'Medical Examinations'!$A$2:$A$2336,'Medical Examinations'!$H$2:$H$2336)</f>
        <v>No</v>
      </c>
      <c r="J2123" t="str">
        <f>VLOOKUP(A2123,'Medical Examinations'!$A$2:$J$2336,9,FALSE)</f>
        <v>Overweight</v>
      </c>
      <c r="K2123" t="str">
        <f>VLOOKUP(A2123,'Medical Examinations'!$A$2:$J$2336,10,FALSE)</f>
        <v>Prediabetes</v>
      </c>
      <c r="L2123" s="51" t="str">
        <f>_xlfn.XLOOKUP(A2123,'Hospitalisation Details'!$A$2:$A$2345,'Hospitalisation Details'!$J$2:$J$2345,"")</f>
        <v>29-Nov-2000</v>
      </c>
      <c r="M2123" s="12">
        <f>_xlfn.XLOOKUP(A2123,'Hospitalisation Details'!$A$2:$A$2344,'Hospitalisation Details'!$F$2:$F$2344," ",0,1)</f>
        <v>2155.6799999999998</v>
      </c>
      <c r="N2123" t="str">
        <f>_xlfn.XLOOKUP(A2123,'Hospitalisation Details'!$A$2:$A$2344,'Hospitalisation Details'!$G$2:$G$2344," ",0,1)</f>
        <v>tier - 2</v>
      </c>
      <c r="O2123" t="str">
        <f>_xlfn.XLOOKUP(A2123,'Hospitalisation Details'!$A$2:$A$2344,'Hospitalisation Details'!$H$2:$H$2344," ",0,1)</f>
        <v>tier - 3</v>
      </c>
      <c r="P2123" t="str">
        <f>_xlfn.XLOOKUP(A2123,'Hospitalisation Details'!$A$2:$A$2344,'Hospitalisation Details'!$I$2:$I$2344," ",0,1)</f>
        <v>R1013</v>
      </c>
      <c r="Q2123">
        <f>_xlfn.XLOOKUP(A2123,'Hospitalisation Details'!$A$2:$A$2344,'Hospitalisation Details'!$K$2:$K$2344," ",0,1)</f>
        <v>22</v>
      </c>
    </row>
    <row r="2124" spans="1:17" ht="15.5" x14ac:dyDescent="0.35">
      <c r="A2124" s="8" t="s">
        <v>240</v>
      </c>
      <c r="B2124" t="str">
        <f>VLOOKUP(Healthcare!A2124,'Customer Names'!A2124:E4458,4,FALSE)</f>
        <v>Lindsay J.</v>
      </c>
      <c r="C2124" s="10">
        <f>_xlfn.XLOOKUP(A2124,'Medical Examinations'!$A$2:$A$2336,'Medical Examinations'!$B$2:$B$2336,"NA",0,1)</f>
        <v>27.1</v>
      </c>
      <c r="D2124" s="10">
        <f>_xlfn.XLOOKUP(A2124,'Medical Examinations'!$A$2:$A$2336,'Medical Examinations'!$C$2:$C$2336)</f>
        <v>4.45</v>
      </c>
      <c r="E2124" s="1" t="str">
        <f>_xlfn.XLOOKUP(A2124,'Medical Examinations'!$A$2:$A$2336,'Medical Examinations'!$D$2:$D$2336)</f>
        <v>No</v>
      </c>
      <c r="F2124" t="str">
        <f>_xlfn.XLOOKUP(A2124,'Medical Examinations'!$A$2:$A$2336,'Medical Examinations'!$E$2:$E$2336)</f>
        <v>Yes</v>
      </c>
      <c r="G2124" t="str">
        <f>_xlfn.XLOOKUP(A2124,'Medical Examinations'!$A$2:$A$2336,'Medical Examinations'!$F$2:$F$2336)</f>
        <v>No</v>
      </c>
      <c r="H2124" s="1">
        <f>_xlfn.XLOOKUP(A2124,'Medical Examinations'!$A$2:$A$2336,'Medical Examinations'!$G$2:$G$2336)</f>
        <v>1</v>
      </c>
      <c r="I2124" t="str">
        <f>_xlfn.XLOOKUP(A2124,'Medical Examinations'!$A$2:$A$2336,'Medical Examinations'!$H$2:$H$2336)</f>
        <v>No</v>
      </c>
      <c r="J2124" t="str">
        <f>VLOOKUP(A2124,'Medical Examinations'!$A$2:$J$2336,9,FALSE)</f>
        <v>Overweight</v>
      </c>
      <c r="K2124" t="str">
        <f>VLOOKUP(A2124,'Medical Examinations'!$A$2:$J$2336,10,FALSE)</f>
        <v>Normal</v>
      </c>
      <c r="L2124" s="51" t="str">
        <f>_xlfn.XLOOKUP(A2124,'Hospitalisation Details'!$A$2:$A$2345,'Hospitalisation Details'!$J$2:$J$2345,"")</f>
        <v>22-Oct-2000</v>
      </c>
      <c r="M2124" s="12">
        <f>_xlfn.XLOOKUP(A2124,'Hospitalisation Details'!$A$2:$A$2344,'Hospitalisation Details'!$F$2:$F$2344," ",0,1)</f>
        <v>2154.36</v>
      </c>
      <c r="N2124" t="str">
        <f>_xlfn.XLOOKUP(A2124,'Hospitalisation Details'!$A$2:$A$2344,'Hospitalisation Details'!$G$2:$G$2344," ",0,1)</f>
        <v>tier - 2</v>
      </c>
      <c r="O2124" t="str">
        <f>_xlfn.XLOOKUP(A2124,'Hospitalisation Details'!$A$2:$A$2344,'Hospitalisation Details'!$H$2:$H$2344," ",0,1)</f>
        <v>tier - 2</v>
      </c>
      <c r="P2124" t="str">
        <f>_xlfn.XLOOKUP(A2124,'Hospitalisation Details'!$A$2:$A$2344,'Hospitalisation Details'!$I$2:$I$2344," ",0,1)</f>
        <v>R1011</v>
      </c>
      <c r="Q2124">
        <f>_xlfn.XLOOKUP(A2124,'Hospitalisation Details'!$A$2:$A$2344,'Hospitalisation Details'!$K$2:$K$2344," ",0,1)</f>
        <v>22</v>
      </c>
    </row>
    <row r="2125" spans="1:17" ht="15.5" x14ac:dyDescent="0.35">
      <c r="A2125" s="8" t="s">
        <v>239</v>
      </c>
      <c r="B2125" t="str">
        <f>VLOOKUP(Healthcare!A2125,'Customer Names'!A2125:E4459,4,FALSE)</f>
        <v>Danya A.</v>
      </c>
      <c r="C2125" s="10">
        <f>_xlfn.XLOOKUP(A2125,'Medical Examinations'!$A$2:$A$2336,'Medical Examinations'!$B$2:$B$2336,"NA",0,1)</f>
        <v>24.3</v>
      </c>
      <c r="D2125" s="10">
        <f>_xlfn.XLOOKUP(A2125,'Medical Examinations'!$A$2:$A$2336,'Medical Examinations'!$C$2:$C$2336)</f>
        <v>6.1</v>
      </c>
      <c r="E2125" s="1" t="str">
        <f>_xlfn.XLOOKUP(A2125,'Medical Examinations'!$A$2:$A$2336,'Medical Examinations'!$D$2:$D$2336)</f>
        <v>Yes</v>
      </c>
      <c r="F2125" t="str">
        <f>_xlfn.XLOOKUP(A2125,'Medical Examinations'!$A$2:$A$2336,'Medical Examinations'!$E$2:$E$2336)</f>
        <v>Yes</v>
      </c>
      <c r="G2125" t="str">
        <f>_xlfn.XLOOKUP(A2125,'Medical Examinations'!$A$2:$A$2336,'Medical Examinations'!$F$2:$F$2336)</f>
        <v>No</v>
      </c>
      <c r="H2125" s="1">
        <f>_xlfn.XLOOKUP(A2125,'Medical Examinations'!$A$2:$A$2336,'Medical Examinations'!$G$2:$G$2336)</f>
        <v>1</v>
      </c>
      <c r="I2125" t="str">
        <f>_xlfn.XLOOKUP(A2125,'Medical Examinations'!$A$2:$A$2336,'Medical Examinations'!$H$2:$H$2336)</f>
        <v>No</v>
      </c>
      <c r="J2125" t="str">
        <f>VLOOKUP(A2125,'Medical Examinations'!$A$2:$J$2336,9,FALSE)</f>
        <v>Normal Weight</v>
      </c>
      <c r="K2125" t="str">
        <f>VLOOKUP(A2125,'Medical Examinations'!$A$2:$J$2336,10,FALSE)</f>
        <v>Prediabetes</v>
      </c>
      <c r="L2125" s="51" t="str">
        <f>_xlfn.XLOOKUP(A2125,'Hospitalisation Details'!$A$2:$A$2345,'Hospitalisation Details'!$J$2:$J$2345,"")</f>
        <v>27-Dec-2000</v>
      </c>
      <c r="M2125" s="12">
        <f>_xlfn.XLOOKUP(A2125,'Hospitalisation Details'!$A$2:$A$2344,'Hospitalisation Details'!$F$2:$F$2344," ",0,1)</f>
        <v>2150.4699999999998</v>
      </c>
      <c r="N2125" t="str">
        <f>_xlfn.XLOOKUP(A2125,'Hospitalisation Details'!$A$2:$A$2344,'Hospitalisation Details'!$G$2:$G$2344," ",0,1)</f>
        <v>tier - 2</v>
      </c>
      <c r="O2125" t="str">
        <f>_xlfn.XLOOKUP(A2125,'Hospitalisation Details'!$A$2:$A$2344,'Hospitalisation Details'!$H$2:$H$2344," ",0,1)</f>
        <v>tier - 3</v>
      </c>
      <c r="P2125" t="str">
        <f>_xlfn.XLOOKUP(A2125,'Hospitalisation Details'!$A$2:$A$2344,'Hospitalisation Details'!$I$2:$I$2344," ",0,1)</f>
        <v>R1011</v>
      </c>
      <c r="Q2125">
        <f>_xlfn.XLOOKUP(A2125,'Hospitalisation Details'!$A$2:$A$2344,'Hospitalisation Details'!$K$2:$K$2344," ",0,1)</f>
        <v>22</v>
      </c>
    </row>
    <row r="2126" spans="1:17" ht="15.5" x14ac:dyDescent="0.35">
      <c r="A2126" s="8" t="s">
        <v>238</v>
      </c>
      <c r="B2126" t="str">
        <f>VLOOKUP(Healthcare!A2126,'Customer Names'!A2126:E4460,4,FALSE)</f>
        <v>Lorraine</v>
      </c>
      <c r="C2126" s="10">
        <f>_xlfn.XLOOKUP(A2126,'Medical Examinations'!$A$2:$A$2336,'Medical Examinations'!$B$2:$B$2336,"NA",0,1)</f>
        <v>30.72</v>
      </c>
      <c r="D2126" s="10">
        <f>_xlfn.XLOOKUP(A2126,'Medical Examinations'!$A$2:$A$2336,'Medical Examinations'!$C$2:$C$2336)</f>
        <v>6.06</v>
      </c>
      <c r="E2126" s="1" t="str">
        <f>_xlfn.XLOOKUP(A2126,'Medical Examinations'!$A$2:$A$2336,'Medical Examinations'!$D$2:$D$2336)</f>
        <v>No</v>
      </c>
      <c r="F2126" t="str">
        <f>_xlfn.XLOOKUP(A2126,'Medical Examinations'!$A$2:$A$2336,'Medical Examinations'!$E$2:$E$2336)</f>
        <v>Yes</v>
      </c>
      <c r="G2126" t="str">
        <f>_xlfn.XLOOKUP(A2126,'Medical Examinations'!$A$2:$A$2336,'Medical Examinations'!$F$2:$F$2336)</f>
        <v>No</v>
      </c>
      <c r="H2126" s="1">
        <f>_xlfn.XLOOKUP(A2126,'Medical Examinations'!$A$2:$A$2336,'Medical Examinations'!$G$2:$G$2336)</f>
        <v>1</v>
      </c>
      <c r="I2126" t="str">
        <f>_xlfn.XLOOKUP(A2126,'Medical Examinations'!$A$2:$A$2336,'Medical Examinations'!$H$2:$H$2336)</f>
        <v>No</v>
      </c>
      <c r="J2126" t="str">
        <f>VLOOKUP(A2126,'Medical Examinations'!$A$2:$J$2336,9,FALSE)</f>
        <v>Obesity</v>
      </c>
      <c r="K2126" t="str">
        <f>VLOOKUP(A2126,'Medical Examinations'!$A$2:$J$2336,10,FALSE)</f>
        <v>Prediabetes</v>
      </c>
      <c r="L2126" s="51" t="str">
        <f>_xlfn.XLOOKUP(A2126,'Hospitalisation Details'!$A$2:$A$2345,'Hospitalisation Details'!$J$2:$J$2345,"")</f>
        <v>4-Oct-2004</v>
      </c>
      <c r="M2126" s="12">
        <f>_xlfn.XLOOKUP(A2126,'Hospitalisation Details'!$A$2:$A$2344,'Hospitalisation Details'!$F$2:$F$2344," ",0,1)</f>
        <v>2144.85</v>
      </c>
      <c r="N2126" t="str">
        <f>_xlfn.XLOOKUP(A2126,'Hospitalisation Details'!$A$2:$A$2344,'Hospitalisation Details'!$G$2:$G$2344," ",0,1)</f>
        <v>tier - 2</v>
      </c>
      <c r="O2126" t="str">
        <f>_xlfn.XLOOKUP(A2126,'Hospitalisation Details'!$A$2:$A$2344,'Hospitalisation Details'!$H$2:$H$2344," ",0,1)</f>
        <v>tier - 1</v>
      </c>
      <c r="P2126" t="str">
        <f>_xlfn.XLOOKUP(A2126,'Hospitalisation Details'!$A$2:$A$2344,'Hospitalisation Details'!$I$2:$I$2344," ",0,1)</f>
        <v>R1011</v>
      </c>
      <c r="Q2126">
        <f>_xlfn.XLOOKUP(A2126,'Hospitalisation Details'!$A$2:$A$2344,'Hospitalisation Details'!$K$2:$K$2344," ",0,1)</f>
        <v>18</v>
      </c>
    </row>
    <row r="2127" spans="1:17" ht="15.5" x14ac:dyDescent="0.35">
      <c r="A2127" s="8" t="s">
        <v>237</v>
      </c>
      <c r="B2127" t="str">
        <f>VLOOKUP(Healthcare!A2127,'Customer Names'!A2127:E4461,4,FALSE)</f>
        <v>Jennifer L.</v>
      </c>
      <c r="C2127" s="10">
        <f>_xlfn.XLOOKUP(A2127,'Medical Examinations'!$A$2:$A$2336,'Medical Examinations'!$B$2:$B$2336,"NA",0,1)</f>
        <v>37.43</v>
      </c>
      <c r="D2127" s="10">
        <f>_xlfn.XLOOKUP(A2127,'Medical Examinations'!$A$2:$A$2336,'Medical Examinations'!$C$2:$C$2336)</f>
        <v>4.5599999999999996</v>
      </c>
      <c r="E2127" s="1" t="str">
        <f>_xlfn.XLOOKUP(A2127,'Medical Examinations'!$A$2:$A$2336,'Medical Examinations'!$D$2:$D$2336)</f>
        <v>No</v>
      </c>
      <c r="F2127" t="str">
        <f>_xlfn.XLOOKUP(A2127,'Medical Examinations'!$A$2:$A$2336,'Medical Examinations'!$E$2:$E$2336)</f>
        <v>No</v>
      </c>
      <c r="G2127" t="str">
        <f>_xlfn.XLOOKUP(A2127,'Medical Examinations'!$A$2:$A$2336,'Medical Examinations'!$F$2:$F$2336)</f>
        <v>Yes</v>
      </c>
      <c r="H2127" s="1">
        <f>_xlfn.XLOOKUP(A2127,'Medical Examinations'!$A$2:$A$2336,'Medical Examinations'!$G$2:$G$2336)</f>
        <v>1</v>
      </c>
      <c r="I2127" t="str">
        <f>_xlfn.XLOOKUP(A2127,'Medical Examinations'!$A$2:$A$2336,'Medical Examinations'!$H$2:$H$2336)</f>
        <v>No</v>
      </c>
      <c r="J2127" t="str">
        <f>VLOOKUP(A2127,'Medical Examinations'!$A$2:$J$2336,9,FALSE)</f>
        <v>Obesity</v>
      </c>
      <c r="K2127" t="str">
        <f>VLOOKUP(A2127,'Medical Examinations'!$A$2:$J$2336,10,FALSE)</f>
        <v>Normal</v>
      </c>
      <c r="L2127" s="51" t="str">
        <f>_xlfn.XLOOKUP(A2127,'Hospitalisation Details'!$A$2:$A$2345,'Hospitalisation Details'!$J$2:$J$2345,"")</f>
        <v>19-Aug-2003</v>
      </c>
      <c r="M2127" s="12">
        <f>_xlfn.XLOOKUP(A2127,'Hospitalisation Details'!$A$2:$A$2344,'Hospitalisation Details'!$F$2:$F$2344," ",0,1)</f>
        <v>2138.0700000000002</v>
      </c>
      <c r="N2127" t="str">
        <f>_xlfn.XLOOKUP(A2127,'Hospitalisation Details'!$A$2:$A$2344,'Hospitalisation Details'!$G$2:$G$2344," ",0,1)</f>
        <v>tier - 2</v>
      </c>
      <c r="O2127" t="str">
        <f>_xlfn.XLOOKUP(A2127,'Hospitalisation Details'!$A$2:$A$2344,'Hospitalisation Details'!$H$2:$H$2344," ",0,1)</f>
        <v>tier - 1</v>
      </c>
      <c r="P2127" t="str">
        <f>_xlfn.XLOOKUP(A2127,'Hospitalisation Details'!$A$2:$A$2344,'Hospitalisation Details'!$I$2:$I$2344," ",0,1)</f>
        <v>R1012</v>
      </c>
      <c r="Q2127">
        <f>_xlfn.XLOOKUP(A2127,'Hospitalisation Details'!$A$2:$A$2344,'Hospitalisation Details'!$K$2:$K$2344," ",0,1)</f>
        <v>19</v>
      </c>
    </row>
    <row r="2128" spans="1:17" ht="15.5" x14ac:dyDescent="0.35">
      <c r="A2128" s="8" t="s">
        <v>236</v>
      </c>
      <c r="B2128" t="str">
        <f>VLOOKUP(Healthcare!A2128,'Customer Names'!A2128:E4462,4,FALSE)</f>
        <v>Jesus Sr.</v>
      </c>
      <c r="C2128" s="10">
        <f>_xlfn.XLOOKUP(A2128,'Medical Examinations'!$A$2:$A$2336,'Medical Examinations'!$B$2:$B$2336,"NA",0,1)</f>
        <v>25.74</v>
      </c>
      <c r="D2128" s="10">
        <f>_xlfn.XLOOKUP(A2128,'Medical Examinations'!$A$2:$A$2336,'Medical Examinations'!$C$2:$C$2336)</f>
        <v>6.41</v>
      </c>
      <c r="E2128" s="1" t="str">
        <f>_xlfn.XLOOKUP(A2128,'Medical Examinations'!$A$2:$A$2336,'Medical Examinations'!$D$2:$D$2336)</f>
        <v>Yes</v>
      </c>
      <c r="F2128" t="str">
        <f>_xlfn.XLOOKUP(A2128,'Medical Examinations'!$A$2:$A$2336,'Medical Examinations'!$E$2:$E$2336)</f>
        <v>No</v>
      </c>
      <c r="G2128" t="str">
        <f>_xlfn.XLOOKUP(A2128,'Medical Examinations'!$A$2:$A$2336,'Medical Examinations'!$F$2:$F$2336)</f>
        <v>Yes</v>
      </c>
      <c r="H2128" s="1">
        <f>_xlfn.XLOOKUP(A2128,'Medical Examinations'!$A$2:$A$2336,'Medical Examinations'!$G$2:$G$2336)</f>
        <v>1</v>
      </c>
      <c r="I2128" t="str">
        <f>_xlfn.XLOOKUP(A2128,'Medical Examinations'!$A$2:$A$2336,'Medical Examinations'!$H$2:$H$2336)</f>
        <v>No</v>
      </c>
      <c r="J2128" t="str">
        <f>VLOOKUP(A2128,'Medical Examinations'!$A$2:$J$2336,9,FALSE)</f>
        <v>Overweight</v>
      </c>
      <c r="K2128" t="str">
        <f>VLOOKUP(A2128,'Medical Examinations'!$A$2:$J$2336,10,FALSE)</f>
        <v>Prediabetes</v>
      </c>
      <c r="L2128" s="51" t="str">
        <f>_xlfn.XLOOKUP(A2128,'Hospitalisation Details'!$A$2:$A$2345,'Hospitalisation Details'!$J$2:$J$2345,"")</f>
        <v>3-Sep-1997</v>
      </c>
      <c r="M2128" s="12">
        <f>_xlfn.XLOOKUP(A2128,'Hospitalisation Details'!$A$2:$A$2344,'Hospitalisation Details'!$F$2:$F$2344," ",0,1)</f>
        <v>2137.65</v>
      </c>
      <c r="N2128" t="str">
        <f>_xlfn.XLOOKUP(A2128,'Hospitalisation Details'!$A$2:$A$2344,'Hospitalisation Details'!$G$2:$G$2344," ",0,1)</f>
        <v>tier - 3</v>
      </c>
      <c r="O2128" t="str">
        <f>_xlfn.XLOOKUP(A2128,'Hospitalisation Details'!$A$2:$A$2344,'Hospitalisation Details'!$H$2:$H$2344," ",0,1)</f>
        <v>tier - 1</v>
      </c>
      <c r="P2128" t="str">
        <f>_xlfn.XLOOKUP(A2128,'Hospitalisation Details'!$A$2:$A$2344,'Hospitalisation Details'!$I$2:$I$2344," ",0,1)</f>
        <v>R1013</v>
      </c>
      <c r="Q2128">
        <f>_xlfn.XLOOKUP(A2128,'Hospitalisation Details'!$A$2:$A$2344,'Hospitalisation Details'!$K$2:$K$2344," ",0,1)</f>
        <v>25</v>
      </c>
    </row>
    <row r="2129" spans="1:17" ht="15.5" x14ac:dyDescent="0.35">
      <c r="A2129" s="8" t="s">
        <v>235</v>
      </c>
      <c r="B2129" t="str">
        <f>VLOOKUP(Healthcare!A2129,'Customer Names'!A2129:E4463,4,FALSE)</f>
        <v>Kristen</v>
      </c>
      <c r="C2129" s="10">
        <f>_xlfn.XLOOKUP(A2129,'Medical Examinations'!$A$2:$A$2336,'Medical Examinations'!$B$2:$B$2336,"NA",0,1)</f>
        <v>36.575000000000003</v>
      </c>
      <c r="D2129" s="10">
        <f>_xlfn.XLOOKUP(A2129,'Medical Examinations'!$A$2:$A$2336,'Medical Examinations'!$C$2:$C$2336)</f>
        <v>5.57</v>
      </c>
      <c r="E2129" s="1" t="str">
        <f>_xlfn.XLOOKUP(A2129,'Medical Examinations'!$A$2:$A$2336,'Medical Examinations'!$D$2:$D$2336)</f>
        <v>No</v>
      </c>
      <c r="F2129" t="str">
        <f>_xlfn.XLOOKUP(A2129,'Medical Examinations'!$A$2:$A$2336,'Medical Examinations'!$E$2:$E$2336)</f>
        <v>No</v>
      </c>
      <c r="G2129" t="str">
        <f>_xlfn.XLOOKUP(A2129,'Medical Examinations'!$A$2:$A$2336,'Medical Examinations'!$F$2:$F$2336)</f>
        <v>Yes</v>
      </c>
      <c r="H2129" s="1">
        <f>_xlfn.XLOOKUP(A2129,'Medical Examinations'!$A$2:$A$2336,'Medical Examinations'!$G$2:$G$2336)</f>
        <v>1</v>
      </c>
      <c r="I2129" t="str">
        <f>_xlfn.XLOOKUP(A2129,'Medical Examinations'!$A$2:$A$2336,'Medical Examinations'!$H$2:$H$2336)</f>
        <v>No</v>
      </c>
      <c r="J2129" t="str">
        <f>VLOOKUP(A2129,'Medical Examinations'!$A$2:$J$2336,9,FALSE)</f>
        <v>Obesity</v>
      </c>
      <c r="K2129" t="str">
        <f>VLOOKUP(A2129,'Medical Examinations'!$A$2:$J$2336,10,FALSE)</f>
        <v>Normal</v>
      </c>
      <c r="L2129" s="51" t="str">
        <f>_xlfn.XLOOKUP(A2129,'Hospitalisation Details'!$A$2:$A$2345,'Hospitalisation Details'!$J$2:$J$2345,"")</f>
        <v>26-Sep-2003</v>
      </c>
      <c r="M2129" s="12">
        <f>_xlfn.XLOOKUP(A2129,'Hospitalisation Details'!$A$2:$A$2344,'Hospitalisation Details'!$F$2:$F$2344," ",0,1)</f>
        <v>2136.88</v>
      </c>
      <c r="N2129" t="str">
        <f>_xlfn.XLOOKUP(A2129,'Hospitalisation Details'!$A$2:$A$2344,'Hospitalisation Details'!$G$2:$G$2344," ",0,1)</f>
        <v>tier - 2</v>
      </c>
      <c r="O2129" t="str">
        <f>_xlfn.XLOOKUP(A2129,'Hospitalisation Details'!$A$2:$A$2344,'Hospitalisation Details'!$H$2:$H$2344," ",0,1)</f>
        <v>tier - 2</v>
      </c>
      <c r="P2129" t="str">
        <f>_xlfn.XLOOKUP(A2129,'Hospitalisation Details'!$A$2:$A$2344,'Hospitalisation Details'!$I$2:$I$2344," ",0,1)</f>
        <v>R1012</v>
      </c>
      <c r="Q2129">
        <f>_xlfn.XLOOKUP(A2129,'Hospitalisation Details'!$A$2:$A$2344,'Hospitalisation Details'!$K$2:$K$2344," ",0,1)</f>
        <v>19</v>
      </c>
    </row>
    <row r="2130" spans="1:17" ht="15.5" x14ac:dyDescent="0.35">
      <c r="A2130" s="8" t="s">
        <v>234</v>
      </c>
      <c r="B2130" t="str">
        <f>VLOOKUP(Healthcare!A2130,'Customer Names'!A2130:E4464,4,FALSE)</f>
        <v>Catherine C.</v>
      </c>
      <c r="C2130" s="10">
        <f>_xlfn.XLOOKUP(A2130,'Medical Examinations'!$A$2:$A$2336,'Medical Examinations'!$B$2:$B$2336,"NA",0,1)</f>
        <v>35.15</v>
      </c>
      <c r="D2130" s="10">
        <f>_xlfn.XLOOKUP(A2130,'Medical Examinations'!$A$2:$A$2336,'Medical Examinations'!$C$2:$C$2336)</f>
        <v>5.47</v>
      </c>
      <c r="E2130" s="1" t="str">
        <f>_xlfn.XLOOKUP(A2130,'Medical Examinations'!$A$2:$A$2336,'Medical Examinations'!$D$2:$D$2336)</f>
        <v>No</v>
      </c>
      <c r="F2130" t="str">
        <f>_xlfn.XLOOKUP(A2130,'Medical Examinations'!$A$2:$A$2336,'Medical Examinations'!$E$2:$E$2336)</f>
        <v>No</v>
      </c>
      <c r="G2130" t="str">
        <f>_xlfn.XLOOKUP(A2130,'Medical Examinations'!$A$2:$A$2336,'Medical Examinations'!$F$2:$F$2336)</f>
        <v>Yes</v>
      </c>
      <c r="H2130" s="1">
        <f>_xlfn.XLOOKUP(A2130,'Medical Examinations'!$A$2:$A$2336,'Medical Examinations'!$G$2:$G$2336)</f>
        <v>1</v>
      </c>
      <c r="I2130" t="str">
        <f>_xlfn.XLOOKUP(A2130,'Medical Examinations'!$A$2:$A$2336,'Medical Examinations'!$H$2:$H$2336)</f>
        <v>No</v>
      </c>
      <c r="J2130" t="str">
        <f>VLOOKUP(A2130,'Medical Examinations'!$A$2:$J$2336,9,FALSE)</f>
        <v>Obesity</v>
      </c>
      <c r="K2130" t="str">
        <f>VLOOKUP(A2130,'Medical Examinations'!$A$2:$J$2336,10,FALSE)</f>
        <v>Normal</v>
      </c>
      <c r="L2130" s="51" t="str">
        <f>_xlfn.XLOOKUP(A2130,'Hospitalisation Details'!$A$2:$A$2345,'Hospitalisation Details'!$J$2:$J$2345,"")</f>
        <v>1-Sep-2003</v>
      </c>
      <c r="M2130" s="12">
        <f>_xlfn.XLOOKUP(A2130,'Hospitalisation Details'!$A$2:$A$2344,'Hospitalisation Details'!$F$2:$F$2344," ",0,1)</f>
        <v>2134.9</v>
      </c>
      <c r="N2130" t="str">
        <f>_xlfn.XLOOKUP(A2130,'Hospitalisation Details'!$A$2:$A$2344,'Hospitalisation Details'!$G$2:$G$2344," ",0,1)</f>
        <v>tier - 2</v>
      </c>
      <c r="O2130" t="str">
        <f>_xlfn.XLOOKUP(A2130,'Hospitalisation Details'!$A$2:$A$2344,'Hospitalisation Details'!$H$2:$H$2344," ",0,1)</f>
        <v>tier - 3</v>
      </c>
      <c r="P2130" t="str">
        <f>_xlfn.XLOOKUP(A2130,'Hospitalisation Details'!$A$2:$A$2344,'Hospitalisation Details'!$I$2:$I$2344," ",0,1)</f>
        <v>R1012</v>
      </c>
      <c r="Q2130">
        <f>_xlfn.XLOOKUP(A2130,'Hospitalisation Details'!$A$2:$A$2344,'Hospitalisation Details'!$K$2:$K$2344," ",0,1)</f>
        <v>19</v>
      </c>
    </row>
    <row r="2131" spans="1:17" ht="15.5" x14ac:dyDescent="0.35">
      <c r="A2131" s="8" t="s">
        <v>233</v>
      </c>
      <c r="B2131" t="str">
        <f>VLOOKUP(Healthcare!A2131,'Customer Names'!A2131:E4465,4,FALSE)</f>
        <v>Paula</v>
      </c>
      <c r="C2131" s="10">
        <f>_xlfn.XLOOKUP(A2131,'Medical Examinations'!$A$2:$A$2336,'Medical Examinations'!$B$2:$B$2336,"NA",0,1)</f>
        <v>32.11</v>
      </c>
      <c r="D2131" s="10">
        <f>_xlfn.XLOOKUP(A2131,'Medical Examinations'!$A$2:$A$2336,'Medical Examinations'!$C$2:$C$2336)</f>
        <v>4.43</v>
      </c>
      <c r="E2131" s="1" t="str">
        <f>_xlfn.XLOOKUP(A2131,'Medical Examinations'!$A$2:$A$2336,'Medical Examinations'!$D$2:$D$2336)</f>
        <v>No</v>
      </c>
      <c r="F2131" t="str">
        <f>_xlfn.XLOOKUP(A2131,'Medical Examinations'!$A$2:$A$2336,'Medical Examinations'!$E$2:$E$2336)</f>
        <v>No</v>
      </c>
      <c r="G2131" t="str">
        <f>_xlfn.XLOOKUP(A2131,'Medical Examinations'!$A$2:$A$2336,'Medical Examinations'!$F$2:$F$2336)</f>
        <v>Yes</v>
      </c>
      <c r="H2131" s="1">
        <f>_xlfn.XLOOKUP(A2131,'Medical Examinations'!$A$2:$A$2336,'Medical Examinations'!$G$2:$G$2336)</f>
        <v>1</v>
      </c>
      <c r="I2131" t="str">
        <f>_xlfn.XLOOKUP(A2131,'Medical Examinations'!$A$2:$A$2336,'Medical Examinations'!$H$2:$H$2336)</f>
        <v>No</v>
      </c>
      <c r="J2131" t="str">
        <f>VLOOKUP(A2131,'Medical Examinations'!$A$2:$J$2336,9,FALSE)</f>
        <v>Obesity</v>
      </c>
      <c r="K2131" t="str">
        <f>VLOOKUP(A2131,'Medical Examinations'!$A$2:$J$2336,10,FALSE)</f>
        <v>Normal</v>
      </c>
      <c r="L2131" s="51" t="str">
        <f>_xlfn.XLOOKUP(A2131,'Hospitalisation Details'!$A$2:$A$2345,'Hospitalisation Details'!$J$2:$J$2345,"")</f>
        <v>22-Dec-2003</v>
      </c>
      <c r="M2131" s="12">
        <f>_xlfn.XLOOKUP(A2131,'Hospitalisation Details'!$A$2:$A$2344,'Hospitalisation Details'!$F$2:$F$2344," ",0,1)</f>
        <v>2130.6799999999998</v>
      </c>
      <c r="N2131" t="str">
        <f>_xlfn.XLOOKUP(A2131,'Hospitalisation Details'!$A$2:$A$2344,'Hospitalisation Details'!$G$2:$G$2344," ",0,1)</f>
        <v>tier - 2</v>
      </c>
      <c r="O2131" t="str">
        <f>_xlfn.XLOOKUP(A2131,'Hospitalisation Details'!$A$2:$A$2344,'Hospitalisation Details'!$H$2:$H$2344," ",0,1)</f>
        <v>tier - 3</v>
      </c>
      <c r="P2131" t="str">
        <f>_xlfn.XLOOKUP(A2131,'Hospitalisation Details'!$A$2:$A$2344,'Hospitalisation Details'!$I$2:$I$2344," ",0,1)</f>
        <v>R1012</v>
      </c>
      <c r="Q2131">
        <f>_xlfn.XLOOKUP(A2131,'Hospitalisation Details'!$A$2:$A$2344,'Hospitalisation Details'!$K$2:$K$2344," ",0,1)</f>
        <v>19</v>
      </c>
    </row>
    <row r="2132" spans="1:17" ht="15.5" x14ac:dyDescent="0.35">
      <c r="A2132" s="8" t="s">
        <v>232</v>
      </c>
      <c r="B2132" t="str">
        <f>VLOOKUP(Healthcare!A2132,'Customer Names'!A2132:E4466,4,FALSE)</f>
        <v>Evan</v>
      </c>
      <c r="C2132" s="10">
        <f>_xlfn.XLOOKUP(A2132,'Medical Examinations'!$A$2:$A$2336,'Medical Examinations'!$B$2:$B$2336,"NA",0,1)</f>
        <v>30.495000000000001</v>
      </c>
      <c r="D2132" s="10">
        <f>_xlfn.XLOOKUP(A2132,'Medical Examinations'!$A$2:$A$2336,'Medical Examinations'!$C$2:$C$2336)</f>
        <v>4.95</v>
      </c>
      <c r="E2132" s="1" t="str">
        <f>_xlfn.XLOOKUP(A2132,'Medical Examinations'!$A$2:$A$2336,'Medical Examinations'!$D$2:$D$2336)</f>
        <v>No</v>
      </c>
      <c r="F2132" t="str">
        <f>_xlfn.XLOOKUP(A2132,'Medical Examinations'!$A$2:$A$2336,'Medical Examinations'!$E$2:$E$2336)</f>
        <v>No</v>
      </c>
      <c r="G2132" t="str">
        <f>_xlfn.XLOOKUP(A2132,'Medical Examinations'!$A$2:$A$2336,'Medical Examinations'!$F$2:$F$2336)</f>
        <v>Yes</v>
      </c>
      <c r="H2132" s="1">
        <f>_xlfn.XLOOKUP(A2132,'Medical Examinations'!$A$2:$A$2336,'Medical Examinations'!$G$2:$G$2336)</f>
        <v>1</v>
      </c>
      <c r="I2132" t="str">
        <f>_xlfn.XLOOKUP(A2132,'Medical Examinations'!$A$2:$A$2336,'Medical Examinations'!$H$2:$H$2336)</f>
        <v>No</v>
      </c>
      <c r="J2132" t="str">
        <f>VLOOKUP(A2132,'Medical Examinations'!$A$2:$J$2336,9,FALSE)</f>
        <v>Obesity</v>
      </c>
      <c r="K2132" t="str">
        <f>VLOOKUP(A2132,'Medical Examinations'!$A$2:$J$2336,10,FALSE)</f>
        <v>Normal</v>
      </c>
      <c r="L2132" s="51" t="str">
        <f>_xlfn.XLOOKUP(A2132,'Hospitalisation Details'!$A$2:$A$2345,'Hospitalisation Details'!$J$2:$J$2345,"")</f>
        <v>30-Aug-2003</v>
      </c>
      <c r="M2132" s="12">
        <f>_xlfn.XLOOKUP(A2132,'Hospitalisation Details'!$A$2:$A$2344,'Hospitalisation Details'!$F$2:$F$2344," ",0,1)</f>
        <v>2128.4299999999998</v>
      </c>
      <c r="N2132" t="str">
        <f>_xlfn.XLOOKUP(A2132,'Hospitalisation Details'!$A$2:$A$2344,'Hospitalisation Details'!$G$2:$G$2344," ",0,1)</f>
        <v>tier - 2</v>
      </c>
      <c r="O2132" t="str">
        <f>_xlfn.XLOOKUP(A2132,'Hospitalisation Details'!$A$2:$A$2344,'Hospitalisation Details'!$H$2:$H$2344," ",0,1)</f>
        <v>tier - 1</v>
      </c>
      <c r="P2132" t="str">
        <f>_xlfn.XLOOKUP(A2132,'Hospitalisation Details'!$A$2:$A$2344,'Hospitalisation Details'!$I$2:$I$2344," ",0,1)</f>
        <v>R1012</v>
      </c>
      <c r="Q2132">
        <f>_xlfn.XLOOKUP(A2132,'Hospitalisation Details'!$A$2:$A$2344,'Hospitalisation Details'!$K$2:$K$2344," ",0,1)</f>
        <v>19</v>
      </c>
    </row>
    <row r="2133" spans="1:17" ht="15.5" x14ac:dyDescent="0.35">
      <c r="A2133" s="8" t="s">
        <v>231</v>
      </c>
      <c r="B2133" t="str">
        <f>VLOOKUP(Healthcare!A2133,'Customer Names'!A2133:E4467,4,FALSE)</f>
        <v>Nathan J</v>
      </c>
      <c r="C2133" s="10">
        <f>_xlfn.XLOOKUP(A2133,'Medical Examinations'!$A$2:$A$2336,'Medical Examinations'!$B$2:$B$2336,"NA",0,1)</f>
        <v>29.24</v>
      </c>
      <c r="D2133" s="10">
        <f>_xlfn.XLOOKUP(A2133,'Medical Examinations'!$A$2:$A$2336,'Medical Examinations'!$C$2:$C$2336)</f>
        <v>4.04</v>
      </c>
      <c r="E2133" s="1" t="str">
        <f>_xlfn.XLOOKUP(A2133,'Medical Examinations'!$A$2:$A$2336,'Medical Examinations'!$D$2:$D$2336)</f>
        <v>No</v>
      </c>
      <c r="F2133" t="str">
        <f>_xlfn.XLOOKUP(A2133,'Medical Examinations'!$A$2:$A$2336,'Medical Examinations'!$E$2:$E$2336)</f>
        <v>Yes</v>
      </c>
      <c r="G2133" t="str">
        <f>_xlfn.XLOOKUP(A2133,'Medical Examinations'!$A$2:$A$2336,'Medical Examinations'!$F$2:$F$2336)</f>
        <v>No</v>
      </c>
      <c r="H2133" s="1">
        <f>_xlfn.XLOOKUP(A2133,'Medical Examinations'!$A$2:$A$2336,'Medical Examinations'!$G$2:$G$2336)</f>
        <v>1</v>
      </c>
      <c r="I2133" t="str">
        <f>_xlfn.XLOOKUP(A2133,'Medical Examinations'!$A$2:$A$2336,'Medical Examinations'!$H$2:$H$2336)</f>
        <v>No</v>
      </c>
      <c r="J2133" t="str">
        <f>VLOOKUP(A2133,'Medical Examinations'!$A$2:$J$2336,9,FALSE)</f>
        <v>Overweight</v>
      </c>
      <c r="K2133" t="str">
        <f>VLOOKUP(A2133,'Medical Examinations'!$A$2:$J$2336,10,FALSE)</f>
        <v>Normal</v>
      </c>
      <c r="L2133" s="51" t="str">
        <f>_xlfn.XLOOKUP(A2133,'Hospitalisation Details'!$A$2:$A$2345,'Hospitalisation Details'!$J$2:$J$2345,"")</f>
        <v>4-Nov-2004</v>
      </c>
      <c r="M2133" s="12">
        <f>_xlfn.XLOOKUP(A2133,'Hospitalisation Details'!$A$2:$A$2344,'Hospitalisation Details'!$F$2:$F$2344," ",0,1)</f>
        <v>2118.61</v>
      </c>
      <c r="N2133" t="str">
        <f>_xlfn.XLOOKUP(A2133,'Hospitalisation Details'!$A$2:$A$2344,'Hospitalisation Details'!$G$2:$G$2344," ",0,1)</f>
        <v>tier - 2</v>
      </c>
      <c r="O2133" t="str">
        <f>_xlfn.XLOOKUP(A2133,'Hospitalisation Details'!$A$2:$A$2344,'Hospitalisation Details'!$H$2:$H$2344," ",0,1)</f>
        <v>tier - 1</v>
      </c>
      <c r="P2133" t="str">
        <f>_xlfn.XLOOKUP(A2133,'Hospitalisation Details'!$A$2:$A$2344,'Hospitalisation Details'!$I$2:$I$2344," ",0,1)</f>
        <v>R1012</v>
      </c>
      <c r="Q2133">
        <f>_xlfn.XLOOKUP(A2133,'Hospitalisation Details'!$A$2:$A$2344,'Hospitalisation Details'!$K$2:$K$2344," ",0,1)</f>
        <v>18</v>
      </c>
    </row>
    <row r="2134" spans="1:17" ht="15.5" x14ac:dyDescent="0.35">
      <c r="A2134" s="8" t="s">
        <v>230</v>
      </c>
      <c r="B2134" t="str">
        <f>VLOOKUP(Healthcare!A2134,'Customer Names'!A2134:E4468,4,FALSE)</f>
        <v>Ashley M</v>
      </c>
      <c r="C2134" s="10">
        <f>_xlfn.XLOOKUP(A2134,'Medical Examinations'!$A$2:$A$2336,'Medical Examinations'!$B$2:$B$2336,"NA",0,1)</f>
        <v>22.515000000000001</v>
      </c>
      <c r="D2134" s="10">
        <f>_xlfn.XLOOKUP(A2134,'Medical Examinations'!$A$2:$A$2336,'Medical Examinations'!$C$2:$C$2336)</f>
        <v>5.93</v>
      </c>
      <c r="E2134" s="1" t="str">
        <f>_xlfn.XLOOKUP(A2134,'Medical Examinations'!$A$2:$A$2336,'Medical Examinations'!$D$2:$D$2336)</f>
        <v>No</v>
      </c>
      <c r="F2134" t="str">
        <f>_xlfn.XLOOKUP(A2134,'Medical Examinations'!$A$2:$A$2336,'Medical Examinations'!$E$2:$E$2336)</f>
        <v>No</v>
      </c>
      <c r="G2134" t="str">
        <f>_xlfn.XLOOKUP(A2134,'Medical Examinations'!$A$2:$A$2336,'Medical Examinations'!$F$2:$F$2336)</f>
        <v>Yes</v>
      </c>
      <c r="H2134" s="1">
        <f>_xlfn.XLOOKUP(A2134,'Medical Examinations'!$A$2:$A$2336,'Medical Examinations'!$G$2:$G$2336)</f>
        <v>1</v>
      </c>
      <c r="I2134" t="str">
        <f>_xlfn.XLOOKUP(A2134,'Medical Examinations'!$A$2:$A$2336,'Medical Examinations'!$H$2:$H$2336)</f>
        <v>No</v>
      </c>
      <c r="J2134" t="str">
        <f>VLOOKUP(A2134,'Medical Examinations'!$A$2:$J$2336,9,FALSE)</f>
        <v>Normal Weight</v>
      </c>
      <c r="K2134" t="str">
        <f>VLOOKUP(A2134,'Medical Examinations'!$A$2:$J$2336,10,FALSE)</f>
        <v>Prediabetes</v>
      </c>
      <c r="L2134" s="51" t="str">
        <f>_xlfn.XLOOKUP(A2134,'Hospitalisation Details'!$A$2:$A$2345,'Hospitalisation Details'!$J$2:$J$2345,"")</f>
        <v>30-Sep-2003</v>
      </c>
      <c r="M2134" s="12">
        <f>_xlfn.XLOOKUP(A2134,'Hospitalisation Details'!$A$2:$A$2344,'Hospitalisation Details'!$F$2:$F$2344," ",0,1)</f>
        <v>2117.34</v>
      </c>
      <c r="N2134" t="str">
        <f>_xlfn.XLOOKUP(A2134,'Hospitalisation Details'!$A$2:$A$2344,'Hospitalisation Details'!$G$2:$G$2344," ",0,1)</f>
        <v>tier - 2</v>
      </c>
      <c r="O2134" t="str">
        <f>_xlfn.XLOOKUP(A2134,'Hospitalisation Details'!$A$2:$A$2344,'Hospitalisation Details'!$H$2:$H$2344," ",0,1)</f>
        <v>tier - 3</v>
      </c>
      <c r="P2134" t="str">
        <f>_xlfn.XLOOKUP(A2134,'Hospitalisation Details'!$A$2:$A$2344,'Hospitalisation Details'!$I$2:$I$2344," ",0,1)</f>
        <v>R1012</v>
      </c>
      <c r="Q2134">
        <f>_xlfn.XLOOKUP(A2134,'Hospitalisation Details'!$A$2:$A$2344,'Hospitalisation Details'!$K$2:$K$2344," ",0,1)</f>
        <v>19</v>
      </c>
    </row>
    <row r="2135" spans="1:17" ht="15.5" x14ac:dyDescent="0.35">
      <c r="A2135" s="8" t="s">
        <v>229</v>
      </c>
      <c r="B2135" t="str">
        <f>VLOOKUP(Healthcare!A2135,'Customer Names'!A2135:E4469,4,FALSE)</f>
        <v>Jason</v>
      </c>
      <c r="C2135" s="10">
        <f>_xlfn.XLOOKUP(A2135,'Medical Examinations'!$A$2:$A$2336,'Medical Examinations'!$B$2:$B$2336,"NA",0,1)</f>
        <v>15.65</v>
      </c>
      <c r="D2135" s="10">
        <f>_xlfn.XLOOKUP(A2135,'Medical Examinations'!$A$2:$A$2336,'Medical Examinations'!$C$2:$C$2336)</f>
        <v>4.2300000000000004</v>
      </c>
      <c r="E2135" s="1" t="str">
        <f>_xlfn.XLOOKUP(A2135,'Medical Examinations'!$A$2:$A$2336,'Medical Examinations'!$D$2:$D$2336)</f>
        <v>No</v>
      </c>
      <c r="F2135" t="str">
        <f>_xlfn.XLOOKUP(A2135,'Medical Examinations'!$A$2:$A$2336,'Medical Examinations'!$E$2:$E$2336)</f>
        <v>No</v>
      </c>
      <c r="G2135" t="str">
        <f>_xlfn.XLOOKUP(A2135,'Medical Examinations'!$A$2:$A$2336,'Medical Examinations'!$F$2:$F$2336)</f>
        <v>No</v>
      </c>
      <c r="H2135" s="1">
        <f>_xlfn.XLOOKUP(A2135,'Medical Examinations'!$A$2:$A$2336,'Medical Examinations'!$G$2:$G$2336)</f>
        <v>0</v>
      </c>
      <c r="I2135" t="str">
        <f>_xlfn.XLOOKUP(A2135,'Medical Examinations'!$A$2:$A$2336,'Medical Examinations'!$H$2:$H$2336)</f>
        <v>No</v>
      </c>
      <c r="J2135" t="str">
        <f>VLOOKUP(A2135,'Medical Examinations'!$A$2:$J$2336,9,FALSE)</f>
        <v>Underweight</v>
      </c>
      <c r="K2135" t="str">
        <f>VLOOKUP(A2135,'Medical Examinations'!$A$2:$J$2336,10,FALSE)</f>
        <v>Normal</v>
      </c>
      <c r="L2135" s="51" t="str">
        <f>_xlfn.XLOOKUP(A2135,'Hospitalisation Details'!$A$2:$A$2345,'Hospitalisation Details'!$J$2:$J$2345,"")</f>
        <v>21-Jul-1989</v>
      </c>
      <c r="M2135" s="12">
        <f>_xlfn.XLOOKUP(A2135,'Hospitalisation Details'!$A$2:$A$2344,'Hospitalisation Details'!$F$2:$F$2344," ",0,1)</f>
        <v>2106.2600000000002</v>
      </c>
      <c r="N2135" t="str">
        <f>_xlfn.XLOOKUP(A2135,'Hospitalisation Details'!$A$2:$A$2344,'Hospitalisation Details'!$G$2:$G$2344," ",0,1)</f>
        <v>tier - 2</v>
      </c>
      <c r="O2135" t="str">
        <f>_xlfn.XLOOKUP(A2135,'Hospitalisation Details'!$A$2:$A$2344,'Hospitalisation Details'!$H$2:$H$2344," ",0,1)</f>
        <v>tier - 2</v>
      </c>
      <c r="P2135" t="str">
        <f>_xlfn.XLOOKUP(A2135,'Hospitalisation Details'!$A$2:$A$2344,'Hospitalisation Details'!$I$2:$I$2344," ",0,1)</f>
        <v>R1013</v>
      </c>
      <c r="Q2135">
        <f>_xlfn.XLOOKUP(A2135,'Hospitalisation Details'!$A$2:$A$2344,'Hospitalisation Details'!$K$2:$K$2344," ",0,1)</f>
        <v>33</v>
      </c>
    </row>
    <row r="2136" spans="1:17" ht="15.5" x14ac:dyDescent="0.35">
      <c r="A2136" s="8" t="s">
        <v>228</v>
      </c>
      <c r="B2136" t="str">
        <f>VLOOKUP(Healthcare!A2136,'Customer Names'!A2136:E4470,4,FALSE)</f>
        <v>Marshall</v>
      </c>
      <c r="C2136" s="10">
        <f>_xlfn.XLOOKUP(A2136,'Medical Examinations'!$A$2:$A$2336,'Medical Examinations'!$B$2:$B$2336,"NA",0,1)</f>
        <v>27.36</v>
      </c>
      <c r="D2136" s="10">
        <f>_xlfn.XLOOKUP(A2136,'Medical Examinations'!$A$2:$A$2336,'Medical Examinations'!$C$2:$C$2336)</f>
        <v>5.59</v>
      </c>
      <c r="E2136" s="1" t="str">
        <f>_xlfn.XLOOKUP(A2136,'Medical Examinations'!$A$2:$A$2336,'Medical Examinations'!$D$2:$D$2336)</f>
        <v>Yes</v>
      </c>
      <c r="F2136" t="str">
        <f>_xlfn.XLOOKUP(A2136,'Medical Examinations'!$A$2:$A$2336,'Medical Examinations'!$E$2:$E$2336)</f>
        <v>No</v>
      </c>
      <c r="G2136" t="str">
        <f>_xlfn.XLOOKUP(A2136,'Medical Examinations'!$A$2:$A$2336,'Medical Examinations'!$F$2:$F$2336)</f>
        <v>No</v>
      </c>
      <c r="H2136" s="1">
        <f>_xlfn.XLOOKUP(A2136,'Medical Examinations'!$A$2:$A$2336,'Medical Examinations'!$G$2:$G$2336)</f>
        <v>0</v>
      </c>
      <c r="I2136" t="str">
        <f>_xlfn.XLOOKUP(A2136,'Medical Examinations'!$A$2:$A$2336,'Medical Examinations'!$H$2:$H$2336)</f>
        <v>No</v>
      </c>
      <c r="J2136" t="str">
        <f>VLOOKUP(A2136,'Medical Examinations'!$A$2:$J$2336,9,FALSE)</f>
        <v>Overweight</v>
      </c>
      <c r="K2136" t="str">
        <f>VLOOKUP(A2136,'Medical Examinations'!$A$2:$J$2336,10,FALSE)</f>
        <v>Normal</v>
      </c>
      <c r="L2136" s="51" t="str">
        <f>_xlfn.XLOOKUP(A2136,'Hospitalisation Details'!$A$2:$A$2345,'Hospitalisation Details'!$J$2:$J$2345,"")</f>
        <v>28-Nov-2001</v>
      </c>
      <c r="M2136" s="12">
        <f>_xlfn.XLOOKUP(A2136,'Hospitalisation Details'!$A$2:$A$2344,'Hospitalisation Details'!$F$2:$F$2344," ",0,1)</f>
        <v>2104.11</v>
      </c>
      <c r="N2136" t="str">
        <f>_xlfn.XLOOKUP(A2136,'Hospitalisation Details'!$A$2:$A$2344,'Hospitalisation Details'!$G$2:$G$2344," ",0,1)</f>
        <v>tier - 2</v>
      </c>
      <c r="O2136" t="str">
        <f>_xlfn.XLOOKUP(A2136,'Hospitalisation Details'!$A$2:$A$2344,'Hospitalisation Details'!$H$2:$H$2344," ",0,1)</f>
        <v>tier - 1</v>
      </c>
      <c r="P2136" t="str">
        <f>_xlfn.XLOOKUP(A2136,'Hospitalisation Details'!$A$2:$A$2344,'Hospitalisation Details'!$I$2:$I$2344," ",0,1)</f>
        <v>R1016</v>
      </c>
      <c r="Q2136">
        <f>_xlfn.XLOOKUP(A2136,'Hospitalisation Details'!$A$2:$A$2344,'Hospitalisation Details'!$K$2:$K$2344," ",0,1)</f>
        <v>21</v>
      </c>
    </row>
    <row r="2137" spans="1:17" ht="15.5" x14ac:dyDescent="0.35">
      <c r="A2137" s="8" t="s">
        <v>227</v>
      </c>
      <c r="B2137" t="str">
        <f>VLOOKUP(Healthcare!A2137,'Customer Names'!A2137:E4471,4,FALSE)</f>
        <v>Lavar</v>
      </c>
      <c r="C2137" s="10">
        <f>_xlfn.XLOOKUP(A2137,'Medical Examinations'!$A$2:$A$2336,'Medical Examinations'!$B$2:$B$2336,"NA",0,1)</f>
        <v>22.3</v>
      </c>
      <c r="D2137" s="10">
        <f>_xlfn.XLOOKUP(A2137,'Medical Examinations'!$A$2:$A$2336,'Medical Examinations'!$C$2:$C$2336)</f>
        <v>4.8899999999999997</v>
      </c>
      <c r="E2137" s="1" t="str">
        <f>_xlfn.XLOOKUP(A2137,'Medical Examinations'!$A$2:$A$2336,'Medical Examinations'!$D$2:$D$2336)</f>
        <v>Yes</v>
      </c>
      <c r="F2137" t="str">
        <f>_xlfn.XLOOKUP(A2137,'Medical Examinations'!$A$2:$A$2336,'Medical Examinations'!$E$2:$E$2336)</f>
        <v>No</v>
      </c>
      <c r="G2137" t="str">
        <f>_xlfn.XLOOKUP(A2137,'Medical Examinations'!$A$2:$A$2336,'Medical Examinations'!$F$2:$F$2336)</f>
        <v>No</v>
      </c>
      <c r="H2137" s="1">
        <f>_xlfn.XLOOKUP(A2137,'Medical Examinations'!$A$2:$A$2336,'Medical Examinations'!$G$2:$G$2336)</f>
        <v>0</v>
      </c>
      <c r="I2137" t="str">
        <f>_xlfn.XLOOKUP(A2137,'Medical Examinations'!$A$2:$A$2336,'Medical Examinations'!$H$2:$H$2336)</f>
        <v>No</v>
      </c>
      <c r="J2137" t="str">
        <f>VLOOKUP(A2137,'Medical Examinations'!$A$2:$J$2336,9,FALSE)</f>
        <v>Normal Weight</v>
      </c>
      <c r="K2137" t="str">
        <f>VLOOKUP(A2137,'Medical Examinations'!$A$2:$J$2336,10,FALSE)</f>
        <v>Normal</v>
      </c>
      <c r="L2137" s="51" t="str">
        <f>_xlfn.XLOOKUP(A2137,'Hospitalisation Details'!$A$2:$A$2345,'Hospitalisation Details'!$J$2:$J$2345,"")</f>
        <v>22-Jun-2001</v>
      </c>
      <c r="M2137" s="12">
        <f>_xlfn.XLOOKUP(A2137,'Hospitalisation Details'!$A$2:$A$2344,'Hospitalisation Details'!$F$2:$F$2344," ",0,1)</f>
        <v>2103.08</v>
      </c>
      <c r="N2137" t="str">
        <f>_xlfn.XLOOKUP(A2137,'Hospitalisation Details'!$A$2:$A$2344,'Hospitalisation Details'!$G$2:$G$2344," ",0,1)</f>
        <v>tier - 3</v>
      </c>
      <c r="O2137" t="str">
        <f>_xlfn.XLOOKUP(A2137,'Hospitalisation Details'!$A$2:$A$2344,'Hospitalisation Details'!$H$2:$H$2344," ",0,1)</f>
        <v>tier - 2</v>
      </c>
      <c r="P2137" t="str">
        <f>_xlfn.XLOOKUP(A2137,'Hospitalisation Details'!$A$2:$A$2344,'Hospitalisation Details'!$I$2:$I$2344," ",0,1)</f>
        <v>R1011</v>
      </c>
      <c r="Q2137">
        <f>_xlfn.XLOOKUP(A2137,'Hospitalisation Details'!$A$2:$A$2344,'Hospitalisation Details'!$K$2:$K$2344," ",0,1)</f>
        <v>21</v>
      </c>
    </row>
    <row r="2138" spans="1:17" ht="15.5" x14ac:dyDescent="0.35">
      <c r="A2138" s="8" t="s">
        <v>226</v>
      </c>
      <c r="B2138" t="str">
        <f>VLOOKUP(Healthcare!A2138,'Customer Names'!A2138:E4472,4,FALSE)</f>
        <v>Charlie T.</v>
      </c>
      <c r="C2138" s="10">
        <f>_xlfn.XLOOKUP(A2138,'Medical Examinations'!$A$2:$A$2336,'Medical Examinations'!$B$2:$B$2336,"NA",0,1)</f>
        <v>26.03</v>
      </c>
      <c r="D2138" s="10">
        <f>_xlfn.XLOOKUP(A2138,'Medical Examinations'!$A$2:$A$2336,'Medical Examinations'!$C$2:$C$2336)</f>
        <v>5.81</v>
      </c>
      <c r="E2138" s="1" t="str">
        <f>_xlfn.XLOOKUP(A2138,'Medical Examinations'!$A$2:$A$2336,'Medical Examinations'!$D$2:$D$2336)</f>
        <v>Yes</v>
      </c>
      <c r="F2138" t="str">
        <f>_xlfn.XLOOKUP(A2138,'Medical Examinations'!$A$2:$A$2336,'Medical Examinations'!$E$2:$E$2336)</f>
        <v>No</v>
      </c>
      <c r="G2138" t="str">
        <f>_xlfn.XLOOKUP(A2138,'Medical Examinations'!$A$2:$A$2336,'Medical Examinations'!$F$2:$F$2336)</f>
        <v>No</v>
      </c>
      <c r="H2138" s="1">
        <f>_xlfn.XLOOKUP(A2138,'Medical Examinations'!$A$2:$A$2336,'Medical Examinations'!$G$2:$G$2336)</f>
        <v>0</v>
      </c>
      <c r="I2138" t="str">
        <f>_xlfn.XLOOKUP(A2138,'Medical Examinations'!$A$2:$A$2336,'Medical Examinations'!$H$2:$H$2336)</f>
        <v>No</v>
      </c>
      <c r="J2138" t="str">
        <f>VLOOKUP(A2138,'Medical Examinations'!$A$2:$J$2336,9,FALSE)</f>
        <v>Overweight</v>
      </c>
      <c r="K2138" t="str">
        <f>VLOOKUP(A2138,'Medical Examinations'!$A$2:$J$2336,10,FALSE)</f>
        <v>Prediabetes</v>
      </c>
      <c r="L2138" s="51" t="str">
        <f>_xlfn.XLOOKUP(A2138,'Hospitalisation Details'!$A$2:$A$2345,'Hospitalisation Details'!$J$2:$J$2345,"")</f>
        <v>14-Aug-2001</v>
      </c>
      <c r="M2138" s="12">
        <f>_xlfn.XLOOKUP(A2138,'Hospitalisation Details'!$A$2:$A$2344,'Hospitalisation Details'!$F$2:$F$2344," ",0,1)</f>
        <v>2102.2600000000002</v>
      </c>
      <c r="N2138" t="str">
        <f>_xlfn.XLOOKUP(A2138,'Hospitalisation Details'!$A$2:$A$2344,'Hospitalisation Details'!$G$2:$G$2344," ",0,1)</f>
        <v>tier - 3</v>
      </c>
      <c r="O2138" t="str">
        <f>_xlfn.XLOOKUP(A2138,'Hospitalisation Details'!$A$2:$A$2344,'Hospitalisation Details'!$H$2:$H$2344," ",0,1)</f>
        <v>tier - 2</v>
      </c>
      <c r="P2138" t="str">
        <f>_xlfn.XLOOKUP(A2138,'Hospitalisation Details'!$A$2:$A$2344,'Hospitalisation Details'!$I$2:$I$2344," ",0,1)</f>
        <v>R1019</v>
      </c>
      <c r="Q2138">
        <f>_xlfn.XLOOKUP(A2138,'Hospitalisation Details'!$A$2:$A$2344,'Hospitalisation Details'!$K$2:$K$2344," ",0,1)</f>
        <v>21</v>
      </c>
    </row>
    <row r="2139" spans="1:17" ht="15.5" x14ac:dyDescent="0.35">
      <c r="A2139" s="8" t="s">
        <v>225</v>
      </c>
      <c r="B2139" t="str">
        <f>VLOOKUP(Healthcare!A2139,'Customer Names'!A2139:E4473,4,FALSE)</f>
        <v>Lauren</v>
      </c>
      <c r="C2139" s="10">
        <f>_xlfn.XLOOKUP(A2139,'Medical Examinations'!$A$2:$A$2336,'Medical Examinations'!$B$2:$B$2336,"NA",0,1)</f>
        <v>27.74</v>
      </c>
      <c r="D2139" s="10">
        <f>_xlfn.XLOOKUP(A2139,'Medical Examinations'!$A$2:$A$2336,'Medical Examinations'!$C$2:$C$2336)</f>
        <v>4.29</v>
      </c>
      <c r="E2139" s="1" t="str">
        <f>_xlfn.XLOOKUP(A2139,'Medical Examinations'!$A$2:$A$2336,'Medical Examinations'!$D$2:$D$2336)</f>
        <v>No</v>
      </c>
      <c r="F2139" t="str">
        <f>_xlfn.XLOOKUP(A2139,'Medical Examinations'!$A$2:$A$2336,'Medical Examinations'!$E$2:$E$2336)</f>
        <v>Yes</v>
      </c>
      <c r="G2139" t="str">
        <f>_xlfn.XLOOKUP(A2139,'Medical Examinations'!$A$2:$A$2336,'Medical Examinations'!$F$2:$F$2336)</f>
        <v>No</v>
      </c>
      <c r="H2139" s="1">
        <f>_xlfn.XLOOKUP(A2139,'Medical Examinations'!$A$2:$A$2336,'Medical Examinations'!$G$2:$G$2336)</f>
        <v>1</v>
      </c>
      <c r="I2139" t="str">
        <f>_xlfn.XLOOKUP(A2139,'Medical Examinations'!$A$2:$A$2336,'Medical Examinations'!$H$2:$H$2336)</f>
        <v>No</v>
      </c>
      <c r="J2139" t="str">
        <f>VLOOKUP(A2139,'Medical Examinations'!$A$2:$J$2336,9,FALSE)</f>
        <v>Overweight</v>
      </c>
      <c r="K2139" t="str">
        <f>VLOOKUP(A2139,'Medical Examinations'!$A$2:$J$2336,10,FALSE)</f>
        <v>Normal</v>
      </c>
      <c r="L2139" s="51" t="str">
        <f>_xlfn.XLOOKUP(A2139,'Hospitalisation Details'!$A$2:$A$2345,'Hospitalisation Details'!$J$2:$J$2345,"")</f>
        <v>12-Jun-2004</v>
      </c>
      <c r="M2139" s="12">
        <f>_xlfn.XLOOKUP(A2139,'Hospitalisation Details'!$A$2:$A$2344,'Hospitalisation Details'!$F$2:$F$2344," ",0,1)</f>
        <v>2094.1</v>
      </c>
      <c r="N2139" t="str">
        <f>_xlfn.XLOOKUP(A2139,'Hospitalisation Details'!$A$2:$A$2344,'Hospitalisation Details'!$G$2:$G$2344," ",0,1)</f>
        <v>tier - 3</v>
      </c>
      <c r="O2139" t="str">
        <f>_xlfn.XLOOKUP(A2139,'Hospitalisation Details'!$A$2:$A$2344,'Hospitalisation Details'!$H$2:$H$2344," ",0,1)</f>
        <v>tier - 2</v>
      </c>
      <c r="P2139" t="str">
        <f>_xlfn.XLOOKUP(A2139,'Hospitalisation Details'!$A$2:$A$2344,'Hospitalisation Details'!$I$2:$I$2344," ",0,1)</f>
        <v>R1025</v>
      </c>
      <c r="Q2139">
        <f>_xlfn.XLOOKUP(A2139,'Hospitalisation Details'!$A$2:$A$2344,'Hospitalisation Details'!$K$2:$K$2344," ",0,1)</f>
        <v>18</v>
      </c>
    </row>
    <row r="2140" spans="1:17" ht="15.5" x14ac:dyDescent="0.35">
      <c r="A2140" s="8" t="s">
        <v>224</v>
      </c>
      <c r="B2140" t="str">
        <f>VLOOKUP(Healthcare!A2140,'Customer Names'!A2140:E4474,4,FALSE)</f>
        <v>Arthur</v>
      </c>
      <c r="C2140" s="10">
        <f>_xlfn.XLOOKUP(A2140,'Medical Examinations'!$A$2:$A$2336,'Medical Examinations'!$B$2:$B$2336,"NA",0,1)</f>
        <v>32.11</v>
      </c>
      <c r="D2140" s="10">
        <f>_xlfn.XLOOKUP(A2140,'Medical Examinations'!$A$2:$A$2336,'Medical Examinations'!$C$2:$C$2336)</f>
        <v>4.03</v>
      </c>
      <c r="E2140" s="1" t="str">
        <f>_xlfn.XLOOKUP(A2140,'Medical Examinations'!$A$2:$A$2336,'Medical Examinations'!$D$2:$D$2336)</f>
        <v>Yes</v>
      </c>
      <c r="F2140" t="str">
        <f>_xlfn.XLOOKUP(A2140,'Medical Examinations'!$A$2:$A$2336,'Medical Examinations'!$E$2:$E$2336)</f>
        <v>Yes</v>
      </c>
      <c r="G2140" t="str">
        <f>_xlfn.XLOOKUP(A2140,'Medical Examinations'!$A$2:$A$2336,'Medical Examinations'!$F$2:$F$2336)</f>
        <v>No</v>
      </c>
      <c r="H2140" s="1">
        <f>_xlfn.XLOOKUP(A2140,'Medical Examinations'!$A$2:$A$2336,'Medical Examinations'!$G$2:$G$2336)</f>
        <v>2</v>
      </c>
      <c r="I2140" t="str">
        <f>_xlfn.XLOOKUP(A2140,'Medical Examinations'!$A$2:$A$2336,'Medical Examinations'!$H$2:$H$2336)</f>
        <v>No</v>
      </c>
      <c r="J2140" t="str">
        <f>VLOOKUP(A2140,'Medical Examinations'!$A$2:$J$2336,9,FALSE)</f>
        <v>Obesity</v>
      </c>
      <c r="K2140" t="str">
        <f>VLOOKUP(A2140,'Medical Examinations'!$A$2:$J$2336,10,FALSE)</f>
        <v>Normal</v>
      </c>
      <c r="L2140" s="51" t="str">
        <f>_xlfn.XLOOKUP(A2140,'Hospitalisation Details'!$A$2:$A$2345,'Hospitalisation Details'!$J$2:$J$2345,"")</f>
        <v>26-Jul-2000</v>
      </c>
      <c r="M2140" s="12">
        <f>_xlfn.XLOOKUP(A2140,'Hospitalisation Details'!$A$2:$A$2344,'Hospitalisation Details'!$F$2:$F$2344," ",0,1)</f>
        <v>2055.3200000000002</v>
      </c>
      <c r="N2140" t="str">
        <f>_xlfn.XLOOKUP(A2140,'Hospitalisation Details'!$A$2:$A$2344,'Hospitalisation Details'!$G$2:$G$2344," ",0,1)</f>
        <v>tier - 3</v>
      </c>
      <c r="O2140" t="str">
        <f>_xlfn.XLOOKUP(A2140,'Hospitalisation Details'!$A$2:$A$2344,'Hospitalisation Details'!$H$2:$H$2344," ",0,1)</f>
        <v>tier - 3</v>
      </c>
      <c r="P2140" t="str">
        <f>_xlfn.XLOOKUP(A2140,'Hospitalisation Details'!$A$2:$A$2344,'Hospitalisation Details'!$I$2:$I$2344," ",0,1)</f>
        <v>R1012</v>
      </c>
      <c r="Q2140">
        <f>_xlfn.XLOOKUP(A2140,'Hospitalisation Details'!$A$2:$A$2344,'Hospitalisation Details'!$K$2:$K$2344," ",0,1)</f>
        <v>22</v>
      </c>
    </row>
    <row r="2141" spans="1:17" ht="15.5" x14ac:dyDescent="0.35">
      <c r="A2141" s="8" t="s">
        <v>223</v>
      </c>
      <c r="B2141" t="str">
        <f>VLOOKUP(Healthcare!A2141,'Customer Names'!A2141:E4475,4,FALSE)</f>
        <v>Thomas</v>
      </c>
      <c r="C2141" s="10">
        <f>_xlfn.XLOOKUP(A2141,'Medical Examinations'!$A$2:$A$2336,'Medical Examinations'!$B$2:$B$2336,"NA",0,1)</f>
        <v>25.175000000000001</v>
      </c>
      <c r="D2141" s="10">
        <f>_xlfn.XLOOKUP(A2141,'Medical Examinations'!$A$2:$A$2336,'Medical Examinations'!$C$2:$C$2336)</f>
        <v>6.29</v>
      </c>
      <c r="E2141" s="1" t="str">
        <f>_xlfn.XLOOKUP(A2141,'Medical Examinations'!$A$2:$A$2336,'Medical Examinations'!$D$2:$D$2336)</f>
        <v>Yes</v>
      </c>
      <c r="F2141" t="str">
        <f>_xlfn.XLOOKUP(A2141,'Medical Examinations'!$A$2:$A$2336,'Medical Examinations'!$E$2:$E$2336)</f>
        <v>Yes</v>
      </c>
      <c r="G2141" t="str">
        <f>_xlfn.XLOOKUP(A2141,'Medical Examinations'!$A$2:$A$2336,'Medical Examinations'!$F$2:$F$2336)</f>
        <v>No</v>
      </c>
      <c r="H2141" s="1">
        <f>_xlfn.XLOOKUP(A2141,'Medical Examinations'!$A$2:$A$2336,'Medical Examinations'!$G$2:$G$2336)</f>
        <v>2</v>
      </c>
      <c r="I2141" t="str">
        <f>_xlfn.XLOOKUP(A2141,'Medical Examinations'!$A$2:$A$2336,'Medical Examinations'!$H$2:$H$2336)</f>
        <v>No</v>
      </c>
      <c r="J2141" t="str">
        <f>VLOOKUP(A2141,'Medical Examinations'!$A$2:$J$2336,9,FALSE)</f>
        <v>Overweight</v>
      </c>
      <c r="K2141" t="str">
        <f>VLOOKUP(A2141,'Medical Examinations'!$A$2:$J$2336,10,FALSE)</f>
        <v>Prediabetes</v>
      </c>
      <c r="L2141" s="51" t="str">
        <f>_xlfn.XLOOKUP(A2141,'Hospitalisation Details'!$A$2:$A$2345,'Hospitalisation Details'!$J$2:$J$2345,"")</f>
        <v>2-Sep-2000</v>
      </c>
      <c r="M2141" s="12">
        <f>_xlfn.XLOOKUP(A2141,'Hospitalisation Details'!$A$2:$A$2344,'Hospitalisation Details'!$F$2:$F$2344," ",0,1)</f>
        <v>2045.69</v>
      </c>
      <c r="N2141" t="str">
        <f>_xlfn.XLOOKUP(A2141,'Hospitalisation Details'!$A$2:$A$2344,'Hospitalisation Details'!$G$2:$G$2344," ",0,1)</f>
        <v>tier - 3</v>
      </c>
      <c r="O2141" t="str">
        <f>_xlfn.XLOOKUP(A2141,'Hospitalisation Details'!$A$2:$A$2344,'Hospitalisation Details'!$H$2:$H$2344," ",0,1)</f>
        <v>tier - 3</v>
      </c>
      <c r="P2141" t="str">
        <f>_xlfn.XLOOKUP(A2141,'Hospitalisation Details'!$A$2:$A$2344,'Hospitalisation Details'!$I$2:$I$2344," ",0,1)</f>
        <v>R1012</v>
      </c>
      <c r="Q2141">
        <f>_xlfn.XLOOKUP(A2141,'Hospitalisation Details'!$A$2:$A$2344,'Hospitalisation Details'!$K$2:$K$2344," ",0,1)</f>
        <v>22</v>
      </c>
    </row>
    <row r="2142" spans="1:17" ht="15.5" x14ac:dyDescent="0.35">
      <c r="A2142" s="8" t="s">
        <v>222</v>
      </c>
      <c r="B2142" t="str">
        <f>VLOOKUP(Healthcare!A2142,'Customer Names'!A2142:E4476,4,FALSE)</f>
        <v>Jennifer</v>
      </c>
      <c r="C2142" s="10">
        <f>_xlfn.XLOOKUP(A2142,'Medical Examinations'!$A$2:$A$2336,'Medical Examinations'!$B$2:$B$2336,"NA",0,1)</f>
        <v>39.49</v>
      </c>
      <c r="D2142" s="10">
        <f>_xlfn.XLOOKUP(A2142,'Medical Examinations'!$A$2:$A$2336,'Medical Examinations'!$C$2:$C$2336)</f>
        <v>4.4800000000000004</v>
      </c>
      <c r="E2142" s="1" t="str">
        <f>_xlfn.XLOOKUP(A2142,'Medical Examinations'!$A$2:$A$2336,'Medical Examinations'!$D$2:$D$2336)</f>
        <v>Yes</v>
      </c>
      <c r="F2142" t="str">
        <f>_xlfn.XLOOKUP(A2142,'Medical Examinations'!$A$2:$A$2336,'Medical Examinations'!$E$2:$E$2336)</f>
        <v>No</v>
      </c>
      <c r="G2142" t="str">
        <f>_xlfn.XLOOKUP(A2142,'Medical Examinations'!$A$2:$A$2336,'Medical Examinations'!$F$2:$F$2336)</f>
        <v>No</v>
      </c>
      <c r="H2142" s="1">
        <f>_xlfn.XLOOKUP(A2142,'Medical Examinations'!$A$2:$A$2336,'Medical Examinations'!$G$2:$G$2336)</f>
        <v>0</v>
      </c>
      <c r="I2142" t="str">
        <f>_xlfn.XLOOKUP(A2142,'Medical Examinations'!$A$2:$A$2336,'Medical Examinations'!$H$2:$H$2336)</f>
        <v>No</v>
      </c>
      <c r="J2142" t="str">
        <f>VLOOKUP(A2142,'Medical Examinations'!$A$2:$J$2336,9,FALSE)</f>
        <v>Obesity</v>
      </c>
      <c r="K2142" t="str">
        <f>VLOOKUP(A2142,'Medical Examinations'!$A$2:$J$2336,10,FALSE)</f>
        <v>Normal</v>
      </c>
      <c r="L2142" s="51" t="str">
        <f>_xlfn.XLOOKUP(A2142,'Hospitalisation Details'!$A$2:$A$2345,'Hospitalisation Details'!$J$2:$J$2345,"")</f>
        <v>4-Aug-2001</v>
      </c>
      <c r="M2142" s="12">
        <f>_xlfn.XLOOKUP(A2142,'Hospitalisation Details'!$A$2:$A$2344,'Hospitalisation Details'!$F$2:$F$2344," ",0,1)</f>
        <v>2026.97</v>
      </c>
      <c r="N2142" t="str">
        <f>_xlfn.XLOOKUP(A2142,'Hospitalisation Details'!$A$2:$A$2344,'Hospitalisation Details'!$G$2:$G$2344," ",0,1)</f>
        <v>tier - 3</v>
      </c>
      <c r="O2142" t="str">
        <f>_xlfn.XLOOKUP(A2142,'Hospitalisation Details'!$A$2:$A$2344,'Hospitalisation Details'!$H$2:$H$2344," ",0,1)</f>
        <v>tier - 2</v>
      </c>
      <c r="P2142" t="str">
        <f>_xlfn.XLOOKUP(A2142,'Hospitalisation Details'!$A$2:$A$2344,'Hospitalisation Details'!$I$2:$I$2344," ",0,1)</f>
        <v>R1013</v>
      </c>
      <c r="Q2142">
        <f>_xlfn.XLOOKUP(A2142,'Hospitalisation Details'!$A$2:$A$2344,'Hospitalisation Details'!$K$2:$K$2344," ",0,1)</f>
        <v>21</v>
      </c>
    </row>
    <row r="2143" spans="1:17" ht="15.5" x14ac:dyDescent="0.35">
      <c r="A2143" s="8" t="s">
        <v>221</v>
      </c>
      <c r="B2143" t="str">
        <f>VLOOKUP(Healthcare!A2143,'Customer Names'!A2143:E4477,4,FALSE)</f>
        <v>Tammy</v>
      </c>
      <c r="C2143" s="10">
        <f>_xlfn.XLOOKUP(A2143,'Medical Examinations'!$A$2:$A$2336,'Medical Examinations'!$B$2:$B$2336,"NA",0,1)</f>
        <v>34.869999999999997</v>
      </c>
      <c r="D2143" s="10">
        <f>_xlfn.XLOOKUP(A2143,'Medical Examinations'!$A$2:$A$2336,'Medical Examinations'!$C$2:$C$2336)</f>
        <v>5.51</v>
      </c>
      <c r="E2143" s="1" t="str">
        <f>_xlfn.XLOOKUP(A2143,'Medical Examinations'!$A$2:$A$2336,'Medical Examinations'!$D$2:$D$2336)</f>
        <v>Yes</v>
      </c>
      <c r="F2143" t="str">
        <f>_xlfn.XLOOKUP(A2143,'Medical Examinations'!$A$2:$A$2336,'Medical Examinations'!$E$2:$E$2336)</f>
        <v>No</v>
      </c>
      <c r="G2143" t="str">
        <f>_xlfn.XLOOKUP(A2143,'Medical Examinations'!$A$2:$A$2336,'Medical Examinations'!$F$2:$F$2336)</f>
        <v>No</v>
      </c>
      <c r="H2143" s="1">
        <f>_xlfn.XLOOKUP(A2143,'Medical Examinations'!$A$2:$A$2336,'Medical Examinations'!$G$2:$G$2336)</f>
        <v>0</v>
      </c>
      <c r="I2143" t="str">
        <f>_xlfn.XLOOKUP(A2143,'Medical Examinations'!$A$2:$A$2336,'Medical Examinations'!$H$2:$H$2336)</f>
        <v>No</v>
      </c>
      <c r="J2143" t="str">
        <f>VLOOKUP(A2143,'Medical Examinations'!$A$2:$J$2336,9,FALSE)</f>
        <v>Obesity</v>
      </c>
      <c r="K2143" t="str">
        <f>VLOOKUP(A2143,'Medical Examinations'!$A$2:$J$2336,10,FALSE)</f>
        <v>Normal</v>
      </c>
      <c r="L2143" s="51" t="str">
        <f>_xlfn.XLOOKUP(A2143,'Hospitalisation Details'!$A$2:$A$2345,'Hospitalisation Details'!$J$2:$J$2345,"")</f>
        <v>6-Sep-2001</v>
      </c>
      <c r="M2143" s="12">
        <f>_xlfn.XLOOKUP(A2143,'Hospitalisation Details'!$A$2:$A$2344,'Hospitalisation Details'!$F$2:$F$2344," ",0,1)</f>
        <v>2020.55</v>
      </c>
      <c r="N2143" t="str">
        <f>_xlfn.XLOOKUP(A2143,'Hospitalisation Details'!$A$2:$A$2344,'Hospitalisation Details'!$G$2:$G$2344," ",0,1)</f>
        <v>tier - 3</v>
      </c>
      <c r="O2143" t="str">
        <f>_xlfn.XLOOKUP(A2143,'Hospitalisation Details'!$A$2:$A$2344,'Hospitalisation Details'!$H$2:$H$2344," ",0,1)</f>
        <v>tier - 2</v>
      </c>
      <c r="P2143" t="str">
        <f>_xlfn.XLOOKUP(A2143,'Hospitalisation Details'!$A$2:$A$2344,'Hospitalisation Details'!$I$2:$I$2344," ",0,1)</f>
        <v>R1013</v>
      </c>
      <c r="Q2143">
        <f>_xlfn.XLOOKUP(A2143,'Hospitalisation Details'!$A$2:$A$2344,'Hospitalisation Details'!$K$2:$K$2344," ",0,1)</f>
        <v>21</v>
      </c>
    </row>
    <row r="2144" spans="1:17" ht="15.5" x14ac:dyDescent="0.35">
      <c r="A2144" s="8" t="s">
        <v>220</v>
      </c>
      <c r="B2144" t="str">
        <f>VLOOKUP(Healthcare!A2144,'Customer Names'!A2144:E4478,4,FALSE)</f>
        <v>Lena</v>
      </c>
      <c r="C2144" s="10">
        <f>_xlfn.XLOOKUP(A2144,'Medical Examinations'!$A$2:$A$2336,'Medical Examinations'!$B$2:$B$2336,"NA",0,1)</f>
        <v>34.6</v>
      </c>
      <c r="D2144" s="10">
        <f>_xlfn.XLOOKUP(A2144,'Medical Examinations'!$A$2:$A$2336,'Medical Examinations'!$C$2:$C$2336)</f>
        <v>4.5</v>
      </c>
      <c r="E2144" s="1" t="str">
        <f>_xlfn.XLOOKUP(A2144,'Medical Examinations'!$A$2:$A$2336,'Medical Examinations'!$D$2:$D$2336)</f>
        <v>Yes</v>
      </c>
      <c r="F2144" t="str">
        <f>_xlfn.XLOOKUP(A2144,'Medical Examinations'!$A$2:$A$2336,'Medical Examinations'!$E$2:$E$2336)</f>
        <v>No</v>
      </c>
      <c r="G2144" t="str">
        <f>_xlfn.XLOOKUP(A2144,'Medical Examinations'!$A$2:$A$2336,'Medical Examinations'!$F$2:$F$2336)</f>
        <v>No</v>
      </c>
      <c r="H2144" s="1">
        <f>_xlfn.XLOOKUP(A2144,'Medical Examinations'!$A$2:$A$2336,'Medical Examinations'!$G$2:$G$2336)</f>
        <v>0</v>
      </c>
      <c r="I2144" t="str">
        <f>_xlfn.XLOOKUP(A2144,'Medical Examinations'!$A$2:$A$2336,'Medical Examinations'!$H$2:$H$2336)</f>
        <v>No</v>
      </c>
      <c r="J2144" t="str">
        <f>VLOOKUP(A2144,'Medical Examinations'!$A$2:$J$2336,9,FALSE)</f>
        <v>Obesity</v>
      </c>
      <c r="K2144" t="str">
        <f>VLOOKUP(A2144,'Medical Examinations'!$A$2:$J$2336,10,FALSE)</f>
        <v>Normal</v>
      </c>
      <c r="L2144" s="51" t="str">
        <f>_xlfn.XLOOKUP(A2144,'Hospitalisation Details'!$A$2:$A$2345,'Hospitalisation Details'!$J$2:$J$2345,"")</f>
        <v>1-Jul-2001</v>
      </c>
      <c r="M2144" s="12">
        <f>_xlfn.XLOOKUP(A2144,'Hospitalisation Details'!$A$2:$A$2344,'Hospitalisation Details'!$F$2:$F$2344," ",0,1)</f>
        <v>2020.18</v>
      </c>
      <c r="N2144" t="str">
        <f>_xlfn.XLOOKUP(A2144,'Hospitalisation Details'!$A$2:$A$2344,'Hospitalisation Details'!$G$2:$G$2344," ",0,1)</f>
        <v>tier - 3</v>
      </c>
      <c r="O2144" t="str">
        <f>_xlfn.XLOOKUP(A2144,'Hospitalisation Details'!$A$2:$A$2344,'Hospitalisation Details'!$H$2:$H$2344," ",0,1)</f>
        <v>tier - 1</v>
      </c>
      <c r="P2144" t="str">
        <f>_xlfn.XLOOKUP(A2144,'Hospitalisation Details'!$A$2:$A$2344,'Hospitalisation Details'!$I$2:$I$2344," ",0,1)</f>
        <v>R1011</v>
      </c>
      <c r="Q2144">
        <f>_xlfn.XLOOKUP(A2144,'Hospitalisation Details'!$A$2:$A$2344,'Hospitalisation Details'!$K$2:$K$2344," ",0,1)</f>
        <v>21</v>
      </c>
    </row>
    <row r="2145" spans="1:17" ht="15.5" x14ac:dyDescent="0.35">
      <c r="A2145" s="8" t="s">
        <v>219</v>
      </c>
      <c r="B2145" t="str">
        <f>VLOOKUP(Healthcare!A2145,'Customer Names'!A2145:E4479,4,FALSE)</f>
        <v>Valentina</v>
      </c>
      <c r="C2145" s="10">
        <f>_xlfn.XLOOKUP(A2145,'Medical Examinations'!$A$2:$A$2336,'Medical Examinations'!$B$2:$B$2336,"NA",0,1)</f>
        <v>25.8</v>
      </c>
      <c r="D2145" s="10">
        <f>_xlfn.XLOOKUP(A2145,'Medical Examinations'!$A$2:$A$2336,'Medical Examinations'!$C$2:$C$2336)</f>
        <v>6.29</v>
      </c>
      <c r="E2145" s="1" t="str">
        <f>_xlfn.XLOOKUP(A2145,'Medical Examinations'!$A$2:$A$2336,'Medical Examinations'!$D$2:$D$2336)</f>
        <v>Yes</v>
      </c>
      <c r="F2145" t="str">
        <f>_xlfn.XLOOKUP(A2145,'Medical Examinations'!$A$2:$A$2336,'Medical Examinations'!$E$2:$E$2336)</f>
        <v>No</v>
      </c>
      <c r="G2145" t="str">
        <f>_xlfn.XLOOKUP(A2145,'Medical Examinations'!$A$2:$A$2336,'Medical Examinations'!$F$2:$F$2336)</f>
        <v>No</v>
      </c>
      <c r="H2145" s="1">
        <f>_xlfn.XLOOKUP(A2145,'Medical Examinations'!$A$2:$A$2336,'Medical Examinations'!$G$2:$G$2336)</f>
        <v>0</v>
      </c>
      <c r="I2145" t="str">
        <f>_xlfn.XLOOKUP(A2145,'Medical Examinations'!$A$2:$A$2336,'Medical Examinations'!$H$2:$H$2336)</f>
        <v>No</v>
      </c>
      <c r="J2145" t="str">
        <f>VLOOKUP(A2145,'Medical Examinations'!$A$2:$J$2336,9,FALSE)</f>
        <v>Overweight</v>
      </c>
      <c r="K2145" t="str">
        <f>VLOOKUP(A2145,'Medical Examinations'!$A$2:$J$2336,10,FALSE)</f>
        <v>Prediabetes</v>
      </c>
      <c r="L2145" s="51" t="str">
        <f>_xlfn.XLOOKUP(A2145,'Hospitalisation Details'!$A$2:$A$2345,'Hospitalisation Details'!$J$2:$J$2345,"")</f>
        <v>14-Aug-2001</v>
      </c>
      <c r="M2145" s="12">
        <f>_xlfn.XLOOKUP(A2145,'Hospitalisation Details'!$A$2:$A$2344,'Hospitalisation Details'!$F$2:$F$2344," ",0,1)</f>
        <v>2007.95</v>
      </c>
      <c r="N2145" t="str">
        <f>_xlfn.XLOOKUP(A2145,'Hospitalisation Details'!$A$2:$A$2344,'Hospitalisation Details'!$G$2:$G$2344," ",0,1)</f>
        <v>tier - 3</v>
      </c>
      <c r="O2145" t="str">
        <f>_xlfn.XLOOKUP(A2145,'Hospitalisation Details'!$A$2:$A$2344,'Hospitalisation Details'!$H$2:$H$2344," ",0,1)</f>
        <v>tier - 2</v>
      </c>
      <c r="P2145" t="str">
        <f>_xlfn.XLOOKUP(A2145,'Hospitalisation Details'!$A$2:$A$2344,'Hospitalisation Details'!$I$2:$I$2344," ",0,1)</f>
        <v>R1011</v>
      </c>
      <c r="Q2145">
        <f>_xlfn.XLOOKUP(A2145,'Hospitalisation Details'!$A$2:$A$2344,'Hospitalisation Details'!$K$2:$K$2344," ",0,1)</f>
        <v>21</v>
      </c>
    </row>
    <row r="2146" spans="1:17" ht="15.5" x14ac:dyDescent="0.35">
      <c r="A2146" s="8" t="s">
        <v>218</v>
      </c>
      <c r="B2146" t="str">
        <f>VLOOKUP(Healthcare!A2146,'Customer Names'!A2146:E4480,4,FALSE)</f>
        <v>Russell N.</v>
      </c>
      <c r="C2146" s="10">
        <f>_xlfn.XLOOKUP(A2146,'Medical Examinations'!$A$2:$A$2336,'Medical Examinations'!$B$2:$B$2336,"NA",0,1)</f>
        <v>35.86</v>
      </c>
      <c r="D2146" s="10">
        <f>_xlfn.XLOOKUP(A2146,'Medical Examinations'!$A$2:$A$2336,'Medical Examinations'!$C$2:$C$2336)</f>
        <v>4.33</v>
      </c>
      <c r="E2146" s="1" t="str">
        <f>_xlfn.XLOOKUP(A2146,'Medical Examinations'!$A$2:$A$2336,'Medical Examinations'!$D$2:$D$2336)</f>
        <v>No</v>
      </c>
      <c r="F2146" t="str">
        <f>_xlfn.XLOOKUP(A2146,'Medical Examinations'!$A$2:$A$2336,'Medical Examinations'!$E$2:$E$2336)</f>
        <v>No</v>
      </c>
      <c r="G2146" t="str">
        <f>_xlfn.XLOOKUP(A2146,'Medical Examinations'!$A$2:$A$2336,'Medical Examinations'!$F$2:$F$2336)</f>
        <v>No</v>
      </c>
      <c r="H2146" s="1">
        <f>_xlfn.XLOOKUP(A2146,'Medical Examinations'!$A$2:$A$2336,'Medical Examinations'!$G$2:$G$2336)</f>
        <v>1</v>
      </c>
      <c r="I2146" t="str">
        <f>_xlfn.XLOOKUP(A2146,'Medical Examinations'!$A$2:$A$2336,'Medical Examinations'!$H$2:$H$2336)</f>
        <v>No</v>
      </c>
      <c r="J2146" t="str">
        <f>VLOOKUP(A2146,'Medical Examinations'!$A$2:$J$2336,9,FALSE)</f>
        <v>Obesity</v>
      </c>
      <c r="K2146" t="str">
        <f>VLOOKUP(A2146,'Medical Examinations'!$A$2:$J$2336,10,FALSE)</f>
        <v>Normal</v>
      </c>
      <c r="L2146" s="51" t="str">
        <f>_xlfn.XLOOKUP(A2146,'Hospitalisation Details'!$A$2:$A$2345,'Hospitalisation Details'!$J$2:$J$2345,"")</f>
        <v>14-Sep-1998</v>
      </c>
      <c r="M2146" s="12">
        <f>_xlfn.XLOOKUP(A2146,'Hospitalisation Details'!$A$2:$A$2344,'Hospitalisation Details'!$F$2:$F$2344," ",0,1)</f>
        <v>1986.93</v>
      </c>
      <c r="N2146" t="str">
        <f>_xlfn.XLOOKUP(A2146,'Hospitalisation Details'!$A$2:$A$2344,'Hospitalisation Details'!$G$2:$G$2344," ",0,1)</f>
        <v>tier - 3</v>
      </c>
      <c r="O2146" t="str">
        <f>_xlfn.XLOOKUP(A2146,'Hospitalisation Details'!$A$2:$A$2344,'Hospitalisation Details'!$H$2:$H$2344," ",0,1)</f>
        <v>tier - 2</v>
      </c>
      <c r="P2146" t="str">
        <f>_xlfn.XLOOKUP(A2146,'Hospitalisation Details'!$A$2:$A$2344,'Hospitalisation Details'!$I$2:$I$2344," ",0,1)</f>
        <v>R1013</v>
      </c>
      <c r="Q2146">
        <f>_xlfn.XLOOKUP(A2146,'Hospitalisation Details'!$A$2:$A$2344,'Hospitalisation Details'!$K$2:$K$2344," ",0,1)</f>
        <v>24</v>
      </c>
    </row>
    <row r="2147" spans="1:17" ht="15.5" x14ac:dyDescent="0.35">
      <c r="A2147" s="8" t="s">
        <v>217</v>
      </c>
      <c r="B2147" t="str">
        <f>VLOOKUP(Healthcare!A2147,'Customer Names'!A2147:E4481,4,FALSE)</f>
        <v>Scott R.</v>
      </c>
      <c r="C2147" s="10">
        <f>_xlfn.XLOOKUP(A2147,'Medical Examinations'!$A$2:$A$2336,'Medical Examinations'!$B$2:$B$2336,"NA",0,1)</f>
        <v>40.47</v>
      </c>
      <c r="D2147" s="10">
        <f>_xlfn.XLOOKUP(A2147,'Medical Examinations'!$A$2:$A$2336,'Medical Examinations'!$C$2:$C$2336)</f>
        <v>11.15</v>
      </c>
      <c r="E2147" s="1" t="str">
        <f>_xlfn.XLOOKUP(A2147,'Medical Examinations'!$A$2:$A$2336,'Medical Examinations'!$D$2:$D$2336)</f>
        <v>No</v>
      </c>
      <c r="F2147" t="str">
        <f>_xlfn.XLOOKUP(A2147,'Medical Examinations'!$A$2:$A$2336,'Medical Examinations'!$E$2:$E$2336)</f>
        <v>No</v>
      </c>
      <c r="G2147" t="str">
        <f>_xlfn.XLOOKUP(A2147,'Medical Examinations'!$A$2:$A$2336,'Medical Examinations'!$F$2:$F$2336)</f>
        <v>No</v>
      </c>
      <c r="H2147" s="1">
        <f>_xlfn.XLOOKUP(A2147,'Medical Examinations'!$A$2:$A$2336,'Medical Examinations'!$G$2:$G$2336)</f>
        <v>0</v>
      </c>
      <c r="I2147" t="str">
        <f>_xlfn.XLOOKUP(A2147,'Medical Examinations'!$A$2:$A$2336,'Medical Examinations'!$H$2:$H$2336)</f>
        <v>No</v>
      </c>
      <c r="J2147" t="str">
        <f>VLOOKUP(A2147,'Medical Examinations'!$A$2:$J$2336,9,FALSE)</f>
        <v>Obesity</v>
      </c>
      <c r="K2147" t="str">
        <f>VLOOKUP(A2147,'Medical Examinations'!$A$2:$J$2336,10,FALSE)</f>
        <v>Diabetes</v>
      </c>
      <c r="L2147" s="51" t="str">
        <f>_xlfn.XLOOKUP(A2147,'Hospitalisation Details'!$A$2:$A$2345,'Hospitalisation Details'!$J$2:$J$2345,"")</f>
        <v>29-Sep-2002</v>
      </c>
      <c r="M2147" s="12">
        <f>_xlfn.XLOOKUP(A2147,'Hospitalisation Details'!$A$2:$A$2344,'Hospitalisation Details'!$F$2:$F$2344," ",0,1)</f>
        <v>1984.45</v>
      </c>
      <c r="N2147" t="str">
        <f>_xlfn.XLOOKUP(A2147,'Hospitalisation Details'!$A$2:$A$2344,'Hospitalisation Details'!$G$2:$G$2344," ",0,1)</f>
        <v>tier - 3</v>
      </c>
      <c r="O2147" t="str">
        <f>_xlfn.XLOOKUP(A2147,'Hospitalisation Details'!$A$2:$A$2344,'Hospitalisation Details'!$H$2:$H$2344," ",0,1)</f>
        <v>tier - 3</v>
      </c>
      <c r="P2147" t="str">
        <f>_xlfn.XLOOKUP(A2147,'Hospitalisation Details'!$A$2:$A$2344,'Hospitalisation Details'!$I$2:$I$2344," ",0,1)</f>
        <v>R1016</v>
      </c>
      <c r="Q2147">
        <f>_xlfn.XLOOKUP(A2147,'Hospitalisation Details'!$A$2:$A$2344,'Hospitalisation Details'!$K$2:$K$2344," ",0,1)</f>
        <v>20</v>
      </c>
    </row>
    <row r="2148" spans="1:17" ht="15.5" x14ac:dyDescent="0.35">
      <c r="A2148" s="8" t="s">
        <v>216</v>
      </c>
      <c r="B2148" t="str">
        <f>VLOOKUP(Healthcare!A2148,'Customer Names'!A2148:E4482,4,FALSE)</f>
        <v>Jose Francisco Sr.</v>
      </c>
      <c r="C2148" s="10">
        <f>_xlfn.XLOOKUP(A2148,'Medical Examinations'!$A$2:$A$2336,'Medical Examinations'!$B$2:$B$2336,"NA",0,1)</f>
        <v>32.01</v>
      </c>
      <c r="D2148" s="10">
        <f>_xlfn.XLOOKUP(A2148,'Medical Examinations'!$A$2:$A$2336,'Medical Examinations'!$C$2:$C$2336)</f>
        <v>6.45</v>
      </c>
      <c r="E2148" s="1" t="str">
        <f>_xlfn.XLOOKUP(A2148,'Medical Examinations'!$A$2:$A$2336,'Medical Examinations'!$D$2:$D$2336)</f>
        <v>No</v>
      </c>
      <c r="F2148" t="str">
        <f>_xlfn.XLOOKUP(A2148,'Medical Examinations'!$A$2:$A$2336,'Medical Examinations'!$E$2:$E$2336)</f>
        <v>No</v>
      </c>
      <c r="G2148" t="str">
        <f>_xlfn.XLOOKUP(A2148,'Medical Examinations'!$A$2:$A$2336,'Medical Examinations'!$F$2:$F$2336)</f>
        <v>No</v>
      </c>
      <c r="H2148" s="1">
        <f>_xlfn.XLOOKUP(A2148,'Medical Examinations'!$A$2:$A$2336,'Medical Examinations'!$G$2:$G$2336)</f>
        <v>1</v>
      </c>
      <c r="I2148" t="str">
        <f>_xlfn.XLOOKUP(A2148,'Medical Examinations'!$A$2:$A$2336,'Medical Examinations'!$H$2:$H$2336)</f>
        <v>No</v>
      </c>
      <c r="J2148" t="str">
        <f>VLOOKUP(A2148,'Medical Examinations'!$A$2:$J$2336,9,FALSE)</f>
        <v>Obesity</v>
      </c>
      <c r="K2148" t="str">
        <f>VLOOKUP(A2148,'Medical Examinations'!$A$2:$J$2336,10,FALSE)</f>
        <v>Prediabetes</v>
      </c>
      <c r="L2148" s="51" t="str">
        <f>_xlfn.XLOOKUP(A2148,'Hospitalisation Details'!$A$2:$A$2345,'Hospitalisation Details'!$J$2:$J$2345,"")</f>
        <v>29-Dec-1998</v>
      </c>
      <c r="M2148" s="12">
        <f>_xlfn.XLOOKUP(A2148,'Hospitalisation Details'!$A$2:$A$2344,'Hospitalisation Details'!$F$2:$F$2344," ",0,1)</f>
        <v>1981.58</v>
      </c>
      <c r="N2148" t="str">
        <f>_xlfn.XLOOKUP(A2148,'Hospitalisation Details'!$A$2:$A$2344,'Hospitalisation Details'!$G$2:$G$2344," ",0,1)</f>
        <v>tier - 3</v>
      </c>
      <c r="O2148" t="str">
        <f>_xlfn.XLOOKUP(A2148,'Hospitalisation Details'!$A$2:$A$2344,'Hospitalisation Details'!$H$2:$H$2344," ",0,1)</f>
        <v>tier - 1</v>
      </c>
      <c r="P2148" t="str">
        <f>_xlfn.XLOOKUP(A2148,'Hospitalisation Details'!$A$2:$A$2344,'Hospitalisation Details'!$I$2:$I$2344," ",0,1)</f>
        <v>R1013</v>
      </c>
      <c r="Q2148">
        <f>_xlfn.XLOOKUP(A2148,'Hospitalisation Details'!$A$2:$A$2344,'Hospitalisation Details'!$K$2:$K$2344," ",0,1)</f>
        <v>24</v>
      </c>
    </row>
    <row r="2149" spans="1:17" ht="15.5" x14ac:dyDescent="0.35">
      <c r="A2149" s="8" t="s">
        <v>215</v>
      </c>
      <c r="B2149" t="str">
        <f>VLOOKUP(Healthcare!A2149,'Customer Names'!A2149:E4483,4,FALSE)</f>
        <v>Paul J</v>
      </c>
      <c r="C2149" s="10">
        <f>_xlfn.XLOOKUP(A2149,'Medical Examinations'!$A$2:$A$2336,'Medical Examinations'!$B$2:$B$2336,"NA",0,1)</f>
        <v>33</v>
      </c>
      <c r="D2149" s="10">
        <f>_xlfn.XLOOKUP(A2149,'Medical Examinations'!$A$2:$A$2336,'Medical Examinations'!$C$2:$C$2336)</f>
        <v>9.27</v>
      </c>
      <c r="E2149" s="1" t="str">
        <f>_xlfn.XLOOKUP(A2149,'Medical Examinations'!$A$2:$A$2336,'Medical Examinations'!$D$2:$D$2336)</f>
        <v>No</v>
      </c>
      <c r="F2149" t="str">
        <f>_xlfn.XLOOKUP(A2149,'Medical Examinations'!$A$2:$A$2336,'Medical Examinations'!$E$2:$E$2336)</f>
        <v>No</v>
      </c>
      <c r="G2149" t="str">
        <f>_xlfn.XLOOKUP(A2149,'Medical Examinations'!$A$2:$A$2336,'Medical Examinations'!$F$2:$F$2336)</f>
        <v>No</v>
      </c>
      <c r="H2149" s="1">
        <f>_xlfn.XLOOKUP(A2149,'Medical Examinations'!$A$2:$A$2336,'Medical Examinations'!$G$2:$G$2336)</f>
        <v>0</v>
      </c>
      <c r="I2149" t="str">
        <f>_xlfn.XLOOKUP(A2149,'Medical Examinations'!$A$2:$A$2336,'Medical Examinations'!$H$2:$H$2336)</f>
        <v>No</v>
      </c>
      <c r="J2149" t="str">
        <f>VLOOKUP(A2149,'Medical Examinations'!$A$2:$J$2336,9,FALSE)</f>
        <v>Obesity</v>
      </c>
      <c r="K2149" t="str">
        <f>VLOOKUP(A2149,'Medical Examinations'!$A$2:$J$2336,10,FALSE)</f>
        <v>Diabetes</v>
      </c>
      <c r="L2149" s="51" t="str">
        <f>_xlfn.XLOOKUP(A2149,'Hospitalisation Details'!$A$2:$A$2345,'Hospitalisation Details'!$J$2:$J$2345,"")</f>
        <v>16-Jul-2002</v>
      </c>
      <c r="M2149" s="12">
        <f>_xlfn.XLOOKUP(A2149,'Hospitalisation Details'!$A$2:$A$2344,'Hospitalisation Details'!$F$2:$F$2344," ",0,1)</f>
        <v>1980.07</v>
      </c>
      <c r="N2149" t="str">
        <f>_xlfn.XLOOKUP(A2149,'Hospitalisation Details'!$A$2:$A$2344,'Hospitalisation Details'!$G$2:$G$2344," ",0,1)</f>
        <v>tier - 3</v>
      </c>
      <c r="O2149" t="str">
        <f>_xlfn.XLOOKUP(A2149,'Hospitalisation Details'!$A$2:$A$2344,'Hospitalisation Details'!$H$2:$H$2344," ",0,1)</f>
        <v>tier - 3</v>
      </c>
      <c r="P2149" t="str">
        <f>_xlfn.XLOOKUP(A2149,'Hospitalisation Details'!$A$2:$A$2344,'Hospitalisation Details'!$I$2:$I$2344," ",0,1)</f>
        <v>R1011</v>
      </c>
      <c r="Q2149">
        <f>_xlfn.XLOOKUP(A2149,'Hospitalisation Details'!$A$2:$A$2344,'Hospitalisation Details'!$K$2:$K$2344," ",0,1)</f>
        <v>20</v>
      </c>
    </row>
    <row r="2150" spans="1:17" ht="15.5" x14ac:dyDescent="0.35">
      <c r="A2150" s="8" t="s">
        <v>214</v>
      </c>
      <c r="B2150" t="str">
        <f>VLOOKUP(Healthcare!A2150,'Customer Names'!A2150:E4484,4,FALSE)</f>
        <v>Adam</v>
      </c>
      <c r="C2150" s="10">
        <f>_xlfn.XLOOKUP(A2150,'Medical Examinations'!$A$2:$A$2336,'Medical Examinations'!$B$2:$B$2336,"NA",0,1)</f>
        <v>29.3</v>
      </c>
      <c r="D2150" s="10">
        <f>_xlfn.XLOOKUP(A2150,'Medical Examinations'!$A$2:$A$2336,'Medical Examinations'!$C$2:$C$2336)</f>
        <v>6.15</v>
      </c>
      <c r="E2150" s="1" t="str">
        <f>_xlfn.XLOOKUP(A2150,'Medical Examinations'!$A$2:$A$2336,'Medical Examinations'!$D$2:$D$2336)</f>
        <v>No</v>
      </c>
      <c r="F2150" t="str">
        <f>_xlfn.XLOOKUP(A2150,'Medical Examinations'!$A$2:$A$2336,'Medical Examinations'!$E$2:$E$2336)</f>
        <v>No</v>
      </c>
      <c r="G2150" t="str">
        <f>_xlfn.XLOOKUP(A2150,'Medical Examinations'!$A$2:$A$2336,'Medical Examinations'!$F$2:$F$2336)</f>
        <v>No</v>
      </c>
      <c r="H2150" s="1">
        <f>_xlfn.XLOOKUP(A2150,'Medical Examinations'!$A$2:$A$2336,'Medical Examinations'!$G$2:$G$2336)</f>
        <v>1</v>
      </c>
      <c r="I2150" t="str">
        <f>_xlfn.XLOOKUP(A2150,'Medical Examinations'!$A$2:$A$2336,'Medical Examinations'!$H$2:$H$2336)</f>
        <v>No</v>
      </c>
      <c r="J2150" t="str">
        <f>VLOOKUP(A2150,'Medical Examinations'!$A$2:$J$2336,9,FALSE)</f>
        <v>Overweight</v>
      </c>
      <c r="K2150" t="str">
        <f>VLOOKUP(A2150,'Medical Examinations'!$A$2:$J$2336,10,FALSE)</f>
        <v>Prediabetes</v>
      </c>
      <c r="L2150" s="51" t="str">
        <f>_xlfn.XLOOKUP(A2150,'Hospitalisation Details'!$A$2:$A$2345,'Hospitalisation Details'!$J$2:$J$2345,"")</f>
        <v>29-Sep-1998</v>
      </c>
      <c r="M2150" s="12">
        <f>_xlfn.XLOOKUP(A2150,'Hospitalisation Details'!$A$2:$A$2344,'Hospitalisation Details'!$F$2:$F$2344," ",0,1)</f>
        <v>1977.82</v>
      </c>
      <c r="N2150" t="str">
        <f>_xlfn.XLOOKUP(A2150,'Hospitalisation Details'!$A$2:$A$2344,'Hospitalisation Details'!$G$2:$G$2344," ",0,1)</f>
        <v>tier - 3</v>
      </c>
      <c r="O2150" t="str">
        <f>_xlfn.XLOOKUP(A2150,'Hospitalisation Details'!$A$2:$A$2344,'Hospitalisation Details'!$H$2:$H$2344," ",0,1)</f>
        <v>tier - 1</v>
      </c>
      <c r="P2150" t="str">
        <f>_xlfn.XLOOKUP(A2150,'Hospitalisation Details'!$A$2:$A$2344,'Hospitalisation Details'!$I$2:$I$2344," ",0,1)</f>
        <v>R1011</v>
      </c>
      <c r="Q2150">
        <f>_xlfn.XLOOKUP(A2150,'Hospitalisation Details'!$A$2:$A$2344,'Hospitalisation Details'!$K$2:$K$2344," ",0,1)</f>
        <v>24</v>
      </c>
    </row>
    <row r="2151" spans="1:17" ht="15.5" x14ac:dyDescent="0.35">
      <c r="A2151" s="8" t="s">
        <v>213</v>
      </c>
      <c r="B2151" t="str">
        <f>VLOOKUP(Healthcare!A2151,'Customer Names'!A2151:E4485,4,FALSE)</f>
        <v>Edward J.</v>
      </c>
      <c r="C2151" s="10">
        <f>_xlfn.XLOOKUP(A2151,'Medical Examinations'!$A$2:$A$2336,'Medical Examinations'!$B$2:$B$2336,"NA",0,1)</f>
        <v>25.8</v>
      </c>
      <c r="D2151" s="10">
        <f>_xlfn.XLOOKUP(A2151,'Medical Examinations'!$A$2:$A$2336,'Medical Examinations'!$C$2:$C$2336)</f>
        <v>4.13</v>
      </c>
      <c r="E2151" s="1" t="str">
        <f>_xlfn.XLOOKUP(A2151,'Medical Examinations'!$A$2:$A$2336,'Medical Examinations'!$D$2:$D$2336)</f>
        <v>No</v>
      </c>
      <c r="F2151" t="str">
        <f>_xlfn.XLOOKUP(A2151,'Medical Examinations'!$A$2:$A$2336,'Medical Examinations'!$E$2:$E$2336)</f>
        <v>No</v>
      </c>
      <c r="G2151" t="str">
        <f>_xlfn.XLOOKUP(A2151,'Medical Examinations'!$A$2:$A$2336,'Medical Examinations'!$F$2:$F$2336)</f>
        <v>No</v>
      </c>
      <c r="H2151" s="1">
        <f>_xlfn.XLOOKUP(A2151,'Medical Examinations'!$A$2:$A$2336,'Medical Examinations'!$G$2:$G$2336)</f>
        <v>1</v>
      </c>
      <c r="I2151" t="str">
        <f>_xlfn.XLOOKUP(A2151,'Medical Examinations'!$A$2:$A$2336,'Medical Examinations'!$H$2:$H$2336)</f>
        <v>No</v>
      </c>
      <c r="J2151" t="str">
        <f>VLOOKUP(A2151,'Medical Examinations'!$A$2:$J$2336,9,FALSE)</f>
        <v>Overweight</v>
      </c>
      <c r="K2151" t="str">
        <f>VLOOKUP(A2151,'Medical Examinations'!$A$2:$J$2336,10,FALSE)</f>
        <v>Normal</v>
      </c>
      <c r="L2151" s="51" t="str">
        <f>_xlfn.XLOOKUP(A2151,'Hospitalisation Details'!$A$2:$A$2345,'Hospitalisation Details'!$J$2:$J$2345,"")</f>
        <v>5-Oct-1998</v>
      </c>
      <c r="M2151" s="12">
        <f>_xlfn.XLOOKUP(A2151,'Hospitalisation Details'!$A$2:$A$2344,'Hospitalisation Details'!$F$2:$F$2344," ",0,1)</f>
        <v>1972.95</v>
      </c>
      <c r="N2151" t="str">
        <f>_xlfn.XLOOKUP(A2151,'Hospitalisation Details'!$A$2:$A$2344,'Hospitalisation Details'!$G$2:$G$2344," ",0,1)</f>
        <v>tier - 3</v>
      </c>
      <c r="O2151" t="str">
        <f>_xlfn.XLOOKUP(A2151,'Hospitalisation Details'!$A$2:$A$2344,'Hospitalisation Details'!$H$2:$H$2344," ",0,1)</f>
        <v>tier - 1</v>
      </c>
      <c r="P2151" t="str">
        <f>_xlfn.XLOOKUP(A2151,'Hospitalisation Details'!$A$2:$A$2344,'Hospitalisation Details'!$I$2:$I$2344," ",0,1)</f>
        <v>R1011</v>
      </c>
      <c r="Q2151">
        <f>_xlfn.XLOOKUP(A2151,'Hospitalisation Details'!$A$2:$A$2344,'Hospitalisation Details'!$K$2:$K$2344," ",0,1)</f>
        <v>24</v>
      </c>
    </row>
    <row r="2152" spans="1:17" ht="15.5" x14ac:dyDescent="0.35">
      <c r="A2152" s="8" t="s">
        <v>212</v>
      </c>
      <c r="B2152" t="str">
        <f>VLOOKUP(Healthcare!A2152,'Customer Names'!A2152:E4486,4,FALSE)</f>
        <v>Patrick A.</v>
      </c>
      <c r="C2152" s="10">
        <f>_xlfn.XLOOKUP(A2152,'Medical Examinations'!$A$2:$A$2336,'Medical Examinations'!$B$2:$B$2336,"NA",0,1)</f>
        <v>23.4</v>
      </c>
      <c r="D2152" s="10">
        <f>_xlfn.XLOOKUP(A2152,'Medical Examinations'!$A$2:$A$2336,'Medical Examinations'!$C$2:$C$2336)</f>
        <v>4.24</v>
      </c>
      <c r="E2152" s="1" t="str">
        <f>_xlfn.XLOOKUP(A2152,'Medical Examinations'!$A$2:$A$2336,'Medical Examinations'!$D$2:$D$2336)</f>
        <v>No</v>
      </c>
      <c r="F2152" t="str">
        <f>_xlfn.XLOOKUP(A2152,'Medical Examinations'!$A$2:$A$2336,'Medical Examinations'!$E$2:$E$2336)</f>
        <v>No</v>
      </c>
      <c r="G2152" t="str">
        <f>_xlfn.XLOOKUP(A2152,'Medical Examinations'!$A$2:$A$2336,'Medical Examinations'!$F$2:$F$2336)</f>
        <v>No</v>
      </c>
      <c r="H2152" s="1">
        <f>_xlfn.XLOOKUP(A2152,'Medical Examinations'!$A$2:$A$2336,'Medical Examinations'!$G$2:$G$2336)</f>
        <v>1</v>
      </c>
      <c r="I2152" t="str">
        <f>_xlfn.XLOOKUP(A2152,'Medical Examinations'!$A$2:$A$2336,'Medical Examinations'!$H$2:$H$2336)</f>
        <v>No</v>
      </c>
      <c r="J2152" t="str">
        <f>VLOOKUP(A2152,'Medical Examinations'!$A$2:$J$2336,9,FALSE)</f>
        <v>Normal Weight</v>
      </c>
      <c r="K2152" t="str">
        <f>VLOOKUP(A2152,'Medical Examinations'!$A$2:$J$2336,10,FALSE)</f>
        <v>Normal</v>
      </c>
      <c r="L2152" s="51" t="str">
        <f>_xlfn.XLOOKUP(A2152,'Hospitalisation Details'!$A$2:$A$2345,'Hospitalisation Details'!$J$2:$J$2345,"")</f>
        <v>28-Sep-1998</v>
      </c>
      <c r="M2152" s="12">
        <f>_xlfn.XLOOKUP(A2152,'Hospitalisation Details'!$A$2:$A$2344,'Hospitalisation Details'!$F$2:$F$2344," ",0,1)</f>
        <v>1969.61</v>
      </c>
      <c r="N2152" t="str">
        <f>_xlfn.XLOOKUP(A2152,'Hospitalisation Details'!$A$2:$A$2344,'Hospitalisation Details'!$G$2:$G$2344," ",0,1)</f>
        <v>tier - 3</v>
      </c>
      <c r="O2152" t="str">
        <f>_xlfn.XLOOKUP(A2152,'Hospitalisation Details'!$A$2:$A$2344,'Hospitalisation Details'!$H$2:$H$2344," ",0,1)</f>
        <v>tier - 3</v>
      </c>
      <c r="P2152" t="str">
        <f>_xlfn.XLOOKUP(A2152,'Hospitalisation Details'!$A$2:$A$2344,'Hospitalisation Details'!$I$2:$I$2344," ",0,1)</f>
        <v>R1011</v>
      </c>
      <c r="Q2152">
        <f>_xlfn.XLOOKUP(A2152,'Hospitalisation Details'!$A$2:$A$2344,'Hospitalisation Details'!$K$2:$K$2344," ",0,1)</f>
        <v>24</v>
      </c>
    </row>
    <row r="2153" spans="1:17" ht="15.5" x14ac:dyDescent="0.35">
      <c r="A2153" s="8" t="s">
        <v>211</v>
      </c>
      <c r="B2153" t="str">
        <f>VLOOKUP(Healthcare!A2153,'Customer Names'!A2153:E4487,4,FALSE)</f>
        <v>Geraint H</v>
      </c>
      <c r="C2153" s="10">
        <f>_xlfn.XLOOKUP(A2153,'Medical Examinations'!$A$2:$A$2336,'Medical Examinations'!$B$2:$B$2336,"NA",0,1)</f>
        <v>27.93</v>
      </c>
      <c r="D2153" s="10">
        <f>_xlfn.XLOOKUP(A2153,'Medical Examinations'!$A$2:$A$2336,'Medical Examinations'!$C$2:$C$2336)</f>
        <v>9.8800000000000008</v>
      </c>
      <c r="E2153" s="1" t="str">
        <f>_xlfn.XLOOKUP(A2153,'Medical Examinations'!$A$2:$A$2336,'Medical Examinations'!$D$2:$D$2336)</f>
        <v>No</v>
      </c>
      <c r="F2153" t="str">
        <f>_xlfn.XLOOKUP(A2153,'Medical Examinations'!$A$2:$A$2336,'Medical Examinations'!$E$2:$E$2336)</f>
        <v>No</v>
      </c>
      <c r="G2153" t="str">
        <f>_xlfn.XLOOKUP(A2153,'Medical Examinations'!$A$2:$A$2336,'Medical Examinations'!$F$2:$F$2336)</f>
        <v>No</v>
      </c>
      <c r="H2153" s="1">
        <f>_xlfn.XLOOKUP(A2153,'Medical Examinations'!$A$2:$A$2336,'Medical Examinations'!$G$2:$G$2336)</f>
        <v>0</v>
      </c>
      <c r="I2153" t="str">
        <f>_xlfn.XLOOKUP(A2153,'Medical Examinations'!$A$2:$A$2336,'Medical Examinations'!$H$2:$H$2336)</f>
        <v>No</v>
      </c>
      <c r="J2153" t="str">
        <f>VLOOKUP(A2153,'Medical Examinations'!$A$2:$J$2336,9,FALSE)</f>
        <v>Overweight</v>
      </c>
      <c r="K2153" t="str">
        <f>VLOOKUP(A2153,'Medical Examinations'!$A$2:$J$2336,10,FALSE)</f>
        <v>Diabetes</v>
      </c>
      <c r="L2153" s="51" t="str">
        <f>_xlfn.XLOOKUP(A2153,'Hospitalisation Details'!$A$2:$A$2345,'Hospitalisation Details'!$J$2:$J$2345,"")</f>
        <v>29-Jul-2002</v>
      </c>
      <c r="M2153" s="12">
        <f>_xlfn.XLOOKUP(A2153,'Hospitalisation Details'!$A$2:$A$2344,'Hospitalisation Details'!$F$2:$F$2344," ",0,1)</f>
        <v>1967.02</v>
      </c>
      <c r="N2153" t="str">
        <f>_xlfn.XLOOKUP(A2153,'Hospitalisation Details'!$A$2:$A$2344,'Hospitalisation Details'!$G$2:$G$2344," ",0,1)</f>
        <v>tier - 3</v>
      </c>
      <c r="O2153" t="str">
        <f>_xlfn.XLOOKUP(A2153,'Hospitalisation Details'!$A$2:$A$2344,'Hospitalisation Details'!$H$2:$H$2344," ",0,1)</f>
        <v>tier - 2</v>
      </c>
      <c r="P2153" t="str">
        <f>_xlfn.XLOOKUP(A2153,'Hospitalisation Details'!$A$2:$A$2344,'Hospitalisation Details'!$I$2:$I$2344," ",0,1)</f>
        <v>R1016</v>
      </c>
      <c r="Q2153">
        <f>_xlfn.XLOOKUP(A2153,'Hospitalisation Details'!$A$2:$A$2344,'Hospitalisation Details'!$K$2:$K$2344," ",0,1)</f>
        <v>20</v>
      </c>
    </row>
    <row r="2154" spans="1:17" ht="15.5" x14ac:dyDescent="0.35">
      <c r="A2154" s="8" t="s">
        <v>210</v>
      </c>
      <c r="B2154" t="str">
        <f>VLOOKUP(Healthcare!A2154,'Customer Names'!A2154:E4488,4,FALSE)</f>
        <v>Dj</v>
      </c>
      <c r="C2154" s="10">
        <f>_xlfn.XLOOKUP(A2154,'Medical Examinations'!$A$2:$A$2336,'Medical Examinations'!$B$2:$B$2336,"NA",0,1)</f>
        <v>22</v>
      </c>
      <c r="D2154" s="10">
        <f>_xlfn.XLOOKUP(A2154,'Medical Examinations'!$A$2:$A$2336,'Medical Examinations'!$C$2:$C$2336)</f>
        <v>9.5</v>
      </c>
      <c r="E2154" s="1" t="str">
        <f>_xlfn.XLOOKUP(A2154,'Medical Examinations'!$A$2:$A$2336,'Medical Examinations'!$D$2:$D$2336)</f>
        <v>No</v>
      </c>
      <c r="F2154" t="str">
        <f>_xlfn.XLOOKUP(A2154,'Medical Examinations'!$A$2:$A$2336,'Medical Examinations'!$E$2:$E$2336)</f>
        <v>No</v>
      </c>
      <c r="G2154" t="str">
        <f>_xlfn.XLOOKUP(A2154,'Medical Examinations'!$A$2:$A$2336,'Medical Examinations'!$F$2:$F$2336)</f>
        <v>No</v>
      </c>
      <c r="H2154" s="1">
        <f>_xlfn.XLOOKUP(A2154,'Medical Examinations'!$A$2:$A$2336,'Medical Examinations'!$G$2:$G$2336)</f>
        <v>0</v>
      </c>
      <c r="I2154" t="str">
        <f>_xlfn.XLOOKUP(A2154,'Medical Examinations'!$A$2:$A$2336,'Medical Examinations'!$H$2:$H$2336)</f>
        <v>No</v>
      </c>
      <c r="J2154" t="str">
        <f>VLOOKUP(A2154,'Medical Examinations'!$A$2:$J$2336,9,FALSE)</f>
        <v>Normal Weight</v>
      </c>
      <c r="K2154" t="str">
        <f>VLOOKUP(A2154,'Medical Examinations'!$A$2:$J$2336,10,FALSE)</f>
        <v>Diabetes</v>
      </c>
      <c r="L2154" s="51" t="str">
        <f>_xlfn.XLOOKUP(A2154,'Hospitalisation Details'!$A$2:$A$2345,'Hospitalisation Details'!$J$2:$J$2345,"")</f>
        <v>7-Sep-2002</v>
      </c>
      <c r="M2154" s="12">
        <f>_xlfn.XLOOKUP(A2154,'Hospitalisation Details'!$A$2:$A$2344,'Hospitalisation Details'!$F$2:$F$2344," ",0,1)</f>
        <v>1964.78</v>
      </c>
      <c r="N2154" t="str">
        <f>_xlfn.XLOOKUP(A2154,'Hospitalisation Details'!$A$2:$A$2344,'Hospitalisation Details'!$G$2:$G$2344," ",0,1)</f>
        <v>tier - 3</v>
      </c>
      <c r="O2154" t="str">
        <f>_xlfn.XLOOKUP(A2154,'Hospitalisation Details'!$A$2:$A$2344,'Hospitalisation Details'!$H$2:$H$2344," ",0,1)</f>
        <v>tier - 1</v>
      </c>
      <c r="P2154" t="str">
        <f>_xlfn.XLOOKUP(A2154,'Hospitalisation Details'!$A$2:$A$2344,'Hospitalisation Details'!$I$2:$I$2344," ",0,1)</f>
        <v>R1011</v>
      </c>
      <c r="Q2154">
        <f>_xlfn.XLOOKUP(A2154,'Hospitalisation Details'!$A$2:$A$2344,'Hospitalisation Details'!$K$2:$K$2344," ",0,1)</f>
        <v>20</v>
      </c>
    </row>
    <row r="2155" spans="1:17" ht="15.5" x14ac:dyDescent="0.35">
      <c r="A2155" s="8" t="s">
        <v>209</v>
      </c>
      <c r="B2155" t="str">
        <f>VLOOKUP(Healthcare!A2155,'Customer Names'!A2155:E4489,4,FALSE)</f>
        <v>Zachary A</v>
      </c>
      <c r="C2155" s="10">
        <f>_xlfn.XLOOKUP(A2155,'Medical Examinations'!$A$2:$A$2336,'Medical Examinations'!$B$2:$B$2336,"NA",0,1)</f>
        <v>36.86</v>
      </c>
      <c r="D2155" s="10">
        <f>_xlfn.XLOOKUP(A2155,'Medical Examinations'!$A$2:$A$2336,'Medical Examinations'!$C$2:$C$2336)</f>
        <v>4.97</v>
      </c>
      <c r="E2155" s="1" t="str">
        <f>_xlfn.XLOOKUP(A2155,'Medical Examinations'!$A$2:$A$2336,'Medical Examinations'!$D$2:$D$2336)</f>
        <v>Yes</v>
      </c>
      <c r="F2155" t="str">
        <f>_xlfn.XLOOKUP(A2155,'Medical Examinations'!$A$2:$A$2336,'Medical Examinations'!$E$2:$E$2336)</f>
        <v>No</v>
      </c>
      <c r="G2155" t="str">
        <f>_xlfn.XLOOKUP(A2155,'Medical Examinations'!$A$2:$A$2336,'Medical Examinations'!$F$2:$F$2336)</f>
        <v>No</v>
      </c>
      <c r="H2155" s="1">
        <f>_xlfn.XLOOKUP(A2155,'Medical Examinations'!$A$2:$A$2336,'Medical Examinations'!$G$2:$G$2336)</f>
        <v>0</v>
      </c>
      <c r="I2155" t="str">
        <f>_xlfn.XLOOKUP(A2155,'Medical Examinations'!$A$2:$A$2336,'Medical Examinations'!$H$2:$H$2336)</f>
        <v>No</v>
      </c>
      <c r="J2155" t="str">
        <f>VLOOKUP(A2155,'Medical Examinations'!$A$2:$J$2336,9,FALSE)</f>
        <v>Obesity</v>
      </c>
      <c r="K2155" t="str">
        <f>VLOOKUP(A2155,'Medical Examinations'!$A$2:$J$2336,10,FALSE)</f>
        <v>Normal</v>
      </c>
      <c r="L2155" s="51" t="str">
        <f>_xlfn.XLOOKUP(A2155,'Hospitalisation Details'!$A$2:$A$2345,'Hospitalisation Details'!$J$2:$J$2345,"")</f>
        <v>9-Dec-2001</v>
      </c>
      <c r="M2155" s="12">
        <f>_xlfn.XLOOKUP(A2155,'Hospitalisation Details'!$A$2:$A$2344,'Hospitalisation Details'!$F$2:$F$2344," ",0,1)</f>
        <v>1917.32</v>
      </c>
      <c r="N2155" t="str">
        <f>_xlfn.XLOOKUP(A2155,'Hospitalisation Details'!$A$2:$A$2344,'Hospitalisation Details'!$G$2:$G$2344," ",0,1)</f>
        <v>tier - 3</v>
      </c>
      <c r="O2155" t="str">
        <f>_xlfn.XLOOKUP(A2155,'Hospitalisation Details'!$A$2:$A$2344,'Hospitalisation Details'!$H$2:$H$2344," ",0,1)</f>
        <v>tier - 2</v>
      </c>
      <c r="P2155" t="str">
        <f>_xlfn.XLOOKUP(A2155,'Hospitalisation Details'!$A$2:$A$2344,'Hospitalisation Details'!$I$2:$I$2344," ",0,1)</f>
        <v>R1012</v>
      </c>
      <c r="Q2155">
        <f>_xlfn.XLOOKUP(A2155,'Hospitalisation Details'!$A$2:$A$2344,'Hospitalisation Details'!$K$2:$K$2344," ",0,1)</f>
        <v>21</v>
      </c>
    </row>
    <row r="2156" spans="1:17" ht="15.5" x14ac:dyDescent="0.35">
      <c r="A2156" s="8" t="s">
        <v>208</v>
      </c>
      <c r="B2156" t="str">
        <f>VLOOKUP(Healthcare!A2156,'Customer Names'!A2156:E4490,4,FALSE)</f>
        <v>Brian W.</v>
      </c>
      <c r="C2156" s="10">
        <f>_xlfn.XLOOKUP(A2156,'Medical Examinations'!$A$2:$A$2336,'Medical Examinations'!$B$2:$B$2336,"NA",0,1)</f>
        <v>31.254999999999999</v>
      </c>
      <c r="D2156" s="10">
        <f>_xlfn.XLOOKUP(A2156,'Medical Examinations'!$A$2:$A$2336,'Medical Examinations'!$C$2:$C$2336)</f>
        <v>5.49</v>
      </c>
      <c r="E2156" s="1" t="str">
        <f>_xlfn.XLOOKUP(A2156,'Medical Examinations'!$A$2:$A$2336,'Medical Examinations'!$D$2:$D$2336)</f>
        <v>Yes</v>
      </c>
      <c r="F2156" t="str">
        <f>_xlfn.XLOOKUP(A2156,'Medical Examinations'!$A$2:$A$2336,'Medical Examinations'!$E$2:$E$2336)</f>
        <v>No</v>
      </c>
      <c r="G2156" t="str">
        <f>_xlfn.XLOOKUP(A2156,'Medical Examinations'!$A$2:$A$2336,'Medical Examinations'!$F$2:$F$2336)</f>
        <v>No</v>
      </c>
      <c r="H2156" s="1">
        <f>_xlfn.XLOOKUP(A2156,'Medical Examinations'!$A$2:$A$2336,'Medical Examinations'!$G$2:$G$2336)</f>
        <v>0</v>
      </c>
      <c r="I2156" t="str">
        <f>_xlfn.XLOOKUP(A2156,'Medical Examinations'!$A$2:$A$2336,'Medical Examinations'!$H$2:$H$2336)</f>
        <v>No</v>
      </c>
      <c r="J2156" t="str">
        <f>VLOOKUP(A2156,'Medical Examinations'!$A$2:$J$2336,9,FALSE)</f>
        <v>Obesity</v>
      </c>
      <c r="K2156" t="str">
        <f>VLOOKUP(A2156,'Medical Examinations'!$A$2:$J$2336,10,FALSE)</f>
        <v>Normal</v>
      </c>
      <c r="L2156" s="51" t="str">
        <f>_xlfn.XLOOKUP(A2156,'Hospitalisation Details'!$A$2:$A$2345,'Hospitalisation Details'!$J$2:$J$2345,"")</f>
        <v>3-Aug-2001</v>
      </c>
      <c r="M2156" s="12">
        <f>_xlfn.XLOOKUP(A2156,'Hospitalisation Details'!$A$2:$A$2344,'Hospitalisation Details'!$F$2:$F$2344," ",0,1)</f>
        <v>1909.53</v>
      </c>
      <c r="N2156" t="str">
        <f>_xlfn.XLOOKUP(A2156,'Hospitalisation Details'!$A$2:$A$2344,'Hospitalisation Details'!$G$2:$G$2344," ",0,1)</f>
        <v>tier - 3</v>
      </c>
      <c r="O2156" t="str">
        <f>_xlfn.XLOOKUP(A2156,'Hospitalisation Details'!$A$2:$A$2344,'Hospitalisation Details'!$H$2:$H$2344," ",0,1)</f>
        <v>tier - 3</v>
      </c>
      <c r="P2156" t="str">
        <f>_xlfn.XLOOKUP(A2156,'Hospitalisation Details'!$A$2:$A$2344,'Hospitalisation Details'!$I$2:$I$2344," ",0,1)</f>
        <v>R1012</v>
      </c>
      <c r="Q2156">
        <f>_xlfn.XLOOKUP(A2156,'Hospitalisation Details'!$A$2:$A$2344,'Hospitalisation Details'!$K$2:$K$2344," ",0,1)</f>
        <v>21</v>
      </c>
    </row>
    <row r="2157" spans="1:17" ht="15.5" x14ac:dyDescent="0.35">
      <c r="A2157" s="8" t="s">
        <v>207</v>
      </c>
      <c r="B2157" t="str">
        <f>VLOOKUP(Healthcare!A2157,'Customer Names'!A2157:E4491,4,FALSE)</f>
        <v>Joe</v>
      </c>
      <c r="C2157" s="10">
        <f>_xlfn.XLOOKUP(A2157,'Medical Examinations'!$A$2:$A$2336,'Medical Examinations'!$B$2:$B$2336,"NA",0,1)</f>
        <v>23.06</v>
      </c>
      <c r="D2157" s="10">
        <f>_xlfn.XLOOKUP(A2157,'Medical Examinations'!$A$2:$A$2336,'Medical Examinations'!$C$2:$C$2336)</f>
        <v>4.47</v>
      </c>
      <c r="E2157" s="1" t="str">
        <f>_xlfn.XLOOKUP(A2157,'Medical Examinations'!$A$2:$A$2336,'Medical Examinations'!$D$2:$D$2336)</f>
        <v>No</v>
      </c>
      <c r="F2157" t="str">
        <f>_xlfn.XLOOKUP(A2157,'Medical Examinations'!$A$2:$A$2336,'Medical Examinations'!$E$2:$E$2336)</f>
        <v>No</v>
      </c>
      <c r="G2157" t="str">
        <f>_xlfn.XLOOKUP(A2157,'Medical Examinations'!$A$2:$A$2336,'Medical Examinations'!$F$2:$F$2336)</f>
        <v>No</v>
      </c>
      <c r="H2157" s="1">
        <f>_xlfn.XLOOKUP(A2157,'Medical Examinations'!$A$2:$A$2336,'Medical Examinations'!$G$2:$G$2336)</f>
        <v>0</v>
      </c>
      <c r="I2157" t="str">
        <f>_xlfn.XLOOKUP(A2157,'Medical Examinations'!$A$2:$A$2336,'Medical Examinations'!$H$2:$H$2336)</f>
        <v>No</v>
      </c>
      <c r="J2157" t="str">
        <f>VLOOKUP(A2157,'Medical Examinations'!$A$2:$J$2336,9,FALSE)</f>
        <v>Normal Weight</v>
      </c>
      <c r="K2157" t="str">
        <f>VLOOKUP(A2157,'Medical Examinations'!$A$2:$J$2336,10,FALSE)</f>
        <v>Normal</v>
      </c>
      <c r="L2157" s="51" t="str">
        <f>_xlfn.XLOOKUP(A2157,'Hospitalisation Details'!$A$2:$A$2345,'Hospitalisation Details'!$J$2:$J$2345,"")</f>
        <v>6-Oct-1994</v>
      </c>
      <c r="M2157" s="12">
        <f>_xlfn.XLOOKUP(A2157,'Hospitalisation Details'!$A$2:$A$2344,'Hospitalisation Details'!$F$2:$F$2344," ",0,1)</f>
        <v>1908.9</v>
      </c>
      <c r="N2157" t="str">
        <f>_xlfn.XLOOKUP(A2157,'Hospitalisation Details'!$A$2:$A$2344,'Hospitalisation Details'!$G$2:$G$2344," ",0,1)</f>
        <v>tier - 3</v>
      </c>
      <c r="O2157" t="str">
        <f>_xlfn.XLOOKUP(A2157,'Hospitalisation Details'!$A$2:$A$2344,'Hospitalisation Details'!$H$2:$H$2344," ",0,1)</f>
        <v>tier - 3</v>
      </c>
      <c r="P2157" t="str">
        <f>_xlfn.XLOOKUP(A2157,'Hospitalisation Details'!$A$2:$A$2344,'Hospitalisation Details'!$I$2:$I$2344," ",0,1)</f>
        <v>R1013</v>
      </c>
      <c r="Q2157">
        <f>_xlfn.XLOOKUP(A2157,'Hospitalisation Details'!$A$2:$A$2344,'Hospitalisation Details'!$K$2:$K$2344," ",0,1)</f>
        <v>28</v>
      </c>
    </row>
    <row r="2158" spans="1:17" ht="15.5" x14ac:dyDescent="0.35">
      <c r="A2158" s="8" t="s">
        <v>206</v>
      </c>
      <c r="B2158" t="str">
        <f>VLOOKUP(Healthcare!A2158,'Customer Names'!A2158:E4492,4,FALSE)</f>
        <v>Stephen</v>
      </c>
      <c r="C2158" s="10">
        <f>_xlfn.XLOOKUP(A2158,'Medical Examinations'!$A$2:$A$2336,'Medical Examinations'!$B$2:$B$2336,"NA",0,1)</f>
        <v>28.975000000000001</v>
      </c>
      <c r="D2158" s="10">
        <f>_xlfn.XLOOKUP(A2158,'Medical Examinations'!$A$2:$A$2336,'Medical Examinations'!$C$2:$C$2336)</f>
        <v>4.34</v>
      </c>
      <c r="E2158" s="1" t="str">
        <f>_xlfn.XLOOKUP(A2158,'Medical Examinations'!$A$2:$A$2336,'Medical Examinations'!$D$2:$D$2336)</f>
        <v>Yes</v>
      </c>
      <c r="F2158" t="str">
        <f>_xlfn.XLOOKUP(A2158,'Medical Examinations'!$A$2:$A$2336,'Medical Examinations'!$E$2:$E$2336)</f>
        <v>No</v>
      </c>
      <c r="G2158" t="str">
        <f>_xlfn.XLOOKUP(A2158,'Medical Examinations'!$A$2:$A$2336,'Medical Examinations'!$F$2:$F$2336)</f>
        <v>No</v>
      </c>
      <c r="H2158" s="1">
        <f>_xlfn.XLOOKUP(A2158,'Medical Examinations'!$A$2:$A$2336,'Medical Examinations'!$G$2:$G$2336)</f>
        <v>0</v>
      </c>
      <c r="I2158" t="str">
        <f>_xlfn.XLOOKUP(A2158,'Medical Examinations'!$A$2:$A$2336,'Medical Examinations'!$H$2:$H$2336)</f>
        <v>No</v>
      </c>
      <c r="J2158" t="str">
        <f>VLOOKUP(A2158,'Medical Examinations'!$A$2:$J$2336,9,FALSE)</f>
        <v>Overweight</v>
      </c>
      <c r="K2158" t="str">
        <f>VLOOKUP(A2158,'Medical Examinations'!$A$2:$J$2336,10,FALSE)</f>
        <v>Normal</v>
      </c>
      <c r="L2158" s="51" t="str">
        <f>_xlfn.XLOOKUP(A2158,'Hospitalisation Details'!$A$2:$A$2345,'Hospitalisation Details'!$J$2:$J$2345,"")</f>
        <v>10-Aug-2001</v>
      </c>
      <c r="M2158" s="12">
        <f>_xlfn.XLOOKUP(A2158,'Hospitalisation Details'!$A$2:$A$2344,'Hospitalisation Details'!$F$2:$F$2344," ",0,1)</f>
        <v>1906.36</v>
      </c>
      <c r="N2158" t="str">
        <f>_xlfn.XLOOKUP(A2158,'Hospitalisation Details'!$A$2:$A$2344,'Hospitalisation Details'!$G$2:$G$2344," ",0,1)</f>
        <v>tier - 3</v>
      </c>
      <c r="O2158" t="str">
        <f>_xlfn.XLOOKUP(A2158,'Hospitalisation Details'!$A$2:$A$2344,'Hospitalisation Details'!$H$2:$H$2344," ",0,1)</f>
        <v>tier - 1</v>
      </c>
      <c r="P2158" t="str">
        <f>_xlfn.XLOOKUP(A2158,'Hospitalisation Details'!$A$2:$A$2344,'Hospitalisation Details'!$I$2:$I$2344," ",0,1)</f>
        <v>R1012</v>
      </c>
      <c r="Q2158">
        <f>_xlfn.XLOOKUP(A2158,'Hospitalisation Details'!$A$2:$A$2344,'Hospitalisation Details'!$K$2:$K$2344," ",0,1)</f>
        <v>21</v>
      </c>
    </row>
    <row r="2159" spans="1:17" ht="15.5" x14ac:dyDescent="0.35">
      <c r="A2159" s="8" t="s">
        <v>205</v>
      </c>
      <c r="B2159" t="str">
        <f>VLOOKUP(Healthcare!A2159,'Customer Names'!A2159:E4493,4,FALSE)</f>
        <v>Ellen L.</v>
      </c>
      <c r="C2159" s="10">
        <f>_xlfn.XLOOKUP(A2159,'Medical Examinations'!$A$2:$A$2336,'Medical Examinations'!$B$2:$B$2336,"NA",0,1)</f>
        <v>33.299999999999997</v>
      </c>
      <c r="D2159" s="10">
        <f>_xlfn.XLOOKUP(A2159,'Medical Examinations'!$A$2:$A$2336,'Medical Examinations'!$C$2:$C$2336)</f>
        <v>9.49</v>
      </c>
      <c r="E2159" s="1" t="str">
        <f>_xlfn.XLOOKUP(A2159,'Medical Examinations'!$A$2:$A$2336,'Medical Examinations'!$D$2:$D$2336)</f>
        <v>No</v>
      </c>
      <c r="F2159" t="str">
        <f>_xlfn.XLOOKUP(A2159,'Medical Examinations'!$A$2:$A$2336,'Medical Examinations'!$E$2:$E$2336)</f>
        <v>No</v>
      </c>
      <c r="G2159" t="str">
        <f>_xlfn.XLOOKUP(A2159,'Medical Examinations'!$A$2:$A$2336,'Medical Examinations'!$F$2:$F$2336)</f>
        <v>No</v>
      </c>
      <c r="H2159" s="1">
        <f>_xlfn.XLOOKUP(A2159,'Medical Examinations'!$A$2:$A$2336,'Medical Examinations'!$G$2:$G$2336)</f>
        <v>0</v>
      </c>
      <c r="I2159" t="str">
        <f>_xlfn.XLOOKUP(A2159,'Medical Examinations'!$A$2:$A$2336,'Medical Examinations'!$H$2:$H$2336)</f>
        <v>No</v>
      </c>
      <c r="J2159" t="str">
        <f>VLOOKUP(A2159,'Medical Examinations'!$A$2:$J$2336,9,FALSE)</f>
        <v>Obesity</v>
      </c>
      <c r="K2159" t="str">
        <f>VLOOKUP(A2159,'Medical Examinations'!$A$2:$J$2336,10,FALSE)</f>
        <v>Diabetes</v>
      </c>
      <c r="L2159" s="51" t="str">
        <f>_xlfn.XLOOKUP(A2159,'Hospitalisation Details'!$A$2:$A$2345,'Hospitalisation Details'!$J$2:$J$2345,"")</f>
        <v>21-Aug-2002</v>
      </c>
      <c r="M2159" s="12">
        <f>_xlfn.XLOOKUP(A2159,'Hospitalisation Details'!$A$2:$A$2344,'Hospitalisation Details'!$F$2:$F$2344," ",0,1)</f>
        <v>1880.49</v>
      </c>
      <c r="N2159" t="str">
        <f>_xlfn.XLOOKUP(A2159,'Hospitalisation Details'!$A$2:$A$2344,'Hospitalisation Details'!$G$2:$G$2344," ",0,1)</f>
        <v>tier - 3</v>
      </c>
      <c r="O2159" t="str">
        <f>_xlfn.XLOOKUP(A2159,'Hospitalisation Details'!$A$2:$A$2344,'Hospitalisation Details'!$H$2:$H$2344," ",0,1)</f>
        <v>tier - 1</v>
      </c>
      <c r="P2159" t="str">
        <f>_xlfn.XLOOKUP(A2159,'Hospitalisation Details'!$A$2:$A$2344,'Hospitalisation Details'!$I$2:$I$2344," ",0,1)</f>
        <v>R1011</v>
      </c>
      <c r="Q2159">
        <f>_xlfn.XLOOKUP(A2159,'Hospitalisation Details'!$A$2:$A$2344,'Hospitalisation Details'!$K$2:$K$2344," ",0,1)</f>
        <v>20</v>
      </c>
    </row>
    <row r="2160" spans="1:17" ht="15.5" x14ac:dyDescent="0.35">
      <c r="A2160" s="8" t="s">
        <v>204</v>
      </c>
      <c r="B2160" t="str">
        <f>VLOOKUP(Healthcare!A2160,'Customer Names'!A2160:E4494,4,FALSE)</f>
        <v>Cindy</v>
      </c>
      <c r="C2160" s="10">
        <f>_xlfn.XLOOKUP(A2160,'Medical Examinations'!$A$2:$A$2336,'Medical Examinations'!$B$2:$B$2336,"NA",0,1)</f>
        <v>33</v>
      </c>
      <c r="D2160" s="10">
        <f>_xlfn.XLOOKUP(A2160,'Medical Examinations'!$A$2:$A$2336,'Medical Examinations'!$C$2:$C$2336)</f>
        <v>10.16</v>
      </c>
      <c r="E2160" s="1" t="str">
        <f>_xlfn.XLOOKUP(A2160,'Medical Examinations'!$A$2:$A$2336,'Medical Examinations'!$D$2:$D$2336)</f>
        <v>No</v>
      </c>
      <c r="F2160" t="str">
        <f>_xlfn.XLOOKUP(A2160,'Medical Examinations'!$A$2:$A$2336,'Medical Examinations'!$E$2:$E$2336)</f>
        <v>No</v>
      </c>
      <c r="G2160" t="str">
        <f>_xlfn.XLOOKUP(A2160,'Medical Examinations'!$A$2:$A$2336,'Medical Examinations'!$F$2:$F$2336)</f>
        <v>No</v>
      </c>
      <c r="H2160" s="1">
        <f>_xlfn.XLOOKUP(A2160,'Medical Examinations'!$A$2:$A$2336,'Medical Examinations'!$G$2:$G$2336)</f>
        <v>0</v>
      </c>
      <c r="I2160" t="str">
        <f>_xlfn.XLOOKUP(A2160,'Medical Examinations'!$A$2:$A$2336,'Medical Examinations'!$H$2:$H$2336)</f>
        <v>No</v>
      </c>
      <c r="J2160" t="str">
        <f>VLOOKUP(A2160,'Medical Examinations'!$A$2:$J$2336,9,FALSE)</f>
        <v>Obesity</v>
      </c>
      <c r="K2160" t="str">
        <f>VLOOKUP(A2160,'Medical Examinations'!$A$2:$J$2336,10,FALSE)</f>
        <v>Diabetes</v>
      </c>
      <c r="L2160" s="51" t="str">
        <f>_xlfn.XLOOKUP(A2160,'Hospitalisation Details'!$A$2:$A$2345,'Hospitalisation Details'!$J$2:$J$2345,"")</f>
        <v>29-Aug-2002</v>
      </c>
      <c r="M2160" s="12">
        <f>_xlfn.XLOOKUP(A2160,'Hospitalisation Details'!$A$2:$A$2344,'Hospitalisation Details'!$F$2:$F$2344," ",0,1)</f>
        <v>1880.07</v>
      </c>
      <c r="N2160" t="str">
        <f>_xlfn.XLOOKUP(A2160,'Hospitalisation Details'!$A$2:$A$2344,'Hospitalisation Details'!$G$2:$G$2344," ",0,1)</f>
        <v>tier - 3</v>
      </c>
      <c r="O2160" t="str">
        <f>_xlfn.XLOOKUP(A2160,'Hospitalisation Details'!$A$2:$A$2344,'Hospitalisation Details'!$H$2:$H$2344," ",0,1)</f>
        <v>tier - 2</v>
      </c>
      <c r="P2160" t="str">
        <f>_xlfn.XLOOKUP(A2160,'Hospitalisation Details'!$A$2:$A$2344,'Hospitalisation Details'!$I$2:$I$2344," ",0,1)</f>
        <v>R1013</v>
      </c>
      <c r="Q2160">
        <f>_xlfn.XLOOKUP(A2160,'Hospitalisation Details'!$A$2:$A$2344,'Hospitalisation Details'!$K$2:$K$2344," ",0,1)</f>
        <v>20</v>
      </c>
    </row>
    <row r="2161" spans="1:17" ht="15.5" x14ac:dyDescent="0.35">
      <c r="A2161" s="8" t="s">
        <v>203</v>
      </c>
      <c r="B2161" t="str">
        <f>VLOOKUP(Healthcare!A2161,'Customer Names'!A2161:E4495,4,FALSE)</f>
        <v>Abigail R.</v>
      </c>
      <c r="C2161" s="10">
        <f>_xlfn.XLOOKUP(A2161,'Medical Examinations'!$A$2:$A$2336,'Medical Examinations'!$B$2:$B$2336,"NA",0,1)</f>
        <v>31.46</v>
      </c>
      <c r="D2161" s="10">
        <f>_xlfn.XLOOKUP(A2161,'Medical Examinations'!$A$2:$A$2336,'Medical Examinations'!$C$2:$C$2336)</f>
        <v>11.19</v>
      </c>
      <c r="E2161" s="1" t="str">
        <f>_xlfn.XLOOKUP(A2161,'Medical Examinations'!$A$2:$A$2336,'Medical Examinations'!$D$2:$D$2336)</f>
        <v>No</v>
      </c>
      <c r="F2161" t="str">
        <f>_xlfn.XLOOKUP(A2161,'Medical Examinations'!$A$2:$A$2336,'Medical Examinations'!$E$2:$E$2336)</f>
        <v>No</v>
      </c>
      <c r="G2161" t="str">
        <f>_xlfn.XLOOKUP(A2161,'Medical Examinations'!$A$2:$A$2336,'Medical Examinations'!$F$2:$F$2336)</f>
        <v>No</v>
      </c>
      <c r="H2161" s="1">
        <f>_xlfn.XLOOKUP(A2161,'Medical Examinations'!$A$2:$A$2336,'Medical Examinations'!$G$2:$G$2336)</f>
        <v>0</v>
      </c>
      <c r="I2161" t="str">
        <f>_xlfn.XLOOKUP(A2161,'Medical Examinations'!$A$2:$A$2336,'Medical Examinations'!$H$2:$H$2336)</f>
        <v>No</v>
      </c>
      <c r="J2161" t="str">
        <f>VLOOKUP(A2161,'Medical Examinations'!$A$2:$J$2336,9,FALSE)</f>
        <v>Obesity</v>
      </c>
      <c r="K2161" t="str">
        <f>VLOOKUP(A2161,'Medical Examinations'!$A$2:$J$2336,10,FALSE)</f>
        <v>Diabetes</v>
      </c>
      <c r="L2161" s="51" t="str">
        <f>_xlfn.XLOOKUP(A2161,'Hospitalisation Details'!$A$2:$A$2345,'Hospitalisation Details'!$J$2:$J$2345,"")</f>
        <v>29-Oct-2002</v>
      </c>
      <c r="M2161" s="12">
        <f>_xlfn.XLOOKUP(A2161,'Hospitalisation Details'!$A$2:$A$2344,'Hospitalisation Details'!$F$2:$F$2344," ",0,1)</f>
        <v>1877.93</v>
      </c>
      <c r="N2161" t="str">
        <f>_xlfn.XLOOKUP(A2161,'Hospitalisation Details'!$A$2:$A$2344,'Hospitalisation Details'!$G$2:$G$2344," ",0,1)</f>
        <v>tier - 3</v>
      </c>
      <c r="O2161" t="str">
        <f>_xlfn.XLOOKUP(A2161,'Hospitalisation Details'!$A$2:$A$2344,'Hospitalisation Details'!$H$2:$H$2344," ",0,1)</f>
        <v>tier - 1</v>
      </c>
      <c r="P2161" t="str">
        <f>_xlfn.XLOOKUP(A2161,'Hospitalisation Details'!$A$2:$A$2344,'Hospitalisation Details'!$I$2:$I$2344," ",0,1)</f>
        <v>R1013</v>
      </c>
      <c r="Q2161">
        <f>_xlfn.XLOOKUP(A2161,'Hospitalisation Details'!$A$2:$A$2344,'Hospitalisation Details'!$K$2:$K$2344," ",0,1)</f>
        <v>20</v>
      </c>
    </row>
    <row r="2162" spans="1:17" ht="15.5" x14ac:dyDescent="0.35">
      <c r="A2162" s="8" t="s">
        <v>202</v>
      </c>
      <c r="B2162" t="str">
        <f>VLOOKUP(Healthcare!A2162,'Customer Names'!A2162:E4496,4,FALSE)</f>
        <v>Amy L.</v>
      </c>
      <c r="C2162" s="10">
        <f>_xlfn.XLOOKUP(A2162,'Medical Examinations'!$A$2:$A$2336,'Medical Examinations'!$B$2:$B$2336,"NA",0,1)</f>
        <v>29.6</v>
      </c>
      <c r="D2162" s="10">
        <f>_xlfn.XLOOKUP(A2162,'Medical Examinations'!$A$2:$A$2336,'Medical Examinations'!$C$2:$C$2336)</f>
        <v>11.03</v>
      </c>
      <c r="E2162" s="1" t="str">
        <f>_xlfn.XLOOKUP(A2162,'Medical Examinations'!$A$2:$A$2336,'Medical Examinations'!$D$2:$D$2336)</f>
        <v>No</v>
      </c>
      <c r="F2162" t="str">
        <f>_xlfn.XLOOKUP(A2162,'Medical Examinations'!$A$2:$A$2336,'Medical Examinations'!$E$2:$E$2336)</f>
        <v>No</v>
      </c>
      <c r="G2162" t="str">
        <f>_xlfn.XLOOKUP(A2162,'Medical Examinations'!$A$2:$A$2336,'Medical Examinations'!$F$2:$F$2336)</f>
        <v>No</v>
      </c>
      <c r="H2162" s="1">
        <f>_xlfn.XLOOKUP(A2162,'Medical Examinations'!$A$2:$A$2336,'Medical Examinations'!$G$2:$G$2336)</f>
        <v>0</v>
      </c>
      <c r="I2162" t="str">
        <f>_xlfn.XLOOKUP(A2162,'Medical Examinations'!$A$2:$A$2336,'Medical Examinations'!$H$2:$H$2336)</f>
        <v>No</v>
      </c>
      <c r="J2162" t="str">
        <f>VLOOKUP(A2162,'Medical Examinations'!$A$2:$J$2336,9,FALSE)</f>
        <v>Overweight</v>
      </c>
      <c r="K2162" t="str">
        <f>VLOOKUP(A2162,'Medical Examinations'!$A$2:$J$2336,10,FALSE)</f>
        <v>Diabetes</v>
      </c>
      <c r="L2162" s="51" t="str">
        <f>_xlfn.XLOOKUP(A2162,'Hospitalisation Details'!$A$2:$A$2345,'Hospitalisation Details'!$J$2:$J$2345,"")</f>
        <v>22-Sep-2002</v>
      </c>
      <c r="M2162" s="12">
        <f>_xlfn.XLOOKUP(A2162,'Hospitalisation Details'!$A$2:$A$2344,'Hospitalisation Details'!$F$2:$F$2344," ",0,1)</f>
        <v>1875.34</v>
      </c>
      <c r="N2162" t="str">
        <f>_xlfn.XLOOKUP(A2162,'Hospitalisation Details'!$A$2:$A$2344,'Hospitalisation Details'!$G$2:$G$2344," ",0,1)</f>
        <v>tier - 3</v>
      </c>
      <c r="O2162" t="str">
        <f>_xlfn.XLOOKUP(A2162,'Hospitalisation Details'!$A$2:$A$2344,'Hospitalisation Details'!$H$2:$H$2344," ",0,1)</f>
        <v>tier - 2</v>
      </c>
      <c r="P2162" t="str">
        <f>_xlfn.XLOOKUP(A2162,'Hospitalisation Details'!$A$2:$A$2344,'Hospitalisation Details'!$I$2:$I$2344," ",0,1)</f>
        <v>R1011</v>
      </c>
      <c r="Q2162">
        <f>_xlfn.XLOOKUP(A2162,'Hospitalisation Details'!$A$2:$A$2344,'Hospitalisation Details'!$K$2:$K$2344," ",0,1)</f>
        <v>20</v>
      </c>
    </row>
    <row r="2163" spans="1:17" ht="15.5" x14ac:dyDescent="0.35">
      <c r="A2163" s="8" t="s">
        <v>201</v>
      </c>
      <c r="B2163" t="str">
        <f>VLOOKUP(Healthcare!A2163,'Customer Names'!A2163:E4497,4,FALSE)</f>
        <v>Amy</v>
      </c>
      <c r="C2163" s="10">
        <f>_xlfn.XLOOKUP(A2163,'Medical Examinations'!$A$2:$A$2336,'Medical Examinations'!$B$2:$B$2336,"NA",0,1)</f>
        <v>22.05</v>
      </c>
      <c r="D2163" s="10">
        <f>_xlfn.XLOOKUP(A2163,'Medical Examinations'!$A$2:$A$2336,'Medical Examinations'!$C$2:$C$2336)</f>
        <v>4.43</v>
      </c>
      <c r="E2163" s="1" t="str">
        <f>_xlfn.XLOOKUP(A2163,'Medical Examinations'!$A$2:$A$2336,'Medical Examinations'!$D$2:$D$2336)</f>
        <v>Yes</v>
      </c>
      <c r="F2163" t="str">
        <f>_xlfn.XLOOKUP(A2163,'Medical Examinations'!$A$2:$A$2336,'Medical Examinations'!$E$2:$E$2336)</f>
        <v>No</v>
      </c>
      <c r="G2163" t="str">
        <f>_xlfn.XLOOKUP(A2163,'Medical Examinations'!$A$2:$A$2336,'Medical Examinations'!$F$2:$F$2336)</f>
        <v>No</v>
      </c>
      <c r="H2163" s="1">
        <f>_xlfn.XLOOKUP(A2163,'Medical Examinations'!$A$2:$A$2336,'Medical Examinations'!$G$2:$G$2336)</f>
        <v>0</v>
      </c>
      <c r="I2163" t="str">
        <f>_xlfn.XLOOKUP(A2163,'Medical Examinations'!$A$2:$A$2336,'Medical Examinations'!$H$2:$H$2336)</f>
        <v>No</v>
      </c>
      <c r="J2163" t="str">
        <f>VLOOKUP(A2163,'Medical Examinations'!$A$2:$J$2336,9,FALSE)</f>
        <v>Normal Weight</v>
      </c>
      <c r="K2163" t="str">
        <f>VLOOKUP(A2163,'Medical Examinations'!$A$2:$J$2336,10,FALSE)</f>
        <v>Normal</v>
      </c>
      <c r="L2163" s="51" t="str">
        <f>_xlfn.XLOOKUP(A2163,'Hospitalisation Details'!$A$2:$A$2345,'Hospitalisation Details'!$J$2:$J$2345,"")</f>
        <v>2-Jul-1996</v>
      </c>
      <c r="M2163" s="12">
        <f>_xlfn.XLOOKUP(A2163,'Hospitalisation Details'!$A$2:$A$2344,'Hospitalisation Details'!$F$2:$F$2344," ",0,1)</f>
        <v>1865.98</v>
      </c>
      <c r="N2163" t="str">
        <f>_xlfn.XLOOKUP(A2163,'Hospitalisation Details'!$A$2:$A$2344,'Hospitalisation Details'!$G$2:$G$2344," ",0,1)</f>
        <v>tier - 3</v>
      </c>
      <c r="O2163" t="str">
        <f>_xlfn.XLOOKUP(A2163,'Hospitalisation Details'!$A$2:$A$2344,'Hospitalisation Details'!$H$2:$H$2344," ",0,1)</f>
        <v>tier - 3</v>
      </c>
      <c r="P2163" t="str">
        <f>_xlfn.XLOOKUP(A2163,'Hospitalisation Details'!$A$2:$A$2344,'Hospitalisation Details'!$I$2:$I$2344," ",0,1)</f>
        <v>R1012</v>
      </c>
      <c r="Q2163">
        <f>_xlfn.XLOOKUP(A2163,'Hospitalisation Details'!$A$2:$A$2344,'Hospitalisation Details'!$K$2:$K$2344," ",0,1)</f>
        <v>26</v>
      </c>
    </row>
    <row r="2164" spans="1:17" ht="15.5" x14ac:dyDescent="0.35">
      <c r="A2164" s="8" t="s">
        <v>199</v>
      </c>
      <c r="B2164" t="str">
        <f>VLOOKUP(Healthcare!A2164,'Customer Names'!A2164:E4498,4,FALSE)</f>
        <v>Grace H</v>
      </c>
      <c r="C2164" s="10">
        <f>_xlfn.XLOOKUP(A2164,'Medical Examinations'!$A$2:$A$2336,'Medical Examinations'!$B$2:$B$2336,"NA",0,1)</f>
        <v>27.06</v>
      </c>
      <c r="D2164" s="10">
        <f>_xlfn.XLOOKUP(A2164,'Medical Examinations'!$A$2:$A$2336,'Medical Examinations'!$C$2:$C$2336)</f>
        <v>6.14</v>
      </c>
      <c r="E2164" s="1" t="str">
        <f>_xlfn.XLOOKUP(A2164,'Medical Examinations'!$A$2:$A$2336,'Medical Examinations'!$D$2:$D$2336)</f>
        <v>No</v>
      </c>
      <c r="F2164" t="str">
        <f>_xlfn.XLOOKUP(A2164,'Medical Examinations'!$A$2:$A$2336,'Medical Examinations'!$E$2:$E$2336)</f>
        <v>Yes</v>
      </c>
      <c r="G2164" t="str">
        <f>_xlfn.XLOOKUP(A2164,'Medical Examinations'!$A$2:$A$2336,'Medical Examinations'!$F$2:$F$2336)</f>
        <v>No</v>
      </c>
      <c r="H2164" s="1">
        <f>_xlfn.XLOOKUP(A2164,'Medical Examinations'!$A$2:$A$2336,'Medical Examinations'!$G$2:$G$2336)</f>
        <v>1</v>
      </c>
      <c r="I2164" t="str">
        <f>_xlfn.XLOOKUP(A2164,'Medical Examinations'!$A$2:$A$2336,'Medical Examinations'!$H$2:$H$2336)</f>
        <v>No</v>
      </c>
      <c r="J2164" t="str">
        <f>VLOOKUP(A2164,'Medical Examinations'!$A$2:$J$2336,9,FALSE)</f>
        <v>Overweight</v>
      </c>
      <c r="K2164" t="str">
        <f>VLOOKUP(A2164,'Medical Examinations'!$A$2:$J$2336,10,FALSE)</f>
        <v>Prediabetes</v>
      </c>
      <c r="L2164" s="51" t="str">
        <f>_xlfn.XLOOKUP(A2164,'Hospitalisation Details'!$A$2:$A$2345,'Hospitalisation Details'!$J$2:$J$2345,"")</f>
        <v>27-Dec-2004</v>
      </c>
      <c r="M2164" s="12">
        <f>_xlfn.XLOOKUP(A2164,'Hospitalisation Details'!$A$2:$A$2344,'Hospitalisation Details'!$F$2:$F$2344," ",0,1)</f>
        <v>1863.45</v>
      </c>
      <c r="N2164" t="str">
        <f>_xlfn.XLOOKUP(A2164,'Hospitalisation Details'!$A$2:$A$2344,'Hospitalisation Details'!$G$2:$G$2344," ",0,1)</f>
        <v>tier - 3</v>
      </c>
      <c r="O2164" t="str">
        <f>_xlfn.XLOOKUP(A2164,'Hospitalisation Details'!$A$2:$A$2344,'Hospitalisation Details'!$H$2:$H$2344," ",0,1)</f>
        <v>tier - 1</v>
      </c>
      <c r="P2164" t="str">
        <f>_xlfn.XLOOKUP(A2164,'Hospitalisation Details'!$A$2:$A$2344,'Hospitalisation Details'!$I$2:$I$2344," ",0,1)</f>
        <v>R1025</v>
      </c>
      <c r="Q2164">
        <f>_xlfn.XLOOKUP(A2164,'Hospitalisation Details'!$A$2:$A$2344,'Hospitalisation Details'!$K$2:$K$2344," ",0,1)</f>
        <v>18</v>
      </c>
    </row>
    <row r="2165" spans="1:17" ht="15.5" x14ac:dyDescent="0.35">
      <c r="A2165" s="8" t="s">
        <v>198</v>
      </c>
      <c r="B2165" t="str">
        <f>VLOOKUP(Healthcare!A2165,'Customer Names'!A2165:E4499,4,FALSE)</f>
        <v>Caitie J.</v>
      </c>
      <c r="C2165" s="10">
        <f>_xlfn.XLOOKUP(A2165,'Medical Examinations'!$A$2:$A$2336,'Medical Examinations'!$B$2:$B$2336,"NA",0,1)</f>
        <v>20.49</v>
      </c>
      <c r="D2165" s="10">
        <f>_xlfn.XLOOKUP(A2165,'Medical Examinations'!$A$2:$A$2336,'Medical Examinations'!$C$2:$C$2336)</f>
        <v>4.87</v>
      </c>
      <c r="E2165" s="1" t="str">
        <f>_xlfn.XLOOKUP(A2165,'Medical Examinations'!$A$2:$A$2336,'Medical Examinations'!$D$2:$D$2336)</f>
        <v>No</v>
      </c>
      <c r="F2165" t="str">
        <f>_xlfn.XLOOKUP(A2165,'Medical Examinations'!$A$2:$A$2336,'Medical Examinations'!$E$2:$E$2336)</f>
        <v>No</v>
      </c>
      <c r="G2165" t="str">
        <f>_xlfn.XLOOKUP(A2165,'Medical Examinations'!$A$2:$A$2336,'Medical Examinations'!$F$2:$F$2336)</f>
        <v>No</v>
      </c>
      <c r="H2165" s="1">
        <f>_xlfn.XLOOKUP(A2165,'Medical Examinations'!$A$2:$A$2336,'Medical Examinations'!$G$2:$G$2336)</f>
        <v>0</v>
      </c>
      <c r="I2165" t="str">
        <f>_xlfn.XLOOKUP(A2165,'Medical Examinations'!$A$2:$A$2336,'Medical Examinations'!$H$2:$H$2336)</f>
        <v>No</v>
      </c>
      <c r="J2165" t="str">
        <f>VLOOKUP(A2165,'Medical Examinations'!$A$2:$J$2336,9,FALSE)</f>
        <v>Normal Weight</v>
      </c>
      <c r="K2165" t="str">
        <f>VLOOKUP(A2165,'Medical Examinations'!$A$2:$J$2336,10,FALSE)</f>
        <v>Normal</v>
      </c>
      <c r="L2165" s="51" t="str">
        <f>_xlfn.XLOOKUP(A2165,'Hospitalisation Details'!$A$2:$A$2345,'Hospitalisation Details'!$J$2:$J$2345,"")</f>
        <v>6-Dec-1994</v>
      </c>
      <c r="M2165" s="12">
        <f>_xlfn.XLOOKUP(A2165,'Hospitalisation Details'!$A$2:$A$2344,'Hospitalisation Details'!$F$2:$F$2344," ",0,1)</f>
        <v>1850.55</v>
      </c>
      <c r="N2165" t="str">
        <f>_xlfn.XLOOKUP(A2165,'Hospitalisation Details'!$A$2:$A$2344,'Hospitalisation Details'!$G$2:$G$2344," ",0,1)</f>
        <v>tier - 3</v>
      </c>
      <c r="O2165" t="str">
        <f>_xlfn.XLOOKUP(A2165,'Hospitalisation Details'!$A$2:$A$2344,'Hospitalisation Details'!$H$2:$H$2344," ",0,1)</f>
        <v>tier - 2</v>
      </c>
      <c r="P2165" t="str">
        <f>_xlfn.XLOOKUP(A2165,'Hospitalisation Details'!$A$2:$A$2344,'Hospitalisation Details'!$I$2:$I$2344," ",0,1)</f>
        <v>R1012</v>
      </c>
      <c r="Q2165">
        <f>_xlfn.XLOOKUP(A2165,'Hospitalisation Details'!$A$2:$A$2344,'Hospitalisation Details'!$K$2:$K$2344," ",0,1)</f>
        <v>28</v>
      </c>
    </row>
    <row r="2166" spans="1:17" ht="15.5" x14ac:dyDescent="0.35">
      <c r="A2166" s="8" t="s">
        <v>197</v>
      </c>
      <c r="B2166" t="str">
        <f>VLOOKUP(Healthcare!A2166,'Customer Names'!A2166:E4500,4,FALSE)</f>
        <v>Benjamin</v>
      </c>
      <c r="C2166" s="10">
        <f>_xlfn.XLOOKUP(A2166,'Medical Examinations'!$A$2:$A$2336,'Medical Examinations'!$B$2:$B$2336,"NA",0,1)</f>
        <v>28.4</v>
      </c>
      <c r="D2166" s="10">
        <f>_xlfn.XLOOKUP(A2166,'Medical Examinations'!$A$2:$A$2336,'Medical Examinations'!$C$2:$C$2336)</f>
        <v>4.3</v>
      </c>
      <c r="E2166" s="1" t="str">
        <f>_xlfn.XLOOKUP(A2166,'Medical Examinations'!$A$2:$A$2336,'Medical Examinations'!$D$2:$D$2336)</f>
        <v>No</v>
      </c>
      <c r="F2166" t="str">
        <f>_xlfn.XLOOKUP(A2166,'Medical Examinations'!$A$2:$A$2336,'Medical Examinations'!$E$2:$E$2336)</f>
        <v>No</v>
      </c>
      <c r="G2166" t="str">
        <f>_xlfn.XLOOKUP(A2166,'Medical Examinations'!$A$2:$A$2336,'Medical Examinations'!$F$2:$F$2336)</f>
        <v>Yes</v>
      </c>
      <c r="H2166" s="1">
        <f>_xlfn.XLOOKUP(A2166,'Medical Examinations'!$A$2:$A$2336,'Medical Examinations'!$G$2:$G$2336)</f>
        <v>1</v>
      </c>
      <c r="I2166" t="str">
        <f>_xlfn.XLOOKUP(A2166,'Medical Examinations'!$A$2:$A$2336,'Medical Examinations'!$H$2:$H$2336)</f>
        <v>No</v>
      </c>
      <c r="J2166" t="str">
        <f>VLOOKUP(A2166,'Medical Examinations'!$A$2:$J$2336,9,FALSE)</f>
        <v>Overweight</v>
      </c>
      <c r="K2166" t="str">
        <f>VLOOKUP(A2166,'Medical Examinations'!$A$2:$J$2336,10,FALSE)</f>
        <v>Normal</v>
      </c>
      <c r="L2166" s="51" t="str">
        <f>_xlfn.XLOOKUP(A2166,'Hospitalisation Details'!$A$2:$A$2345,'Hospitalisation Details'!$J$2:$J$2345,"")</f>
        <v>20-Jul-2003</v>
      </c>
      <c r="M2166" s="12">
        <f>_xlfn.XLOOKUP(A2166,'Hospitalisation Details'!$A$2:$A$2344,'Hospitalisation Details'!$F$2:$F$2344," ",0,1)</f>
        <v>1842.52</v>
      </c>
      <c r="N2166" t="str">
        <f>_xlfn.XLOOKUP(A2166,'Hospitalisation Details'!$A$2:$A$2344,'Hospitalisation Details'!$G$2:$G$2344," ",0,1)</f>
        <v>tier - 3</v>
      </c>
      <c r="O2166" t="str">
        <f>_xlfn.XLOOKUP(A2166,'Hospitalisation Details'!$A$2:$A$2344,'Hospitalisation Details'!$H$2:$H$2344," ",0,1)</f>
        <v>tier - 2</v>
      </c>
      <c r="P2166" t="str">
        <f>_xlfn.XLOOKUP(A2166,'Hospitalisation Details'!$A$2:$A$2344,'Hospitalisation Details'!$I$2:$I$2344," ",0,1)</f>
        <v>R1011</v>
      </c>
      <c r="Q2166">
        <f>_xlfn.XLOOKUP(A2166,'Hospitalisation Details'!$A$2:$A$2344,'Hospitalisation Details'!$K$2:$K$2344," ",0,1)</f>
        <v>19</v>
      </c>
    </row>
    <row r="2167" spans="1:17" ht="15.5" x14ac:dyDescent="0.35">
      <c r="A2167" s="8" t="s">
        <v>196</v>
      </c>
      <c r="B2167" t="str">
        <f>VLOOKUP(Healthcare!A2167,'Customer Names'!A2167:E4501,4,FALSE)</f>
        <v>Ian T</v>
      </c>
      <c r="C2167" s="10">
        <f>_xlfn.XLOOKUP(A2167,'Medical Examinations'!$A$2:$A$2336,'Medical Examinations'!$B$2:$B$2336,"NA",0,1)</f>
        <v>41.91</v>
      </c>
      <c r="D2167" s="10">
        <f>_xlfn.XLOOKUP(A2167,'Medical Examinations'!$A$2:$A$2336,'Medical Examinations'!$C$2:$C$2336)</f>
        <v>6.19</v>
      </c>
      <c r="E2167" s="1" t="str">
        <f>_xlfn.XLOOKUP(A2167,'Medical Examinations'!$A$2:$A$2336,'Medical Examinations'!$D$2:$D$2336)</f>
        <v>No</v>
      </c>
      <c r="F2167" t="str">
        <f>_xlfn.XLOOKUP(A2167,'Medical Examinations'!$A$2:$A$2336,'Medical Examinations'!$E$2:$E$2336)</f>
        <v>No</v>
      </c>
      <c r="G2167" t="str">
        <f>_xlfn.XLOOKUP(A2167,'Medical Examinations'!$A$2:$A$2336,'Medical Examinations'!$F$2:$F$2336)</f>
        <v>No</v>
      </c>
      <c r="H2167" s="1">
        <f>_xlfn.XLOOKUP(A2167,'Medical Examinations'!$A$2:$A$2336,'Medical Examinations'!$G$2:$G$2336)</f>
        <v>0</v>
      </c>
      <c r="I2167" t="str">
        <f>_xlfn.XLOOKUP(A2167,'Medical Examinations'!$A$2:$A$2336,'Medical Examinations'!$H$2:$H$2336)</f>
        <v>No</v>
      </c>
      <c r="J2167" t="str">
        <f>VLOOKUP(A2167,'Medical Examinations'!$A$2:$J$2336,9,FALSE)</f>
        <v>Obesity</v>
      </c>
      <c r="K2167" t="str">
        <f>VLOOKUP(A2167,'Medical Examinations'!$A$2:$J$2336,10,FALSE)</f>
        <v>Prediabetes</v>
      </c>
      <c r="L2167" s="51" t="str">
        <f>_xlfn.XLOOKUP(A2167,'Hospitalisation Details'!$A$2:$A$2345,'Hospitalisation Details'!$J$2:$J$2345,"")</f>
        <v>12-Dec-1999</v>
      </c>
      <c r="M2167" s="12">
        <f>_xlfn.XLOOKUP(A2167,'Hospitalisation Details'!$A$2:$A$2344,'Hospitalisation Details'!$F$2:$F$2344," ",0,1)</f>
        <v>1837.28</v>
      </c>
      <c r="N2167" t="str">
        <f>_xlfn.XLOOKUP(A2167,'Hospitalisation Details'!$A$2:$A$2344,'Hospitalisation Details'!$G$2:$G$2344," ",0,1)</f>
        <v>tier - 3</v>
      </c>
      <c r="O2167" t="str">
        <f>_xlfn.XLOOKUP(A2167,'Hospitalisation Details'!$A$2:$A$2344,'Hospitalisation Details'!$H$2:$H$2344," ",0,1)</f>
        <v>tier - 2</v>
      </c>
      <c r="P2167" t="str">
        <f>_xlfn.XLOOKUP(A2167,'Hospitalisation Details'!$A$2:$A$2344,'Hospitalisation Details'!$I$2:$I$2344," ",0,1)</f>
        <v>R1013</v>
      </c>
      <c r="Q2167">
        <f>_xlfn.XLOOKUP(A2167,'Hospitalisation Details'!$A$2:$A$2344,'Hospitalisation Details'!$K$2:$K$2344," ",0,1)</f>
        <v>23</v>
      </c>
    </row>
    <row r="2168" spans="1:17" ht="15.5" x14ac:dyDescent="0.35">
      <c r="A2168" s="8" t="s">
        <v>195</v>
      </c>
      <c r="B2168" t="str">
        <f>VLOOKUP(Healthcare!A2168,'Customer Names'!A2168:E4502,4,FALSE)</f>
        <v>Tadese</v>
      </c>
      <c r="C2168" s="10">
        <f>_xlfn.XLOOKUP(A2168,'Medical Examinations'!$A$2:$A$2336,'Medical Examinations'!$B$2:$B$2336,"NA",0,1)</f>
        <v>24.6</v>
      </c>
      <c r="D2168" s="10">
        <f>_xlfn.XLOOKUP(A2168,'Medical Examinations'!$A$2:$A$2336,'Medical Examinations'!$C$2:$C$2336)</f>
        <v>6.19</v>
      </c>
      <c r="E2168" s="1" t="str">
        <f>_xlfn.XLOOKUP(A2168,'Medical Examinations'!$A$2:$A$2336,'Medical Examinations'!$D$2:$D$2336)</f>
        <v>No</v>
      </c>
      <c r="F2168" t="str">
        <f>_xlfn.XLOOKUP(A2168,'Medical Examinations'!$A$2:$A$2336,'Medical Examinations'!$E$2:$E$2336)</f>
        <v>No</v>
      </c>
      <c r="G2168" t="str">
        <f>_xlfn.XLOOKUP(A2168,'Medical Examinations'!$A$2:$A$2336,'Medical Examinations'!$F$2:$F$2336)</f>
        <v>Yes</v>
      </c>
      <c r="H2168" s="1">
        <f>_xlfn.XLOOKUP(A2168,'Medical Examinations'!$A$2:$A$2336,'Medical Examinations'!$G$2:$G$2336)</f>
        <v>1</v>
      </c>
      <c r="I2168" t="str">
        <f>_xlfn.XLOOKUP(A2168,'Medical Examinations'!$A$2:$A$2336,'Medical Examinations'!$H$2:$H$2336)</f>
        <v>No</v>
      </c>
      <c r="J2168" t="str">
        <f>VLOOKUP(A2168,'Medical Examinations'!$A$2:$J$2336,9,FALSE)</f>
        <v>Normal Weight</v>
      </c>
      <c r="K2168" t="str">
        <f>VLOOKUP(A2168,'Medical Examinations'!$A$2:$J$2336,10,FALSE)</f>
        <v>Prediabetes</v>
      </c>
      <c r="L2168" s="51" t="str">
        <f>_xlfn.XLOOKUP(A2168,'Hospitalisation Details'!$A$2:$A$2345,'Hospitalisation Details'!$J$2:$J$2345,"")</f>
        <v>4-Aug-2003</v>
      </c>
      <c r="M2168" s="12">
        <f>_xlfn.XLOOKUP(A2168,'Hospitalisation Details'!$A$2:$A$2344,'Hospitalisation Details'!$F$2:$F$2344," ",0,1)</f>
        <v>1837.24</v>
      </c>
      <c r="N2168" t="str">
        <f>_xlfn.XLOOKUP(A2168,'Hospitalisation Details'!$A$2:$A$2344,'Hospitalisation Details'!$G$2:$G$2344," ",0,1)</f>
        <v>tier - 3</v>
      </c>
      <c r="O2168" t="str">
        <f>_xlfn.XLOOKUP(A2168,'Hospitalisation Details'!$A$2:$A$2344,'Hospitalisation Details'!$H$2:$H$2344," ",0,1)</f>
        <v>tier - 2</v>
      </c>
      <c r="P2168" t="str">
        <f>_xlfn.XLOOKUP(A2168,'Hospitalisation Details'!$A$2:$A$2344,'Hospitalisation Details'!$I$2:$I$2344," ",0,1)</f>
        <v>R1011</v>
      </c>
      <c r="Q2168">
        <f>_xlfn.XLOOKUP(A2168,'Hospitalisation Details'!$A$2:$A$2344,'Hospitalisation Details'!$K$2:$K$2344," ",0,1)</f>
        <v>19</v>
      </c>
    </row>
    <row r="2169" spans="1:17" ht="15.5" x14ac:dyDescent="0.35">
      <c r="A2169" s="8" t="s">
        <v>194</v>
      </c>
      <c r="B2169" t="str">
        <f>VLOOKUP(Healthcare!A2169,'Customer Names'!A2169:E4503,4,FALSE)</f>
        <v>Jonathan</v>
      </c>
      <c r="C2169" s="10">
        <f>_xlfn.XLOOKUP(A2169,'Medical Examinations'!$A$2:$A$2336,'Medical Examinations'!$B$2:$B$2336,"NA",0,1)</f>
        <v>20.9</v>
      </c>
      <c r="D2169" s="10">
        <f>_xlfn.XLOOKUP(A2169,'Medical Examinations'!$A$2:$A$2336,'Medical Examinations'!$C$2:$C$2336)</f>
        <v>5.12</v>
      </c>
      <c r="E2169" s="1" t="str">
        <f>_xlfn.XLOOKUP(A2169,'Medical Examinations'!$A$2:$A$2336,'Medical Examinations'!$D$2:$D$2336)</f>
        <v>No</v>
      </c>
      <c r="F2169" t="str">
        <f>_xlfn.XLOOKUP(A2169,'Medical Examinations'!$A$2:$A$2336,'Medical Examinations'!$E$2:$E$2336)</f>
        <v>No</v>
      </c>
      <c r="G2169" t="str">
        <f>_xlfn.XLOOKUP(A2169,'Medical Examinations'!$A$2:$A$2336,'Medical Examinations'!$F$2:$F$2336)</f>
        <v>Yes</v>
      </c>
      <c r="H2169" s="1">
        <f>_xlfn.XLOOKUP(A2169,'Medical Examinations'!$A$2:$A$2336,'Medical Examinations'!$G$2:$G$2336)</f>
        <v>1</v>
      </c>
      <c r="I2169" t="str">
        <f>_xlfn.XLOOKUP(A2169,'Medical Examinations'!$A$2:$A$2336,'Medical Examinations'!$H$2:$H$2336)</f>
        <v>No</v>
      </c>
      <c r="J2169" t="str">
        <f>VLOOKUP(A2169,'Medical Examinations'!$A$2:$J$2336,9,FALSE)</f>
        <v>Normal Weight</v>
      </c>
      <c r="K2169" t="str">
        <f>VLOOKUP(A2169,'Medical Examinations'!$A$2:$J$2336,10,FALSE)</f>
        <v>Normal</v>
      </c>
      <c r="L2169" s="51" t="str">
        <f>_xlfn.XLOOKUP(A2169,'Hospitalisation Details'!$A$2:$A$2345,'Hospitalisation Details'!$J$2:$J$2345,"")</f>
        <v>11-Aug-2003</v>
      </c>
      <c r="M2169" s="12">
        <f>_xlfn.XLOOKUP(A2169,'Hospitalisation Details'!$A$2:$A$2344,'Hospitalisation Details'!$F$2:$F$2344," ",0,1)</f>
        <v>1832.09</v>
      </c>
      <c r="N2169" t="str">
        <f>_xlfn.XLOOKUP(A2169,'Hospitalisation Details'!$A$2:$A$2344,'Hospitalisation Details'!$G$2:$G$2344," ",0,1)</f>
        <v>tier - 3</v>
      </c>
      <c r="O2169" t="str">
        <f>_xlfn.XLOOKUP(A2169,'Hospitalisation Details'!$A$2:$A$2344,'Hospitalisation Details'!$H$2:$H$2344," ",0,1)</f>
        <v>tier - 3</v>
      </c>
      <c r="P2169" t="str">
        <f>_xlfn.XLOOKUP(A2169,'Hospitalisation Details'!$A$2:$A$2344,'Hospitalisation Details'!$I$2:$I$2344," ",0,1)</f>
        <v>R1011</v>
      </c>
      <c r="Q2169">
        <f>_xlfn.XLOOKUP(A2169,'Hospitalisation Details'!$A$2:$A$2344,'Hospitalisation Details'!$K$2:$K$2344," ",0,1)</f>
        <v>19</v>
      </c>
    </row>
    <row r="2170" spans="1:17" ht="15.5" x14ac:dyDescent="0.35">
      <c r="A2170" s="8" t="s">
        <v>193</v>
      </c>
      <c r="B2170" t="str">
        <f>VLOOKUP(Healthcare!A2170,'Customer Names'!A2170:E4504,4,FALSE)</f>
        <v>Dathan</v>
      </c>
      <c r="C2170" s="10">
        <f>_xlfn.XLOOKUP(A2170,'Medical Examinations'!$A$2:$A$2336,'Medical Examinations'!$B$2:$B$2336,"NA",0,1)</f>
        <v>34.4</v>
      </c>
      <c r="D2170" s="10">
        <f>_xlfn.XLOOKUP(A2170,'Medical Examinations'!$A$2:$A$2336,'Medical Examinations'!$C$2:$C$2336)</f>
        <v>4.04</v>
      </c>
      <c r="E2170" s="1" t="str">
        <f>_xlfn.XLOOKUP(A2170,'Medical Examinations'!$A$2:$A$2336,'Medical Examinations'!$D$2:$D$2336)</f>
        <v>No</v>
      </c>
      <c r="F2170" t="str">
        <f>_xlfn.XLOOKUP(A2170,'Medical Examinations'!$A$2:$A$2336,'Medical Examinations'!$E$2:$E$2336)</f>
        <v>No</v>
      </c>
      <c r="G2170" t="str">
        <f>_xlfn.XLOOKUP(A2170,'Medical Examinations'!$A$2:$A$2336,'Medical Examinations'!$F$2:$F$2336)</f>
        <v>No</v>
      </c>
      <c r="H2170" s="1">
        <f>_xlfn.XLOOKUP(A2170,'Medical Examinations'!$A$2:$A$2336,'Medical Examinations'!$G$2:$G$2336)</f>
        <v>0</v>
      </c>
      <c r="I2170" t="str">
        <f>_xlfn.XLOOKUP(A2170,'Medical Examinations'!$A$2:$A$2336,'Medical Examinations'!$H$2:$H$2336)</f>
        <v>No</v>
      </c>
      <c r="J2170" t="str">
        <f>VLOOKUP(A2170,'Medical Examinations'!$A$2:$J$2336,9,FALSE)</f>
        <v>Obesity</v>
      </c>
      <c r="K2170" t="str">
        <f>VLOOKUP(A2170,'Medical Examinations'!$A$2:$J$2336,10,FALSE)</f>
        <v>Normal</v>
      </c>
      <c r="L2170" s="51" t="str">
        <f>_xlfn.XLOOKUP(A2170,'Hospitalisation Details'!$A$2:$A$2345,'Hospitalisation Details'!$J$2:$J$2345,"")</f>
        <v>1-Oct-1999</v>
      </c>
      <c r="M2170" s="12">
        <f>_xlfn.XLOOKUP(A2170,'Hospitalisation Details'!$A$2:$A$2344,'Hospitalisation Details'!$F$2:$F$2344," ",0,1)</f>
        <v>1826.84</v>
      </c>
      <c r="N2170" t="str">
        <f>_xlfn.XLOOKUP(A2170,'Hospitalisation Details'!$A$2:$A$2344,'Hospitalisation Details'!$G$2:$G$2344," ",0,1)</f>
        <v>tier - 3</v>
      </c>
      <c r="O2170" t="str">
        <f>_xlfn.XLOOKUP(A2170,'Hospitalisation Details'!$A$2:$A$2344,'Hospitalisation Details'!$H$2:$H$2344," ",0,1)</f>
        <v>tier - 2</v>
      </c>
      <c r="P2170" t="str">
        <f>_xlfn.XLOOKUP(A2170,'Hospitalisation Details'!$A$2:$A$2344,'Hospitalisation Details'!$I$2:$I$2344," ",0,1)</f>
        <v>R1011</v>
      </c>
      <c r="Q2170">
        <f>_xlfn.XLOOKUP(A2170,'Hospitalisation Details'!$A$2:$A$2344,'Hospitalisation Details'!$K$2:$K$2344," ",0,1)</f>
        <v>23</v>
      </c>
    </row>
    <row r="2171" spans="1:17" ht="15.5" x14ac:dyDescent="0.35">
      <c r="A2171" s="8" t="s">
        <v>192</v>
      </c>
      <c r="B2171" t="str">
        <f>VLOOKUP(Healthcare!A2171,'Customer Names'!A2171:E4505,4,FALSE)</f>
        <v>Eric</v>
      </c>
      <c r="C2171" s="10">
        <f>_xlfn.XLOOKUP(A2171,'Medical Examinations'!$A$2:$A$2336,'Medical Examinations'!$B$2:$B$2336,"NA",0,1)</f>
        <v>32.56</v>
      </c>
      <c r="D2171" s="10">
        <f>_xlfn.XLOOKUP(A2171,'Medical Examinations'!$A$2:$A$2336,'Medical Examinations'!$C$2:$C$2336)</f>
        <v>5.36</v>
      </c>
      <c r="E2171" s="1" t="str">
        <f>_xlfn.XLOOKUP(A2171,'Medical Examinations'!$A$2:$A$2336,'Medical Examinations'!$D$2:$D$2336)</f>
        <v>No</v>
      </c>
      <c r="F2171" t="str">
        <f>_xlfn.XLOOKUP(A2171,'Medical Examinations'!$A$2:$A$2336,'Medical Examinations'!$E$2:$E$2336)</f>
        <v>No</v>
      </c>
      <c r="G2171" t="str">
        <f>_xlfn.XLOOKUP(A2171,'Medical Examinations'!$A$2:$A$2336,'Medical Examinations'!$F$2:$F$2336)</f>
        <v>No</v>
      </c>
      <c r="H2171" s="1">
        <f>_xlfn.XLOOKUP(A2171,'Medical Examinations'!$A$2:$A$2336,'Medical Examinations'!$G$2:$G$2336)</f>
        <v>0</v>
      </c>
      <c r="I2171" t="str">
        <f>_xlfn.XLOOKUP(A2171,'Medical Examinations'!$A$2:$A$2336,'Medical Examinations'!$H$2:$H$2336)</f>
        <v>No</v>
      </c>
      <c r="J2171" t="str">
        <f>VLOOKUP(A2171,'Medical Examinations'!$A$2:$J$2336,9,FALSE)</f>
        <v>Obesity</v>
      </c>
      <c r="K2171" t="str">
        <f>VLOOKUP(A2171,'Medical Examinations'!$A$2:$J$2336,10,FALSE)</f>
        <v>Normal</v>
      </c>
      <c r="L2171" s="51" t="str">
        <f>_xlfn.XLOOKUP(A2171,'Hospitalisation Details'!$A$2:$A$2345,'Hospitalisation Details'!$J$2:$J$2345,"")</f>
        <v>17-Nov-1999</v>
      </c>
      <c r="M2171" s="12">
        <f>_xlfn.XLOOKUP(A2171,'Hospitalisation Details'!$A$2:$A$2344,'Hospitalisation Details'!$F$2:$F$2344," ",0,1)</f>
        <v>1824.29</v>
      </c>
      <c r="N2171" t="str">
        <f>_xlfn.XLOOKUP(A2171,'Hospitalisation Details'!$A$2:$A$2344,'Hospitalisation Details'!$G$2:$G$2344," ",0,1)</f>
        <v>tier - 3</v>
      </c>
      <c r="O2171" t="str">
        <f>_xlfn.XLOOKUP(A2171,'Hospitalisation Details'!$A$2:$A$2344,'Hospitalisation Details'!$H$2:$H$2344," ",0,1)</f>
        <v>tier - 3</v>
      </c>
      <c r="P2171" t="str">
        <f>_xlfn.XLOOKUP(A2171,'Hospitalisation Details'!$A$2:$A$2344,'Hospitalisation Details'!$I$2:$I$2344," ",0,1)</f>
        <v>R1013</v>
      </c>
      <c r="Q2171">
        <f>_xlfn.XLOOKUP(A2171,'Hospitalisation Details'!$A$2:$A$2344,'Hospitalisation Details'!$K$2:$K$2344," ",0,1)</f>
        <v>23</v>
      </c>
    </row>
    <row r="2172" spans="1:17" ht="15.5" x14ac:dyDescent="0.35">
      <c r="A2172" s="8" t="s">
        <v>191</v>
      </c>
      <c r="B2172" t="str">
        <f>VLOOKUP(Healthcare!A2172,'Customer Names'!A2172:E4506,4,FALSE)</f>
        <v>Allison M</v>
      </c>
      <c r="C2172" s="10">
        <f>_xlfn.XLOOKUP(A2172,'Medical Examinations'!$A$2:$A$2336,'Medical Examinations'!$B$2:$B$2336,"NA",0,1)</f>
        <v>27.98</v>
      </c>
      <c r="D2172" s="10">
        <f>_xlfn.XLOOKUP(A2172,'Medical Examinations'!$A$2:$A$2336,'Medical Examinations'!$C$2:$C$2336)</f>
        <v>4.38</v>
      </c>
      <c r="E2172" s="1" t="str">
        <f>_xlfn.XLOOKUP(A2172,'Medical Examinations'!$A$2:$A$2336,'Medical Examinations'!$D$2:$D$2336)</f>
        <v>No</v>
      </c>
      <c r="F2172" t="str">
        <f>_xlfn.XLOOKUP(A2172,'Medical Examinations'!$A$2:$A$2336,'Medical Examinations'!$E$2:$E$2336)</f>
        <v>Yes</v>
      </c>
      <c r="G2172" t="str">
        <f>_xlfn.XLOOKUP(A2172,'Medical Examinations'!$A$2:$A$2336,'Medical Examinations'!$F$2:$F$2336)</f>
        <v>No</v>
      </c>
      <c r="H2172" s="1">
        <f>_xlfn.XLOOKUP(A2172,'Medical Examinations'!$A$2:$A$2336,'Medical Examinations'!$G$2:$G$2336)</f>
        <v>1</v>
      </c>
      <c r="I2172" t="str">
        <f>_xlfn.XLOOKUP(A2172,'Medical Examinations'!$A$2:$A$2336,'Medical Examinations'!$H$2:$H$2336)</f>
        <v>No</v>
      </c>
      <c r="J2172" t="str">
        <f>VLOOKUP(A2172,'Medical Examinations'!$A$2:$J$2336,9,FALSE)</f>
        <v>Overweight</v>
      </c>
      <c r="K2172" t="str">
        <f>VLOOKUP(A2172,'Medical Examinations'!$A$2:$J$2336,10,FALSE)</f>
        <v>Normal</v>
      </c>
      <c r="L2172" s="51" t="str">
        <f>_xlfn.XLOOKUP(A2172,'Hospitalisation Details'!$A$2:$A$2345,'Hospitalisation Details'!$J$2:$J$2345,"")</f>
        <v>19-Aug-2004</v>
      </c>
      <c r="M2172" s="12">
        <f>_xlfn.XLOOKUP(A2172,'Hospitalisation Details'!$A$2:$A$2344,'Hospitalisation Details'!$F$2:$F$2344," ",0,1)</f>
        <v>1822.54</v>
      </c>
      <c r="N2172" t="str">
        <f>_xlfn.XLOOKUP(A2172,'Hospitalisation Details'!$A$2:$A$2344,'Hospitalisation Details'!$G$2:$G$2344," ",0,1)</f>
        <v>tier - 3</v>
      </c>
      <c r="O2172" t="str">
        <f>_xlfn.XLOOKUP(A2172,'Hospitalisation Details'!$A$2:$A$2344,'Hospitalisation Details'!$H$2:$H$2344," ",0,1)</f>
        <v>tier - 1</v>
      </c>
      <c r="P2172" t="str">
        <f>_xlfn.XLOOKUP(A2172,'Hospitalisation Details'!$A$2:$A$2344,'Hospitalisation Details'!$I$2:$I$2344," ",0,1)</f>
        <v>R1012</v>
      </c>
      <c r="Q2172">
        <f>_xlfn.XLOOKUP(A2172,'Hospitalisation Details'!$A$2:$A$2344,'Hospitalisation Details'!$K$2:$K$2344," ",0,1)</f>
        <v>18</v>
      </c>
    </row>
    <row r="2173" spans="1:17" ht="15.5" x14ac:dyDescent="0.35">
      <c r="A2173" s="8" t="s">
        <v>190</v>
      </c>
      <c r="B2173" t="str">
        <f>VLOOKUP(Healthcare!A2173,'Customer Names'!A2173:E4507,4,FALSE)</f>
        <v>Paul</v>
      </c>
      <c r="C2173" s="10">
        <f>_xlfn.XLOOKUP(A2173,'Medical Examinations'!$A$2:$A$2336,'Medical Examinations'!$B$2:$B$2336,"NA",0,1)</f>
        <v>26.51</v>
      </c>
      <c r="D2173" s="10">
        <f>_xlfn.XLOOKUP(A2173,'Medical Examinations'!$A$2:$A$2336,'Medical Examinations'!$C$2:$C$2336)</f>
        <v>4.58</v>
      </c>
      <c r="E2173" s="1" t="str">
        <f>_xlfn.XLOOKUP(A2173,'Medical Examinations'!$A$2:$A$2336,'Medical Examinations'!$D$2:$D$2336)</f>
        <v>No</v>
      </c>
      <c r="F2173" t="str">
        <f>_xlfn.XLOOKUP(A2173,'Medical Examinations'!$A$2:$A$2336,'Medical Examinations'!$E$2:$E$2336)</f>
        <v>No</v>
      </c>
      <c r="G2173" t="str">
        <f>_xlfn.XLOOKUP(A2173,'Medical Examinations'!$A$2:$A$2336,'Medical Examinations'!$F$2:$F$2336)</f>
        <v>No</v>
      </c>
      <c r="H2173" s="1">
        <f>_xlfn.XLOOKUP(A2173,'Medical Examinations'!$A$2:$A$2336,'Medical Examinations'!$G$2:$G$2336)</f>
        <v>0</v>
      </c>
      <c r="I2173" t="str">
        <f>_xlfn.XLOOKUP(A2173,'Medical Examinations'!$A$2:$A$2336,'Medical Examinations'!$H$2:$H$2336)</f>
        <v>No</v>
      </c>
      <c r="J2173" t="str">
        <f>VLOOKUP(A2173,'Medical Examinations'!$A$2:$J$2336,9,FALSE)</f>
        <v>Overweight</v>
      </c>
      <c r="K2173" t="str">
        <f>VLOOKUP(A2173,'Medical Examinations'!$A$2:$J$2336,10,FALSE)</f>
        <v>Normal</v>
      </c>
      <c r="L2173" s="51" t="str">
        <f>_xlfn.XLOOKUP(A2173,'Hospitalisation Details'!$A$2:$A$2345,'Hospitalisation Details'!$J$2:$J$2345,"")</f>
        <v>25-Sep-1999</v>
      </c>
      <c r="M2173" s="12">
        <f>_xlfn.XLOOKUP(A2173,'Hospitalisation Details'!$A$2:$A$2344,'Hospitalisation Details'!$F$2:$F$2344," ",0,1)</f>
        <v>1815.88</v>
      </c>
      <c r="N2173" t="str">
        <f>_xlfn.XLOOKUP(A2173,'Hospitalisation Details'!$A$2:$A$2344,'Hospitalisation Details'!$G$2:$G$2344," ",0,1)</f>
        <v>tier - 3</v>
      </c>
      <c r="O2173" t="str">
        <f>_xlfn.XLOOKUP(A2173,'Hospitalisation Details'!$A$2:$A$2344,'Hospitalisation Details'!$H$2:$H$2344," ",0,1)</f>
        <v>tier - 3</v>
      </c>
      <c r="P2173" t="str">
        <f>_xlfn.XLOOKUP(A2173,'Hospitalisation Details'!$A$2:$A$2344,'Hospitalisation Details'!$I$2:$I$2344," ",0,1)</f>
        <v>R1013</v>
      </c>
      <c r="Q2173">
        <f>_xlfn.XLOOKUP(A2173,'Hospitalisation Details'!$A$2:$A$2344,'Hospitalisation Details'!$K$2:$K$2344," ",0,1)</f>
        <v>23</v>
      </c>
    </row>
    <row r="2174" spans="1:17" ht="15.5" x14ac:dyDescent="0.35">
      <c r="A2174" s="8" t="s">
        <v>189</v>
      </c>
      <c r="B2174" t="str">
        <f>VLOOKUP(Healthcare!A2174,'Customer Names'!A2174:E4508,4,FALSE)</f>
        <v>Aaron R</v>
      </c>
      <c r="C2174" s="10">
        <f>_xlfn.XLOOKUP(A2174,'Medical Examinations'!$A$2:$A$2336,'Medical Examinations'!$B$2:$B$2336,"NA",0,1)</f>
        <v>29.734999999999999</v>
      </c>
      <c r="D2174" s="10">
        <f>_xlfn.XLOOKUP(A2174,'Medical Examinations'!$A$2:$A$2336,'Medical Examinations'!$C$2:$C$2336)</f>
        <v>11.92</v>
      </c>
      <c r="E2174" s="1" t="str">
        <f>_xlfn.XLOOKUP(A2174,'Medical Examinations'!$A$2:$A$2336,'Medical Examinations'!$D$2:$D$2336)</f>
        <v>No</v>
      </c>
      <c r="F2174" t="str">
        <f>_xlfn.XLOOKUP(A2174,'Medical Examinations'!$A$2:$A$2336,'Medical Examinations'!$E$2:$E$2336)</f>
        <v>No</v>
      </c>
      <c r="G2174" t="str">
        <f>_xlfn.XLOOKUP(A2174,'Medical Examinations'!$A$2:$A$2336,'Medical Examinations'!$F$2:$F$2336)</f>
        <v>No</v>
      </c>
      <c r="H2174" s="1">
        <f>_xlfn.XLOOKUP(A2174,'Medical Examinations'!$A$2:$A$2336,'Medical Examinations'!$G$2:$G$2336)</f>
        <v>0</v>
      </c>
      <c r="I2174" t="str">
        <f>_xlfn.XLOOKUP(A2174,'Medical Examinations'!$A$2:$A$2336,'Medical Examinations'!$H$2:$H$2336)</f>
        <v>No</v>
      </c>
      <c r="J2174" t="str">
        <f>VLOOKUP(A2174,'Medical Examinations'!$A$2:$J$2336,9,FALSE)</f>
        <v>Overweight</v>
      </c>
      <c r="K2174" t="str">
        <f>VLOOKUP(A2174,'Medical Examinations'!$A$2:$J$2336,10,FALSE)</f>
        <v>Diabetes</v>
      </c>
      <c r="L2174" s="51" t="str">
        <f>_xlfn.XLOOKUP(A2174,'Hospitalisation Details'!$A$2:$A$2345,'Hospitalisation Details'!$J$2:$J$2345,"")</f>
        <v>13-Dec-2002</v>
      </c>
      <c r="M2174" s="12">
        <f>_xlfn.XLOOKUP(A2174,'Hospitalisation Details'!$A$2:$A$2344,'Hospitalisation Details'!$F$2:$F$2344," ",0,1)</f>
        <v>1769.53</v>
      </c>
      <c r="N2174" t="str">
        <f>_xlfn.XLOOKUP(A2174,'Hospitalisation Details'!$A$2:$A$2344,'Hospitalisation Details'!$G$2:$G$2344," ",0,1)</f>
        <v>tier - 3</v>
      </c>
      <c r="O2174" t="str">
        <f>_xlfn.XLOOKUP(A2174,'Hospitalisation Details'!$A$2:$A$2344,'Hospitalisation Details'!$H$2:$H$2344," ",0,1)</f>
        <v>tier - 3</v>
      </c>
      <c r="P2174" t="str">
        <f>_xlfn.XLOOKUP(A2174,'Hospitalisation Details'!$A$2:$A$2344,'Hospitalisation Details'!$I$2:$I$2344," ",0,1)</f>
        <v>R1012</v>
      </c>
      <c r="Q2174">
        <f>_xlfn.XLOOKUP(A2174,'Hospitalisation Details'!$A$2:$A$2344,'Hospitalisation Details'!$K$2:$K$2344," ",0,1)</f>
        <v>20</v>
      </c>
    </row>
    <row r="2175" spans="1:17" ht="15.5" x14ac:dyDescent="0.35">
      <c r="A2175" s="8" t="s">
        <v>188</v>
      </c>
      <c r="B2175" t="str">
        <f>VLOOKUP(Healthcare!A2175,'Customer Names'!A2175:E4509,4,FALSE)</f>
        <v>Caitlin H.</v>
      </c>
      <c r="C2175" s="10">
        <f>_xlfn.XLOOKUP(A2175,'Medical Examinations'!$A$2:$A$2336,'Medical Examinations'!$B$2:$B$2336,"NA",0,1)</f>
        <v>40.5</v>
      </c>
      <c r="D2175" s="10">
        <f>_xlfn.XLOOKUP(A2175,'Medical Examinations'!$A$2:$A$2336,'Medical Examinations'!$C$2:$C$2336)</f>
        <v>5.4</v>
      </c>
      <c r="E2175" s="1" t="str">
        <f>_xlfn.XLOOKUP(A2175,'Medical Examinations'!$A$2:$A$2336,'Medical Examinations'!$D$2:$D$2336)</f>
        <v>No</v>
      </c>
      <c r="F2175" t="str">
        <f>_xlfn.XLOOKUP(A2175,'Medical Examinations'!$A$2:$A$2336,'Medical Examinations'!$E$2:$E$2336)</f>
        <v>No</v>
      </c>
      <c r="G2175" t="str">
        <f>_xlfn.XLOOKUP(A2175,'Medical Examinations'!$A$2:$A$2336,'Medical Examinations'!$F$2:$F$2336)</f>
        <v>Yes</v>
      </c>
      <c r="H2175" s="1">
        <f>_xlfn.XLOOKUP(A2175,'Medical Examinations'!$A$2:$A$2336,'Medical Examinations'!$G$2:$G$2336)</f>
        <v>1</v>
      </c>
      <c r="I2175" t="str">
        <f>_xlfn.XLOOKUP(A2175,'Medical Examinations'!$A$2:$A$2336,'Medical Examinations'!$H$2:$H$2336)</f>
        <v>No</v>
      </c>
      <c r="J2175" t="str">
        <f>VLOOKUP(A2175,'Medical Examinations'!$A$2:$J$2336,9,FALSE)</f>
        <v>Obesity</v>
      </c>
      <c r="K2175" t="str">
        <f>VLOOKUP(A2175,'Medical Examinations'!$A$2:$J$2336,10,FALSE)</f>
        <v>Normal</v>
      </c>
      <c r="L2175" s="51" t="str">
        <f>_xlfn.XLOOKUP(A2175,'Hospitalisation Details'!$A$2:$A$2345,'Hospitalisation Details'!$J$2:$J$2345,"")</f>
        <v>19-Nov-2003</v>
      </c>
      <c r="M2175" s="12">
        <f>_xlfn.XLOOKUP(A2175,'Hospitalisation Details'!$A$2:$A$2344,'Hospitalisation Details'!$F$2:$F$2344," ",0,1)</f>
        <v>1759.34</v>
      </c>
      <c r="N2175" t="str">
        <f>_xlfn.XLOOKUP(A2175,'Hospitalisation Details'!$A$2:$A$2344,'Hospitalisation Details'!$G$2:$G$2344," ",0,1)</f>
        <v>tier - 3</v>
      </c>
      <c r="O2175" t="str">
        <f>_xlfn.XLOOKUP(A2175,'Hospitalisation Details'!$A$2:$A$2344,'Hospitalisation Details'!$H$2:$H$2344," ",0,1)</f>
        <v>tier - 1</v>
      </c>
      <c r="P2175" t="str">
        <f>_xlfn.XLOOKUP(A2175,'Hospitalisation Details'!$A$2:$A$2344,'Hospitalisation Details'!$I$2:$I$2344," ",0,1)</f>
        <v>R1011</v>
      </c>
      <c r="Q2175">
        <f>_xlfn.XLOOKUP(A2175,'Hospitalisation Details'!$A$2:$A$2344,'Hospitalisation Details'!$K$2:$K$2344," ",0,1)</f>
        <v>19</v>
      </c>
    </row>
    <row r="2176" spans="1:17" ht="15.5" x14ac:dyDescent="0.35">
      <c r="A2176" s="8" t="s">
        <v>187</v>
      </c>
      <c r="B2176" t="str">
        <f>VLOOKUP(Healthcare!A2176,'Customer Names'!A2176:E4510,4,FALSE)</f>
        <v>Harald E.</v>
      </c>
      <c r="C2176" s="10">
        <f>_xlfn.XLOOKUP(A2176,'Medical Examinations'!$A$2:$A$2336,'Medical Examinations'!$B$2:$B$2336,"NA",0,1)</f>
        <v>25.64</v>
      </c>
      <c r="D2176" s="10">
        <f>_xlfn.XLOOKUP(A2176,'Medical Examinations'!$A$2:$A$2336,'Medical Examinations'!$C$2:$C$2336)</f>
        <v>4.76</v>
      </c>
      <c r="E2176" s="1" t="str">
        <f>_xlfn.XLOOKUP(A2176,'Medical Examinations'!$A$2:$A$2336,'Medical Examinations'!$D$2:$D$2336)</f>
        <v>No</v>
      </c>
      <c r="F2176" t="str">
        <f>_xlfn.XLOOKUP(A2176,'Medical Examinations'!$A$2:$A$2336,'Medical Examinations'!$E$2:$E$2336)</f>
        <v>No</v>
      </c>
      <c r="G2176" t="str">
        <f>_xlfn.XLOOKUP(A2176,'Medical Examinations'!$A$2:$A$2336,'Medical Examinations'!$F$2:$F$2336)</f>
        <v>No</v>
      </c>
      <c r="H2176" s="1">
        <f>_xlfn.XLOOKUP(A2176,'Medical Examinations'!$A$2:$A$2336,'Medical Examinations'!$G$2:$G$2336)</f>
        <v>1</v>
      </c>
      <c r="I2176" t="str">
        <f>_xlfn.XLOOKUP(A2176,'Medical Examinations'!$A$2:$A$2336,'Medical Examinations'!$H$2:$H$2336)</f>
        <v>No</v>
      </c>
      <c r="J2176" t="str">
        <f>VLOOKUP(A2176,'Medical Examinations'!$A$2:$J$2336,9,FALSE)</f>
        <v>Overweight</v>
      </c>
      <c r="K2176" t="str">
        <f>VLOOKUP(A2176,'Medical Examinations'!$A$2:$J$2336,10,FALSE)</f>
        <v>Normal</v>
      </c>
      <c r="L2176" s="51" t="str">
        <f>_xlfn.XLOOKUP(A2176,'Hospitalisation Details'!$A$2:$A$2345,'Hospitalisation Details'!$J$2:$J$2345,"")</f>
        <v>7-Oct-1998</v>
      </c>
      <c r="M2176" s="12">
        <f>_xlfn.XLOOKUP(A2176,'Hospitalisation Details'!$A$2:$A$2344,'Hospitalisation Details'!$F$2:$F$2344," ",0,1)</f>
        <v>1756.6</v>
      </c>
      <c r="N2176" t="str">
        <f>_xlfn.XLOOKUP(A2176,'Hospitalisation Details'!$A$2:$A$2344,'Hospitalisation Details'!$G$2:$G$2344," ",0,1)</f>
        <v>tier - 3</v>
      </c>
      <c r="O2176" t="str">
        <f>_xlfn.XLOOKUP(A2176,'Hospitalisation Details'!$A$2:$A$2344,'Hospitalisation Details'!$H$2:$H$2344," ",0,1)</f>
        <v>tier - 3</v>
      </c>
      <c r="P2176" t="str">
        <f>_xlfn.XLOOKUP(A2176,'Hospitalisation Details'!$A$2:$A$2344,'Hospitalisation Details'!$I$2:$I$2344," ",0,1)</f>
        <v>R1013</v>
      </c>
      <c r="Q2176">
        <f>_xlfn.XLOOKUP(A2176,'Hospitalisation Details'!$A$2:$A$2344,'Hospitalisation Details'!$K$2:$K$2344," ",0,1)</f>
        <v>24</v>
      </c>
    </row>
    <row r="2177" spans="1:17" ht="15.5" x14ac:dyDescent="0.35">
      <c r="A2177" s="8" t="s">
        <v>186</v>
      </c>
      <c r="B2177" t="str">
        <f>VLOOKUP(Healthcare!A2177,'Customer Names'!A2177:E4511,4,FALSE)</f>
        <v>Siobhan A.</v>
      </c>
      <c r="C2177" s="10">
        <f>_xlfn.XLOOKUP(A2177,'Medical Examinations'!$A$2:$A$2336,'Medical Examinations'!$B$2:$B$2336,"NA",0,1)</f>
        <v>32.9</v>
      </c>
      <c r="D2177" s="10">
        <f>_xlfn.XLOOKUP(A2177,'Medical Examinations'!$A$2:$A$2336,'Medical Examinations'!$C$2:$C$2336)</f>
        <v>4.78</v>
      </c>
      <c r="E2177" s="1" t="str">
        <f>_xlfn.XLOOKUP(A2177,'Medical Examinations'!$A$2:$A$2336,'Medical Examinations'!$D$2:$D$2336)</f>
        <v>No</v>
      </c>
      <c r="F2177" t="str">
        <f>_xlfn.XLOOKUP(A2177,'Medical Examinations'!$A$2:$A$2336,'Medical Examinations'!$E$2:$E$2336)</f>
        <v>No</v>
      </c>
      <c r="G2177" t="str">
        <f>_xlfn.XLOOKUP(A2177,'Medical Examinations'!$A$2:$A$2336,'Medical Examinations'!$F$2:$F$2336)</f>
        <v>Yes</v>
      </c>
      <c r="H2177" s="1">
        <f>_xlfn.XLOOKUP(A2177,'Medical Examinations'!$A$2:$A$2336,'Medical Examinations'!$G$2:$G$2336)</f>
        <v>1</v>
      </c>
      <c r="I2177" t="str">
        <f>_xlfn.XLOOKUP(A2177,'Medical Examinations'!$A$2:$A$2336,'Medical Examinations'!$H$2:$H$2336)</f>
        <v>No</v>
      </c>
      <c r="J2177" t="str">
        <f>VLOOKUP(A2177,'Medical Examinations'!$A$2:$J$2336,9,FALSE)</f>
        <v>Obesity</v>
      </c>
      <c r="K2177" t="str">
        <f>VLOOKUP(A2177,'Medical Examinations'!$A$2:$J$2336,10,FALSE)</f>
        <v>Normal</v>
      </c>
      <c r="L2177" s="51" t="str">
        <f>_xlfn.XLOOKUP(A2177,'Hospitalisation Details'!$A$2:$A$2345,'Hospitalisation Details'!$J$2:$J$2345,"")</f>
        <v>26-Sep-2003</v>
      </c>
      <c r="M2177" s="12">
        <f>_xlfn.XLOOKUP(A2177,'Hospitalisation Details'!$A$2:$A$2344,'Hospitalisation Details'!$F$2:$F$2344," ",0,1)</f>
        <v>1748.77</v>
      </c>
      <c r="N2177" t="str">
        <f>_xlfn.XLOOKUP(A2177,'Hospitalisation Details'!$A$2:$A$2344,'Hospitalisation Details'!$G$2:$G$2344," ",0,1)</f>
        <v>tier - 3</v>
      </c>
      <c r="O2177" t="str">
        <f>_xlfn.XLOOKUP(A2177,'Hospitalisation Details'!$A$2:$A$2344,'Hospitalisation Details'!$H$2:$H$2344," ",0,1)</f>
        <v>tier - 1</v>
      </c>
      <c r="P2177" t="str">
        <f>_xlfn.XLOOKUP(A2177,'Hospitalisation Details'!$A$2:$A$2344,'Hospitalisation Details'!$I$2:$I$2344," ",0,1)</f>
        <v>R1011</v>
      </c>
      <c r="Q2177">
        <f>_xlfn.XLOOKUP(A2177,'Hospitalisation Details'!$A$2:$A$2344,'Hospitalisation Details'!$K$2:$K$2344," ",0,1)</f>
        <v>19</v>
      </c>
    </row>
    <row r="2178" spans="1:17" ht="15.5" x14ac:dyDescent="0.35">
      <c r="A2178" s="8" t="s">
        <v>185</v>
      </c>
      <c r="B2178" t="str">
        <f>VLOOKUP(Healthcare!A2178,'Customer Names'!A2178:E4512,4,FALSE)</f>
        <v>Andrea J.</v>
      </c>
      <c r="C2178" s="10">
        <f>_xlfn.XLOOKUP(A2178,'Medical Examinations'!$A$2:$A$2336,'Medical Examinations'!$B$2:$B$2336,"NA",0,1)</f>
        <v>29.8</v>
      </c>
      <c r="D2178" s="10">
        <f>_xlfn.XLOOKUP(A2178,'Medical Examinations'!$A$2:$A$2336,'Medical Examinations'!$C$2:$C$2336)</f>
        <v>4.26</v>
      </c>
      <c r="E2178" s="1" t="str">
        <f>_xlfn.XLOOKUP(A2178,'Medical Examinations'!$A$2:$A$2336,'Medical Examinations'!$D$2:$D$2336)</f>
        <v>No</v>
      </c>
      <c r="F2178" t="str">
        <f>_xlfn.XLOOKUP(A2178,'Medical Examinations'!$A$2:$A$2336,'Medical Examinations'!$E$2:$E$2336)</f>
        <v>No</v>
      </c>
      <c r="G2178" t="str">
        <f>_xlfn.XLOOKUP(A2178,'Medical Examinations'!$A$2:$A$2336,'Medical Examinations'!$F$2:$F$2336)</f>
        <v>Yes</v>
      </c>
      <c r="H2178" s="1">
        <f>_xlfn.XLOOKUP(A2178,'Medical Examinations'!$A$2:$A$2336,'Medical Examinations'!$G$2:$G$2336)</f>
        <v>1</v>
      </c>
      <c r="I2178" t="str">
        <f>_xlfn.XLOOKUP(A2178,'Medical Examinations'!$A$2:$A$2336,'Medical Examinations'!$H$2:$H$2336)</f>
        <v>No</v>
      </c>
      <c r="J2178" t="str">
        <f>VLOOKUP(A2178,'Medical Examinations'!$A$2:$J$2336,9,FALSE)</f>
        <v>Overweight</v>
      </c>
      <c r="K2178" t="str">
        <f>VLOOKUP(A2178,'Medical Examinations'!$A$2:$J$2336,10,FALSE)</f>
        <v>Normal</v>
      </c>
      <c r="L2178" s="51" t="str">
        <f>_xlfn.XLOOKUP(A2178,'Hospitalisation Details'!$A$2:$A$2345,'Hospitalisation Details'!$J$2:$J$2345,"")</f>
        <v>28-Jul-2003</v>
      </c>
      <c r="M2178" s="12">
        <f>_xlfn.XLOOKUP(A2178,'Hospitalisation Details'!$A$2:$A$2344,'Hospitalisation Details'!$F$2:$F$2344," ",0,1)</f>
        <v>1744.47</v>
      </c>
      <c r="N2178" t="str">
        <f>_xlfn.XLOOKUP(A2178,'Hospitalisation Details'!$A$2:$A$2344,'Hospitalisation Details'!$G$2:$G$2344," ",0,1)</f>
        <v>tier - 3</v>
      </c>
      <c r="O2178" t="str">
        <f>_xlfn.XLOOKUP(A2178,'Hospitalisation Details'!$A$2:$A$2344,'Hospitalisation Details'!$H$2:$H$2344," ",0,1)</f>
        <v>tier - 1</v>
      </c>
      <c r="P2178" t="str">
        <f>_xlfn.XLOOKUP(A2178,'Hospitalisation Details'!$A$2:$A$2344,'Hospitalisation Details'!$I$2:$I$2344," ",0,1)</f>
        <v>R1011</v>
      </c>
      <c r="Q2178">
        <f>_xlfn.XLOOKUP(A2178,'Hospitalisation Details'!$A$2:$A$2344,'Hospitalisation Details'!$K$2:$K$2344," ",0,1)</f>
        <v>19</v>
      </c>
    </row>
    <row r="2179" spans="1:17" ht="15.5" x14ac:dyDescent="0.35">
      <c r="A2179" s="8" t="s">
        <v>184</v>
      </c>
      <c r="B2179" t="str">
        <f>VLOOKUP(Healthcare!A2179,'Customer Names'!A2179:E4513,4,FALSE)</f>
        <v>Marie</v>
      </c>
      <c r="C2179" s="10">
        <f>_xlfn.XLOOKUP(A2179,'Medical Examinations'!$A$2:$A$2336,'Medical Examinations'!$B$2:$B$2336,"NA",0,1)</f>
        <v>28.9</v>
      </c>
      <c r="D2179" s="10">
        <f>_xlfn.XLOOKUP(A2179,'Medical Examinations'!$A$2:$A$2336,'Medical Examinations'!$C$2:$C$2336)</f>
        <v>5.85</v>
      </c>
      <c r="E2179" s="1" t="str">
        <f>_xlfn.XLOOKUP(A2179,'Medical Examinations'!$A$2:$A$2336,'Medical Examinations'!$D$2:$D$2336)</f>
        <v>No</v>
      </c>
      <c r="F2179" t="str">
        <f>_xlfn.XLOOKUP(A2179,'Medical Examinations'!$A$2:$A$2336,'Medical Examinations'!$E$2:$E$2336)</f>
        <v>No</v>
      </c>
      <c r="G2179" t="str">
        <f>_xlfn.XLOOKUP(A2179,'Medical Examinations'!$A$2:$A$2336,'Medical Examinations'!$F$2:$F$2336)</f>
        <v>Yes</v>
      </c>
      <c r="H2179" s="1">
        <f>_xlfn.XLOOKUP(A2179,'Medical Examinations'!$A$2:$A$2336,'Medical Examinations'!$G$2:$G$2336)</f>
        <v>1</v>
      </c>
      <c r="I2179" t="str">
        <f>_xlfn.XLOOKUP(A2179,'Medical Examinations'!$A$2:$A$2336,'Medical Examinations'!$H$2:$H$2336)</f>
        <v>No</v>
      </c>
      <c r="J2179" t="str">
        <f>VLOOKUP(A2179,'Medical Examinations'!$A$2:$J$2336,9,FALSE)</f>
        <v>Overweight</v>
      </c>
      <c r="K2179" t="str">
        <f>VLOOKUP(A2179,'Medical Examinations'!$A$2:$J$2336,10,FALSE)</f>
        <v>Prediabetes</v>
      </c>
      <c r="L2179" s="51" t="str">
        <f>_xlfn.XLOOKUP(A2179,'Hospitalisation Details'!$A$2:$A$2345,'Hospitalisation Details'!$J$2:$J$2345,"")</f>
        <v>25-Jul-2003</v>
      </c>
      <c r="M2179" s="12">
        <f>_xlfn.XLOOKUP(A2179,'Hospitalisation Details'!$A$2:$A$2344,'Hospitalisation Details'!$F$2:$F$2344," ",0,1)</f>
        <v>1743.21</v>
      </c>
      <c r="N2179" t="str">
        <f>_xlfn.XLOOKUP(A2179,'Hospitalisation Details'!$A$2:$A$2344,'Hospitalisation Details'!$G$2:$G$2344," ",0,1)</f>
        <v>tier - 3</v>
      </c>
      <c r="O2179" t="str">
        <f>_xlfn.XLOOKUP(A2179,'Hospitalisation Details'!$A$2:$A$2344,'Hospitalisation Details'!$H$2:$H$2344," ",0,1)</f>
        <v>tier - 1</v>
      </c>
      <c r="P2179" t="str">
        <f>_xlfn.XLOOKUP(A2179,'Hospitalisation Details'!$A$2:$A$2344,'Hospitalisation Details'!$I$2:$I$2344," ",0,1)</f>
        <v>R1011</v>
      </c>
      <c r="Q2179">
        <f>_xlfn.XLOOKUP(A2179,'Hospitalisation Details'!$A$2:$A$2344,'Hospitalisation Details'!$K$2:$K$2344," ",0,1)</f>
        <v>19</v>
      </c>
    </row>
    <row r="2180" spans="1:17" ht="15.5" x14ac:dyDescent="0.35">
      <c r="A2180" s="8" t="s">
        <v>183</v>
      </c>
      <c r="B2180" t="str">
        <f>VLOOKUP(Healthcare!A2180,'Customer Names'!A2180:E4514,4,FALSE)</f>
        <v>Rachel A.</v>
      </c>
      <c r="C2180" s="10">
        <f>_xlfn.XLOOKUP(A2180,'Medical Examinations'!$A$2:$A$2336,'Medical Examinations'!$B$2:$B$2336,"NA",0,1)</f>
        <v>24.7</v>
      </c>
      <c r="D2180" s="10">
        <f>_xlfn.XLOOKUP(A2180,'Medical Examinations'!$A$2:$A$2336,'Medical Examinations'!$C$2:$C$2336)</f>
        <v>5.32</v>
      </c>
      <c r="E2180" s="1" t="str">
        <f>_xlfn.XLOOKUP(A2180,'Medical Examinations'!$A$2:$A$2336,'Medical Examinations'!$D$2:$D$2336)</f>
        <v>No</v>
      </c>
      <c r="F2180" t="str">
        <f>_xlfn.XLOOKUP(A2180,'Medical Examinations'!$A$2:$A$2336,'Medical Examinations'!$E$2:$E$2336)</f>
        <v>No</v>
      </c>
      <c r="G2180" t="str">
        <f>_xlfn.XLOOKUP(A2180,'Medical Examinations'!$A$2:$A$2336,'Medical Examinations'!$F$2:$F$2336)</f>
        <v>Yes</v>
      </c>
      <c r="H2180" s="1">
        <f>_xlfn.XLOOKUP(A2180,'Medical Examinations'!$A$2:$A$2336,'Medical Examinations'!$G$2:$G$2336)</f>
        <v>1</v>
      </c>
      <c r="I2180" t="str">
        <f>_xlfn.XLOOKUP(A2180,'Medical Examinations'!$A$2:$A$2336,'Medical Examinations'!$H$2:$H$2336)</f>
        <v>No</v>
      </c>
      <c r="J2180" t="str">
        <f>VLOOKUP(A2180,'Medical Examinations'!$A$2:$J$2336,9,FALSE)</f>
        <v>Normal Weight</v>
      </c>
      <c r="K2180" t="str">
        <f>VLOOKUP(A2180,'Medical Examinations'!$A$2:$J$2336,10,FALSE)</f>
        <v>Normal</v>
      </c>
      <c r="L2180" s="51" t="str">
        <f>_xlfn.XLOOKUP(A2180,'Hospitalisation Details'!$A$2:$A$2345,'Hospitalisation Details'!$J$2:$J$2345,"")</f>
        <v>14-Nov-2003</v>
      </c>
      <c r="M2180" s="12">
        <f>_xlfn.XLOOKUP(A2180,'Hospitalisation Details'!$A$2:$A$2344,'Hospitalisation Details'!$F$2:$F$2344," ",0,1)</f>
        <v>1737.38</v>
      </c>
      <c r="N2180" t="str">
        <f>_xlfn.XLOOKUP(A2180,'Hospitalisation Details'!$A$2:$A$2344,'Hospitalisation Details'!$G$2:$G$2344," ",0,1)</f>
        <v>tier - 3</v>
      </c>
      <c r="O2180" t="str">
        <f>_xlfn.XLOOKUP(A2180,'Hospitalisation Details'!$A$2:$A$2344,'Hospitalisation Details'!$H$2:$H$2344," ",0,1)</f>
        <v>tier - 2</v>
      </c>
      <c r="P2180" t="str">
        <f>_xlfn.XLOOKUP(A2180,'Hospitalisation Details'!$A$2:$A$2344,'Hospitalisation Details'!$I$2:$I$2344," ",0,1)</f>
        <v>R1011</v>
      </c>
      <c r="Q2180">
        <f>_xlfn.XLOOKUP(A2180,'Hospitalisation Details'!$A$2:$A$2344,'Hospitalisation Details'!$K$2:$K$2344," ",0,1)</f>
        <v>19</v>
      </c>
    </row>
    <row r="2181" spans="1:17" ht="15.5" x14ac:dyDescent="0.35">
      <c r="A2181" s="8" t="s">
        <v>182</v>
      </c>
      <c r="B2181" t="str">
        <f>VLOOKUP(Healthcare!A2181,'Customer Names'!A2181:E4515,4,FALSE)</f>
        <v>Emma</v>
      </c>
      <c r="C2181" s="10">
        <f>_xlfn.XLOOKUP(A2181,'Medical Examinations'!$A$2:$A$2336,'Medical Examinations'!$B$2:$B$2336,"NA",0,1)</f>
        <v>20.6</v>
      </c>
      <c r="D2181" s="10">
        <f>_xlfn.XLOOKUP(A2181,'Medical Examinations'!$A$2:$A$2336,'Medical Examinations'!$C$2:$C$2336)</f>
        <v>5.14</v>
      </c>
      <c r="E2181" s="1" t="str">
        <f>_xlfn.XLOOKUP(A2181,'Medical Examinations'!$A$2:$A$2336,'Medical Examinations'!$D$2:$D$2336)</f>
        <v>No</v>
      </c>
      <c r="F2181" t="str">
        <f>_xlfn.XLOOKUP(A2181,'Medical Examinations'!$A$2:$A$2336,'Medical Examinations'!$E$2:$E$2336)</f>
        <v>No</v>
      </c>
      <c r="G2181" t="str">
        <f>_xlfn.XLOOKUP(A2181,'Medical Examinations'!$A$2:$A$2336,'Medical Examinations'!$F$2:$F$2336)</f>
        <v>Yes</v>
      </c>
      <c r="H2181" s="1">
        <f>_xlfn.XLOOKUP(A2181,'Medical Examinations'!$A$2:$A$2336,'Medical Examinations'!$G$2:$G$2336)</f>
        <v>1</v>
      </c>
      <c r="I2181" t="str">
        <f>_xlfn.XLOOKUP(A2181,'Medical Examinations'!$A$2:$A$2336,'Medical Examinations'!$H$2:$H$2336)</f>
        <v>No</v>
      </c>
      <c r="J2181" t="str">
        <f>VLOOKUP(A2181,'Medical Examinations'!$A$2:$J$2336,9,FALSE)</f>
        <v>Normal Weight</v>
      </c>
      <c r="K2181" t="str">
        <f>VLOOKUP(A2181,'Medical Examinations'!$A$2:$J$2336,10,FALSE)</f>
        <v>Normal</v>
      </c>
      <c r="L2181" s="51" t="str">
        <f>_xlfn.XLOOKUP(A2181,'Hospitalisation Details'!$A$2:$A$2345,'Hospitalisation Details'!$J$2:$J$2345,"")</f>
        <v>9-Nov-2003</v>
      </c>
      <c r="M2181" s="12">
        <f>_xlfn.XLOOKUP(A2181,'Hospitalisation Details'!$A$2:$A$2344,'Hospitalisation Details'!$F$2:$F$2344," ",0,1)</f>
        <v>1731.68</v>
      </c>
      <c r="N2181" t="str">
        <f>_xlfn.XLOOKUP(A2181,'Hospitalisation Details'!$A$2:$A$2344,'Hospitalisation Details'!$G$2:$G$2344," ",0,1)</f>
        <v>tier - 3</v>
      </c>
      <c r="O2181" t="str">
        <f>_xlfn.XLOOKUP(A2181,'Hospitalisation Details'!$A$2:$A$2344,'Hospitalisation Details'!$H$2:$H$2344," ",0,1)</f>
        <v>tier - 2</v>
      </c>
      <c r="P2181" t="str">
        <f>_xlfn.XLOOKUP(A2181,'Hospitalisation Details'!$A$2:$A$2344,'Hospitalisation Details'!$I$2:$I$2344," ",0,1)</f>
        <v>R1011</v>
      </c>
      <c r="Q2181">
        <f>_xlfn.XLOOKUP(A2181,'Hospitalisation Details'!$A$2:$A$2344,'Hospitalisation Details'!$K$2:$K$2344," ",0,1)</f>
        <v>19</v>
      </c>
    </row>
    <row r="2182" spans="1:17" ht="15.5" x14ac:dyDescent="0.35">
      <c r="A2182" s="8" t="s">
        <v>181</v>
      </c>
      <c r="B2182" t="str">
        <f>VLOOKUP(Healthcare!A2182,'Customer Names'!A2182:E4516,4,FALSE)</f>
        <v>Kiersten</v>
      </c>
      <c r="C2182" s="10">
        <f>_xlfn.XLOOKUP(A2182,'Medical Examinations'!$A$2:$A$2336,'Medical Examinations'!$B$2:$B$2336,"NA",0,1)</f>
        <v>18.600000000000001</v>
      </c>
      <c r="D2182" s="10">
        <f>_xlfn.XLOOKUP(A2182,'Medical Examinations'!$A$2:$A$2336,'Medical Examinations'!$C$2:$C$2336)</f>
        <v>5</v>
      </c>
      <c r="E2182" s="1" t="str">
        <f>_xlfn.XLOOKUP(A2182,'Medical Examinations'!$A$2:$A$2336,'Medical Examinations'!$D$2:$D$2336)</f>
        <v>No</v>
      </c>
      <c r="F2182" t="str">
        <f>_xlfn.XLOOKUP(A2182,'Medical Examinations'!$A$2:$A$2336,'Medical Examinations'!$E$2:$E$2336)</f>
        <v>No</v>
      </c>
      <c r="G2182" t="str">
        <f>_xlfn.XLOOKUP(A2182,'Medical Examinations'!$A$2:$A$2336,'Medical Examinations'!$F$2:$F$2336)</f>
        <v>Yes</v>
      </c>
      <c r="H2182" s="1">
        <f>_xlfn.XLOOKUP(A2182,'Medical Examinations'!$A$2:$A$2336,'Medical Examinations'!$G$2:$G$2336)</f>
        <v>1</v>
      </c>
      <c r="I2182" t="str">
        <f>_xlfn.XLOOKUP(A2182,'Medical Examinations'!$A$2:$A$2336,'Medical Examinations'!$H$2:$H$2336)</f>
        <v>No</v>
      </c>
      <c r="J2182" t="str">
        <f>VLOOKUP(A2182,'Medical Examinations'!$A$2:$J$2336,9,FALSE)</f>
        <v>Normal Weight</v>
      </c>
      <c r="K2182" t="str">
        <f>VLOOKUP(A2182,'Medical Examinations'!$A$2:$J$2336,10,FALSE)</f>
        <v>Normal</v>
      </c>
      <c r="L2182" s="51" t="str">
        <f>_xlfn.XLOOKUP(A2182,'Hospitalisation Details'!$A$2:$A$2345,'Hospitalisation Details'!$J$2:$J$2345,"")</f>
        <v>1-Sep-2003</v>
      </c>
      <c r="M2182" s="12">
        <f>_xlfn.XLOOKUP(A2182,'Hospitalisation Details'!$A$2:$A$2344,'Hospitalisation Details'!$F$2:$F$2344," ",0,1)</f>
        <v>1728.9</v>
      </c>
      <c r="N2182" t="str">
        <f>_xlfn.XLOOKUP(A2182,'Hospitalisation Details'!$A$2:$A$2344,'Hospitalisation Details'!$G$2:$G$2344," ",0,1)</f>
        <v>tier - 3</v>
      </c>
      <c r="O2182" t="str">
        <f>_xlfn.XLOOKUP(A2182,'Hospitalisation Details'!$A$2:$A$2344,'Hospitalisation Details'!$H$2:$H$2344," ",0,1)</f>
        <v>tier - 2</v>
      </c>
      <c r="P2182" t="str">
        <f>_xlfn.XLOOKUP(A2182,'Hospitalisation Details'!$A$2:$A$2344,'Hospitalisation Details'!$I$2:$I$2344," ",0,1)</f>
        <v>R1011</v>
      </c>
      <c r="Q2182">
        <f>_xlfn.XLOOKUP(A2182,'Hospitalisation Details'!$A$2:$A$2344,'Hospitalisation Details'!$K$2:$K$2344," ",0,1)</f>
        <v>19</v>
      </c>
    </row>
    <row r="2183" spans="1:17" ht="15.5" x14ac:dyDescent="0.35">
      <c r="A2183" s="8" t="s">
        <v>180</v>
      </c>
      <c r="B2183" t="str">
        <f>VLOOKUP(Healthcare!A2183,'Customer Names'!A2183:E4517,4,FALSE)</f>
        <v>Rachael</v>
      </c>
      <c r="C2183" s="10">
        <f>_xlfn.XLOOKUP(A2183,'Medical Examinations'!$A$2:$A$2336,'Medical Examinations'!$B$2:$B$2336,"NA",0,1)</f>
        <v>17.8</v>
      </c>
      <c r="D2183" s="10">
        <f>_xlfn.XLOOKUP(A2183,'Medical Examinations'!$A$2:$A$2336,'Medical Examinations'!$C$2:$C$2336)</f>
        <v>4.55</v>
      </c>
      <c r="E2183" s="1" t="str">
        <f>_xlfn.XLOOKUP(A2183,'Medical Examinations'!$A$2:$A$2336,'Medical Examinations'!$D$2:$D$2336)</f>
        <v>No</v>
      </c>
      <c r="F2183" t="str">
        <f>_xlfn.XLOOKUP(A2183,'Medical Examinations'!$A$2:$A$2336,'Medical Examinations'!$E$2:$E$2336)</f>
        <v>No</v>
      </c>
      <c r="G2183" t="str">
        <f>_xlfn.XLOOKUP(A2183,'Medical Examinations'!$A$2:$A$2336,'Medical Examinations'!$F$2:$F$2336)</f>
        <v>Yes</v>
      </c>
      <c r="H2183" s="1">
        <f>_xlfn.XLOOKUP(A2183,'Medical Examinations'!$A$2:$A$2336,'Medical Examinations'!$G$2:$G$2336)</f>
        <v>1</v>
      </c>
      <c r="I2183" t="str">
        <f>_xlfn.XLOOKUP(A2183,'Medical Examinations'!$A$2:$A$2336,'Medical Examinations'!$H$2:$H$2336)</f>
        <v>No</v>
      </c>
      <c r="J2183" t="str">
        <f>VLOOKUP(A2183,'Medical Examinations'!$A$2:$J$2336,9,FALSE)</f>
        <v>Underweight</v>
      </c>
      <c r="K2183" t="str">
        <f>VLOOKUP(A2183,'Medical Examinations'!$A$2:$J$2336,10,FALSE)</f>
        <v>Normal</v>
      </c>
      <c r="L2183" s="51" t="str">
        <f>_xlfn.XLOOKUP(A2183,'Hospitalisation Details'!$A$2:$A$2345,'Hospitalisation Details'!$J$2:$J$2345,"")</f>
        <v>21-Nov-2003</v>
      </c>
      <c r="M2183" s="12">
        <f>_xlfn.XLOOKUP(A2183,'Hospitalisation Details'!$A$2:$A$2344,'Hospitalisation Details'!$F$2:$F$2344," ",0,1)</f>
        <v>1727.79</v>
      </c>
      <c r="N2183" t="str">
        <f>_xlfn.XLOOKUP(A2183,'Hospitalisation Details'!$A$2:$A$2344,'Hospitalisation Details'!$G$2:$G$2344," ",0,1)</f>
        <v>tier - 3</v>
      </c>
      <c r="O2183" t="str">
        <f>_xlfn.XLOOKUP(A2183,'Hospitalisation Details'!$A$2:$A$2344,'Hospitalisation Details'!$H$2:$H$2344," ",0,1)</f>
        <v>tier - 3</v>
      </c>
      <c r="P2183" t="str">
        <f>_xlfn.XLOOKUP(A2183,'Hospitalisation Details'!$A$2:$A$2344,'Hospitalisation Details'!$I$2:$I$2344," ",0,1)</f>
        <v>R1011</v>
      </c>
      <c r="Q2183">
        <f>_xlfn.XLOOKUP(A2183,'Hospitalisation Details'!$A$2:$A$2344,'Hospitalisation Details'!$K$2:$K$2344," ",0,1)</f>
        <v>19</v>
      </c>
    </row>
    <row r="2184" spans="1:17" ht="15.5" x14ac:dyDescent="0.35">
      <c r="A2184" s="8" t="s">
        <v>179</v>
      </c>
      <c r="B2184" t="str">
        <f>VLOOKUP(Healthcare!A2184,'Customer Names'!A2184:E4518,4,FALSE)</f>
        <v>Timothy P.</v>
      </c>
      <c r="C2184" s="10">
        <f>_xlfn.XLOOKUP(A2184,'Medical Examinations'!$A$2:$A$2336,'Medical Examinations'!$B$2:$B$2336,"NA",0,1)</f>
        <v>35.200000000000003</v>
      </c>
      <c r="D2184" s="10">
        <f>_xlfn.XLOOKUP(A2184,'Medical Examinations'!$A$2:$A$2336,'Medical Examinations'!$C$2:$C$2336)</f>
        <v>5.97</v>
      </c>
      <c r="E2184" s="1" t="str">
        <f>_xlfn.XLOOKUP(A2184,'Medical Examinations'!$A$2:$A$2336,'Medical Examinations'!$D$2:$D$2336)</f>
        <v>No</v>
      </c>
      <c r="F2184" t="str">
        <f>_xlfn.XLOOKUP(A2184,'Medical Examinations'!$A$2:$A$2336,'Medical Examinations'!$E$2:$E$2336)</f>
        <v>Yes</v>
      </c>
      <c r="G2184" t="str">
        <f>_xlfn.XLOOKUP(A2184,'Medical Examinations'!$A$2:$A$2336,'Medical Examinations'!$F$2:$F$2336)</f>
        <v>No</v>
      </c>
      <c r="H2184" s="1">
        <f>_xlfn.XLOOKUP(A2184,'Medical Examinations'!$A$2:$A$2336,'Medical Examinations'!$G$2:$G$2336)</f>
        <v>1</v>
      </c>
      <c r="I2184" t="str">
        <f>_xlfn.XLOOKUP(A2184,'Medical Examinations'!$A$2:$A$2336,'Medical Examinations'!$H$2:$H$2336)</f>
        <v>No</v>
      </c>
      <c r="J2184" t="str">
        <f>VLOOKUP(A2184,'Medical Examinations'!$A$2:$J$2336,9,FALSE)</f>
        <v>Obesity</v>
      </c>
      <c r="K2184" t="str">
        <f>VLOOKUP(A2184,'Medical Examinations'!$A$2:$J$2336,10,FALSE)</f>
        <v>Prediabetes</v>
      </c>
      <c r="L2184" s="51" t="str">
        <f>_xlfn.XLOOKUP(A2184,'Hospitalisation Details'!$A$2:$A$2345,'Hospitalisation Details'!$J$2:$J$2345,"")</f>
        <v>9-Sep-2004</v>
      </c>
      <c r="M2184" s="12">
        <f>_xlfn.XLOOKUP(A2184,'Hospitalisation Details'!$A$2:$A$2344,'Hospitalisation Details'!$F$2:$F$2344," ",0,1)</f>
        <v>1727.54</v>
      </c>
      <c r="N2184" t="str">
        <f>_xlfn.XLOOKUP(A2184,'Hospitalisation Details'!$A$2:$A$2344,'Hospitalisation Details'!$G$2:$G$2344," ",0,1)</f>
        <v>tier - 3</v>
      </c>
      <c r="O2184" t="str">
        <f>_xlfn.XLOOKUP(A2184,'Hospitalisation Details'!$A$2:$A$2344,'Hospitalisation Details'!$H$2:$H$2344," ",0,1)</f>
        <v>tier - 1</v>
      </c>
      <c r="P2184" t="str">
        <f>_xlfn.XLOOKUP(A2184,'Hospitalisation Details'!$A$2:$A$2344,'Hospitalisation Details'!$I$2:$I$2344," ",0,1)</f>
        <v>R1013</v>
      </c>
      <c r="Q2184">
        <f>_xlfn.XLOOKUP(A2184,'Hospitalisation Details'!$A$2:$A$2344,'Hospitalisation Details'!$K$2:$K$2344," ",0,1)</f>
        <v>18</v>
      </c>
    </row>
    <row r="2185" spans="1:17" ht="15.5" x14ac:dyDescent="0.35">
      <c r="A2185" s="8" t="s">
        <v>178</v>
      </c>
      <c r="B2185" t="str">
        <f>VLOOKUP(Healthcare!A2185,'Customer Names'!A2185:E4519,4,FALSE)</f>
        <v>Lelisa</v>
      </c>
      <c r="C2185" s="10">
        <f>_xlfn.XLOOKUP(A2185,'Medical Examinations'!$A$2:$A$2336,'Medical Examinations'!$B$2:$B$2336,"NA",0,1)</f>
        <v>33.770000000000003</v>
      </c>
      <c r="D2185" s="10">
        <f>_xlfn.XLOOKUP(A2185,'Medical Examinations'!$A$2:$A$2336,'Medical Examinations'!$C$2:$C$2336)</f>
        <v>4.0199999999999996</v>
      </c>
      <c r="E2185" s="1" t="str">
        <f>_xlfn.XLOOKUP(A2185,'Medical Examinations'!$A$2:$A$2336,'Medical Examinations'!$D$2:$D$2336)</f>
        <v>No</v>
      </c>
      <c r="F2185" t="str">
        <f>_xlfn.XLOOKUP(A2185,'Medical Examinations'!$A$2:$A$2336,'Medical Examinations'!$E$2:$E$2336)</f>
        <v>Yes</v>
      </c>
      <c r="G2185" t="str">
        <f>_xlfn.XLOOKUP(A2185,'Medical Examinations'!$A$2:$A$2336,'Medical Examinations'!$F$2:$F$2336)</f>
        <v>No</v>
      </c>
      <c r="H2185" s="1">
        <f>_xlfn.XLOOKUP(A2185,'Medical Examinations'!$A$2:$A$2336,'Medical Examinations'!$G$2:$G$2336)</f>
        <v>1</v>
      </c>
      <c r="I2185" t="str">
        <f>_xlfn.XLOOKUP(A2185,'Medical Examinations'!$A$2:$A$2336,'Medical Examinations'!$H$2:$H$2336)</f>
        <v>No</v>
      </c>
      <c r="J2185" t="str">
        <f>VLOOKUP(A2185,'Medical Examinations'!$A$2:$J$2336,9,FALSE)</f>
        <v>Obesity</v>
      </c>
      <c r="K2185" t="str">
        <f>VLOOKUP(A2185,'Medical Examinations'!$A$2:$J$2336,10,FALSE)</f>
        <v>Normal</v>
      </c>
      <c r="L2185" s="51" t="str">
        <f>_xlfn.XLOOKUP(A2185,'Hospitalisation Details'!$A$2:$A$2345,'Hospitalisation Details'!$J$2:$J$2345,"")</f>
        <v>21-Oct-2004</v>
      </c>
      <c r="M2185" s="12">
        <f>_xlfn.XLOOKUP(A2185,'Hospitalisation Details'!$A$2:$A$2344,'Hospitalisation Details'!$F$2:$F$2344," ",0,1)</f>
        <v>1725.55</v>
      </c>
      <c r="N2185" t="str">
        <f>_xlfn.XLOOKUP(A2185,'Hospitalisation Details'!$A$2:$A$2344,'Hospitalisation Details'!$G$2:$G$2344," ",0,1)</f>
        <v>tier - 3</v>
      </c>
      <c r="O2185" t="str">
        <f>_xlfn.XLOOKUP(A2185,'Hospitalisation Details'!$A$2:$A$2344,'Hospitalisation Details'!$H$2:$H$2344," ",0,1)</f>
        <v>tier - 2</v>
      </c>
      <c r="P2185" t="str">
        <f>_xlfn.XLOOKUP(A2185,'Hospitalisation Details'!$A$2:$A$2344,'Hospitalisation Details'!$I$2:$I$2344," ",0,1)</f>
        <v>R1013</v>
      </c>
      <c r="Q2185">
        <f>_xlfn.XLOOKUP(A2185,'Hospitalisation Details'!$A$2:$A$2344,'Hospitalisation Details'!$K$2:$K$2344," ",0,1)</f>
        <v>18</v>
      </c>
    </row>
    <row r="2186" spans="1:17" ht="15.5" x14ac:dyDescent="0.35">
      <c r="A2186" s="8" t="s">
        <v>177</v>
      </c>
      <c r="B2186" t="str">
        <f>VLOOKUP(Healthcare!A2186,'Customer Names'!A2186:E4520,4,FALSE)</f>
        <v>Nate</v>
      </c>
      <c r="C2186" s="10">
        <f>_xlfn.XLOOKUP(A2186,'Medical Examinations'!$A$2:$A$2336,'Medical Examinations'!$B$2:$B$2336,"NA",0,1)</f>
        <v>30.03</v>
      </c>
      <c r="D2186" s="10">
        <f>_xlfn.XLOOKUP(A2186,'Medical Examinations'!$A$2:$A$2336,'Medical Examinations'!$C$2:$C$2336)</f>
        <v>4.04</v>
      </c>
      <c r="E2186" s="1" t="str">
        <f>_xlfn.XLOOKUP(A2186,'Medical Examinations'!$A$2:$A$2336,'Medical Examinations'!$D$2:$D$2336)</f>
        <v>No</v>
      </c>
      <c r="F2186" t="str">
        <f>_xlfn.XLOOKUP(A2186,'Medical Examinations'!$A$2:$A$2336,'Medical Examinations'!$E$2:$E$2336)</f>
        <v>Yes</v>
      </c>
      <c r="G2186" t="str">
        <f>_xlfn.XLOOKUP(A2186,'Medical Examinations'!$A$2:$A$2336,'Medical Examinations'!$F$2:$F$2336)</f>
        <v>No</v>
      </c>
      <c r="H2186" s="1">
        <f>_xlfn.XLOOKUP(A2186,'Medical Examinations'!$A$2:$A$2336,'Medical Examinations'!$G$2:$G$2336)</f>
        <v>1</v>
      </c>
      <c r="I2186" t="str">
        <f>_xlfn.XLOOKUP(A2186,'Medical Examinations'!$A$2:$A$2336,'Medical Examinations'!$H$2:$H$2336)</f>
        <v>No</v>
      </c>
      <c r="J2186" t="str">
        <f>VLOOKUP(A2186,'Medical Examinations'!$A$2:$J$2336,9,FALSE)</f>
        <v>Obesity</v>
      </c>
      <c r="K2186" t="str">
        <f>VLOOKUP(A2186,'Medical Examinations'!$A$2:$J$2336,10,FALSE)</f>
        <v>Normal</v>
      </c>
      <c r="L2186" s="51" t="str">
        <f>_xlfn.XLOOKUP(A2186,'Hospitalisation Details'!$A$2:$A$2345,'Hospitalisation Details'!$J$2:$J$2345,"")</f>
        <v>11-Sep-2004</v>
      </c>
      <c r="M2186" s="12">
        <f>_xlfn.XLOOKUP(A2186,'Hospitalisation Details'!$A$2:$A$2344,'Hospitalisation Details'!$F$2:$F$2344," ",0,1)</f>
        <v>1720.35</v>
      </c>
      <c r="N2186" t="str">
        <f>_xlfn.XLOOKUP(A2186,'Hospitalisation Details'!$A$2:$A$2344,'Hospitalisation Details'!$G$2:$G$2344," ",0,1)</f>
        <v>tier - 3</v>
      </c>
      <c r="O2186" t="str">
        <f>_xlfn.XLOOKUP(A2186,'Hospitalisation Details'!$A$2:$A$2344,'Hospitalisation Details'!$H$2:$H$2344," ",0,1)</f>
        <v>tier - 3</v>
      </c>
      <c r="P2186" t="str">
        <f>_xlfn.XLOOKUP(A2186,'Hospitalisation Details'!$A$2:$A$2344,'Hospitalisation Details'!$I$2:$I$2344," ",0,1)</f>
        <v>R1013</v>
      </c>
      <c r="Q2186">
        <f>_xlfn.XLOOKUP(A2186,'Hospitalisation Details'!$A$2:$A$2344,'Hospitalisation Details'!$K$2:$K$2344," ",0,1)</f>
        <v>18</v>
      </c>
    </row>
    <row r="2187" spans="1:17" ht="15.5" x14ac:dyDescent="0.35">
      <c r="A2187" s="8" t="s">
        <v>176</v>
      </c>
      <c r="B2187" t="str">
        <f>VLOOKUP(Healthcare!A2187,'Customer Names'!A2187:E4521,4,FALSE)</f>
        <v>Chris C.</v>
      </c>
      <c r="C2187" s="10">
        <f>_xlfn.XLOOKUP(A2187,'Medical Examinations'!$A$2:$A$2336,'Medical Examinations'!$B$2:$B$2336,"NA",0,1)</f>
        <v>29.37</v>
      </c>
      <c r="D2187" s="10">
        <f>_xlfn.XLOOKUP(A2187,'Medical Examinations'!$A$2:$A$2336,'Medical Examinations'!$C$2:$C$2336)</f>
        <v>5.54</v>
      </c>
      <c r="E2187" s="1" t="str">
        <f>_xlfn.XLOOKUP(A2187,'Medical Examinations'!$A$2:$A$2336,'Medical Examinations'!$D$2:$D$2336)</f>
        <v>No</v>
      </c>
      <c r="F2187" t="str">
        <f>_xlfn.XLOOKUP(A2187,'Medical Examinations'!$A$2:$A$2336,'Medical Examinations'!$E$2:$E$2336)</f>
        <v>Yes</v>
      </c>
      <c r="G2187" t="str">
        <f>_xlfn.XLOOKUP(A2187,'Medical Examinations'!$A$2:$A$2336,'Medical Examinations'!$F$2:$F$2336)</f>
        <v>No</v>
      </c>
      <c r="H2187" s="1">
        <f>_xlfn.XLOOKUP(A2187,'Medical Examinations'!$A$2:$A$2336,'Medical Examinations'!$G$2:$G$2336)</f>
        <v>1</v>
      </c>
      <c r="I2187" t="str">
        <f>_xlfn.XLOOKUP(A2187,'Medical Examinations'!$A$2:$A$2336,'Medical Examinations'!$H$2:$H$2336)</f>
        <v>No</v>
      </c>
      <c r="J2187" t="str">
        <f>VLOOKUP(A2187,'Medical Examinations'!$A$2:$J$2336,9,FALSE)</f>
        <v>Overweight</v>
      </c>
      <c r="K2187" t="str">
        <f>VLOOKUP(A2187,'Medical Examinations'!$A$2:$J$2336,10,FALSE)</f>
        <v>Normal</v>
      </c>
      <c r="L2187" s="51" t="str">
        <f>_xlfn.XLOOKUP(A2187,'Hospitalisation Details'!$A$2:$A$2345,'Hospitalisation Details'!$J$2:$J$2345,"")</f>
        <v>10-Jun-2004</v>
      </c>
      <c r="M2187" s="12">
        <f>_xlfn.XLOOKUP(A2187,'Hospitalisation Details'!$A$2:$A$2344,'Hospitalisation Details'!$F$2:$F$2344," ",0,1)</f>
        <v>1719.44</v>
      </c>
      <c r="N2187" t="str">
        <f>_xlfn.XLOOKUP(A2187,'Hospitalisation Details'!$A$2:$A$2344,'Hospitalisation Details'!$G$2:$G$2344," ",0,1)</f>
        <v>tier - 3</v>
      </c>
      <c r="O2187" t="str">
        <f>_xlfn.XLOOKUP(A2187,'Hospitalisation Details'!$A$2:$A$2344,'Hospitalisation Details'!$H$2:$H$2344," ",0,1)</f>
        <v>tier - 3</v>
      </c>
      <c r="P2187" t="str">
        <f>_xlfn.XLOOKUP(A2187,'Hospitalisation Details'!$A$2:$A$2344,'Hospitalisation Details'!$I$2:$I$2344," ",0,1)</f>
        <v>R1013</v>
      </c>
      <c r="Q2187">
        <f>_xlfn.XLOOKUP(A2187,'Hospitalisation Details'!$A$2:$A$2344,'Hospitalisation Details'!$K$2:$K$2344," ",0,1)</f>
        <v>18</v>
      </c>
    </row>
    <row r="2188" spans="1:17" ht="15.5" x14ac:dyDescent="0.35">
      <c r="A2188" s="8" t="s">
        <v>175</v>
      </c>
      <c r="B2188" t="str">
        <f>VLOOKUP(Healthcare!A2188,'Customer Names'!A2188:E4522,4,FALSE)</f>
        <v>Scott</v>
      </c>
      <c r="C2188" s="10">
        <f>_xlfn.XLOOKUP(A2188,'Medical Examinations'!$A$2:$A$2336,'Medical Examinations'!$B$2:$B$2336,"NA",0,1)</f>
        <v>28.5</v>
      </c>
      <c r="D2188" s="10">
        <f>_xlfn.XLOOKUP(A2188,'Medical Examinations'!$A$2:$A$2336,'Medical Examinations'!$C$2:$C$2336)</f>
        <v>4.03</v>
      </c>
      <c r="E2188" s="1" t="str">
        <f>_xlfn.XLOOKUP(A2188,'Medical Examinations'!$A$2:$A$2336,'Medical Examinations'!$D$2:$D$2336)</f>
        <v>No</v>
      </c>
      <c r="F2188" t="str">
        <f>_xlfn.XLOOKUP(A2188,'Medical Examinations'!$A$2:$A$2336,'Medical Examinations'!$E$2:$E$2336)</f>
        <v>Yes</v>
      </c>
      <c r="G2188" t="str">
        <f>_xlfn.XLOOKUP(A2188,'Medical Examinations'!$A$2:$A$2336,'Medical Examinations'!$F$2:$F$2336)</f>
        <v>No</v>
      </c>
      <c r="H2188" s="1">
        <f>_xlfn.XLOOKUP(A2188,'Medical Examinations'!$A$2:$A$2336,'Medical Examinations'!$G$2:$G$2336)</f>
        <v>1</v>
      </c>
      <c r="I2188" t="str">
        <f>_xlfn.XLOOKUP(A2188,'Medical Examinations'!$A$2:$A$2336,'Medical Examinations'!$H$2:$H$2336)</f>
        <v>No</v>
      </c>
      <c r="J2188" t="str">
        <f>VLOOKUP(A2188,'Medical Examinations'!$A$2:$J$2336,9,FALSE)</f>
        <v>Overweight</v>
      </c>
      <c r="K2188" t="str">
        <f>VLOOKUP(A2188,'Medical Examinations'!$A$2:$J$2336,10,FALSE)</f>
        <v>Normal</v>
      </c>
      <c r="L2188" s="51" t="str">
        <f>_xlfn.XLOOKUP(A2188,'Hospitalisation Details'!$A$2:$A$2345,'Hospitalisation Details'!$J$2:$J$2345,"")</f>
        <v>21-Sep-2004</v>
      </c>
      <c r="M2188" s="12">
        <f>_xlfn.XLOOKUP(A2188,'Hospitalisation Details'!$A$2:$A$2344,'Hospitalisation Details'!$F$2:$F$2344," ",0,1)</f>
        <v>1712.23</v>
      </c>
      <c r="N2188" t="str">
        <f>_xlfn.XLOOKUP(A2188,'Hospitalisation Details'!$A$2:$A$2344,'Hospitalisation Details'!$G$2:$G$2344," ",0,1)</f>
        <v>tier - 3</v>
      </c>
      <c r="O2188" t="str">
        <f>_xlfn.XLOOKUP(A2188,'Hospitalisation Details'!$A$2:$A$2344,'Hospitalisation Details'!$H$2:$H$2344," ",0,1)</f>
        <v>tier - 1</v>
      </c>
      <c r="P2188" t="str">
        <f>_xlfn.XLOOKUP(A2188,'Hospitalisation Details'!$A$2:$A$2344,'Hospitalisation Details'!$I$2:$I$2344," ",0,1)</f>
        <v>R1016</v>
      </c>
      <c r="Q2188">
        <f>_xlfn.XLOOKUP(A2188,'Hospitalisation Details'!$A$2:$A$2344,'Hospitalisation Details'!$K$2:$K$2344," ",0,1)</f>
        <v>18</v>
      </c>
    </row>
    <row r="2189" spans="1:17" ht="15.5" x14ac:dyDescent="0.35">
      <c r="A2189" s="8" t="s">
        <v>174</v>
      </c>
      <c r="B2189" t="str">
        <f>VLOOKUP(Healthcare!A2189,'Customer Names'!A2189:E4523,4,FALSE)</f>
        <v>Kevin</v>
      </c>
      <c r="C2189" s="10">
        <f>_xlfn.XLOOKUP(A2189,'Medical Examinations'!$A$2:$A$2336,'Medical Examinations'!$B$2:$B$2336,"NA",0,1)</f>
        <v>23.32</v>
      </c>
      <c r="D2189" s="10">
        <f>_xlfn.XLOOKUP(A2189,'Medical Examinations'!$A$2:$A$2336,'Medical Examinations'!$C$2:$C$2336)</f>
        <v>5.62</v>
      </c>
      <c r="E2189" s="1" t="str">
        <f>_xlfn.XLOOKUP(A2189,'Medical Examinations'!$A$2:$A$2336,'Medical Examinations'!$D$2:$D$2336)</f>
        <v>No</v>
      </c>
      <c r="F2189" t="str">
        <f>_xlfn.XLOOKUP(A2189,'Medical Examinations'!$A$2:$A$2336,'Medical Examinations'!$E$2:$E$2336)</f>
        <v>Yes</v>
      </c>
      <c r="G2189" t="str">
        <f>_xlfn.XLOOKUP(A2189,'Medical Examinations'!$A$2:$A$2336,'Medical Examinations'!$F$2:$F$2336)</f>
        <v>No</v>
      </c>
      <c r="H2189" s="1">
        <f>_xlfn.XLOOKUP(A2189,'Medical Examinations'!$A$2:$A$2336,'Medical Examinations'!$G$2:$G$2336)</f>
        <v>1</v>
      </c>
      <c r="I2189" t="str">
        <f>_xlfn.XLOOKUP(A2189,'Medical Examinations'!$A$2:$A$2336,'Medical Examinations'!$H$2:$H$2336)</f>
        <v>No</v>
      </c>
      <c r="J2189" t="str">
        <f>VLOOKUP(A2189,'Medical Examinations'!$A$2:$J$2336,9,FALSE)</f>
        <v>Normal Weight</v>
      </c>
      <c r="K2189" t="str">
        <f>VLOOKUP(A2189,'Medical Examinations'!$A$2:$J$2336,10,FALSE)</f>
        <v>Normal</v>
      </c>
      <c r="L2189" s="51" t="str">
        <f>_xlfn.XLOOKUP(A2189,'Hospitalisation Details'!$A$2:$A$2345,'Hospitalisation Details'!$J$2:$J$2345,"")</f>
        <v>19-Sep-2004</v>
      </c>
      <c r="M2189" s="12">
        <f>_xlfn.XLOOKUP(A2189,'Hospitalisation Details'!$A$2:$A$2344,'Hospitalisation Details'!$F$2:$F$2344," ",0,1)</f>
        <v>1711.03</v>
      </c>
      <c r="N2189" t="str">
        <f>_xlfn.XLOOKUP(A2189,'Hospitalisation Details'!$A$2:$A$2344,'Hospitalisation Details'!$G$2:$G$2344," ",0,1)</f>
        <v>tier - 3</v>
      </c>
      <c r="O2189" t="str">
        <f>_xlfn.XLOOKUP(A2189,'Hospitalisation Details'!$A$2:$A$2344,'Hospitalisation Details'!$H$2:$H$2344," ",0,1)</f>
        <v>tier - 3</v>
      </c>
      <c r="P2189" t="str">
        <f>_xlfn.XLOOKUP(A2189,'Hospitalisation Details'!$A$2:$A$2344,'Hospitalisation Details'!$I$2:$I$2344," ",0,1)</f>
        <v>R1013</v>
      </c>
      <c r="Q2189">
        <f>_xlfn.XLOOKUP(A2189,'Hospitalisation Details'!$A$2:$A$2344,'Hospitalisation Details'!$K$2:$K$2344," ",0,1)</f>
        <v>18</v>
      </c>
    </row>
    <row r="2190" spans="1:17" ht="15.5" x14ac:dyDescent="0.35">
      <c r="A2190" s="8" t="s">
        <v>173</v>
      </c>
      <c r="B2190" t="str">
        <f>VLOOKUP(Healthcare!A2190,'Customer Names'!A2190:E4524,4,FALSE)</f>
        <v>Erik C.</v>
      </c>
      <c r="C2190" s="10">
        <f>_xlfn.XLOOKUP(A2190,'Medical Examinations'!$A$2:$A$2336,'Medical Examinations'!$B$2:$B$2336,"NA",0,1)</f>
        <v>26.125</v>
      </c>
      <c r="D2190" s="10">
        <f>_xlfn.XLOOKUP(A2190,'Medical Examinations'!$A$2:$A$2336,'Medical Examinations'!$C$2:$C$2336)</f>
        <v>5.27</v>
      </c>
      <c r="E2190" s="1" t="str">
        <f>_xlfn.XLOOKUP(A2190,'Medical Examinations'!$A$2:$A$2336,'Medical Examinations'!$D$2:$D$2336)</f>
        <v>No</v>
      </c>
      <c r="F2190" t="str">
        <f>_xlfn.XLOOKUP(A2190,'Medical Examinations'!$A$2:$A$2336,'Medical Examinations'!$E$2:$E$2336)</f>
        <v>Yes</v>
      </c>
      <c r="G2190" t="str">
        <f>_xlfn.XLOOKUP(A2190,'Medical Examinations'!$A$2:$A$2336,'Medical Examinations'!$F$2:$F$2336)</f>
        <v>No</v>
      </c>
      <c r="H2190" s="1">
        <f>_xlfn.XLOOKUP(A2190,'Medical Examinations'!$A$2:$A$2336,'Medical Examinations'!$G$2:$G$2336)</f>
        <v>1</v>
      </c>
      <c r="I2190" t="str">
        <f>_xlfn.XLOOKUP(A2190,'Medical Examinations'!$A$2:$A$2336,'Medical Examinations'!$H$2:$H$2336)</f>
        <v>No</v>
      </c>
      <c r="J2190" t="str">
        <f>VLOOKUP(A2190,'Medical Examinations'!$A$2:$J$2336,9,FALSE)</f>
        <v>Overweight</v>
      </c>
      <c r="K2190" t="str">
        <f>VLOOKUP(A2190,'Medical Examinations'!$A$2:$J$2336,10,FALSE)</f>
        <v>Normal</v>
      </c>
      <c r="L2190" s="51" t="str">
        <f>_xlfn.XLOOKUP(A2190,'Hospitalisation Details'!$A$2:$A$2345,'Hospitalisation Details'!$J$2:$J$2345,"")</f>
        <v>12-Dec-2004</v>
      </c>
      <c r="M2190" s="12">
        <f>_xlfn.XLOOKUP(A2190,'Hospitalisation Details'!$A$2:$A$2344,'Hospitalisation Details'!$F$2:$F$2344," ",0,1)</f>
        <v>1708.93</v>
      </c>
      <c r="N2190" t="str">
        <f>_xlfn.XLOOKUP(A2190,'Hospitalisation Details'!$A$2:$A$2344,'Hospitalisation Details'!$G$2:$G$2344," ",0,1)</f>
        <v>tier - 3</v>
      </c>
      <c r="O2190" t="str">
        <f>_xlfn.XLOOKUP(A2190,'Hospitalisation Details'!$A$2:$A$2344,'Hospitalisation Details'!$H$2:$H$2344," ",0,1)</f>
        <v>tier - 1</v>
      </c>
      <c r="P2190" t="str">
        <f>_xlfn.XLOOKUP(A2190,'Hospitalisation Details'!$A$2:$A$2344,'Hospitalisation Details'!$I$2:$I$2344," ",0,1)</f>
        <v>R1019</v>
      </c>
      <c r="Q2190">
        <f>_xlfn.XLOOKUP(A2190,'Hospitalisation Details'!$A$2:$A$2344,'Hospitalisation Details'!$K$2:$K$2344," ",0,1)</f>
        <v>18</v>
      </c>
    </row>
    <row r="2191" spans="1:17" ht="15.5" x14ac:dyDescent="0.35">
      <c r="A2191" s="8" t="s">
        <v>172</v>
      </c>
      <c r="B2191" t="str">
        <f>VLOOKUP(Healthcare!A2191,'Customer Names'!A2191:E4525,4,FALSE)</f>
        <v>Shawn C</v>
      </c>
      <c r="C2191" s="10">
        <f>_xlfn.XLOOKUP(A2191,'Medical Examinations'!$A$2:$A$2336,'Medical Examinations'!$B$2:$B$2336,"NA",0,1)</f>
        <v>25.46</v>
      </c>
      <c r="D2191" s="10">
        <f>_xlfn.XLOOKUP(A2191,'Medical Examinations'!$A$2:$A$2336,'Medical Examinations'!$C$2:$C$2336)</f>
        <v>5.18</v>
      </c>
      <c r="E2191" s="1" t="str">
        <f>_xlfn.XLOOKUP(A2191,'Medical Examinations'!$A$2:$A$2336,'Medical Examinations'!$D$2:$D$2336)</f>
        <v>No</v>
      </c>
      <c r="F2191" t="str">
        <f>_xlfn.XLOOKUP(A2191,'Medical Examinations'!$A$2:$A$2336,'Medical Examinations'!$E$2:$E$2336)</f>
        <v>Yes</v>
      </c>
      <c r="G2191" t="str">
        <f>_xlfn.XLOOKUP(A2191,'Medical Examinations'!$A$2:$A$2336,'Medical Examinations'!$F$2:$F$2336)</f>
        <v>No</v>
      </c>
      <c r="H2191" s="1">
        <f>_xlfn.XLOOKUP(A2191,'Medical Examinations'!$A$2:$A$2336,'Medical Examinations'!$G$2:$G$2336)</f>
        <v>1</v>
      </c>
      <c r="I2191" t="str">
        <f>_xlfn.XLOOKUP(A2191,'Medical Examinations'!$A$2:$A$2336,'Medical Examinations'!$H$2:$H$2336)</f>
        <v>No</v>
      </c>
      <c r="J2191" t="str">
        <f>VLOOKUP(A2191,'Medical Examinations'!$A$2:$J$2336,9,FALSE)</f>
        <v>Overweight</v>
      </c>
      <c r="K2191" t="str">
        <f>VLOOKUP(A2191,'Medical Examinations'!$A$2:$J$2336,10,FALSE)</f>
        <v>Normal</v>
      </c>
      <c r="L2191" s="51" t="str">
        <f>_xlfn.XLOOKUP(A2191,'Hospitalisation Details'!$A$2:$A$2345,'Hospitalisation Details'!$J$2:$J$2345,"")</f>
        <v>17-Oct-2004</v>
      </c>
      <c r="M2191" s="12">
        <f>_xlfn.XLOOKUP(A2191,'Hospitalisation Details'!$A$2:$A$2344,'Hospitalisation Details'!$F$2:$F$2344," ",0,1)</f>
        <v>1708</v>
      </c>
      <c r="N2191" t="str">
        <f>_xlfn.XLOOKUP(A2191,'Hospitalisation Details'!$A$2:$A$2344,'Hospitalisation Details'!$G$2:$G$2344," ",0,1)</f>
        <v>tier - 3</v>
      </c>
      <c r="O2191" t="str">
        <f>_xlfn.XLOOKUP(A2191,'Hospitalisation Details'!$A$2:$A$2344,'Hospitalisation Details'!$H$2:$H$2344," ",0,1)</f>
        <v>tier - 2</v>
      </c>
      <c r="P2191" t="str">
        <f>_xlfn.XLOOKUP(A2191,'Hospitalisation Details'!$A$2:$A$2344,'Hospitalisation Details'!$I$2:$I$2344," ",0,1)</f>
        <v>R1016</v>
      </c>
      <c r="Q2191">
        <f>_xlfn.XLOOKUP(A2191,'Hospitalisation Details'!$A$2:$A$2344,'Hospitalisation Details'!$K$2:$K$2344," ",0,1)</f>
        <v>18</v>
      </c>
    </row>
    <row r="2192" spans="1:17" ht="15.5" x14ac:dyDescent="0.35">
      <c r="A2192" s="8" t="s">
        <v>171</v>
      </c>
      <c r="B2192" t="str">
        <f>VLOOKUP(Healthcare!A2192,'Customer Names'!A2192:E4526,4,FALSE)</f>
        <v>Vajin L.</v>
      </c>
      <c r="C2192" s="10">
        <f>_xlfn.XLOOKUP(A2192,'Medical Examinations'!$A$2:$A$2336,'Medical Examinations'!$B$2:$B$2336,"NA",0,1)</f>
        <v>23.75</v>
      </c>
      <c r="D2192" s="10">
        <f>_xlfn.XLOOKUP(A2192,'Medical Examinations'!$A$2:$A$2336,'Medical Examinations'!$C$2:$C$2336)</f>
        <v>5.27</v>
      </c>
      <c r="E2192" s="1" t="str">
        <f>_xlfn.XLOOKUP(A2192,'Medical Examinations'!$A$2:$A$2336,'Medical Examinations'!$D$2:$D$2336)</f>
        <v>No</v>
      </c>
      <c r="F2192" t="str">
        <f>_xlfn.XLOOKUP(A2192,'Medical Examinations'!$A$2:$A$2336,'Medical Examinations'!$E$2:$E$2336)</f>
        <v>Yes</v>
      </c>
      <c r="G2192" t="str">
        <f>_xlfn.XLOOKUP(A2192,'Medical Examinations'!$A$2:$A$2336,'Medical Examinations'!$F$2:$F$2336)</f>
        <v>No</v>
      </c>
      <c r="H2192" s="1">
        <f>_xlfn.XLOOKUP(A2192,'Medical Examinations'!$A$2:$A$2336,'Medical Examinations'!$G$2:$G$2336)</f>
        <v>1</v>
      </c>
      <c r="I2192" t="str">
        <f>_xlfn.XLOOKUP(A2192,'Medical Examinations'!$A$2:$A$2336,'Medical Examinations'!$H$2:$H$2336)</f>
        <v>No</v>
      </c>
      <c r="J2192" t="str">
        <f>VLOOKUP(A2192,'Medical Examinations'!$A$2:$J$2336,9,FALSE)</f>
        <v>Normal Weight</v>
      </c>
      <c r="K2192" t="str">
        <f>VLOOKUP(A2192,'Medical Examinations'!$A$2:$J$2336,10,FALSE)</f>
        <v>Normal</v>
      </c>
      <c r="L2192" s="51" t="str">
        <f>_xlfn.XLOOKUP(A2192,'Hospitalisation Details'!$A$2:$A$2345,'Hospitalisation Details'!$J$2:$J$2345,"")</f>
        <v>6-Dec-2004</v>
      </c>
      <c r="M2192" s="12">
        <f>_xlfn.XLOOKUP(A2192,'Hospitalisation Details'!$A$2:$A$2344,'Hospitalisation Details'!$F$2:$F$2344," ",0,1)</f>
        <v>1705.62</v>
      </c>
      <c r="N2192" t="str">
        <f>_xlfn.XLOOKUP(A2192,'Hospitalisation Details'!$A$2:$A$2344,'Hospitalisation Details'!$G$2:$G$2344," ",0,1)</f>
        <v>tier - 2</v>
      </c>
      <c r="O2192" t="str">
        <f>_xlfn.XLOOKUP(A2192,'Hospitalisation Details'!$A$2:$A$2344,'Hospitalisation Details'!$H$2:$H$2344," ",0,1)</f>
        <v>tier - 2</v>
      </c>
      <c r="P2192" t="str">
        <f>_xlfn.XLOOKUP(A2192,'Hospitalisation Details'!$A$2:$A$2344,'Hospitalisation Details'!$I$2:$I$2344," ",0,1)</f>
        <v>R1015</v>
      </c>
      <c r="Q2192">
        <f>_xlfn.XLOOKUP(A2192,'Hospitalisation Details'!$A$2:$A$2344,'Hospitalisation Details'!$K$2:$K$2344," ",0,1)</f>
        <v>18</v>
      </c>
    </row>
    <row r="2193" spans="1:17" ht="15.5" x14ac:dyDescent="0.35">
      <c r="A2193" s="8" t="s">
        <v>169</v>
      </c>
      <c r="B2193" t="str">
        <f>VLOOKUP(Healthcare!A2193,'Customer Names'!A2193:E4527,4,FALSE)</f>
        <v>John K. Jr.</v>
      </c>
      <c r="C2193" s="10">
        <f>_xlfn.XLOOKUP(A2193,'Medical Examinations'!$A$2:$A$2336,'Medical Examinations'!$B$2:$B$2336,"NA",0,1)</f>
        <v>23.085000000000001</v>
      </c>
      <c r="D2193" s="10">
        <f>_xlfn.XLOOKUP(A2193,'Medical Examinations'!$A$2:$A$2336,'Medical Examinations'!$C$2:$C$2336)</f>
        <v>5.62</v>
      </c>
      <c r="E2193" s="1" t="str">
        <f>_xlfn.XLOOKUP(A2193,'Medical Examinations'!$A$2:$A$2336,'Medical Examinations'!$D$2:$D$2336)</f>
        <v>No</v>
      </c>
      <c r="F2193" t="str">
        <f>_xlfn.XLOOKUP(A2193,'Medical Examinations'!$A$2:$A$2336,'Medical Examinations'!$E$2:$E$2336)</f>
        <v>Yes</v>
      </c>
      <c r="G2193" t="str">
        <f>_xlfn.XLOOKUP(A2193,'Medical Examinations'!$A$2:$A$2336,'Medical Examinations'!$F$2:$F$2336)</f>
        <v>No</v>
      </c>
      <c r="H2193" s="1">
        <f>_xlfn.XLOOKUP(A2193,'Medical Examinations'!$A$2:$A$2336,'Medical Examinations'!$G$2:$G$2336)</f>
        <v>1</v>
      </c>
      <c r="I2193" t="str">
        <f>_xlfn.XLOOKUP(A2193,'Medical Examinations'!$A$2:$A$2336,'Medical Examinations'!$H$2:$H$2336)</f>
        <v>No</v>
      </c>
      <c r="J2193" t="str">
        <f>VLOOKUP(A2193,'Medical Examinations'!$A$2:$J$2336,9,FALSE)</f>
        <v>Normal Weight</v>
      </c>
      <c r="K2193" t="str">
        <f>VLOOKUP(A2193,'Medical Examinations'!$A$2:$J$2336,10,FALSE)</f>
        <v>Normal</v>
      </c>
      <c r="L2193" s="51" t="str">
        <f>_xlfn.XLOOKUP(A2193,'Hospitalisation Details'!$A$2:$A$2345,'Hospitalisation Details'!$J$2:$J$2345,"")</f>
        <v>14-Dec-2004</v>
      </c>
      <c r="M2193" s="12">
        <f>_xlfn.XLOOKUP(A2193,'Hospitalisation Details'!$A$2:$A$2344,'Hospitalisation Details'!$F$2:$F$2344," ",0,1)</f>
        <v>1704.7</v>
      </c>
      <c r="N2193" t="str">
        <f>_xlfn.XLOOKUP(A2193,'Hospitalisation Details'!$A$2:$A$2344,'Hospitalisation Details'!$G$2:$G$2344," ",0,1)</f>
        <v>tier - 2</v>
      </c>
      <c r="O2193" t="str">
        <f>_xlfn.XLOOKUP(A2193,'Hospitalisation Details'!$A$2:$A$2344,'Hospitalisation Details'!$H$2:$H$2344," ",0,1)</f>
        <v>tier - 3</v>
      </c>
      <c r="P2193" t="str">
        <f>_xlfn.XLOOKUP(A2193,'Hospitalisation Details'!$A$2:$A$2344,'Hospitalisation Details'!$I$2:$I$2344," ",0,1)</f>
        <v>R1018</v>
      </c>
      <c r="Q2193">
        <f>_xlfn.XLOOKUP(A2193,'Hospitalisation Details'!$A$2:$A$2344,'Hospitalisation Details'!$K$2:$K$2344," ",0,1)</f>
        <v>18</v>
      </c>
    </row>
    <row r="2194" spans="1:17" ht="15.5" x14ac:dyDescent="0.35">
      <c r="A2194" s="8" t="s">
        <v>167</v>
      </c>
      <c r="B2194" t="str">
        <f>VLOOKUP(Healthcare!A2194,'Customer Names'!A2194:E4528,4,FALSE)</f>
        <v>Kevin J.</v>
      </c>
      <c r="C2194" s="10">
        <f>_xlfn.XLOOKUP(A2194,'Medical Examinations'!$A$2:$A$2336,'Medical Examinations'!$B$2:$B$2336,"NA",0,1)</f>
        <v>22.99</v>
      </c>
      <c r="D2194" s="10">
        <f>_xlfn.XLOOKUP(A2194,'Medical Examinations'!$A$2:$A$2336,'Medical Examinations'!$C$2:$C$2336)</f>
        <v>5.0599999999999996</v>
      </c>
      <c r="E2194" s="1" t="str">
        <f>_xlfn.XLOOKUP(A2194,'Medical Examinations'!$A$2:$A$2336,'Medical Examinations'!$D$2:$D$2336)</f>
        <v>No</v>
      </c>
      <c r="F2194" t="str">
        <f>_xlfn.XLOOKUP(A2194,'Medical Examinations'!$A$2:$A$2336,'Medical Examinations'!$E$2:$E$2336)</f>
        <v>Yes</v>
      </c>
      <c r="G2194" t="str">
        <f>_xlfn.XLOOKUP(A2194,'Medical Examinations'!$A$2:$A$2336,'Medical Examinations'!$F$2:$F$2336)</f>
        <v>No</v>
      </c>
      <c r="H2194" s="1">
        <f>_xlfn.XLOOKUP(A2194,'Medical Examinations'!$A$2:$A$2336,'Medical Examinations'!$G$2:$G$2336)</f>
        <v>1</v>
      </c>
      <c r="I2194" t="str">
        <f>_xlfn.XLOOKUP(A2194,'Medical Examinations'!$A$2:$A$2336,'Medical Examinations'!$H$2:$H$2336)</f>
        <v>No</v>
      </c>
      <c r="J2194" t="str">
        <f>VLOOKUP(A2194,'Medical Examinations'!$A$2:$J$2336,9,FALSE)</f>
        <v>Normal Weight</v>
      </c>
      <c r="K2194" t="str">
        <f>VLOOKUP(A2194,'Medical Examinations'!$A$2:$J$2336,10,FALSE)</f>
        <v>Normal</v>
      </c>
      <c r="L2194" s="51" t="str">
        <f>_xlfn.XLOOKUP(A2194,'Hospitalisation Details'!$A$2:$A$2345,'Hospitalisation Details'!$J$2:$J$2345,"")</f>
        <v>7-Nov-2004</v>
      </c>
      <c r="M2194" s="12">
        <f>_xlfn.XLOOKUP(A2194,'Hospitalisation Details'!$A$2:$A$2344,'Hospitalisation Details'!$F$2:$F$2344," ",0,1)</f>
        <v>1704.57</v>
      </c>
      <c r="N2194" t="str">
        <f>_xlfn.XLOOKUP(A2194,'Hospitalisation Details'!$A$2:$A$2344,'Hospitalisation Details'!$G$2:$G$2344," ",0,1)</f>
        <v>tier - 2</v>
      </c>
      <c r="O2194" t="str">
        <f>_xlfn.XLOOKUP(A2194,'Hospitalisation Details'!$A$2:$A$2344,'Hospitalisation Details'!$H$2:$H$2344," ",0,1)</f>
        <v>tier - 1</v>
      </c>
      <c r="P2194" t="str">
        <f>_xlfn.XLOOKUP(A2194,'Hospitalisation Details'!$A$2:$A$2344,'Hospitalisation Details'!$I$2:$I$2344," ",0,1)</f>
        <v>R1016</v>
      </c>
      <c r="Q2194">
        <f>_xlfn.XLOOKUP(A2194,'Hospitalisation Details'!$A$2:$A$2344,'Hospitalisation Details'!$K$2:$K$2344," ",0,1)</f>
        <v>18</v>
      </c>
    </row>
    <row r="2195" spans="1:17" ht="15.5" x14ac:dyDescent="0.35">
      <c r="A2195" s="8" t="s">
        <v>165</v>
      </c>
      <c r="B2195" t="str">
        <f>VLOOKUP(Healthcare!A2195,'Customer Names'!A2195:E4529,4,FALSE)</f>
        <v>Kirby W.</v>
      </c>
      <c r="C2195" s="10">
        <f>_xlfn.XLOOKUP(A2195,'Medical Examinations'!$A$2:$A$2336,'Medical Examinations'!$B$2:$B$2336,"NA",0,1)</f>
        <v>21.47</v>
      </c>
      <c r="D2195" s="10">
        <f>_xlfn.XLOOKUP(A2195,'Medical Examinations'!$A$2:$A$2336,'Medical Examinations'!$C$2:$C$2336)</f>
        <v>4.6900000000000004</v>
      </c>
      <c r="E2195" s="1" t="str">
        <f>_xlfn.XLOOKUP(A2195,'Medical Examinations'!$A$2:$A$2336,'Medical Examinations'!$D$2:$D$2336)</f>
        <v>No</v>
      </c>
      <c r="F2195" t="str">
        <f>_xlfn.XLOOKUP(A2195,'Medical Examinations'!$A$2:$A$2336,'Medical Examinations'!$E$2:$E$2336)</f>
        <v>Yes</v>
      </c>
      <c r="G2195" t="str">
        <f>_xlfn.XLOOKUP(A2195,'Medical Examinations'!$A$2:$A$2336,'Medical Examinations'!$F$2:$F$2336)</f>
        <v>No</v>
      </c>
      <c r="H2195" s="1">
        <f>_xlfn.XLOOKUP(A2195,'Medical Examinations'!$A$2:$A$2336,'Medical Examinations'!$G$2:$G$2336)</f>
        <v>1</v>
      </c>
      <c r="I2195" t="str">
        <f>_xlfn.XLOOKUP(A2195,'Medical Examinations'!$A$2:$A$2336,'Medical Examinations'!$H$2:$H$2336)</f>
        <v>No</v>
      </c>
      <c r="J2195" t="str">
        <f>VLOOKUP(A2195,'Medical Examinations'!$A$2:$J$2336,9,FALSE)</f>
        <v>Normal Weight</v>
      </c>
      <c r="K2195" t="str">
        <f>VLOOKUP(A2195,'Medical Examinations'!$A$2:$J$2336,10,FALSE)</f>
        <v>Normal</v>
      </c>
      <c r="L2195" s="51" t="str">
        <f>_xlfn.XLOOKUP(A2195,'Hospitalisation Details'!$A$2:$A$2345,'Hospitalisation Details'!$J$2:$J$2345,"")</f>
        <v>10-Dec-2004</v>
      </c>
      <c r="M2195" s="12">
        <f>_xlfn.XLOOKUP(A2195,'Hospitalisation Details'!$A$2:$A$2344,'Hospitalisation Details'!$F$2:$F$2344," ",0,1)</f>
        <v>1702.46</v>
      </c>
      <c r="N2195" t="str">
        <f>_xlfn.XLOOKUP(A2195,'Hospitalisation Details'!$A$2:$A$2344,'Hospitalisation Details'!$G$2:$G$2344," ",0,1)</f>
        <v>tier - 2</v>
      </c>
      <c r="O2195" t="str">
        <f>_xlfn.XLOOKUP(A2195,'Hospitalisation Details'!$A$2:$A$2344,'Hospitalisation Details'!$H$2:$H$2344," ",0,1)</f>
        <v>tier - 3</v>
      </c>
      <c r="P2195" t="str">
        <f>_xlfn.XLOOKUP(A2195,'Hospitalisation Details'!$A$2:$A$2344,'Hospitalisation Details'!$I$2:$I$2344," ",0,1)</f>
        <v>R1019</v>
      </c>
      <c r="Q2195">
        <f>_xlfn.XLOOKUP(A2195,'Hospitalisation Details'!$A$2:$A$2344,'Hospitalisation Details'!$K$2:$K$2344," ",0,1)</f>
        <v>18</v>
      </c>
    </row>
    <row r="2196" spans="1:17" ht="15.5" x14ac:dyDescent="0.35">
      <c r="A2196" s="8" t="s">
        <v>163</v>
      </c>
      <c r="B2196" t="str">
        <f>VLOOKUP(Healthcare!A2196,'Customer Names'!A2196:E4530,4,FALSE)</f>
        <v>J A</v>
      </c>
      <c r="C2196" s="10">
        <f>_xlfn.XLOOKUP(A2196,'Medical Examinations'!$A$2:$A$2336,'Medical Examinations'!$B$2:$B$2336,"NA",0,1)</f>
        <v>15.96</v>
      </c>
      <c r="D2196" s="10">
        <f>_xlfn.XLOOKUP(A2196,'Medical Examinations'!$A$2:$A$2336,'Medical Examinations'!$C$2:$C$2336)</f>
        <v>5.44</v>
      </c>
      <c r="E2196" s="1" t="str">
        <f>_xlfn.XLOOKUP(A2196,'Medical Examinations'!$A$2:$A$2336,'Medical Examinations'!$D$2:$D$2336)</f>
        <v>No</v>
      </c>
      <c r="F2196" t="str">
        <f>_xlfn.XLOOKUP(A2196,'Medical Examinations'!$A$2:$A$2336,'Medical Examinations'!$E$2:$E$2336)</f>
        <v>Yes</v>
      </c>
      <c r="G2196" t="str">
        <f>_xlfn.XLOOKUP(A2196,'Medical Examinations'!$A$2:$A$2336,'Medical Examinations'!$F$2:$F$2336)</f>
        <v>No</v>
      </c>
      <c r="H2196" s="1">
        <f>_xlfn.XLOOKUP(A2196,'Medical Examinations'!$A$2:$A$2336,'Medical Examinations'!$G$2:$G$2336)</f>
        <v>1</v>
      </c>
      <c r="I2196" t="str">
        <f>_xlfn.XLOOKUP(A2196,'Medical Examinations'!$A$2:$A$2336,'Medical Examinations'!$H$2:$H$2336)</f>
        <v>No</v>
      </c>
      <c r="J2196" t="str">
        <f>VLOOKUP(A2196,'Medical Examinations'!$A$2:$J$2336,9,FALSE)</f>
        <v>Underweight</v>
      </c>
      <c r="K2196" t="str">
        <f>VLOOKUP(A2196,'Medical Examinations'!$A$2:$J$2336,10,FALSE)</f>
        <v>Normal</v>
      </c>
      <c r="L2196" s="51" t="str">
        <f>_xlfn.XLOOKUP(A2196,'Hospitalisation Details'!$A$2:$A$2345,'Hospitalisation Details'!$J$2:$J$2345,"")</f>
        <v>17-Nov-2004</v>
      </c>
      <c r="M2196" s="12">
        <f>_xlfn.XLOOKUP(A2196,'Hospitalisation Details'!$A$2:$A$2344,'Hospitalisation Details'!$F$2:$F$2344," ",0,1)</f>
        <v>1694.8</v>
      </c>
      <c r="N2196" t="str">
        <f>_xlfn.XLOOKUP(A2196,'Hospitalisation Details'!$A$2:$A$2344,'Hospitalisation Details'!$G$2:$G$2344," ",0,1)</f>
        <v>tier - 2</v>
      </c>
      <c r="O2196" t="str">
        <f>_xlfn.XLOOKUP(A2196,'Hospitalisation Details'!$A$2:$A$2344,'Hospitalisation Details'!$H$2:$H$2344," ",0,1)</f>
        <v>tier - 2</v>
      </c>
      <c r="P2196" t="str">
        <f>_xlfn.XLOOKUP(A2196,'Hospitalisation Details'!$A$2:$A$2344,'Hospitalisation Details'!$I$2:$I$2344," ",0,1)</f>
        <v>R1015</v>
      </c>
      <c r="Q2196">
        <f>_xlfn.XLOOKUP(A2196,'Hospitalisation Details'!$A$2:$A$2344,'Hospitalisation Details'!$K$2:$K$2344," ",0,1)</f>
        <v>18</v>
      </c>
    </row>
    <row r="2197" spans="1:17" ht="15.5" x14ac:dyDescent="0.35">
      <c r="A2197" s="8" t="s">
        <v>162</v>
      </c>
      <c r="B2197" t="str">
        <f>VLOOKUP(Healthcare!A2197,'Customer Names'!A2197:E4531,4,FALSE)</f>
        <v>Dustin G.</v>
      </c>
      <c r="C2197" s="10">
        <f>_xlfn.XLOOKUP(A2197,'Medical Examinations'!$A$2:$A$2336,'Medical Examinations'!$B$2:$B$2336,"NA",0,1)</f>
        <v>39.5</v>
      </c>
      <c r="D2197" s="10">
        <f>_xlfn.XLOOKUP(A2197,'Medical Examinations'!$A$2:$A$2336,'Medical Examinations'!$C$2:$C$2336)</f>
        <v>5.05</v>
      </c>
      <c r="E2197" s="1" t="str">
        <f>_xlfn.XLOOKUP(A2197,'Medical Examinations'!$A$2:$A$2336,'Medical Examinations'!$D$2:$D$2336)</f>
        <v>No</v>
      </c>
      <c r="F2197" t="str">
        <f>_xlfn.XLOOKUP(A2197,'Medical Examinations'!$A$2:$A$2336,'Medical Examinations'!$E$2:$E$2336)</f>
        <v>Yes</v>
      </c>
      <c r="G2197" t="str">
        <f>_xlfn.XLOOKUP(A2197,'Medical Examinations'!$A$2:$A$2336,'Medical Examinations'!$F$2:$F$2336)</f>
        <v>No</v>
      </c>
      <c r="H2197" s="1">
        <f>_xlfn.XLOOKUP(A2197,'Medical Examinations'!$A$2:$A$2336,'Medical Examinations'!$G$2:$G$2336)</f>
        <v>1</v>
      </c>
      <c r="I2197" t="str">
        <f>_xlfn.XLOOKUP(A2197,'Medical Examinations'!$A$2:$A$2336,'Medical Examinations'!$H$2:$H$2336)</f>
        <v>No</v>
      </c>
      <c r="J2197" t="str">
        <f>VLOOKUP(A2197,'Medical Examinations'!$A$2:$J$2336,9,FALSE)</f>
        <v>Obesity</v>
      </c>
      <c r="K2197" t="str">
        <f>VLOOKUP(A2197,'Medical Examinations'!$A$2:$J$2336,10,FALSE)</f>
        <v>Normal</v>
      </c>
      <c r="L2197" s="51" t="str">
        <f>_xlfn.XLOOKUP(A2197,'Hospitalisation Details'!$A$2:$A$2345,'Hospitalisation Details'!$J$2:$J$2345,"")</f>
        <v>21-Oct-2000</v>
      </c>
      <c r="M2197" s="12">
        <f>_xlfn.XLOOKUP(A2197,'Hospitalisation Details'!$A$2:$A$2344,'Hospitalisation Details'!$F$2:$F$2344," ",0,1)</f>
        <v>1682.6</v>
      </c>
      <c r="N2197" t="str">
        <f>_xlfn.XLOOKUP(A2197,'Hospitalisation Details'!$A$2:$A$2344,'Hospitalisation Details'!$G$2:$G$2344," ",0,1)</f>
        <v>tier - 2</v>
      </c>
      <c r="O2197" t="str">
        <f>_xlfn.XLOOKUP(A2197,'Hospitalisation Details'!$A$2:$A$2344,'Hospitalisation Details'!$H$2:$H$2344," ",0,1)</f>
        <v>tier - 2</v>
      </c>
      <c r="P2197" t="str">
        <f>_xlfn.XLOOKUP(A2197,'Hospitalisation Details'!$A$2:$A$2344,'Hospitalisation Details'!$I$2:$I$2344," ",0,1)</f>
        <v>R1011</v>
      </c>
      <c r="Q2197">
        <f>_xlfn.XLOOKUP(A2197,'Hospitalisation Details'!$A$2:$A$2344,'Hospitalisation Details'!$K$2:$K$2344," ",0,1)</f>
        <v>22</v>
      </c>
    </row>
    <row r="2198" spans="1:17" ht="15.5" x14ac:dyDescent="0.35">
      <c r="A2198" s="8" t="s">
        <v>161</v>
      </c>
      <c r="B2198" t="str">
        <f>VLOOKUP(Healthcare!A2198,'Customer Names'!A2198:E4532,4,FALSE)</f>
        <v>Anthony G</v>
      </c>
      <c r="C2198" s="10">
        <f>_xlfn.XLOOKUP(A2198,'Medical Examinations'!$A$2:$A$2336,'Medical Examinations'!$B$2:$B$2336,"NA",0,1)</f>
        <v>33.770000000000003</v>
      </c>
      <c r="D2198" s="10">
        <f>_xlfn.XLOOKUP(A2198,'Medical Examinations'!$A$2:$A$2336,'Medical Examinations'!$C$2:$C$2336)</f>
        <v>6</v>
      </c>
      <c r="E2198" s="1" t="str">
        <f>_xlfn.XLOOKUP(A2198,'Medical Examinations'!$A$2:$A$2336,'Medical Examinations'!$D$2:$D$2336)</f>
        <v>No</v>
      </c>
      <c r="F2198" t="str">
        <f>_xlfn.XLOOKUP(A2198,'Medical Examinations'!$A$2:$A$2336,'Medical Examinations'!$E$2:$E$2336)</f>
        <v>Yes</v>
      </c>
      <c r="G2198" t="str">
        <f>_xlfn.XLOOKUP(A2198,'Medical Examinations'!$A$2:$A$2336,'Medical Examinations'!$F$2:$F$2336)</f>
        <v>No</v>
      </c>
      <c r="H2198" s="1">
        <f>_xlfn.XLOOKUP(A2198,'Medical Examinations'!$A$2:$A$2336,'Medical Examinations'!$G$2:$G$2336)</f>
        <v>1</v>
      </c>
      <c r="I2198" t="str">
        <f>_xlfn.XLOOKUP(A2198,'Medical Examinations'!$A$2:$A$2336,'Medical Examinations'!$H$2:$H$2336)</f>
        <v>No</v>
      </c>
      <c r="J2198" t="str">
        <f>VLOOKUP(A2198,'Medical Examinations'!$A$2:$J$2336,9,FALSE)</f>
        <v>Obesity</v>
      </c>
      <c r="K2198" t="str">
        <f>VLOOKUP(A2198,'Medical Examinations'!$A$2:$J$2336,10,FALSE)</f>
        <v>Prediabetes</v>
      </c>
      <c r="L2198" s="51" t="str">
        <f>_xlfn.XLOOKUP(A2198,'Hospitalisation Details'!$A$2:$A$2345,'Hospitalisation Details'!$J$2:$J$2345,"")</f>
        <v>10-Jun-2000</v>
      </c>
      <c r="M2198" s="12">
        <f>_xlfn.XLOOKUP(A2198,'Hospitalisation Details'!$A$2:$A$2344,'Hospitalisation Details'!$F$2:$F$2344," ",0,1)</f>
        <v>1674.63</v>
      </c>
      <c r="N2198" t="str">
        <f>_xlfn.XLOOKUP(A2198,'Hospitalisation Details'!$A$2:$A$2344,'Hospitalisation Details'!$G$2:$G$2344," ",0,1)</f>
        <v>tier - 2</v>
      </c>
      <c r="O2198" t="str">
        <f>_xlfn.XLOOKUP(A2198,'Hospitalisation Details'!$A$2:$A$2344,'Hospitalisation Details'!$H$2:$H$2344," ",0,1)</f>
        <v>tier - 2</v>
      </c>
      <c r="P2198" t="str">
        <f>_xlfn.XLOOKUP(A2198,'Hospitalisation Details'!$A$2:$A$2344,'Hospitalisation Details'!$I$2:$I$2344," ",0,1)</f>
        <v>R1013</v>
      </c>
      <c r="Q2198">
        <f>_xlfn.XLOOKUP(A2198,'Hospitalisation Details'!$A$2:$A$2344,'Hospitalisation Details'!$K$2:$K$2344," ",0,1)</f>
        <v>22</v>
      </c>
    </row>
    <row r="2199" spans="1:17" ht="15.5" x14ac:dyDescent="0.35">
      <c r="A2199" s="8" t="s">
        <v>160</v>
      </c>
      <c r="B2199" t="str">
        <f>VLOOKUP(Healthcare!A2199,'Customer Names'!A2199:E4533,4,FALSE)</f>
        <v>Ryan</v>
      </c>
      <c r="C2199" s="10">
        <f>_xlfn.XLOOKUP(A2199,'Medical Examinations'!$A$2:$A$2336,'Medical Examinations'!$B$2:$B$2336,"NA",0,1)</f>
        <v>26.84</v>
      </c>
      <c r="D2199" s="10">
        <f>_xlfn.XLOOKUP(A2199,'Medical Examinations'!$A$2:$A$2336,'Medical Examinations'!$C$2:$C$2336)</f>
        <v>5.99</v>
      </c>
      <c r="E2199" s="1" t="str">
        <f>_xlfn.XLOOKUP(A2199,'Medical Examinations'!$A$2:$A$2336,'Medical Examinations'!$D$2:$D$2336)</f>
        <v>Yes</v>
      </c>
      <c r="F2199" t="str">
        <f>_xlfn.XLOOKUP(A2199,'Medical Examinations'!$A$2:$A$2336,'Medical Examinations'!$E$2:$E$2336)</f>
        <v>Yes</v>
      </c>
      <c r="G2199" t="str">
        <f>_xlfn.XLOOKUP(A2199,'Medical Examinations'!$A$2:$A$2336,'Medical Examinations'!$F$2:$F$2336)</f>
        <v>No</v>
      </c>
      <c r="H2199" s="1">
        <f>_xlfn.XLOOKUP(A2199,'Medical Examinations'!$A$2:$A$2336,'Medical Examinations'!$G$2:$G$2336)</f>
        <v>1</v>
      </c>
      <c r="I2199" t="str">
        <f>_xlfn.XLOOKUP(A2199,'Medical Examinations'!$A$2:$A$2336,'Medical Examinations'!$H$2:$H$2336)</f>
        <v>No</v>
      </c>
      <c r="J2199" t="str">
        <f>VLOOKUP(A2199,'Medical Examinations'!$A$2:$J$2336,9,FALSE)</f>
        <v>Overweight</v>
      </c>
      <c r="K2199" t="str">
        <f>VLOOKUP(A2199,'Medical Examinations'!$A$2:$J$2336,10,FALSE)</f>
        <v>Prediabetes</v>
      </c>
      <c r="L2199" s="51" t="str">
        <f>_xlfn.XLOOKUP(A2199,'Hospitalisation Details'!$A$2:$A$2345,'Hospitalisation Details'!$J$2:$J$2345,"")</f>
        <v>23-Oct-2000</v>
      </c>
      <c r="M2199" s="12">
        <f>_xlfn.XLOOKUP(A2199,'Hospitalisation Details'!$A$2:$A$2344,'Hospitalisation Details'!$F$2:$F$2344," ",0,1)</f>
        <v>1665</v>
      </c>
      <c r="N2199" t="str">
        <f>_xlfn.XLOOKUP(A2199,'Hospitalisation Details'!$A$2:$A$2344,'Hospitalisation Details'!$G$2:$G$2344," ",0,1)</f>
        <v>tier - 2</v>
      </c>
      <c r="O2199" t="str">
        <f>_xlfn.XLOOKUP(A2199,'Hospitalisation Details'!$A$2:$A$2344,'Hospitalisation Details'!$H$2:$H$2344," ",0,1)</f>
        <v>tier - 2</v>
      </c>
      <c r="P2199" t="str">
        <f>_xlfn.XLOOKUP(A2199,'Hospitalisation Details'!$A$2:$A$2344,'Hospitalisation Details'!$I$2:$I$2344," ",0,1)</f>
        <v>R1013</v>
      </c>
      <c r="Q2199">
        <f>_xlfn.XLOOKUP(A2199,'Hospitalisation Details'!$A$2:$A$2344,'Hospitalisation Details'!$K$2:$K$2344," ",0,1)</f>
        <v>22</v>
      </c>
    </row>
    <row r="2200" spans="1:17" ht="15.5" x14ac:dyDescent="0.35">
      <c r="A2200" s="8" t="s">
        <v>159</v>
      </c>
      <c r="B2200" t="str">
        <f>VLOOKUP(Healthcare!A2200,'Customer Names'!A2200:E4534,4,FALSE)</f>
        <v>Eric N</v>
      </c>
      <c r="C2200" s="10">
        <f>_xlfn.XLOOKUP(A2200,'Medical Examinations'!$A$2:$A$2336,'Medical Examinations'!$B$2:$B$2336,"NA",0,1)</f>
        <v>35.53</v>
      </c>
      <c r="D2200" s="10">
        <f>_xlfn.XLOOKUP(A2200,'Medical Examinations'!$A$2:$A$2336,'Medical Examinations'!$C$2:$C$2336)</f>
        <v>4.3600000000000003</v>
      </c>
      <c r="E2200" s="1" t="str">
        <f>_xlfn.XLOOKUP(A2200,'Medical Examinations'!$A$2:$A$2336,'Medical Examinations'!$D$2:$D$2336)</f>
        <v>No</v>
      </c>
      <c r="F2200" t="str">
        <f>_xlfn.XLOOKUP(A2200,'Medical Examinations'!$A$2:$A$2336,'Medical Examinations'!$E$2:$E$2336)</f>
        <v>No</v>
      </c>
      <c r="G2200" t="str">
        <f>_xlfn.XLOOKUP(A2200,'Medical Examinations'!$A$2:$A$2336,'Medical Examinations'!$F$2:$F$2336)</f>
        <v>Yes</v>
      </c>
      <c r="H2200" s="1">
        <f>_xlfn.XLOOKUP(A2200,'Medical Examinations'!$A$2:$A$2336,'Medical Examinations'!$G$2:$G$2336)</f>
        <v>1</v>
      </c>
      <c r="I2200" t="str">
        <f>_xlfn.XLOOKUP(A2200,'Medical Examinations'!$A$2:$A$2336,'Medical Examinations'!$H$2:$H$2336)</f>
        <v>No</v>
      </c>
      <c r="J2200" t="str">
        <f>VLOOKUP(A2200,'Medical Examinations'!$A$2:$J$2336,9,FALSE)</f>
        <v>Obesity</v>
      </c>
      <c r="K2200" t="str">
        <f>VLOOKUP(A2200,'Medical Examinations'!$A$2:$J$2336,10,FALSE)</f>
        <v>Normal</v>
      </c>
      <c r="L2200" s="51" t="str">
        <f>_xlfn.XLOOKUP(A2200,'Hospitalisation Details'!$A$2:$A$2345,'Hospitalisation Details'!$J$2:$J$2345,"")</f>
        <v>30-Dec-2003</v>
      </c>
      <c r="M2200" s="12">
        <f>_xlfn.XLOOKUP(A2200,'Hospitalisation Details'!$A$2:$A$2344,'Hospitalisation Details'!$F$2:$F$2344," ",0,1)</f>
        <v>1646.43</v>
      </c>
      <c r="N2200" t="str">
        <f>_xlfn.XLOOKUP(A2200,'Hospitalisation Details'!$A$2:$A$2344,'Hospitalisation Details'!$G$2:$G$2344," ",0,1)</f>
        <v>tier - 2</v>
      </c>
      <c r="O2200" t="str">
        <f>_xlfn.XLOOKUP(A2200,'Hospitalisation Details'!$A$2:$A$2344,'Hospitalisation Details'!$H$2:$H$2344," ",0,1)</f>
        <v>tier - 1</v>
      </c>
      <c r="P2200" t="str">
        <f>_xlfn.XLOOKUP(A2200,'Hospitalisation Details'!$A$2:$A$2344,'Hospitalisation Details'!$I$2:$I$2344," ",0,1)</f>
        <v>R1012</v>
      </c>
      <c r="Q2200">
        <f>_xlfn.XLOOKUP(A2200,'Hospitalisation Details'!$A$2:$A$2344,'Hospitalisation Details'!$K$2:$K$2344," ",0,1)</f>
        <v>19</v>
      </c>
    </row>
    <row r="2201" spans="1:17" ht="15.5" x14ac:dyDescent="0.35">
      <c r="A2201" s="8" t="s">
        <v>158</v>
      </c>
      <c r="B2201" t="str">
        <f>VLOOKUP(Healthcare!A2201,'Customer Names'!A2201:E4535,4,FALSE)</f>
        <v>Connor</v>
      </c>
      <c r="C2201" s="10">
        <f>_xlfn.XLOOKUP(A2201,'Medical Examinations'!$A$2:$A$2336,'Medical Examinations'!$B$2:$B$2336,"NA",0,1)</f>
        <v>30.59</v>
      </c>
      <c r="D2201" s="10">
        <f>_xlfn.XLOOKUP(A2201,'Medical Examinations'!$A$2:$A$2336,'Medical Examinations'!$C$2:$C$2336)</f>
        <v>4.41</v>
      </c>
      <c r="E2201" s="1" t="str">
        <f>_xlfn.XLOOKUP(A2201,'Medical Examinations'!$A$2:$A$2336,'Medical Examinations'!$D$2:$D$2336)</f>
        <v>No</v>
      </c>
      <c r="F2201" t="str">
        <f>_xlfn.XLOOKUP(A2201,'Medical Examinations'!$A$2:$A$2336,'Medical Examinations'!$E$2:$E$2336)</f>
        <v>No</v>
      </c>
      <c r="G2201" t="str">
        <f>_xlfn.XLOOKUP(A2201,'Medical Examinations'!$A$2:$A$2336,'Medical Examinations'!$F$2:$F$2336)</f>
        <v>Yes</v>
      </c>
      <c r="H2201" s="1">
        <f>_xlfn.XLOOKUP(A2201,'Medical Examinations'!$A$2:$A$2336,'Medical Examinations'!$G$2:$G$2336)</f>
        <v>1</v>
      </c>
      <c r="I2201" t="str">
        <f>_xlfn.XLOOKUP(A2201,'Medical Examinations'!$A$2:$A$2336,'Medical Examinations'!$H$2:$H$2336)</f>
        <v>No</v>
      </c>
      <c r="J2201" t="str">
        <f>VLOOKUP(A2201,'Medical Examinations'!$A$2:$J$2336,9,FALSE)</f>
        <v>Obesity</v>
      </c>
      <c r="K2201" t="str">
        <f>VLOOKUP(A2201,'Medical Examinations'!$A$2:$J$2336,10,FALSE)</f>
        <v>Normal</v>
      </c>
      <c r="L2201" s="51" t="str">
        <f>_xlfn.XLOOKUP(A2201,'Hospitalisation Details'!$A$2:$A$2345,'Hospitalisation Details'!$J$2:$J$2345,"")</f>
        <v>21-Aug-2003</v>
      </c>
      <c r="M2201" s="12">
        <f>_xlfn.XLOOKUP(A2201,'Hospitalisation Details'!$A$2:$A$2344,'Hospitalisation Details'!$F$2:$F$2344," ",0,1)</f>
        <v>1639.56</v>
      </c>
      <c r="N2201" t="str">
        <f>_xlfn.XLOOKUP(A2201,'Hospitalisation Details'!$A$2:$A$2344,'Hospitalisation Details'!$G$2:$G$2344," ",0,1)</f>
        <v>tier - 2</v>
      </c>
      <c r="O2201" t="str">
        <f>_xlfn.XLOOKUP(A2201,'Hospitalisation Details'!$A$2:$A$2344,'Hospitalisation Details'!$H$2:$H$2344," ",0,1)</f>
        <v>tier - 2</v>
      </c>
      <c r="P2201" t="str">
        <f>_xlfn.XLOOKUP(A2201,'Hospitalisation Details'!$A$2:$A$2344,'Hospitalisation Details'!$I$2:$I$2344," ",0,1)</f>
        <v>R1012</v>
      </c>
      <c r="Q2201">
        <f>_xlfn.XLOOKUP(A2201,'Hospitalisation Details'!$A$2:$A$2344,'Hospitalisation Details'!$K$2:$K$2344," ",0,1)</f>
        <v>19</v>
      </c>
    </row>
    <row r="2202" spans="1:17" ht="15.5" x14ac:dyDescent="0.35">
      <c r="A2202" s="8" t="s">
        <v>157</v>
      </c>
      <c r="B2202" t="str">
        <f>VLOOKUP(Healthcare!A2202,'Customer Names'!A2202:E4536,4,FALSE)</f>
        <v>Patrick H.</v>
      </c>
      <c r="C2202" s="10">
        <f>_xlfn.XLOOKUP(A2202,'Medical Examinations'!$A$2:$A$2336,'Medical Examinations'!$B$2:$B$2336,"NA",0,1)</f>
        <v>30.59</v>
      </c>
      <c r="D2202" s="10">
        <f>_xlfn.XLOOKUP(A2202,'Medical Examinations'!$A$2:$A$2336,'Medical Examinations'!$C$2:$C$2336)</f>
        <v>4.17</v>
      </c>
      <c r="E2202" s="1" t="str">
        <f>_xlfn.XLOOKUP(A2202,'Medical Examinations'!$A$2:$A$2336,'Medical Examinations'!$D$2:$D$2336)</f>
        <v>No</v>
      </c>
      <c r="F2202" t="str">
        <f>_xlfn.XLOOKUP(A2202,'Medical Examinations'!$A$2:$A$2336,'Medical Examinations'!$E$2:$E$2336)</f>
        <v>No</v>
      </c>
      <c r="G2202" t="str">
        <f>_xlfn.XLOOKUP(A2202,'Medical Examinations'!$A$2:$A$2336,'Medical Examinations'!$F$2:$F$2336)</f>
        <v>Yes</v>
      </c>
      <c r="H2202" s="1">
        <f>_xlfn.XLOOKUP(A2202,'Medical Examinations'!$A$2:$A$2336,'Medical Examinations'!$G$2:$G$2336)</f>
        <v>1</v>
      </c>
      <c r="I2202" t="str">
        <f>_xlfn.XLOOKUP(A2202,'Medical Examinations'!$A$2:$A$2336,'Medical Examinations'!$H$2:$H$2336)</f>
        <v>No</v>
      </c>
      <c r="J2202" t="str">
        <f>VLOOKUP(A2202,'Medical Examinations'!$A$2:$J$2336,9,FALSE)</f>
        <v>Obesity</v>
      </c>
      <c r="K2202" t="str">
        <f>VLOOKUP(A2202,'Medical Examinations'!$A$2:$J$2336,10,FALSE)</f>
        <v>Normal</v>
      </c>
      <c r="L2202" s="51" t="str">
        <f>_xlfn.XLOOKUP(A2202,'Hospitalisation Details'!$A$2:$A$2345,'Hospitalisation Details'!$J$2:$J$2345,"")</f>
        <v>16-Sep-2003</v>
      </c>
      <c r="M2202" s="12">
        <f>_xlfn.XLOOKUP(A2202,'Hospitalisation Details'!$A$2:$A$2344,'Hospitalisation Details'!$F$2:$F$2344," ",0,1)</f>
        <v>1639.56</v>
      </c>
      <c r="N2202" t="str">
        <f>_xlfn.XLOOKUP(A2202,'Hospitalisation Details'!$A$2:$A$2344,'Hospitalisation Details'!$G$2:$G$2344," ",0,1)</f>
        <v>tier - 2</v>
      </c>
      <c r="O2202" t="str">
        <f>_xlfn.XLOOKUP(A2202,'Hospitalisation Details'!$A$2:$A$2344,'Hospitalisation Details'!$H$2:$H$2344," ",0,1)</f>
        <v>tier - 2</v>
      </c>
      <c r="P2202" t="str">
        <f>_xlfn.XLOOKUP(A2202,'Hospitalisation Details'!$A$2:$A$2344,'Hospitalisation Details'!$I$2:$I$2344," ",0,1)</f>
        <v>R1012</v>
      </c>
      <c r="Q2202">
        <f>_xlfn.XLOOKUP(A2202,'Hospitalisation Details'!$A$2:$A$2344,'Hospitalisation Details'!$K$2:$K$2344," ",0,1)</f>
        <v>19</v>
      </c>
    </row>
    <row r="2203" spans="1:17" ht="15.5" x14ac:dyDescent="0.35">
      <c r="A2203" s="8" t="s">
        <v>156</v>
      </c>
      <c r="B2203" t="str">
        <f>VLOOKUP(Healthcare!A2203,'Customer Names'!A2203:E4537,4,FALSE)</f>
        <v>Tyler</v>
      </c>
      <c r="C2203" s="10">
        <f>_xlfn.XLOOKUP(A2203,'Medical Examinations'!$A$2:$A$2336,'Medical Examinations'!$B$2:$B$2336,"NA",0,1)</f>
        <v>27.835000000000001</v>
      </c>
      <c r="D2203" s="10">
        <f>_xlfn.XLOOKUP(A2203,'Medical Examinations'!$A$2:$A$2336,'Medical Examinations'!$C$2:$C$2336)</f>
        <v>4.4400000000000004</v>
      </c>
      <c r="E2203" s="1" t="str">
        <f>_xlfn.XLOOKUP(A2203,'Medical Examinations'!$A$2:$A$2336,'Medical Examinations'!$D$2:$D$2336)</f>
        <v>No</v>
      </c>
      <c r="F2203" t="str">
        <f>_xlfn.XLOOKUP(A2203,'Medical Examinations'!$A$2:$A$2336,'Medical Examinations'!$E$2:$E$2336)</f>
        <v>No</v>
      </c>
      <c r="G2203" t="str">
        <f>_xlfn.XLOOKUP(A2203,'Medical Examinations'!$A$2:$A$2336,'Medical Examinations'!$F$2:$F$2336)</f>
        <v>Yes</v>
      </c>
      <c r="H2203" s="1">
        <f>_xlfn.XLOOKUP(A2203,'Medical Examinations'!$A$2:$A$2336,'Medical Examinations'!$G$2:$G$2336)</f>
        <v>1</v>
      </c>
      <c r="I2203" t="str">
        <f>_xlfn.XLOOKUP(A2203,'Medical Examinations'!$A$2:$A$2336,'Medical Examinations'!$H$2:$H$2336)</f>
        <v>No</v>
      </c>
      <c r="J2203" t="str">
        <f>VLOOKUP(A2203,'Medical Examinations'!$A$2:$J$2336,9,FALSE)</f>
        <v>Overweight</v>
      </c>
      <c r="K2203" t="str">
        <f>VLOOKUP(A2203,'Medical Examinations'!$A$2:$J$2336,10,FALSE)</f>
        <v>Normal</v>
      </c>
      <c r="L2203" s="51" t="str">
        <f>_xlfn.XLOOKUP(A2203,'Hospitalisation Details'!$A$2:$A$2345,'Hospitalisation Details'!$J$2:$J$2345,"")</f>
        <v>30-Dec-2003</v>
      </c>
      <c r="M2203" s="12">
        <f>_xlfn.XLOOKUP(A2203,'Hospitalisation Details'!$A$2:$A$2344,'Hospitalisation Details'!$F$2:$F$2344," ",0,1)</f>
        <v>1635.73</v>
      </c>
      <c r="N2203" t="str">
        <f>_xlfn.XLOOKUP(A2203,'Hospitalisation Details'!$A$2:$A$2344,'Hospitalisation Details'!$G$2:$G$2344," ",0,1)</f>
        <v>tier - 2</v>
      </c>
      <c r="O2203" t="str">
        <f>_xlfn.XLOOKUP(A2203,'Hospitalisation Details'!$A$2:$A$2344,'Hospitalisation Details'!$H$2:$H$2344," ",0,1)</f>
        <v>tier - 3</v>
      </c>
      <c r="P2203" t="str">
        <f>_xlfn.XLOOKUP(A2203,'Hospitalisation Details'!$A$2:$A$2344,'Hospitalisation Details'!$I$2:$I$2344," ",0,1)</f>
        <v>R1012</v>
      </c>
      <c r="Q2203">
        <f>_xlfn.XLOOKUP(A2203,'Hospitalisation Details'!$A$2:$A$2344,'Hospitalisation Details'!$K$2:$K$2344," ",0,1)</f>
        <v>19</v>
      </c>
    </row>
    <row r="2204" spans="1:17" ht="15.5" x14ac:dyDescent="0.35">
      <c r="A2204" s="8" t="s">
        <v>155</v>
      </c>
      <c r="B2204" t="str">
        <f>VLOOKUP(Healthcare!A2204,'Customer Names'!A2204:E4538,4,FALSE)</f>
        <v>Deborah L.</v>
      </c>
      <c r="C2204" s="10">
        <f>_xlfn.XLOOKUP(A2204,'Medical Examinations'!$A$2:$A$2336,'Medical Examinations'!$B$2:$B$2336,"NA",0,1)</f>
        <v>40.26</v>
      </c>
      <c r="D2204" s="10">
        <f>_xlfn.XLOOKUP(A2204,'Medical Examinations'!$A$2:$A$2336,'Medical Examinations'!$C$2:$C$2336)</f>
        <v>5.52</v>
      </c>
      <c r="E2204" s="1" t="str">
        <f>_xlfn.XLOOKUP(A2204,'Medical Examinations'!$A$2:$A$2336,'Medical Examinations'!$D$2:$D$2336)</f>
        <v>No</v>
      </c>
      <c r="F2204" t="str">
        <f>_xlfn.XLOOKUP(A2204,'Medical Examinations'!$A$2:$A$2336,'Medical Examinations'!$E$2:$E$2336)</f>
        <v>Yes</v>
      </c>
      <c r="G2204" t="str">
        <f>_xlfn.XLOOKUP(A2204,'Medical Examinations'!$A$2:$A$2336,'Medical Examinations'!$F$2:$F$2336)</f>
        <v>No</v>
      </c>
      <c r="H2204" s="1">
        <f>_xlfn.XLOOKUP(A2204,'Medical Examinations'!$A$2:$A$2336,'Medical Examinations'!$G$2:$G$2336)</f>
        <v>1</v>
      </c>
      <c r="I2204" t="str">
        <f>_xlfn.XLOOKUP(A2204,'Medical Examinations'!$A$2:$A$2336,'Medical Examinations'!$H$2:$H$2336)</f>
        <v>No</v>
      </c>
      <c r="J2204" t="str">
        <f>VLOOKUP(A2204,'Medical Examinations'!$A$2:$J$2336,9,FALSE)</f>
        <v>Obesity</v>
      </c>
      <c r="K2204" t="str">
        <f>VLOOKUP(A2204,'Medical Examinations'!$A$2:$J$2336,10,FALSE)</f>
        <v>Normal</v>
      </c>
      <c r="L2204" s="51" t="str">
        <f>_xlfn.XLOOKUP(A2204,'Hospitalisation Details'!$A$2:$A$2345,'Hospitalisation Details'!$J$2:$J$2345,"")</f>
        <v>13-Jun-2004</v>
      </c>
      <c r="M2204" s="12">
        <f>_xlfn.XLOOKUP(A2204,'Hospitalisation Details'!$A$2:$A$2344,'Hospitalisation Details'!$F$2:$F$2344," ",0,1)</f>
        <v>1634.57</v>
      </c>
      <c r="N2204" t="str">
        <f>_xlfn.XLOOKUP(A2204,'Hospitalisation Details'!$A$2:$A$2344,'Hospitalisation Details'!$G$2:$G$2344," ",0,1)</f>
        <v>tier - 2</v>
      </c>
      <c r="O2204" t="str">
        <f>_xlfn.XLOOKUP(A2204,'Hospitalisation Details'!$A$2:$A$2344,'Hospitalisation Details'!$H$2:$H$2344," ",0,1)</f>
        <v>tier - 2</v>
      </c>
      <c r="P2204" t="str">
        <f>_xlfn.XLOOKUP(A2204,'Hospitalisation Details'!$A$2:$A$2344,'Hospitalisation Details'!$I$2:$I$2344," ",0,1)</f>
        <v>R1013</v>
      </c>
      <c r="Q2204">
        <f>_xlfn.XLOOKUP(A2204,'Hospitalisation Details'!$A$2:$A$2344,'Hospitalisation Details'!$K$2:$K$2344," ",0,1)</f>
        <v>18</v>
      </c>
    </row>
    <row r="2205" spans="1:17" ht="15.5" x14ac:dyDescent="0.35">
      <c r="A2205" s="8" t="s">
        <v>154</v>
      </c>
      <c r="B2205" t="str">
        <f>VLOOKUP(Healthcare!A2205,'Customer Names'!A2205:E4539,4,FALSE)</f>
        <v>Andrea K</v>
      </c>
      <c r="C2205" s="10">
        <f>_xlfn.XLOOKUP(A2205,'Medical Examinations'!$A$2:$A$2336,'Medical Examinations'!$B$2:$B$2336,"NA",0,1)</f>
        <v>39.82</v>
      </c>
      <c r="D2205" s="10">
        <f>_xlfn.XLOOKUP(A2205,'Medical Examinations'!$A$2:$A$2336,'Medical Examinations'!$C$2:$C$2336)</f>
        <v>6.01</v>
      </c>
      <c r="E2205" s="1" t="str">
        <f>_xlfn.XLOOKUP(A2205,'Medical Examinations'!$A$2:$A$2336,'Medical Examinations'!$D$2:$D$2336)</f>
        <v>No</v>
      </c>
      <c r="F2205" t="str">
        <f>_xlfn.XLOOKUP(A2205,'Medical Examinations'!$A$2:$A$2336,'Medical Examinations'!$E$2:$E$2336)</f>
        <v>Yes</v>
      </c>
      <c r="G2205" t="str">
        <f>_xlfn.XLOOKUP(A2205,'Medical Examinations'!$A$2:$A$2336,'Medical Examinations'!$F$2:$F$2336)</f>
        <v>No</v>
      </c>
      <c r="H2205" s="1">
        <f>_xlfn.XLOOKUP(A2205,'Medical Examinations'!$A$2:$A$2336,'Medical Examinations'!$G$2:$G$2336)</f>
        <v>1</v>
      </c>
      <c r="I2205" t="str">
        <f>_xlfn.XLOOKUP(A2205,'Medical Examinations'!$A$2:$A$2336,'Medical Examinations'!$H$2:$H$2336)</f>
        <v>No</v>
      </c>
      <c r="J2205" t="str">
        <f>VLOOKUP(A2205,'Medical Examinations'!$A$2:$J$2336,9,FALSE)</f>
        <v>Obesity</v>
      </c>
      <c r="K2205" t="str">
        <f>VLOOKUP(A2205,'Medical Examinations'!$A$2:$J$2336,10,FALSE)</f>
        <v>Prediabetes</v>
      </c>
      <c r="L2205" s="51" t="str">
        <f>_xlfn.XLOOKUP(A2205,'Hospitalisation Details'!$A$2:$A$2345,'Hospitalisation Details'!$J$2:$J$2345,"")</f>
        <v>8-Aug-2004</v>
      </c>
      <c r="M2205" s="12">
        <f>_xlfn.XLOOKUP(A2205,'Hospitalisation Details'!$A$2:$A$2344,'Hospitalisation Details'!$F$2:$F$2344," ",0,1)</f>
        <v>1633.96</v>
      </c>
      <c r="N2205" t="str">
        <f>_xlfn.XLOOKUP(A2205,'Hospitalisation Details'!$A$2:$A$2344,'Hospitalisation Details'!$G$2:$G$2344," ",0,1)</f>
        <v>tier - 2</v>
      </c>
      <c r="O2205" t="str">
        <f>_xlfn.XLOOKUP(A2205,'Hospitalisation Details'!$A$2:$A$2344,'Hospitalisation Details'!$H$2:$H$2344," ",0,1)</f>
        <v>tier - 1</v>
      </c>
      <c r="P2205" t="str">
        <f>_xlfn.XLOOKUP(A2205,'Hospitalisation Details'!$A$2:$A$2344,'Hospitalisation Details'!$I$2:$I$2344," ",0,1)</f>
        <v>R1013</v>
      </c>
      <c r="Q2205">
        <f>_xlfn.XLOOKUP(A2205,'Hospitalisation Details'!$A$2:$A$2344,'Hospitalisation Details'!$K$2:$K$2344," ",0,1)</f>
        <v>18</v>
      </c>
    </row>
    <row r="2206" spans="1:17" ht="15.5" x14ac:dyDescent="0.35">
      <c r="A2206" s="8" t="s">
        <v>153</v>
      </c>
      <c r="B2206" t="str">
        <f>VLOOKUP(Healthcare!A2206,'Customer Names'!A2206:E4540,4,FALSE)</f>
        <v>Elleree</v>
      </c>
      <c r="C2206" s="10">
        <f>_xlfn.XLOOKUP(A2206,'Medical Examinations'!$A$2:$A$2336,'Medical Examinations'!$B$2:$B$2336,"NA",0,1)</f>
        <v>39.159999999999997</v>
      </c>
      <c r="D2206" s="10">
        <f>_xlfn.XLOOKUP(A2206,'Medical Examinations'!$A$2:$A$2336,'Medical Examinations'!$C$2:$C$2336)</f>
        <v>5.81</v>
      </c>
      <c r="E2206" s="1" t="str">
        <f>_xlfn.XLOOKUP(A2206,'Medical Examinations'!$A$2:$A$2336,'Medical Examinations'!$D$2:$D$2336)</f>
        <v>No</v>
      </c>
      <c r="F2206" t="str">
        <f>_xlfn.XLOOKUP(A2206,'Medical Examinations'!$A$2:$A$2336,'Medical Examinations'!$E$2:$E$2336)</f>
        <v>Yes</v>
      </c>
      <c r="G2206" t="str">
        <f>_xlfn.XLOOKUP(A2206,'Medical Examinations'!$A$2:$A$2336,'Medical Examinations'!$F$2:$F$2336)</f>
        <v>No</v>
      </c>
      <c r="H2206" s="1">
        <f>_xlfn.XLOOKUP(A2206,'Medical Examinations'!$A$2:$A$2336,'Medical Examinations'!$G$2:$G$2336)</f>
        <v>1</v>
      </c>
      <c r="I2206" t="str">
        <f>_xlfn.XLOOKUP(A2206,'Medical Examinations'!$A$2:$A$2336,'Medical Examinations'!$H$2:$H$2336)</f>
        <v>No</v>
      </c>
      <c r="J2206" t="str">
        <f>VLOOKUP(A2206,'Medical Examinations'!$A$2:$J$2336,9,FALSE)</f>
        <v>Obesity</v>
      </c>
      <c r="K2206" t="str">
        <f>VLOOKUP(A2206,'Medical Examinations'!$A$2:$J$2336,10,FALSE)</f>
        <v>Prediabetes</v>
      </c>
      <c r="L2206" s="51" t="str">
        <f>_xlfn.XLOOKUP(A2206,'Hospitalisation Details'!$A$2:$A$2345,'Hospitalisation Details'!$J$2:$J$2345,"")</f>
        <v>13-Dec-2004</v>
      </c>
      <c r="M2206" s="12">
        <f>_xlfn.XLOOKUP(A2206,'Hospitalisation Details'!$A$2:$A$2344,'Hospitalisation Details'!$F$2:$F$2344," ",0,1)</f>
        <v>1633.04</v>
      </c>
      <c r="N2206" t="str">
        <f>_xlfn.XLOOKUP(A2206,'Hospitalisation Details'!$A$2:$A$2344,'Hospitalisation Details'!$G$2:$G$2344," ",0,1)</f>
        <v>tier - 2</v>
      </c>
      <c r="O2206" t="str">
        <f>_xlfn.XLOOKUP(A2206,'Hospitalisation Details'!$A$2:$A$2344,'Hospitalisation Details'!$H$2:$H$2344," ",0,1)</f>
        <v>tier - 2</v>
      </c>
      <c r="P2206" t="str">
        <f>_xlfn.XLOOKUP(A2206,'Hospitalisation Details'!$A$2:$A$2344,'Hospitalisation Details'!$I$2:$I$2344," ",0,1)</f>
        <v>R1013</v>
      </c>
      <c r="Q2206">
        <f>_xlfn.XLOOKUP(A2206,'Hospitalisation Details'!$A$2:$A$2344,'Hospitalisation Details'!$K$2:$K$2344," ",0,1)</f>
        <v>18</v>
      </c>
    </row>
    <row r="2207" spans="1:17" ht="15.5" x14ac:dyDescent="0.35">
      <c r="A2207" s="8" t="s">
        <v>152</v>
      </c>
      <c r="B2207" t="str">
        <f>VLOOKUP(Healthcare!A2207,'Customer Names'!A2207:E4541,4,FALSE)</f>
        <v>Brandon J</v>
      </c>
      <c r="C2207" s="10">
        <f>_xlfn.XLOOKUP(A2207,'Medical Examinations'!$A$2:$A$2336,'Medical Examinations'!$B$2:$B$2336,"NA",0,1)</f>
        <v>25.555</v>
      </c>
      <c r="D2207" s="10">
        <f>_xlfn.XLOOKUP(A2207,'Medical Examinations'!$A$2:$A$2336,'Medical Examinations'!$C$2:$C$2336)</f>
        <v>4.37</v>
      </c>
      <c r="E2207" s="1" t="str">
        <f>_xlfn.XLOOKUP(A2207,'Medical Examinations'!$A$2:$A$2336,'Medical Examinations'!$D$2:$D$2336)</f>
        <v>No</v>
      </c>
      <c r="F2207" t="str">
        <f>_xlfn.XLOOKUP(A2207,'Medical Examinations'!$A$2:$A$2336,'Medical Examinations'!$E$2:$E$2336)</f>
        <v>No</v>
      </c>
      <c r="G2207" t="str">
        <f>_xlfn.XLOOKUP(A2207,'Medical Examinations'!$A$2:$A$2336,'Medical Examinations'!$F$2:$F$2336)</f>
        <v>Yes</v>
      </c>
      <c r="H2207" s="1">
        <f>_xlfn.XLOOKUP(A2207,'Medical Examinations'!$A$2:$A$2336,'Medical Examinations'!$G$2:$G$2336)</f>
        <v>1</v>
      </c>
      <c r="I2207" t="str">
        <f>_xlfn.XLOOKUP(A2207,'Medical Examinations'!$A$2:$A$2336,'Medical Examinations'!$H$2:$H$2336)</f>
        <v>No</v>
      </c>
      <c r="J2207" t="str">
        <f>VLOOKUP(A2207,'Medical Examinations'!$A$2:$J$2336,9,FALSE)</f>
        <v>Overweight</v>
      </c>
      <c r="K2207" t="str">
        <f>VLOOKUP(A2207,'Medical Examinations'!$A$2:$J$2336,10,FALSE)</f>
        <v>Normal</v>
      </c>
      <c r="L2207" s="51" t="str">
        <f>_xlfn.XLOOKUP(A2207,'Hospitalisation Details'!$A$2:$A$2345,'Hospitalisation Details'!$J$2:$J$2345,"")</f>
        <v>16-Sep-2003</v>
      </c>
      <c r="M2207" s="12">
        <f>_xlfn.XLOOKUP(A2207,'Hospitalisation Details'!$A$2:$A$2344,'Hospitalisation Details'!$F$2:$F$2344," ",0,1)</f>
        <v>1632.56</v>
      </c>
      <c r="N2207" t="str">
        <f>_xlfn.XLOOKUP(A2207,'Hospitalisation Details'!$A$2:$A$2344,'Hospitalisation Details'!$G$2:$G$2344," ",0,1)</f>
        <v>tier - 2</v>
      </c>
      <c r="O2207" t="str">
        <f>_xlfn.XLOOKUP(A2207,'Hospitalisation Details'!$A$2:$A$2344,'Hospitalisation Details'!$H$2:$H$2344," ",0,1)</f>
        <v>tier - 2</v>
      </c>
      <c r="P2207" t="str">
        <f>_xlfn.XLOOKUP(A2207,'Hospitalisation Details'!$A$2:$A$2344,'Hospitalisation Details'!$I$2:$I$2344," ",0,1)</f>
        <v>R1012</v>
      </c>
      <c r="Q2207">
        <f>_xlfn.XLOOKUP(A2207,'Hospitalisation Details'!$A$2:$A$2344,'Hospitalisation Details'!$K$2:$K$2344," ",0,1)</f>
        <v>19</v>
      </c>
    </row>
    <row r="2208" spans="1:17" ht="15.5" x14ac:dyDescent="0.35">
      <c r="A2208" s="8" t="s">
        <v>151</v>
      </c>
      <c r="B2208" t="str">
        <f>VLOOKUP(Healthcare!A2208,'Customer Names'!A2208:E4542,4,FALSE)</f>
        <v>Steve</v>
      </c>
      <c r="C2208" s="10">
        <f>_xlfn.XLOOKUP(A2208,'Medical Examinations'!$A$2:$A$2336,'Medical Examinations'!$B$2:$B$2336,"NA",0,1)</f>
        <v>25.175000000000001</v>
      </c>
      <c r="D2208" s="10">
        <f>_xlfn.XLOOKUP(A2208,'Medical Examinations'!$A$2:$A$2336,'Medical Examinations'!$C$2:$C$2336)</f>
        <v>5.74</v>
      </c>
      <c r="E2208" s="1" t="str">
        <f>_xlfn.XLOOKUP(A2208,'Medical Examinations'!$A$2:$A$2336,'Medical Examinations'!$D$2:$D$2336)</f>
        <v>No</v>
      </c>
      <c r="F2208" t="str">
        <f>_xlfn.XLOOKUP(A2208,'Medical Examinations'!$A$2:$A$2336,'Medical Examinations'!$E$2:$E$2336)</f>
        <v>No</v>
      </c>
      <c r="G2208" t="str">
        <f>_xlfn.XLOOKUP(A2208,'Medical Examinations'!$A$2:$A$2336,'Medical Examinations'!$F$2:$F$2336)</f>
        <v>Yes</v>
      </c>
      <c r="H2208" s="1">
        <f>_xlfn.XLOOKUP(A2208,'Medical Examinations'!$A$2:$A$2336,'Medical Examinations'!$G$2:$G$2336)</f>
        <v>1</v>
      </c>
      <c r="I2208" t="str">
        <f>_xlfn.XLOOKUP(A2208,'Medical Examinations'!$A$2:$A$2336,'Medical Examinations'!$H$2:$H$2336)</f>
        <v>No</v>
      </c>
      <c r="J2208" t="str">
        <f>VLOOKUP(A2208,'Medical Examinations'!$A$2:$J$2336,9,FALSE)</f>
        <v>Overweight</v>
      </c>
      <c r="K2208" t="str">
        <f>VLOOKUP(A2208,'Medical Examinations'!$A$2:$J$2336,10,FALSE)</f>
        <v>Prediabetes</v>
      </c>
      <c r="L2208" s="51" t="str">
        <f>_xlfn.XLOOKUP(A2208,'Hospitalisation Details'!$A$2:$A$2345,'Hospitalisation Details'!$J$2:$J$2345,"")</f>
        <v>3-Oct-2003</v>
      </c>
      <c r="M2208" s="12">
        <f>_xlfn.XLOOKUP(A2208,'Hospitalisation Details'!$A$2:$A$2344,'Hospitalisation Details'!$F$2:$F$2344," ",0,1)</f>
        <v>1632.04</v>
      </c>
      <c r="N2208" t="str">
        <f>_xlfn.XLOOKUP(A2208,'Hospitalisation Details'!$A$2:$A$2344,'Hospitalisation Details'!$G$2:$G$2344," ",0,1)</f>
        <v>tier - 2</v>
      </c>
      <c r="O2208" t="str">
        <f>_xlfn.XLOOKUP(A2208,'Hospitalisation Details'!$A$2:$A$2344,'Hospitalisation Details'!$H$2:$H$2344," ",0,1)</f>
        <v>tier - 2</v>
      </c>
      <c r="P2208" t="str">
        <f>_xlfn.XLOOKUP(A2208,'Hospitalisation Details'!$A$2:$A$2344,'Hospitalisation Details'!$I$2:$I$2344," ",0,1)</f>
        <v>R1012</v>
      </c>
      <c r="Q2208">
        <f>_xlfn.XLOOKUP(A2208,'Hospitalisation Details'!$A$2:$A$2344,'Hospitalisation Details'!$K$2:$K$2344," ",0,1)</f>
        <v>19</v>
      </c>
    </row>
    <row r="2209" spans="1:17" ht="15.5" x14ac:dyDescent="0.35">
      <c r="A2209" s="8" t="s">
        <v>150</v>
      </c>
      <c r="B2209" t="str">
        <f>VLOOKUP(Healthcare!A2209,'Customer Names'!A2209:E4543,4,FALSE)</f>
        <v>Nina Wavik Sr.</v>
      </c>
      <c r="C2209" s="10">
        <f>_xlfn.XLOOKUP(A2209,'Medical Examinations'!$A$2:$A$2336,'Medical Examinations'!$B$2:$B$2336,"NA",0,1)</f>
        <v>38.28</v>
      </c>
      <c r="D2209" s="10">
        <f>_xlfn.XLOOKUP(A2209,'Medical Examinations'!$A$2:$A$2336,'Medical Examinations'!$C$2:$C$2336)</f>
        <v>5.39</v>
      </c>
      <c r="E2209" s="1" t="str">
        <f>_xlfn.XLOOKUP(A2209,'Medical Examinations'!$A$2:$A$2336,'Medical Examinations'!$D$2:$D$2336)</f>
        <v>No</v>
      </c>
      <c r="F2209" t="str">
        <f>_xlfn.XLOOKUP(A2209,'Medical Examinations'!$A$2:$A$2336,'Medical Examinations'!$E$2:$E$2336)</f>
        <v>Yes</v>
      </c>
      <c r="G2209" t="str">
        <f>_xlfn.XLOOKUP(A2209,'Medical Examinations'!$A$2:$A$2336,'Medical Examinations'!$F$2:$F$2336)</f>
        <v>No</v>
      </c>
      <c r="H2209" s="1">
        <f>_xlfn.XLOOKUP(A2209,'Medical Examinations'!$A$2:$A$2336,'Medical Examinations'!$G$2:$G$2336)</f>
        <v>1</v>
      </c>
      <c r="I2209" t="str">
        <f>_xlfn.XLOOKUP(A2209,'Medical Examinations'!$A$2:$A$2336,'Medical Examinations'!$H$2:$H$2336)</f>
        <v>No</v>
      </c>
      <c r="J2209" t="str">
        <f>VLOOKUP(A2209,'Medical Examinations'!$A$2:$J$2336,9,FALSE)</f>
        <v>Obesity</v>
      </c>
      <c r="K2209" t="str">
        <f>VLOOKUP(A2209,'Medical Examinations'!$A$2:$J$2336,10,FALSE)</f>
        <v>Normal</v>
      </c>
      <c r="L2209" s="51" t="str">
        <f>_xlfn.XLOOKUP(A2209,'Hospitalisation Details'!$A$2:$A$2345,'Hospitalisation Details'!$J$2:$J$2345,"")</f>
        <v>9-Jul-2004</v>
      </c>
      <c r="M2209" s="12">
        <f>_xlfn.XLOOKUP(A2209,'Hospitalisation Details'!$A$2:$A$2344,'Hospitalisation Details'!$F$2:$F$2344," ",0,1)</f>
        <v>1631.82</v>
      </c>
      <c r="N2209" t="str">
        <f>_xlfn.XLOOKUP(A2209,'Hospitalisation Details'!$A$2:$A$2344,'Hospitalisation Details'!$G$2:$G$2344," ",0,1)</f>
        <v>tier - 2</v>
      </c>
      <c r="O2209" t="str">
        <f>_xlfn.XLOOKUP(A2209,'Hospitalisation Details'!$A$2:$A$2344,'Hospitalisation Details'!$H$2:$H$2344," ",0,1)</f>
        <v>tier - 1</v>
      </c>
      <c r="P2209" t="str">
        <f>_xlfn.XLOOKUP(A2209,'Hospitalisation Details'!$A$2:$A$2344,'Hospitalisation Details'!$I$2:$I$2344," ",0,1)</f>
        <v>R1013</v>
      </c>
      <c r="Q2209">
        <f>_xlfn.XLOOKUP(A2209,'Hospitalisation Details'!$A$2:$A$2344,'Hospitalisation Details'!$K$2:$K$2344," ",0,1)</f>
        <v>18</v>
      </c>
    </row>
    <row r="2210" spans="1:17" ht="15.5" x14ac:dyDescent="0.35">
      <c r="A2210" s="8" t="s">
        <v>149</v>
      </c>
      <c r="B2210" t="str">
        <f>VLOOKUP(Healthcare!A2210,'Customer Names'!A2210:E4544,4,FALSE)</f>
        <v>Dani</v>
      </c>
      <c r="C2210" s="10">
        <f>_xlfn.XLOOKUP(A2210,'Medical Examinations'!$A$2:$A$2336,'Medical Examinations'!$B$2:$B$2336,"NA",0,1)</f>
        <v>38.17</v>
      </c>
      <c r="D2210" s="10">
        <f>_xlfn.XLOOKUP(A2210,'Medical Examinations'!$A$2:$A$2336,'Medical Examinations'!$C$2:$C$2336)</f>
        <v>4.07</v>
      </c>
      <c r="E2210" s="1" t="str">
        <f>_xlfn.XLOOKUP(A2210,'Medical Examinations'!$A$2:$A$2336,'Medical Examinations'!$D$2:$D$2336)</f>
        <v>No</v>
      </c>
      <c r="F2210" t="str">
        <f>_xlfn.XLOOKUP(A2210,'Medical Examinations'!$A$2:$A$2336,'Medical Examinations'!$E$2:$E$2336)</f>
        <v>Yes</v>
      </c>
      <c r="G2210" t="str">
        <f>_xlfn.XLOOKUP(A2210,'Medical Examinations'!$A$2:$A$2336,'Medical Examinations'!$F$2:$F$2336)</f>
        <v>No</v>
      </c>
      <c r="H2210" s="1">
        <f>_xlfn.XLOOKUP(A2210,'Medical Examinations'!$A$2:$A$2336,'Medical Examinations'!$G$2:$G$2336)</f>
        <v>1</v>
      </c>
      <c r="I2210" t="str">
        <f>_xlfn.XLOOKUP(A2210,'Medical Examinations'!$A$2:$A$2336,'Medical Examinations'!$H$2:$H$2336)</f>
        <v>No</v>
      </c>
      <c r="J2210" t="str">
        <f>VLOOKUP(A2210,'Medical Examinations'!$A$2:$J$2336,9,FALSE)</f>
        <v>Obesity</v>
      </c>
      <c r="K2210" t="str">
        <f>VLOOKUP(A2210,'Medical Examinations'!$A$2:$J$2336,10,FALSE)</f>
        <v>Normal</v>
      </c>
      <c r="L2210" s="51" t="str">
        <f>_xlfn.XLOOKUP(A2210,'Hospitalisation Details'!$A$2:$A$2345,'Hospitalisation Details'!$J$2:$J$2345,"")</f>
        <v>5-Dec-2004</v>
      </c>
      <c r="M2210" s="12">
        <f>_xlfn.XLOOKUP(A2210,'Hospitalisation Details'!$A$2:$A$2344,'Hospitalisation Details'!$F$2:$F$2344," ",0,1)</f>
        <v>1631.67</v>
      </c>
      <c r="N2210" t="str">
        <f>_xlfn.XLOOKUP(A2210,'Hospitalisation Details'!$A$2:$A$2344,'Hospitalisation Details'!$G$2:$G$2344," ",0,1)</f>
        <v>tier - 2</v>
      </c>
      <c r="O2210" t="str">
        <f>_xlfn.XLOOKUP(A2210,'Hospitalisation Details'!$A$2:$A$2344,'Hospitalisation Details'!$H$2:$H$2344," ",0,1)</f>
        <v>tier - 3</v>
      </c>
      <c r="P2210" t="str">
        <f>_xlfn.XLOOKUP(A2210,'Hospitalisation Details'!$A$2:$A$2344,'Hospitalisation Details'!$I$2:$I$2344," ",0,1)</f>
        <v>R1013</v>
      </c>
      <c r="Q2210">
        <f>_xlfn.XLOOKUP(A2210,'Hospitalisation Details'!$A$2:$A$2344,'Hospitalisation Details'!$K$2:$K$2344," ",0,1)</f>
        <v>18</v>
      </c>
    </row>
    <row r="2211" spans="1:17" ht="15.5" x14ac:dyDescent="0.35">
      <c r="A2211" s="8" t="s">
        <v>148</v>
      </c>
      <c r="B2211" t="str">
        <f>VLOOKUP(Healthcare!A2211,'Customer Names'!A2211:E4545,4,FALSE)</f>
        <v>Jennifer A.</v>
      </c>
      <c r="C2211" s="10">
        <f>_xlfn.XLOOKUP(A2211,'Medical Examinations'!$A$2:$A$2336,'Medical Examinations'!$B$2:$B$2336,"NA",0,1)</f>
        <v>36.85</v>
      </c>
      <c r="D2211" s="10">
        <f>_xlfn.XLOOKUP(A2211,'Medical Examinations'!$A$2:$A$2336,'Medical Examinations'!$C$2:$C$2336)</f>
        <v>5.49</v>
      </c>
      <c r="E2211" s="1" t="str">
        <f>_xlfn.XLOOKUP(A2211,'Medical Examinations'!$A$2:$A$2336,'Medical Examinations'!$D$2:$D$2336)</f>
        <v>No</v>
      </c>
      <c r="F2211" t="str">
        <f>_xlfn.XLOOKUP(A2211,'Medical Examinations'!$A$2:$A$2336,'Medical Examinations'!$E$2:$E$2336)</f>
        <v>Yes</v>
      </c>
      <c r="G2211" t="str">
        <f>_xlfn.XLOOKUP(A2211,'Medical Examinations'!$A$2:$A$2336,'Medical Examinations'!$F$2:$F$2336)</f>
        <v>No</v>
      </c>
      <c r="H2211" s="1">
        <f>_xlfn.XLOOKUP(A2211,'Medical Examinations'!$A$2:$A$2336,'Medical Examinations'!$G$2:$G$2336)</f>
        <v>1</v>
      </c>
      <c r="I2211" t="str">
        <f>_xlfn.XLOOKUP(A2211,'Medical Examinations'!$A$2:$A$2336,'Medical Examinations'!$H$2:$H$2336)</f>
        <v>No</v>
      </c>
      <c r="J2211" t="str">
        <f>VLOOKUP(A2211,'Medical Examinations'!$A$2:$J$2336,9,FALSE)</f>
        <v>Obesity</v>
      </c>
      <c r="K2211" t="str">
        <f>VLOOKUP(A2211,'Medical Examinations'!$A$2:$J$2336,10,FALSE)</f>
        <v>Normal</v>
      </c>
      <c r="L2211" s="51" t="str">
        <f>_xlfn.XLOOKUP(A2211,'Hospitalisation Details'!$A$2:$A$2345,'Hospitalisation Details'!$J$2:$J$2345,"")</f>
        <v>4-Oct-2004</v>
      </c>
      <c r="M2211" s="12">
        <f>_xlfn.XLOOKUP(A2211,'Hospitalisation Details'!$A$2:$A$2344,'Hospitalisation Details'!$F$2:$F$2344," ",0,1)</f>
        <v>1629.83</v>
      </c>
      <c r="N2211" t="str">
        <f>_xlfn.XLOOKUP(A2211,'Hospitalisation Details'!$A$2:$A$2344,'Hospitalisation Details'!$G$2:$G$2344," ",0,1)</f>
        <v>tier - 2</v>
      </c>
      <c r="O2211" t="str">
        <f>_xlfn.XLOOKUP(A2211,'Hospitalisation Details'!$A$2:$A$2344,'Hospitalisation Details'!$H$2:$H$2344," ",0,1)</f>
        <v>tier - 2</v>
      </c>
      <c r="P2211" t="str">
        <f>_xlfn.XLOOKUP(A2211,'Hospitalisation Details'!$A$2:$A$2344,'Hospitalisation Details'!$I$2:$I$2344," ",0,1)</f>
        <v>R1013</v>
      </c>
      <c r="Q2211">
        <f>_xlfn.XLOOKUP(A2211,'Hospitalisation Details'!$A$2:$A$2344,'Hospitalisation Details'!$K$2:$K$2344," ",0,1)</f>
        <v>18</v>
      </c>
    </row>
    <row r="2212" spans="1:17" ht="15.5" x14ac:dyDescent="0.35">
      <c r="A2212" s="8" t="s">
        <v>147</v>
      </c>
      <c r="B2212" t="str">
        <f>VLOOKUP(Healthcare!A2212,'Customer Names'!A2212:E4546,4,FALSE)</f>
        <v>Martin</v>
      </c>
      <c r="C2212" s="10">
        <f>_xlfn.XLOOKUP(A2212,'Medical Examinations'!$A$2:$A$2336,'Medical Examinations'!$B$2:$B$2336,"NA",0,1)</f>
        <v>22.61</v>
      </c>
      <c r="D2212" s="10">
        <f>_xlfn.XLOOKUP(A2212,'Medical Examinations'!$A$2:$A$2336,'Medical Examinations'!$C$2:$C$2336)</f>
        <v>5.68</v>
      </c>
      <c r="E2212" s="1" t="str">
        <f>_xlfn.XLOOKUP(A2212,'Medical Examinations'!$A$2:$A$2336,'Medical Examinations'!$D$2:$D$2336)</f>
        <v>No</v>
      </c>
      <c r="F2212" t="str">
        <f>_xlfn.XLOOKUP(A2212,'Medical Examinations'!$A$2:$A$2336,'Medical Examinations'!$E$2:$E$2336)</f>
        <v>No</v>
      </c>
      <c r="G2212" t="str">
        <f>_xlfn.XLOOKUP(A2212,'Medical Examinations'!$A$2:$A$2336,'Medical Examinations'!$F$2:$F$2336)</f>
        <v>Yes</v>
      </c>
      <c r="H2212" s="1">
        <f>_xlfn.XLOOKUP(A2212,'Medical Examinations'!$A$2:$A$2336,'Medical Examinations'!$G$2:$G$2336)</f>
        <v>1</v>
      </c>
      <c r="I2212" t="str">
        <f>_xlfn.XLOOKUP(A2212,'Medical Examinations'!$A$2:$A$2336,'Medical Examinations'!$H$2:$H$2336)</f>
        <v>No</v>
      </c>
      <c r="J2212" t="str">
        <f>VLOOKUP(A2212,'Medical Examinations'!$A$2:$J$2336,9,FALSE)</f>
        <v>Normal Weight</v>
      </c>
      <c r="K2212" t="str">
        <f>VLOOKUP(A2212,'Medical Examinations'!$A$2:$J$2336,10,FALSE)</f>
        <v>Normal</v>
      </c>
      <c r="L2212" s="51" t="str">
        <f>_xlfn.XLOOKUP(A2212,'Hospitalisation Details'!$A$2:$A$2345,'Hospitalisation Details'!$J$2:$J$2345,"")</f>
        <v>17-Jul-2003</v>
      </c>
      <c r="M2212" s="12">
        <f>_xlfn.XLOOKUP(A2212,'Hospitalisation Details'!$A$2:$A$2344,'Hospitalisation Details'!$F$2:$F$2344," ",0,1)</f>
        <v>1628.47</v>
      </c>
      <c r="N2212" t="str">
        <f>_xlfn.XLOOKUP(A2212,'Hospitalisation Details'!$A$2:$A$2344,'Hospitalisation Details'!$G$2:$G$2344," ",0,1)</f>
        <v>tier - 2</v>
      </c>
      <c r="O2212" t="str">
        <f>_xlfn.XLOOKUP(A2212,'Hospitalisation Details'!$A$2:$A$2344,'Hospitalisation Details'!$H$2:$H$2344," ",0,1)</f>
        <v>tier - 1</v>
      </c>
      <c r="P2212" t="str">
        <f>_xlfn.XLOOKUP(A2212,'Hospitalisation Details'!$A$2:$A$2344,'Hospitalisation Details'!$I$2:$I$2344," ",0,1)</f>
        <v>R1012</v>
      </c>
      <c r="Q2212">
        <f>_xlfn.XLOOKUP(A2212,'Hospitalisation Details'!$A$2:$A$2344,'Hospitalisation Details'!$K$2:$K$2344," ",0,1)</f>
        <v>19</v>
      </c>
    </row>
    <row r="2213" spans="1:17" ht="15.5" x14ac:dyDescent="0.35">
      <c r="A2213" s="8" t="s">
        <v>146</v>
      </c>
      <c r="B2213" t="str">
        <f>VLOOKUP(Healthcare!A2213,'Customer Names'!A2213:E4547,4,FALSE)</f>
        <v>Steve</v>
      </c>
      <c r="C2213" s="10">
        <f>_xlfn.XLOOKUP(A2213,'Medical Examinations'!$A$2:$A$2336,'Medical Examinations'!$B$2:$B$2336,"NA",0,1)</f>
        <v>21.754999999999999</v>
      </c>
      <c r="D2213" s="10">
        <f>_xlfn.XLOOKUP(A2213,'Medical Examinations'!$A$2:$A$2336,'Medical Examinations'!$C$2:$C$2336)</f>
        <v>6.09</v>
      </c>
      <c r="E2213" s="1" t="str">
        <f>_xlfn.XLOOKUP(A2213,'Medical Examinations'!$A$2:$A$2336,'Medical Examinations'!$D$2:$D$2336)</f>
        <v>No</v>
      </c>
      <c r="F2213" t="str">
        <f>_xlfn.XLOOKUP(A2213,'Medical Examinations'!$A$2:$A$2336,'Medical Examinations'!$E$2:$E$2336)</f>
        <v>No</v>
      </c>
      <c r="G2213" t="str">
        <f>_xlfn.XLOOKUP(A2213,'Medical Examinations'!$A$2:$A$2336,'Medical Examinations'!$F$2:$F$2336)</f>
        <v>Yes</v>
      </c>
      <c r="H2213" s="1">
        <f>_xlfn.XLOOKUP(A2213,'Medical Examinations'!$A$2:$A$2336,'Medical Examinations'!$G$2:$G$2336)</f>
        <v>1</v>
      </c>
      <c r="I2213" t="str">
        <f>_xlfn.XLOOKUP(A2213,'Medical Examinations'!$A$2:$A$2336,'Medical Examinations'!$H$2:$H$2336)</f>
        <v>No</v>
      </c>
      <c r="J2213" t="str">
        <f>VLOOKUP(A2213,'Medical Examinations'!$A$2:$J$2336,9,FALSE)</f>
        <v>Normal Weight</v>
      </c>
      <c r="K2213" t="str">
        <f>VLOOKUP(A2213,'Medical Examinations'!$A$2:$J$2336,10,FALSE)</f>
        <v>Prediabetes</v>
      </c>
      <c r="L2213" s="51" t="str">
        <f>_xlfn.XLOOKUP(A2213,'Hospitalisation Details'!$A$2:$A$2345,'Hospitalisation Details'!$J$2:$J$2345,"")</f>
        <v>4-Dec-2003</v>
      </c>
      <c r="M2213" s="12">
        <f>_xlfn.XLOOKUP(A2213,'Hospitalisation Details'!$A$2:$A$2344,'Hospitalisation Details'!$F$2:$F$2344," ",0,1)</f>
        <v>1627.28</v>
      </c>
      <c r="N2213" t="str">
        <f>_xlfn.XLOOKUP(A2213,'Hospitalisation Details'!$A$2:$A$2344,'Hospitalisation Details'!$G$2:$G$2344," ",0,1)</f>
        <v>tier - 2</v>
      </c>
      <c r="O2213" t="str">
        <f>_xlfn.XLOOKUP(A2213,'Hospitalisation Details'!$A$2:$A$2344,'Hospitalisation Details'!$H$2:$H$2344," ",0,1)</f>
        <v>tier - 2</v>
      </c>
      <c r="P2213" t="str">
        <f>_xlfn.XLOOKUP(A2213,'Hospitalisation Details'!$A$2:$A$2344,'Hospitalisation Details'!$I$2:$I$2344," ",0,1)</f>
        <v>R1012</v>
      </c>
      <c r="Q2213">
        <f>_xlfn.XLOOKUP(A2213,'Hospitalisation Details'!$A$2:$A$2344,'Hospitalisation Details'!$K$2:$K$2344," ",0,1)</f>
        <v>19</v>
      </c>
    </row>
    <row r="2214" spans="1:17" ht="15.5" x14ac:dyDescent="0.35">
      <c r="A2214" s="8" t="s">
        <v>145</v>
      </c>
      <c r="B2214" t="str">
        <f>VLOOKUP(Healthcare!A2214,'Customer Names'!A2214:E4548,4,FALSE)</f>
        <v>Christopher</v>
      </c>
      <c r="C2214" s="10">
        <f>_xlfn.XLOOKUP(A2214,'Medical Examinations'!$A$2:$A$2336,'Medical Examinations'!$B$2:$B$2336,"NA",0,1)</f>
        <v>20.425000000000001</v>
      </c>
      <c r="D2214" s="10">
        <f>_xlfn.XLOOKUP(A2214,'Medical Examinations'!$A$2:$A$2336,'Medical Examinations'!$C$2:$C$2336)</f>
        <v>5.53</v>
      </c>
      <c r="E2214" s="1" t="str">
        <f>_xlfn.XLOOKUP(A2214,'Medical Examinations'!$A$2:$A$2336,'Medical Examinations'!$D$2:$D$2336)</f>
        <v>No</v>
      </c>
      <c r="F2214" t="str">
        <f>_xlfn.XLOOKUP(A2214,'Medical Examinations'!$A$2:$A$2336,'Medical Examinations'!$E$2:$E$2336)</f>
        <v>No</v>
      </c>
      <c r="G2214" t="str">
        <f>_xlfn.XLOOKUP(A2214,'Medical Examinations'!$A$2:$A$2336,'Medical Examinations'!$F$2:$F$2336)</f>
        <v>Yes</v>
      </c>
      <c r="H2214" s="1">
        <f>_xlfn.XLOOKUP(A2214,'Medical Examinations'!$A$2:$A$2336,'Medical Examinations'!$G$2:$G$2336)</f>
        <v>1</v>
      </c>
      <c r="I2214" t="str">
        <f>_xlfn.XLOOKUP(A2214,'Medical Examinations'!$A$2:$A$2336,'Medical Examinations'!$H$2:$H$2336)</f>
        <v>No</v>
      </c>
      <c r="J2214" t="str">
        <f>VLOOKUP(A2214,'Medical Examinations'!$A$2:$J$2336,9,FALSE)</f>
        <v>Normal Weight</v>
      </c>
      <c r="K2214" t="str">
        <f>VLOOKUP(A2214,'Medical Examinations'!$A$2:$J$2336,10,FALSE)</f>
        <v>Normal</v>
      </c>
      <c r="L2214" s="51" t="str">
        <f>_xlfn.XLOOKUP(A2214,'Hospitalisation Details'!$A$2:$A$2345,'Hospitalisation Details'!$J$2:$J$2345,"")</f>
        <v>9-Sep-2003</v>
      </c>
      <c r="M2214" s="12">
        <f>_xlfn.XLOOKUP(A2214,'Hospitalisation Details'!$A$2:$A$2344,'Hospitalisation Details'!$F$2:$F$2344," ",0,1)</f>
        <v>1625.43</v>
      </c>
      <c r="N2214" t="str">
        <f>_xlfn.XLOOKUP(A2214,'Hospitalisation Details'!$A$2:$A$2344,'Hospitalisation Details'!$G$2:$G$2344," ",0,1)</f>
        <v>tier - 2</v>
      </c>
      <c r="O2214" t="str">
        <f>_xlfn.XLOOKUP(A2214,'Hospitalisation Details'!$A$2:$A$2344,'Hospitalisation Details'!$H$2:$H$2344," ",0,1)</f>
        <v>tier - 3</v>
      </c>
      <c r="P2214" t="str">
        <f>_xlfn.XLOOKUP(A2214,'Hospitalisation Details'!$A$2:$A$2344,'Hospitalisation Details'!$I$2:$I$2344," ",0,1)</f>
        <v>R1012</v>
      </c>
      <c r="Q2214">
        <f>_xlfn.XLOOKUP(A2214,'Hospitalisation Details'!$A$2:$A$2344,'Hospitalisation Details'!$K$2:$K$2344," ",0,1)</f>
        <v>19</v>
      </c>
    </row>
    <row r="2215" spans="1:17" ht="15.5" x14ac:dyDescent="0.35">
      <c r="A2215" s="8" t="s">
        <v>144</v>
      </c>
      <c r="B2215" t="str">
        <f>VLOOKUP(Healthcare!A2215,'Customer Names'!A2215:E4549,4,FALSE)</f>
        <v>Kathryn M.</v>
      </c>
      <c r="C2215" s="10">
        <f>_xlfn.XLOOKUP(A2215,'Medical Examinations'!$A$2:$A$2336,'Medical Examinations'!$B$2:$B$2336,"NA",0,1)</f>
        <v>31.35</v>
      </c>
      <c r="D2215" s="10">
        <f>_xlfn.XLOOKUP(A2215,'Medical Examinations'!$A$2:$A$2336,'Medical Examinations'!$C$2:$C$2336)</f>
        <v>4.28</v>
      </c>
      <c r="E2215" s="1" t="str">
        <f>_xlfn.XLOOKUP(A2215,'Medical Examinations'!$A$2:$A$2336,'Medical Examinations'!$D$2:$D$2336)</f>
        <v>No</v>
      </c>
      <c r="F2215" t="str">
        <f>_xlfn.XLOOKUP(A2215,'Medical Examinations'!$A$2:$A$2336,'Medical Examinations'!$E$2:$E$2336)</f>
        <v>Yes</v>
      </c>
      <c r="G2215" t="str">
        <f>_xlfn.XLOOKUP(A2215,'Medical Examinations'!$A$2:$A$2336,'Medical Examinations'!$F$2:$F$2336)</f>
        <v>No</v>
      </c>
      <c r="H2215" s="1">
        <f>_xlfn.XLOOKUP(A2215,'Medical Examinations'!$A$2:$A$2336,'Medical Examinations'!$G$2:$G$2336)</f>
        <v>1</v>
      </c>
      <c r="I2215" t="str">
        <f>_xlfn.XLOOKUP(A2215,'Medical Examinations'!$A$2:$A$2336,'Medical Examinations'!$H$2:$H$2336)</f>
        <v>No</v>
      </c>
      <c r="J2215" t="str">
        <f>VLOOKUP(A2215,'Medical Examinations'!$A$2:$J$2336,9,FALSE)</f>
        <v>Obesity</v>
      </c>
      <c r="K2215" t="str">
        <f>VLOOKUP(A2215,'Medical Examinations'!$A$2:$J$2336,10,FALSE)</f>
        <v>Normal</v>
      </c>
      <c r="L2215" s="51" t="str">
        <f>_xlfn.XLOOKUP(A2215,'Hospitalisation Details'!$A$2:$A$2345,'Hospitalisation Details'!$J$2:$J$2345,"")</f>
        <v>25-Jul-2004</v>
      </c>
      <c r="M2215" s="12">
        <f>_xlfn.XLOOKUP(A2215,'Hospitalisation Details'!$A$2:$A$2344,'Hospitalisation Details'!$F$2:$F$2344," ",0,1)</f>
        <v>1622.19</v>
      </c>
      <c r="N2215" t="str">
        <f>_xlfn.XLOOKUP(A2215,'Hospitalisation Details'!$A$2:$A$2344,'Hospitalisation Details'!$G$2:$G$2344," ",0,1)</f>
        <v>tier - 2</v>
      </c>
      <c r="O2215" t="str">
        <f>_xlfn.XLOOKUP(A2215,'Hospitalisation Details'!$A$2:$A$2344,'Hospitalisation Details'!$H$2:$H$2344," ",0,1)</f>
        <v>tier - 1</v>
      </c>
      <c r="P2215" t="str">
        <f>_xlfn.XLOOKUP(A2215,'Hospitalisation Details'!$A$2:$A$2344,'Hospitalisation Details'!$I$2:$I$2344," ",0,1)</f>
        <v>R1013</v>
      </c>
      <c r="Q2215">
        <f>_xlfn.XLOOKUP(A2215,'Hospitalisation Details'!$A$2:$A$2344,'Hospitalisation Details'!$K$2:$K$2344," ",0,1)</f>
        <v>18</v>
      </c>
    </row>
    <row r="2216" spans="1:17" ht="15.5" x14ac:dyDescent="0.35">
      <c r="A2216" s="8" t="s">
        <v>143</v>
      </c>
      <c r="B2216" t="str">
        <f>VLOOKUP(Healthcare!A2216,'Customer Names'!A2216:E4550,4,FALSE)</f>
        <v>Emily</v>
      </c>
      <c r="C2216" s="10">
        <f>_xlfn.XLOOKUP(A2216,'Medical Examinations'!$A$2:$A$2336,'Medical Examinations'!$B$2:$B$2336,"NA",0,1)</f>
        <v>31.13</v>
      </c>
      <c r="D2216" s="10">
        <f>_xlfn.XLOOKUP(A2216,'Medical Examinations'!$A$2:$A$2336,'Medical Examinations'!$C$2:$C$2336)</f>
        <v>6.01</v>
      </c>
      <c r="E2216" s="1" t="str">
        <f>_xlfn.XLOOKUP(A2216,'Medical Examinations'!$A$2:$A$2336,'Medical Examinations'!$D$2:$D$2336)</f>
        <v>No</v>
      </c>
      <c r="F2216" t="str">
        <f>_xlfn.XLOOKUP(A2216,'Medical Examinations'!$A$2:$A$2336,'Medical Examinations'!$E$2:$E$2336)</f>
        <v>Yes</v>
      </c>
      <c r="G2216" t="str">
        <f>_xlfn.XLOOKUP(A2216,'Medical Examinations'!$A$2:$A$2336,'Medical Examinations'!$F$2:$F$2336)</f>
        <v>No</v>
      </c>
      <c r="H2216" s="1">
        <f>_xlfn.XLOOKUP(A2216,'Medical Examinations'!$A$2:$A$2336,'Medical Examinations'!$G$2:$G$2336)</f>
        <v>1</v>
      </c>
      <c r="I2216" t="str">
        <f>_xlfn.XLOOKUP(A2216,'Medical Examinations'!$A$2:$A$2336,'Medical Examinations'!$H$2:$H$2336)</f>
        <v>No</v>
      </c>
      <c r="J2216" t="str">
        <f>VLOOKUP(A2216,'Medical Examinations'!$A$2:$J$2336,9,FALSE)</f>
        <v>Obesity</v>
      </c>
      <c r="K2216" t="str">
        <f>VLOOKUP(A2216,'Medical Examinations'!$A$2:$J$2336,10,FALSE)</f>
        <v>Prediabetes</v>
      </c>
      <c r="L2216" s="51" t="str">
        <f>_xlfn.XLOOKUP(A2216,'Hospitalisation Details'!$A$2:$A$2345,'Hospitalisation Details'!$J$2:$J$2345,"")</f>
        <v>21-Aug-2004</v>
      </c>
      <c r="M2216" s="12">
        <f>_xlfn.XLOOKUP(A2216,'Hospitalisation Details'!$A$2:$A$2344,'Hospitalisation Details'!$F$2:$F$2344," ",0,1)</f>
        <v>1621.88</v>
      </c>
      <c r="N2216" t="str">
        <f>_xlfn.XLOOKUP(A2216,'Hospitalisation Details'!$A$2:$A$2344,'Hospitalisation Details'!$G$2:$G$2344," ",0,1)</f>
        <v>tier - 2</v>
      </c>
      <c r="O2216" t="str">
        <f>_xlfn.XLOOKUP(A2216,'Hospitalisation Details'!$A$2:$A$2344,'Hospitalisation Details'!$H$2:$H$2344," ",0,1)</f>
        <v>tier - 2</v>
      </c>
      <c r="P2216" t="str">
        <f>_xlfn.XLOOKUP(A2216,'Hospitalisation Details'!$A$2:$A$2344,'Hospitalisation Details'!$I$2:$I$2344," ",0,1)</f>
        <v>R1013</v>
      </c>
      <c r="Q2216">
        <f>_xlfn.XLOOKUP(A2216,'Hospitalisation Details'!$A$2:$A$2344,'Hospitalisation Details'!$K$2:$K$2344," ",0,1)</f>
        <v>18</v>
      </c>
    </row>
    <row r="2217" spans="1:17" ht="15.5" x14ac:dyDescent="0.35">
      <c r="A2217" s="8" t="s">
        <v>142</v>
      </c>
      <c r="B2217" t="str">
        <f>VLOOKUP(Healthcare!A2217,'Customer Names'!A2217:E4551,4,FALSE)</f>
        <v>Trent A</v>
      </c>
      <c r="C2217" s="10">
        <f>_xlfn.XLOOKUP(A2217,'Medical Examinations'!$A$2:$A$2336,'Medical Examinations'!$B$2:$B$2336,"NA",0,1)</f>
        <v>17.48</v>
      </c>
      <c r="D2217" s="10">
        <f>_xlfn.XLOOKUP(A2217,'Medical Examinations'!$A$2:$A$2336,'Medical Examinations'!$C$2:$C$2336)</f>
        <v>4.59</v>
      </c>
      <c r="E2217" s="1" t="str">
        <f>_xlfn.XLOOKUP(A2217,'Medical Examinations'!$A$2:$A$2336,'Medical Examinations'!$D$2:$D$2336)</f>
        <v>No</v>
      </c>
      <c r="F2217" t="str">
        <f>_xlfn.XLOOKUP(A2217,'Medical Examinations'!$A$2:$A$2336,'Medical Examinations'!$E$2:$E$2336)</f>
        <v>No</v>
      </c>
      <c r="G2217" t="str">
        <f>_xlfn.XLOOKUP(A2217,'Medical Examinations'!$A$2:$A$2336,'Medical Examinations'!$F$2:$F$2336)</f>
        <v>Yes</v>
      </c>
      <c r="H2217" s="1">
        <f>_xlfn.XLOOKUP(A2217,'Medical Examinations'!$A$2:$A$2336,'Medical Examinations'!$G$2:$G$2336)</f>
        <v>1</v>
      </c>
      <c r="I2217" t="str">
        <f>_xlfn.XLOOKUP(A2217,'Medical Examinations'!$A$2:$A$2336,'Medical Examinations'!$H$2:$H$2336)</f>
        <v>No</v>
      </c>
      <c r="J2217" t="str">
        <f>VLOOKUP(A2217,'Medical Examinations'!$A$2:$J$2336,9,FALSE)</f>
        <v>Underweight</v>
      </c>
      <c r="K2217" t="str">
        <f>VLOOKUP(A2217,'Medical Examinations'!$A$2:$J$2336,10,FALSE)</f>
        <v>Normal</v>
      </c>
      <c r="L2217" s="51" t="str">
        <f>_xlfn.XLOOKUP(A2217,'Hospitalisation Details'!$A$2:$A$2345,'Hospitalisation Details'!$J$2:$J$2345,"")</f>
        <v>14-Sep-2003</v>
      </c>
      <c r="M2217" s="12">
        <f>_xlfn.XLOOKUP(A2217,'Hospitalisation Details'!$A$2:$A$2344,'Hospitalisation Details'!$F$2:$F$2344," ",0,1)</f>
        <v>1621.34</v>
      </c>
      <c r="N2217" t="str">
        <f>_xlfn.XLOOKUP(A2217,'Hospitalisation Details'!$A$2:$A$2344,'Hospitalisation Details'!$G$2:$G$2344," ",0,1)</f>
        <v>tier - 2</v>
      </c>
      <c r="O2217" t="str">
        <f>_xlfn.XLOOKUP(A2217,'Hospitalisation Details'!$A$2:$A$2344,'Hospitalisation Details'!$H$2:$H$2344," ",0,1)</f>
        <v>tier - 2</v>
      </c>
      <c r="P2217" t="str">
        <f>_xlfn.XLOOKUP(A2217,'Hospitalisation Details'!$A$2:$A$2344,'Hospitalisation Details'!$I$2:$I$2344," ",0,1)</f>
        <v>R1012</v>
      </c>
      <c r="Q2217">
        <f>_xlfn.XLOOKUP(A2217,'Hospitalisation Details'!$A$2:$A$2344,'Hospitalisation Details'!$K$2:$K$2344," ",0,1)</f>
        <v>19</v>
      </c>
    </row>
    <row r="2218" spans="1:17" ht="15.5" x14ac:dyDescent="0.35">
      <c r="A2218" s="8" t="s">
        <v>141</v>
      </c>
      <c r="B2218" t="str">
        <f>VLOOKUP(Healthcare!A2218,'Customer Names'!A2218:E4552,4,FALSE)</f>
        <v>Jennifer E</v>
      </c>
      <c r="C2218" s="10">
        <f>_xlfn.XLOOKUP(A2218,'Medical Examinations'!$A$2:$A$2336,'Medical Examinations'!$B$2:$B$2336,"NA",0,1)</f>
        <v>22.57</v>
      </c>
      <c r="D2218" s="10">
        <f>_xlfn.XLOOKUP(A2218,'Medical Examinations'!$A$2:$A$2336,'Medical Examinations'!$C$2:$C$2336)</f>
        <v>5.8</v>
      </c>
      <c r="E2218" s="1" t="str">
        <f>_xlfn.XLOOKUP(A2218,'Medical Examinations'!$A$2:$A$2336,'Medical Examinations'!$D$2:$D$2336)</f>
        <v>Yes</v>
      </c>
      <c r="F2218" t="str">
        <f>_xlfn.XLOOKUP(A2218,'Medical Examinations'!$A$2:$A$2336,'Medical Examinations'!$E$2:$E$2336)</f>
        <v>No</v>
      </c>
      <c r="G2218" t="str">
        <f>_xlfn.XLOOKUP(A2218,'Medical Examinations'!$A$2:$A$2336,'Medical Examinations'!$F$2:$F$2336)</f>
        <v>No</v>
      </c>
      <c r="H2218" s="1">
        <f>_xlfn.XLOOKUP(A2218,'Medical Examinations'!$A$2:$A$2336,'Medical Examinations'!$G$2:$G$2336)</f>
        <v>1</v>
      </c>
      <c r="I2218" t="str">
        <f>_xlfn.XLOOKUP(A2218,'Medical Examinations'!$A$2:$A$2336,'Medical Examinations'!$H$2:$H$2336)</f>
        <v>No</v>
      </c>
      <c r="J2218" t="str">
        <f>VLOOKUP(A2218,'Medical Examinations'!$A$2:$J$2336,9,FALSE)</f>
        <v>Normal Weight</v>
      </c>
      <c r="K2218" t="str">
        <f>VLOOKUP(A2218,'Medical Examinations'!$A$2:$J$2336,10,FALSE)</f>
        <v>Prediabetes</v>
      </c>
      <c r="L2218" s="51" t="str">
        <f>_xlfn.XLOOKUP(A2218,'Hospitalisation Details'!$A$2:$A$2345,'Hospitalisation Details'!$J$2:$J$2345,"")</f>
        <v>5-Aug-1995</v>
      </c>
      <c r="M2218" s="12">
        <f>_xlfn.XLOOKUP(A2218,'Hospitalisation Details'!$A$2:$A$2344,'Hospitalisation Details'!$F$2:$F$2344," ",0,1)</f>
        <v>1617.16</v>
      </c>
      <c r="N2218" t="str">
        <f>_xlfn.XLOOKUP(A2218,'Hospitalisation Details'!$A$2:$A$2344,'Hospitalisation Details'!$G$2:$G$2344," ",0,1)</f>
        <v>tier - 2</v>
      </c>
      <c r="O2218" t="str">
        <f>_xlfn.XLOOKUP(A2218,'Hospitalisation Details'!$A$2:$A$2344,'Hospitalisation Details'!$H$2:$H$2344," ",0,1)</f>
        <v>tier - 1</v>
      </c>
      <c r="P2218" t="str">
        <f>_xlfn.XLOOKUP(A2218,'Hospitalisation Details'!$A$2:$A$2344,'Hospitalisation Details'!$I$2:$I$2344," ",0,1)</f>
        <v>R1013</v>
      </c>
      <c r="Q2218">
        <f>_xlfn.XLOOKUP(A2218,'Hospitalisation Details'!$A$2:$A$2344,'Hospitalisation Details'!$K$2:$K$2344," ",0,1)</f>
        <v>27</v>
      </c>
    </row>
    <row r="2219" spans="1:17" ht="15.5" x14ac:dyDescent="0.35">
      <c r="A2219" s="8" t="s">
        <v>140</v>
      </c>
      <c r="B2219" t="str">
        <f>VLOOKUP(Healthcare!A2219,'Customer Names'!A2219:E4553,4,FALSE)</f>
        <v>Polly</v>
      </c>
      <c r="C2219" s="10">
        <f>_xlfn.XLOOKUP(A2219,'Medical Examinations'!$A$2:$A$2336,'Medical Examinations'!$B$2:$B$2336,"NA",0,1)</f>
        <v>26.73</v>
      </c>
      <c r="D2219" s="10">
        <f>_xlfn.XLOOKUP(A2219,'Medical Examinations'!$A$2:$A$2336,'Medical Examinations'!$C$2:$C$2336)</f>
        <v>5.08</v>
      </c>
      <c r="E2219" s="1" t="str">
        <f>_xlfn.XLOOKUP(A2219,'Medical Examinations'!$A$2:$A$2336,'Medical Examinations'!$D$2:$D$2336)</f>
        <v>No</v>
      </c>
      <c r="F2219" t="str">
        <f>_xlfn.XLOOKUP(A2219,'Medical Examinations'!$A$2:$A$2336,'Medical Examinations'!$E$2:$E$2336)</f>
        <v>Yes</v>
      </c>
      <c r="G2219" t="str">
        <f>_xlfn.XLOOKUP(A2219,'Medical Examinations'!$A$2:$A$2336,'Medical Examinations'!$F$2:$F$2336)</f>
        <v>No</v>
      </c>
      <c r="H2219" s="1">
        <f>_xlfn.XLOOKUP(A2219,'Medical Examinations'!$A$2:$A$2336,'Medical Examinations'!$G$2:$G$2336)</f>
        <v>1</v>
      </c>
      <c r="I2219" t="str">
        <f>_xlfn.XLOOKUP(A2219,'Medical Examinations'!$A$2:$A$2336,'Medical Examinations'!$H$2:$H$2336)</f>
        <v>No</v>
      </c>
      <c r="J2219" t="str">
        <f>VLOOKUP(A2219,'Medical Examinations'!$A$2:$J$2336,9,FALSE)</f>
        <v>Overweight</v>
      </c>
      <c r="K2219" t="str">
        <f>VLOOKUP(A2219,'Medical Examinations'!$A$2:$J$2336,10,FALSE)</f>
        <v>Normal</v>
      </c>
      <c r="L2219" s="51" t="str">
        <f>_xlfn.XLOOKUP(A2219,'Hospitalisation Details'!$A$2:$A$2345,'Hospitalisation Details'!$J$2:$J$2345,"")</f>
        <v>22-Jul-2004</v>
      </c>
      <c r="M2219" s="12">
        <f>_xlfn.XLOOKUP(A2219,'Hospitalisation Details'!$A$2:$A$2344,'Hospitalisation Details'!$F$2:$F$2344," ",0,1)</f>
        <v>1615.77</v>
      </c>
      <c r="N2219" t="str">
        <f>_xlfn.XLOOKUP(A2219,'Hospitalisation Details'!$A$2:$A$2344,'Hospitalisation Details'!$G$2:$G$2344," ",0,1)</f>
        <v>tier - 2</v>
      </c>
      <c r="O2219" t="str">
        <f>_xlfn.XLOOKUP(A2219,'Hospitalisation Details'!$A$2:$A$2344,'Hospitalisation Details'!$H$2:$H$2344," ",0,1)</f>
        <v>tier - 1</v>
      </c>
      <c r="P2219" t="str">
        <f>_xlfn.XLOOKUP(A2219,'Hospitalisation Details'!$A$2:$A$2344,'Hospitalisation Details'!$I$2:$I$2344," ",0,1)</f>
        <v>R1013</v>
      </c>
      <c r="Q2219">
        <f>_xlfn.XLOOKUP(A2219,'Hospitalisation Details'!$A$2:$A$2344,'Hospitalisation Details'!$K$2:$K$2344," ",0,1)</f>
        <v>18</v>
      </c>
    </row>
    <row r="2220" spans="1:17" ht="15.5" x14ac:dyDescent="0.35">
      <c r="A2220" s="8" t="s">
        <v>139</v>
      </c>
      <c r="B2220" t="str">
        <f>VLOOKUP(Healthcare!A2220,'Customer Names'!A2220:E4554,4,FALSE)</f>
        <v>Elizabeth</v>
      </c>
      <c r="C2220" s="10">
        <f>_xlfn.XLOOKUP(A2220,'Medical Examinations'!$A$2:$A$2336,'Medical Examinations'!$B$2:$B$2336,"NA",0,1)</f>
        <v>20.79</v>
      </c>
      <c r="D2220" s="10">
        <f>_xlfn.XLOOKUP(A2220,'Medical Examinations'!$A$2:$A$2336,'Medical Examinations'!$C$2:$C$2336)</f>
        <v>5.84</v>
      </c>
      <c r="E2220" s="1" t="str">
        <f>_xlfn.XLOOKUP(A2220,'Medical Examinations'!$A$2:$A$2336,'Medical Examinations'!$D$2:$D$2336)</f>
        <v>No</v>
      </c>
      <c r="F2220" t="str">
        <f>_xlfn.XLOOKUP(A2220,'Medical Examinations'!$A$2:$A$2336,'Medical Examinations'!$E$2:$E$2336)</f>
        <v>Yes</v>
      </c>
      <c r="G2220" t="str">
        <f>_xlfn.XLOOKUP(A2220,'Medical Examinations'!$A$2:$A$2336,'Medical Examinations'!$F$2:$F$2336)</f>
        <v>No</v>
      </c>
      <c r="H2220" s="1">
        <f>_xlfn.XLOOKUP(A2220,'Medical Examinations'!$A$2:$A$2336,'Medical Examinations'!$G$2:$G$2336)</f>
        <v>1</v>
      </c>
      <c r="I2220" t="str">
        <f>_xlfn.XLOOKUP(A2220,'Medical Examinations'!$A$2:$A$2336,'Medical Examinations'!$H$2:$H$2336)</f>
        <v>No</v>
      </c>
      <c r="J2220" t="str">
        <f>VLOOKUP(A2220,'Medical Examinations'!$A$2:$J$2336,9,FALSE)</f>
        <v>Normal Weight</v>
      </c>
      <c r="K2220" t="str">
        <f>VLOOKUP(A2220,'Medical Examinations'!$A$2:$J$2336,10,FALSE)</f>
        <v>Prediabetes</v>
      </c>
      <c r="L2220" s="51" t="str">
        <f>_xlfn.XLOOKUP(A2220,'Hospitalisation Details'!$A$2:$A$2345,'Hospitalisation Details'!$J$2:$J$2345,"")</f>
        <v>19-Nov-2004</v>
      </c>
      <c r="M2220" s="12">
        <f>_xlfn.XLOOKUP(A2220,'Hospitalisation Details'!$A$2:$A$2344,'Hospitalisation Details'!$F$2:$F$2344," ",0,1)</f>
        <v>1607.51</v>
      </c>
      <c r="N2220" t="str">
        <f>_xlfn.XLOOKUP(A2220,'Hospitalisation Details'!$A$2:$A$2344,'Hospitalisation Details'!$G$2:$G$2344," ",0,1)</f>
        <v>tier - 2</v>
      </c>
      <c r="O2220" t="str">
        <f>_xlfn.XLOOKUP(A2220,'Hospitalisation Details'!$A$2:$A$2344,'Hospitalisation Details'!$H$2:$H$2344," ",0,1)</f>
        <v>tier - 3</v>
      </c>
      <c r="P2220" t="str">
        <f>_xlfn.XLOOKUP(A2220,'Hospitalisation Details'!$A$2:$A$2344,'Hospitalisation Details'!$I$2:$I$2344," ",0,1)</f>
        <v>R1013</v>
      </c>
      <c r="Q2220">
        <f>_xlfn.XLOOKUP(A2220,'Hospitalisation Details'!$A$2:$A$2344,'Hospitalisation Details'!$K$2:$K$2344," ",0,1)</f>
        <v>18</v>
      </c>
    </row>
    <row r="2221" spans="1:17" ht="15.5" x14ac:dyDescent="0.35">
      <c r="A2221" s="8" t="s">
        <v>138</v>
      </c>
      <c r="B2221" t="str">
        <f>VLOOKUP(Healthcare!A2221,'Customer Names'!A2221:E4555,4,FALSE)</f>
        <v>Tiffany A.</v>
      </c>
      <c r="C2221" s="10">
        <f>_xlfn.XLOOKUP(A2221,'Medical Examinations'!$A$2:$A$2336,'Medical Examinations'!$B$2:$B$2336,"NA",0,1)</f>
        <v>20.149999999999999</v>
      </c>
      <c r="D2221" s="10">
        <f>_xlfn.XLOOKUP(A2221,'Medical Examinations'!$A$2:$A$2336,'Medical Examinations'!$C$2:$C$2336)</f>
        <v>4.1500000000000004</v>
      </c>
      <c r="E2221" s="1" t="str">
        <f>_xlfn.XLOOKUP(A2221,'Medical Examinations'!$A$2:$A$2336,'Medical Examinations'!$D$2:$D$2336)</f>
        <v>No</v>
      </c>
      <c r="F2221" t="str">
        <f>_xlfn.XLOOKUP(A2221,'Medical Examinations'!$A$2:$A$2336,'Medical Examinations'!$E$2:$E$2336)</f>
        <v>No</v>
      </c>
      <c r="G2221" t="str">
        <f>_xlfn.XLOOKUP(A2221,'Medical Examinations'!$A$2:$A$2336,'Medical Examinations'!$F$2:$F$2336)</f>
        <v>No</v>
      </c>
      <c r="H2221" s="1">
        <f>_xlfn.XLOOKUP(A2221,'Medical Examinations'!$A$2:$A$2336,'Medical Examinations'!$G$2:$G$2336)</f>
        <v>1</v>
      </c>
      <c r="I2221" t="str">
        <f>_xlfn.XLOOKUP(A2221,'Medical Examinations'!$A$2:$A$2336,'Medical Examinations'!$H$2:$H$2336)</f>
        <v>No</v>
      </c>
      <c r="J2221" t="str">
        <f>VLOOKUP(A2221,'Medical Examinations'!$A$2:$J$2336,9,FALSE)</f>
        <v>Normal Weight</v>
      </c>
      <c r="K2221" t="str">
        <f>VLOOKUP(A2221,'Medical Examinations'!$A$2:$J$2336,10,FALSE)</f>
        <v>Normal</v>
      </c>
      <c r="L2221" s="51" t="str">
        <f>_xlfn.XLOOKUP(A2221,'Hospitalisation Details'!$A$2:$A$2345,'Hospitalisation Details'!$J$2:$J$2345,"")</f>
        <v>22-Sep-1992</v>
      </c>
      <c r="M2221" s="12">
        <f>_xlfn.XLOOKUP(A2221,'Hospitalisation Details'!$A$2:$A$2344,'Hospitalisation Details'!$F$2:$F$2344," ",0,1)</f>
        <v>1566.88</v>
      </c>
      <c r="N2221" t="str">
        <f>_xlfn.XLOOKUP(A2221,'Hospitalisation Details'!$A$2:$A$2344,'Hospitalisation Details'!$G$2:$G$2344," ",0,1)</f>
        <v>tier - 2</v>
      </c>
      <c r="O2221" t="str">
        <f>_xlfn.XLOOKUP(A2221,'Hospitalisation Details'!$A$2:$A$2344,'Hospitalisation Details'!$H$2:$H$2344," ",0,1)</f>
        <v>tier - 1</v>
      </c>
      <c r="P2221" t="str">
        <f>_xlfn.XLOOKUP(A2221,'Hospitalisation Details'!$A$2:$A$2344,'Hospitalisation Details'!$I$2:$I$2344," ",0,1)</f>
        <v>R1013</v>
      </c>
      <c r="Q2221">
        <f>_xlfn.XLOOKUP(A2221,'Hospitalisation Details'!$A$2:$A$2344,'Hospitalisation Details'!$K$2:$K$2344," ",0,1)</f>
        <v>30</v>
      </c>
    </row>
    <row r="2222" spans="1:17" ht="15.5" x14ac:dyDescent="0.35">
      <c r="A2222" s="8" t="s">
        <v>137</v>
      </c>
      <c r="B2222" t="str">
        <f>VLOOKUP(Healthcare!A2222,'Customer Names'!A2222:E4556,4,FALSE)</f>
        <v>Cole</v>
      </c>
      <c r="C2222" s="10">
        <f>_xlfn.XLOOKUP(A2222,'Medical Examinations'!$A$2:$A$2336,'Medical Examinations'!$B$2:$B$2336,"NA",0,1)</f>
        <v>36.85</v>
      </c>
      <c r="D2222" s="10">
        <f>_xlfn.XLOOKUP(A2222,'Medical Examinations'!$A$2:$A$2336,'Medical Examinations'!$C$2:$C$2336)</f>
        <v>4.3600000000000003</v>
      </c>
      <c r="E2222" s="1" t="str">
        <f>_xlfn.XLOOKUP(A2222,'Medical Examinations'!$A$2:$A$2336,'Medical Examinations'!$D$2:$D$2336)</f>
        <v>Yes</v>
      </c>
      <c r="F2222" t="str">
        <f>_xlfn.XLOOKUP(A2222,'Medical Examinations'!$A$2:$A$2336,'Medical Examinations'!$E$2:$E$2336)</f>
        <v>No</v>
      </c>
      <c r="G2222" t="str">
        <f>_xlfn.XLOOKUP(A2222,'Medical Examinations'!$A$2:$A$2336,'Medical Examinations'!$F$2:$F$2336)</f>
        <v>No</v>
      </c>
      <c r="H2222" s="1">
        <f>_xlfn.XLOOKUP(A2222,'Medical Examinations'!$A$2:$A$2336,'Medical Examinations'!$G$2:$G$2336)</f>
        <v>0</v>
      </c>
      <c r="I2222" t="str">
        <f>_xlfn.XLOOKUP(A2222,'Medical Examinations'!$A$2:$A$2336,'Medical Examinations'!$H$2:$H$2336)</f>
        <v>No</v>
      </c>
      <c r="J2222" t="str">
        <f>VLOOKUP(A2222,'Medical Examinations'!$A$2:$J$2336,9,FALSE)</f>
        <v>Obesity</v>
      </c>
      <c r="K2222" t="str">
        <f>VLOOKUP(A2222,'Medical Examinations'!$A$2:$J$2336,10,FALSE)</f>
        <v>Normal</v>
      </c>
      <c r="L2222" s="51" t="str">
        <f>_xlfn.XLOOKUP(A2222,'Hospitalisation Details'!$A$2:$A$2345,'Hospitalisation Details'!$J$2:$J$2345,"")</f>
        <v>5-Dec-2001</v>
      </c>
      <c r="M2222" s="12">
        <f>_xlfn.XLOOKUP(A2222,'Hospitalisation Details'!$A$2:$A$2344,'Hospitalisation Details'!$F$2:$F$2344," ",0,1)</f>
        <v>1534.3</v>
      </c>
      <c r="N2222" t="str">
        <f>_xlfn.XLOOKUP(A2222,'Hospitalisation Details'!$A$2:$A$2344,'Hospitalisation Details'!$G$2:$G$2344," ",0,1)</f>
        <v>tier - 2</v>
      </c>
      <c r="O2222" t="str">
        <f>_xlfn.XLOOKUP(A2222,'Hospitalisation Details'!$A$2:$A$2344,'Hospitalisation Details'!$H$2:$H$2344," ",0,1)</f>
        <v>tier - 2</v>
      </c>
      <c r="P2222" t="str">
        <f>_xlfn.XLOOKUP(A2222,'Hospitalisation Details'!$A$2:$A$2344,'Hospitalisation Details'!$I$2:$I$2344," ",0,1)</f>
        <v>R1013</v>
      </c>
      <c r="Q2222">
        <f>_xlfn.XLOOKUP(A2222,'Hospitalisation Details'!$A$2:$A$2344,'Hospitalisation Details'!$K$2:$K$2344," ",0,1)</f>
        <v>21</v>
      </c>
    </row>
    <row r="2223" spans="1:17" ht="15.5" x14ac:dyDescent="0.35">
      <c r="A2223" s="8" t="s">
        <v>136</v>
      </c>
      <c r="B2223" t="str">
        <f>VLOOKUP(Healthcare!A2223,'Customer Names'!A2223:E4557,4,FALSE)</f>
        <v>Matthew T.</v>
      </c>
      <c r="C2223" s="10">
        <f>_xlfn.XLOOKUP(A2223,'Medical Examinations'!$A$2:$A$2336,'Medical Examinations'!$B$2:$B$2336,"NA",0,1)</f>
        <v>35.53</v>
      </c>
      <c r="D2223" s="10">
        <f>_xlfn.XLOOKUP(A2223,'Medical Examinations'!$A$2:$A$2336,'Medical Examinations'!$C$2:$C$2336)</f>
        <v>4.55</v>
      </c>
      <c r="E2223" s="1" t="str">
        <f>_xlfn.XLOOKUP(A2223,'Medical Examinations'!$A$2:$A$2336,'Medical Examinations'!$D$2:$D$2336)</f>
        <v>Yes</v>
      </c>
      <c r="F2223" t="str">
        <f>_xlfn.XLOOKUP(A2223,'Medical Examinations'!$A$2:$A$2336,'Medical Examinations'!$E$2:$E$2336)</f>
        <v>No</v>
      </c>
      <c r="G2223" t="str">
        <f>_xlfn.XLOOKUP(A2223,'Medical Examinations'!$A$2:$A$2336,'Medical Examinations'!$F$2:$F$2336)</f>
        <v>No</v>
      </c>
      <c r="H2223" s="1">
        <f>_xlfn.XLOOKUP(A2223,'Medical Examinations'!$A$2:$A$2336,'Medical Examinations'!$G$2:$G$2336)</f>
        <v>0</v>
      </c>
      <c r="I2223" t="str">
        <f>_xlfn.XLOOKUP(A2223,'Medical Examinations'!$A$2:$A$2336,'Medical Examinations'!$H$2:$H$2336)</f>
        <v>No</v>
      </c>
      <c r="J2223" t="str">
        <f>VLOOKUP(A2223,'Medical Examinations'!$A$2:$J$2336,9,FALSE)</f>
        <v>Obesity</v>
      </c>
      <c r="K2223" t="str">
        <f>VLOOKUP(A2223,'Medical Examinations'!$A$2:$J$2336,10,FALSE)</f>
        <v>Normal</v>
      </c>
      <c r="L2223" s="51" t="str">
        <f>_xlfn.XLOOKUP(A2223,'Hospitalisation Details'!$A$2:$A$2345,'Hospitalisation Details'!$J$2:$J$2345,"")</f>
        <v>2-Jun-2001</v>
      </c>
      <c r="M2223" s="12">
        <f>_xlfn.XLOOKUP(A2223,'Hospitalisation Details'!$A$2:$A$2344,'Hospitalisation Details'!$F$2:$F$2344," ",0,1)</f>
        <v>1532.47</v>
      </c>
      <c r="N2223" t="str">
        <f>_xlfn.XLOOKUP(A2223,'Hospitalisation Details'!$A$2:$A$2344,'Hospitalisation Details'!$G$2:$G$2344," ",0,1)</f>
        <v>tier - 2</v>
      </c>
      <c r="O2223" t="str">
        <f>_xlfn.XLOOKUP(A2223,'Hospitalisation Details'!$A$2:$A$2344,'Hospitalisation Details'!$H$2:$H$2344," ",0,1)</f>
        <v>tier - 2</v>
      </c>
      <c r="P2223" t="str">
        <f>_xlfn.XLOOKUP(A2223,'Hospitalisation Details'!$A$2:$A$2344,'Hospitalisation Details'!$I$2:$I$2344," ",0,1)</f>
        <v>R1013</v>
      </c>
      <c r="Q2223">
        <f>_xlfn.XLOOKUP(A2223,'Hospitalisation Details'!$A$2:$A$2344,'Hospitalisation Details'!$K$2:$K$2344," ",0,1)</f>
        <v>22</v>
      </c>
    </row>
    <row r="2224" spans="1:17" ht="15.5" x14ac:dyDescent="0.35">
      <c r="A2224" s="8" t="s">
        <v>135</v>
      </c>
      <c r="B2224" t="str">
        <f>VLOOKUP(Healthcare!A2224,'Customer Names'!A2224:E4558,4,FALSE)</f>
        <v>Zachary</v>
      </c>
      <c r="C2224" s="10">
        <f>_xlfn.XLOOKUP(A2224,'Medical Examinations'!$A$2:$A$2336,'Medical Examinations'!$B$2:$B$2336,"NA",0,1)</f>
        <v>31.1</v>
      </c>
      <c r="D2224" s="10">
        <f>_xlfn.XLOOKUP(A2224,'Medical Examinations'!$A$2:$A$2336,'Medical Examinations'!$C$2:$C$2336)</f>
        <v>4.37</v>
      </c>
      <c r="E2224" s="1" t="str">
        <f>_xlfn.XLOOKUP(A2224,'Medical Examinations'!$A$2:$A$2336,'Medical Examinations'!$D$2:$D$2336)</f>
        <v>Yes</v>
      </c>
      <c r="F2224" t="str">
        <f>_xlfn.XLOOKUP(A2224,'Medical Examinations'!$A$2:$A$2336,'Medical Examinations'!$E$2:$E$2336)</f>
        <v>No</v>
      </c>
      <c r="G2224" t="str">
        <f>_xlfn.XLOOKUP(A2224,'Medical Examinations'!$A$2:$A$2336,'Medical Examinations'!$F$2:$F$2336)</f>
        <v>No</v>
      </c>
      <c r="H2224" s="1">
        <f>_xlfn.XLOOKUP(A2224,'Medical Examinations'!$A$2:$A$2336,'Medical Examinations'!$G$2:$G$2336)</f>
        <v>0</v>
      </c>
      <c r="I2224" t="str">
        <f>_xlfn.XLOOKUP(A2224,'Medical Examinations'!$A$2:$A$2336,'Medical Examinations'!$H$2:$H$2336)</f>
        <v>No</v>
      </c>
      <c r="J2224" t="str">
        <f>VLOOKUP(A2224,'Medical Examinations'!$A$2:$J$2336,9,FALSE)</f>
        <v>Obesity</v>
      </c>
      <c r="K2224" t="str">
        <f>VLOOKUP(A2224,'Medical Examinations'!$A$2:$J$2336,10,FALSE)</f>
        <v>Normal</v>
      </c>
      <c r="L2224" s="51" t="str">
        <f>_xlfn.XLOOKUP(A2224,'Hospitalisation Details'!$A$2:$A$2345,'Hospitalisation Details'!$J$2:$J$2345,"")</f>
        <v>7-Jul-2001</v>
      </c>
      <c r="M2224" s="12">
        <f>_xlfn.XLOOKUP(A2224,'Hospitalisation Details'!$A$2:$A$2344,'Hospitalisation Details'!$F$2:$F$2344," ",0,1)</f>
        <v>1526.31</v>
      </c>
      <c r="N2224" t="str">
        <f>_xlfn.XLOOKUP(A2224,'Hospitalisation Details'!$A$2:$A$2344,'Hospitalisation Details'!$G$2:$G$2344," ",0,1)</f>
        <v>tier - 2</v>
      </c>
      <c r="O2224" t="str">
        <f>_xlfn.XLOOKUP(A2224,'Hospitalisation Details'!$A$2:$A$2344,'Hospitalisation Details'!$H$2:$H$2344," ",0,1)</f>
        <v>tier - 3</v>
      </c>
      <c r="P2224" t="str">
        <f>_xlfn.XLOOKUP(A2224,'Hospitalisation Details'!$A$2:$A$2344,'Hospitalisation Details'!$I$2:$I$2344," ",0,1)</f>
        <v>R1011</v>
      </c>
      <c r="Q2224">
        <f>_xlfn.XLOOKUP(A2224,'Hospitalisation Details'!$A$2:$A$2344,'Hospitalisation Details'!$K$2:$K$2344," ",0,1)</f>
        <v>21</v>
      </c>
    </row>
    <row r="2225" spans="1:17" ht="15.5" x14ac:dyDescent="0.35">
      <c r="A2225" s="8" t="s">
        <v>134</v>
      </c>
      <c r="B2225" t="str">
        <f>VLOOKUP(Healthcare!A2225,'Customer Names'!A2225:E4559,4,FALSE)</f>
        <v>Matthew T.</v>
      </c>
      <c r="C2225" s="10">
        <f>_xlfn.XLOOKUP(A2225,'Medical Examinations'!$A$2:$A$2336,'Medical Examinations'!$B$2:$B$2336,"NA",0,1)</f>
        <v>23.21</v>
      </c>
      <c r="D2225" s="10">
        <f>_xlfn.XLOOKUP(A2225,'Medical Examinations'!$A$2:$A$2336,'Medical Examinations'!$C$2:$C$2336)</f>
        <v>5.24</v>
      </c>
      <c r="E2225" s="1" t="str">
        <f>_xlfn.XLOOKUP(A2225,'Medical Examinations'!$A$2:$A$2336,'Medical Examinations'!$D$2:$D$2336)</f>
        <v>Yes</v>
      </c>
      <c r="F2225" t="str">
        <f>_xlfn.XLOOKUP(A2225,'Medical Examinations'!$A$2:$A$2336,'Medical Examinations'!$E$2:$E$2336)</f>
        <v>No</v>
      </c>
      <c r="G2225" t="str">
        <f>_xlfn.XLOOKUP(A2225,'Medical Examinations'!$A$2:$A$2336,'Medical Examinations'!$F$2:$F$2336)</f>
        <v>No</v>
      </c>
      <c r="H2225" s="1">
        <f>_xlfn.XLOOKUP(A2225,'Medical Examinations'!$A$2:$A$2336,'Medical Examinations'!$G$2:$G$2336)</f>
        <v>0</v>
      </c>
      <c r="I2225" t="str">
        <f>_xlfn.XLOOKUP(A2225,'Medical Examinations'!$A$2:$A$2336,'Medical Examinations'!$H$2:$H$2336)</f>
        <v>No</v>
      </c>
      <c r="J2225" t="str">
        <f>VLOOKUP(A2225,'Medical Examinations'!$A$2:$J$2336,9,FALSE)</f>
        <v>Normal Weight</v>
      </c>
      <c r="K2225" t="str">
        <f>VLOOKUP(A2225,'Medical Examinations'!$A$2:$J$2336,10,FALSE)</f>
        <v>Normal</v>
      </c>
      <c r="L2225" s="51" t="str">
        <f>_xlfn.XLOOKUP(A2225,'Hospitalisation Details'!$A$2:$A$2345,'Hospitalisation Details'!$J$2:$J$2345,"")</f>
        <v>25-Aug-2001</v>
      </c>
      <c r="M2225" s="12">
        <f>_xlfn.XLOOKUP(A2225,'Hospitalisation Details'!$A$2:$A$2344,'Hospitalisation Details'!$F$2:$F$2344," ",0,1)</f>
        <v>1515.34</v>
      </c>
      <c r="N2225" t="str">
        <f>_xlfn.XLOOKUP(A2225,'Hospitalisation Details'!$A$2:$A$2344,'Hospitalisation Details'!$G$2:$G$2344," ",0,1)</f>
        <v>tier - 2</v>
      </c>
      <c r="O2225" t="str">
        <f>_xlfn.XLOOKUP(A2225,'Hospitalisation Details'!$A$2:$A$2344,'Hospitalisation Details'!$H$2:$H$2344," ",0,1)</f>
        <v>tier - 3</v>
      </c>
      <c r="P2225" t="str">
        <f>_xlfn.XLOOKUP(A2225,'Hospitalisation Details'!$A$2:$A$2344,'Hospitalisation Details'!$I$2:$I$2344," ",0,1)</f>
        <v>R1013</v>
      </c>
      <c r="Q2225">
        <f>_xlfn.XLOOKUP(A2225,'Hospitalisation Details'!$A$2:$A$2344,'Hospitalisation Details'!$K$2:$K$2344," ",0,1)</f>
        <v>21</v>
      </c>
    </row>
    <row r="2226" spans="1:17" ht="15.5" x14ac:dyDescent="0.35">
      <c r="A2226" s="8" t="s">
        <v>133</v>
      </c>
      <c r="B2226" t="str">
        <f>VLOOKUP(Healthcare!A2226,'Customer Names'!A2226:E4560,4,FALSE)</f>
        <v>Pat</v>
      </c>
      <c r="C2226" s="10">
        <f>_xlfn.XLOOKUP(A2226,'Medical Examinations'!$A$2:$A$2336,'Medical Examinations'!$B$2:$B$2336,"NA",0,1)</f>
        <v>18.36</v>
      </c>
      <c r="D2226" s="10">
        <f>_xlfn.XLOOKUP(A2226,'Medical Examinations'!$A$2:$A$2336,'Medical Examinations'!$C$2:$C$2336)</f>
        <v>5.96</v>
      </c>
      <c r="E2226" s="1" t="str">
        <f>_xlfn.XLOOKUP(A2226,'Medical Examinations'!$A$2:$A$2336,'Medical Examinations'!$D$2:$D$2336)</f>
        <v>No</v>
      </c>
      <c r="F2226" t="str">
        <f>_xlfn.XLOOKUP(A2226,'Medical Examinations'!$A$2:$A$2336,'Medical Examinations'!$E$2:$E$2336)</f>
        <v>No</v>
      </c>
      <c r="G2226" t="str">
        <f>_xlfn.XLOOKUP(A2226,'Medical Examinations'!$A$2:$A$2336,'Medical Examinations'!$F$2:$F$2336)</f>
        <v>No</v>
      </c>
      <c r="H2226" s="1">
        <f>_xlfn.XLOOKUP(A2226,'Medical Examinations'!$A$2:$A$2336,'Medical Examinations'!$G$2:$G$2336)</f>
        <v>1</v>
      </c>
      <c r="I2226" t="str">
        <f>_xlfn.XLOOKUP(A2226,'Medical Examinations'!$A$2:$A$2336,'Medical Examinations'!$H$2:$H$2336)</f>
        <v>No</v>
      </c>
      <c r="J2226" t="str">
        <f>VLOOKUP(A2226,'Medical Examinations'!$A$2:$J$2336,9,FALSE)</f>
        <v>Underweight</v>
      </c>
      <c r="K2226" t="str">
        <f>VLOOKUP(A2226,'Medical Examinations'!$A$2:$J$2336,10,FALSE)</f>
        <v>Prediabetes</v>
      </c>
      <c r="L2226" s="51" t="str">
        <f>_xlfn.XLOOKUP(A2226,'Hospitalisation Details'!$A$2:$A$2345,'Hospitalisation Details'!$J$2:$J$2345,"")</f>
        <v>19-Jun-1998</v>
      </c>
      <c r="M2226" s="12">
        <f>_xlfn.XLOOKUP(A2226,'Hospitalisation Details'!$A$2:$A$2344,'Hospitalisation Details'!$F$2:$F$2344," ",0,1)</f>
        <v>1497</v>
      </c>
      <c r="N2226" t="str">
        <f>_xlfn.XLOOKUP(A2226,'Hospitalisation Details'!$A$2:$A$2344,'Hospitalisation Details'!$G$2:$G$2344," ",0,1)</f>
        <v>tier - 2</v>
      </c>
      <c r="O2226" t="str">
        <f>_xlfn.XLOOKUP(A2226,'Hospitalisation Details'!$A$2:$A$2344,'Hospitalisation Details'!$H$2:$H$2344," ",0,1)</f>
        <v>tier - 2</v>
      </c>
      <c r="P2226" t="str">
        <f>_xlfn.XLOOKUP(A2226,'Hospitalisation Details'!$A$2:$A$2344,'Hospitalisation Details'!$I$2:$I$2344," ",0,1)</f>
        <v>R1013</v>
      </c>
      <c r="Q2226">
        <f>_xlfn.XLOOKUP(A2226,'Hospitalisation Details'!$A$2:$A$2344,'Hospitalisation Details'!$K$2:$K$2344," ",0,1)</f>
        <v>24</v>
      </c>
    </row>
    <row r="2227" spans="1:17" ht="15.5" x14ac:dyDescent="0.35">
      <c r="A2227" s="8" t="s">
        <v>132</v>
      </c>
      <c r="B2227" t="str">
        <f>VLOOKUP(Healthcare!A2227,'Customer Names'!A2227:E4561,4,FALSE)</f>
        <v>Ashley</v>
      </c>
      <c r="C2227" s="10">
        <f>_xlfn.XLOOKUP(A2227,'Medical Examinations'!$A$2:$A$2336,'Medical Examinations'!$B$2:$B$2336,"NA",0,1)</f>
        <v>15.92</v>
      </c>
      <c r="D2227" s="10">
        <f>_xlfn.XLOOKUP(A2227,'Medical Examinations'!$A$2:$A$2336,'Medical Examinations'!$C$2:$C$2336)</f>
        <v>4.76</v>
      </c>
      <c r="E2227" s="1" t="str">
        <f>_xlfn.XLOOKUP(A2227,'Medical Examinations'!$A$2:$A$2336,'Medical Examinations'!$D$2:$D$2336)</f>
        <v>Yes</v>
      </c>
      <c r="F2227" t="str">
        <f>_xlfn.XLOOKUP(A2227,'Medical Examinations'!$A$2:$A$2336,'Medical Examinations'!$E$2:$E$2336)</f>
        <v>No</v>
      </c>
      <c r="G2227" t="str">
        <f>_xlfn.XLOOKUP(A2227,'Medical Examinations'!$A$2:$A$2336,'Medical Examinations'!$F$2:$F$2336)</f>
        <v>No</v>
      </c>
      <c r="H2227" s="1">
        <f>_xlfn.XLOOKUP(A2227,'Medical Examinations'!$A$2:$A$2336,'Medical Examinations'!$G$2:$G$2336)</f>
        <v>1</v>
      </c>
      <c r="I2227" t="str">
        <f>_xlfn.XLOOKUP(A2227,'Medical Examinations'!$A$2:$A$2336,'Medical Examinations'!$H$2:$H$2336)</f>
        <v>No</v>
      </c>
      <c r="J2227" t="str">
        <f>VLOOKUP(A2227,'Medical Examinations'!$A$2:$J$2336,9,FALSE)</f>
        <v>Underweight</v>
      </c>
      <c r="K2227" t="str">
        <f>VLOOKUP(A2227,'Medical Examinations'!$A$2:$J$2336,10,FALSE)</f>
        <v>Normal</v>
      </c>
      <c r="L2227" s="51" t="str">
        <f>_xlfn.XLOOKUP(A2227,'Hospitalisation Details'!$A$2:$A$2345,'Hospitalisation Details'!$J$2:$J$2345,"")</f>
        <v>7-Oct-1995</v>
      </c>
      <c r="M2227" s="12">
        <f>_xlfn.XLOOKUP(A2227,'Hospitalisation Details'!$A$2:$A$2344,'Hospitalisation Details'!$F$2:$F$2344," ",0,1)</f>
        <v>1493</v>
      </c>
      <c r="N2227" t="str">
        <f>_xlfn.XLOOKUP(A2227,'Hospitalisation Details'!$A$2:$A$2344,'Hospitalisation Details'!$G$2:$G$2344," ",0,1)</f>
        <v>tier - 2</v>
      </c>
      <c r="O2227" t="str">
        <f>_xlfn.XLOOKUP(A2227,'Hospitalisation Details'!$A$2:$A$2344,'Hospitalisation Details'!$H$2:$H$2344," ",0,1)</f>
        <v>tier - 3</v>
      </c>
      <c r="P2227" t="str">
        <f>_xlfn.XLOOKUP(A2227,'Hospitalisation Details'!$A$2:$A$2344,'Hospitalisation Details'!$I$2:$I$2344," ",0,1)</f>
        <v>R1013</v>
      </c>
      <c r="Q2227">
        <f>_xlfn.XLOOKUP(A2227,'Hospitalisation Details'!$A$2:$A$2344,'Hospitalisation Details'!$K$2:$K$2344," ",0,1)</f>
        <v>27</v>
      </c>
    </row>
    <row r="2228" spans="1:17" ht="15.5" x14ac:dyDescent="0.35">
      <c r="A2228" s="8" t="s">
        <v>131</v>
      </c>
      <c r="B2228" t="str">
        <f>VLOOKUP(Healthcare!A2228,'Customer Names'!A2228:E4562,4,FALSE)</f>
        <v>Elizabeth A.</v>
      </c>
      <c r="C2228" s="10">
        <f>_xlfn.XLOOKUP(A2228,'Medical Examinations'!$A$2:$A$2336,'Medical Examinations'!$B$2:$B$2336,"NA",0,1)</f>
        <v>15.17</v>
      </c>
      <c r="D2228" s="10">
        <f>_xlfn.XLOOKUP(A2228,'Medical Examinations'!$A$2:$A$2336,'Medical Examinations'!$C$2:$C$2336)</f>
        <v>4.3</v>
      </c>
      <c r="E2228" s="1" t="str">
        <f>_xlfn.XLOOKUP(A2228,'Medical Examinations'!$A$2:$A$2336,'Medical Examinations'!$D$2:$D$2336)</f>
        <v>Yes</v>
      </c>
      <c r="F2228" t="str">
        <f>_xlfn.XLOOKUP(A2228,'Medical Examinations'!$A$2:$A$2336,'Medical Examinations'!$E$2:$E$2336)</f>
        <v>No</v>
      </c>
      <c r="G2228" t="str">
        <f>_xlfn.XLOOKUP(A2228,'Medical Examinations'!$A$2:$A$2336,'Medical Examinations'!$F$2:$F$2336)</f>
        <v>Yes</v>
      </c>
      <c r="H2228" s="1">
        <f>_xlfn.XLOOKUP(A2228,'Medical Examinations'!$A$2:$A$2336,'Medical Examinations'!$G$2:$G$2336)</f>
        <v>1</v>
      </c>
      <c r="I2228" t="str">
        <f>_xlfn.XLOOKUP(A2228,'Medical Examinations'!$A$2:$A$2336,'Medical Examinations'!$H$2:$H$2336)</f>
        <v>No</v>
      </c>
      <c r="J2228" t="str">
        <f>VLOOKUP(A2228,'Medical Examinations'!$A$2:$J$2336,9,FALSE)</f>
        <v>Underweight</v>
      </c>
      <c r="K2228" t="str">
        <f>VLOOKUP(A2228,'Medical Examinations'!$A$2:$J$2336,10,FALSE)</f>
        <v>Normal</v>
      </c>
      <c r="L2228" s="51" t="str">
        <f>_xlfn.XLOOKUP(A2228,'Hospitalisation Details'!$A$2:$A$2345,'Hospitalisation Details'!$J$2:$J$2345,"")</f>
        <v>9-Jun-1997</v>
      </c>
      <c r="M2228" s="12">
        <f>_xlfn.XLOOKUP(A2228,'Hospitalisation Details'!$A$2:$A$2344,'Hospitalisation Details'!$F$2:$F$2344," ",0,1)</f>
        <v>1481</v>
      </c>
      <c r="N2228" t="str">
        <f>_xlfn.XLOOKUP(A2228,'Hospitalisation Details'!$A$2:$A$2344,'Hospitalisation Details'!$G$2:$G$2344," ",0,1)</f>
        <v>tier - 2</v>
      </c>
      <c r="O2228" t="str">
        <f>_xlfn.XLOOKUP(A2228,'Hospitalisation Details'!$A$2:$A$2344,'Hospitalisation Details'!$H$2:$H$2344," ",0,1)</f>
        <v>tier - 1</v>
      </c>
      <c r="P2228" t="str">
        <f>_xlfn.XLOOKUP(A2228,'Hospitalisation Details'!$A$2:$A$2344,'Hospitalisation Details'!$I$2:$I$2344," ",0,1)</f>
        <v>R1012</v>
      </c>
      <c r="Q2228">
        <f>_xlfn.XLOOKUP(A2228,'Hospitalisation Details'!$A$2:$A$2344,'Hospitalisation Details'!$K$2:$K$2344," ",0,1)</f>
        <v>25</v>
      </c>
    </row>
    <row r="2229" spans="1:17" ht="15.5" x14ac:dyDescent="0.35">
      <c r="A2229" s="8" t="s">
        <v>130</v>
      </c>
      <c r="B2229" t="str">
        <f>VLOOKUP(Healthcare!A2229,'Customer Names'!A2229:E4563,4,FALSE)</f>
        <v>Rebecca M.</v>
      </c>
      <c r="C2229" s="10">
        <f>_xlfn.XLOOKUP(A2229,'Medical Examinations'!$A$2:$A$2336,'Medical Examinations'!$B$2:$B$2336,"NA",0,1)</f>
        <v>16.63</v>
      </c>
      <c r="D2229" s="10">
        <f>_xlfn.XLOOKUP(A2229,'Medical Examinations'!$A$2:$A$2336,'Medical Examinations'!$C$2:$C$2336)</f>
        <v>4.5</v>
      </c>
      <c r="E2229" s="1" t="str">
        <f>_xlfn.XLOOKUP(A2229,'Medical Examinations'!$A$2:$A$2336,'Medical Examinations'!$D$2:$D$2336)</f>
        <v>No</v>
      </c>
      <c r="F2229" t="str">
        <f>_xlfn.XLOOKUP(A2229,'Medical Examinations'!$A$2:$A$2336,'Medical Examinations'!$E$2:$E$2336)</f>
        <v>No</v>
      </c>
      <c r="G2229" t="str">
        <f>_xlfn.XLOOKUP(A2229,'Medical Examinations'!$A$2:$A$2336,'Medical Examinations'!$F$2:$F$2336)</f>
        <v>No</v>
      </c>
      <c r="H2229" s="1">
        <f>_xlfn.XLOOKUP(A2229,'Medical Examinations'!$A$2:$A$2336,'Medical Examinations'!$G$2:$G$2336)</f>
        <v>1</v>
      </c>
      <c r="I2229" t="str">
        <f>_xlfn.XLOOKUP(A2229,'Medical Examinations'!$A$2:$A$2336,'Medical Examinations'!$H$2:$H$2336)</f>
        <v>No</v>
      </c>
      <c r="J2229" t="str">
        <f>VLOOKUP(A2229,'Medical Examinations'!$A$2:$J$2336,9,FALSE)</f>
        <v>Underweight</v>
      </c>
      <c r="K2229" t="str">
        <f>VLOOKUP(A2229,'Medical Examinations'!$A$2:$J$2336,10,FALSE)</f>
        <v>Normal</v>
      </c>
      <c r="L2229" s="51" t="str">
        <f>_xlfn.XLOOKUP(A2229,'Hospitalisation Details'!$A$2:$A$2345,'Hospitalisation Details'!$J$2:$J$2345,"")</f>
        <v>7-Dec-1998</v>
      </c>
      <c r="M2229" s="12">
        <f>_xlfn.XLOOKUP(A2229,'Hospitalisation Details'!$A$2:$A$2344,'Hospitalisation Details'!$F$2:$F$2344," ",0,1)</f>
        <v>1477</v>
      </c>
      <c r="N2229" t="str">
        <f>_xlfn.XLOOKUP(A2229,'Hospitalisation Details'!$A$2:$A$2344,'Hospitalisation Details'!$G$2:$G$2344," ",0,1)</f>
        <v>tier - 2</v>
      </c>
      <c r="O2229" t="str">
        <f>_xlfn.XLOOKUP(A2229,'Hospitalisation Details'!$A$2:$A$2344,'Hospitalisation Details'!$H$2:$H$2344," ",0,1)</f>
        <v>tier - 1</v>
      </c>
      <c r="P2229" t="str">
        <f>_xlfn.XLOOKUP(A2229,'Hospitalisation Details'!$A$2:$A$2344,'Hospitalisation Details'!$I$2:$I$2344," ",0,1)</f>
        <v>R1013</v>
      </c>
      <c r="Q2229">
        <f>_xlfn.XLOOKUP(A2229,'Hospitalisation Details'!$A$2:$A$2344,'Hospitalisation Details'!$K$2:$K$2344," ",0,1)</f>
        <v>24</v>
      </c>
    </row>
    <row r="2230" spans="1:17" ht="15.5" x14ac:dyDescent="0.35">
      <c r="A2230" s="8" t="s">
        <v>129</v>
      </c>
      <c r="B2230" t="str">
        <f>VLOOKUP(Healthcare!A2230,'Customer Names'!A2230:E4564,4,FALSE)</f>
        <v>Ruth</v>
      </c>
      <c r="C2230" s="10">
        <f>_xlfn.XLOOKUP(A2230,'Medical Examinations'!$A$2:$A$2336,'Medical Examinations'!$B$2:$B$2336,"NA",0,1)</f>
        <v>19.39</v>
      </c>
      <c r="D2230" s="10">
        <f>_xlfn.XLOOKUP(A2230,'Medical Examinations'!$A$2:$A$2336,'Medical Examinations'!$C$2:$C$2336)</f>
        <v>5.59</v>
      </c>
      <c r="E2230" s="1" t="str">
        <f>_xlfn.XLOOKUP(A2230,'Medical Examinations'!$A$2:$A$2336,'Medical Examinations'!$D$2:$D$2336)</f>
        <v>No</v>
      </c>
      <c r="F2230" t="str">
        <f>_xlfn.XLOOKUP(A2230,'Medical Examinations'!$A$2:$A$2336,'Medical Examinations'!$E$2:$E$2336)</f>
        <v>No</v>
      </c>
      <c r="G2230" t="str">
        <f>_xlfn.XLOOKUP(A2230,'Medical Examinations'!$A$2:$A$2336,'Medical Examinations'!$F$2:$F$2336)</f>
        <v>Yes</v>
      </c>
      <c r="H2230" s="1">
        <f>_xlfn.XLOOKUP(A2230,'Medical Examinations'!$A$2:$A$2336,'Medical Examinations'!$G$2:$G$2336)</f>
        <v>1</v>
      </c>
      <c r="I2230" t="str">
        <f>_xlfn.XLOOKUP(A2230,'Medical Examinations'!$A$2:$A$2336,'Medical Examinations'!$H$2:$H$2336)</f>
        <v>No</v>
      </c>
      <c r="J2230" t="str">
        <f>VLOOKUP(A2230,'Medical Examinations'!$A$2:$J$2336,9,FALSE)</f>
        <v>Normal Weight</v>
      </c>
      <c r="K2230" t="str">
        <f>VLOOKUP(A2230,'Medical Examinations'!$A$2:$J$2336,10,FALSE)</f>
        <v>Normal</v>
      </c>
      <c r="L2230" s="51" t="str">
        <f>_xlfn.XLOOKUP(A2230,'Hospitalisation Details'!$A$2:$A$2345,'Hospitalisation Details'!$J$2:$J$2345,"")</f>
        <v>20-Jun-2003</v>
      </c>
      <c r="M2230" s="12">
        <f>_xlfn.XLOOKUP(A2230,'Hospitalisation Details'!$A$2:$A$2344,'Hospitalisation Details'!$F$2:$F$2344," ",0,1)</f>
        <v>1467</v>
      </c>
      <c r="N2230" t="str">
        <f>_xlfn.XLOOKUP(A2230,'Hospitalisation Details'!$A$2:$A$2344,'Hospitalisation Details'!$G$2:$G$2344," ",0,1)</f>
        <v>tier - 2</v>
      </c>
      <c r="O2230" t="str">
        <f>_xlfn.XLOOKUP(A2230,'Hospitalisation Details'!$A$2:$A$2344,'Hospitalisation Details'!$H$2:$H$2344," ",0,1)</f>
        <v>tier - 2</v>
      </c>
      <c r="P2230" t="str">
        <f>_xlfn.XLOOKUP(A2230,'Hospitalisation Details'!$A$2:$A$2344,'Hospitalisation Details'!$I$2:$I$2344," ",0,1)</f>
        <v>R1013</v>
      </c>
      <c r="Q2230">
        <f>_xlfn.XLOOKUP(A2230,'Hospitalisation Details'!$A$2:$A$2344,'Hospitalisation Details'!$K$2:$K$2344," ",0,1)</f>
        <v>19</v>
      </c>
    </row>
    <row r="2231" spans="1:17" ht="15.5" x14ac:dyDescent="0.35">
      <c r="A2231" s="8" t="s">
        <v>128</v>
      </c>
      <c r="B2231" t="str">
        <f>VLOOKUP(Healthcare!A2231,'Customer Names'!A2231:E4565,4,FALSE)</f>
        <v>Gregory S</v>
      </c>
      <c r="C2231" s="10">
        <f>_xlfn.XLOOKUP(A2231,'Medical Examinations'!$A$2:$A$2336,'Medical Examinations'!$B$2:$B$2336,"NA",0,1)</f>
        <v>17.34</v>
      </c>
      <c r="D2231" s="10">
        <f>_xlfn.XLOOKUP(A2231,'Medical Examinations'!$A$2:$A$2336,'Medical Examinations'!$C$2:$C$2336)</f>
        <v>6.29</v>
      </c>
      <c r="E2231" s="1" t="str">
        <f>_xlfn.XLOOKUP(A2231,'Medical Examinations'!$A$2:$A$2336,'Medical Examinations'!$D$2:$D$2336)</f>
        <v>Yes</v>
      </c>
      <c r="F2231" t="str">
        <f>_xlfn.XLOOKUP(A2231,'Medical Examinations'!$A$2:$A$2336,'Medical Examinations'!$E$2:$E$2336)</f>
        <v>No</v>
      </c>
      <c r="G2231" t="str">
        <f>_xlfn.XLOOKUP(A2231,'Medical Examinations'!$A$2:$A$2336,'Medical Examinations'!$F$2:$F$2336)</f>
        <v>Yes</v>
      </c>
      <c r="H2231" s="1">
        <f>_xlfn.XLOOKUP(A2231,'Medical Examinations'!$A$2:$A$2336,'Medical Examinations'!$G$2:$G$2336)</f>
        <v>1</v>
      </c>
      <c r="I2231" t="str">
        <f>_xlfn.XLOOKUP(A2231,'Medical Examinations'!$A$2:$A$2336,'Medical Examinations'!$H$2:$H$2336)</f>
        <v>No</v>
      </c>
      <c r="J2231" t="str">
        <f>VLOOKUP(A2231,'Medical Examinations'!$A$2:$J$2336,9,FALSE)</f>
        <v>Underweight</v>
      </c>
      <c r="K2231" t="str">
        <f>VLOOKUP(A2231,'Medical Examinations'!$A$2:$J$2336,10,FALSE)</f>
        <v>Prediabetes</v>
      </c>
      <c r="L2231" s="51" t="str">
        <f>_xlfn.XLOOKUP(A2231,'Hospitalisation Details'!$A$2:$A$2345,'Hospitalisation Details'!$J$2:$J$2345,"")</f>
        <v>19-Jun-1997</v>
      </c>
      <c r="M2231" s="12">
        <f>_xlfn.XLOOKUP(A2231,'Hospitalisation Details'!$A$2:$A$2344,'Hospitalisation Details'!$F$2:$F$2344," ",0,1)</f>
        <v>1445</v>
      </c>
      <c r="N2231" t="str">
        <f>_xlfn.XLOOKUP(A2231,'Hospitalisation Details'!$A$2:$A$2344,'Hospitalisation Details'!$G$2:$G$2344," ",0,1)</f>
        <v>tier - 2</v>
      </c>
      <c r="O2231" t="str">
        <f>_xlfn.XLOOKUP(A2231,'Hospitalisation Details'!$A$2:$A$2344,'Hospitalisation Details'!$H$2:$H$2344," ",0,1)</f>
        <v>tier - 1</v>
      </c>
      <c r="P2231" t="str">
        <f>_xlfn.XLOOKUP(A2231,'Hospitalisation Details'!$A$2:$A$2344,'Hospitalisation Details'!$I$2:$I$2344," ",0,1)</f>
        <v>R1013</v>
      </c>
      <c r="Q2231">
        <f>_xlfn.XLOOKUP(A2231,'Hospitalisation Details'!$A$2:$A$2344,'Hospitalisation Details'!$K$2:$K$2344," ",0,1)</f>
        <v>25</v>
      </c>
    </row>
    <row r="2232" spans="1:17" ht="15.5" x14ac:dyDescent="0.35">
      <c r="A2232" s="8" t="s">
        <v>127</v>
      </c>
      <c r="B2232" t="str">
        <f>VLOOKUP(Healthcare!A2232,'Customer Names'!A2232:E4566,4,FALSE)</f>
        <v>Alexandra S</v>
      </c>
      <c r="C2232" s="10">
        <f>_xlfn.XLOOKUP(A2232,'Medical Examinations'!$A$2:$A$2336,'Medical Examinations'!$B$2:$B$2336,"NA",0,1)</f>
        <v>17.940000000000001</v>
      </c>
      <c r="D2232" s="10">
        <f>_xlfn.XLOOKUP(A2232,'Medical Examinations'!$A$2:$A$2336,'Medical Examinations'!$C$2:$C$2336)</f>
        <v>4.1900000000000004</v>
      </c>
      <c r="E2232" s="1" t="str">
        <f>_xlfn.XLOOKUP(A2232,'Medical Examinations'!$A$2:$A$2336,'Medical Examinations'!$D$2:$D$2336)</f>
        <v>No</v>
      </c>
      <c r="F2232" t="str">
        <f>_xlfn.XLOOKUP(A2232,'Medical Examinations'!$A$2:$A$2336,'Medical Examinations'!$E$2:$E$2336)</f>
        <v>Yes</v>
      </c>
      <c r="G2232" t="str">
        <f>_xlfn.XLOOKUP(A2232,'Medical Examinations'!$A$2:$A$2336,'Medical Examinations'!$F$2:$F$2336)</f>
        <v>No</v>
      </c>
      <c r="H2232" s="1">
        <f>_xlfn.XLOOKUP(A2232,'Medical Examinations'!$A$2:$A$2336,'Medical Examinations'!$G$2:$G$2336)</f>
        <v>1</v>
      </c>
      <c r="I2232" t="str">
        <f>_xlfn.XLOOKUP(A2232,'Medical Examinations'!$A$2:$A$2336,'Medical Examinations'!$H$2:$H$2336)</f>
        <v>No</v>
      </c>
      <c r="J2232" t="str">
        <f>VLOOKUP(A2232,'Medical Examinations'!$A$2:$J$2336,9,FALSE)</f>
        <v>Underweight</v>
      </c>
      <c r="K2232" t="str">
        <f>VLOOKUP(A2232,'Medical Examinations'!$A$2:$J$2336,10,FALSE)</f>
        <v>Normal</v>
      </c>
      <c r="L2232" s="51" t="str">
        <f>_xlfn.XLOOKUP(A2232,'Hospitalisation Details'!$A$2:$A$2345,'Hospitalisation Details'!$J$2:$J$2345,"")</f>
        <v>1-Sep-2000</v>
      </c>
      <c r="M2232" s="12">
        <f>_xlfn.XLOOKUP(A2232,'Hospitalisation Details'!$A$2:$A$2344,'Hospitalisation Details'!$F$2:$F$2344," ",0,1)</f>
        <v>1438</v>
      </c>
      <c r="N2232" t="str">
        <f>_xlfn.XLOOKUP(A2232,'Hospitalisation Details'!$A$2:$A$2344,'Hospitalisation Details'!$G$2:$G$2344," ",0,1)</f>
        <v>tier - 2</v>
      </c>
      <c r="O2232" t="str">
        <f>_xlfn.XLOOKUP(A2232,'Hospitalisation Details'!$A$2:$A$2344,'Hospitalisation Details'!$H$2:$H$2344," ",0,1)</f>
        <v>tier - 2</v>
      </c>
      <c r="P2232" t="str">
        <f>_xlfn.XLOOKUP(A2232,'Hospitalisation Details'!$A$2:$A$2344,'Hospitalisation Details'!$I$2:$I$2344," ",0,1)</f>
        <v>R1013</v>
      </c>
      <c r="Q2232">
        <f>_xlfn.XLOOKUP(A2232,'Hospitalisation Details'!$A$2:$A$2344,'Hospitalisation Details'!$K$2:$K$2344," ",0,1)</f>
        <v>22</v>
      </c>
    </row>
    <row r="2233" spans="1:17" ht="15.5" x14ac:dyDescent="0.35">
      <c r="A2233" s="8" t="s">
        <v>126</v>
      </c>
      <c r="B2233" t="str">
        <f>VLOOKUP(Healthcare!A2233,'Customer Names'!A2233:E4567,4,FALSE)</f>
        <v>Hillary</v>
      </c>
      <c r="C2233" s="10">
        <f>_xlfn.XLOOKUP(A2233,'Medical Examinations'!$A$2:$A$2336,'Medical Examinations'!$B$2:$B$2336,"NA",0,1)</f>
        <v>16.670000000000002</v>
      </c>
      <c r="D2233" s="10">
        <f>_xlfn.XLOOKUP(A2233,'Medical Examinations'!$A$2:$A$2336,'Medical Examinations'!$C$2:$C$2336)</f>
        <v>4.7</v>
      </c>
      <c r="E2233" s="1" t="str">
        <f>_xlfn.XLOOKUP(A2233,'Medical Examinations'!$A$2:$A$2336,'Medical Examinations'!$D$2:$D$2336)</f>
        <v>Yes</v>
      </c>
      <c r="F2233" t="str">
        <f>_xlfn.XLOOKUP(A2233,'Medical Examinations'!$A$2:$A$2336,'Medical Examinations'!$E$2:$E$2336)</f>
        <v>No</v>
      </c>
      <c r="G2233" t="str">
        <f>_xlfn.XLOOKUP(A2233,'Medical Examinations'!$A$2:$A$2336,'Medical Examinations'!$F$2:$F$2336)</f>
        <v>Yes</v>
      </c>
      <c r="H2233" s="1">
        <f>_xlfn.XLOOKUP(A2233,'Medical Examinations'!$A$2:$A$2336,'Medical Examinations'!$G$2:$G$2336)</f>
        <v>1</v>
      </c>
      <c r="I2233" t="str">
        <f>_xlfn.XLOOKUP(A2233,'Medical Examinations'!$A$2:$A$2336,'Medical Examinations'!$H$2:$H$2336)</f>
        <v>No</v>
      </c>
      <c r="J2233" t="str">
        <f>VLOOKUP(A2233,'Medical Examinations'!$A$2:$J$2336,9,FALSE)</f>
        <v>Underweight</v>
      </c>
      <c r="K2233" t="str">
        <f>VLOOKUP(A2233,'Medical Examinations'!$A$2:$J$2336,10,FALSE)</f>
        <v>Normal</v>
      </c>
      <c r="L2233" s="51" t="str">
        <f>_xlfn.XLOOKUP(A2233,'Hospitalisation Details'!$A$2:$A$2345,'Hospitalisation Details'!$J$2:$J$2345,"")</f>
        <v>5-Dec-1997</v>
      </c>
      <c r="M2233" s="12">
        <f>_xlfn.XLOOKUP(A2233,'Hospitalisation Details'!$A$2:$A$2344,'Hospitalisation Details'!$F$2:$F$2344," ",0,1)</f>
        <v>1422</v>
      </c>
      <c r="N2233" t="str">
        <f>_xlfn.XLOOKUP(A2233,'Hospitalisation Details'!$A$2:$A$2344,'Hospitalisation Details'!$G$2:$G$2344," ",0,1)</f>
        <v>tier - 2</v>
      </c>
      <c r="O2233" t="str">
        <f>_xlfn.XLOOKUP(A2233,'Hospitalisation Details'!$A$2:$A$2344,'Hospitalisation Details'!$H$2:$H$2344," ",0,1)</f>
        <v>tier - 2</v>
      </c>
      <c r="P2233" t="str">
        <f>_xlfn.XLOOKUP(A2233,'Hospitalisation Details'!$A$2:$A$2344,'Hospitalisation Details'!$I$2:$I$2344," ",0,1)</f>
        <v>R1013</v>
      </c>
      <c r="Q2233">
        <f>_xlfn.XLOOKUP(A2233,'Hospitalisation Details'!$A$2:$A$2344,'Hospitalisation Details'!$K$2:$K$2344," ",0,1)</f>
        <v>25</v>
      </c>
    </row>
    <row r="2234" spans="1:17" ht="15.5" x14ac:dyDescent="0.35">
      <c r="A2234" s="8" t="s">
        <v>125</v>
      </c>
      <c r="B2234" t="str">
        <f>VLOOKUP(Healthcare!A2234,'Customer Names'!A2234:E4568,4,FALSE)</f>
        <v>Amy K.</v>
      </c>
      <c r="C2234" s="10">
        <f>_xlfn.XLOOKUP(A2234,'Medical Examinations'!$A$2:$A$2336,'Medical Examinations'!$B$2:$B$2336,"NA",0,1)</f>
        <v>20.58</v>
      </c>
      <c r="D2234" s="10">
        <f>_xlfn.XLOOKUP(A2234,'Medical Examinations'!$A$2:$A$2336,'Medical Examinations'!$C$2:$C$2336)</f>
        <v>5.64</v>
      </c>
      <c r="E2234" s="1" t="str">
        <f>_xlfn.XLOOKUP(A2234,'Medical Examinations'!$A$2:$A$2336,'Medical Examinations'!$D$2:$D$2336)</f>
        <v>Yes</v>
      </c>
      <c r="F2234" t="str">
        <f>_xlfn.XLOOKUP(A2234,'Medical Examinations'!$A$2:$A$2336,'Medical Examinations'!$E$2:$E$2336)</f>
        <v>No</v>
      </c>
      <c r="G2234" t="str">
        <f>_xlfn.XLOOKUP(A2234,'Medical Examinations'!$A$2:$A$2336,'Medical Examinations'!$F$2:$F$2336)</f>
        <v>No</v>
      </c>
      <c r="H2234" s="1">
        <f>_xlfn.XLOOKUP(A2234,'Medical Examinations'!$A$2:$A$2336,'Medical Examinations'!$G$2:$G$2336)</f>
        <v>0</v>
      </c>
      <c r="I2234" t="str">
        <f>_xlfn.XLOOKUP(A2234,'Medical Examinations'!$A$2:$A$2336,'Medical Examinations'!$H$2:$H$2336)</f>
        <v>No</v>
      </c>
      <c r="J2234" t="str">
        <f>VLOOKUP(A2234,'Medical Examinations'!$A$2:$J$2336,9,FALSE)</f>
        <v>Normal Weight</v>
      </c>
      <c r="K2234" t="str">
        <f>VLOOKUP(A2234,'Medical Examinations'!$A$2:$J$2336,10,FALSE)</f>
        <v>Normal</v>
      </c>
      <c r="L2234" s="51" t="str">
        <f>_xlfn.XLOOKUP(A2234,'Hospitalisation Details'!$A$2:$A$2345,'Hospitalisation Details'!$J$2:$J$2345,"")</f>
        <v>23-Aug-2001</v>
      </c>
      <c r="M2234" s="12">
        <f>_xlfn.XLOOKUP(A2234,'Hospitalisation Details'!$A$2:$A$2344,'Hospitalisation Details'!$F$2:$F$2344," ",0,1)</f>
        <v>1421</v>
      </c>
      <c r="N2234" t="str">
        <f>_xlfn.XLOOKUP(A2234,'Hospitalisation Details'!$A$2:$A$2344,'Hospitalisation Details'!$G$2:$G$2344," ",0,1)</f>
        <v>tier - 2</v>
      </c>
      <c r="O2234" t="str">
        <f>_xlfn.XLOOKUP(A2234,'Hospitalisation Details'!$A$2:$A$2344,'Hospitalisation Details'!$H$2:$H$2344," ",0,1)</f>
        <v>tier - 2</v>
      </c>
      <c r="P2234" t="str">
        <f>_xlfn.XLOOKUP(A2234,'Hospitalisation Details'!$A$2:$A$2344,'Hospitalisation Details'!$I$2:$I$2344," ",0,1)</f>
        <v>R1013</v>
      </c>
      <c r="Q2234">
        <f>_xlfn.XLOOKUP(A2234,'Hospitalisation Details'!$A$2:$A$2344,'Hospitalisation Details'!$K$2:$K$2344," ",0,1)</f>
        <v>21</v>
      </c>
    </row>
    <row r="2235" spans="1:17" ht="15.5" x14ac:dyDescent="0.35">
      <c r="A2235" s="8" t="s">
        <v>124</v>
      </c>
      <c r="B2235" t="str">
        <f>VLOOKUP(Healthcare!A2235,'Customer Names'!A2235:E4569,4,FALSE)</f>
        <v>Scott</v>
      </c>
      <c r="C2235" s="10">
        <f>_xlfn.XLOOKUP(A2235,'Medical Examinations'!$A$2:$A$2336,'Medical Examinations'!$B$2:$B$2336,"NA",0,1)</f>
        <v>16.5</v>
      </c>
      <c r="D2235" s="10">
        <f>_xlfn.XLOOKUP(A2235,'Medical Examinations'!$A$2:$A$2336,'Medical Examinations'!$C$2:$C$2336)</f>
        <v>4.1100000000000003</v>
      </c>
      <c r="E2235" s="1" t="str">
        <f>_xlfn.XLOOKUP(A2235,'Medical Examinations'!$A$2:$A$2336,'Medical Examinations'!$D$2:$D$2336)</f>
        <v>Yes</v>
      </c>
      <c r="F2235" t="str">
        <f>_xlfn.XLOOKUP(A2235,'Medical Examinations'!$A$2:$A$2336,'Medical Examinations'!$E$2:$E$2336)</f>
        <v>No</v>
      </c>
      <c r="G2235" t="str">
        <f>_xlfn.XLOOKUP(A2235,'Medical Examinations'!$A$2:$A$2336,'Medical Examinations'!$F$2:$F$2336)</f>
        <v>No</v>
      </c>
      <c r="H2235" s="1">
        <f>_xlfn.XLOOKUP(A2235,'Medical Examinations'!$A$2:$A$2336,'Medical Examinations'!$G$2:$G$2336)</f>
        <v>0</v>
      </c>
      <c r="I2235" t="str">
        <f>_xlfn.XLOOKUP(A2235,'Medical Examinations'!$A$2:$A$2336,'Medical Examinations'!$H$2:$H$2336)</f>
        <v>No</v>
      </c>
      <c r="J2235" t="str">
        <f>VLOOKUP(A2235,'Medical Examinations'!$A$2:$J$2336,9,FALSE)</f>
        <v>Underweight</v>
      </c>
      <c r="K2235" t="str">
        <f>VLOOKUP(A2235,'Medical Examinations'!$A$2:$J$2336,10,FALSE)</f>
        <v>Normal</v>
      </c>
      <c r="L2235" s="51" t="str">
        <f>_xlfn.XLOOKUP(A2235,'Hospitalisation Details'!$A$2:$A$2345,'Hospitalisation Details'!$J$2:$J$2345,"")</f>
        <v>23-Jun-1996</v>
      </c>
      <c r="M2235" s="12">
        <f>_xlfn.XLOOKUP(A2235,'Hospitalisation Details'!$A$2:$A$2344,'Hospitalisation Details'!$F$2:$F$2344," ",0,1)</f>
        <v>1417</v>
      </c>
      <c r="N2235" t="str">
        <f>_xlfn.XLOOKUP(A2235,'Hospitalisation Details'!$A$2:$A$2344,'Hospitalisation Details'!$G$2:$G$2344," ",0,1)</f>
        <v>tier - 2</v>
      </c>
      <c r="O2235" t="str">
        <f>_xlfn.XLOOKUP(A2235,'Hospitalisation Details'!$A$2:$A$2344,'Hospitalisation Details'!$H$2:$H$2344," ",0,1)</f>
        <v>tier - 3</v>
      </c>
      <c r="P2235" t="str">
        <f>_xlfn.XLOOKUP(A2235,'Hospitalisation Details'!$A$2:$A$2344,'Hospitalisation Details'!$I$2:$I$2344," ",0,1)</f>
        <v>R1013</v>
      </c>
      <c r="Q2235">
        <f>_xlfn.XLOOKUP(A2235,'Hospitalisation Details'!$A$2:$A$2344,'Hospitalisation Details'!$K$2:$K$2344," ",0,1)</f>
        <v>26</v>
      </c>
    </row>
    <row r="2236" spans="1:17" ht="15.5" x14ac:dyDescent="0.35">
      <c r="A2236" s="8" t="s">
        <v>123</v>
      </c>
      <c r="B2236" t="str">
        <f>VLOOKUP(Healthcare!A2236,'Customer Names'!A2236:E4570,4,FALSE)</f>
        <v>John</v>
      </c>
      <c r="C2236" s="10">
        <f>_xlfn.XLOOKUP(A2236,'Medical Examinations'!$A$2:$A$2336,'Medical Examinations'!$B$2:$B$2336,"NA",0,1)</f>
        <v>15.41</v>
      </c>
      <c r="D2236" s="10">
        <f>_xlfn.XLOOKUP(A2236,'Medical Examinations'!$A$2:$A$2336,'Medical Examinations'!$C$2:$C$2336)</f>
        <v>5.43</v>
      </c>
      <c r="E2236" s="1" t="str">
        <f>_xlfn.XLOOKUP(A2236,'Medical Examinations'!$A$2:$A$2336,'Medical Examinations'!$D$2:$D$2336)</f>
        <v>Yes</v>
      </c>
      <c r="F2236" t="str">
        <f>_xlfn.XLOOKUP(A2236,'Medical Examinations'!$A$2:$A$2336,'Medical Examinations'!$E$2:$E$2336)</f>
        <v>No</v>
      </c>
      <c r="G2236" t="str">
        <f>_xlfn.XLOOKUP(A2236,'Medical Examinations'!$A$2:$A$2336,'Medical Examinations'!$F$2:$F$2336)</f>
        <v>Yes</v>
      </c>
      <c r="H2236" s="1">
        <f>_xlfn.XLOOKUP(A2236,'Medical Examinations'!$A$2:$A$2336,'Medical Examinations'!$G$2:$G$2336)</f>
        <v>1</v>
      </c>
      <c r="I2236" t="str">
        <f>_xlfn.XLOOKUP(A2236,'Medical Examinations'!$A$2:$A$2336,'Medical Examinations'!$H$2:$H$2336)</f>
        <v>No</v>
      </c>
      <c r="J2236" t="str">
        <f>VLOOKUP(A2236,'Medical Examinations'!$A$2:$J$2336,9,FALSE)</f>
        <v>Underweight</v>
      </c>
      <c r="K2236" t="str">
        <f>VLOOKUP(A2236,'Medical Examinations'!$A$2:$J$2336,10,FALSE)</f>
        <v>Normal</v>
      </c>
      <c r="L2236" s="51" t="str">
        <f>_xlfn.XLOOKUP(A2236,'Hospitalisation Details'!$A$2:$A$2345,'Hospitalisation Details'!$J$2:$J$2345,"")</f>
        <v>27-Oct-1997</v>
      </c>
      <c r="M2236" s="12">
        <f>_xlfn.XLOOKUP(A2236,'Hospitalisation Details'!$A$2:$A$2344,'Hospitalisation Details'!$F$2:$F$2344," ",0,1)</f>
        <v>1402</v>
      </c>
      <c r="N2236" t="str">
        <f>_xlfn.XLOOKUP(A2236,'Hospitalisation Details'!$A$2:$A$2344,'Hospitalisation Details'!$G$2:$G$2344," ",0,1)</f>
        <v>tier - 2</v>
      </c>
      <c r="O2236" t="str">
        <f>_xlfn.XLOOKUP(A2236,'Hospitalisation Details'!$A$2:$A$2344,'Hospitalisation Details'!$H$2:$H$2344," ",0,1)</f>
        <v>tier - 3</v>
      </c>
      <c r="P2236" t="str">
        <f>_xlfn.XLOOKUP(A2236,'Hospitalisation Details'!$A$2:$A$2344,'Hospitalisation Details'!$I$2:$I$2344," ",0,1)</f>
        <v>R1011</v>
      </c>
      <c r="Q2236">
        <f>_xlfn.XLOOKUP(A2236,'Hospitalisation Details'!$A$2:$A$2344,'Hospitalisation Details'!$K$2:$K$2344," ",0,1)</f>
        <v>25</v>
      </c>
    </row>
    <row r="2237" spans="1:17" ht="15.5" x14ac:dyDescent="0.35">
      <c r="A2237" s="8" t="s">
        <v>122</v>
      </c>
      <c r="B2237" t="str">
        <f>VLOOKUP(Healthcare!A2237,'Customer Names'!A2237:E4571,4,FALSE)</f>
        <v>Maaikel</v>
      </c>
      <c r="C2237" s="10">
        <f>_xlfn.XLOOKUP(A2237,'Medical Examinations'!$A$2:$A$2336,'Medical Examinations'!$B$2:$B$2336,"NA",0,1)</f>
        <v>24.59</v>
      </c>
      <c r="D2237" s="10">
        <f>_xlfn.XLOOKUP(A2237,'Medical Examinations'!$A$2:$A$2336,'Medical Examinations'!$C$2:$C$2336)</f>
        <v>4.38</v>
      </c>
      <c r="E2237" s="1" t="str">
        <f>_xlfn.XLOOKUP(A2237,'Medical Examinations'!$A$2:$A$2336,'Medical Examinations'!$D$2:$D$2336)</f>
        <v>No</v>
      </c>
      <c r="F2237" t="str">
        <f>_xlfn.XLOOKUP(A2237,'Medical Examinations'!$A$2:$A$2336,'Medical Examinations'!$E$2:$E$2336)</f>
        <v>No</v>
      </c>
      <c r="G2237" t="str">
        <f>_xlfn.XLOOKUP(A2237,'Medical Examinations'!$A$2:$A$2336,'Medical Examinations'!$F$2:$F$2336)</f>
        <v>No</v>
      </c>
      <c r="H2237" s="1">
        <f>_xlfn.XLOOKUP(A2237,'Medical Examinations'!$A$2:$A$2336,'Medical Examinations'!$G$2:$G$2336)</f>
        <v>1</v>
      </c>
      <c r="I2237" t="str">
        <f>_xlfn.XLOOKUP(A2237,'Medical Examinations'!$A$2:$A$2336,'Medical Examinations'!$H$2:$H$2336)</f>
        <v>No</v>
      </c>
      <c r="J2237" t="str">
        <f>VLOOKUP(A2237,'Medical Examinations'!$A$2:$J$2336,9,FALSE)</f>
        <v>Normal Weight</v>
      </c>
      <c r="K2237" t="str">
        <f>VLOOKUP(A2237,'Medical Examinations'!$A$2:$J$2336,10,FALSE)</f>
        <v>Normal</v>
      </c>
      <c r="L2237" s="51" t="str">
        <f>_xlfn.XLOOKUP(A2237,'Hospitalisation Details'!$A$2:$A$2345,'Hospitalisation Details'!$J$2:$J$2345,"")</f>
        <v>5-Sep-1998</v>
      </c>
      <c r="M2237" s="12">
        <f>_xlfn.XLOOKUP(A2237,'Hospitalisation Details'!$A$2:$A$2344,'Hospitalisation Details'!$F$2:$F$2344," ",0,1)</f>
        <v>1400.44</v>
      </c>
      <c r="N2237" t="str">
        <f>_xlfn.XLOOKUP(A2237,'Hospitalisation Details'!$A$2:$A$2344,'Hospitalisation Details'!$G$2:$G$2344," ",0,1)</f>
        <v>tier - 2</v>
      </c>
      <c r="O2237" t="str">
        <f>_xlfn.XLOOKUP(A2237,'Hospitalisation Details'!$A$2:$A$2344,'Hospitalisation Details'!$H$2:$H$2344," ",0,1)</f>
        <v>tier - 2</v>
      </c>
      <c r="P2237" t="str">
        <f>_xlfn.XLOOKUP(A2237,'Hospitalisation Details'!$A$2:$A$2344,'Hospitalisation Details'!$I$2:$I$2344," ",0,1)</f>
        <v>R1013</v>
      </c>
      <c r="Q2237">
        <f>_xlfn.XLOOKUP(A2237,'Hospitalisation Details'!$A$2:$A$2344,'Hospitalisation Details'!$K$2:$K$2344," ",0,1)</f>
        <v>24</v>
      </c>
    </row>
    <row r="2238" spans="1:17" ht="15.5" x14ac:dyDescent="0.35">
      <c r="A2238" s="8" t="s">
        <v>121</v>
      </c>
      <c r="B2238" t="str">
        <f>VLOOKUP(Healthcare!A2238,'Customer Names'!A2238:E4572,4,FALSE)</f>
        <v>Daniel C</v>
      </c>
      <c r="C2238" s="10">
        <f>_xlfn.XLOOKUP(A2238,'Medical Examinations'!$A$2:$A$2336,'Medical Examinations'!$B$2:$B$2336,"NA",0,1)</f>
        <v>33.33</v>
      </c>
      <c r="D2238" s="10">
        <f>_xlfn.XLOOKUP(A2238,'Medical Examinations'!$A$2:$A$2336,'Medical Examinations'!$C$2:$C$2336)</f>
        <v>9.7899999999999991</v>
      </c>
      <c r="E2238" s="1" t="str">
        <f>_xlfn.XLOOKUP(A2238,'Medical Examinations'!$A$2:$A$2336,'Medical Examinations'!$D$2:$D$2336)</f>
        <v>No</v>
      </c>
      <c r="F2238" t="str">
        <f>_xlfn.XLOOKUP(A2238,'Medical Examinations'!$A$2:$A$2336,'Medical Examinations'!$E$2:$E$2336)</f>
        <v>No</v>
      </c>
      <c r="G2238" t="str">
        <f>_xlfn.XLOOKUP(A2238,'Medical Examinations'!$A$2:$A$2336,'Medical Examinations'!$F$2:$F$2336)</f>
        <v>No</v>
      </c>
      <c r="H2238" s="1">
        <f>_xlfn.XLOOKUP(A2238,'Medical Examinations'!$A$2:$A$2336,'Medical Examinations'!$G$2:$G$2336)</f>
        <v>0</v>
      </c>
      <c r="I2238" t="str">
        <f>_xlfn.XLOOKUP(A2238,'Medical Examinations'!$A$2:$A$2336,'Medical Examinations'!$H$2:$H$2336)</f>
        <v>No</v>
      </c>
      <c r="J2238" t="str">
        <f>VLOOKUP(A2238,'Medical Examinations'!$A$2:$J$2336,9,FALSE)</f>
        <v>Obesity</v>
      </c>
      <c r="K2238" t="str">
        <f>VLOOKUP(A2238,'Medical Examinations'!$A$2:$J$2336,10,FALSE)</f>
        <v>Diabetes</v>
      </c>
      <c r="L2238" s="51" t="str">
        <f>_xlfn.XLOOKUP(A2238,'Hospitalisation Details'!$A$2:$A$2345,'Hospitalisation Details'!$J$2:$J$2345,"")</f>
        <v>22-Dec-2002</v>
      </c>
      <c r="M2238" s="12">
        <f>_xlfn.XLOOKUP(A2238,'Hospitalisation Details'!$A$2:$A$2344,'Hospitalisation Details'!$F$2:$F$2344," ",0,1)</f>
        <v>1391.53</v>
      </c>
      <c r="N2238" t="str">
        <f>_xlfn.XLOOKUP(A2238,'Hospitalisation Details'!$A$2:$A$2344,'Hospitalisation Details'!$G$2:$G$2344," ",0,1)</f>
        <v>tier - 2</v>
      </c>
      <c r="O2238" t="str">
        <f>_xlfn.XLOOKUP(A2238,'Hospitalisation Details'!$A$2:$A$2344,'Hospitalisation Details'!$H$2:$H$2344," ",0,1)</f>
        <v>tier - 1</v>
      </c>
      <c r="P2238" t="str">
        <f>_xlfn.XLOOKUP(A2238,'Hospitalisation Details'!$A$2:$A$2344,'Hospitalisation Details'!$I$2:$I$2344," ",0,1)</f>
        <v>R1013</v>
      </c>
      <c r="Q2238">
        <f>_xlfn.XLOOKUP(A2238,'Hospitalisation Details'!$A$2:$A$2344,'Hospitalisation Details'!$K$2:$K$2344," ",0,1)</f>
        <v>20</v>
      </c>
    </row>
    <row r="2239" spans="1:17" ht="15.5" x14ac:dyDescent="0.35">
      <c r="A2239" s="8" t="s">
        <v>120</v>
      </c>
      <c r="B2239" t="str">
        <f>VLOOKUP(Healthcare!A2239,'Customer Names'!A2239:E4573,4,FALSE)</f>
        <v>Christopher S.</v>
      </c>
      <c r="C2239" s="10">
        <f>_xlfn.XLOOKUP(A2239,'Medical Examinations'!$A$2:$A$2336,'Medical Examinations'!$B$2:$B$2336,"NA",0,1)</f>
        <v>18.5</v>
      </c>
      <c r="D2239" s="10">
        <f>_xlfn.XLOOKUP(A2239,'Medical Examinations'!$A$2:$A$2336,'Medical Examinations'!$C$2:$C$2336)</f>
        <v>11.84</v>
      </c>
      <c r="E2239" s="1" t="str">
        <f>_xlfn.XLOOKUP(A2239,'Medical Examinations'!$A$2:$A$2336,'Medical Examinations'!$D$2:$D$2336)</f>
        <v>No</v>
      </c>
      <c r="F2239" t="str">
        <f>_xlfn.XLOOKUP(A2239,'Medical Examinations'!$A$2:$A$2336,'Medical Examinations'!$E$2:$E$2336)</f>
        <v>No</v>
      </c>
      <c r="G2239" t="str">
        <f>_xlfn.XLOOKUP(A2239,'Medical Examinations'!$A$2:$A$2336,'Medical Examinations'!$F$2:$F$2336)</f>
        <v>No</v>
      </c>
      <c r="H2239" s="1">
        <f>_xlfn.XLOOKUP(A2239,'Medical Examinations'!$A$2:$A$2336,'Medical Examinations'!$G$2:$G$2336)</f>
        <v>0</v>
      </c>
      <c r="I2239" t="str">
        <f>_xlfn.XLOOKUP(A2239,'Medical Examinations'!$A$2:$A$2336,'Medical Examinations'!$H$2:$H$2336)</f>
        <v>No</v>
      </c>
      <c r="J2239" t="str">
        <f>VLOOKUP(A2239,'Medical Examinations'!$A$2:$J$2336,9,FALSE)</f>
        <v>Normal Weight</v>
      </c>
      <c r="K2239" t="str">
        <f>VLOOKUP(A2239,'Medical Examinations'!$A$2:$J$2336,10,FALSE)</f>
        <v>Diabetes</v>
      </c>
      <c r="L2239" s="51" t="str">
        <f>_xlfn.XLOOKUP(A2239,'Hospitalisation Details'!$A$2:$A$2345,'Hospitalisation Details'!$J$2:$J$2345,"")</f>
        <v>14-Nov-2002</v>
      </c>
      <c r="M2239" s="12">
        <f>_xlfn.XLOOKUP(A2239,'Hospitalisation Details'!$A$2:$A$2344,'Hospitalisation Details'!$F$2:$F$2344," ",0,1)</f>
        <v>1390</v>
      </c>
      <c r="N2239" t="str">
        <f>_xlfn.XLOOKUP(A2239,'Hospitalisation Details'!$A$2:$A$2344,'Hospitalisation Details'!$G$2:$G$2344," ",0,1)</f>
        <v>tier - 2</v>
      </c>
      <c r="O2239" t="str">
        <f>_xlfn.XLOOKUP(A2239,'Hospitalisation Details'!$A$2:$A$2344,'Hospitalisation Details'!$H$2:$H$2344," ",0,1)</f>
        <v>tier - 2</v>
      </c>
      <c r="P2239" t="str">
        <f>_xlfn.XLOOKUP(A2239,'Hospitalisation Details'!$A$2:$A$2344,'Hospitalisation Details'!$I$2:$I$2344," ",0,1)</f>
        <v>R1013</v>
      </c>
      <c r="Q2239">
        <f>_xlfn.XLOOKUP(A2239,'Hospitalisation Details'!$A$2:$A$2344,'Hospitalisation Details'!$K$2:$K$2344," ",0,1)</f>
        <v>20</v>
      </c>
    </row>
    <row r="2240" spans="1:17" ht="15.5" x14ac:dyDescent="0.35">
      <c r="A2240" s="8" t="s">
        <v>119</v>
      </c>
      <c r="B2240" t="str">
        <f>VLOOKUP(Healthcare!A2240,'Customer Names'!A2240:E4574,4,FALSE)</f>
        <v>William R</v>
      </c>
      <c r="C2240" s="10">
        <f>_xlfn.XLOOKUP(A2240,'Medical Examinations'!$A$2:$A$2336,'Medical Examinations'!$B$2:$B$2336,"NA",0,1)</f>
        <v>18.579999999999998</v>
      </c>
      <c r="D2240" s="10">
        <f>_xlfn.XLOOKUP(A2240,'Medical Examinations'!$A$2:$A$2336,'Medical Examinations'!$C$2:$C$2336)</f>
        <v>6.22</v>
      </c>
      <c r="E2240" s="1" t="str">
        <f>_xlfn.XLOOKUP(A2240,'Medical Examinations'!$A$2:$A$2336,'Medical Examinations'!$D$2:$D$2336)</f>
        <v>No</v>
      </c>
      <c r="F2240" t="str">
        <f>_xlfn.XLOOKUP(A2240,'Medical Examinations'!$A$2:$A$2336,'Medical Examinations'!$E$2:$E$2336)</f>
        <v>No</v>
      </c>
      <c r="G2240" t="str">
        <f>_xlfn.XLOOKUP(A2240,'Medical Examinations'!$A$2:$A$2336,'Medical Examinations'!$F$2:$F$2336)</f>
        <v>No</v>
      </c>
      <c r="H2240" s="1">
        <f>_xlfn.XLOOKUP(A2240,'Medical Examinations'!$A$2:$A$2336,'Medical Examinations'!$G$2:$G$2336)</f>
        <v>0</v>
      </c>
      <c r="I2240" t="str">
        <f>_xlfn.XLOOKUP(A2240,'Medical Examinations'!$A$2:$A$2336,'Medical Examinations'!$H$2:$H$2336)</f>
        <v>No</v>
      </c>
      <c r="J2240" t="str">
        <f>VLOOKUP(A2240,'Medical Examinations'!$A$2:$J$2336,9,FALSE)</f>
        <v>Normal Weight</v>
      </c>
      <c r="K2240" t="str">
        <f>VLOOKUP(A2240,'Medical Examinations'!$A$2:$J$2336,10,FALSE)</f>
        <v>Prediabetes</v>
      </c>
      <c r="L2240" s="51" t="str">
        <f>_xlfn.XLOOKUP(A2240,'Hospitalisation Details'!$A$2:$A$2345,'Hospitalisation Details'!$J$2:$J$2345,"")</f>
        <v>6-Jul-1999</v>
      </c>
      <c r="M2240" s="12">
        <f>_xlfn.XLOOKUP(A2240,'Hospitalisation Details'!$A$2:$A$2344,'Hospitalisation Details'!$F$2:$F$2344," ",0,1)</f>
        <v>1389</v>
      </c>
      <c r="N2240" t="str">
        <f>_xlfn.XLOOKUP(A2240,'Hospitalisation Details'!$A$2:$A$2344,'Hospitalisation Details'!$G$2:$G$2344," ",0,1)</f>
        <v>tier - 2</v>
      </c>
      <c r="O2240" t="str">
        <f>_xlfn.XLOOKUP(A2240,'Hospitalisation Details'!$A$2:$A$2344,'Hospitalisation Details'!$H$2:$H$2344," ",0,1)</f>
        <v>tier - 2</v>
      </c>
      <c r="P2240" t="str">
        <f>_xlfn.XLOOKUP(A2240,'Hospitalisation Details'!$A$2:$A$2344,'Hospitalisation Details'!$I$2:$I$2344," ",0,1)</f>
        <v>R1013</v>
      </c>
      <c r="Q2240">
        <f>_xlfn.XLOOKUP(A2240,'Hospitalisation Details'!$A$2:$A$2344,'Hospitalisation Details'!$K$2:$K$2344," ",0,1)</f>
        <v>23</v>
      </c>
    </row>
    <row r="2241" spans="1:17" ht="15.5" x14ac:dyDescent="0.35">
      <c r="A2241" s="8" t="s">
        <v>118</v>
      </c>
      <c r="B2241" t="str">
        <f>VLOOKUP(Healthcare!A2241,'Customer Names'!A2241:E4575,4,FALSE)</f>
        <v>Lyndsy</v>
      </c>
      <c r="C2241" s="10">
        <f>_xlfn.XLOOKUP(A2241,'Medical Examinations'!$A$2:$A$2336,'Medical Examinations'!$B$2:$B$2336,"NA",0,1)</f>
        <v>16.64</v>
      </c>
      <c r="D2241" s="10">
        <f>_xlfn.XLOOKUP(A2241,'Medical Examinations'!$A$2:$A$2336,'Medical Examinations'!$C$2:$C$2336)</f>
        <v>10.01</v>
      </c>
      <c r="E2241" s="1" t="str">
        <f>_xlfn.XLOOKUP(A2241,'Medical Examinations'!$A$2:$A$2336,'Medical Examinations'!$D$2:$D$2336)</f>
        <v>No</v>
      </c>
      <c r="F2241" t="str">
        <f>_xlfn.XLOOKUP(A2241,'Medical Examinations'!$A$2:$A$2336,'Medical Examinations'!$E$2:$E$2336)</f>
        <v>No</v>
      </c>
      <c r="G2241" t="str">
        <f>_xlfn.XLOOKUP(A2241,'Medical Examinations'!$A$2:$A$2336,'Medical Examinations'!$F$2:$F$2336)</f>
        <v>No</v>
      </c>
      <c r="H2241" s="1">
        <f>_xlfn.XLOOKUP(A2241,'Medical Examinations'!$A$2:$A$2336,'Medical Examinations'!$G$2:$G$2336)</f>
        <v>0</v>
      </c>
      <c r="I2241" t="str">
        <f>_xlfn.XLOOKUP(A2241,'Medical Examinations'!$A$2:$A$2336,'Medical Examinations'!$H$2:$H$2336)</f>
        <v>No</v>
      </c>
      <c r="J2241" t="str">
        <f>VLOOKUP(A2241,'Medical Examinations'!$A$2:$J$2336,9,FALSE)</f>
        <v>Underweight</v>
      </c>
      <c r="K2241" t="str">
        <f>VLOOKUP(A2241,'Medical Examinations'!$A$2:$J$2336,10,FALSE)</f>
        <v>Diabetes</v>
      </c>
      <c r="L2241" s="51" t="str">
        <f>_xlfn.XLOOKUP(A2241,'Hospitalisation Details'!$A$2:$A$2345,'Hospitalisation Details'!$J$2:$J$2345,"")</f>
        <v>15-Aug-2002</v>
      </c>
      <c r="M2241" s="12">
        <f>_xlfn.XLOOKUP(A2241,'Hospitalisation Details'!$A$2:$A$2344,'Hospitalisation Details'!$F$2:$F$2344," ",0,1)</f>
        <v>1382</v>
      </c>
      <c r="N2241" t="str">
        <f>_xlfn.XLOOKUP(A2241,'Hospitalisation Details'!$A$2:$A$2344,'Hospitalisation Details'!$G$2:$G$2344," ",0,1)</f>
        <v>tier - 2</v>
      </c>
      <c r="O2241" t="str">
        <f>_xlfn.XLOOKUP(A2241,'Hospitalisation Details'!$A$2:$A$2344,'Hospitalisation Details'!$H$2:$H$2344," ",0,1)</f>
        <v>tier - 1</v>
      </c>
      <c r="P2241" t="str">
        <f>_xlfn.XLOOKUP(A2241,'Hospitalisation Details'!$A$2:$A$2344,'Hospitalisation Details'!$I$2:$I$2344," ",0,1)</f>
        <v>R1013</v>
      </c>
      <c r="Q2241">
        <f>_xlfn.XLOOKUP(A2241,'Hospitalisation Details'!$A$2:$A$2344,'Hospitalisation Details'!$K$2:$K$2344," ",0,1)</f>
        <v>20</v>
      </c>
    </row>
    <row r="2242" spans="1:17" ht="15.5" x14ac:dyDescent="0.35">
      <c r="A2242" s="8" t="s">
        <v>117</v>
      </c>
      <c r="B2242" t="str">
        <f>VLOOKUP(Healthcare!A2242,'Customer Names'!A2242:E4576,4,FALSE)</f>
        <v>Jessica</v>
      </c>
      <c r="C2242" s="10">
        <f>_xlfn.XLOOKUP(A2242,'Medical Examinations'!$A$2:$A$2336,'Medical Examinations'!$B$2:$B$2336,"NA",0,1)</f>
        <v>19.329999999999998</v>
      </c>
      <c r="D2242" s="10">
        <f>_xlfn.XLOOKUP(A2242,'Medical Examinations'!$A$2:$A$2336,'Medical Examinations'!$C$2:$C$2336)</f>
        <v>4.32</v>
      </c>
      <c r="E2242" s="1" t="str">
        <f>_xlfn.XLOOKUP(A2242,'Medical Examinations'!$A$2:$A$2336,'Medical Examinations'!$D$2:$D$2336)</f>
        <v>No</v>
      </c>
      <c r="F2242" t="str">
        <f>_xlfn.XLOOKUP(A2242,'Medical Examinations'!$A$2:$A$2336,'Medical Examinations'!$E$2:$E$2336)</f>
        <v>No</v>
      </c>
      <c r="G2242" t="str">
        <f>_xlfn.XLOOKUP(A2242,'Medical Examinations'!$A$2:$A$2336,'Medical Examinations'!$F$2:$F$2336)</f>
        <v>No</v>
      </c>
      <c r="H2242" s="1">
        <f>_xlfn.XLOOKUP(A2242,'Medical Examinations'!$A$2:$A$2336,'Medical Examinations'!$G$2:$G$2336)</f>
        <v>1</v>
      </c>
      <c r="I2242" t="str">
        <f>_xlfn.XLOOKUP(A2242,'Medical Examinations'!$A$2:$A$2336,'Medical Examinations'!$H$2:$H$2336)</f>
        <v>No</v>
      </c>
      <c r="J2242" t="str">
        <f>VLOOKUP(A2242,'Medical Examinations'!$A$2:$J$2336,9,FALSE)</f>
        <v>Normal Weight</v>
      </c>
      <c r="K2242" t="str">
        <f>VLOOKUP(A2242,'Medical Examinations'!$A$2:$J$2336,10,FALSE)</f>
        <v>Normal</v>
      </c>
      <c r="L2242" s="51" t="str">
        <f>_xlfn.XLOOKUP(A2242,'Hospitalisation Details'!$A$2:$A$2345,'Hospitalisation Details'!$J$2:$J$2345,"")</f>
        <v>3-Dec-1998</v>
      </c>
      <c r="M2242" s="12">
        <f>_xlfn.XLOOKUP(A2242,'Hospitalisation Details'!$A$2:$A$2344,'Hospitalisation Details'!$F$2:$F$2344," ",0,1)</f>
        <v>1359</v>
      </c>
      <c r="N2242" t="str">
        <f>_xlfn.XLOOKUP(A2242,'Hospitalisation Details'!$A$2:$A$2344,'Hospitalisation Details'!$G$2:$G$2344," ",0,1)</f>
        <v>tier - 2</v>
      </c>
      <c r="O2242" t="str">
        <f>_xlfn.XLOOKUP(A2242,'Hospitalisation Details'!$A$2:$A$2344,'Hospitalisation Details'!$H$2:$H$2344," ",0,1)</f>
        <v>tier - 1</v>
      </c>
      <c r="P2242" t="str">
        <f>_xlfn.XLOOKUP(A2242,'Hospitalisation Details'!$A$2:$A$2344,'Hospitalisation Details'!$I$2:$I$2344," ",0,1)</f>
        <v>R1013</v>
      </c>
      <c r="Q2242">
        <f>_xlfn.XLOOKUP(A2242,'Hospitalisation Details'!$A$2:$A$2344,'Hospitalisation Details'!$K$2:$K$2344," ",0,1)</f>
        <v>24</v>
      </c>
    </row>
    <row r="2243" spans="1:17" ht="15.5" x14ac:dyDescent="0.35">
      <c r="A2243" s="8" t="s">
        <v>116</v>
      </c>
      <c r="B2243" t="str">
        <f>VLOOKUP(Healthcare!A2243,'Customer Names'!A2243:E4577,4,FALSE)</f>
        <v>Anna</v>
      </c>
      <c r="C2243" s="10">
        <f>_xlfn.XLOOKUP(A2243,'Medical Examinations'!$A$2:$A$2336,'Medical Examinations'!$B$2:$B$2336,"NA",0,1)</f>
        <v>21.26</v>
      </c>
      <c r="D2243" s="10">
        <f>_xlfn.XLOOKUP(A2243,'Medical Examinations'!$A$2:$A$2336,'Medical Examinations'!$C$2:$C$2336)</f>
        <v>5.65</v>
      </c>
      <c r="E2243" s="1" t="str">
        <f>_xlfn.XLOOKUP(A2243,'Medical Examinations'!$A$2:$A$2336,'Medical Examinations'!$D$2:$D$2336)</f>
        <v>Yes</v>
      </c>
      <c r="F2243" t="str">
        <f>_xlfn.XLOOKUP(A2243,'Medical Examinations'!$A$2:$A$2336,'Medical Examinations'!$E$2:$E$2336)</f>
        <v>No</v>
      </c>
      <c r="G2243" t="str">
        <f>_xlfn.XLOOKUP(A2243,'Medical Examinations'!$A$2:$A$2336,'Medical Examinations'!$F$2:$F$2336)</f>
        <v>Yes</v>
      </c>
      <c r="H2243" s="1">
        <f>_xlfn.XLOOKUP(A2243,'Medical Examinations'!$A$2:$A$2336,'Medical Examinations'!$G$2:$G$2336)</f>
        <v>1</v>
      </c>
      <c r="I2243" t="str">
        <f>_xlfn.XLOOKUP(A2243,'Medical Examinations'!$A$2:$A$2336,'Medical Examinations'!$H$2:$H$2336)</f>
        <v>No</v>
      </c>
      <c r="J2243" t="str">
        <f>VLOOKUP(A2243,'Medical Examinations'!$A$2:$J$2336,9,FALSE)</f>
        <v>Normal Weight</v>
      </c>
      <c r="K2243" t="str">
        <f>VLOOKUP(A2243,'Medical Examinations'!$A$2:$J$2336,10,FALSE)</f>
        <v>Normal</v>
      </c>
      <c r="L2243" s="51" t="str">
        <f>_xlfn.XLOOKUP(A2243,'Hospitalisation Details'!$A$2:$A$2345,'Hospitalisation Details'!$J$2:$J$2345,"")</f>
        <v>7-Nov-1997</v>
      </c>
      <c r="M2243" s="12">
        <f>_xlfn.XLOOKUP(A2243,'Hospitalisation Details'!$A$2:$A$2344,'Hospitalisation Details'!$F$2:$F$2344," ",0,1)</f>
        <v>1341.16</v>
      </c>
      <c r="N2243" t="str">
        <f>_xlfn.XLOOKUP(A2243,'Hospitalisation Details'!$A$2:$A$2344,'Hospitalisation Details'!$G$2:$G$2344," ",0,1)</f>
        <v>tier - 2</v>
      </c>
      <c r="O2243" t="str">
        <f>_xlfn.XLOOKUP(A2243,'Hospitalisation Details'!$A$2:$A$2344,'Hospitalisation Details'!$H$2:$H$2344," ",0,1)</f>
        <v>tier - 2</v>
      </c>
      <c r="P2243" t="str">
        <f>_xlfn.XLOOKUP(A2243,'Hospitalisation Details'!$A$2:$A$2344,'Hospitalisation Details'!$I$2:$I$2344," ",0,1)</f>
        <v>R1012</v>
      </c>
      <c r="Q2243">
        <f>_xlfn.XLOOKUP(A2243,'Hospitalisation Details'!$A$2:$A$2344,'Hospitalisation Details'!$K$2:$K$2344," ",0,1)</f>
        <v>25</v>
      </c>
    </row>
    <row r="2244" spans="1:17" ht="15.5" x14ac:dyDescent="0.35">
      <c r="A2244" s="8" t="s">
        <v>115</v>
      </c>
      <c r="B2244" t="str">
        <f>VLOOKUP(Healthcare!A2244,'Customer Names'!A2244:E4578,4,FALSE)</f>
        <v>Jordan</v>
      </c>
      <c r="C2244" s="10">
        <f>_xlfn.XLOOKUP(A2244,'Medical Examinations'!$A$2:$A$2336,'Medical Examinations'!$B$2:$B$2336,"NA",0,1)</f>
        <v>15.6</v>
      </c>
      <c r="D2244" s="10">
        <f>_xlfn.XLOOKUP(A2244,'Medical Examinations'!$A$2:$A$2336,'Medical Examinations'!$C$2:$C$2336)</f>
        <v>4.12</v>
      </c>
      <c r="E2244" s="1" t="str">
        <f>_xlfn.XLOOKUP(A2244,'Medical Examinations'!$A$2:$A$2336,'Medical Examinations'!$D$2:$D$2336)</f>
        <v>Yes</v>
      </c>
      <c r="F2244" t="str">
        <f>_xlfn.XLOOKUP(A2244,'Medical Examinations'!$A$2:$A$2336,'Medical Examinations'!$E$2:$E$2336)</f>
        <v>No</v>
      </c>
      <c r="G2244" t="str">
        <f>_xlfn.XLOOKUP(A2244,'Medical Examinations'!$A$2:$A$2336,'Medical Examinations'!$F$2:$F$2336)</f>
        <v>No</v>
      </c>
      <c r="H2244" s="1">
        <f>_xlfn.XLOOKUP(A2244,'Medical Examinations'!$A$2:$A$2336,'Medical Examinations'!$G$2:$G$2336)</f>
        <v>1</v>
      </c>
      <c r="I2244" t="str">
        <f>_xlfn.XLOOKUP(A2244,'Medical Examinations'!$A$2:$A$2336,'Medical Examinations'!$H$2:$H$2336)</f>
        <v>No</v>
      </c>
      <c r="J2244" t="str">
        <f>VLOOKUP(A2244,'Medical Examinations'!$A$2:$J$2336,9,FALSE)</f>
        <v>Underweight</v>
      </c>
      <c r="K2244" t="str">
        <f>VLOOKUP(A2244,'Medical Examinations'!$A$2:$J$2336,10,FALSE)</f>
        <v>Normal</v>
      </c>
      <c r="L2244" s="51" t="str">
        <f>_xlfn.XLOOKUP(A2244,'Hospitalisation Details'!$A$2:$A$2345,'Hospitalisation Details'!$J$2:$J$2345,"")</f>
        <v>30-Jul-1995</v>
      </c>
      <c r="M2244" s="12">
        <f>_xlfn.XLOOKUP(A2244,'Hospitalisation Details'!$A$2:$A$2344,'Hospitalisation Details'!$F$2:$F$2344," ",0,1)</f>
        <v>1338</v>
      </c>
      <c r="N2244" t="str">
        <f>_xlfn.XLOOKUP(A2244,'Hospitalisation Details'!$A$2:$A$2344,'Hospitalisation Details'!$G$2:$G$2344," ",0,1)</f>
        <v>tier - 2</v>
      </c>
      <c r="O2244" t="str">
        <f>_xlfn.XLOOKUP(A2244,'Hospitalisation Details'!$A$2:$A$2344,'Hospitalisation Details'!$H$2:$H$2344," ",0,1)</f>
        <v>tier - 3</v>
      </c>
      <c r="P2244" t="str">
        <f>_xlfn.XLOOKUP(A2244,'Hospitalisation Details'!$A$2:$A$2344,'Hospitalisation Details'!$I$2:$I$2344," ",0,1)</f>
        <v>R1012</v>
      </c>
      <c r="Q2244">
        <f>_xlfn.XLOOKUP(A2244,'Hospitalisation Details'!$A$2:$A$2344,'Hospitalisation Details'!$K$2:$K$2344," ",0,1)</f>
        <v>27</v>
      </c>
    </row>
    <row r="2245" spans="1:17" ht="15.5" x14ac:dyDescent="0.35">
      <c r="A2245" s="8" t="s">
        <v>114</v>
      </c>
      <c r="B2245" t="str">
        <f>VLOOKUP(Healthcare!A2245,'Customer Names'!A2245:E4579,4,FALSE)</f>
        <v>Brian</v>
      </c>
      <c r="C2245" s="10">
        <f>_xlfn.XLOOKUP(A2245,'Medical Examinations'!$A$2:$A$2336,'Medical Examinations'!$B$2:$B$2336,"NA",0,1)</f>
        <v>24.39</v>
      </c>
      <c r="D2245" s="10">
        <f>_xlfn.XLOOKUP(A2245,'Medical Examinations'!$A$2:$A$2336,'Medical Examinations'!$C$2:$C$2336)</f>
        <v>6.24</v>
      </c>
      <c r="E2245" s="1" t="str">
        <f>_xlfn.XLOOKUP(A2245,'Medical Examinations'!$A$2:$A$2336,'Medical Examinations'!$D$2:$D$2336)</f>
        <v>No</v>
      </c>
      <c r="F2245" t="str">
        <f>_xlfn.XLOOKUP(A2245,'Medical Examinations'!$A$2:$A$2336,'Medical Examinations'!$E$2:$E$2336)</f>
        <v>No</v>
      </c>
      <c r="G2245" t="str">
        <f>_xlfn.XLOOKUP(A2245,'Medical Examinations'!$A$2:$A$2336,'Medical Examinations'!$F$2:$F$2336)</f>
        <v>No</v>
      </c>
      <c r="H2245" s="1">
        <f>_xlfn.XLOOKUP(A2245,'Medical Examinations'!$A$2:$A$2336,'Medical Examinations'!$G$2:$G$2336)</f>
        <v>1</v>
      </c>
      <c r="I2245" t="str">
        <f>_xlfn.XLOOKUP(A2245,'Medical Examinations'!$A$2:$A$2336,'Medical Examinations'!$H$2:$H$2336)</f>
        <v>No</v>
      </c>
      <c r="J2245" t="str">
        <f>VLOOKUP(A2245,'Medical Examinations'!$A$2:$J$2336,9,FALSE)</f>
        <v>Normal Weight</v>
      </c>
      <c r="K2245" t="str">
        <f>VLOOKUP(A2245,'Medical Examinations'!$A$2:$J$2336,10,FALSE)</f>
        <v>Prediabetes</v>
      </c>
      <c r="L2245" s="51" t="str">
        <f>_xlfn.XLOOKUP(A2245,'Hospitalisation Details'!$A$2:$A$2345,'Hospitalisation Details'!$J$2:$J$2345,"")</f>
        <v>12-Jul-1998</v>
      </c>
      <c r="M2245" s="12">
        <f>_xlfn.XLOOKUP(A2245,'Hospitalisation Details'!$A$2:$A$2344,'Hospitalisation Details'!$F$2:$F$2344," ",0,1)</f>
        <v>1332.61</v>
      </c>
      <c r="N2245" t="str">
        <f>_xlfn.XLOOKUP(A2245,'Hospitalisation Details'!$A$2:$A$2344,'Hospitalisation Details'!$G$2:$G$2344," ",0,1)</f>
        <v>tier - 2</v>
      </c>
      <c r="O2245" t="str">
        <f>_xlfn.XLOOKUP(A2245,'Hospitalisation Details'!$A$2:$A$2344,'Hospitalisation Details'!$H$2:$H$2344," ",0,1)</f>
        <v>tier - 3</v>
      </c>
      <c r="P2245" t="str">
        <f>_xlfn.XLOOKUP(A2245,'Hospitalisation Details'!$A$2:$A$2344,'Hospitalisation Details'!$I$2:$I$2344," ",0,1)</f>
        <v>R1013</v>
      </c>
      <c r="Q2245">
        <f>_xlfn.XLOOKUP(A2245,'Hospitalisation Details'!$A$2:$A$2344,'Hospitalisation Details'!$K$2:$K$2344," ",0,1)</f>
        <v>24</v>
      </c>
    </row>
    <row r="2246" spans="1:17" ht="15.5" x14ac:dyDescent="0.35">
      <c r="A2246" s="8" t="s">
        <v>113</v>
      </c>
      <c r="B2246" t="str">
        <f>VLOOKUP(Healthcare!A2246,'Customer Names'!A2246:E4580,4,FALSE)</f>
        <v>Katherine A</v>
      </c>
      <c r="C2246" s="10">
        <f>_xlfn.XLOOKUP(A2246,'Medical Examinations'!$A$2:$A$2336,'Medical Examinations'!$B$2:$B$2336,"NA",0,1)</f>
        <v>24.75</v>
      </c>
      <c r="D2246" s="10">
        <f>_xlfn.XLOOKUP(A2246,'Medical Examinations'!$A$2:$A$2336,'Medical Examinations'!$C$2:$C$2336)</f>
        <v>4.83</v>
      </c>
      <c r="E2246" s="1" t="str">
        <f>_xlfn.XLOOKUP(A2246,'Medical Examinations'!$A$2:$A$2336,'Medical Examinations'!$D$2:$D$2336)</f>
        <v>No</v>
      </c>
      <c r="F2246" t="str">
        <f>_xlfn.XLOOKUP(A2246,'Medical Examinations'!$A$2:$A$2336,'Medical Examinations'!$E$2:$E$2336)</f>
        <v>No</v>
      </c>
      <c r="G2246" t="str">
        <f>_xlfn.XLOOKUP(A2246,'Medical Examinations'!$A$2:$A$2336,'Medical Examinations'!$F$2:$F$2336)</f>
        <v>No</v>
      </c>
      <c r="H2246" s="1">
        <f>_xlfn.XLOOKUP(A2246,'Medical Examinations'!$A$2:$A$2336,'Medical Examinations'!$G$2:$G$2336)</f>
        <v>0</v>
      </c>
      <c r="I2246" t="str">
        <f>_xlfn.XLOOKUP(A2246,'Medical Examinations'!$A$2:$A$2336,'Medical Examinations'!$H$2:$H$2336)</f>
        <v>No</v>
      </c>
      <c r="J2246" t="str">
        <f>VLOOKUP(A2246,'Medical Examinations'!$A$2:$J$2336,9,FALSE)</f>
        <v>Normal Weight</v>
      </c>
      <c r="K2246" t="str">
        <f>VLOOKUP(A2246,'Medical Examinations'!$A$2:$J$2336,10,FALSE)</f>
        <v>Normal</v>
      </c>
      <c r="L2246" s="51" t="str">
        <f>_xlfn.XLOOKUP(A2246,'Hospitalisation Details'!$A$2:$A$2345,'Hospitalisation Details'!$J$2:$J$2345,"")</f>
        <v>14-Oct-1999</v>
      </c>
      <c r="M2246" s="12">
        <f>_xlfn.XLOOKUP(A2246,'Hospitalisation Details'!$A$2:$A$2344,'Hospitalisation Details'!$F$2:$F$2344," ",0,1)</f>
        <v>1329.17</v>
      </c>
      <c r="N2246" t="str">
        <f>_xlfn.XLOOKUP(A2246,'Hospitalisation Details'!$A$2:$A$2344,'Hospitalisation Details'!$G$2:$G$2344," ",0,1)</f>
        <v>tier - 2</v>
      </c>
      <c r="O2246" t="str">
        <f>_xlfn.XLOOKUP(A2246,'Hospitalisation Details'!$A$2:$A$2344,'Hospitalisation Details'!$H$2:$H$2344," ",0,1)</f>
        <v>tier - 3</v>
      </c>
      <c r="P2246" t="str">
        <f>_xlfn.XLOOKUP(A2246,'Hospitalisation Details'!$A$2:$A$2344,'Hospitalisation Details'!$I$2:$I$2344," ",0,1)</f>
        <v>R1013</v>
      </c>
      <c r="Q2246">
        <f>_xlfn.XLOOKUP(A2246,'Hospitalisation Details'!$A$2:$A$2344,'Hospitalisation Details'!$K$2:$K$2344," ",0,1)</f>
        <v>23</v>
      </c>
    </row>
    <row r="2247" spans="1:17" ht="15.5" x14ac:dyDescent="0.35">
      <c r="A2247" s="8" t="s">
        <v>112</v>
      </c>
      <c r="B2247" t="str">
        <f>VLOOKUP(Healthcare!A2247,'Customer Names'!A2247:E4581,4,FALSE)</f>
        <v>Melanie</v>
      </c>
      <c r="C2247" s="10">
        <f>_xlfn.XLOOKUP(A2247,'Medical Examinations'!$A$2:$A$2336,'Medical Examinations'!$B$2:$B$2336,"NA",0,1)</f>
        <v>20.88</v>
      </c>
      <c r="D2247" s="10">
        <f>_xlfn.XLOOKUP(A2247,'Medical Examinations'!$A$2:$A$2336,'Medical Examinations'!$C$2:$C$2336)</f>
        <v>7.4</v>
      </c>
      <c r="E2247" s="1" t="str">
        <f>_xlfn.XLOOKUP(A2247,'Medical Examinations'!$A$2:$A$2336,'Medical Examinations'!$D$2:$D$2336)</f>
        <v>No</v>
      </c>
      <c r="F2247" t="str">
        <f>_xlfn.XLOOKUP(A2247,'Medical Examinations'!$A$2:$A$2336,'Medical Examinations'!$E$2:$E$2336)</f>
        <v>No</v>
      </c>
      <c r="G2247" t="str">
        <f>_xlfn.XLOOKUP(A2247,'Medical Examinations'!$A$2:$A$2336,'Medical Examinations'!$F$2:$F$2336)</f>
        <v>No</v>
      </c>
      <c r="H2247" s="1">
        <f>_xlfn.XLOOKUP(A2247,'Medical Examinations'!$A$2:$A$2336,'Medical Examinations'!$G$2:$G$2336)</f>
        <v>0</v>
      </c>
      <c r="I2247" t="str">
        <f>_xlfn.XLOOKUP(A2247,'Medical Examinations'!$A$2:$A$2336,'Medical Examinations'!$H$2:$H$2336)</f>
        <v>No</v>
      </c>
      <c r="J2247" t="str">
        <f>VLOOKUP(A2247,'Medical Examinations'!$A$2:$J$2336,9,FALSE)</f>
        <v>Normal Weight</v>
      </c>
      <c r="K2247" t="str">
        <f>VLOOKUP(A2247,'Medical Examinations'!$A$2:$J$2336,10,FALSE)</f>
        <v>Diabetes</v>
      </c>
      <c r="L2247" s="51" t="str">
        <f>_xlfn.XLOOKUP(A2247,'Hospitalisation Details'!$A$2:$A$2345,'Hospitalisation Details'!$J$2:$J$2345,"")</f>
        <v>13-Oct-2002</v>
      </c>
      <c r="M2247" s="12">
        <f>_xlfn.XLOOKUP(A2247,'Hospitalisation Details'!$A$2:$A$2344,'Hospitalisation Details'!$F$2:$F$2344," ",0,1)</f>
        <v>1315</v>
      </c>
      <c r="N2247" t="str">
        <f>_xlfn.XLOOKUP(A2247,'Hospitalisation Details'!$A$2:$A$2344,'Hospitalisation Details'!$G$2:$G$2344," ",0,1)</f>
        <v>tier - 2</v>
      </c>
      <c r="O2247" t="str">
        <f>_xlfn.XLOOKUP(A2247,'Hospitalisation Details'!$A$2:$A$2344,'Hospitalisation Details'!$H$2:$H$2344," ",0,1)</f>
        <v>tier - 2</v>
      </c>
      <c r="P2247" t="str">
        <f>_xlfn.XLOOKUP(A2247,'Hospitalisation Details'!$A$2:$A$2344,'Hospitalisation Details'!$I$2:$I$2344," ",0,1)</f>
        <v>R1013</v>
      </c>
      <c r="Q2247">
        <f>_xlfn.XLOOKUP(A2247,'Hospitalisation Details'!$A$2:$A$2344,'Hospitalisation Details'!$K$2:$K$2344," ",0,1)</f>
        <v>20</v>
      </c>
    </row>
    <row r="2248" spans="1:17" ht="15.5" x14ac:dyDescent="0.35">
      <c r="A2248" s="8" t="s">
        <v>111</v>
      </c>
      <c r="B2248" t="str">
        <f>VLOOKUP(Healthcare!A2248,'Customer Names'!A2248:E4582,4,FALSE)</f>
        <v>Jessica</v>
      </c>
      <c r="C2248" s="10">
        <f>_xlfn.XLOOKUP(A2248,'Medical Examinations'!$A$2:$A$2336,'Medical Examinations'!$B$2:$B$2336,"NA",0,1)</f>
        <v>20.43</v>
      </c>
      <c r="D2248" s="10">
        <f>_xlfn.XLOOKUP(A2248,'Medical Examinations'!$A$2:$A$2336,'Medical Examinations'!$C$2:$C$2336)</f>
        <v>4.54</v>
      </c>
      <c r="E2248" s="1" t="str">
        <f>_xlfn.XLOOKUP(A2248,'Medical Examinations'!$A$2:$A$2336,'Medical Examinations'!$D$2:$D$2336)</f>
        <v>No</v>
      </c>
      <c r="F2248" t="str">
        <f>_xlfn.XLOOKUP(A2248,'Medical Examinations'!$A$2:$A$2336,'Medical Examinations'!$E$2:$E$2336)</f>
        <v>No</v>
      </c>
      <c r="G2248" t="str">
        <f>_xlfn.XLOOKUP(A2248,'Medical Examinations'!$A$2:$A$2336,'Medical Examinations'!$F$2:$F$2336)</f>
        <v>No</v>
      </c>
      <c r="H2248" s="1">
        <f>_xlfn.XLOOKUP(A2248,'Medical Examinations'!$A$2:$A$2336,'Medical Examinations'!$G$2:$G$2336)</f>
        <v>0</v>
      </c>
      <c r="I2248" t="str">
        <f>_xlfn.XLOOKUP(A2248,'Medical Examinations'!$A$2:$A$2336,'Medical Examinations'!$H$2:$H$2336)</f>
        <v>No</v>
      </c>
      <c r="J2248" t="str">
        <f>VLOOKUP(A2248,'Medical Examinations'!$A$2:$J$2336,9,FALSE)</f>
        <v>Normal Weight</v>
      </c>
      <c r="K2248" t="str">
        <f>VLOOKUP(A2248,'Medical Examinations'!$A$2:$J$2336,10,FALSE)</f>
        <v>Normal</v>
      </c>
      <c r="L2248" s="51" t="str">
        <f>_xlfn.XLOOKUP(A2248,'Hospitalisation Details'!$A$2:$A$2345,'Hospitalisation Details'!$J$2:$J$2345,"")</f>
        <v>2-Dec-1999</v>
      </c>
      <c r="M2248" s="12">
        <f>_xlfn.XLOOKUP(A2248,'Hospitalisation Details'!$A$2:$A$2344,'Hospitalisation Details'!$F$2:$F$2344," ",0,1)</f>
        <v>1304</v>
      </c>
      <c r="N2248" t="str">
        <f>_xlfn.XLOOKUP(A2248,'Hospitalisation Details'!$A$2:$A$2344,'Hospitalisation Details'!$G$2:$G$2344," ",0,1)</f>
        <v>tier - 2</v>
      </c>
      <c r="O2248" t="str">
        <f>_xlfn.XLOOKUP(A2248,'Hospitalisation Details'!$A$2:$A$2344,'Hospitalisation Details'!$H$2:$H$2344," ",0,1)</f>
        <v>tier - 2</v>
      </c>
      <c r="P2248" t="str">
        <f>_xlfn.XLOOKUP(A2248,'Hospitalisation Details'!$A$2:$A$2344,'Hospitalisation Details'!$I$2:$I$2344," ",0,1)</f>
        <v>R1013</v>
      </c>
      <c r="Q2248">
        <f>_xlfn.XLOOKUP(A2248,'Hospitalisation Details'!$A$2:$A$2344,'Hospitalisation Details'!$K$2:$K$2344," ",0,1)</f>
        <v>23</v>
      </c>
    </row>
    <row r="2249" spans="1:17" ht="15.5" x14ac:dyDescent="0.35">
      <c r="A2249" s="8" t="s">
        <v>110</v>
      </c>
      <c r="B2249" t="str">
        <f>VLOOKUP(Healthcare!A2249,'Customer Names'!A2249:E4583,4,FALSE)</f>
        <v>Eric S</v>
      </c>
      <c r="C2249" s="10">
        <f>_xlfn.XLOOKUP(A2249,'Medical Examinations'!$A$2:$A$2336,'Medical Examinations'!$B$2:$B$2336,"NA",0,1)</f>
        <v>15.18</v>
      </c>
      <c r="D2249" s="10">
        <f>_xlfn.XLOOKUP(A2249,'Medical Examinations'!$A$2:$A$2336,'Medical Examinations'!$C$2:$C$2336)</f>
        <v>11.11</v>
      </c>
      <c r="E2249" s="1" t="str">
        <f>_xlfn.XLOOKUP(A2249,'Medical Examinations'!$A$2:$A$2336,'Medical Examinations'!$D$2:$D$2336)</f>
        <v>No</v>
      </c>
      <c r="F2249" t="str">
        <f>_xlfn.XLOOKUP(A2249,'Medical Examinations'!$A$2:$A$2336,'Medical Examinations'!$E$2:$E$2336)</f>
        <v>No</v>
      </c>
      <c r="G2249" t="str">
        <f>_xlfn.XLOOKUP(A2249,'Medical Examinations'!$A$2:$A$2336,'Medical Examinations'!$F$2:$F$2336)</f>
        <v>No</v>
      </c>
      <c r="H2249" s="1">
        <f>_xlfn.XLOOKUP(A2249,'Medical Examinations'!$A$2:$A$2336,'Medical Examinations'!$G$2:$G$2336)</f>
        <v>0</v>
      </c>
      <c r="I2249" t="str">
        <f>_xlfn.XLOOKUP(A2249,'Medical Examinations'!$A$2:$A$2336,'Medical Examinations'!$H$2:$H$2336)</f>
        <v>No</v>
      </c>
      <c r="J2249" t="str">
        <f>VLOOKUP(A2249,'Medical Examinations'!$A$2:$J$2336,9,FALSE)</f>
        <v>Underweight</v>
      </c>
      <c r="K2249" t="str">
        <f>VLOOKUP(A2249,'Medical Examinations'!$A$2:$J$2336,10,FALSE)</f>
        <v>Diabetes</v>
      </c>
      <c r="L2249" s="51" t="str">
        <f>_xlfn.XLOOKUP(A2249,'Hospitalisation Details'!$A$2:$A$2345,'Hospitalisation Details'!$J$2:$J$2345,"")</f>
        <v>10-Dec-2002</v>
      </c>
      <c r="M2249" s="12">
        <f>_xlfn.XLOOKUP(A2249,'Hospitalisation Details'!$A$2:$A$2344,'Hospitalisation Details'!$F$2:$F$2344," ",0,1)</f>
        <v>1304</v>
      </c>
      <c r="N2249" t="str">
        <f>_xlfn.XLOOKUP(A2249,'Hospitalisation Details'!$A$2:$A$2344,'Hospitalisation Details'!$G$2:$G$2344," ",0,1)</f>
        <v>tier - 2</v>
      </c>
      <c r="O2249" t="str">
        <f>_xlfn.XLOOKUP(A2249,'Hospitalisation Details'!$A$2:$A$2344,'Hospitalisation Details'!$H$2:$H$2344," ",0,1)</f>
        <v>tier - 2</v>
      </c>
      <c r="P2249" t="str">
        <f>_xlfn.XLOOKUP(A2249,'Hospitalisation Details'!$A$2:$A$2344,'Hospitalisation Details'!$I$2:$I$2344," ",0,1)</f>
        <v>R1012</v>
      </c>
      <c r="Q2249">
        <f>_xlfn.XLOOKUP(A2249,'Hospitalisation Details'!$A$2:$A$2344,'Hospitalisation Details'!$K$2:$K$2344," ",0,1)</f>
        <v>20</v>
      </c>
    </row>
    <row r="2250" spans="1:17" ht="15.5" x14ac:dyDescent="0.35">
      <c r="A2250" s="8" t="s">
        <v>109</v>
      </c>
      <c r="B2250" t="str">
        <f>VLOOKUP(Healthcare!A2250,'Customer Names'!A2250:E4584,4,FALSE)</f>
        <v>Joseph</v>
      </c>
      <c r="C2250" s="10">
        <f>_xlfn.XLOOKUP(A2250,'Medical Examinations'!$A$2:$A$2336,'Medical Examinations'!$B$2:$B$2336,"NA",0,1)</f>
        <v>15.12</v>
      </c>
      <c r="D2250" s="10">
        <f>_xlfn.XLOOKUP(A2250,'Medical Examinations'!$A$2:$A$2336,'Medical Examinations'!$C$2:$C$2336)</f>
        <v>4.03</v>
      </c>
      <c r="E2250" s="1" t="str">
        <f>_xlfn.XLOOKUP(A2250,'Medical Examinations'!$A$2:$A$2336,'Medical Examinations'!$D$2:$D$2336)</f>
        <v>Yes</v>
      </c>
      <c r="F2250" t="str">
        <f>_xlfn.XLOOKUP(A2250,'Medical Examinations'!$A$2:$A$2336,'Medical Examinations'!$E$2:$E$2336)</f>
        <v>No</v>
      </c>
      <c r="G2250" t="str">
        <f>_xlfn.XLOOKUP(A2250,'Medical Examinations'!$A$2:$A$2336,'Medical Examinations'!$F$2:$F$2336)</f>
        <v>No</v>
      </c>
      <c r="H2250" s="1">
        <f>_xlfn.XLOOKUP(A2250,'Medical Examinations'!$A$2:$A$2336,'Medical Examinations'!$G$2:$G$2336)</f>
        <v>0</v>
      </c>
      <c r="I2250" t="str">
        <f>_xlfn.XLOOKUP(A2250,'Medical Examinations'!$A$2:$A$2336,'Medical Examinations'!$H$2:$H$2336)</f>
        <v>No</v>
      </c>
      <c r="J2250" t="str">
        <f>VLOOKUP(A2250,'Medical Examinations'!$A$2:$J$2336,9,FALSE)</f>
        <v>Underweight</v>
      </c>
      <c r="K2250" t="str">
        <f>VLOOKUP(A2250,'Medical Examinations'!$A$2:$J$2336,10,FALSE)</f>
        <v>Normal</v>
      </c>
      <c r="L2250" s="51" t="str">
        <f>_xlfn.XLOOKUP(A2250,'Hospitalisation Details'!$A$2:$A$2345,'Hospitalisation Details'!$J$2:$J$2345,"")</f>
        <v>29-Nov-2001</v>
      </c>
      <c r="M2250" s="12">
        <f>_xlfn.XLOOKUP(A2250,'Hospitalisation Details'!$A$2:$A$2344,'Hospitalisation Details'!$F$2:$F$2344," ",0,1)</f>
        <v>1293</v>
      </c>
      <c r="N2250" t="str">
        <f>_xlfn.XLOOKUP(A2250,'Hospitalisation Details'!$A$2:$A$2344,'Hospitalisation Details'!$G$2:$G$2344," ",0,1)</f>
        <v>tier - 2</v>
      </c>
      <c r="O2250" t="str">
        <f>_xlfn.XLOOKUP(A2250,'Hospitalisation Details'!$A$2:$A$2344,'Hospitalisation Details'!$H$2:$H$2344," ",0,1)</f>
        <v>tier - 3</v>
      </c>
      <c r="P2250" t="str">
        <f>_xlfn.XLOOKUP(A2250,'Hospitalisation Details'!$A$2:$A$2344,'Hospitalisation Details'!$I$2:$I$2344," ",0,1)</f>
        <v>R1012</v>
      </c>
      <c r="Q2250">
        <f>_xlfn.XLOOKUP(A2250,'Hospitalisation Details'!$A$2:$A$2344,'Hospitalisation Details'!$K$2:$K$2344," ",0,1)</f>
        <v>21</v>
      </c>
    </row>
    <row r="2251" spans="1:17" ht="15.5" x14ac:dyDescent="0.35">
      <c r="A2251" s="8" t="s">
        <v>108</v>
      </c>
      <c r="B2251" t="str">
        <f>VLOOKUP(Healthcare!A2251,'Customer Names'!A2251:E4585,4,FALSE)</f>
        <v>Mary</v>
      </c>
      <c r="C2251" s="10">
        <f>_xlfn.XLOOKUP(A2251,'Medical Examinations'!$A$2:$A$2336,'Medical Examinations'!$B$2:$B$2336,"NA",0,1)</f>
        <v>23.88</v>
      </c>
      <c r="D2251" s="10">
        <f>_xlfn.XLOOKUP(A2251,'Medical Examinations'!$A$2:$A$2336,'Medical Examinations'!$C$2:$C$2336)</f>
        <v>4.51</v>
      </c>
      <c r="E2251" s="1" t="str">
        <f>_xlfn.XLOOKUP(A2251,'Medical Examinations'!$A$2:$A$2336,'Medical Examinations'!$D$2:$D$2336)</f>
        <v>No</v>
      </c>
      <c r="F2251" t="str">
        <f>_xlfn.XLOOKUP(A2251,'Medical Examinations'!$A$2:$A$2336,'Medical Examinations'!$E$2:$E$2336)</f>
        <v>No</v>
      </c>
      <c r="G2251" t="str">
        <f>_xlfn.XLOOKUP(A2251,'Medical Examinations'!$A$2:$A$2336,'Medical Examinations'!$F$2:$F$2336)</f>
        <v>No</v>
      </c>
      <c r="H2251" s="1">
        <f>_xlfn.XLOOKUP(A2251,'Medical Examinations'!$A$2:$A$2336,'Medical Examinations'!$G$2:$G$2336)</f>
        <v>1</v>
      </c>
      <c r="I2251" t="str">
        <f>_xlfn.XLOOKUP(A2251,'Medical Examinations'!$A$2:$A$2336,'Medical Examinations'!$H$2:$H$2336)</f>
        <v>No</v>
      </c>
      <c r="J2251" t="str">
        <f>VLOOKUP(A2251,'Medical Examinations'!$A$2:$J$2336,9,FALSE)</f>
        <v>Normal Weight</v>
      </c>
      <c r="K2251" t="str">
        <f>VLOOKUP(A2251,'Medical Examinations'!$A$2:$J$2336,10,FALSE)</f>
        <v>Normal</v>
      </c>
      <c r="L2251" s="51" t="str">
        <f>_xlfn.XLOOKUP(A2251,'Hospitalisation Details'!$A$2:$A$2345,'Hospitalisation Details'!$J$2:$J$2345,"")</f>
        <v>4-Jun-1998</v>
      </c>
      <c r="M2251" s="12">
        <f>_xlfn.XLOOKUP(A2251,'Hospitalisation Details'!$A$2:$A$2344,'Hospitalisation Details'!$F$2:$F$2344," ",0,1)</f>
        <v>1290.93</v>
      </c>
      <c r="N2251" t="str">
        <f>_xlfn.XLOOKUP(A2251,'Hospitalisation Details'!$A$2:$A$2344,'Hospitalisation Details'!$G$2:$G$2344," ",0,1)</f>
        <v>tier - 2</v>
      </c>
      <c r="O2251" t="str">
        <f>_xlfn.XLOOKUP(A2251,'Hospitalisation Details'!$A$2:$A$2344,'Hospitalisation Details'!$H$2:$H$2344," ",0,1)</f>
        <v>tier - 2</v>
      </c>
      <c r="P2251" t="str">
        <f>_xlfn.XLOOKUP(A2251,'Hospitalisation Details'!$A$2:$A$2344,'Hospitalisation Details'!$I$2:$I$2344," ",0,1)</f>
        <v>R1013</v>
      </c>
      <c r="Q2251">
        <f>_xlfn.XLOOKUP(A2251,'Hospitalisation Details'!$A$2:$A$2344,'Hospitalisation Details'!$K$2:$K$2344," ",0,1)</f>
        <v>25</v>
      </c>
    </row>
    <row r="2252" spans="1:17" ht="15.5" x14ac:dyDescent="0.35">
      <c r="A2252" s="8" t="s">
        <v>107</v>
      </c>
      <c r="B2252" t="str">
        <f>VLOOKUP(Healthcare!A2252,'Customer Names'!A2252:E4586,4,FALSE)</f>
        <v>Natalie</v>
      </c>
      <c r="C2252" s="10">
        <f>_xlfn.XLOOKUP(A2252,'Medical Examinations'!$A$2:$A$2336,'Medical Examinations'!$B$2:$B$2336,"NA",0,1)</f>
        <v>16.13</v>
      </c>
      <c r="D2252" s="10">
        <f>_xlfn.XLOOKUP(A2252,'Medical Examinations'!$A$2:$A$2336,'Medical Examinations'!$C$2:$C$2336)</f>
        <v>5.56</v>
      </c>
      <c r="E2252" s="1" t="str">
        <f>_xlfn.XLOOKUP(A2252,'Medical Examinations'!$A$2:$A$2336,'Medical Examinations'!$D$2:$D$2336)</f>
        <v>No</v>
      </c>
      <c r="F2252" t="str">
        <f>_xlfn.XLOOKUP(A2252,'Medical Examinations'!$A$2:$A$2336,'Medical Examinations'!$E$2:$E$2336)</f>
        <v>Yes</v>
      </c>
      <c r="G2252" t="str">
        <f>_xlfn.XLOOKUP(A2252,'Medical Examinations'!$A$2:$A$2336,'Medical Examinations'!$F$2:$F$2336)</f>
        <v>No</v>
      </c>
      <c r="H2252" s="1">
        <f>_xlfn.XLOOKUP(A2252,'Medical Examinations'!$A$2:$A$2336,'Medical Examinations'!$G$2:$G$2336)</f>
        <v>1</v>
      </c>
      <c r="I2252" t="str">
        <f>_xlfn.XLOOKUP(A2252,'Medical Examinations'!$A$2:$A$2336,'Medical Examinations'!$H$2:$H$2336)</f>
        <v>No</v>
      </c>
      <c r="J2252" t="str">
        <f>VLOOKUP(A2252,'Medical Examinations'!$A$2:$J$2336,9,FALSE)</f>
        <v>Underweight</v>
      </c>
      <c r="K2252" t="str">
        <f>VLOOKUP(A2252,'Medical Examinations'!$A$2:$J$2336,10,FALSE)</f>
        <v>Normal</v>
      </c>
      <c r="L2252" s="51" t="str">
        <f>_xlfn.XLOOKUP(A2252,'Hospitalisation Details'!$A$2:$A$2345,'Hospitalisation Details'!$J$2:$J$2345,"")</f>
        <v>26-Jun-2000</v>
      </c>
      <c r="M2252" s="12">
        <f>_xlfn.XLOOKUP(A2252,'Hospitalisation Details'!$A$2:$A$2344,'Hospitalisation Details'!$F$2:$F$2344," ",0,1)</f>
        <v>1286</v>
      </c>
      <c r="N2252" t="str">
        <f>_xlfn.XLOOKUP(A2252,'Hospitalisation Details'!$A$2:$A$2344,'Hospitalisation Details'!$G$2:$G$2344," ",0,1)</f>
        <v>tier - 2</v>
      </c>
      <c r="O2252" t="str">
        <f>_xlfn.XLOOKUP(A2252,'Hospitalisation Details'!$A$2:$A$2344,'Hospitalisation Details'!$H$2:$H$2344," ",0,1)</f>
        <v>tier - 2</v>
      </c>
      <c r="P2252" t="str">
        <f>_xlfn.XLOOKUP(A2252,'Hospitalisation Details'!$A$2:$A$2344,'Hospitalisation Details'!$I$2:$I$2344," ",0,1)</f>
        <v>R1013</v>
      </c>
      <c r="Q2252">
        <f>_xlfn.XLOOKUP(A2252,'Hospitalisation Details'!$A$2:$A$2344,'Hospitalisation Details'!$K$2:$K$2344," ",0,1)</f>
        <v>22</v>
      </c>
    </row>
    <row r="2253" spans="1:17" ht="15.5" x14ac:dyDescent="0.35">
      <c r="A2253" s="8" t="s">
        <v>106</v>
      </c>
      <c r="B2253" t="str">
        <f>VLOOKUP(Healthcare!A2253,'Customer Names'!A2253:E4587,4,FALSE)</f>
        <v>Christopher</v>
      </c>
      <c r="C2253" s="10">
        <f>_xlfn.XLOOKUP(A2253,'Medical Examinations'!$A$2:$A$2336,'Medical Examinations'!$B$2:$B$2336,"NA",0,1)</f>
        <v>24.09</v>
      </c>
      <c r="D2253" s="10">
        <f>_xlfn.XLOOKUP(A2253,'Medical Examinations'!$A$2:$A$2336,'Medical Examinations'!$C$2:$C$2336)</f>
        <v>4.0999999999999996</v>
      </c>
      <c r="E2253" s="1" t="str">
        <f>_xlfn.XLOOKUP(A2253,'Medical Examinations'!$A$2:$A$2336,'Medical Examinations'!$D$2:$D$2336)</f>
        <v>No</v>
      </c>
      <c r="F2253" t="str">
        <f>_xlfn.XLOOKUP(A2253,'Medical Examinations'!$A$2:$A$2336,'Medical Examinations'!$E$2:$E$2336)</f>
        <v>Yes</v>
      </c>
      <c r="G2253" t="str">
        <f>_xlfn.XLOOKUP(A2253,'Medical Examinations'!$A$2:$A$2336,'Medical Examinations'!$F$2:$F$2336)</f>
        <v>No</v>
      </c>
      <c r="H2253" s="1">
        <f>_xlfn.XLOOKUP(A2253,'Medical Examinations'!$A$2:$A$2336,'Medical Examinations'!$G$2:$G$2336)</f>
        <v>1</v>
      </c>
      <c r="I2253" t="str">
        <f>_xlfn.XLOOKUP(A2253,'Medical Examinations'!$A$2:$A$2336,'Medical Examinations'!$H$2:$H$2336)</f>
        <v>No</v>
      </c>
      <c r="J2253" t="str">
        <f>VLOOKUP(A2253,'Medical Examinations'!$A$2:$J$2336,9,FALSE)</f>
        <v>Normal Weight</v>
      </c>
      <c r="K2253" t="str">
        <f>VLOOKUP(A2253,'Medical Examinations'!$A$2:$J$2336,10,FALSE)</f>
        <v>Normal</v>
      </c>
      <c r="L2253" s="51" t="str">
        <f>_xlfn.XLOOKUP(A2253,'Hospitalisation Details'!$A$2:$A$2345,'Hospitalisation Details'!$J$2:$J$2345,"")</f>
        <v>28-Jul-2004</v>
      </c>
      <c r="M2253" s="12">
        <f>_xlfn.XLOOKUP(A2253,'Hospitalisation Details'!$A$2:$A$2344,'Hospitalisation Details'!$F$2:$F$2344," ",0,1)</f>
        <v>1285</v>
      </c>
      <c r="N2253" t="str">
        <f>_xlfn.XLOOKUP(A2253,'Hospitalisation Details'!$A$2:$A$2344,'Hospitalisation Details'!$G$2:$G$2344," ",0,1)</f>
        <v>tier - 2</v>
      </c>
      <c r="O2253" t="str">
        <f>_xlfn.XLOOKUP(A2253,'Hospitalisation Details'!$A$2:$A$2344,'Hospitalisation Details'!$H$2:$H$2344," ",0,1)</f>
        <v>tier - 3</v>
      </c>
      <c r="P2253" t="str">
        <f>_xlfn.XLOOKUP(A2253,'Hospitalisation Details'!$A$2:$A$2344,'Hospitalisation Details'!$I$2:$I$2344," ",0,1)</f>
        <v>R1013</v>
      </c>
      <c r="Q2253">
        <f>_xlfn.XLOOKUP(A2253,'Hospitalisation Details'!$A$2:$A$2344,'Hospitalisation Details'!$K$2:$K$2344," ",0,1)</f>
        <v>18</v>
      </c>
    </row>
    <row r="2254" spans="1:17" ht="15.5" x14ac:dyDescent="0.35">
      <c r="A2254" s="8" t="s">
        <v>105</v>
      </c>
      <c r="B2254" t="str">
        <f>VLOOKUP(Healthcare!A2254,'Customer Names'!A2254:E4588,4,FALSE)</f>
        <v>Sonja</v>
      </c>
      <c r="C2254" s="10">
        <f>_xlfn.XLOOKUP(A2254,'Medical Examinations'!$A$2:$A$2336,'Medical Examinations'!$B$2:$B$2336,"NA",0,1)</f>
        <v>19.43</v>
      </c>
      <c r="D2254" s="10">
        <f>_xlfn.XLOOKUP(A2254,'Medical Examinations'!$A$2:$A$2336,'Medical Examinations'!$C$2:$C$2336)</f>
        <v>5.85</v>
      </c>
      <c r="E2254" s="1" t="str">
        <f>_xlfn.XLOOKUP(A2254,'Medical Examinations'!$A$2:$A$2336,'Medical Examinations'!$D$2:$D$2336)</f>
        <v>No</v>
      </c>
      <c r="F2254" t="str">
        <f>_xlfn.XLOOKUP(A2254,'Medical Examinations'!$A$2:$A$2336,'Medical Examinations'!$E$2:$E$2336)</f>
        <v>Yes</v>
      </c>
      <c r="G2254" t="str">
        <f>_xlfn.XLOOKUP(A2254,'Medical Examinations'!$A$2:$A$2336,'Medical Examinations'!$F$2:$F$2336)</f>
        <v>No</v>
      </c>
      <c r="H2254" s="1">
        <f>_xlfn.XLOOKUP(A2254,'Medical Examinations'!$A$2:$A$2336,'Medical Examinations'!$G$2:$G$2336)</f>
        <v>1</v>
      </c>
      <c r="I2254" t="str">
        <f>_xlfn.XLOOKUP(A2254,'Medical Examinations'!$A$2:$A$2336,'Medical Examinations'!$H$2:$H$2336)</f>
        <v>No</v>
      </c>
      <c r="J2254" t="str">
        <f>VLOOKUP(A2254,'Medical Examinations'!$A$2:$J$2336,9,FALSE)</f>
        <v>Normal Weight</v>
      </c>
      <c r="K2254" t="str">
        <f>VLOOKUP(A2254,'Medical Examinations'!$A$2:$J$2336,10,FALSE)</f>
        <v>Prediabetes</v>
      </c>
      <c r="L2254" s="51" t="str">
        <f>_xlfn.XLOOKUP(A2254,'Hospitalisation Details'!$A$2:$A$2345,'Hospitalisation Details'!$J$2:$J$2345,"")</f>
        <v>30-Sep-2004</v>
      </c>
      <c r="M2254" s="12">
        <f>_xlfn.XLOOKUP(A2254,'Hospitalisation Details'!$A$2:$A$2344,'Hospitalisation Details'!$F$2:$F$2344," ",0,1)</f>
        <v>1283</v>
      </c>
      <c r="N2254" t="str">
        <f>_xlfn.XLOOKUP(A2254,'Hospitalisation Details'!$A$2:$A$2344,'Hospitalisation Details'!$G$2:$G$2344," ",0,1)</f>
        <v>tier - 2</v>
      </c>
      <c r="O2254" t="str">
        <f>_xlfn.XLOOKUP(A2254,'Hospitalisation Details'!$A$2:$A$2344,'Hospitalisation Details'!$H$2:$H$2344," ",0,1)</f>
        <v>tier - 1</v>
      </c>
      <c r="P2254" t="str">
        <f>_xlfn.XLOOKUP(A2254,'Hospitalisation Details'!$A$2:$A$2344,'Hospitalisation Details'!$I$2:$I$2344," ",0,1)</f>
        <v>R1013</v>
      </c>
      <c r="Q2254">
        <f>_xlfn.XLOOKUP(A2254,'Hospitalisation Details'!$A$2:$A$2344,'Hospitalisation Details'!$K$2:$K$2344," ",0,1)</f>
        <v>18</v>
      </c>
    </row>
    <row r="2255" spans="1:17" ht="15.5" x14ac:dyDescent="0.35">
      <c r="A2255" s="8" t="s">
        <v>104</v>
      </c>
      <c r="B2255" t="str">
        <f>VLOOKUP(Healthcare!A2255,'Customer Names'!A2255:E4589,4,FALSE)</f>
        <v>Alexandra</v>
      </c>
      <c r="C2255" s="10">
        <f>_xlfn.XLOOKUP(A2255,'Medical Examinations'!$A$2:$A$2336,'Medical Examinations'!$B$2:$B$2336,"NA",0,1)</f>
        <v>15.22</v>
      </c>
      <c r="D2255" s="10">
        <f>_xlfn.XLOOKUP(A2255,'Medical Examinations'!$A$2:$A$2336,'Medical Examinations'!$C$2:$C$2336)</f>
        <v>4.92</v>
      </c>
      <c r="E2255" s="1" t="str">
        <f>_xlfn.XLOOKUP(A2255,'Medical Examinations'!$A$2:$A$2336,'Medical Examinations'!$D$2:$D$2336)</f>
        <v>Yes</v>
      </c>
      <c r="F2255" t="str">
        <f>_xlfn.XLOOKUP(A2255,'Medical Examinations'!$A$2:$A$2336,'Medical Examinations'!$E$2:$E$2336)</f>
        <v>No</v>
      </c>
      <c r="G2255" t="str">
        <f>_xlfn.XLOOKUP(A2255,'Medical Examinations'!$A$2:$A$2336,'Medical Examinations'!$F$2:$F$2336)</f>
        <v>Yes</v>
      </c>
      <c r="H2255" s="1">
        <f>_xlfn.XLOOKUP(A2255,'Medical Examinations'!$A$2:$A$2336,'Medical Examinations'!$G$2:$G$2336)</f>
        <v>1</v>
      </c>
      <c r="I2255" t="str">
        <f>_xlfn.XLOOKUP(A2255,'Medical Examinations'!$A$2:$A$2336,'Medical Examinations'!$H$2:$H$2336)</f>
        <v>No</v>
      </c>
      <c r="J2255" t="str">
        <f>VLOOKUP(A2255,'Medical Examinations'!$A$2:$J$2336,9,FALSE)</f>
        <v>Underweight</v>
      </c>
      <c r="K2255" t="str">
        <f>VLOOKUP(A2255,'Medical Examinations'!$A$2:$J$2336,10,FALSE)</f>
        <v>Normal</v>
      </c>
      <c r="L2255" s="51" t="str">
        <f>_xlfn.XLOOKUP(A2255,'Hospitalisation Details'!$A$2:$A$2345,'Hospitalisation Details'!$J$2:$J$2345,"")</f>
        <v>26-Oct-1997</v>
      </c>
      <c r="M2255" s="12">
        <f>_xlfn.XLOOKUP(A2255,'Hospitalisation Details'!$A$2:$A$2344,'Hospitalisation Details'!$F$2:$F$2344," ",0,1)</f>
        <v>1276</v>
      </c>
      <c r="N2255" t="str">
        <f>_xlfn.XLOOKUP(A2255,'Hospitalisation Details'!$A$2:$A$2344,'Hospitalisation Details'!$G$2:$G$2344," ",0,1)</f>
        <v>tier - 2</v>
      </c>
      <c r="O2255" t="str">
        <f>_xlfn.XLOOKUP(A2255,'Hospitalisation Details'!$A$2:$A$2344,'Hospitalisation Details'!$H$2:$H$2344," ",0,1)</f>
        <v>tier - 2</v>
      </c>
      <c r="P2255" t="str">
        <f>_xlfn.XLOOKUP(A2255,'Hospitalisation Details'!$A$2:$A$2344,'Hospitalisation Details'!$I$2:$I$2344," ",0,1)</f>
        <v>R1012</v>
      </c>
      <c r="Q2255">
        <f>_xlfn.XLOOKUP(A2255,'Hospitalisation Details'!$A$2:$A$2344,'Hospitalisation Details'!$K$2:$K$2344," ",0,1)</f>
        <v>25</v>
      </c>
    </row>
    <row r="2256" spans="1:17" ht="15.5" x14ac:dyDescent="0.35">
      <c r="A2256" s="8" t="s">
        <v>103</v>
      </c>
      <c r="B2256" t="str">
        <f>VLOOKUP(Healthcare!A2256,'Customer Names'!A2256:E4590,4,FALSE)</f>
        <v>Martha L.</v>
      </c>
      <c r="C2256" s="10">
        <f>_xlfn.XLOOKUP(A2256,'Medical Examinations'!$A$2:$A$2336,'Medical Examinations'!$B$2:$B$2336,"NA",0,1)</f>
        <v>20.72</v>
      </c>
      <c r="D2256" s="10">
        <f>_xlfn.XLOOKUP(A2256,'Medical Examinations'!$A$2:$A$2336,'Medical Examinations'!$C$2:$C$2336)</f>
        <v>9.4600000000000009</v>
      </c>
      <c r="E2256" s="1" t="str">
        <f>_xlfn.XLOOKUP(A2256,'Medical Examinations'!$A$2:$A$2336,'Medical Examinations'!$D$2:$D$2336)</f>
        <v>No</v>
      </c>
      <c r="F2256" t="str">
        <f>_xlfn.XLOOKUP(A2256,'Medical Examinations'!$A$2:$A$2336,'Medical Examinations'!$E$2:$E$2336)</f>
        <v>No</v>
      </c>
      <c r="G2256" t="str">
        <f>_xlfn.XLOOKUP(A2256,'Medical Examinations'!$A$2:$A$2336,'Medical Examinations'!$F$2:$F$2336)</f>
        <v>No</v>
      </c>
      <c r="H2256" s="1">
        <f>_xlfn.XLOOKUP(A2256,'Medical Examinations'!$A$2:$A$2336,'Medical Examinations'!$G$2:$G$2336)</f>
        <v>0</v>
      </c>
      <c r="I2256" t="str">
        <f>_xlfn.XLOOKUP(A2256,'Medical Examinations'!$A$2:$A$2336,'Medical Examinations'!$H$2:$H$2336)</f>
        <v>No</v>
      </c>
      <c r="J2256" t="str">
        <f>VLOOKUP(A2256,'Medical Examinations'!$A$2:$J$2336,9,FALSE)</f>
        <v>Normal Weight</v>
      </c>
      <c r="K2256" t="str">
        <f>VLOOKUP(A2256,'Medical Examinations'!$A$2:$J$2336,10,FALSE)</f>
        <v>Diabetes</v>
      </c>
      <c r="L2256" s="51" t="str">
        <f>_xlfn.XLOOKUP(A2256,'Hospitalisation Details'!$A$2:$A$2345,'Hospitalisation Details'!$J$2:$J$2345,"")</f>
        <v>4-Dec-2002</v>
      </c>
      <c r="M2256" s="12">
        <f>_xlfn.XLOOKUP(A2256,'Hospitalisation Details'!$A$2:$A$2344,'Hospitalisation Details'!$F$2:$F$2344," ",0,1)</f>
        <v>1267</v>
      </c>
      <c r="N2256" t="str">
        <f>_xlfn.XLOOKUP(A2256,'Hospitalisation Details'!$A$2:$A$2344,'Hospitalisation Details'!$G$2:$G$2344," ",0,1)</f>
        <v>tier - 2</v>
      </c>
      <c r="O2256" t="str">
        <f>_xlfn.XLOOKUP(A2256,'Hospitalisation Details'!$A$2:$A$2344,'Hospitalisation Details'!$H$2:$H$2344," ",0,1)</f>
        <v>tier - 1</v>
      </c>
      <c r="P2256" t="str">
        <f>_xlfn.XLOOKUP(A2256,'Hospitalisation Details'!$A$2:$A$2344,'Hospitalisation Details'!$I$2:$I$2344," ",0,1)</f>
        <v>R1013</v>
      </c>
      <c r="Q2256">
        <f>_xlfn.XLOOKUP(A2256,'Hospitalisation Details'!$A$2:$A$2344,'Hospitalisation Details'!$K$2:$K$2344," ",0,1)</f>
        <v>20</v>
      </c>
    </row>
    <row r="2257" spans="1:17" ht="15.5" x14ac:dyDescent="0.35">
      <c r="A2257" s="8" t="s">
        <v>102</v>
      </c>
      <c r="B2257" t="str">
        <f>VLOOKUP(Healthcare!A2257,'Customer Names'!A2257:E4591,4,FALSE)</f>
        <v>Ryan C.</v>
      </c>
      <c r="C2257" s="10">
        <f>_xlfn.XLOOKUP(A2257,'Medical Examinations'!$A$2:$A$2336,'Medical Examinations'!$B$2:$B$2336,"NA",0,1)</f>
        <v>35.4</v>
      </c>
      <c r="D2257" s="10">
        <f>_xlfn.XLOOKUP(A2257,'Medical Examinations'!$A$2:$A$2336,'Medical Examinations'!$C$2:$C$2336)</f>
        <v>5.94</v>
      </c>
      <c r="E2257" s="1" t="str">
        <f>_xlfn.XLOOKUP(A2257,'Medical Examinations'!$A$2:$A$2336,'Medical Examinations'!$D$2:$D$2336)</f>
        <v>No</v>
      </c>
      <c r="F2257" t="str">
        <f>_xlfn.XLOOKUP(A2257,'Medical Examinations'!$A$2:$A$2336,'Medical Examinations'!$E$2:$E$2336)</f>
        <v>No</v>
      </c>
      <c r="G2257" t="str">
        <f>_xlfn.XLOOKUP(A2257,'Medical Examinations'!$A$2:$A$2336,'Medical Examinations'!$F$2:$F$2336)</f>
        <v>Yes</v>
      </c>
      <c r="H2257" s="1">
        <f>_xlfn.XLOOKUP(A2257,'Medical Examinations'!$A$2:$A$2336,'Medical Examinations'!$G$2:$G$2336)</f>
        <v>1</v>
      </c>
      <c r="I2257" t="str">
        <f>_xlfn.XLOOKUP(A2257,'Medical Examinations'!$A$2:$A$2336,'Medical Examinations'!$H$2:$H$2336)</f>
        <v>No</v>
      </c>
      <c r="J2257" t="str">
        <f>VLOOKUP(A2257,'Medical Examinations'!$A$2:$J$2336,9,FALSE)</f>
        <v>Obesity</v>
      </c>
      <c r="K2257" t="str">
        <f>VLOOKUP(A2257,'Medical Examinations'!$A$2:$J$2336,10,FALSE)</f>
        <v>Prediabetes</v>
      </c>
      <c r="L2257" s="51" t="str">
        <f>_xlfn.XLOOKUP(A2257,'Hospitalisation Details'!$A$2:$A$2345,'Hospitalisation Details'!$J$2:$J$2345,"")</f>
        <v>21-Nov-2003</v>
      </c>
      <c r="M2257" s="12">
        <f>_xlfn.XLOOKUP(A2257,'Hospitalisation Details'!$A$2:$A$2344,'Hospitalisation Details'!$F$2:$F$2344," ",0,1)</f>
        <v>1263.25</v>
      </c>
      <c r="N2257" t="str">
        <f>_xlfn.XLOOKUP(A2257,'Hospitalisation Details'!$A$2:$A$2344,'Hospitalisation Details'!$G$2:$G$2344," ",0,1)</f>
        <v>tier - 2</v>
      </c>
      <c r="O2257" t="str">
        <f>_xlfn.XLOOKUP(A2257,'Hospitalisation Details'!$A$2:$A$2344,'Hospitalisation Details'!$H$2:$H$2344," ",0,1)</f>
        <v>tier - 3</v>
      </c>
      <c r="P2257" t="str">
        <f>_xlfn.XLOOKUP(A2257,'Hospitalisation Details'!$A$2:$A$2344,'Hospitalisation Details'!$I$2:$I$2344," ",0,1)</f>
        <v>R1011</v>
      </c>
      <c r="Q2257">
        <f>_xlfn.XLOOKUP(A2257,'Hospitalisation Details'!$A$2:$A$2344,'Hospitalisation Details'!$K$2:$K$2344," ",0,1)</f>
        <v>19</v>
      </c>
    </row>
    <row r="2258" spans="1:17" ht="15.5" x14ac:dyDescent="0.35">
      <c r="A2258" s="8" t="s">
        <v>101</v>
      </c>
      <c r="B2258" t="str">
        <f>VLOOKUP(Healthcare!A2258,'Customer Names'!A2258:E4592,4,FALSE)</f>
        <v>Cliff</v>
      </c>
      <c r="C2258" s="10">
        <f>_xlfn.XLOOKUP(A2258,'Medical Examinations'!$A$2:$A$2336,'Medical Examinations'!$B$2:$B$2336,"NA",0,1)</f>
        <v>34.4</v>
      </c>
      <c r="D2258" s="10">
        <f>_xlfn.XLOOKUP(A2258,'Medical Examinations'!$A$2:$A$2336,'Medical Examinations'!$C$2:$C$2336)</f>
        <v>5.7</v>
      </c>
      <c r="E2258" s="1" t="str">
        <f>_xlfn.XLOOKUP(A2258,'Medical Examinations'!$A$2:$A$2336,'Medical Examinations'!$D$2:$D$2336)</f>
        <v>No</v>
      </c>
      <c r="F2258" t="str">
        <f>_xlfn.XLOOKUP(A2258,'Medical Examinations'!$A$2:$A$2336,'Medical Examinations'!$E$2:$E$2336)</f>
        <v>No</v>
      </c>
      <c r="G2258" t="str">
        <f>_xlfn.XLOOKUP(A2258,'Medical Examinations'!$A$2:$A$2336,'Medical Examinations'!$F$2:$F$2336)</f>
        <v>Yes</v>
      </c>
      <c r="H2258" s="1">
        <f>_xlfn.XLOOKUP(A2258,'Medical Examinations'!$A$2:$A$2336,'Medical Examinations'!$G$2:$G$2336)</f>
        <v>1</v>
      </c>
      <c r="I2258" t="str">
        <f>_xlfn.XLOOKUP(A2258,'Medical Examinations'!$A$2:$A$2336,'Medical Examinations'!$H$2:$H$2336)</f>
        <v>No</v>
      </c>
      <c r="J2258" t="str">
        <f>VLOOKUP(A2258,'Medical Examinations'!$A$2:$J$2336,9,FALSE)</f>
        <v>Obesity</v>
      </c>
      <c r="K2258" t="str">
        <f>VLOOKUP(A2258,'Medical Examinations'!$A$2:$J$2336,10,FALSE)</f>
        <v>Prediabetes</v>
      </c>
      <c r="L2258" s="51" t="str">
        <f>_xlfn.XLOOKUP(A2258,'Hospitalisation Details'!$A$2:$A$2345,'Hospitalisation Details'!$J$2:$J$2345,"")</f>
        <v>15-Aug-2003</v>
      </c>
      <c r="M2258" s="12">
        <f>_xlfn.XLOOKUP(A2258,'Hospitalisation Details'!$A$2:$A$2344,'Hospitalisation Details'!$F$2:$F$2344," ",0,1)</f>
        <v>1261.8599999999999</v>
      </c>
      <c r="N2258" t="str">
        <f>_xlfn.XLOOKUP(A2258,'Hospitalisation Details'!$A$2:$A$2344,'Hospitalisation Details'!$G$2:$G$2344," ",0,1)</f>
        <v>tier - 2</v>
      </c>
      <c r="O2258" t="str">
        <f>_xlfn.XLOOKUP(A2258,'Hospitalisation Details'!$A$2:$A$2344,'Hospitalisation Details'!$H$2:$H$2344," ",0,1)</f>
        <v>tier - 3</v>
      </c>
      <c r="P2258" t="str">
        <f>_xlfn.XLOOKUP(A2258,'Hospitalisation Details'!$A$2:$A$2344,'Hospitalisation Details'!$I$2:$I$2344," ",0,1)</f>
        <v>R1011</v>
      </c>
      <c r="Q2258">
        <f>_xlfn.XLOOKUP(A2258,'Hospitalisation Details'!$A$2:$A$2344,'Hospitalisation Details'!$K$2:$K$2344," ",0,1)</f>
        <v>19</v>
      </c>
    </row>
    <row r="2259" spans="1:17" ht="15.5" x14ac:dyDescent="0.35">
      <c r="A2259" s="8" t="s">
        <v>100</v>
      </c>
      <c r="B2259" t="str">
        <f>VLOOKUP(Healthcare!A2259,'Customer Names'!A2259:E4593,4,FALSE)</f>
        <v>Blue</v>
      </c>
      <c r="C2259" s="10">
        <f>_xlfn.XLOOKUP(A2259,'Medical Examinations'!$A$2:$A$2336,'Medical Examinations'!$B$2:$B$2336,"NA",0,1)</f>
        <v>34.1</v>
      </c>
      <c r="D2259" s="10">
        <f>_xlfn.XLOOKUP(A2259,'Medical Examinations'!$A$2:$A$2336,'Medical Examinations'!$C$2:$C$2336)</f>
        <v>4.13</v>
      </c>
      <c r="E2259" s="1" t="str">
        <f>_xlfn.XLOOKUP(A2259,'Medical Examinations'!$A$2:$A$2336,'Medical Examinations'!$D$2:$D$2336)</f>
        <v>No</v>
      </c>
      <c r="F2259" t="str">
        <f>_xlfn.XLOOKUP(A2259,'Medical Examinations'!$A$2:$A$2336,'Medical Examinations'!$E$2:$E$2336)</f>
        <v>No</v>
      </c>
      <c r="G2259" t="str">
        <f>_xlfn.XLOOKUP(A2259,'Medical Examinations'!$A$2:$A$2336,'Medical Examinations'!$F$2:$F$2336)</f>
        <v>Yes</v>
      </c>
      <c r="H2259" s="1">
        <f>_xlfn.XLOOKUP(A2259,'Medical Examinations'!$A$2:$A$2336,'Medical Examinations'!$G$2:$G$2336)</f>
        <v>1</v>
      </c>
      <c r="I2259" t="str">
        <f>_xlfn.XLOOKUP(A2259,'Medical Examinations'!$A$2:$A$2336,'Medical Examinations'!$H$2:$H$2336)</f>
        <v>No</v>
      </c>
      <c r="J2259" t="str">
        <f>VLOOKUP(A2259,'Medical Examinations'!$A$2:$J$2336,9,FALSE)</f>
        <v>Obesity</v>
      </c>
      <c r="K2259" t="str">
        <f>VLOOKUP(A2259,'Medical Examinations'!$A$2:$J$2336,10,FALSE)</f>
        <v>Normal</v>
      </c>
      <c r="L2259" s="51" t="str">
        <f>_xlfn.XLOOKUP(A2259,'Hospitalisation Details'!$A$2:$A$2345,'Hospitalisation Details'!$J$2:$J$2345,"")</f>
        <v>30-Oct-2003</v>
      </c>
      <c r="M2259" s="12">
        <f>_xlfn.XLOOKUP(A2259,'Hospitalisation Details'!$A$2:$A$2344,'Hospitalisation Details'!$F$2:$F$2344," ",0,1)</f>
        <v>1261.44</v>
      </c>
      <c r="N2259" t="str">
        <f>_xlfn.XLOOKUP(A2259,'Hospitalisation Details'!$A$2:$A$2344,'Hospitalisation Details'!$G$2:$G$2344," ",0,1)</f>
        <v>tier - 2</v>
      </c>
      <c r="O2259" t="str">
        <f>_xlfn.XLOOKUP(A2259,'Hospitalisation Details'!$A$2:$A$2344,'Hospitalisation Details'!$H$2:$H$2344," ",0,1)</f>
        <v>tier - 3</v>
      </c>
      <c r="P2259" t="str">
        <f>_xlfn.XLOOKUP(A2259,'Hospitalisation Details'!$A$2:$A$2344,'Hospitalisation Details'!$I$2:$I$2344," ",0,1)</f>
        <v>R1011</v>
      </c>
      <c r="Q2259">
        <f>_xlfn.XLOOKUP(A2259,'Hospitalisation Details'!$A$2:$A$2344,'Hospitalisation Details'!$K$2:$K$2344," ",0,1)</f>
        <v>19</v>
      </c>
    </row>
    <row r="2260" spans="1:17" ht="15.5" x14ac:dyDescent="0.35">
      <c r="A2260" s="8" t="s">
        <v>99</v>
      </c>
      <c r="B2260" t="str">
        <f>VLOOKUP(Healthcare!A2260,'Customer Names'!A2260:E4594,4,FALSE)</f>
        <v>Jeffrey M</v>
      </c>
      <c r="C2260" s="10">
        <f>_xlfn.XLOOKUP(A2260,'Medical Examinations'!$A$2:$A$2336,'Medical Examinations'!$B$2:$B$2336,"NA",0,1)</f>
        <v>30.4</v>
      </c>
      <c r="D2260" s="10">
        <f>_xlfn.XLOOKUP(A2260,'Medical Examinations'!$A$2:$A$2336,'Medical Examinations'!$C$2:$C$2336)</f>
        <v>4.7699999999999996</v>
      </c>
      <c r="E2260" s="1" t="str">
        <f>_xlfn.XLOOKUP(A2260,'Medical Examinations'!$A$2:$A$2336,'Medical Examinations'!$D$2:$D$2336)</f>
        <v>No</v>
      </c>
      <c r="F2260" t="str">
        <f>_xlfn.XLOOKUP(A2260,'Medical Examinations'!$A$2:$A$2336,'Medical Examinations'!$E$2:$E$2336)</f>
        <v>No</v>
      </c>
      <c r="G2260" t="str">
        <f>_xlfn.XLOOKUP(A2260,'Medical Examinations'!$A$2:$A$2336,'Medical Examinations'!$F$2:$F$2336)</f>
        <v>Yes</v>
      </c>
      <c r="H2260" s="1">
        <f>_xlfn.XLOOKUP(A2260,'Medical Examinations'!$A$2:$A$2336,'Medical Examinations'!$G$2:$G$2336)</f>
        <v>1</v>
      </c>
      <c r="I2260" t="str">
        <f>_xlfn.XLOOKUP(A2260,'Medical Examinations'!$A$2:$A$2336,'Medical Examinations'!$H$2:$H$2336)</f>
        <v>No</v>
      </c>
      <c r="J2260" t="str">
        <f>VLOOKUP(A2260,'Medical Examinations'!$A$2:$J$2336,9,FALSE)</f>
        <v>Obesity</v>
      </c>
      <c r="K2260" t="str">
        <f>VLOOKUP(A2260,'Medical Examinations'!$A$2:$J$2336,10,FALSE)</f>
        <v>Normal</v>
      </c>
      <c r="L2260" s="51" t="str">
        <f>_xlfn.XLOOKUP(A2260,'Hospitalisation Details'!$A$2:$A$2345,'Hospitalisation Details'!$J$2:$J$2345,"")</f>
        <v>13-Oct-2003</v>
      </c>
      <c r="M2260" s="12">
        <f>_xlfn.XLOOKUP(A2260,'Hospitalisation Details'!$A$2:$A$2344,'Hospitalisation Details'!$F$2:$F$2344," ",0,1)</f>
        <v>1256.3</v>
      </c>
      <c r="N2260" t="str">
        <f>_xlfn.XLOOKUP(A2260,'Hospitalisation Details'!$A$2:$A$2344,'Hospitalisation Details'!$G$2:$G$2344," ",0,1)</f>
        <v>tier - 2</v>
      </c>
      <c r="O2260" t="str">
        <f>_xlfn.XLOOKUP(A2260,'Hospitalisation Details'!$A$2:$A$2344,'Hospitalisation Details'!$H$2:$H$2344," ",0,1)</f>
        <v>tier - 3</v>
      </c>
      <c r="P2260" t="str">
        <f>_xlfn.XLOOKUP(A2260,'Hospitalisation Details'!$A$2:$A$2344,'Hospitalisation Details'!$I$2:$I$2344," ",0,1)</f>
        <v>R1011</v>
      </c>
      <c r="Q2260">
        <f>_xlfn.XLOOKUP(A2260,'Hospitalisation Details'!$A$2:$A$2344,'Hospitalisation Details'!$K$2:$K$2344," ",0,1)</f>
        <v>19</v>
      </c>
    </row>
    <row r="2261" spans="1:17" ht="15.5" x14ac:dyDescent="0.35">
      <c r="A2261" s="8" t="s">
        <v>98</v>
      </c>
      <c r="B2261" t="str">
        <f>VLOOKUP(Healthcare!A2261,'Customer Names'!A2261:E4595,4,FALSE)</f>
        <v>Andrew</v>
      </c>
      <c r="C2261" s="10">
        <f>_xlfn.XLOOKUP(A2261,'Medical Examinations'!$A$2:$A$2336,'Medical Examinations'!$B$2:$B$2336,"NA",0,1)</f>
        <v>28.7</v>
      </c>
      <c r="D2261" s="10">
        <f>_xlfn.XLOOKUP(A2261,'Medical Examinations'!$A$2:$A$2336,'Medical Examinations'!$C$2:$C$2336)</f>
        <v>4.99</v>
      </c>
      <c r="E2261" s="1" t="str">
        <f>_xlfn.XLOOKUP(A2261,'Medical Examinations'!$A$2:$A$2336,'Medical Examinations'!$D$2:$D$2336)</f>
        <v>No</v>
      </c>
      <c r="F2261" t="str">
        <f>_xlfn.XLOOKUP(A2261,'Medical Examinations'!$A$2:$A$2336,'Medical Examinations'!$E$2:$E$2336)</f>
        <v>No</v>
      </c>
      <c r="G2261" t="str">
        <f>_xlfn.XLOOKUP(A2261,'Medical Examinations'!$A$2:$A$2336,'Medical Examinations'!$F$2:$F$2336)</f>
        <v>Yes</v>
      </c>
      <c r="H2261" s="1">
        <f>_xlfn.XLOOKUP(A2261,'Medical Examinations'!$A$2:$A$2336,'Medical Examinations'!$G$2:$G$2336)</f>
        <v>1</v>
      </c>
      <c r="I2261" t="str">
        <f>_xlfn.XLOOKUP(A2261,'Medical Examinations'!$A$2:$A$2336,'Medical Examinations'!$H$2:$H$2336)</f>
        <v>No</v>
      </c>
      <c r="J2261" t="str">
        <f>VLOOKUP(A2261,'Medical Examinations'!$A$2:$J$2336,9,FALSE)</f>
        <v>Overweight</v>
      </c>
      <c r="K2261" t="str">
        <f>VLOOKUP(A2261,'Medical Examinations'!$A$2:$J$2336,10,FALSE)</f>
        <v>Normal</v>
      </c>
      <c r="L2261" s="51" t="str">
        <f>_xlfn.XLOOKUP(A2261,'Hospitalisation Details'!$A$2:$A$2345,'Hospitalisation Details'!$J$2:$J$2345,"")</f>
        <v>10-Dec-2003</v>
      </c>
      <c r="M2261" s="12">
        <f>_xlfn.XLOOKUP(A2261,'Hospitalisation Details'!$A$2:$A$2344,'Hospitalisation Details'!$F$2:$F$2344," ",0,1)</f>
        <v>1253.94</v>
      </c>
      <c r="N2261" t="str">
        <f>_xlfn.XLOOKUP(A2261,'Hospitalisation Details'!$A$2:$A$2344,'Hospitalisation Details'!$G$2:$G$2344," ",0,1)</f>
        <v>tier - 2</v>
      </c>
      <c r="O2261" t="str">
        <f>_xlfn.XLOOKUP(A2261,'Hospitalisation Details'!$A$2:$A$2344,'Hospitalisation Details'!$H$2:$H$2344," ",0,1)</f>
        <v>tier - 2</v>
      </c>
      <c r="P2261" t="str">
        <f>_xlfn.XLOOKUP(A2261,'Hospitalisation Details'!$A$2:$A$2344,'Hospitalisation Details'!$I$2:$I$2344," ",0,1)</f>
        <v>R1011</v>
      </c>
      <c r="Q2261">
        <f>_xlfn.XLOOKUP(A2261,'Hospitalisation Details'!$A$2:$A$2344,'Hospitalisation Details'!$K$2:$K$2344," ",0,1)</f>
        <v>19</v>
      </c>
    </row>
    <row r="2262" spans="1:17" ht="15.5" x14ac:dyDescent="0.35">
      <c r="A2262" s="8" t="s">
        <v>97</v>
      </c>
      <c r="B2262" t="str">
        <f>VLOOKUP(Healthcare!A2262,'Customer Names'!A2262:E4596,4,FALSE)</f>
        <v>Julia</v>
      </c>
      <c r="C2262" s="10">
        <f>_xlfn.XLOOKUP(A2262,'Medical Examinations'!$A$2:$A$2336,'Medical Examinations'!$B$2:$B$2336,"NA",0,1)</f>
        <v>17.440000000000001</v>
      </c>
      <c r="D2262" s="10">
        <f>_xlfn.XLOOKUP(A2262,'Medical Examinations'!$A$2:$A$2336,'Medical Examinations'!$C$2:$C$2336)</f>
        <v>4.42</v>
      </c>
      <c r="E2262" s="1" t="str">
        <f>_xlfn.XLOOKUP(A2262,'Medical Examinations'!$A$2:$A$2336,'Medical Examinations'!$D$2:$D$2336)</f>
        <v>Yes</v>
      </c>
      <c r="F2262" t="str">
        <f>_xlfn.XLOOKUP(A2262,'Medical Examinations'!$A$2:$A$2336,'Medical Examinations'!$E$2:$E$2336)</f>
        <v>No</v>
      </c>
      <c r="G2262" t="str">
        <f>_xlfn.XLOOKUP(A2262,'Medical Examinations'!$A$2:$A$2336,'Medical Examinations'!$F$2:$F$2336)</f>
        <v>Yes</v>
      </c>
      <c r="H2262" s="1">
        <f>_xlfn.XLOOKUP(A2262,'Medical Examinations'!$A$2:$A$2336,'Medical Examinations'!$G$2:$G$2336)</f>
        <v>1</v>
      </c>
      <c r="I2262" t="str">
        <f>_xlfn.XLOOKUP(A2262,'Medical Examinations'!$A$2:$A$2336,'Medical Examinations'!$H$2:$H$2336)</f>
        <v>No</v>
      </c>
      <c r="J2262" t="str">
        <f>VLOOKUP(A2262,'Medical Examinations'!$A$2:$J$2336,9,FALSE)</f>
        <v>Underweight</v>
      </c>
      <c r="K2262" t="str">
        <f>VLOOKUP(A2262,'Medical Examinations'!$A$2:$J$2336,10,FALSE)</f>
        <v>Normal</v>
      </c>
      <c r="L2262" s="51" t="str">
        <f>_xlfn.XLOOKUP(A2262,'Hospitalisation Details'!$A$2:$A$2345,'Hospitalisation Details'!$J$2:$J$2345,"")</f>
        <v>4-Nov-1997</v>
      </c>
      <c r="M2262" s="12">
        <f>_xlfn.XLOOKUP(A2262,'Hospitalisation Details'!$A$2:$A$2344,'Hospitalisation Details'!$F$2:$F$2344," ",0,1)</f>
        <v>1253</v>
      </c>
      <c r="N2262" t="str">
        <f>_xlfn.XLOOKUP(A2262,'Hospitalisation Details'!$A$2:$A$2344,'Hospitalisation Details'!$G$2:$G$2344," ",0,1)</f>
        <v>tier - 2</v>
      </c>
      <c r="O2262" t="str">
        <f>_xlfn.XLOOKUP(A2262,'Hospitalisation Details'!$A$2:$A$2344,'Hospitalisation Details'!$H$2:$H$2344," ",0,1)</f>
        <v>tier - 2</v>
      </c>
      <c r="P2262" t="str">
        <f>_xlfn.XLOOKUP(A2262,'Hospitalisation Details'!$A$2:$A$2344,'Hospitalisation Details'!$I$2:$I$2344," ",0,1)</f>
        <v>R1013</v>
      </c>
      <c r="Q2262">
        <f>_xlfn.XLOOKUP(A2262,'Hospitalisation Details'!$A$2:$A$2344,'Hospitalisation Details'!$K$2:$K$2344," ",0,1)</f>
        <v>25</v>
      </c>
    </row>
    <row r="2263" spans="1:17" ht="15.5" x14ac:dyDescent="0.35">
      <c r="A2263" s="8" t="s">
        <v>96</v>
      </c>
      <c r="B2263" t="str">
        <f>VLOOKUP(Healthcare!A2263,'Customer Names'!A2263:E4597,4,FALSE)</f>
        <v>Daniel</v>
      </c>
      <c r="C2263" s="10">
        <f>_xlfn.XLOOKUP(A2263,'Medical Examinations'!$A$2:$A$2336,'Medical Examinations'!$B$2:$B$2336,"NA",0,1)</f>
        <v>27.6</v>
      </c>
      <c r="D2263" s="10">
        <f>_xlfn.XLOOKUP(A2263,'Medical Examinations'!$A$2:$A$2336,'Medical Examinations'!$C$2:$C$2336)</f>
        <v>4.01</v>
      </c>
      <c r="E2263" s="1" t="str">
        <f>_xlfn.XLOOKUP(A2263,'Medical Examinations'!$A$2:$A$2336,'Medical Examinations'!$D$2:$D$2336)</f>
        <v>No</v>
      </c>
      <c r="F2263" t="str">
        <f>_xlfn.XLOOKUP(A2263,'Medical Examinations'!$A$2:$A$2336,'Medical Examinations'!$E$2:$E$2336)</f>
        <v>No</v>
      </c>
      <c r="G2263" t="str">
        <f>_xlfn.XLOOKUP(A2263,'Medical Examinations'!$A$2:$A$2336,'Medical Examinations'!$F$2:$F$2336)</f>
        <v>Yes</v>
      </c>
      <c r="H2263" s="1">
        <f>_xlfn.XLOOKUP(A2263,'Medical Examinations'!$A$2:$A$2336,'Medical Examinations'!$G$2:$G$2336)</f>
        <v>1</v>
      </c>
      <c r="I2263" t="str">
        <f>_xlfn.XLOOKUP(A2263,'Medical Examinations'!$A$2:$A$2336,'Medical Examinations'!$H$2:$H$2336)</f>
        <v>No</v>
      </c>
      <c r="J2263" t="str">
        <f>VLOOKUP(A2263,'Medical Examinations'!$A$2:$J$2336,9,FALSE)</f>
        <v>Overweight</v>
      </c>
      <c r="K2263" t="str">
        <f>VLOOKUP(A2263,'Medical Examinations'!$A$2:$J$2336,10,FALSE)</f>
        <v>Normal</v>
      </c>
      <c r="L2263" s="51" t="str">
        <f>_xlfn.XLOOKUP(A2263,'Hospitalisation Details'!$A$2:$A$2345,'Hospitalisation Details'!$J$2:$J$2345,"")</f>
        <v>15-Sep-2003</v>
      </c>
      <c r="M2263" s="12">
        <f>_xlfn.XLOOKUP(A2263,'Hospitalisation Details'!$A$2:$A$2344,'Hospitalisation Details'!$F$2:$F$2344," ",0,1)</f>
        <v>1252.4100000000001</v>
      </c>
      <c r="N2263" t="str">
        <f>_xlfn.XLOOKUP(A2263,'Hospitalisation Details'!$A$2:$A$2344,'Hospitalisation Details'!$G$2:$G$2344," ",0,1)</f>
        <v>tier - 2</v>
      </c>
      <c r="O2263" t="str">
        <f>_xlfn.XLOOKUP(A2263,'Hospitalisation Details'!$A$2:$A$2344,'Hospitalisation Details'!$H$2:$H$2344," ",0,1)</f>
        <v>tier - 3</v>
      </c>
      <c r="P2263" t="str">
        <f>_xlfn.XLOOKUP(A2263,'Hospitalisation Details'!$A$2:$A$2344,'Hospitalisation Details'!$I$2:$I$2344," ",0,1)</f>
        <v>R1011</v>
      </c>
      <c r="Q2263">
        <f>_xlfn.XLOOKUP(A2263,'Hospitalisation Details'!$A$2:$A$2344,'Hospitalisation Details'!$K$2:$K$2344," ",0,1)</f>
        <v>19</v>
      </c>
    </row>
    <row r="2264" spans="1:17" ht="15.5" x14ac:dyDescent="0.35">
      <c r="A2264" s="8" t="s">
        <v>95</v>
      </c>
      <c r="B2264" t="str">
        <f>VLOOKUP(Healthcare!A2264,'Customer Names'!A2264:E4598,4,FALSE)</f>
        <v>Jaime</v>
      </c>
      <c r="C2264" s="10">
        <f>_xlfn.XLOOKUP(A2264,'Medical Examinations'!$A$2:$A$2336,'Medical Examinations'!$B$2:$B$2336,"NA",0,1)</f>
        <v>20.7</v>
      </c>
      <c r="D2264" s="10">
        <f>_xlfn.XLOOKUP(A2264,'Medical Examinations'!$A$2:$A$2336,'Medical Examinations'!$C$2:$C$2336)</f>
        <v>4.49</v>
      </c>
      <c r="E2264" s="1" t="str">
        <f>_xlfn.XLOOKUP(A2264,'Medical Examinations'!$A$2:$A$2336,'Medical Examinations'!$D$2:$D$2336)</f>
        <v>No</v>
      </c>
      <c r="F2264" t="str">
        <f>_xlfn.XLOOKUP(A2264,'Medical Examinations'!$A$2:$A$2336,'Medical Examinations'!$E$2:$E$2336)</f>
        <v>No</v>
      </c>
      <c r="G2264" t="str">
        <f>_xlfn.XLOOKUP(A2264,'Medical Examinations'!$A$2:$A$2336,'Medical Examinations'!$F$2:$F$2336)</f>
        <v>Yes</v>
      </c>
      <c r="H2264" s="1">
        <f>_xlfn.XLOOKUP(A2264,'Medical Examinations'!$A$2:$A$2336,'Medical Examinations'!$G$2:$G$2336)</f>
        <v>1</v>
      </c>
      <c r="I2264" t="str">
        <f>_xlfn.XLOOKUP(A2264,'Medical Examinations'!$A$2:$A$2336,'Medical Examinations'!$H$2:$H$2336)</f>
        <v>No</v>
      </c>
      <c r="J2264" t="str">
        <f>VLOOKUP(A2264,'Medical Examinations'!$A$2:$J$2336,9,FALSE)</f>
        <v>Normal Weight</v>
      </c>
      <c r="K2264" t="str">
        <f>VLOOKUP(A2264,'Medical Examinations'!$A$2:$J$2336,10,FALSE)</f>
        <v>Normal</v>
      </c>
      <c r="L2264" s="51" t="str">
        <f>_xlfn.XLOOKUP(A2264,'Hospitalisation Details'!$A$2:$A$2345,'Hospitalisation Details'!$J$2:$J$2345,"")</f>
        <v>8-Sep-2003</v>
      </c>
      <c r="M2264" s="12">
        <f>_xlfn.XLOOKUP(A2264,'Hospitalisation Details'!$A$2:$A$2344,'Hospitalisation Details'!$F$2:$F$2344," ",0,1)</f>
        <v>1242.82</v>
      </c>
      <c r="N2264" t="str">
        <f>_xlfn.XLOOKUP(A2264,'Hospitalisation Details'!$A$2:$A$2344,'Hospitalisation Details'!$G$2:$G$2344," ",0,1)</f>
        <v>tier - 2</v>
      </c>
      <c r="O2264" t="str">
        <f>_xlfn.XLOOKUP(A2264,'Hospitalisation Details'!$A$2:$A$2344,'Hospitalisation Details'!$H$2:$H$2344," ",0,1)</f>
        <v>tier - 1</v>
      </c>
      <c r="P2264" t="str">
        <f>_xlfn.XLOOKUP(A2264,'Hospitalisation Details'!$A$2:$A$2344,'Hospitalisation Details'!$I$2:$I$2344," ",0,1)</f>
        <v>R1011</v>
      </c>
      <c r="Q2264">
        <f>_xlfn.XLOOKUP(A2264,'Hospitalisation Details'!$A$2:$A$2344,'Hospitalisation Details'!$K$2:$K$2344," ",0,1)</f>
        <v>19</v>
      </c>
    </row>
    <row r="2265" spans="1:17" ht="15.5" x14ac:dyDescent="0.35">
      <c r="A2265" s="8" t="s">
        <v>94</v>
      </c>
      <c r="B2265" t="str">
        <f>VLOOKUP(Healthcare!A2265,'Customer Names'!A2265:E4599,4,FALSE)</f>
        <v>Mohd Syahidan</v>
      </c>
      <c r="C2265" s="10">
        <f>_xlfn.XLOOKUP(A2265,'Medical Examinations'!$A$2:$A$2336,'Medical Examinations'!$B$2:$B$2336,"NA",0,1)</f>
        <v>20.3</v>
      </c>
      <c r="D2265" s="10">
        <f>_xlfn.XLOOKUP(A2265,'Medical Examinations'!$A$2:$A$2336,'Medical Examinations'!$C$2:$C$2336)</f>
        <v>6.37</v>
      </c>
      <c r="E2265" s="1" t="str">
        <f>_xlfn.XLOOKUP(A2265,'Medical Examinations'!$A$2:$A$2336,'Medical Examinations'!$D$2:$D$2336)</f>
        <v>No</v>
      </c>
      <c r="F2265" t="str">
        <f>_xlfn.XLOOKUP(A2265,'Medical Examinations'!$A$2:$A$2336,'Medical Examinations'!$E$2:$E$2336)</f>
        <v>No</v>
      </c>
      <c r="G2265" t="str">
        <f>_xlfn.XLOOKUP(A2265,'Medical Examinations'!$A$2:$A$2336,'Medical Examinations'!$F$2:$F$2336)</f>
        <v>Yes</v>
      </c>
      <c r="H2265" s="1">
        <f>_xlfn.XLOOKUP(A2265,'Medical Examinations'!$A$2:$A$2336,'Medical Examinations'!$G$2:$G$2336)</f>
        <v>1</v>
      </c>
      <c r="I2265" t="str">
        <f>_xlfn.XLOOKUP(A2265,'Medical Examinations'!$A$2:$A$2336,'Medical Examinations'!$H$2:$H$2336)</f>
        <v>No</v>
      </c>
      <c r="J2265" t="str">
        <f>VLOOKUP(A2265,'Medical Examinations'!$A$2:$J$2336,9,FALSE)</f>
        <v>Normal Weight</v>
      </c>
      <c r="K2265" t="str">
        <f>VLOOKUP(A2265,'Medical Examinations'!$A$2:$J$2336,10,FALSE)</f>
        <v>Prediabetes</v>
      </c>
      <c r="L2265" s="51" t="str">
        <f>_xlfn.XLOOKUP(A2265,'Hospitalisation Details'!$A$2:$A$2345,'Hospitalisation Details'!$J$2:$J$2345,"")</f>
        <v>15-Sep-2003</v>
      </c>
      <c r="M2265" s="12">
        <f>_xlfn.XLOOKUP(A2265,'Hospitalisation Details'!$A$2:$A$2344,'Hospitalisation Details'!$F$2:$F$2344," ",0,1)</f>
        <v>1242.26</v>
      </c>
      <c r="N2265" t="str">
        <f>_xlfn.XLOOKUP(A2265,'Hospitalisation Details'!$A$2:$A$2344,'Hospitalisation Details'!$G$2:$G$2344," ",0,1)</f>
        <v>tier - 2</v>
      </c>
      <c r="O2265" t="str">
        <f>_xlfn.XLOOKUP(A2265,'Hospitalisation Details'!$A$2:$A$2344,'Hospitalisation Details'!$H$2:$H$2344," ",0,1)</f>
        <v>tier - 1</v>
      </c>
      <c r="P2265" t="str">
        <f>_xlfn.XLOOKUP(A2265,'Hospitalisation Details'!$A$2:$A$2344,'Hospitalisation Details'!$I$2:$I$2344," ",0,1)</f>
        <v>R1011</v>
      </c>
      <c r="Q2265">
        <f>_xlfn.XLOOKUP(A2265,'Hospitalisation Details'!$A$2:$A$2344,'Hospitalisation Details'!$K$2:$K$2344," ",0,1)</f>
        <v>19</v>
      </c>
    </row>
    <row r="2266" spans="1:17" ht="15.5" x14ac:dyDescent="0.35">
      <c r="A2266" s="8" t="s">
        <v>93</v>
      </c>
      <c r="B2266" t="str">
        <f>VLOOKUP(Healthcare!A2266,'Customer Names'!A2266:E4600,4,FALSE)</f>
        <v>Matthew</v>
      </c>
      <c r="C2266" s="10">
        <f>_xlfn.XLOOKUP(A2266,'Medical Examinations'!$A$2:$A$2336,'Medical Examinations'!$B$2:$B$2336,"NA",0,1)</f>
        <v>19.8</v>
      </c>
      <c r="D2266" s="10">
        <f>_xlfn.XLOOKUP(A2266,'Medical Examinations'!$A$2:$A$2336,'Medical Examinations'!$C$2:$C$2336)</f>
        <v>5.12</v>
      </c>
      <c r="E2266" s="1" t="str">
        <f>_xlfn.XLOOKUP(A2266,'Medical Examinations'!$A$2:$A$2336,'Medical Examinations'!$D$2:$D$2336)</f>
        <v>No</v>
      </c>
      <c r="F2266" t="str">
        <f>_xlfn.XLOOKUP(A2266,'Medical Examinations'!$A$2:$A$2336,'Medical Examinations'!$E$2:$E$2336)</f>
        <v>No</v>
      </c>
      <c r="G2266" t="str">
        <f>_xlfn.XLOOKUP(A2266,'Medical Examinations'!$A$2:$A$2336,'Medical Examinations'!$F$2:$F$2336)</f>
        <v>Yes</v>
      </c>
      <c r="H2266" s="1">
        <f>_xlfn.XLOOKUP(A2266,'Medical Examinations'!$A$2:$A$2336,'Medical Examinations'!$G$2:$G$2336)</f>
        <v>1</v>
      </c>
      <c r="I2266" t="str">
        <f>_xlfn.XLOOKUP(A2266,'Medical Examinations'!$A$2:$A$2336,'Medical Examinations'!$H$2:$H$2336)</f>
        <v>No</v>
      </c>
      <c r="J2266" t="str">
        <f>VLOOKUP(A2266,'Medical Examinations'!$A$2:$J$2336,9,FALSE)</f>
        <v>Normal Weight</v>
      </c>
      <c r="K2266" t="str">
        <f>VLOOKUP(A2266,'Medical Examinations'!$A$2:$J$2336,10,FALSE)</f>
        <v>Normal</v>
      </c>
      <c r="L2266" s="51" t="str">
        <f>_xlfn.XLOOKUP(A2266,'Hospitalisation Details'!$A$2:$A$2345,'Hospitalisation Details'!$J$2:$J$2345,"")</f>
        <v>2-Aug-2003</v>
      </c>
      <c r="M2266" s="12">
        <f>_xlfn.XLOOKUP(A2266,'Hospitalisation Details'!$A$2:$A$2344,'Hospitalisation Details'!$F$2:$F$2344," ",0,1)</f>
        <v>1241.57</v>
      </c>
      <c r="N2266" t="str">
        <f>_xlfn.XLOOKUP(A2266,'Hospitalisation Details'!$A$2:$A$2344,'Hospitalisation Details'!$G$2:$G$2344," ",0,1)</f>
        <v>tier - 2</v>
      </c>
      <c r="O2266" t="str">
        <f>_xlfn.XLOOKUP(A2266,'Hospitalisation Details'!$A$2:$A$2344,'Hospitalisation Details'!$H$2:$H$2344," ",0,1)</f>
        <v>tier - 2</v>
      </c>
      <c r="P2266" t="str">
        <f>_xlfn.XLOOKUP(A2266,'Hospitalisation Details'!$A$2:$A$2344,'Hospitalisation Details'!$I$2:$I$2344," ",0,1)</f>
        <v>R1011</v>
      </c>
      <c r="Q2266">
        <f>_xlfn.XLOOKUP(A2266,'Hospitalisation Details'!$A$2:$A$2344,'Hospitalisation Details'!$K$2:$K$2344," ",0,1)</f>
        <v>19</v>
      </c>
    </row>
    <row r="2267" spans="1:17" ht="15.5" x14ac:dyDescent="0.35">
      <c r="A2267" s="8" t="s">
        <v>92</v>
      </c>
      <c r="B2267" t="str">
        <f>VLOOKUP(Healthcare!A2267,'Customer Names'!A2267:E4601,4,FALSE)</f>
        <v>Elizabeth S.</v>
      </c>
      <c r="C2267" s="10">
        <f>_xlfn.XLOOKUP(A2267,'Medical Examinations'!$A$2:$A$2336,'Medical Examinations'!$B$2:$B$2336,"NA",0,1)</f>
        <v>21.87</v>
      </c>
      <c r="D2267" s="10">
        <f>_xlfn.XLOOKUP(A2267,'Medical Examinations'!$A$2:$A$2336,'Medical Examinations'!$C$2:$C$2336)</f>
        <v>8.59</v>
      </c>
      <c r="E2267" s="1" t="str">
        <f>_xlfn.XLOOKUP(A2267,'Medical Examinations'!$A$2:$A$2336,'Medical Examinations'!$D$2:$D$2336)</f>
        <v>No</v>
      </c>
      <c r="F2267" t="str">
        <f>_xlfn.XLOOKUP(A2267,'Medical Examinations'!$A$2:$A$2336,'Medical Examinations'!$E$2:$E$2336)</f>
        <v>No</v>
      </c>
      <c r="G2267" t="str">
        <f>_xlfn.XLOOKUP(A2267,'Medical Examinations'!$A$2:$A$2336,'Medical Examinations'!$F$2:$F$2336)</f>
        <v>No</v>
      </c>
      <c r="H2267" s="1">
        <f>_xlfn.XLOOKUP(A2267,'Medical Examinations'!$A$2:$A$2336,'Medical Examinations'!$G$2:$G$2336)</f>
        <v>0</v>
      </c>
      <c r="I2267" t="str">
        <f>_xlfn.XLOOKUP(A2267,'Medical Examinations'!$A$2:$A$2336,'Medical Examinations'!$H$2:$H$2336)</f>
        <v>No</v>
      </c>
      <c r="J2267" t="str">
        <f>VLOOKUP(A2267,'Medical Examinations'!$A$2:$J$2336,9,FALSE)</f>
        <v>Normal Weight</v>
      </c>
      <c r="K2267" t="str">
        <f>VLOOKUP(A2267,'Medical Examinations'!$A$2:$J$2336,10,FALSE)</f>
        <v>Diabetes</v>
      </c>
      <c r="L2267" s="51" t="str">
        <f>_xlfn.XLOOKUP(A2267,'Hospitalisation Details'!$A$2:$A$2345,'Hospitalisation Details'!$J$2:$J$2345,"")</f>
        <v>1-Jul-2002</v>
      </c>
      <c r="M2267" s="12">
        <f>_xlfn.XLOOKUP(A2267,'Hospitalisation Details'!$A$2:$A$2344,'Hospitalisation Details'!$F$2:$F$2344," ",0,1)</f>
        <v>1241</v>
      </c>
      <c r="N2267" t="str">
        <f>_xlfn.XLOOKUP(A2267,'Hospitalisation Details'!$A$2:$A$2344,'Hospitalisation Details'!$G$2:$G$2344," ",0,1)</f>
        <v>tier - 2</v>
      </c>
      <c r="O2267" t="str">
        <f>_xlfn.XLOOKUP(A2267,'Hospitalisation Details'!$A$2:$A$2344,'Hospitalisation Details'!$H$2:$H$2344," ",0,1)</f>
        <v>tier - 2</v>
      </c>
      <c r="P2267" t="str">
        <f>_xlfn.XLOOKUP(A2267,'Hospitalisation Details'!$A$2:$A$2344,'Hospitalisation Details'!$I$2:$I$2344," ",0,1)</f>
        <v>R1013</v>
      </c>
      <c r="Q2267">
        <f>_xlfn.XLOOKUP(A2267,'Hospitalisation Details'!$A$2:$A$2344,'Hospitalisation Details'!$K$2:$K$2344," ",0,1)</f>
        <v>20</v>
      </c>
    </row>
    <row r="2268" spans="1:17" ht="15.5" x14ac:dyDescent="0.35">
      <c r="A2268" s="8" t="s">
        <v>91</v>
      </c>
      <c r="B2268" t="str">
        <f>VLOOKUP(Healthcare!A2268,'Customer Names'!A2268:E4602,4,FALSE)</f>
        <v>Katie</v>
      </c>
      <c r="C2268" s="10">
        <f>_xlfn.XLOOKUP(A2268,'Medical Examinations'!$A$2:$A$2336,'Medical Examinations'!$B$2:$B$2336,"NA",0,1)</f>
        <v>16.600000000000001</v>
      </c>
      <c r="D2268" s="10">
        <f>_xlfn.XLOOKUP(A2268,'Medical Examinations'!$A$2:$A$2336,'Medical Examinations'!$C$2:$C$2336)</f>
        <v>5.87</v>
      </c>
      <c r="E2268" s="1" t="str">
        <f>_xlfn.XLOOKUP(A2268,'Medical Examinations'!$A$2:$A$2336,'Medical Examinations'!$D$2:$D$2336)</f>
        <v>No</v>
      </c>
      <c r="F2268" t="str">
        <f>_xlfn.XLOOKUP(A2268,'Medical Examinations'!$A$2:$A$2336,'Medical Examinations'!$E$2:$E$2336)</f>
        <v>No</v>
      </c>
      <c r="G2268" t="str">
        <f>_xlfn.XLOOKUP(A2268,'Medical Examinations'!$A$2:$A$2336,'Medical Examinations'!$F$2:$F$2336)</f>
        <v>No</v>
      </c>
      <c r="H2268" s="1">
        <f>_xlfn.XLOOKUP(A2268,'Medical Examinations'!$A$2:$A$2336,'Medical Examinations'!$G$2:$G$2336)</f>
        <v>1</v>
      </c>
      <c r="I2268" t="str">
        <f>_xlfn.XLOOKUP(A2268,'Medical Examinations'!$A$2:$A$2336,'Medical Examinations'!$H$2:$H$2336)</f>
        <v>No</v>
      </c>
      <c r="J2268" t="str">
        <f>VLOOKUP(A2268,'Medical Examinations'!$A$2:$J$2336,9,FALSE)</f>
        <v>Underweight</v>
      </c>
      <c r="K2268" t="str">
        <f>VLOOKUP(A2268,'Medical Examinations'!$A$2:$J$2336,10,FALSE)</f>
        <v>Prediabetes</v>
      </c>
      <c r="L2268" s="51" t="str">
        <f>_xlfn.XLOOKUP(A2268,'Hospitalisation Details'!$A$2:$A$2345,'Hospitalisation Details'!$J$2:$J$2345,"")</f>
        <v>11-Oct-1998</v>
      </c>
      <c r="M2268" s="12">
        <f>_xlfn.XLOOKUP(A2268,'Hospitalisation Details'!$A$2:$A$2344,'Hospitalisation Details'!$F$2:$F$2344," ",0,1)</f>
        <v>1240</v>
      </c>
      <c r="N2268" t="str">
        <f>_xlfn.XLOOKUP(A2268,'Hospitalisation Details'!$A$2:$A$2344,'Hospitalisation Details'!$G$2:$G$2344," ",0,1)</f>
        <v>tier - 2</v>
      </c>
      <c r="O2268" t="str">
        <f>_xlfn.XLOOKUP(A2268,'Hospitalisation Details'!$A$2:$A$2344,'Hospitalisation Details'!$H$2:$H$2344," ",0,1)</f>
        <v>tier - 1</v>
      </c>
      <c r="P2268" t="str">
        <f>_xlfn.XLOOKUP(A2268,'Hospitalisation Details'!$A$2:$A$2344,'Hospitalisation Details'!$I$2:$I$2344," ",0,1)</f>
        <v>R1012</v>
      </c>
      <c r="Q2268">
        <f>_xlfn.XLOOKUP(A2268,'Hospitalisation Details'!$A$2:$A$2344,'Hospitalisation Details'!$K$2:$K$2344," ",0,1)</f>
        <v>24</v>
      </c>
    </row>
    <row r="2269" spans="1:17" ht="15.5" x14ac:dyDescent="0.35">
      <c r="A2269" s="8" t="s">
        <v>90</v>
      </c>
      <c r="B2269" t="str">
        <f>VLOOKUP(Healthcare!A2269,'Customer Names'!A2269:E4603,4,FALSE)</f>
        <v>Christi A.</v>
      </c>
      <c r="C2269" s="10">
        <f>_xlfn.XLOOKUP(A2269,'Medical Examinations'!$A$2:$A$2336,'Medical Examinations'!$B$2:$B$2336,"NA",0,1)</f>
        <v>21.98</v>
      </c>
      <c r="D2269" s="10">
        <f>_xlfn.XLOOKUP(A2269,'Medical Examinations'!$A$2:$A$2336,'Medical Examinations'!$C$2:$C$2336)</f>
        <v>7.03</v>
      </c>
      <c r="E2269" s="1" t="str">
        <f>_xlfn.XLOOKUP(A2269,'Medical Examinations'!$A$2:$A$2336,'Medical Examinations'!$D$2:$D$2336)</f>
        <v>No</v>
      </c>
      <c r="F2269" t="str">
        <f>_xlfn.XLOOKUP(A2269,'Medical Examinations'!$A$2:$A$2336,'Medical Examinations'!$E$2:$E$2336)</f>
        <v>No</v>
      </c>
      <c r="G2269" t="str">
        <f>_xlfn.XLOOKUP(A2269,'Medical Examinations'!$A$2:$A$2336,'Medical Examinations'!$F$2:$F$2336)</f>
        <v>No</v>
      </c>
      <c r="H2269" s="1">
        <f>_xlfn.XLOOKUP(A2269,'Medical Examinations'!$A$2:$A$2336,'Medical Examinations'!$G$2:$G$2336)</f>
        <v>0</v>
      </c>
      <c r="I2269" t="str">
        <f>_xlfn.XLOOKUP(A2269,'Medical Examinations'!$A$2:$A$2336,'Medical Examinations'!$H$2:$H$2336)</f>
        <v>No</v>
      </c>
      <c r="J2269" t="str">
        <f>VLOOKUP(A2269,'Medical Examinations'!$A$2:$J$2336,9,FALSE)</f>
        <v>Normal Weight</v>
      </c>
      <c r="K2269" t="str">
        <f>VLOOKUP(A2269,'Medical Examinations'!$A$2:$J$2336,10,FALSE)</f>
        <v>Diabetes</v>
      </c>
      <c r="L2269" s="51" t="str">
        <f>_xlfn.XLOOKUP(A2269,'Hospitalisation Details'!$A$2:$A$2345,'Hospitalisation Details'!$J$2:$J$2345,"")</f>
        <v>12-Dec-2002</v>
      </c>
      <c r="M2269" s="12">
        <f>_xlfn.XLOOKUP(A2269,'Hospitalisation Details'!$A$2:$A$2344,'Hospitalisation Details'!$F$2:$F$2344," ",0,1)</f>
        <v>1237</v>
      </c>
      <c r="N2269" t="str">
        <f>_xlfn.XLOOKUP(A2269,'Hospitalisation Details'!$A$2:$A$2344,'Hospitalisation Details'!$G$2:$G$2344," ",0,1)</f>
        <v>tier - 2</v>
      </c>
      <c r="O2269" t="str">
        <f>_xlfn.XLOOKUP(A2269,'Hospitalisation Details'!$A$2:$A$2344,'Hospitalisation Details'!$H$2:$H$2344," ",0,1)</f>
        <v>tier - 2</v>
      </c>
      <c r="P2269" t="str">
        <f>_xlfn.XLOOKUP(A2269,'Hospitalisation Details'!$A$2:$A$2344,'Hospitalisation Details'!$I$2:$I$2344," ",0,1)</f>
        <v>R1013</v>
      </c>
      <c r="Q2269">
        <f>_xlfn.XLOOKUP(A2269,'Hospitalisation Details'!$A$2:$A$2344,'Hospitalisation Details'!$K$2:$K$2344," ",0,1)</f>
        <v>20</v>
      </c>
    </row>
    <row r="2270" spans="1:17" ht="15.5" x14ac:dyDescent="0.35">
      <c r="A2270" s="8" t="s">
        <v>89</v>
      </c>
      <c r="B2270" t="str">
        <f>VLOOKUP(Healthcare!A2270,'Customer Names'!A2270:E4604,4,FALSE)</f>
        <v>Sandra K.</v>
      </c>
      <c r="C2270" s="10">
        <f>_xlfn.XLOOKUP(A2270,'Medical Examinations'!$A$2:$A$2336,'Medical Examinations'!$B$2:$B$2336,"NA",0,1)</f>
        <v>19.7</v>
      </c>
      <c r="D2270" s="10">
        <f>_xlfn.XLOOKUP(A2270,'Medical Examinations'!$A$2:$A$2336,'Medical Examinations'!$C$2:$C$2336)</f>
        <v>5.51</v>
      </c>
      <c r="E2270" s="1" t="str">
        <f>_xlfn.XLOOKUP(A2270,'Medical Examinations'!$A$2:$A$2336,'Medical Examinations'!$D$2:$D$2336)</f>
        <v>No</v>
      </c>
      <c r="F2270" t="str">
        <f>_xlfn.XLOOKUP(A2270,'Medical Examinations'!$A$2:$A$2336,'Medical Examinations'!$E$2:$E$2336)</f>
        <v>No</v>
      </c>
      <c r="G2270" t="str">
        <f>_xlfn.XLOOKUP(A2270,'Medical Examinations'!$A$2:$A$2336,'Medical Examinations'!$F$2:$F$2336)</f>
        <v>No</v>
      </c>
      <c r="H2270" s="1">
        <f>_xlfn.XLOOKUP(A2270,'Medical Examinations'!$A$2:$A$2336,'Medical Examinations'!$G$2:$G$2336)</f>
        <v>1</v>
      </c>
      <c r="I2270" t="str">
        <f>_xlfn.XLOOKUP(A2270,'Medical Examinations'!$A$2:$A$2336,'Medical Examinations'!$H$2:$H$2336)</f>
        <v>No</v>
      </c>
      <c r="J2270" t="str">
        <f>VLOOKUP(A2270,'Medical Examinations'!$A$2:$J$2336,9,FALSE)</f>
        <v>Normal Weight</v>
      </c>
      <c r="K2270" t="str">
        <f>VLOOKUP(A2270,'Medical Examinations'!$A$2:$J$2336,10,FALSE)</f>
        <v>Normal</v>
      </c>
      <c r="L2270" s="51" t="str">
        <f>_xlfn.XLOOKUP(A2270,'Hospitalisation Details'!$A$2:$A$2345,'Hospitalisation Details'!$J$2:$J$2345,"")</f>
        <v>13-Jul-1998</v>
      </c>
      <c r="M2270" s="12">
        <f>_xlfn.XLOOKUP(A2270,'Hospitalisation Details'!$A$2:$A$2344,'Hospitalisation Details'!$F$2:$F$2344," ",0,1)</f>
        <v>1234</v>
      </c>
      <c r="N2270" t="str">
        <f>_xlfn.XLOOKUP(A2270,'Hospitalisation Details'!$A$2:$A$2344,'Hospitalisation Details'!$G$2:$G$2344," ",0,1)</f>
        <v>tier - 2</v>
      </c>
      <c r="O2270" t="str">
        <f>_xlfn.XLOOKUP(A2270,'Hospitalisation Details'!$A$2:$A$2344,'Hospitalisation Details'!$H$2:$H$2344," ",0,1)</f>
        <v>tier - 1</v>
      </c>
      <c r="P2270" t="str">
        <f>_xlfn.XLOOKUP(A2270,'Hospitalisation Details'!$A$2:$A$2344,'Hospitalisation Details'!$I$2:$I$2344," ",0,1)</f>
        <v>R1013</v>
      </c>
      <c r="Q2270">
        <f>_xlfn.XLOOKUP(A2270,'Hospitalisation Details'!$A$2:$A$2344,'Hospitalisation Details'!$K$2:$K$2344," ",0,1)</f>
        <v>24</v>
      </c>
    </row>
    <row r="2271" spans="1:17" ht="15.5" x14ac:dyDescent="0.35">
      <c r="A2271" s="8" t="s">
        <v>88</v>
      </c>
      <c r="B2271" t="str">
        <f>VLOOKUP(Healthcare!A2271,'Customer Names'!A2271:E4605,4,FALSE)</f>
        <v>Katharine</v>
      </c>
      <c r="C2271" s="10">
        <f>_xlfn.XLOOKUP(A2271,'Medical Examinations'!$A$2:$A$2336,'Medical Examinations'!$B$2:$B$2336,"NA",0,1)</f>
        <v>19.21</v>
      </c>
      <c r="D2271" s="10">
        <f>_xlfn.XLOOKUP(A2271,'Medical Examinations'!$A$2:$A$2336,'Medical Examinations'!$C$2:$C$2336)</f>
        <v>4.76</v>
      </c>
      <c r="E2271" s="1" t="str">
        <f>_xlfn.XLOOKUP(A2271,'Medical Examinations'!$A$2:$A$2336,'Medical Examinations'!$D$2:$D$2336)</f>
        <v>No</v>
      </c>
      <c r="F2271" t="str">
        <f>_xlfn.XLOOKUP(A2271,'Medical Examinations'!$A$2:$A$2336,'Medical Examinations'!$E$2:$E$2336)</f>
        <v>Yes</v>
      </c>
      <c r="G2271" t="str">
        <f>_xlfn.XLOOKUP(A2271,'Medical Examinations'!$A$2:$A$2336,'Medical Examinations'!$F$2:$F$2336)</f>
        <v>No</v>
      </c>
      <c r="H2271" s="1">
        <f>_xlfn.XLOOKUP(A2271,'Medical Examinations'!$A$2:$A$2336,'Medical Examinations'!$G$2:$G$2336)</f>
        <v>1</v>
      </c>
      <c r="I2271" t="str">
        <f>_xlfn.XLOOKUP(A2271,'Medical Examinations'!$A$2:$A$2336,'Medical Examinations'!$H$2:$H$2336)</f>
        <v>No</v>
      </c>
      <c r="J2271" t="str">
        <f>VLOOKUP(A2271,'Medical Examinations'!$A$2:$J$2336,9,FALSE)</f>
        <v>Normal Weight</v>
      </c>
      <c r="K2271" t="str">
        <f>VLOOKUP(A2271,'Medical Examinations'!$A$2:$J$2336,10,FALSE)</f>
        <v>Normal</v>
      </c>
      <c r="L2271" s="51" t="str">
        <f>_xlfn.XLOOKUP(A2271,'Hospitalisation Details'!$A$2:$A$2345,'Hospitalisation Details'!$J$2:$J$2345,"")</f>
        <v>16-Oct-2004</v>
      </c>
      <c r="M2271" s="12">
        <f>_xlfn.XLOOKUP(A2271,'Hospitalisation Details'!$A$2:$A$2344,'Hospitalisation Details'!$F$2:$F$2344," ",0,1)</f>
        <v>1228</v>
      </c>
      <c r="N2271" t="str">
        <f>_xlfn.XLOOKUP(A2271,'Hospitalisation Details'!$A$2:$A$2344,'Hospitalisation Details'!$G$2:$G$2344," ",0,1)</f>
        <v>tier - 2</v>
      </c>
      <c r="O2271" t="str">
        <f>_xlfn.XLOOKUP(A2271,'Hospitalisation Details'!$A$2:$A$2344,'Hospitalisation Details'!$H$2:$H$2344," ",0,1)</f>
        <v>tier - 1</v>
      </c>
      <c r="P2271" t="str">
        <f>_xlfn.XLOOKUP(A2271,'Hospitalisation Details'!$A$2:$A$2344,'Hospitalisation Details'!$I$2:$I$2344," ",0,1)</f>
        <v>R1012</v>
      </c>
      <c r="Q2271">
        <f>_xlfn.XLOOKUP(A2271,'Hospitalisation Details'!$A$2:$A$2344,'Hospitalisation Details'!$K$2:$K$2344," ",0,1)</f>
        <v>18</v>
      </c>
    </row>
    <row r="2272" spans="1:17" ht="15.5" x14ac:dyDescent="0.35">
      <c r="A2272" s="8" t="s">
        <v>87</v>
      </c>
      <c r="B2272" t="str">
        <f>VLOOKUP(Healthcare!A2272,'Customer Names'!A2272:E4606,4,FALSE)</f>
        <v>Jerome</v>
      </c>
      <c r="C2272" s="10">
        <f>_xlfn.XLOOKUP(A2272,'Medical Examinations'!$A$2:$A$2336,'Medical Examinations'!$B$2:$B$2336,"NA",0,1)</f>
        <v>19.3</v>
      </c>
      <c r="D2272" s="10">
        <f>_xlfn.XLOOKUP(A2272,'Medical Examinations'!$A$2:$A$2336,'Medical Examinations'!$C$2:$C$2336)</f>
        <v>4.7</v>
      </c>
      <c r="E2272" s="1" t="str">
        <f>_xlfn.XLOOKUP(A2272,'Medical Examinations'!$A$2:$A$2336,'Medical Examinations'!$D$2:$D$2336)</f>
        <v>No</v>
      </c>
      <c r="F2272" t="str">
        <f>_xlfn.XLOOKUP(A2272,'Medical Examinations'!$A$2:$A$2336,'Medical Examinations'!$E$2:$E$2336)</f>
        <v>Yes</v>
      </c>
      <c r="G2272" t="str">
        <f>_xlfn.XLOOKUP(A2272,'Medical Examinations'!$A$2:$A$2336,'Medical Examinations'!$F$2:$F$2336)</f>
        <v>No</v>
      </c>
      <c r="H2272" s="1">
        <f>_xlfn.XLOOKUP(A2272,'Medical Examinations'!$A$2:$A$2336,'Medical Examinations'!$G$2:$G$2336)</f>
        <v>1</v>
      </c>
      <c r="I2272" t="str">
        <f>_xlfn.XLOOKUP(A2272,'Medical Examinations'!$A$2:$A$2336,'Medical Examinations'!$H$2:$H$2336)</f>
        <v>No</v>
      </c>
      <c r="J2272" t="str">
        <f>VLOOKUP(A2272,'Medical Examinations'!$A$2:$J$2336,9,FALSE)</f>
        <v>Normal Weight</v>
      </c>
      <c r="K2272" t="str">
        <f>VLOOKUP(A2272,'Medical Examinations'!$A$2:$J$2336,10,FALSE)</f>
        <v>Normal</v>
      </c>
      <c r="L2272" s="51" t="str">
        <f>_xlfn.XLOOKUP(A2272,'Hospitalisation Details'!$A$2:$A$2345,'Hospitalisation Details'!$J$2:$J$2345,"")</f>
        <v>9-Jul-2004</v>
      </c>
      <c r="M2272" s="12">
        <f>_xlfn.XLOOKUP(A2272,'Hospitalisation Details'!$A$2:$A$2344,'Hospitalisation Details'!$F$2:$F$2344," ",0,1)</f>
        <v>1224</v>
      </c>
      <c r="N2272" t="str">
        <f>_xlfn.XLOOKUP(A2272,'Hospitalisation Details'!$A$2:$A$2344,'Hospitalisation Details'!$G$2:$G$2344," ",0,1)</f>
        <v>tier - 2</v>
      </c>
      <c r="O2272" t="str">
        <f>_xlfn.XLOOKUP(A2272,'Hospitalisation Details'!$A$2:$A$2344,'Hospitalisation Details'!$H$2:$H$2344," ",0,1)</f>
        <v>tier - 1</v>
      </c>
      <c r="P2272" t="str">
        <f>_xlfn.XLOOKUP(A2272,'Hospitalisation Details'!$A$2:$A$2344,'Hospitalisation Details'!$I$2:$I$2344," ",0,1)</f>
        <v>R1013</v>
      </c>
      <c r="Q2272">
        <f>_xlfn.XLOOKUP(A2272,'Hospitalisation Details'!$A$2:$A$2344,'Hospitalisation Details'!$K$2:$K$2344," ",0,1)</f>
        <v>18</v>
      </c>
    </row>
    <row r="2273" spans="1:17" ht="15.5" x14ac:dyDescent="0.35">
      <c r="A2273" s="8" t="s">
        <v>86</v>
      </c>
      <c r="B2273" t="str">
        <f>VLOOKUP(Healthcare!A2273,'Customer Names'!A2273:E4607,4,FALSE)</f>
        <v>Julia R</v>
      </c>
      <c r="C2273" s="10">
        <f>_xlfn.XLOOKUP(A2273,'Medical Examinations'!$A$2:$A$2336,'Medical Examinations'!$B$2:$B$2336,"NA",0,1)</f>
        <v>16.22</v>
      </c>
      <c r="D2273" s="10">
        <f>_xlfn.XLOOKUP(A2273,'Medical Examinations'!$A$2:$A$2336,'Medical Examinations'!$C$2:$C$2336)</f>
        <v>6.21</v>
      </c>
      <c r="E2273" s="1" t="str">
        <f>_xlfn.XLOOKUP(A2273,'Medical Examinations'!$A$2:$A$2336,'Medical Examinations'!$D$2:$D$2336)</f>
        <v>Yes</v>
      </c>
      <c r="F2273" t="str">
        <f>_xlfn.XLOOKUP(A2273,'Medical Examinations'!$A$2:$A$2336,'Medical Examinations'!$E$2:$E$2336)</f>
        <v>No</v>
      </c>
      <c r="G2273" t="str">
        <f>_xlfn.XLOOKUP(A2273,'Medical Examinations'!$A$2:$A$2336,'Medical Examinations'!$F$2:$F$2336)</f>
        <v>No</v>
      </c>
      <c r="H2273" s="1">
        <f>_xlfn.XLOOKUP(A2273,'Medical Examinations'!$A$2:$A$2336,'Medical Examinations'!$G$2:$G$2336)</f>
        <v>0</v>
      </c>
      <c r="I2273" t="str">
        <f>_xlfn.XLOOKUP(A2273,'Medical Examinations'!$A$2:$A$2336,'Medical Examinations'!$H$2:$H$2336)</f>
        <v>No</v>
      </c>
      <c r="J2273" t="str">
        <f>VLOOKUP(A2273,'Medical Examinations'!$A$2:$J$2336,9,FALSE)</f>
        <v>Underweight</v>
      </c>
      <c r="K2273" t="str">
        <f>VLOOKUP(A2273,'Medical Examinations'!$A$2:$J$2336,10,FALSE)</f>
        <v>Prediabetes</v>
      </c>
      <c r="L2273" s="51" t="str">
        <f>_xlfn.XLOOKUP(A2273,'Hospitalisation Details'!$A$2:$A$2345,'Hospitalisation Details'!$J$2:$J$2345,"")</f>
        <v>4-Nov-1996</v>
      </c>
      <c r="M2273" s="12">
        <f>_xlfn.XLOOKUP(A2273,'Hospitalisation Details'!$A$2:$A$2344,'Hospitalisation Details'!$F$2:$F$2344," ",0,1)</f>
        <v>1220</v>
      </c>
      <c r="N2273" t="str">
        <f>_xlfn.XLOOKUP(A2273,'Hospitalisation Details'!$A$2:$A$2344,'Hospitalisation Details'!$G$2:$G$2344," ",0,1)</f>
        <v>tier - 2</v>
      </c>
      <c r="O2273" t="str">
        <f>_xlfn.XLOOKUP(A2273,'Hospitalisation Details'!$A$2:$A$2344,'Hospitalisation Details'!$H$2:$H$2344," ",0,1)</f>
        <v>tier - 3</v>
      </c>
      <c r="P2273" t="str">
        <f>_xlfn.XLOOKUP(A2273,'Hospitalisation Details'!$A$2:$A$2344,'Hospitalisation Details'!$I$2:$I$2344," ",0,1)</f>
        <v>R1012</v>
      </c>
      <c r="Q2273">
        <f>_xlfn.XLOOKUP(A2273,'Hospitalisation Details'!$A$2:$A$2344,'Hospitalisation Details'!$K$2:$K$2344," ",0,1)</f>
        <v>26</v>
      </c>
    </row>
    <row r="2274" spans="1:17" ht="15.5" x14ac:dyDescent="0.35">
      <c r="A2274" s="8" t="s">
        <v>85</v>
      </c>
      <c r="B2274" t="str">
        <f>VLOOKUP(Healthcare!A2274,'Customer Names'!A2274:E4608,4,FALSE)</f>
        <v>Sean Henry</v>
      </c>
      <c r="C2274" s="10">
        <f>_xlfn.XLOOKUP(A2274,'Medical Examinations'!$A$2:$A$2336,'Medical Examinations'!$B$2:$B$2336,"NA",0,1)</f>
        <v>17.12</v>
      </c>
      <c r="D2274" s="10">
        <f>_xlfn.XLOOKUP(A2274,'Medical Examinations'!$A$2:$A$2336,'Medical Examinations'!$C$2:$C$2336)</f>
        <v>4.5199999999999996</v>
      </c>
      <c r="E2274" s="1" t="str">
        <f>_xlfn.XLOOKUP(A2274,'Medical Examinations'!$A$2:$A$2336,'Medical Examinations'!$D$2:$D$2336)</f>
        <v>No</v>
      </c>
      <c r="F2274" t="str">
        <f>_xlfn.XLOOKUP(A2274,'Medical Examinations'!$A$2:$A$2336,'Medical Examinations'!$E$2:$E$2336)</f>
        <v>Yes</v>
      </c>
      <c r="G2274" t="str">
        <f>_xlfn.XLOOKUP(A2274,'Medical Examinations'!$A$2:$A$2336,'Medical Examinations'!$F$2:$F$2336)</f>
        <v>No</v>
      </c>
      <c r="H2274" s="1">
        <f>_xlfn.XLOOKUP(A2274,'Medical Examinations'!$A$2:$A$2336,'Medical Examinations'!$G$2:$G$2336)</f>
        <v>1</v>
      </c>
      <c r="I2274" t="str">
        <f>_xlfn.XLOOKUP(A2274,'Medical Examinations'!$A$2:$A$2336,'Medical Examinations'!$H$2:$H$2336)</f>
        <v>No</v>
      </c>
      <c r="J2274" t="str">
        <f>VLOOKUP(A2274,'Medical Examinations'!$A$2:$J$2336,9,FALSE)</f>
        <v>Underweight</v>
      </c>
      <c r="K2274" t="str">
        <f>VLOOKUP(A2274,'Medical Examinations'!$A$2:$J$2336,10,FALSE)</f>
        <v>Normal</v>
      </c>
      <c r="L2274" s="51" t="str">
        <f>_xlfn.XLOOKUP(A2274,'Hospitalisation Details'!$A$2:$A$2345,'Hospitalisation Details'!$J$2:$J$2345,"")</f>
        <v>2-Jun-2004</v>
      </c>
      <c r="M2274" s="12">
        <f>_xlfn.XLOOKUP(A2274,'Hospitalisation Details'!$A$2:$A$2344,'Hospitalisation Details'!$F$2:$F$2344," ",0,1)</f>
        <v>1210</v>
      </c>
      <c r="N2274" t="str">
        <f>_xlfn.XLOOKUP(A2274,'Hospitalisation Details'!$A$2:$A$2344,'Hospitalisation Details'!$G$2:$G$2344," ",0,1)</f>
        <v>tier - 2</v>
      </c>
      <c r="O2274" t="str">
        <f>_xlfn.XLOOKUP(A2274,'Hospitalisation Details'!$A$2:$A$2344,'Hospitalisation Details'!$H$2:$H$2344," ",0,1)</f>
        <v>tier - 1</v>
      </c>
      <c r="P2274" t="str">
        <f>_xlfn.XLOOKUP(A2274,'Hospitalisation Details'!$A$2:$A$2344,'Hospitalisation Details'!$I$2:$I$2344," ",0,1)</f>
        <v>R1013</v>
      </c>
      <c r="Q2274">
        <f>_xlfn.XLOOKUP(A2274,'Hospitalisation Details'!$A$2:$A$2344,'Hospitalisation Details'!$K$2:$K$2344," ",0,1)</f>
        <v>19</v>
      </c>
    </row>
    <row r="2275" spans="1:17" ht="15.5" x14ac:dyDescent="0.35">
      <c r="A2275" s="8" t="s">
        <v>84</v>
      </c>
      <c r="B2275" t="str">
        <f>VLOOKUP(Healthcare!A2275,'Customer Names'!A2275:E4609,4,FALSE)</f>
        <v>Rachel A.</v>
      </c>
      <c r="C2275" s="10">
        <f>_xlfn.XLOOKUP(A2275,'Medical Examinations'!$A$2:$A$2336,'Medical Examinations'!$B$2:$B$2336,"NA",0,1)</f>
        <v>19.07</v>
      </c>
      <c r="D2275" s="10">
        <f>_xlfn.XLOOKUP(A2275,'Medical Examinations'!$A$2:$A$2336,'Medical Examinations'!$C$2:$C$2336)</f>
        <v>5.45</v>
      </c>
      <c r="E2275" s="1" t="str">
        <f>_xlfn.XLOOKUP(A2275,'Medical Examinations'!$A$2:$A$2336,'Medical Examinations'!$D$2:$D$2336)</f>
        <v>No</v>
      </c>
      <c r="F2275" t="str">
        <f>_xlfn.XLOOKUP(A2275,'Medical Examinations'!$A$2:$A$2336,'Medical Examinations'!$E$2:$E$2336)</f>
        <v>No</v>
      </c>
      <c r="G2275" t="str">
        <f>_xlfn.XLOOKUP(A2275,'Medical Examinations'!$A$2:$A$2336,'Medical Examinations'!$F$2:$F$2336)</f>
        <v>No</v>
      </c>
      <c r="H2275" s="1">
        <f>_xlfn.XLOOKUP(A2275,'Medical Examinations'!$A$2:$A$2336,'Medical Examinations'!$G$2:$G$2336)</f>
        <v>1</v>
      </c>
      <c r="I2275" t="str">
        <f>_xlfn.XLOOKUP(A2275,'Medical Examinations'!$A$2:$A$2336,'Medical Examinations'!$H$2:$H$2336)</f>
        <v>No</v>
      </c>
      <c r="J2275" t="str">
        <f>VLOOKUP(A2275,'Medical Examinations'!$A$2:$J$2336,9,FALSE)</f>
        <v>Normal Weight</v>
      </c>
      <c r="K2275" t="str">
        <f>VLOOKUP(A2275,'Medical Examinations'!$A$2:$J$2336,10,FALSE)</f>
        <v>Normal</v>
      </c>
      <c r="L2275" s="51" t="str">
        <f>_xlfn.XLOOKUP(A2275,'Hospitalisation Details'!$A$2:$A$2345,'Hospitalisation Details'!$J$2:$J$2345,"")</f>
        <v>6-Oct-1992</v>
      </c>
      <c r="M2275" s="12">
        <f>_xlfn.XLOOKUP(A2275,'Hospitalisation Details'!$A$2:$A$2344,'Hospitalisation Details'!$F$2:$F$2344," ",0,1)</f>
        <v>1200.55</v>
      </c>
      <c r="N2275" t="str">
        <f>_xlfn.XLOOKUP(A2275,'Hospitalisation Details'!$A$2:$A$2344,'Hospitalisation Details'!$G$2:$G$2344," ",0,1)</f>
        <v>tier - 2</v>
      </c>
      <c r="O2275" t="str">
        <f>_xlfn.XLOOKUP(A2275,'Hospitalisation Details'!$A$2:$A$2344,'Hospitalisation Details'!$H$2:$H$2344," ",0,1)</f>
        <v>tier - 3</v>
      </c>
      <c r="P2275" t="str">
        <f>_xlfn.XLOOKUP(A2275,'Hospitalisation Details'!$A$2:$A$2344,'Hospitalisation Details'!$I$2:$I$2344," ",0,1)</f>
        <v>R1013</v>
      </c>
      <c r="Q2275">
        <f>_xlfn.XLOOKUP(A2275,'Hospitalisation Details'!$A$2:$A$2344,'Hospitalisation Details'!$K$2:$K$2344," ",0,1)</f>
        <v>30</v>
      </c>
    </row>
    <row r="2276" spans="1:17" ht="15.5" x14ac:dyDescent="0.35">
      <c r="A2276" s="8" t="s">
        <v>83</v>
      </c>
      <c r="B2276" t="str">
        <f>VLOOKUP(Healthcare!A2276,'Customer Names'!A2276:E4610,4,FALSE)</f>
        <v>Jim</v>
      </c>
      <c r="C2276" s="10">
        <f>_xlfn.XLOOKUP(A2276,'Medical Examinations'!$A$2:$A$2336,'Medical Examinations'!$B$2:$B$2336,"NA",0,1)</f>
        <v>15.56</v>
      </c>
      <c r="D2276" s="10">
        <f>_xlfn.XLOOKUP(A2276,'Medical Examinations'!$A$2:$A$2336,'Medical Examinations'!$C$2:$C$2336)</f>
        <v>4.42</v>
      </c>
      <c r="E2276" s="1" t="str">
        <f>_xlfn.XLOOKUP(A2276,'Medical Examinations'!$A$2:$A$2336,'Medical Examinations'!$D$2:$D$2336)</f>
        <v>No</v>
      </c>
      <c r="F2276" t="str">
        <f>_xlfn.XLOOKUP(A2276,'Medical Examinations'!$A$2:$A$2336,'Medical Examinations'!$E$2:$E$2336)</f>
        <v>No</v>
      </c>
      <c r="G2276" t="str">
        <f>_xlfn.XLOOKUP(A2276,'Medical Examinations'!$A$2:$A$2336,'Medical Examinations'!$F$2:$F$2336)</f>
        <v>No</v>
      </c>
      <c r="H2276" s="1">
        <f>_xlfn.XLOOKUP(A2276,'Medical Examinations'!$A$2:$A$2336,'Medical Examinations'!$G$2:$G$2336)</f>
        <v>0</v>
      </c>
      <c r="I2276" t="str">
        <f>_xlfn.XLOOKUP(A2276,'Medical Examinations'!$A$2:$A$2336,'Medical Examinations'!$H$2:$H$2336)</f>
        <v>No</v>
      </c>
      <c r="J2276" t="str">
        <f>VLOOKUP(A2276,'Medical Examinations'!$A$2:$J$2336,9,FALSE)</f>
        <v>Underweight</v>
      </c>
      <c r="K2276" t="str">
        <f>VLOOKUP(A2276,'Medical Examinations'!$A$2:$J$2336,10,FALSE)</f>
        <v>Normal</v>
      </c>
      <c r="L2276" s="51" t="str">
        <f>_xlfn.XLOOKUP(A2276,'Hospitalisation Details'!$A$2:$A$2345,'Hospitalisation Details'!$J$2:$J$2345,"")</f>
        <v>28-Jun-1999</v>
      </c>
      <c r="M2276" s="12">
        <f>_xlfn.XLOOKUP(A2276,'Hospitalisation Details'!$A$2:$A$2344,'Hospitalisation Details'!$F$2:$F$2344," ",0,1)</f>
        <v>1200</v>
      </c>
      <c r="N2276" t="str">
        <f>_xlfn.XLOOKUP(A2276,'Hospitalisation Details'!$A$2:$A$2344,'Hospitalisation Details'!$G$2:$G$2344," ",0,1)</f>
        <v>tier - 2</v>
      </c>
      <c r="O2276" t="str">
        <f>_xlfn.XLOOKUP(A2276,'Hospitalisation Details'!$A$2:$A$2344,'Hospitalisation Details'!$H$2:$H$2344," ",0,1)</f>
        <v>tier - 3</v>
      </c>
      <c r="P2276" t="str">
        <f>_xlfn.XLOOKUP(A2276,'Hospitalisation Details'!$A$2:$A$2344,'Hospitalisation Details'!$I$2:$I$2344," ",0,1)</f>
        <v>R1012</v>
      </c>
      <c r="Q2276">
        <f>_xlfn.XLOOKUP(A2276,'Hospitalisation Details'!$A$2:$A$2344,'Hospitalisation Details'!$K$2:$K$2344," ",0,1)</f>
        <v>23</v>
      </c>
    </row>
    <row r="2277" spans="1:17" ht="15.5" x14ac:dyDescent="0.35">
      <c r="A2277" s="8" t="s">
        <v>82</v>
      </c>
      <c r="B2277" t="str">
        <f>VLOOKUP(Healthcare!A2277,'Customer Names'!A2277:E4611,4,FALSE)</f>
        <v>Tim</v>
      </c>
      <c r="C2277" s="10">
        <f>_xlfn.XLOOKUP(A2277,'Medical Examinations'!$A$2:$A$2336,'Medical Examinations'!$B$2:$B$2336,"NA",0,1)</f>
        <v>22.76</v>
      </c>
      <c r="D2277" s="10">
        <f>_xlfn.XLOOKUP(A2277,'Medical Examinations'!$A$2:$A$2336,'Medical Examinations'!$C$2:$C$2336)</f>
        <v>9.44</v>
      </c>
      <c r="E2277" s="1" t="str">
        <f>_xlfn.XLOOKUP(A2277,'Medical Examinations'!$A$2:$A$2336,'Medical Examinations'!$D$2:$D$2336)</f>
        <v>No</v>
      </c>
      <c r="F2277" t="str">
        <f>_xlfn.XLOOKUP(A2277,'Medical Examinations'!$A$2:$A$2336,'Medical Examinations'!$E$2:$E$2336)</f>
        <v>No</v>
      </c>
      <c r="G2277" t="str">
        <f>_xlfn.XLOOKUP(A2277,'Medical Examinations'!$A$2:$A$2336,'Medical Examinations'!$F$2:$F$2336)</f>
        <v>No</v>
      </c>
      <c r="H2277" s="1">
        <f>_xlfn.XLOOKUP(A2277,'Medical Examinations'!$A$2:$A$2336,'Medical Examinations'!$G$2:$G$2336)</f>
        <v>0</v>
      </c>
      <c r="I2277" t="str">
        <f>_xlfn.XLOOKUP(A2277,'Medical Examinations'!$A$2:$A$2336,'Medical Examinations'!$H$2:$H$2336)</f>
        <v>No</v>
      </c>
      <c r="J2277" t="str">
        <f>VLOOKUP(A2277,'Medical Examinations'!$A$2:$J$2336,9,FALSE)</f>
        <v>Normal Weight</v>
      </c>
      <c r="K2277" t="str">
        <f>VLOOKUP(A2277,'Medical Examinations'!$A$2:$J$2336,10,FALSE)</f>
        <v>Diabetes</v>
      </c>
      <c r="L2277" s="51" t="str">
        <f>_xlfn.XLOOKUP(A2277,'Hospitalisation Details'!$A$2:$A$2345,'Hospitalisation Details'!$J$2:$J$2345,"")</f>
        <v>26-Aug-2002</v>
      </c>
      <c r="M2277" s="12">
        <f>_xlfn.XLOOKUP(A2277,'Hospitalisation Details'!$A$2:$A$2344,'Hospitalisation Details'!$F$2:$F$2344," ",0,1)</f>
        <v>1191</v>
      </c>
      <c r="N2277" t="str">
        <f>_xlfn.XLOOKUP(A2277,'Hospitalisation Details'!$A$2:$A$2344,'Hospitalisation Details'!$G$2:$G$2344," ",0,1)</f>
        <v>tier - 2</v>
      </c>
      <c r="O2277" t="str">
        <f>_xlfn.XLOOKUP(A2277,'Hospitalisation Details'!$A$2:$A$2344,'Hospitalisation Details'!$H$2:$H$2344," ",0,1)</f>
        <v>tier - 1</v>
      </c>
      <c r="P2277" t="str">
        <f>_xlfn.XLOOKUP(A2277,'Hospitalisation Details'!$A$2:$A$2344,'Hospitalisation Details'!$I$2:$I$2344," ",0,1)</f>
        <v>R1013</v>
      </c>
      <c r="Q2277">
        <f>_xlfn.XLOOKUP(A2277,'Hospitalisation Details'!$A$2:$A$2344,'Hospitalisation Details'!$K$2:$K$2344," ",0,1)</f>
        <v>20</v>
      </c>
    </row>
    <row r="2278" spans="1:17" ht="15.5" x14ac:dyDescent="0.35">
      <c r="A2278" s="8" t="s">
        <v>81</v>
      </c>
      <c r="B2278" t="str">
        <f>VLOOKUP(Healthcare!A2278,'Customer Names'!A2278:E4612,4,FALSE)</f>
        <v>Abby L.</v>
      </c>
      <c r="C2278" s="10">
        <f>_xlfn.XLOOKUP(A2278,'Medical Examinations'!$A$2:$A$2336,'Medical Examinations'!$B$2:$B$2336,"NA",0,1)</f>
        <v>22.79</v>
      </c>
      <c r="D2278" s="10">
        <f>_xlfn.XLOOKUP(A2278,'Medical Examinations'!$A$2:$A$2336,'Medical Examinations'!$C$2:$C$2336)</f>
        <v>6.15</v>
      </c>
      <c r="E2278" s="1" t="str">
        <f>_xlfn.XLOOKUP(A2278,'Medical Examinations'!$A$2:$A$2336,'Medical Examinations'!$D$2:$D$2336)</f>
        <v>Yes</v>
      </c>
      <c r="F2278" t="str">
        <f>_xlfn.XLOOKUP(A2278,'Medical Examinations'!$A$2:$A$2336,'Medical Examinations'!$E$2:$E$2336)</f>
        <v>No</v>
      </c>
      <c r="G2278" t="str">
        <f>_xlfn.XLOOKUP(A2278,'Medical Examinations'!$A$2:$A$2336,'Medical Examinations'!$F$2:$F$2336)</f>
        <v>Yes</v>
      </c>
      <c r="H2278" s="1">
        <f>_xlfn.XLOOKUP(A2278,'Medical Examinations'!$A$2:$A$2336,'Medical Examinations'!$G$2:$G$2336)</f>
        <v>1</v>
      </c>
      <c r="I2278" t="str">
        <f>_xlfn.XLOOKUP(A2278,'Medical Examinations'!$A$2:$A$2336,'Medical Examinations'!$H$2:$H$2336)</f>
        <v>No</v>
      </c>
      <c r="J2278" t="str">
        <f>VLOOKUP(A2278,'Medical Examinations'!$A$2:$J$2336,9,FALSE)</f>
        <v>Normal Weight</v>
      </c>
      <c r="K2278" t="str">
        <f>VLOOKUP(A2278,'Medical Examinations'!$A$2:$J$2336,10,FALSE)</f>
        <v>Prediabetes</v>
      </c>
      <c r="L2278" s="51" t="str">
        <f>_xlfn.XLOOKUP(A2278,'Hospitalisation Details'!$A$2:$A$2345,'Hospitalisation Details'!$J$2:$J$2345,"")</f>
        <v>28-Jun-1997</v>
      </c>
      <c r="M2278" s="12">
        <f>_xlfn.XLOOKUP(A2278,'Hospitalisation Details'!$A$2:$A$2344,'Hospitalisation Details'!$F$2:$F$2344," ",0,1)</f>
        <v>1178.07</v>
      </c>
      <c r="N2278" t="str">
        <f>_xlfn.XLOOKUP(A2278,'Hospitalisation Details'!$A$2:$A$2344,'Hospitalisation Details'!$G$2:$G$2344," ",0,1)</f>
        <v>tier - 2</v>
      </c>
      <c r="O2278" t="str">
        <f>_xlfn.XLOOKUP(A2278,'Hospitalisation Details'!$A$2:$A$2344,'Hospitalisation Details'!$H$2:$H$2344," ",0,1)</f>
        <v>tier - 2</v>
      </c>
      <c r="P2278" t="str">
        <f>_xlfn.XLOOKUP(A2278,'Hospitalisation Details'!$A$2:$A$2344,'Hospitalisation Details'!$I$2:$I$2344," ",0,1)</f>
        <v>R1013</v>
      </c>
      <c r="Q2278">
        <f>_xlfn.XLOOKUP(A2278,'Hospitalisation Details'!$A$2:$A$2344,'Hospitalisation Details'!$K$2:$K$2344," ",0,1)</f>
        <v>25</v>
      </c>
    </row>
    <row r="2279" spans="1:17" ht="15.5" x14ac:dyDescent="0.35">
      <c r="A2279" s="8" t="s">
        <v>80</v>
      </c>
      <c r="B2279" t="str">
        <f>VLOOKUP(Healthcare!A2279,'Customer Names'!A2279:E4613,4,FALSE)</f>
        <v>Mark</v>
      </c>
      <c r="C2279" s="10">
        <f>_xlfn.XLOOKUP(A2279,'Medical Examinations'!$A$2:$A$2336,'Medical Examinations'!$B$2:$B$2336,"NA",0,1)</f>
        <v>17.41</v>
      </c>
      <c r="D2279" s="10">
        <f>_xlfn.XLOOKUP(A2279,'Medical Examinations'!$A$2:$A$2336,'Medical Examinations'!$C$2:$C$2336)</f>
        <v>5.13</v>
      </c>
      <c r="E2279" s="1" t="str">
        <f>_xlfn.XLOOKUP(A2279,'Medical Examinations'!$A$2:$A$2336,'Medical Examinations'!$D$2:$D$2336)</f>
        <v>Yes</v>
      </c>
      <c r="F2279" t="str">
        <f>_xlfn.XLOOKUP(A2279,'Medical Examinations'!$A$2:$A$2336,'Medical Examinations'!$E$2:$E$2336)</f>
        <v>No</v>
      </c>
      <c r="G2279" t="str">
        <f>_xlfn.XLOOKUP(A2279,'Medical Examinations'!$A$2:$A$2336,'Medical Examinations'!$F$2:$F$2336)</f>
        <v>No</v>
      </c>
      <c r="H2279" s="1">
        <f>_xlfn.XLOOKUP(A2279,'Medical Examinations'!$A$2:$A$2336,'Medical Examinations'!$G$2:$G$2336)</f>
        <v>0</v>
      </c>
      <c r="I2279" t="str">
        <f>_xlfn.XLOOKUP(A2279,'Medical Examinations'!$A$2:$A$2336,'Medical Examinations'!$H$2:$H$2336)</f>
        <v>No</v>
      </c>
      <c r="J2279" t="str">
        <f>VLOOKUP(A2279,'Medical Examinations'!$A$2:$J$2336,9,FALSE)</f>
        <v>Underweight</v>
      </c>
      <c r="K2279" t="str">
        <f>VLOOKUP(A2279,'Medical Examinations'!$A$2:$J$2336,10,FALSE)</f>
        <v>Normal</v>
      </c>
      <c r="L2279" s="51" t="str">
        <f>_xlfn.XLOOKUP(A2279,'Hospitalisation Details'!$A$2:$A$2345,'Hospitalisation Details'!$J$2:$J$2345,"")</f>
        <v>11-Aug-1996</v>
      </c>
      <c r="M2279" s="12">
        <f>_xlfn.XLOOKUP(A2279,'Hospitalisation Details'!$A$2:$A$2344,'Hospitalisation Details'!$F$2:$F$2344," ",0,1)</f>
        <v>1178</v>
      </c>
      <c r="N2279" t="str">
        <f>_xlfn.XLOOKUP(A2279,'Hospitalisation Details'!$A$2:$A$2344,'Hospitalisation Details'!$G$2:$G$2344," ",0,1)</f>
        <v>tier - 2</v>
      </c>
      <c r="O2279" t="str">
        <f>_xlfn.XLOOKUP(A2279,'Hospitalisation Details'!$A$2:$A$2344,'Hospitalisation Details'!$H$2:$H$2344," ",0,1)</f>
        <v>tier - 3</v>
      </c>
      <c r="P2279" t="str">
        <f>_xlfn.XLOOKUP(A2279,'Hospitalisation Details'!$A$2:$A$2344,'Hospitalisation Details'!$I$2:$I$2344," ",0,1)</f>
        <v>R1013</v>
      </c>
      <c r="Q2279">
        <f>_xlfn.XLOOKUP(A2279,'Hospitalisation Details'!$A$2:$A$2344,'Hospitalisation Details'!$K$2:$K$2344," ",0,1)</f>
        <v>26</v>
      </c>
    </row>
    <row r="2280" spans="1:17" ht="15.5" x14ac:dyDescent="0.35">
      <c r="A2280" s="8" t="s">
        <v>79</v>
      </c>
      <c r="B2280" t="str">
        <f>VLOOKUP(Healthcare!A2280,'Customer Names'!A2280:E4614,4,FALSE)</f>
        <v>Ali</v>
      </c>
      <c r="C2280" s="10">
        <f>_xlfn.XLOOKUP(A2280,'Medical Examinations'!$A$2:$A$2336,'Medical Examinations'!$B$2:$B$2336,"NA",0,1)</f>
        <v>19.32</v>
      </c>
      <c r="D2280" s="10">
        <f>_xlfn.XLOOKUP(A2280,'Medical Examinations'!$A$2:$A$2336,'Medical Examinations'!$C$2:$C$2336)</f>
        <v>4.96</v>
      </c>
      <c r="E2280" s="1" t="str">
        <f>_xlfn.XLOOKUP(A2280,'Medical Examinations'!$A$2:$A$2336,'Medical Examinations'!$D$2:$D$2336)</f>
        <v>Yes</v>
      </c>
      <c r="F2280" t="str">
        <f>_xlfn.XLOOKUP(A2280,'Medical Examinations'!$A$2:$A$2336,'Medical Examinations'!$E$2:$E$2336)</f>
        <v>No</v>
      </c>
      <c r="G2280" t="str">
        <f>_xlfn.XLOOKUP(A2280,'Medical Examinations'!$A$2:$A$2336,'Medical Examinations'!$F$2:$F$2336)</f>
        <v>No</v>
      </c>
      <c r="H2280" s="1">
        <f>_xlfn.XLOOKUP(A2280,'Medical Examinations'!$A$2:$A$2336,'Medical Examinations'!$G$2:$G$2336)</f>
        <v>0</v>
      </c>
      <c r="I2280" t="str">
        <f>_xlfn.XLOOKUP(A2280,'Medical Examinations'!$A$2:$A$2336,'Medical Examinations'!$H$2:$H$2336)</f>
        <v>No</v>
      </c>
      <c r="J2280" t="str">
        <f>VLOOKUP(A2280,'Medical Examinations'!$A$2:$J$2336,9,FALSE)</f>
        <v>Normal Weight</v>
      </c>
      <c r="K2280" t="str">
        <f>VLOOKUP(A2280,'Medical Examinations'!$A$2:$J$2336,10,FALSE)</f>
        <v>Normal</v>
      </c>
      <c r="L2280" s="51" t="str">
        <f>_xlfn.XLOOKUP(A2280,'Hospitalisation Details'!$A$2:$A$2345,'Hospitalisation Details'!$J$2:$J$2345,"")</f>
        <v>12-Nov-2001</v>
      </c>
      <c r="M2280" s="12">
        <f>_xlfn.XLOOKUP(A2280,'Hospitalisation Details'!$A$2:$A$2344,'Hospitalisation Details'!$F$2:$F$2344," ",0,1)</f>
        <v>1167</v>
      </c>
      <c r="N2280" t="str">
        <f>_xlfn.XLOOKUP(A2280,'Hospitalisation Details'!$A$2:$A$2344,'Hospitalisation Details'!$G$2:$G$2344," ",0,1)</f>
        <v>tier - 2</v>
      </c>
      <c r="O2280" t="str">
        <f>_xlfn.XLOOKUP(A2280,'Hospitalisation Details'!$A$2:$A$2344,'Hospitalisation Details'!$H$2:$H$2344," ",0,1)</f>
        <v>tier - 1</v>
      </c>
      <c r="P2280" t="str">
        <f>_xlfn.XLOOKUP(A2280,'Hospitalisation Details'!$A$2:$A$2344,'Hospitalisation Details'!$I$2:$I$2344," ",0,1)</f>
        <v>R1013</v>
      </c>
      <c r="Q2280">
        <f>_xlfn.XLOOKUP(A2280,'Hospitalisation Details'!$A$2:$A$2344,'Hospitalisation Details'!$K$2:$K$2344," ",0,1)</f>
        <v>21</v>
      </c>
    </row>
    <row r="2281" spans="1:17" ht="15.5" x14ac:dyDescent="0.35">
      <c r="A2281" s="8" t="s">
        <v>78</v>
      </c>
      <c r="B2281" t="str">
        <f>VLOOKUP(Healthcare!A2281,'Customer Names'!A2281:E4615,4,FALSE)</f>
        <v>Joshua</v>
      </c>
      <c r="C2281" s="10">
        <f>_xlfn.XLOOKUP(A2281,'Medical Examinations'!$A$2:$A$2336,'Medical Examinations'!$B$2:$B$2336,"NA",0,1)</f>
        <v>18.25</v>
      </c>
      <c r="D2281" s="10">
        <f>_xlfn.XLOOKUP(A2281,'Medical Examinations'!$A$2:$A$2336,'Medical Examinations'!$C$2:$C$2336)</f>
        <v>10.95</v>
      </c>
      <c r="E2281" s="1" t="str">
        <f>_xlfn.XLOOKUP(A2281,'Medical Examinations'!$A$2:$A$2336,'Medical Examinations'!$D$2:$D$2336)</f>
        <v>No</v>
      </c>
      <c r="F2281" t="str">
        <f>_xlfn.XLOOKUP(A2281,'Medical Examinations'!$A$2:$A$2336,'Medical Examinations'!$E$2:$E$2336)</f>
        <v>No</v>
      </c>
      <c r="G2281" t="str">
        <f>_xlfn.XLOOKUP(A2281,'Medical Examinations'!$A$2:$A$2336,'Medical Examinations'!$F$2:$F$2336)</f>
        <v>No</v>
      </c>
      <c r="H2281" s="1">
        <f>_xlfn.XLOOKUP(A2281,'Medical Examinations'!$A$2:$A$2336,'Medical Examinations'!$G$2:$G$2336)</f>
        <v>0</v>
      </c>
      <c r="I2281" t="str">
        <f>_xlfn.XLOOKUP(A2281,'Medical Examinations'!$A$2:$A$2336,'Medical Examinations'!$H$2:$H$2336)</f>
        <v>No</v>
      </c>
      <c r="J2281" t="str">
        <f>VLOOKUP(A2281,'Medical Examinations'!$A$2:$J$2336,9,FALSE)</f>
        <v>Underweight</v>
      </c>
      <c r="K2281" t="str">
        <f>VLOOKUP(A2281,'Medical Examinations'!$A$2:$J$2336,10,FALSE)</f>
        <v>Diabetes</v>
      </c>
      <c r="L2281" s="51" t="str">
        <f>_xlfn.XLOOKUP(A2281,'Hospitalisation Details'!$A$2:$A$2345,'Hospitalisation Details'!$J$2:$J$2345,"")</f>
        <v>11-Jun-2002</v>
      </c>
      <c r="M2281" s="12">
        <f>_xlfn.XLOOKUP(A2281,'Hospitalisation Details'!$A$2:$A$2344,'Hospitalisation Details'!$F$2:$F$2344," ",0,1)</f>
        <v>1165</v>
      </c>
      <c r="N2281" t="str">
        <f>_xlfn.XLOOKUP(A2281,'Hospitalisation Details'!$A$2:$A$2344,'Hospitalisation Details'!$G$2:$G$2344," ",0,1)</f>
        <v>tier - 2</v>
      </c>
      <c r="O2281" t="str">
        <f>_xlfn.XLOOKUP(A2281,'Hospitalisation Details'!$A$2:$A$2344,'Hospitalisation Details'!$H$2:$H$2344," ",0,1)</f>
        <v>tier - 3</v>
      </c>
      <c r="P2281" t="str">
        <f>_xlfn.XLOOKUP(A2281,'Hospitalisation Details'!$A$2:$A$2344,'Hospitalisation Details'!$I$2:$I$2344," ",0,1)</f>
        <v>R1012</v>
      </c>
      <c r="Q2281">
        <f>_xlfn.XLOOKUP(A2281,'Hospitalisation Details'!$A$2:$A$2344,'Hospitalisation Details'!$K$2:$K$2344," ",0,1)</f>
        <v>20</v>
      </c>
    </row>
    <row r="2282" spans="1:17" ht="15.5" x14ac:dyDescent="0.35">
      <c r="A2282" s="8" t="s">
        <v>77</v>
      </c>
      <c r="B2282" t="str">
        <f>VLOOKUP(Healthcare!A2282,'Customer Names'!A2282:E4616,4,FALSE)</f>
        <v>Pierre</v>
      </c>
      <c r="C2282" s="10">
        <f>_xlfn.XLOOKUP(A2282,'Medical Examinations'!$A$2:$A$2336,'Medical Examinations'!$B$2:$B$2336,"NA",0,1)</f>
        <v>53.13</v>
      </c>
      <c r="D2282" s="10">
        <f>_xlfn.XLOOKUP(A2282,'Medical Examinations'!$A$2:$A$2336,'Medical Examinations'!$C$2:$C$2336)</f>
        <v>4.4400000000000004</v>
      </c>
      <c r="E2282" s="1" t="str">
        <f>_xlfn.XLOOKUP(A2282,'Medical Examinations'!$A$2:$A$2336,'Medical Examinations'!$D$2:$D$2336)</f>
        <v>No</v>
      </c>
      <c r="F2282" t="str">
        <f>_xlfn.XLOOKUP(A2282,'Medical Examinations'!$A$2:$A$2336,'Medical Examinations'!$E$2:$E$2336)</f>
        <v>Yes</v>
      </c>
      <c r="G2282" t="str">
        <f>_xlfn.XLOOKUP(A2282,'Medical Examinations'!$A$2:$A$2336,'Medical Examinations'!$F$2:$F$2336)</f>
        <v>No</v>
      </c>
      <c r="H2282" s="1">
        <f>_xlfn.XLOOKUP(A2282,'Medical Examinations'!$A$2:$A$2336,'Medical Examinations'!$G$2:$G$2336)</f>
        <v>1</v>
      </c>
      <c r="I2282" t="str">
        <f>_xlfn.XLOOKUP(A2282,'Medical Examinations'!$A$2:$A$2336,'Medical Examinations'!$H$2:$H$2336)</f>
        <v>No</v>
      </c>
      <c r="J2282" t="str">
        <f>VLOOKUP(A2282,'Medical Examinations'!$A$2:$J$2336,9,FALSE)</f>
        <v>Obesity</v>
      </c>
      <c r="K2282" t="str">
        <f>VLOOKUP(A2282,'Medical Examinations'!$A$2:$J$2336,10,FALSE)</f>
        <v>Normal</v>
      </c>
      <c r="L2282" s="51" t="str">
        <f>_xlfn.XLOOKUP(A2282,'Hospitalisation Details'!$A$2:$A$2345,'Hospitalisation Details'!$J$2:$J$2345,"")</f>
        <v>11-Nov-2004</v>
      </c>
      <c r="M2282" s="12">
        <f>_xlfn.XLOOKUP(A2282,'Hospitalisation Details'!$A$2:$A$2344,'Hospitalisation Details'!$F$2:$F$2344," ",0,1)</f>
        <v>1163.46</v>
      </c>
      <c r="N2282" t="str">
        <f>_xlfn.XLOOKUP(A2282,'Hospitalisation Details'!$A$2:$A$2344,'Hospitalisation Details'!$G$2:$G$2344," ",0,1)</f>
        <v>tier - 2</v>
      </c>
      <c r="O2282" t="str">
        <f>_xlfn.XLOOKUP(A2282,'Hospitalisation Details'!$A$2:$A$2344,'Hospitalisation Details'!$H$2:$H$2344," ",0,1)</f>
        <v>tier - 3</v>
      </c>
      <c r="P2282" t="str">
        <f>_xlfn.XLOOKUP(A2282,'Hospitalisation Details'!$A$2:$A$2344,'Hospitalisation Details'!$I$2:$I$2344," ",0,1)</f>
        <v>R1013</v>
      </c>
      <c r="Q2282">
        <f>_xlfn.XLOOKUP(A2282,'Hospitalisation Details'!$A$2:$A$2344,'Hospitalisation Details'!$K$2:$K$2344," ",0,1)</f>
        <v>18</v>
      </c>
    </row>
    <row r="2283" spans="1:17" ht="15.5" x14ac:dyDescent="0.35">
      <c r="A2283" s="8" t="s">
        <v>76</v>
      </c>
      <c r="B2283" t="str">
        <f>VLOOKUP(Healthcare!A2283,'Customer Names'!A2283:E4617,4,FALSE)</f>
        <v>Kate</v>
      </c>
      <c r="C2283" s="10">
        <f>_xlfn.XLOOKUP(A2283,'Medical Examinations'!$A$2:$A$2336,'Medical Examinations'!$B$2:$B$2336,"NA",0,1)</f>
        <v>20.46</v>
      </c>
      <c r="D2283" s="10">
        <f>_xlfn.XLOOKUP(A2283,'Medical Examinations'!$A$2:$A$2336,'Medical Examinations'!$C$2:$C$2336)</f>
        <v>4.0199999999999996</v>
      </c>
      <c r="E2283" s="1" t="str">
        <f>_xlfn.XLOOKUP(A2283,'Medical Examinations'!$A$2:$A$2336,'Medical Examinations'!$D$2:$D$2336)</f>
        <v>No</v>
      </c>
      <c r="F2283" t="str">
        <f>_xlfn.XLOOKUP(A2283,'Medical Examinations'!$A$2:$A$2336,'Medical Examinations'!$E$2:$E$2336)</f>
        <v>No</v>
      </c>
      <c r="G2283" t="str">
        <f>_xlfn.XLOOKUP(A2283,'Medical Examinations'!$A$2:$A$2336,'Medical Examinations'!$F$2:$F$2336)</f>
        <v>No</v>
      </c>
      <c r="H2283" s="1">
        <f>_xlfn.XLOOKUP(A2283,'Medical Examinations'!$A$2:$A$2336,'Medical Examinations'!$G$2:$G$2336)</f>
        <v>0</v>
      </c>
      <c r="I2283" t="str">
        <f>_xlfn.XLOOKUP(A2283,'Medical Examinations'!$A$2:$A$2336,'Medical Examinations'!$H$2:$H$2336)</f>
        <v>No</v>
      </c>
      <c r="J2283" t="str">
        <f>VLOOKUP(A2283,'Medical Examinations'!$A$2:$J$2336,9,FALSE)</f>
        <v>Normal Weight</v>
      </c>
      <c r="K2283" t="str">
        <f>VLOOKUP(A2283,'Medical Examinations'!$A$2:$J$2336,10,FALSE)</f>
        <v>Normal</v>
      </c>
      <c r="L2283" s="51" t="str">
        <f>_xlfn.XLOOKUP(A2283,'Hospitalisation Details'!$A$2:$A$2345,'Hospitalisation Details'!$J$2:$J$2345,"")</f>
        <v>26-Jul-1994</v>
      </c>
      <c r="M2283" s="12">
        <f>_xlfn.XLOOKUP(A2283,'Hospitalisation Details'!$A$2:$A$2344,'Hospitalisation Details'!$F$2:$F$2344," ",0,1)</f>
        <v>1158.32</v>
      </c>
      <c r="N2283" t="str">
        <f>_xlfn.XLOOKUP(A2283,'Hospitalisation Details'!$A$2:$A$2344,'Hospitalisation Details'!$G$2:$G$2344," ",0,1)</f>
        <v>tier - 2</v>
      </c>
      <c r="O2283" t="str">
        <f>_xlfn.XLOOKUP(A2283,'Hospitalisation Details'!$A$2:$A$2344,'Hospitalisation Details'!$H$2:$H$2344," ",0,1)</f>
        <v>tier - 1</v>
      </c>
      <c r="P2283" t="str">
        <f>_xlfn.XLOOKUP(A2283,'Hospitalisation Details'!$A$2:$A$2344,'Hospitalisation Details'!$I$2:$I$2344," ",0,1)</f>
        <v>R1013</v>
      </c>
      <c r="Q2283">
        <f>_xlfn.XLOOKUP(A2283,'Hospitalisation Details'!$A$2:$A$2344,'Hospitalisation Details'!$K$2:$K$2344," ",0,1)</f>
        <v>28</v>
      </c>
    </row>
    <row r="2284" spans="1:17" ht="15.5" x14ac:dyDescent="0.35">
      <c r="A2284" s="8" t="s">
        <v>75</v>
      </c>
      <c r="B2284" t="str">
        <f>VLOOKUP(Healthcare!A2284,'Customer Names'!A2284:E4618,4,FALSE)</f>
        <v>David</v>
      </c>
      <c r="C2284" s="10">
        <f>_xlfn.XLOOKUP(A2284,'Medical Examinations'!$A$2:$A$2336,'Medical Examinations'!$B$2:$B$2336,"NA",0,1)</f>
        <v>43.01</v>
      </c>
      <c r="D2284" s="10">
        <f>_xlfn.XLOOKUP(A2284,'Medical Examinations'!$A$2:$A$2336,'Medical Examinations'!$C$2:$C$2336)</f>
        <v>5.44</v>
      </c>
      <c r="E2284" s="1" t="str">
        <f>_xlfn.XLOOKUP(A2284,'Medical Examinations'!$A$2:$A$2336,'Medical Examinations'!$D$2:$D$2336)</f>
        <v>No</v>
      </c>
      <c r="F2284" t="str">
        <f>_xlfn.XLOOKUP(A2284,'Medical Examinations'!$A$2:$A$2336,'Medical Examinations'!$E$2:$E$2336)</f>
        <v>Yes</v>
      </c>
      <c r="G2284" t="str">
        <f>_xlfn.XLOOKUP(A2284,'Medical Examinations'!$A$2:$A$2336,'Medical Examinations'!$F$2:$F$2336)</f>
        <v>No</v>
      </c>
      <c r="H2284" s="1">
        <f>_xlfn.XLOOKUP(A2284,'Medical Examinations'!$A$2:$A$2336,'Medical Examinations'!$G$2:$G$2336)</f>
        <v>1</v>
      </c>
      <c r="I2284" t="str">
        <f>_xlfn.XLOOKUP(A2284,'Medical Examinations'!$A$2:$A$2336,'Medical Examinations'!$H$2:$H$2336)</f>
        <v>No</v>
      </c>
      <c r="J2284" t="str">
        <f>VLOOKUP(A2284,'Medical Examinations'!$A$2:$J$2336,9,FALSE)</f>
        <v>Obesity</v>
      </c>
      <c r="K2284" t="str">
        <f>VLOOKUP(A2284,'Medical Examinations'!$A$2:$J$2336,10,FALSE)</f>
        <v>Normal</v>
      </c>
      <c r="L2284" s="51" t="str">
        <f>_xlfn.XLOOKUP(A2284,'Hospitalisation Details'!$A$2:$A$2345,'Hospitalisation Details'!$J$2:$J$2345,"")</f>
        <v>18-Jul-2004</v>
      </c>
      <c r="M2284" s="12">
        <f>_xlfn.XLOOKUP(A2284,'Hospitalisation Details'!$A$2:$A$2344,'Hospitalisation Details'!$F$2:$F$2344," ",0,1)</f>
        <v>1149.4000000000001</v>
      </c>
      <c r="N2284" t="str">
        <f>_xlfn.XLOOKUP(A2284,'Hospitalisation Details'!$A$2:$A$2344,'Hospitalisation Details'!$G$2:$G$2344," ",0,1)</f>
        <v>tier - 2</v>
      </c>
      <c r="O2284" t="str">
        <f>_xlfn.XLOOKUP(A2284,'Hospitalisation Details'!$A$2:$A$2344,'Hospitalisation Details'!$H$2:$H$2344," ",0,1)</f>
        <v>tier - 2</v>
      </c>
      <c r="P2284" t="str">
        <f>_xlfn.XLOOKUP(A2284,'Hospitalisation Details'!$A$2:$A$2344,'Hospitalisation Details'!$I$2:$I$2344," ",0,1)</f>
        <v>R1013</v>
      </c>
      <c r="Q2284">
        <f>_xlfn.XLOOKUP(A2284,'Hospitalisation Details'!$A$2:$A$2344,'Hospitalisation Details'!$K$2:$K$2344," ",0,1)</f>
        <v>18</v>
      </c>
    </row>
    <row r="2285" spans="1:17" ht="15.5" x14ac:dyDescent="0.35">
      <c r="A2285" s="8" t="s">
        <v>74</v>
      </c>
      <c r="B2285" t="str">
        <f>VLOOKUP(Healthcare!A2285,'Customer Names'!A2285:E4619,4,FALSE)</f>
        <v>Carla</v>
      </c>
      <c r="C2285" s="10">
        <f>_xlfn.XLOOKUP(A2285,'Medical Examinations'!$A$2:$A$2336,'Medical Examinations'!$B$2:$B$2336,"NA",0,1)</f>
        <v>15.01</v>
      </c>
      <c r="D2285" s="10">
        <f>_xlfn.XLOOKUP(A2285,'Medical Examinations'!$A$2:$A$2336,'Medical Examinations'!$C$2:$C$2336)</f>
        <v>4.1500000000000004</v>
      </c>
      <c r="E2285" s="1" t="str">
        <f>_xlfn.XLOOKUP(A2285,'Medical Examinations'!$A$2:$A$2336,'Medical Examinations'!$D$2:$D$2336)</f>
        <v>No</v>
      </c>
      <c r="F2285" t="str">
        <f>_xlfn.XLOOKUP(A2285,'Medical Examinations'!$A$2:$A$2336,'Medical Examinations'!$E$2:$E$2336)</f>
        <v>No</v>
      </c>
      <c r="G2285" t="str">
        <f>_xlfn.XLOOKUP(A2285,'Medical Examinations'!$A$2:$A$2336,'Medical Examinations'!$F$2:$F$2336)</f>
        <v>Yes</v>
      </c>
      <c r="H2285" s="1">
        <f>_xlfn.XLOOKUP(A2285,'Medical Examinations'!$A$2:$A$2336,'Medical Examinations'!$G$2:$G$2336)</f>
        <v>1</v>
      </c>
      <c r="I2285" t="str">
        <f>_xlfn.XLOOKUP(A2285,'Medical Examinations'!$A$2:$A$2336,'Medical Examinations'!$H$2:$H$2336)</f>
        <v>No</v>
      </c>
      <c r="J2285" t="str">
        <f>VLOOKUP(A2285,'Medical Examinations'!$A$2:$J$2336,9,FALSE)</f>
        <v>Underweight</v>
      </c>
      <c r="K2285" t="str">
        <f>VLOOKUP(A2285,'Medical Examinations'!$A$2:$J$2336,10,FALSE)</f>
        <v>Normal</v>
      </c>
      <c r="L2285" s="51" t="str">
        <f>_xlfn.XLOOKUP(A2285,'Hospitalisation Details'!$A$2:$A$2345,'Hospitalisation Details'!$J$2:$J$2345,"")</f>
        <v>12-Jun-2003</v>
      </c>
      <c r="M2285" s="12">
        <f>_xlfn.XLOOKUP(A2285,'Hospitalisation Details'!$A$2:$A$2344,'Hospitalisation Details'!$F$2:$F$2344," ",0,1)</f>
        <v>1149</v>
      </c>
      <c r="N2285" t="str">
        <f>_xlfn.XLOOKUP(A2285,'Hospitalisation Details'!$A$2:$A$2344,'Hospitalisation Details'!$G$2:$G$2344," ",0,1)</f>
        <v>tier - 2</v>
      </c>
      <c r="O2285" t="str">
        <f>_xlfn.XLOOKUP(A2285,'Hospitalisation Details'!$A$2:$A$2344,'Hospitalisation Details'!$H$2:$H$2344," ",0,1)</f>
        <v>tier - 1</v>
      </c>
      <c r="P2285" t="str">
        <f>_xlfn.XLOOKUP(A2285,'Hospitalisation Details'!$A$2:$A$2344,'Hospitalisation Details'!$I$2:$I$2344," ",0,1)</f>
        <v>R1012</v>
      </c>
      <c r="Q2285">
        <f>_xlfn.XLOOKUP(A2285,'Hospitalisation Details'!$A$2:$A$2344,'Hospitalisation Details'!$K$2:$K$2344," ",0,1)</f>
        <v>19</v>
      </c>
    </row>
    <row r="2286" spans="1:17" ht="15.5" x14ac:dyDescent="0.35">
      <c r="A2286" s="8" t="s">
        <v>73</v>
      </c>
      <c r="B2286" t="str">
        <f>VLOOKUP(Healthcare!A2286,'Customer Names'!A2286:E4620,4,FALSE)</f>
        <v>Alvaro Sr.</v>
      </c>
      <c r="C2286" s="10">
        <f>_xlfn.XLOOKUP(A2286,'Medical Examinations'!$A$2:$A$2336,'Medical Examinations'!$B$2:$B$2336,"NA",0,1)</f>
        <v>41.14</v>
      </c>
      <c r="D2286" s="10">
        <f>_xlfn.XLOOKUP(A2286,'Medical Examinations'!$A$2:$A$2336,'Medical Examinations'!$C$2:$C$2336)</f>
        <v>6.02</v>
      </c>
      <c r="E2286" s="1" t="str">
        <f>_xlfn.XLOOKUP(A2286,'Medical Examinations'!$A$2:$A$2336,'Medical Examinations'!$D$2:$D$2336)</f>
        <v>No</v>
      </c>
      <c r="F2286" t="str">
        <f>_xlfn.XLOOKUP(A2286,'Medical Examinations'!$A$2:$A$2336,'Medical Examinations'!$E$2:$E$2336)</f>
        <v>Yes</v>
      </c>
      <c r="G2286" t="str">
        <f>_xlfn.XLOOKUP(A2286,'Medical Examinations'!$A$2:$A$2336,'Medical Examinations'!$F$2:$F$2336)</f>
        <v>No</v>
      </c>
      <c r="H2286" s="1">
        <f>_xlfn.XLOOKUP(A2286,'Medical Examinations'!$A$2:$A$2336,'Medical Examinations'!$G$2:$G$2336)</f>
        <v>1</v>
      </c>
      <c r="I2286" t="str">
        <f>_xlfn.XLOOKUP(A2286,'Medical Examinations'!$A$2:$A$2336,'Medical Examinations'!$H$2:$H$2336)</f>
        <v>No</v>
      </c>
      <c r="J2286" t="str">
        <f>VLOOKUP(A2286,'Medical Examinations'!$A$2:$J$2336,9,FALSE)</f>
        <v>Obesity</v>
      </c>
      <c r="K2286" t="str">
        <f>VLOOKUP(A2286,'Medical Examinations'!$A$2:$J$2336,10,FALSE)</f>
        <v>Prediabetes</v>
      </c>
      <c r="L2286" s="51" t="str">
        <f>_xlfn.XLOOKUP(A2286,'Hospitalisation Details'!$A$2:$A$2345,'Hospitalisation Details'!$J$2:$J$2345,"")</f>
        <v>10-Jun-2004</v>
      </c>
      <c r="M2286" s="12">
        <f>_xlfn.XLOOKUP(A2286,'Hospitalisation Details'!$A$2:$A$2344,'Hospitalisation Details'!$F$2:$F$2344," ",0,1)</f>
        <v>1146.8</v>
      </c>
      <c r="N2286" t="str">
        <f>_xlfn.XLOOKUP(A2286,'Hospitalisation Details'!$A$2:$A$2344,'Hospitalisation Details'!$G$2:$G$2344," ",0,1)</f>
        <v>tier - 2</v>
      </c>
      <c r="O2286" t="str">
        <f>_xlfn.XLOOKUP(A2286,'Hospitalisation Details'!$A$2:$A$2344,'Hospitalisation Details'!$H$2:$H$2344," ",0,1)</f>
        <v>tier - 2</v>
      </c>
      <c r="P2286" t="str">
        <f>_xlfn.XLOOKUP(A2286,'Hospitalisation Details'!$A$2:$A$2344,'Hospitalisation Details'!$I$2:$I$2344," ",0,1)</f>
        <v>R1013</v>
      </c>
      <c r="Q2286">
        <f>_xlfn.XLOOKUP(A2286,'Hospitalisation Details'!$A$2:$A$2344,'Hospitalisation Details'!$K$2:$K$2344," ",0,1)</f>
        <v>18</v>
      </c>
    </row>
    <row r="2287" spans="1:17" ht="15.5" x14ac:dyDescent="0.35">
      <c r="A2287" s="8" t="s">
        <v>72</v>
      </c>
      <c r="B2287" t="str">
        <f>VLOOKUP(Healthcare!A2287,'Customer Names'!A2287:E4621,4,FALSE)</f>
        <v>Hope</v>
      </c>
      <c r="C2287" s="10">
        <f>_xlfn.XLOOKUP(A2287,'Medical Examinations'!$A$2:$A$2336,'Medical Examinations'!$B$2:$B$2336,"NA",0,1)</f>
        <v>16.55</v>
      </c>
      <c r="D2287" s="10">
        <f>_xlfn.XLOOKUP(A2287,'Medical Examinations'!$A$2:$A$2336,'Medical Examinations'!$C$2:$C$2336)</f>
        <v>7.73</v>
      </c>
      <c r="E2287" s="1" t="str">
        <f>_xlfn.XLOOKUP(A2287,'Medical Examinations'!$A$2:$A$2336,'Medical Examinations'!$D$2:$D$2336)</f>
        <v>No</v>
      </c>
      <c r="F2287" t="str">
        <f>_xlfn.XLOOKUP(A2287,'Medical Examinations'!$A$2:$A$2336,'Medical Examinations'!$E$2:$E$2336)</f>
        <v>No</v>
      </c>
      <c r="G2287" t="str">
        <f>_xlfn.XLOOKUP(A2287,'Medical Examinations'!$A$2:$A$2336,'Medical Examinations'!$F$2:$F$2336)</f>
        <v>No</v>
      </c>
      <c r="H2287" s="1">
        <f>_xlfn.XLOOKUP(A2287,'Medical Examinations'!$A$2:$A$2336,'Medical Examinations'!$G$2:$G$2336)</f>
        <v>0</v>
      </c>
      <c r="I2287" t="str">
        <f>_xlfn.XLOOKUP(A2287,'Medical Examinations'!$A$2:$A$2336,'Medical Examinations'!$H$2:$H$2336)</f>
        <v>No</v>
      </c>
      <c r="J2287" t="str">
        <f>VLOOKUP(A2287,'Medical Examinations'!$A$2:$J$2336,9,FALSE)</f>
        <v>Underweight</v>
      </c>
      <c r="K2287" t="str">
        <f>VLOOKUP(A2287,'Medical Examinations'!$A$2:$J$2336,10,FALSE)</f>
        <v>Diabetes</v>
      </c>
      <c r="L2287" s="51" t="str">
        <f>_xlfn.XLOOKUP(A2287,'Hospitalisation Details'!$A$2:$A$2345,'Hospitalisation Details'!$J$2:$J$2345,"")</f>
        <v>1-Oct-2002</v>
      </c>
      <c r="M2287" s="12">
        <f>_xlfn.XLOOKUP(A2287,'Hospitalisation Details'!$A$2:$A$2344,'Hospitalisation Details'!$F$2:$F$2344," ",0,1)</f>
        <v>1142</v>
      </c>
      <c r="N2287" t="str">
        <f>_xlfn.XLOOKUP(A2287,'Hospitalisation Details'!$A$2:$A$2344,'Hospitalisation Details'!$G$2:$G$2344," ",0,1)</f>
        <v>tier - 3</v>
      </c>
      <c r="O2287" t="str">
        <f>_xlfn.XLOOKUP(A2287,'Hospitalisation Details'!$A$2:$A$2344,'Hospitalisation Details'!$H$2:$H$2344," ",0,1)</f>
        <v>tier - 2</v>
      </c>
      <c r="P2287" t="str">
        <f>_xlfn.XLOOKUP(A2287,'Hospitalisation Details'!$A$2:$A$2344,'Hospitalisation Details'!$I$2:$I$2344," ",0,1)</f>
        <v>R1011</v>
      </c>
      <c r="Q2287">
        <f>_xlfn.XLOOKUP(A2287,'Hospitalisation Details'!$A$2:$A$2344,'Hospitalisation Details'!$K$2:$K$2344," ",0,1)</f>
        <v>20</v>
      </c>
    </row>
    <row r="2288" spans="1:17" ht="15.5" x14ac:dyDescent="0.35">
      <c r="A2288" s="8" t="s">
        <v>71</v>
      </c>
      <c r="B2288" t="str">
        <f>VLOOKUP(Healthcare!A2288,'Customer Names'!A2288:E4622,4,FALSE)</f>
        <v>Mark P.</v>
      </c>
      <c r="C2288" s="10">
        <f>_xlfn.XLOOKUP(A2288,'Medical Examinations'!$A$2:$A$2336,'Medical Examinations'!$B$2:$B$2336,"NA",0,1)</f>
        <v>37.29</v>
      </c>
      <c r="D2288" s="10">
        <f>_xlfn.XLOOKUP(A2288,'Medical Examinations'!$A$2:$A$2336,'Medical Examinations'!$C$2:$C$2336)</f>
        <v>5.03</v>
      </c>
      <c r="E2288" s="1" t="str">
        <f>_xlfn.XLOOKUP(A2288,'Medical Examinations'!$A$2:$A$2336,'Medical Examinations'!$D$2:$D$2336)</f>
        <v>No</v>
      </c>
      <c r="F2288" t="str">
        <f>_xlfn.XLOOKUP(A2288,'Medical Examinations'!$A$2:$A$2336,'Medical Examinations'!$E$2:$E$2336)</f>
        <v>Yes</v>
      </c>
      <c r="G2288" t="str">
        <f>_xlfn.XLOOKUP(A2288,'Medical Examinations'!$A$2:$A$2336,'Medical Examinations'!$F$2:$F$2336)</f>
        <v>No</v>
      </c>
      <c r="H2288" s="1">
        <f>_xlfn.XLOOKUP(A2288,'Medical Examinations'!$A$2:$A$2336,'Medical Examinations'!$G$2:$G$2336)</f>
        <v>1</v>
      </c>
      <c r="I2288" t="str">
        <f>_xlfn.XLOOKUP(A2288,'Medical Examinations'!$A$2:$A$2336,'Medical Examinations'!$H$2:$H$2336)</f>
        <v>No</v>
      </c>
      <c r="J2288" t="str">
        <f>VLOOKUP(A2288,'Medical Examinations'!$A$2:$J$2336,9,FALSE)</f>
        <v>Obesity</v>
      </c>
      <c r="K2288" t="str">
        <f>VLOOKUP(A2288,'Medical Examinations'!$A$2:$J$2336,10,FALSE)</f>
        <v>Normal</v>
      </c>
      <c r="L2288" s="51" t="str">
        <f>_xlfn.XLOOKUP(A2288,'Hospitalisation Details'!$A$2:$A$2345,'Hospitalisation Details'!$J$2:$J$2345,"")</f>
        <v>12-Sep-2004</v>
      </c>
      <c r="M2288" s="12">
        <f>_xlfn.XLOOKUP(A2288,'Hospitalisation Details'!$A$2:$A$2344,'Hospitalisation Details'!$F$2:$F$2344," ",0,1)</f>
        <v>1141.45</v>
      </c>
      <c r="N2288" t="str">
        <f>_xlfn.XLOOKUP(A2288,'Hospitalisation Details'!$A$2:$A$2344,'Hospitalisation Details'!$G$2:$G$2344," ",0,1)</f>
        <v>tier - 3</v>
      </c>
      <c r="O2288" t="str">
        <f>_xlfn.XLOOKUP(A2288,'Hospitalisation Details'!$A$2:$A$2344,'Hospitalisation Details'!$H$2:$H$2344," ",0,1)</f>
        <v>tier - 3</v>
      </c>
      <c r="P2288" t="str">
        <f>_xlfn.XLOOKUP(A2288,'Hospitalisation Details'!$A$2:$A$2344,'Hospitalisation Details'!$I$2:$I$2344," ",0,1)</f>
        <v>R1013</v>
      </c>
      <c r="Q2288">
        <f>_xlfn.XLOOKUP(A2288,'Hospitalisation Details'!$A$2:$A$2344,'Hospitalisation Details'!$K$2:$K$2344," ",0,1)</f>
        <v>18</v>
      </c>
    </row>
    <row r="2289" spans="1:17" ht="15.5" x14ac:dyDescent="0.35">
      <c r="A2289" s="8" t="s">
        <v>70</v>
      </c>
      <c r="B2289" t="str">
        <f>VLOOKUP(Healthcare!A2289,'Customer Names'!A2289:E4623,4,FALSE)</f>
        <v>Desiree</v>
      </c>
      <c r="C2289" s="10">
        <f>_xlfn.XLOOKUP(A2289,'Medical Examinations'!$A$2:$A$2336,'Medical Examinations'!$B$2:$B$2336,"NA",0,1)</f>
        <v>16.739999999999998</v>
      </c>
      <c r="D2289" s="10">
        <f>_xlfn.XLOOKUP(A2289,'Medical Examinations'!$A$2:$A$2336,'Medical Examinations'!$C$2:$C$2336)</f>
        <v>4.08</v>
      </c>
      <c r="E2289" s="1" t="str">
        <f>_xlfn.XLOOKUP(A2289,'Medical Examinations'!$A$2:$A$2336,'Medical Examinations'!$D$2:$D$2336)</f>
        <v>Yes</v>
      </c>
      <c r="F2289" t="str">
        <f>_xlfn.XLOOKUP(A2289,'Medical Examinations'!$A$2:$A$2336,'Medical Examinations'!$E$2:$E$2336)</f>
        <v>No</v>
      </c>
      <c r="G2289" t="str">
        <f>_xlfn.XLOOKUP(A2289,'Medical Examinations'!$A$2:$A$2336,'Medical Examinations'!$F$2:$F$2336)</f>
        <v>No</v>
      </c>
      <c r="H2289" s="1">
        <f>_xlfn.XLOOKUP(A2289,'Medical Examinations'!$A$2:$A$2336,'Medical Examinations'!$G$2:$G$2336)</f>
        <v>0</v>
      </c>
      <c r="I2289" t="str">
        <f>_xlfn.XLOOKUP(A2289,'Medical Examinations'!$A$2:$A$2336,'Medical Examinations'!$H$2:$H$2336)</f>
        <v>No</v>
      </c>
      <c r="J2289" t="str">
        <f>VLOOKUP(A2289,'Medical Examinations'!$A$2:$J$2336,9,FALSE)</f>
        <v>Underweight</v>
      </c>
      <c r="K2289" t="str">
        <f>VLOOKUP(A2289,'Medical Examinations'!$A$2:$J$2336,10,FALSE)</f>
        <v>Normal</v>
      </c>
      <c r="L2289" s="51" t="str">
        <f>_xlfn.XLOOKUP(A2289,'Hospitalisation Details'!$A$2:$A$2345,'Hospitalisation Details'!$J$2:$J$2345,"")</f>
        <v>25-Oct-2001</v>
      </c>
      <c r="M2289" s="12">
        <f>_xlfn.XLOOKUP(A2289,'Hospitalisation Details'!$A$2:$A$2344,'Hospitalisation Details'!$F$2:$F$2344," ",0,1)</f>
        <v>1141</v>
      </c>
      <c r="N2289" t="str">
        <f>_xlfn.XLOOKUP(A2289,'Hospitalisation Details'!$A$2:$A$2344,'Hospitalisation Details'!$G$2:$G$2344," ",0,1)</f>
        <v>tier - 3</v>
      </c>
      <c r="O2289" t="str">
        <f>_xlfn.XLOOKUP(A2289,'Hospitalisation Details'!$A$2:$A$2344,'Hospitalisation Details'!$H$2:$H$2344," ",0,1)</f>
        <v>tier - 1</v>
      </c>
      <c r="P2289" t="str">
        <f>_xlfn.XLOOKUP(A2289,'Hospitalisation Details'!$A$2:$A$2344,'Hospitalisation Details'!$I$2:$I$2344," ",0,1)</f>
        <v>R1013</v>
      </c>
      <c r="Q2289">
        <f>_xlfn.XLOOKUP(A2289,'Hospitalisation Details'!$A$2:$A$2344,'Hospitalisation Details'!$K$2:$K$2344," ",0,1)</f>
        <v>21</v>
      </c>
    </row>
    <row r="2290" spans="1:17" ht="15.5" x14ac:dyDescent="0.35">
      <c r="A2290" s="8" t="s">
        <v>69</v>
      </c>
      <c r="B2290" t="str">
        <f>VLOOKUP(Healthcare!A2290,'Customer Names'!A2290:E4624,4,FALSE)</f>
        <v>Mario Jr.</v>
      </c>
      <c r="C2290" s="10">
        <f>_xlfn.XLOOKUP(A2290,'Medical Examinations'!$A$2:$A$2336,'Medical Examinations'!$B$2:$B$2336,"NA",0,1)</f>
        <v>34.43</v>
      </c>
      <c r="D2290" s="10">
        <f>_xlfn.XLOOKUP(A2290,'Medical Examinations'!$A$2:$A$2336,'Medical Examinations'!$C$2:$C$2336)</f>
        <v>4.2699999999999996</v>
      </c>
      <c r="E2290" s="1" t="str">
        <f>_xlfn.XLOOKUP(A2290,'Medical Examinations'!$A$2:$A$2336,'Medical Examinations'!$D$2:$D$2336)</f>
        <v>No</v>
      </c>
      <c r="F2290" t="str">
        <f>_xlfn.XLOOKUP(A2290,'Medical Examinations'!$A$2:$A$2336,'Medical Examinations'!$E$2:$E$2336)</f>
        <v>Yes</v>
      </c>
      <c r="G2290" t="str">
        <f>_xlfn.XLOOKUP(A2290,'Medical Examinations'!$A$2:$A$2336,'Medical Examinations'!$F$2:$F$2336)</f>
        <v>No</v>
      </c>
      <c r="H2290" s="1">
        <f>_xlfn.XLOOKUP(A2290,'Medical Examinations'!$A$2:$A$2336,'Medical Examinations'!$G$2:$G$2336)</f>
        <v>1</v>
      </c>
      <c r="I2290" t="str">
        <f>_xlfn.XLOOKUP(A2290,'Medical Examinations'!$A$2:$A$2336,'Medical Examinations'!$H$2:$H$2336)</f>
        <v>No</v>
      </c>
      <c r="J2290" t="str">
        <f>VLOOKUP(A2290,'Medical Examinations'!$A$2:$J$2336,9,FALSE)</f>
        <v>Obesity</v>
      </c>
      <c r="K2290" t="str">
        <f>VLOOKUP(A2290,'Medical Examinations'!$A$2:$J$2336,10,FALSE)</f>
        <v>Normal</v>
      </c>
      <c r="L2290" s="51" t="str">
        <f>_xlfn.XLOOKUP(A2290,'Hospitalisation Details'!$A$2:$A$2345,'Hospitalisation Details'!$J$2:$J$2345,"")</f>
        <v>27-Nov-2004</v>
      </c>
      <c r="M2290" s="12">
        <f>_xlfn.XLOOKUP(A2290,'Hospitalisation Details'!$A$2:$A$2344,'Hospitalisation Details'!$F$2:$F$2344," ",0,1)</f>
        <v>1137.47</v>
      </c>
      <c r="N2290" t="str">
        <f>_xlfn.XLOOKUP(A2290,'Hospitalisation Details'!$A$2:$A$2344,'Hospitalisation Details'!$G$2:$G$2344," ",0,1)</f>
        <v>tier - 3</v>
      </c>
      <c r="O2290" t="str">
        <f>_xlfn.XLOOKUP(A2290,'Hospitalisation Details'!$A$2:$A$2344,'Hospitalisation Details'!$H$2:$H$2344," ",0,1)</f>
        <v>tier - 2</v>
      </c>
      <c r="P2290" t="str">
        <f>_xlfn.XLOOKUP(A2290,'Hospitalisation Details'!$A$2:$A$2344,'Hospitalisation Details'!$I$2:$I$2344," ",0,1)</f>
        <v>R1013</v>
      </c>
      <c r="Q2290">
        <f>_xlfn.XLOOKUP(A2290,'Hospitalisation Details'!$A$2:$A$2344,'Hospitalisation Details'!$K$2:$K$2344," ",0,1)</f>
        <v>18</v>
      </c>
    </row>
    <row r="2291" spans="1:17" ht="15.5" x14ac:dyDescent="0.35">
      <c r="A2291" s="8" t="s">
        <v>68</v>
      </c>
      <c r="B2291" t="str">
        <f>VLOOKUP(Healthcare!A2291,'Customer Names'!A2291:E4625,4,FALSE)</f>
        <v>Lusapho</v>
      </c>
      <c r="C2291" s="10">
        <f>_xlfn.XLOOKUP(A2291,'Medical Examinations'!$A$2:$A$2336,'Medical Examinations'!$B$2:$B$2336,"NA",0,1)</f>
        <v>34.1</v>
      </c>
      <c r="D2291" s="10">
        <f>_xlfn.XLOOKUP(A2291,'Medical Examinations'!$A$2:$A$2336,'Medical Examinations'!$C$2:$C$2336)</f>
        <v>4.07</v>
      </c>
      <c r="E2291" s="1" t="str">
        <f>_xlfn.XLOOKUP(A2291,'Medical Examinations'!$A$2:$A$2336,'Medical Examinations'!$D$2:$D$2336)</f>
        <v>No</v>
      </c>
      <c r="F2291" t="str">
        <f>_xlfn.XLOOKUP(A2291,'Medical Examinations'!$A$2:$A$2336,'Medical Examinations'!$E$2:$E$2336)</f>
        <v>Yes</v>
      </c>
      <c r="G2291" t="str">
        <f>_xlfn.XLOOKUP(A2291,'Medical Examinations'!$A$2:$A$2336,'Medical Examinations'!$F$2:$F$2336)</f>
        <v>No</v>
      </c>
      <c r="H2291" s="1">
        <f>_xlfn.XLOOKUP(A2291,'Medical Examinations'!$A$2:$A$2336,'Medical Examinations'!$G$2:$G$2336)</f>
        <v>1</v>
      </c>
      <c r="I2291" t="str">
        <f>_xlfn.XLOOKUP(A2291,'Medical Examinations'!$A$2:$A$2336,'Medical Examinations'!$H$2:$H$2336)</f>
        <v>No</v>
      </c>
      <c r="J2291" t="str">
        <f>VLOOKUP(A2291,'Medical Examinations'!$A$2:$J$2336,9,FALSE)</f>
        <v>Obesity</v>
      </c>
      <c r="K2291" t="str">
        <f>VLOOKUP(A2291,'Medical Examinations'!$A$2:$J$2336,10,FALSE)</f>
        <v>Normal</v>
      </c>
      <c r="L2291" s="51" t="str">
        <f>_xlfn.XLOOKUP(A2291,'Hospitalisation Details'!$A$2:$A$2345,'Hospitalisation Details'!$J$2:$J$2345,"")</f>
        <v>15-Oct-2004</v>
      </c>
      <c r="M2291" s="12">
        <f>_xlfn.XLOOKUP(A2291,'Hospitalisation Details'!$A$2:$A$2344,'Hospitalisation Details'!$F$2:$F$2344," ",0,1)</f>
        <v>1137.01</v>
      </c>
      <c r="N2291" t="str">
        <f>_xlfn.XLOOKUP(A2291,'Hospitalisation Details'!$A$2:$A$2344,'Hospitalisation Details'!$G$2:$G$2344," ",0,1)</f>
        <v>tier - 3</v>
      </c>
      <c r="O2291" t="str">
        <f>_xlfn.XLOOKUP(A2291,'Hospitalisation Details'!$A$2:$A$2344,'Hospitalisation Details'!$H$2:$H$2344," ",0,1)</f>
        <v>tier - 1</v>
      </c>
      <c r="P2291" t="str">
        <f>_xlfn.XLOOKUP(A2291,'Hospitalisation Details'!$A$2:$A$2344,'Hospitalisation Details'!$I$2:$I$2344," ",0,1)</f>
        <v>R1013</v>
      </c>
      <c r="Q2291">
        <f>_xlfn.XLOOKUP(A2291,'Hospitalisation Details'!$A$2:$A$2344,'Hospitalisation Details'!$K$2:$K$2344," ",0,1)</f>
        <v>18</v>
      </c>
    </row>
    <row r="2292" spans="1:17" ht="15.5" x14ac:dyDescent="0.35">
      <c r="A2292" s="8" t="s">
        <v>67</v>
      </c>
      <c r="B2292" t="str">
        <f>VLOOKUP(Healthcare!A2292,'Customer Names'!A2292:E4626,4,FALSE)</f>
        <v>Erin C.</v>
      </c>
      <c r="C2292" s="10">
        <f>_xlfn.XLOOKUP(A2292,'Medical Examinations'!$A$2:$A$2336,'Medical Examinations'!$B$2:$B$2336,"NA",0,1)</f>
        <v>19.3</v>
      </c>
      <c r="D2292" s="10">
        <f>_xlfn.XLOOKUP(A2292,'Medical Examinations'!$A$2:$A$2336,'Medical Examinations'!$C$2:$C$2336)</f>
        <v>10.36</v>
      </c>
      <c r="E2292" s="1" t="str">
        <f>_xlfn.XLOOKUP(A2292,'Medical Examinations'!$A$2:$A$2336,'Medical Examinations'!$D$2:$D$2336)</f>
        <v>No</v>
      </c>
      <c r="F2292" t="str">
        <f>_xlfn.XLOOKUP(A2292,'Medical Examinations'!$A$2:$A$2336,'Medical Examinations'!$E$2:$E$2336)</f>
        <v>No</v>
      </c>
      <c r="G2292" t="str">
        <f>_xlfn.XLOOKUP(A2292,'Medical Examinations'!$A$2:$A$2336,'Medical Examinations'!$F$2:$F$2336)</f>
        <v>No</v>
      </c>
      <c r="H2292" s="1">
        <f>_xlfn.XLOOKUP(A2292,'Medical Examinations'!$A$2:$A$2336,'Medical Examinations'!$G$2:$G$2336)</f>
        <v>0</v>
      </c>
      <c r="I2292" t="str">
        <f>_xlfn.XLOOKUP(A2292,'Medical Examinations'!$A$2:$A$2336,'Medical Examinations'!$H$2:$H$2336)</f>
        <v>No</v>
      </c>
      <c r="J2292" t="str">
        <f>VLOOKUP(A2292,'Medical Examinations'!$A$2:$J$2336,9,FALSE)</f>
        <v>Normal Weight</v>
      </c>
      <c r="K2292" t="str">
        <f>VLOOKUP(A2292,'Medical Examinations'!$A$2:$J$2336,10,FALSE)</f>
        <v>Diabetes</v>
      </c>
      <c r="L2292" s="51" t="str">
        <f>_xlfn.XLOOKUP(A2292,'Hospitalisation Details'!$A$2:$A$2345,'Hospitalisation Details'!$J$2:$J$2345,"")</f>
        <v>11-Aug-2002</v>
      </c>
      <c r="M2292" s="12">
        <f>_xlfn.XLOOKUP(A2292,'Hospitalisation Details'!$A$2:$A$2344,'Hospitalisation Details'!$F$2:$F$2344," ",0,1)</f>
        <v>1137</v>
      </c>
      <c r="N2292" t="str">
        <f>_xlfn.XLOOKUP(A2292,'Hospitalisation Details'!$A$2:$A$2344,'Hospitalisation Details'!$G$2:$G$2344," ",0,1)</f>
        <v>tier - 3</v>
      </c>
      <c r="O2292" t="str">
        <f>_xlfn.XLOOKUP(A2292,'Hospitalisation Details'!$A$2:$A$2344,'Hospitalisation Details'!$H$2:$H$2344," ",0,1)</f>
        <v>tier - 1</v>
      </c>
      <c r="P2292" t="str">
        <f>_xlfn.XLOOKUP(A2292,'Hospitalisation Details'!$A$2:$A$2344,'Hospitalisation Details'!$I$2:$I$2344," ",0,1)</f>
        <v>R1013</v>
      </c>
      <c r="Q2292">
        <f>_xlfn.XLOOKUP(A2292,'Hospitalisation Details'!$A$2:$A$2344,'Hospitalisation Details'!$K$2:$K$2344," ",0,1)</f>
        <v>20</v>
      </c>
    </row>
    <row r="2293" spans="1:17" ht="15.5" x14ac:dyDescent="0.35">
      <c r="A2293" s="8" t="s">
        <v>66</v>
      </c>
      <c r="B2293" t="str">
        <f>VLOOKUP(Healthcare!A2293,'Customer Names'!A2293:E4627,4,FALSE)</f>
        <v>Alan F</v>
      </c>
      <c r="C2293" s="10">
        <f>_xlfn.XLOOKUP(A2293,'Medical Examinations'!$A$2:$A$2336,'Medical Examinations'!$B$2:$B$2336,"NA",0,1)</f>
        <v>33.659999999999997</v>
      </c>
      <c r="D2293" s="10">
        <f>_xlfn.XLOOKUP(A2293,'Medical Examinations'!$A$2:$A$2336,'Medical Examinations'!$C$2:$C$2336)</f>
        <v>5.71</v>
      </c>
      <c r="E2293" s="1" t="str">
        <f>_xlfn.XLOOKUP(A2293,'Medical Examinations'!$A$2:$A$2336,'Medical Examinations'!$D$2:$D$2336)</f>
        <v>No</v>
      </c>
      <c r="F2293" t="str">
        <f>_xlfn.XLOOKUP(A2293,'Medical Examinations'!$A$2:$A$2336,'Medical Examinations'!$E$2:$E$2336)</f>
        <v>Yes</v>
      </c>
      <c r="G2293" t="str">
        <f>_xlfn.XLOOKUP(A2293,'Medical Examinations'!$A$2:$A$2336,'Medical Examinations'!$F$2:$F$2336)</f>
        <v>No</v>
      </c>
      <c r="H2293" s="1">
        <f>_xlfn.XLOOKUP(A2293,'Medical Examinations'!$A$2:$A$2336,'Medical Examinations'!$G$2:$G$2336)</f>
        <v>1</v>
      </c>
      <c r="I2293" t="str">
        <f>_xlfn.XLOOKUP(A2293,'Medical Examinations'!$A$2:$A$2336,'Medical Examinations'!$H$2:$H$2336)</f>
        <v>No</v>
      </c>
      <c r="J2293" t="str">
        <f>VLOOKUP(A2293,'Medical Examinations'!$A$2:$J$2336,9,FALSE)</f>
        <v>Obesity</v>
      </c>
      <c r="K2293" t="str">
        <f>VLOOKUP(A2293,'Medical Examinations'!$A$2:$J$2336,10,FALSE)</f>
        <v>Prediabetes</v>
      </c>
      <c r="L2293" s="51" t="str">
        <f>_xlfn.XLOOKUP(A2293,'Hospitalisation Details'!$A$2:$A$2345,'Hospitalisation Details'!$J$2:$J$2345,"")</f>
        <v>28-Nov-2004</v>
      </c>
      <c r="M2293" s="12">
        <f>_xlfn.XLOOKUP(A2293,'Hospitalisation Details'!$A$2:$A$2344,'Hospitalisation Details'!$F$2:$F$2344," ",0,1)</f>
        <v>1136.4000000000001</v>
      </c>
      <c r="N2293" t="str">
        <f>_xlfn.XLOOKUP(A2293,'Hospitalisation Details'!$A$2:$A$2344,'Hospitalisation Details'!$G$2:$G$2344," ",0,1)</f>
        <v>tier - 3</v>
      </c>
      <c r="O2293" t="str">
        <f>_xlfn.XLOOKUP(A2293,'Hospitalisation Details'!$A$2:$A$2344,'Hospitalisation Details'!$H$2:$H$2344," ",0,1)</f>
        <v>tier - 3</v>
      </c>
      <c r="P2293" t="str">
        <f>_xlfn.XLOOKUP(A2293,'Hospitalisation Details'!$A$2:$A$2344,'Hospitalisation Details'!$I$2:$I$2344," ",0,1)</f>
        <v>R1013</v>
      </c>
      <c r="Q2293">
        <f>_xlfn.XLOOKUP(A2293,'Hospitalisation Details'!$A$2:$A$2344,'Hospitalisation Details'!$K$2:$K$2344," ",0,1)</f>
        <v>18</v>
      </c>
    </row>
    <row r="2294" spans="1:17" ht="15.5" x14ac:dyDescent="0.35">
      <c r="A2294" s="8" t="s">
        <v>65</v>
      </c>
      <c r="B2294" t="str">
        <f>VLOOKUP(Healthcare!A2294,'Customer Names'!A2294:E4628,4,FALSE)</f>
        <v>Ryan</v>
      </c>
      <c r="C2294" s="10">
        <f>_xlfn.XLOOKUP(A2294,'Medical Examinations'!$A$2:$A$2336,'Medical Examinations'!$B$2:$B$2336,"NA",0,1)</f>
        <v>33.33</v>
      </c>
      <c r="D2294" s="10">
        <f>_xlfn.XLOOKUP(A2294,'Medical Examinations'!$A$2:$A$2336,'Medical Examinations'!$C$2:$C$2336)</f>
        <v>6.08</v>
      </c>
      <c r="E2294" s="1" t="str">
        <f>_xlfn.XLOOKUP(A2294,'Medical Examinations'!$A$2:$A$2336,'Medical Examinations'!$D$2:$D$2336)</f>
        <v>No</v>
      </c>
      <c r="F2294" t="str">
        <f>_xlfn.XLOOKUP(A2294,'Medical Examinations'!$A$2:$A$2336,'Medical Examinations'!$E$2:$E$2336)</f>
        <v>Yes</v>
      </c>
      <c r="G2294" t="str">
        <f>_xlfn.XLOOKUP(A2294,'Medical Examinations'!$A$2:$A$2336,'Medical Examinations'!$F$2:$F$2336)</f>
        <v>No</v>
      </c>
      <c r="H2294" s="1">
        <f>_xlfn.XLOOKUP(A2294,'Medical Examinations'!$A$2:$A$2336,'Medical Examinations'!$G$2:$G$2336)</f>
        <v>1</v>
      </c>
      <c r="I2294" t="str">
        <f>_xlfn.XLOOKUP(A2294,'Medical Examinations'!$A$2:$A$2336,'Medical Examinations'!$H$2:$H$2336)</f>
        <v>No</v>
      </c>
      <c r="J2294" t="str">
        <f>VLOOKUP(A2294,'Medical Examinations'!$A$2:$J$2336,9,FALSE)</f>
        <v>Obesity</v>
      </c>
      <c r="K2294" t="str">
        <f>VLOOKUP(A2294,'Medical Examinations'!$A$2:$J$2336,10,FALSE)</f>
        <v>Prediabetes</v>
      </c>
      <c r="L2294" s="51" t="str">
        <f>_xlfn.XLOOKUP(A2294,'Hospitalisation Details'!$A$2:$A$2345,'Hospitalisation Details'!$J$2:$J$2345,"")</f>
        <v>11-Jun-2004</v>
      </c>
      <c r="M2294" s="12">
        <f>_xlfn.XLOOKUP(A2294,'Hospitalisation Details'!$A$2:$A$2344,'Hospitalisation Details'!$F$2:$F$2344," ",0,1)</f>
        <v>1135.94</v>
      </c>
      <c r="N2294" t="str">
        <f>_xlfn.XLOOKUP(A2294,'Hospitalisation Details'!$A$2:$A$2344,'Hospitalisation Details'!$G$2:$G$2344," ",0,1)</f>
        <v>tier - 3</v>
      </c>
      <c r="O2294" t="str">
        <f>_xlfn.XLOOKUP(A2294,'Hospitalisation Details'!$A$2:$A$2344,'Hospitalisation Details'!$H$2:$H$2344," ",0,1)</f>
        <v>tier - 3</v>
      </c>
      <c r="P2294" t="str">
        <f>_xlfn.XLOOKUP(A2294,'Hospitalisation Details'!$A$2:$A$2344,'Hospitalisation Details'!$I$2:$I$2344," ",0,1)</f>
        <v>R1013</v>
      </c>
      <c r="Q2294">
        <f>_xlfn.XLOOKUP(A2294,'Hospitalisation Details'!$A$2:$A$2344,'Hospitalisation Details'!$K$2:$K$2344," ",0,1)</f>
        <v>18</v>
      </c>
    </row>
    <row r="2295" spans="1:17" ht="15.5" x14ac:dyDescent="0.35">
      <c r="A2295" s="8" t="s">
        <v>64</v>
      </c>
      <c r="B2295" t="str">
        <f>VLOOKUP(Healthcare!A2295,'Customer Names'!A2295:E4629,4,FALSE)</f>
        <v>Hope</v>
      </c>
      <c r="C2295" s="10">
        <f>_xlfn.XLOOKUP(A2295,'Medical Examinations'!$A$2:$A$2336,'Medical Examinations'!$B$2:$B$2336,"NA",0,1)</f>
        <v>21.84</v>
      </c>
      <c r="D2295" s="10">
        <f>_xlfn.XLOOKUP(A2295,'Medical Examinations'!$A$2:$A$2336,'Medical Examinations'!$C$2:$C$2336)</f>
        <v>5.71</v>
      </c>
      <c r="E2295" s="1" t="str">
        <f>_xlfn.XLOOKUP(A2295,'Medical Examinations'!$A$2:$A$2336,'Medical Examinations'!$D$2:$D$2336)</f>
        <v>No</v>
      </c>
      <c r="F2295" t="str">
        <f>_xlfn.XLOOKUP(A2295,'Medical Examinations'!$A$2:$A$2336,'Medical Examinations'!$E$2:$E$2336)</f>
        <v>Yes</v>
      </c>
      <c r="G2295" t="str">
        <f>_xlfn.XLOOKUP(A2295,'Medical Examinations'!$A$2:$A$2336,'Medical Examinations'!$F$2:$F$2336)</f>
        <v>No</v>
      </c>
      <c r="H2295" s="1">
        <f>_xlfn.XLOOKUP(A2295,'Medical Examinations'!$A$2:$A$2336,'Medical Examinations'!$G$2:$G$2336)</f>
        <v>1</v>
      </c>
      <c r="I2295" t="str">
        <f>_xlfn.XLOOKUP(A2295,'Medical Examinations'!$A$2:$A$2336,'Medical Examinations'!$H$2:$H$2336)</f>
        <v>No</v>
      </c>
      <c r="J2295" t="str">
        <f>VLOOKUP(A2295,'Medical Examinations'!$A$2:$J$2336,9,FALSE)</f>
        <v>Normal Weight</v>
      </c>
      <c r="K2295" t="str">
        <f>VLOOKUP(A2295,'Medical Examinations'!$A$2:$J$2336,10,FALSE)</f>
        <v>Prediabetes</v>
      </c>
      <c r="L2295" s="51" t="str">
        <f>_xlfn.XLOOKUP(A2295,'Hospitalisation Details'!$A$2:$A$2345,'Hospitalisation Details'!$J$2:$J$2345,"")</f>
        <v>6-Oct-2004</v>
      </c>
      <c r="M2295" s="12">
        <f>_xlfn.XLOOKUP(A2295,'Hospitalisation Details'!$A$2:$A$2344,'Hospitalisation Details'!$F$2:$F$2344," ",0,1)</f>
        <v>1135</v>
      </c>
      <c r="N2295" t="str">
        <f>_xlfn.XLOOKUP(A2295,'Hospitalisation Details'!$A$2:$A$2344,'Hospitalisation Details'!$G$2:$G$2344," ",0,1)</f>
        <v>tier - 3</v>
      </c>
      <c r="O2295" t="str">
        <f>_xlfn.XLOOKUP(A2295,'Hospitalisation Details'!$A$2:$A$2344,'Hospitalisation Details'!$H$2:$H$2344," ",0,1)</f>
        <v>tier - 3</v>
      </c>
      <c r="P2295" t="str">
        <f>_xlfn.XLOOKUP(A2295,'Hospitalisation Details'!$A$2:$A$2344,'Hospitalisation Details'!$I$2:$I$2344," ",0,1)</f>
        <v>R1013</v>
      </c>
      <c r="Q2295">
        <f>_xlfn.XLOOKUP(A2295,'Hospitalisation Details'!$A$2:$A$2344,'Hospitalisation Details'!$K$2:$K$2344," ",0,1)</f>
        <v>18</v>
      </c>
    </row>
    <row r="2296" spans="1:17" ht="15.5" x14ac:dyDescent="0.35">
      <c r="A2296" s="8" t="s">
        <v>63</v>
      </c>
      <c r="B2296" t="str">
        <f>VLOOKUP(Healthcare!A2296,'Customer Names'!A2296:E4630,4,FALSE)</f>
        <v>Josh</v>
      </c>
      <c r="C2296" s="10">
        <f>_xlfn.XLOOKUP(A2296,'Medical Examinations'!$A$2:$A$2336,'Medical Examinations'!$B$2:$B$2336,"NA",0,1)</f>
        <v>16.87</v>
      </c>
      <c r="D2296" s="10">
        <f>_xlfn.XLOOKUP(A2296,'Medical Examinations'!$A$2:$A$2336,'Medical Examinations'!$C$2:$C$2336)</f>
        <v>9.1300000000000008</v>
      </c>
      <c r="E2296" s="1" t="str">
        <f>_xlfn.XLOOKUP(A2296,'Medical Examinations'!$A$2:$A$2336,'Medical Examinations'!$D$2:$D$2336)</f>
        <v>No</v>
      </c>
      <c r="F2296" t="str">
        <f>_xlfn.XLOOKUP(A2296,'Medical Examinations'!$A$2:$A$2336,'Medical Examinations'!$E$2:$E$2336)</f>
        <v>No</v>
      </c>
      <c r="G2296" t="str">
        <f>_xlfn.XLOOKUP(A2296,'Medical Examinations'!$A$2:$A$2336,'Medical Examinations'!$F$2:$F$2336)</f>
        <v>No</v>
      </c>
      <c r="H2296" s="1">
        <f>_xlfn.XLOOKUP(A2296,'Medical Examinations'!$A$2:$A$2336,'Medical Examinations'!$G$2:$G$2336)</f>
        <v>0</v>
      </c>
      <c r="I2296" t="str">
        <f>_xlfn.XLOOKUP(A2296,'Medical Examinations'!$A$2:$A$2336,'Medical Examinations'!$H$2:$H$2336)</f>
        <v>No</v>
      </c>
      <c r="J2296" t="str">
        <f>VLOOKUP(A2296,'Medical Examinations'!$A$2:$J$2336,9,FALSE)</f>
        <v>Underweight</v>
      </c>
      <c r="K2296" t="str">
        <f>VLOOKUP(A2296,'Medical Examinations'!$A$2:$J$2336,10,FALSE)</f>
        <v>Diabetes</v>
      </c>
      <c r="L2296" s="51" t="str">
        <f>_xlfn.XLOOKUP(A2296,'Hospitalisation Details'!$A$2:$A$2345,'Hospitalisation Details'!$J$2:$J$2345,"")</f>
        <v>19-Jul-2002</v>
      </c>
      <c r="M2296" s="12">
        <f>_xlfn.XLOOKUP(A2296,'Hospitalisation Details'!$A$2:$A$2344,'Hospitalisation Details'!$F$2:$F$2344," ",0,1)</f>
        <v>1132</v>
      </c>
      <c r="N2296" t="str">
        <f>_xlfn.XLOOKUP(A2296,'Hospitalisation Details'!$A$2:$A$2344,'Hospitalisation Details'!$G$2:$G$2344," ",0,1)</f>
        <v>tier - 3</v>
      </c>
      <c r="O2296" t="str">
        <f>_xlfn.XLOOKUP(A2296,'Hospitalisation Details'!$A$2:$A$2344,'Hospitalisation Details'!$H$2:$H$2344," ",0,1)</f>
        <v>tier - 1</v>
      </c>
      <c r="P2296" t="str">
        <f>_xlfn.XLOOKUP(A2296,'Hospitalisation Details'!$A$2:$A$2344,'Hospitalisation Details'!$I$2:$I$2344," ",0,1)</f>
        <v>R1013</v>
      </c>
      <c r="Q2296">
        <f>_xlfn.XLOOKUP(A2296,'Hospitalisation Details'!$A$2:$A$2344,'Hospitalisation Details'!$K$2:$K$2344," ",0,1)</f>
        <v>20</v>
      </c>
    </row>
    <row r="2297" spans="1:17" ht="15.5" x14ac:dyDescent="0.35">
      <c r="A2297" s="8" t="s">
        <v>62</v>
      </c>
      <c r="B2297" t="str">
        <f>VLOOKUP(Healthcare!A2297,'Customer Names'!A2297:E4631,4,FALSE)</f>
        <v>Jacob J</v>
      </c>
      <c r="C2297" s="10">
        <f>_xlfn.XLOOKUP(A2297,'Medical Examinations'!$A$2:$A$2336,'Medical Examinations'!$B$2:$B$2336,"NA",0,1)</f>
        <v>30.14</v>
      </c>
      <c r="D2297" s="10">
        <f>_xlfn.XLOOKUP(A2297,'Medical Examinations'!$A$2:$A$2336,'Medical Examinations'!$C$2:$C$2336)</f>
        <v>5.49</v>
      </c>
      <c r="E2297" s="1" t="str">
        <f>_xlfn.XLOOKUP(A2297,'Medical Examinations'!$A$2:$A$2336,'Medical Examinations'!$D$2:$D$2336)</f>
        <v>No</v>
      </c>
      <c r="F2297" t="str">
        <f>_xlfn.XLOOKUP(A2297,'Medical Examinations'!$A$2:$A$2336,'Medical Examinations'!$E$2:$E$2336)</f>
        <v>Yes</v>
      </c>
      <c r="G2297" t="str">
        <f>_xlfn.XLOOKUP(A2297,'Medical Examinations'!$A$2:$A$2336,'Medical Examinations'!$F$2:$F$2336)</f>
        <v>No</v>
      </c>
      <c r="H2297" s="1">
        <f>_xlfn.XLOOKUP(A2297,'Medical Examinations'!$A$2:$A$2336,'Medical Examinations'!$G$2:$G$2336)</f>
        <v>1</v>
      </c>
      <c r="I2297" t="str">
        <f>_xlfn.XLOOKUP(A2297,'Medical Examinations'!$A$2:$A$2336,'Medical Examinations'!$H$2:$H$2336)</f>
        <v>No</v>
      </c>
      <c r="J2297" t="str">
        <f>VLOOKUP(A2297,'Medical Examinations'!$A$2:$J$2336,9,FALSE)</f>
        <v>Obesity</v>
      </c>
      <c r="K2297" t="str">
        <f>VLOOKUP(A2297,'Medical Examinations'!$A$2:$J$2336,10,FALSE)</f>
        <v>Normal</v>
      </c>
      <c r="L2297" s="51" t="str">
        <f>_xlfn.XLOOKUP(A2297,'Hospitalisation Details'!$A$2:$A$2345,'Hospitalisation Details'!$J$2:$J$2345,"")</f>
        <v>14-Jun-2004</v>
      </c>
      <c r="M2297" s="12">
        <f>_xlfn.XLOOKUP(A2297,'Hospitalisation Details'!$A$2:$A$2344,'Hospitalisation Details'!$F$2:$F$2344," ",0,1)</f>
        <v>1131.51</v>
      </c>
      <c r="N2297" t="str">
        <f>_xlfn.XLOOKUP(A2297,'Hospitalisation Details'!$A$2:$A$2344,'Hospitalisation Details'!$G$2:$G$2344," ",0,1)</f>
        <v>tier - 3</v>
      </c>
      <c r="O2297" t="str">
        <f>_xlfn.XLOOKUP(A2297,'Hospitalisation Details'!$A$2:$A$2344,'Hospitalisation Details'!$H$2:$H$2344," ",0,1)</f>
        <v>tier - 1</v>
      </c>
      <c r="P2297" t="str">
        <f>_xlfn.XLOOKUP(A2297,'Hospitalisation Details'!$A$2:$A$2344,'Hospitalisation Details'!$I$2:$I$2344," ",0,1)</f>
        <v>R1013</v>
      </c>
      <c r="Q2297">
        <f>_xlfn.XLOOKUP(A2297,'Hospitalisation Details'!$A$2:$A$2344,'Hospitalisation Details'!$K$2:$K$2344," ",0,1)</f>
        <v>18</v>
      </c>
    </row>
    <row r="2298" spans="1:17" ht="15.5" x14ac:dyDescent="0.35">
      <c r="A2298" s="8" t="s">
        <v>61</v>
      </c>
      <c r="B2298" t="str">
        <f>VLOOKUP(Healthcare!A2298,'Customer Names'!A2298:E4632,4,FALSE)</f>
        <v>Jose Tomas</v>
      </c>
      <c r="C2298" s="10">
        <f>_xlfn.XLOOKUP(A2298,'Medical Examinations'!$A$2:$A$2336,'Medical Examinations'!$B$2:$B$2336,"NA",0,1)</f>
        <v>23.21</v>
      </c>
      <c r="D2298" s="10">
        <f>_xlfn.XLOOKUP(A2298,'Medical Examinations'!$A$2:$A$2336,'Medical Examinations'!$C$2:$C$2336)</f>
        <v>4.37</v>
      </c>
      <c r="E2298" s="1" t="str">
        <f>_xlfn.XLOOKUP(A2298,'Medical Examinations'!$A$2:$A$2336,'Medical Examinations'!$D$2:$D$2336)</f>
        <v>No</v>
      </c>
      <c r="F2298" t="str">
        <f>_xlfn.XLOOKUP(A2298,'Medical Examinations'!$A$2:$A$2336,'Medical Examinations'!$E$2:$E$2336)</f>
        <v>Yes</v>
      </c>
      <c r="G2298" t="str">
        <f>_xlfn.XLOOKUP(A2298,'Medical Examinations'!$A$2:$A$2336,'Medical Examinations'!$F$2:$F$2336)</f>
        <v>No</v>
      </c>
      <c r="H2298" s="1">
        <f>_xlfn.XLOOKUP(A2298,'Medical Examinations'!$A$2:$A$2336,'Medical Examinations'!$G$2:$G$2336)</f>
        <v>1</v>
      </c>
      <c r="I2298" t="str">
        <f>_xlfn.XLOOKUP(A2298,'Medical Examinations'!$A$2:$A$2336,'Medical Examinations'!$H$2:$H$2336)</f>
        <v>No</v>
      </c>
      <c r="J2298" t="str">
        <f>VLOOKUP(A2298,'Medical Examinations'!$A$2:$J$2336,9,FALSE)</f>
        <v>Normal Weight</v>
      </c>
      <c r="K2298" t="str">
        <f>VLOOKUP(A2298,'Medical Examinations'!$A$2:$J$2336,10,FALSE)</f>
        <v>Normal</v>
      </c>
      <c r="L2298" s="51" t="str">
        <f>_xlfn.XLOOKUP(A2298,'Hospitalisation Details'!$A$2:$A$2345,'Hospitalisation Details'!$J$2:$J$2345,"")</f>
        <v>12-Nov-2004</v>
      </c>
      <c r="M2298" s="12">
        <f>_xlfn.XLOOKUP(A2298,'Hospitalisation Details'!$A$2:$A$2344,'Hospitalisation Details'!$F$2:$F$2344," ",0,1)</f>
        <v>1121.8699999999999</v>
      </c>
      <c r="N2298" t="str">
        <f>_xlfn.XLOOKUP(A2298,'Hospitalisation Details'!$A$2:$A$2344,'Hospitalisation Details'!$G$2:$G$2344," ",0,1)</f>
        <v>tier - 3</v>
      </c>
      <c r="O2298" t="str">
        <f>_xlfn.XLOOKUP(A2298,'Hospitalisation Details'!$A$2:$A$2344,'Hospitalisation Details'!$H$2:$H$2344," ",0,1)</f>
        <v>tier - 1</v>
      </c>
      <c r="P2298" t="str">
        <f>_xlfn.XLOOKUP(A2298,'Hospitalisation Details'!$A$2:$A$2344,'Hospitalisation Details'!$I$2:$I$2344," ",0,1)</f>
        <v>R1013</v>
      </c>
      <c r="Q2298">
        <f>_xlfn.XLOOKUP(A2298,'Hospitalisation Details'!$A$2:$A$2344,'Hospitalisation Details'!$K$2:$K$2344," ",0,1)</f>
        <v>18</v>
      </c>
    </row>
    <row r="2299" spans="1:17" ht="15.5" x14ac:dyDescent="0.35">
      <c r="A2299" s="8" t="s">
        <v>60</v>
      </c>
      <c r="B2299" t="str">
        <f>VLOOKUP(Healthcare!A2299,'Customer Names'!A2299:E4633,4,FALSE)</f>
        <v>Mary Evan</v>
      </c>
      <c r="C2299" s="10">
        <f>_xlfn.XLOOKUP(A2299,'Medical Examinations'!$A$2:$A$2336,'Medical Examinations'!$B$2:$B$2336,"NA",0,1)</f>
        <v>17.170000000000002</v>
      </c>
      <c r="D2299" s="10">
        <f>_xlfn.XLOOKUP(A2299,'Medical Examinations'!$A$2:$A$2336,'Medical Examinations'!$C$2:$C$2336)</f>
        <v>8.4600000000000009</v>
      </c>
      <c r="E2299" s="1" t="str">
        <f>_xlfn.XLOOKUP(A2299,'Medical Examinations'!$A$2:$A$2336,'Medical Examinations'!$D$2:$D$2336)</f>
        <v>No</v>
      </c>
      <c r="F2299" t="str">
        <f>_xlfn.XLOOKUP(A2299,'Medical Examinations'!$A$2:$A$2336,'Medical Examinations'!$E$2:$E$2336)</f>
        <v>No</v>
      </c>
      <c r="G2299" t="str">
        <f>_xlfn.XLOOKUP(A2299,'Medical Examinations'!$A$2:$A$2336,'Medical Examinations'!$F$2:$F$2336)</f>
        <v>No</v>
      </c>
      <c r="H2299" s="1">
        <f>_xlfn.XLOOKUP(A2299,'Medical Examinations'!$A$2:$A$2336,'Medical Examinations'!$G$2:$G$2336)</f>
        <v>0</v>
      </c>
      <c r="I2299" t="str">
        <f>_xlfn.XLOOKUP(A2299,'Medical Examinations'!$A$2:$A$2336,'Medical Examinations'!$H$2:$H$2336)</f>
        <v>No</v>
      </c>
      <c r="J2299" t="str">
        <f>VLOOKUP(A2299,'Medical Examinations'!$A$2:$J$2336,9,FALSE)</f>
        <v>Underweight</v>
      </c>
      <c r="K2299" t="str">
        <f>VLOOKUP(A2299,'Medical Examinations'!$A$2:$J$2336,10,FALSE)</f>
        <v>Diabetes</v>
      </c>
      <c r="L2299" s="51" t="str">
        <f>_xlfn.XLOOKUP(A2299,'Hospitalisation Details'!$A$2:$A$2345,'Hospitalisation Details'!$J$2:$J$2345,"")</f>
        <v>13-Aug-2002</v>
      </c>
      <c r="M2299" s="12">
        <f>_xlfn.XLOOKUP(A2299,'Hospitalisation Details'!$A$2:$A$2344,'Hospitalisation Details'!$F$2:$F$2344," ",0,1)</f>
        <v>1086</v>
      </c>
      <c r="N2299" t="str">
        <f>_xlfn.XLOOKUP(A2299,'Hospitalisation Details'!$A$2:$A$2344,'Hospitalisation Details'!$G$2:$G$2344," ",0,1)</f>
        <v>tier - 3</v>
      </c>
      <c r="O2299" t="str">
        <f>_xlfn.XLOOKUP(A2299,'Hospitalisation Details'!$A$2:$A$2344,'Hospitalisation Details'!$H$2:$H$2344," ",0,1)</f>
        <v>tier - 3</v>
      </c>
      <c r="P2299" t="str">
        <f>_xlfn.XLOOKUP(A2299,'Hospitalisation Details'!$A$2:$A$2344,'Hospitalisation Details'!$I$2:$I$2344," ",0,1)</f>
        <v>R1013</v>
      </c>
      <c r="Q2299">
        <f>_xlfn.XLOOKUP(A2299,'Hospitalisation Details'!$A$2:$A$2344,'Hospitalisation Details'!$K$2:$K$2344," ",0,1)</f>
        <v>20</v>
      </c>
    </row>
    <row r="2300" spans="1:17" ht="15.5" x14ac:dyDescent="0.35">
      <c r="A2300" s="8" t="s">
        <v>59</v>
      </c>
      <c r="B2300" t="str">
        <f>VLOOKUP(Healthcare!A2300,'Customer Names'!A2300:E4634,4,FALSE)</f>
        <v>Justin K.</v>
      </c>
      <c r="C2300" s="10">
        <f>_xlfn.XLOOKUP(A2300,'Medical Examinations'!$A$2:$A$2336,'Medical Examinations'!$B$2:$B$2336,"NA",0,1)</f>
        <v>15.61</v>
      </c>
      <c r="D2300" s="10">
        <f>_xlfn.XLOOKUP(A2300,'Medical Examinations'!$A$2:$A$2336,'Medical Examinations'!$C$2:$C$2336)</f>
        <v>5.28</v>
      </c>
      <c r="E2300" s="1" t="str">
        <f>_xlfn.XLOOKUP(A2300,'Medical Examinations'!$A$2:$A$2336,'Medical Examinations'!$D$2:$D$2336)</f>
        <v>No</v>
      </c>
      <c r="F2300" t="str">
        <f>_xlfn.XLOOKUP(A2300,'Medical Examinations'!$A$2:$A$2336,'Medical Examinations'!$E$2:$E$2336)</f>
        <v>No</v>
      </c>
      <c r="G2300" t="str">
        <f>_xlfn.XLOOKUP(A2300,'Medical Examinations'!$A$2:$A$2336,'Medical Examinations'!$F$2:$F$2336)</f>
        <v>No</v>
      </c>
      <c r="H2300" s="1">
        <f>_xlfn.XLOOKUP(A2300,'Medical Examinations'!$A$2:$A$2336,'Medical Examinations'!$G$2:$G$2336)</f>
        <v>1</v>
      </c>
      <c r="I2300" t="str">
        <f>_xlfn.XLOOKUP(A2300,'Medical Examinations'!$A$2:$A$2336,'Medical Examinations'!$H$2:$H$2336)</f>
        <v>No</v>
      </c>
      <c r="J2300" t="str">
        <f>VLOOKUP(A2300,'Medical Examinations'!$A$2:$J$2336,9,FALSE)</f>
        <v>Underweight</v>
      </c>
      <c r="K2300" t="str">
        <f>VLOOKUP(A2300,'Medical Examinations'!$A$2:$J$2336,10,FALSE)</f>
        <v>Normal</v>
      </c>
      <c r="L2300" s="51" t="str">
        <f>_xlfn.XLOOKUP(A2300,'Hospitalisation Details'!$A$2:$A$2345,'Hospitalisation Details'!$J$2:$J$2345,"")</f>
        <v>26-Dec-1998</v>
      </c>
      <c r="M2300" s="12">
        <f>_xlfn.XLOOKUP(A2300,'Hospitalisation Details'!$A$2:$A$2344,'Hospitalisation Details'!$F$2:$F$2344," ",0,1)</f>
        <v>1082</v>
      </c>
      <c r="N2300" t="str">
        <f>_xlfn.XLOOKUP(A2300,'Hospitalisation Details'!$A$2:$A$2344,'Hospitalisation Details'!$G$2:$G$2344," ",0,1)</f>
        <v>tier - 3</v>
      </c>
      <c r="O2300" t="str">
        <f>_xlfn.XLOOKUP(A2300,'Hospitalisation Details'!$A$2:$A$2344,'Hospitalisation Details'!$H$2:$H$2344," ",0,1)</f>
        <v>tier - 2</v>
      </c>
      <c r="P2300" t="str">
        <f>_xlfn.XLOOKUP(A2300,'Hospitalisation Details'!$A$2:$A$2344,'Hospitalisation Details'!$I$2:$I$2344," ",0,1)</f>
        <v>R1013</v>
      </c>
      <c r="Q2300">
        <f>_xlfn.XLOOKUP(A2300,'Hospitalisation Details'!$A$2:$A$2344,'Hospitalisation Details'!$K$2:$K$2344," ",0,1)</f>
        <v>24</v>
      </c>
    </row>
    <row r="2301" spans="1:17" ht="15.5" x14ac:dyDescent="0.35">
      <c r="A2301" s="8" t="s">
        <v>58</v>
      </c>
      <c r="B2301" t="str">
        <f>VLOOKUP(Healthcare!A2301,'Customer Names'!A2301:E4635,4,FALSE)</f>
        <v>Patrick</v>
      </c>
      <c r="C2301" s="10">
        <f>_xlfn.XLOOKUP(A2301,'Medical Examinations'!$A$2:$A$2336,'Medical Examinations'!$B$2:$B$2336,"NA",0,1)</f>
        <v>17.98</v>
      </c>
      <c r="D2301" s="10">
        <f>_xlfn.XLOOKUP(A2301,'Medical Examinations'!$A$2:$A$2336,'Medical Examinations'!$C$2:$C$2336)</f>
        <v>5.33</v>
      </c>
      <c r="E2301" s="1" t="str">
        <f>_xlfn.XLOOKUP(A2301,'Medical Examinations'!$A$2:$A$2336,'Medical Examinations'!$D$2:$D$2336)</f>
        <v>Yes</v>
      </c>
      <c r="F2301" t="str">
        <f>_xlfn.XLOOKUP(A2301,'Medical Examinations'!$A$2:$A$2336,'Medical Examinations'!$E$2:$E$2336)</f>
        <v>No</v>
      </c>
      <c r="G2301" t="str">
        <f>_xlfn.XLOOKUP(A2301,'Medical Examinations'!$A$2:$A$2336,'Medical Examinations'!$F$2:$F$2336)</f>
        <v>Yes</v>
      </c>
      <c r="H2301" s="1">
        <f>_xlfn.XLOOKUP(A2301,'Medical Examinations'!$A$2:$A$2336,'Medical Examinations'!$G$2:$G$2336)</f>
        <v>1</v>
      </c>
      <c r="I2301" t="str">
        <f>_xlfn.XLOOKUP(A2301,'Medical Examinations'!$A$2:$A$2336,'Medical Examinations'!$H$2:$H$2336)</f>
        <v>No</v>
      </c>
      <c r="J2301" t="str">
        <f>VLOOKUP(A2301,'Medical Examinations'!$A$2:$J$2336,9,FALSE)</f>
        <v>Underweight</v>
      </c>
      <c r="K2301" t="str">
        <f>VLOOKUP(A2301,'Medical Examinations'!$A$2:$J$2336,10,FALSE)</f>
        <v>Normal</v>
      </c>
      <c r="L2301" s="51" t="str">
        <f>_xlfn.XLOOKUP(A2301,'Hospitalisation Details'!$A$2:$A$2345,'Hospitalisation Details'!$J$2:$J$2345,"")</f>
        <v>13-Aug-1997</v>
      </c>
      <c r="M2301" s="12">
        <f>_xlfn.XLOOKUP(A2301,'Hospitalisation Details'!$A$2:$A$2344,'Hospitalisation Details'!$F$2:$F$2344," ",0,1)</f>
        <v>1071</v>
      </c>
      <c r="N2301" t="str">
        <f>_xlfn.XLOOKUP(A2301,'Hospitalisation Details'!$A$2:$A$2344,'Hospitalisation Details'!$G$2:$G$2344," ",0,1)</f>
        <v>tier - 3</v>
      </c>
      <c r="O2301" t="str">
        <f>_xlfn.XLOOKUP(A2301,'Hospitalisation Details'!$A$2:$A$2344,'Hospitalisation Details'!$H$2:$H$2344," ",0,1)</f>
        <v>tier - 3</v>
      </c>
      <c r="P2301" t="str">
        <f>_xlfn.XLOOKUP(A2301,'Hospitalisation Details'!$A$2:$A$2344,'Hospitalisation Details'!$I$2:$I$2344," ",0,1)</f>
        <v>R1013</v>
      </c>
      <c r="Q2301">
        <f>_xlfn.XLOOKUP(A2301,'Hospitalisation Details'!$A$2:$A$2344,'Hospitalisation Details'!$K$2:$K$2344," ",0,1)</f>
        <v>25</v>
      </c>
    </row>
    <row r="2302" spans="1:17" ht="15.5" x14ac:dyDescent="0.35">
      <c r="A2302" s="8" t="s">
        <v>57</v>
      </c>
      <c r="B2302" t="str">
        <f>VLOOKUP(Healthcare!A2302,'Customer Names'!A2302:E4636,4,FALSE)</f>
        <v>Roman</v>
      </c>
      <c r="C2302" s="10">
        <f>_xlfn.XLOOKUP(A2302,'Medical Examinations'!$A$2:$A$2336,'Medical Examinations'!$B$2:$B$2336,"NA",0,1)</f>
        <v>21.64</v>
      </c>
      <c r="D2302" s="10">
        <f>_xlfn.XLOOKUP(A2302,'Medical Examinations'!$A$2:$A$2336,'Medical Examinations'!$C$2:$C$2336)</f>
        <v>5.5</v>
      </c>
      <c r="E2302" s="1" t="str">
        <f>_xlfn.XLOOKUP(A2302,'Medical Examinations'!$A$2:$A$2336,'Medical Examinations'!$D$2:$D$2336)</f>
        <v>No</v>
      </c>
      <c r="F2302" t="str">
        <f>_xlfn.XLOOKUP(A2302,'Medical Examinations'!$A$2:$A$2336,'Medical Examinations'!$E$2:$E$2336)</f>
        <v>Yes</v>
      </c>
      <c r="G2302" t="str">
        <f>_xlfn.XLOOKUP(A2302,'Medical Examinations'!$A$2:$A$2336,'Medical Examinations'!$F$2:$F$2336)</f>
        <v>No</v>
      </c>
      <c r="H2302" s="1">
        <f>_xlfn.XLOOKUP(A2302,'Medical Examinations'!$A$2:$A$2336,'Medical Examinations'!$G$2:$G$2336)</f>
        <v>1</v>
      </c>
      <c r="I2302" t="str">
        <f>_xlfn.XLOOKUP(A2302,'Medical Examinations'!$A$2:$A$2336,'Medical Examinations'!$H$2:$H$2336)</f>
        <v>No</v>
      </c>
      <c r="J2302" t="str">
        <f>VLOOKUP(A2302,'Medical Examinations'!$A$2:$J$2336,9,FALSE)</f>
        <v>Normal Weight</v>
      </c>
      <c r="K2302" t="str">
        <f>VLOOKUP(A2302,'Medical Examinations'!$A$2:$J$2336,10,FALSE)</f>
        <v>Normal</v>
      </c>
      <c r="L2302" s="51" t="str">
        <f>_xlfn.XLOOKUP(A2302,'Hospitalisation Details'!$A$2:$A$2345,'Hospitalisation Details'!$J$2:$J$2345,"")</f>
        <v>24-Aug-2004</v>
      </c>
      <c r="M2302" s="12">
        <f>_xlfn.XLOOKUP(A2302,'Hospitalisation Details'!$A$2:$A$2344,'Hospitalisation Details'!$F$2:$F$2344," ",0,1)</f>
        <v>1070</v>
      </c>
      <c r="N2302" t="str">
        <f>_xlfn.XLOOKUP(A2302,'Hospitalisation Details'!$A$2:$A$2344,'Hospitalisation Details'!$G$2:$G$2344," ",0,1)</f>
        <v>tier - 3</v>
      </c>
      <c r="O2302" t="str">
        <f>_xlfn.XLOOKUP(A2302,'Hospitalisation Details'!$A$2:$A$2344,'Hospitalisation Details'!$H$2:$H$2344," ",0,1)</f>
        <v>tier - 3</v>
      </c>
      <c r="P2302" t="str">
        <f>_xlfn.XLOOKUP(A2302,'Hospitalisation Details'!$A$2:$A$2344,'Hospitalisation Details'!$I$2:$I$2344," ",0,1)</f>
        <v>R1013</v>
      </c>
      <c r="Q2302">
        <f>_xlfn.XLOOKUP(A2302,'Hospitalisation Details'!$A$2:$A$2344,'Hospitalisation Details'!$K$2:$K$2344," ",0,1)</f>
        <v>18</v>
      </c>
    </row>
    <row r="2303" spans="1:17" ht="15.5" x14ac:dyDescent="0.35">
      <c r="A2303" s="8" t="s">
        <v>56</v>
      </c>
      <c r="B2303" t="str">
        <f>VLOOKUP(Healthcare!A2303,'Customer Names'!A2303:E4637,4,FALSE)</f>
        <v>David</v>
      </c>
      <c r="C2303" s="10">
        <f>_xlfn.XLOOKUP(A2303,'Medical Examinations'!$A$2:$A$2336,'Medical Examinations'!$B$2:$B$2336,"NA",0,1)</f>
        <v>16.399999999999999</v>
      </c>
      <c r="D2303" s="10">
        <f>_xlfn.XLOOKUP(A2303,'Medical Examinations'!$A$2:$A$2336,'Medical Examinations'!$C$2:$C$2336)</f>
        <v>5.4</v>
      </c>
      <c r="E2303" s="1" t="str">
        <f>_xlfn.XLOOKUP(A2303,'Medical Examinations'!$A$2:$A$2336,'Medical Examinations'!$D$2:$D$2336)</f>
        <v>No</v>
      </c>
      <c r="F2303" t="str">
        <f>_xlfn.XLOOKUP(A2303,'Medical Examinations'!$A$2:$A$2336,'Medical Examinations'!$E$2:$E$2336)</f>
        <v>No</v>
      </c>
      <c r="G2303" t="str">
        <f>_xlfn.XLOOKUP(A2303,'Medical Examinations'!$A$2:$A$2336,'Medical Examinations'!$F$2:$F$2336)</f>
        <v>Yes</v>
      </c>
      <c r="H2303" s="1">
        <f>_xlfn.XLOOKUP(A2303,'Medical Examinations'!$A$2:$A$2336,'Medical Examinations'!$G$2:$G$2336)</f>
        <v>1</v>
      </c>
      <c r="I2303" t="str">
        <f>_xlfn.XLOOKUP(A2303,'Medical Examinations'!$A$2:$A$2336,'Medical Examinations'!$H$2:$H$2336)</f>
        <v>No</v>
      </c>
      <c r="J2303" t="str">
        <f>VLOOKUP(A2303,'Medical Examinations'!$A$2:$J$2336,9,FALSE)</f>
        <v>Underweight</v>
      </c>
      <c r="K2303" t="str">
        <f>VLOOKUP(A2303,'Medical Examinations'!$A$2:$J$2336,10,FALSE)</f>
        <v>Normal</v>
      </c>
      <c r="L2303" s="51" t="str">
        <f>_xlfn.XLOOKUP(A2303,'Hospitalisation Details'!$A$2:$A$2345,'Hospitalisation Details'!$J$2:$J$2345,"")</f>
        <v>28-Sep-1993</v>
      </c>
      <c r="M2303" s="12">
        <f>_xlfn.XLOOKUP(A2303,'Hospitalisation Details'!$A$2:$A$2344,'Hospitalisation Details'!$F$2:$F$2344," ",0,1)</f>
        <v>1068</v>
      </c>
      <c r="N2303" t="str">
        <f>_xlfn.XLOOKUP(A2303,'Hospitalisation Details'!$A$2:$A$2344,'Hospitalisation Details'!$G$2:$G$2344," ",0,1)</f>
        <v>tier - 3</v>
      </c>
      <c r="O2303" t="str">
        <f>_xlfn.XLOOKUP(A2303,'Hospitalisation Details'!$A$2:$A$2344,'Hospitalisation Details'!$H$2:$H$2344," ",0,1)</f>
        <v>tier - 1</v>
      </c>
      <c r="P2303" t="str">
        <f>_xlfn.XLOOKUP(A2303,'Hospitalisation Details'!$A$2:$A$2344,'Hospitalisation Details'!$I$2:$I$2344," ",0,1)</f>
        <v>R1013</v>
      </c>
      <c r="Q2303">
        <f>_xlfn.XLOOKUP(A2303,'Hospitalisation Details'!$A$2:$A$2344,'Hospitalisation Details'!$K$2:$K$2344," ",0,1)</f>
        <v>29</v>
      </c>
    </row>
    <row r="2304" spans="1:17" ht="15.5" x14ac:dyDescent="0.35">
      <c r="A2304" s="8" t="s">
        <v>55</v>
      </c>
      <c r="B2304" t="str">
        <f>VLOOKUP(Healthcare!A2304,'Customer Names'!A2304:E4638,4,FALSE)</f>
        <v>Evelyn L</v>
      </c>
      <c r="C2304" s="10">
        <f>_xlfn.XLOOKUP(A2304,'Medical Examinations'!$A$2:$A$2336,'Medical Examinations'!$B$2:$B$2336,"NA",0,1)</f>
        <v>15.77</v>
      </c>
      <c r="D2304" s="10">
        <f>_xlfn.XLOOKUP(A2304,'Medical Examinations'!$A$2:$A$2336,'Medical Examinations'!$C$2:$C$2336)</f>
        <v>6.05</v>
      </c>
      <c r="E2304" s="1" t="str">
        <f>_xlfn.XLOOKUP(A2304,'Medical Examinations'!$A$2:$A$2336,'Medical Examinations'!$D$2:$D$2336)</f>
        <v>Yes</v>
      </c>
      <c r="F2304" t="str">
        <f>_xlfn.XLOOKUP(A2304,'Medical Examinations'!$A$2:$A$2336,'Medical Examinations'!$E$2:$E$2336)</f>
        <v>No</v>
      </c>
      <c r="G2304" t="str">
        <f>_xlfn.XLOOKUP(A2304,'Medical Examinations'!$A$2:$A$2336,'Medical Examinations'!$F$2:$F$2336)</f>
        <v>No</v>
      </c>
      <c r="H2304" s="1">
        <f>_xlfn.XLOOKUP(A2304,'Medical Examinations'!$A$2:$A$2336,'Medical Examinations'!$G$2:$G$2336)</f>
        <v>1</v>
      </c>
      <c r="I2304" t="str">
        <f>_xlfn.XLOOKUP(A2304,'Medical Examinations'!$A$2:$A$2336,'Medical Examinations'!$H$2:$H$2336)</f>
        <v>No</v>
      </c>
      <c r="J2304" t="str">
        <f>VLOOKUP(A2304,'Medical Examinations'!$A$2:$J$2336,9,FALSE)</f>
        <v>Underweight</v>
      </c>
      <c r="K2304" t="str">
        <f>VLOOKUP(A2304,'Medical Examinations'!$A$2:$J$2336,10,FALSE)</f>
        <v>Prediabetes</v>
      </c>
      <c r="L2304" s="51" t="str">
        <f>_xlfn.XLOOKUP(A2304,'Hospitalisation Details'!$A$2:$A$2345,'Hospitalisation Details'!$J$2:$J$2345,"")</f>
        <v>1-Jun-1995</v>
      </c>
      <c r="M2304" s="12">
        <f>_xlfn.XLOOKUP(A2304,'Hospitalisation Details'!$A$2:$A$2344,'Hospitalisation Details'!$F$2:$F$2344," ",0,1)</f>
        <v>1056</v>
      </c>
      <c r="N2304" t="str">
        <f>_xlfn.XLOOKUP(A2304,'Hospitalisation Details'!$A$2:$A$2344,'Hospitalisation Details'!$G$2:$G$2344," ",0,1)</f>
        <v>tier - 3</v>
      </c>
      <c r="O2304" t="str">
        <f>_xlfn.XLOOKUP(A2304,'Hospitalisation Details'!$A$2:$A$2344,'Hospitalisation Details'!$H$2:$H$2344," ",0,1)</f>
        <v>tier - 2</v>
      </c>
      <c r="P2304" t="str">
        <f>_xlfn.XLOOKUP(A2304,'Hospitalisation Details'!$A$2:$A$2344,'Hospitalisation Details'!$I$2:$I$2344," ",0,1)</f>
        <v>R1013</v>
      </c>
      <c r="Q2304">
        <f>_xlfn.XLOOKUP(A2304,'Hospitalisation Details'!$A$2:$A$2344,'Hospitalisation Details'!$K$2:$K$2344," ",0,1)</f>
        <v>28</v>
      </c>
    </row>
    <row r="2305" spans="1:17" ht="15.5" x14ac:dyDescent="0.35">
      <c r="A2305" s="8" t="s">
        <v>54</v>
      </c>
      <c r="B2305" t="str">
        <f>VLOOKUP(Healthcare!A2305,'Customer Names'!A2305:E4639,4,FALSE)</f>
        <v>Jim</v>
      </c>
      <c r="C2305" s="10">
        <f>_xlfn.XLOOKUP(A2305,'Medical Examinations'!$A$2:$A$2336,'Medical Examinations'!$B$2:$B$2336,"NA",0,1)</f>
        <v>18.27</v>
      </c>
      <c r="D2305" s="10">
        <f>_xlfn.XLOOKUP(A2305,'Medical Examinations'!$A$2:$A$2336,'Medical Examinations'!$C$2:$C$2336)</f>
        <v>11.46</v>
      </c>
      <c r="E2305" s="1" t="str">
        <f>_xlfn.XLOOKUP(A2305,'Medical Examinations'!$A$2:$A$2336,'Medical Examinations'!$D$2:$D$2336)</f>
        <v>No</v>
      </c>
      <c r="F2305" t="str">
        <f>_xlfn.XLOOKUP(A2305,'Medical Examinations'!$A$2:$A$2336,'Medical Examinations'!$E$2:$E$2336)</f>
        <v>No</v>
      </c>
      <c r="G2305" t="str">
        <f>_xlfn.XLOOKUP(A2305,'Medical Examinations'!$A$2:$A$2336,'Medical Examinations'!$F$2:$F$2336)</f>
        <v>No</v>
      </c>
      <c r="H2305" s="1">
        <f>_xlfn.XLOOKUP(A2305,'Medical Examinations'!$A$2:$A$2336,'Medical Examinations'!$G$2:$G$2336)</f>
        <v>0</v>
      </c>
      <c r="I2305" t="str">
        <f>_xlfn.XLOOKUP(A2305,'Medical Examinations'!$A$2:$A$2336,'Medical Examinations'!$H$2:$H$2336)</f>
        <v>No</v>
      </c>
      <c r="J2305" t="str">
        <f>VLOOKUP(A2305,'Medical Examinations'!$A$2:$J$2336,9,FALSE)</f>
        <v>Underweight</v>
      </c>
      <c r="K2305" t="str">
        <f>VLOOKUP(A2305,'Medical Examinations'!$A$2:$J$2336,10,FALSE)</f>
        <v>Diabetes</v>
      </c>
      <c r="L2305" s="51" t="str">
        <f>_xlfn.XLOOKUP(A2305,'Hospitalisation Details'!$A$2:$A$2345,'Hospitalisation Details'!$J$2:$J$2345,"")</f>
        <v>1-Jul-2002</v>
      </c>
      <c r="M2305" s="12">
        <f>_xlfn.XLOOKUP(A2305,'Hospitalisation Details'!$A$2:$A$2344,'Hospitalisation Details'!$F$2:$F$2344," ",0,1)</f>
        <v>1049</v>
      </c>
      <c r="N2305" t="str">
        <f>_xlfn.XLOOKUP(A2305,'Hospitalisation Details'!$A$2:$A$2344,'Hospitalisation Details'!$G$2:$G$2344," ",0,1)</f>
        <v>tier - 3</v>
      </c>
      <c r="O2305" t="str">
        <f>_xlfn.XLOOKUP(A2305,'Hospitalisation Details'!$A$2:$A$2344,'Hospitalisation Details'!$H$2:$H$2344," ",0,1)</f>
        <v>tier - 2</v>
      </c>
      <c r="P2305" t="str">
        <f>_xlfn.XLOOKUP(A2305,'Hospitalisation Details'!$A$2:$A$2344,'Hospitalisation Details'!$I$2:$I$2344," ",0,1)</f>
        <v>R1012</v>
      </c>
      <c r="Q2305">
        <f>_xlfn.XLOOKUP(A2305,'Hospitalisation Details'!$A$2:$A$2344,'Hospitalisation Details'!$K$2:$K$2344," ",0,1)</f>
        <v>20</v>
      </c>
    </row>
    <row r="2306" spans="1:17" ht="15.5" x14ac:dyDescent="0.35">
      <c r="A2306" s="8" t="s">
        <v>53</v>
      </c>
      <c r="B2306" t="str">
        <f>VLOOKUP(Healthcare!A2306,'Customer Names'!A2306:E4640,4,FALSE)</f>
        <v>Matthew S</v>
      </c>
      <c r="C2306" s="10">
        <f>_xlfn.XLOOKUP(A2306,'Medical Examinations'!$A$2:$A$2336,'Medical Examinations'!$B$2:$B$2336,"NA",0,1)</f>
        <v>16.489999999999998</v>
      </c>
      <c r="D2306" s="10">
        <f>_xlfn.XLOOKUP(A2306,'Medical Examinations'!$A$2:$A$2336,'Medical Examinations'!$C$2:$C$2336)</f>
        <v>8.48</v>
      </c>
      <c r="E2306" s="1" t="str">
        <f>_xlfn.XLOOKUP(A2306,'Medical Examinations'!$A$2:$A$2336,'Medical Examinations'!$D$2:$D$2336)</f>
        <v>No</v>
      </c>
      <c r="F2306" t="str">
        <f>_xlfn.XLOOKUP(A2306,'Medical Examinations'!$A$2:$A$2336,'Medical Examinations'!$E$2:$E$2336)</f>
        <v>No</v>
      </c>
      <c r="G2306" t="str">
        <f>_xlfn.XLOOKUP(A2306,'Medical Examinations'!$A$2:$A$2336,'Medical Examinations'!$F$2:$F$2336)</f>
        <v>No</v>
      </c>
      <c r="H2306" s="1">
        <f>_xlfn.XLOOKUP(A2306,'Medical Examinations'!$A$2:$A$2336,'Medical Examinations'!$G$2:$G$2336)</f>
        <v>0</v>
      </c>
      <c r="I2306" t="str">
        <f>_xlfn.XLOOKUP(A2306,'Medical Examinations'!$A$2:$A$2336,'Medical Examinations'!$H$2:$H$2336)</f>
        <v>No</v>
      </c>
      <c r="J2306" t="str">
        <f>VLOOKUP(A2306,'Medical Examinations'!$A$2:$J$2336,9,FALSE)</f>
        <v>Underweight</v>
      </c>
      <c r="K2306" t="str">
        <f>VLOOKUP(A2306,'Medical Examinations'!$A$2:$J$2336,10,FALSE)</f>
        <v>Diabetes</v>
      </c>
      <c r="L2306" s="51" t="str">
        <f>_xlfn.XLOOKUP(A2306,'Hospitalisation Details'!$A$2:$A$2345,'Hospitalisation Details'!$J$2:$J$2345,"")</f>
        <v>20-Jul-2002</v>
      </c>
      <c r="M2306" s="12">
        <f>_xlfn.XLOOKUP(A2306,'Hospitalisation Details'!$A$2:$A$2344,'Hospitalisation Details'!$F$2:$F$2344," ",0,1)</f>
        <v>1047</v>
      </c>
      <c r="N2306" t="str">
        <f>_xlfn.XLOOKUP(A2306,'Hospitalisation Details'!$A$2:$A$2344,'Hospitalisation Details'!$G$2:$G$2344," ",0,1)</f>
        <v>tier - 3</v>
      </c>
      <c r="O2306" t="str">
        <f>_xlfn.XLOOKUP(A2306,'Hospitalisation Details'!$A$2:$A$2344,'Hospitalisation Details'!$H$2:$H$2344," ",0,1)</f>
        <v>tier - 1</v>
      </c>
      <c r="P2306" t="str">
        <f>_xlfn.XLOOKUP(A2306,'Hospitalisation Details'!$A$2:$A$2344,'Hospitalisation Details'!$I$2:$I$2344," ",0,1)</f>
        <v>R1013</v>
      </c>
      <c r="Q2306">
        <f>_xlfn.XLOOKUP(A2306,'Hospitalisation Details'!$A$2:$A$2344,'Hospitalisation Details'!$K$2:$K$2344," ",0,1)</f>
        <v>20</v>
      </c>
    </row>
    <row r="2307" spans="1:17" ht="15.5" x14ac:dyDescent="0.35">
      <c r="A2307" s="8" t="s">
        <v>52</v>
      </c>
      <c r="B2307" t="str">
        <f>VLOOKUP(Healthcare!A2307,'Customer Names'!A2307:E4641,4,FALSE)</f>
        <v>Kenneth</v>
      </c>
      <c r="C2307" s="10">
        <f>_xlfn.XLOOKUP(A2307,'Medical Examinations'!$A$2:$A$2336,'Medical Examinations'!$B$2:$B$2336,"NA",0,1)</f>
        <v>16.14</v>
      </c>
      <c r="D2307" s="10">
        <f>_xlfn.XLOOKUP(A2307,'Medical Examinations'!$A$2:$A$2336,'Medical Examinations'!$C$2:$C$2336)</f>
        <v>4.8600000000000003</v>
      </c>
      <c r="E2307" s="1" t="str">
        <f>_xlfn.XLOOKUP(A2307,'Medical Examinations'!$A$2:$A$2336,'Medical Examinations'!$D$2:$D$2336)</f>
        <v>No</v>
      </c>
      <c r="F2307" t="str">
        <f>_xlfn.XLOOKUP(A2307,'Medical Examinations'!$A$2:$A$2336,'Medical Examinations'!$E$2:$E$2336)</f>
        <v>No</v>
      </c>
      <c r="G2307" t="str">
        <f>_xlfn.XLOOKUP(A2307,'Medical Examinations'!$A$2:$A$2336,'Medical Examinations'!$F$2:$F$2336)</f>
        <v>No</v>
      </c>
      <c r="H2307" s="1">
        <f>_xlfn.XLOOKUP(A2307,'Medical Examinations'!$A$2:$A$2336,'Medical Examinations'!$G$2:$G$2336)</f>
        <v>0</v>
      </c>
      <c r="I2307" t="str">
        <f>_xlfn.XLOOKUP(A2307,'Medical Examinations'!$A$2:$A$2336,'Medical Examinations'!$H$2:$H$2336)</f>
        <v>No</v>
      </c>
      <c r="J2307" t="str">
        <f>VLOOKUP(A2307,'Medical Examinations'!$A$2:$J$2336,9,FALSE)</f>
        <v>Underweight</v>
      </c>
      <c r="K2307" t="str">
        <f>VLOOKUP(A2307,'Medical Examinations'!$A$2:$J$2336,10,FALSE)</f>
        <v>Normal</v>
      </c>
      <c r="L2307" s="51" t="str">
        <f>_xlfn.XLOOKUP(A2307,'Hospitalisation Details'!$A$2:$A$2345,'Hospitalisation Details'!$J$2:$J$2345,"")</f>
        <v>17-Nov-1994</v>
      </c>
      <c r="M2307" s="12">
        <f>_xlfn.XLOOKUP(A2307,'Hospitalisation Details'!$A$2:$A$2344,'Hospitalisation Details'!$F$2:$F$2344," ",0,1)</f>
        <v>1044</v>
      </c>
      <c r="N2307" t="str">
        <f>_xlfn.XLOOKUP(A2307,'Hospitalisation Details'!$A$2:$A$2344,'Hospitalisation Details'!$G$2:$G$2344," ",0,1)</f>
        <v>tier - 3</v>
      </c>
      <c r="O2307" t="str">
        <f>_xlfn.XLOOKUP(A2307,'Hospitalisation Details'!$A$2:$A$2344,'Hospitalisation Details'!$H$2:$H$2344," ",0,1)</f>
        <v>tier - 2</v>
      </c>
      <c r="P2307" t="str">
        <f>_xlfn.XLOOKUP(A2307,'Hospitalisation Details'!$A$2:$A$2344,'Hospitalisation Details'!$I$2:$I$2344," ",0,1)</f>
        <v>R1013</v>
      </c>
      <c r="Q2307">
        <f>_xlfn.XLOOKUP(A2307,'Hospitalisation Details'!$A$2:$A$2344,'Hospitalisation Details'!$K$2:$K$2344," ",0,1)</f>
        <v>28</v>
      </c>
    </row>
    <row r="2308" spans="1:17" ht="15.5" x14ac:dyDescent="0.35">
      <c r="A2308" s="8" t="s">
        <v>51</v>
      </c>
      <c r="B2308" t="str">
        <f>VLOOKUP(Healthcare!A2308,'Customer Names'!A2308:E4642,4,FALSE)</f>
        <v>Andrea</v>
      </c>
      <c r="C2308" s="10">
        <f>_xlfn.XLOOKUP(A2308,'Medical Examinations'!$A$2:$A$2336,'Medical Examinations'!$B$2:$B$2336,"NA",0,1)</f>
        <v>20.85</v>
      </c>
      <c r="D2308" s="10">
        <f>_xlfn.XLOOKUP(A2308,'Medical Examinations'!$A$2:$A$2336,'Medical Examinations'!$C$2:$C$2336)</f>
        <v>4.45</v>
      </c>
      <c r="E2308" s="1" t="str">
        <f>_xlfn.XLOOKUP(A2308,'Medical Examinations'!$A$2:$A$2336,'Medical Examinations'!$D$2:$D$2336)</f>
        <v>Yes</v>
      </c>
      <c r="F2308" t="str">
        <f>_xlfn.XLOOKUP(A2308,'Medical Examinations'!$A$2:$A$2336,'Medical Examinations'!$E$2:$E$2336)</f>
        <v>No</v>
      </c>
      <c r="G2308" t="str">
        <f>_xlfn.XLOOKUP(A2308,'Medical Examinations'!$A$2:$A$2336,'Medical Examinations'!$F$2:$F$2336)</f>
        <v>No</v>
      </c>
      <c r="H2308" s="1">
        <f>_xlfn.XLOOKUP(A2308,'Medical Examinations'!$A$2:$A$2336,'Medical Examinations'!$G$2:$G$2336)</f>
        <v>1</v>
      </c>
      <c r="I2308" t="str">
        <f>_xlfn.XLOOKUP(A2308,'Medical Examinations'!$A$2:$A$2336,'Medical Examinations'!$H$2:$H$2336)</f>
        <v>No</v>
      </c>
      <c r="J2308" t="str">
        <f>VLOOKUP(A2308,'Medical Examinations'!$A$2:$J$2336,9,FALSE)</f>
        <v>Normal Weight</v>
      </c>
      <c r="K2308" t="str">
        <f>VLOOKUP(A2308,'Medical Examinations'!$A$2:$J$2336,10,FALSE)</f>
        <v>Normal</v>
      </c>
      <c r="L2308" s="51" t="str">
        <f>_xlfn.XLOOKUP(A2308,'Hospitalisation Details'!$A$2:$A$2345,'Hospitalisation Details'!$J$2:$J$2345,"")</f>
        <v>5-Oct-1995</v>
      </c>
      <c r="M2308" s="12">
        <f>_xlfn.XLOOKUP(A2308,'Hospitalisation Details'!$A$2:$A$2344,'Hospitalisation Details'!$F$2:$F$2344," ",0,1)</f>
        <v>1033.74</v>
      </c>
      <c r="N2308" t="str">
        <f>_xlfn.XLOOKUP(A2308,'Hospitalisation Details'!$A$2:$A$2344,'Hospitalisation Details'!$G$2:$G$2344," ",0,1)</f>
        <v>tier - 3</v>
      </c>
      <c r="O2308" t="str">
        <f>_xlfn.XLOOKUP(A2308,'Hospitalisation Details'!$A$2:$A$2344,'Hospitalisation Details'!$H$2:$H$2344," ",0,1)</f>
        <v>tier - 1</v>
      </c>
      <c r="P2308" t="str">
        <f>_xlfn.XLOOKUP(A2308,'Hospitalisation Details'!$A$2:$A$2344,'Hospitalisation Details'!$I$2:$I$2344," ",0,1)</f>
        <v>R1013</v>
      </c>
      <c r="Q2308">
        <f>_xlfn.XLOOKUP(A2308,'Hospitalisation Details'!$A$2:$A$2344,'Hospitalisation Details'!$K$2:$K$2344," ",0,1)</f>
        <v>27</v>
      </c>
    </row>
    <row r="2309" spans="1:17" ht="15.5" x14ac:dyDescent="0.35">
      <c r="A2309" s="8" t="s">
        <v>50</v>
      </c>
      <c r="B2309" t="str">
        <f>VLOOKUP(Healthcare!A2309,'Customer Names'!A2309:E4643,4,FALSE)</f>
        <v>Kristina</v>
      </c>
      <c r="C2309" s="10">
        <f>_xlfn.XLOOKUP(A2309,'Medical Examinations'!$A$2:$A$2336,'Medical Examinations'!$B$2:$B$2336,"NA",0,1)</f>
        <v>15.88</v>
      </c>
      <c r="D2309" s="10">
        <f>_xlfn.XLOOKUP(A2309,'Medical Examinations'!$A$2:$A$2336,'Medical Examinations'!$C$2:$C$2336)</f>
        <v>4.3600000000000003</v>
      </c>
      <c r="E2309" s="1" t="str">
        <f>_xlfn.XLOOKUP(A2309,'Medical Examinations'!$A$2:$A$2336,'Medical Examinations'!$D$2:$D$2336)</f>
        <v>No</v>
      </c>
      <c r="F2309" t="str">
        <f>_xlfn.XLOOKUP(A2309,'Medical Examinations'!$A$2:$A$2336,'Medical Examinations'!$E$2:$E$2336)</f>
        <v>No</v>
      </c>
      <c r="G2309" t="str">
        <f>_xlfn.XLOOKUP(A2309,'Medical Examinations'!$A$2:$A$2336,'Medical Examinations'!$F$2:$F$2336)</f>
        <v>No</v>
      </c>
      <c r="H2309" s="1">
        <f>_xlfn.XLOOKUP(A2309,'Medical Examinations'!$A$2:$A$2336,'Medical Examinations'!$G$2:$G$2336)</f>
        <v>0</v>
      </c>
      <c r="I2309" t="str">
        <f>_xlfn.XLOOKUP(A2309,'Medical Examinations'!$A$2:$A$2336,'Medical Examinations'!$H$2:$H$2336)</f>
        <v>No</v>
      </c>
      <c r="J2309" t="str">
        <f>VLOOKUP(A2309,'Medical Examinations'!$A$2:$J$2336,9,FALSE)</f>
        <v>Underweight</v>
      </c>
      <c r="K2309" t="str">
        <f>VLOOKUP(A2309,'Medical Examinations'!$A$2:$J$2336,10,FALSE)</f>
        <v>Normal</v>
      </c>
      <c r="L2309" s="51" t="str">
        <f>_xlfn.XLOOKUP(A2309,'Hospitalisation Details'!$A$2:$A$2345,'Hospitalisation Details'!$J$2:$J$2345,"")</f>
        <v>5-Aug-1999</v>
      </c>
      <c r="M2309" s="12">
        <f>_xlfn.XLOOKUP(A2309,'Hospitalisation Details'!$A$2:$A$2344,'Hospitalisation Details'!$F$2:$F$2344," ",0,1)</f>
        <v>1019</v>
      </c>
      <c r="N2309" t="str">
        <f>_xlfn.XLOOKUP(A2309,'Hospitalisation Details'!$A$2:$A$2344,'Hospitalisation Details'!$G$2:$G$2344," ",0,1)</f>
        <v>tier - 3</v>
      </c>
      <c r="O2309" t="str">
        <f>_xlfn.XLOOKUP(A2309,'Hospitalisation Details'!$A$2:$A$2344,'Hospitalisation Details'!$H$2:$H$2344," ",0,1)</f>
        <v>tier - 2</v>
      </c>
      <c r="P2309" t="str">
        <f>_xlfn.XLOOKUP(A2309,'Hospitalisation Details'!$A$2:$A$2344,'Hospitalisation Details'!$I$2:$I$2344," ",0,1)</f>
        <v>R1013</v>
      </c>
      <c r="Q2309">
        <f>_xlfn.XLOOKUP(A2309,'Hospitalisation Details'!$A$2:$A$2344,'Hospitalisation Details'!$K$2:$K$2344," ",0,1)</f>
        <v>23</v>
      </c>
    </row>
    <row r="2310" spans="1:17" ht="15.5" x14ac:dyDescent="0.35">
      <c r="A2310" s="8" t="s">
        <v>49</v>
      </c>
      <c r="B2310" t="str">
        <f>VLOOKUP(Healthcare!A2310,'Customer Names'!A2310:E4644,4,FALSE)</f>
        <v>Kristen</v>
      </c>
      <c r="C2310" s="10">
        <f>_xlfn.XLOOKUP(A2310,'Medical Examinations'!$A$2:$A$2336,'Medical Examinations'!$B$2:$B$2336,"NA",0,1)</f>
        <v>20.66</v>
      </c>
      <c r="D2310" s="10">
        <f>_xlfn.XLOOKUP(A2310,'Medical Examinations'!$A$2:$A$2336,'Medical Examinations'!$C$2:$C$2336)</f>
        <v>5.8</v>
      </c>
      <c r="E2310" s="1" t="str">
        <f>_xlfn.XLOOKUP(A2310,'Medical Examinations'!$A$2:$A$2336,'Medical Examinations'!$D$2:$D$2336)</f>
        <v>No</v>
      </c>
      <c r="F2310" t="str">
        <f>_xlfn.XLOOKUP(A2310,'Medical Examinations'!$A$2:$A$2336,'Medical Examinations'!$E$2:$E$2336)</f>
        <v>Yes</v>
      </c>
      <c r="G2310" t="str">
        <f>_xlfn.XLOOKUP(A2310,'Medical Examinations'!$A$2:$A$2336,'Medical Examinations'!$F$2:$F$2336)</f>
        <v>No</v>
      </c>
      <c r="H2310" s="1">
        <f>_xlfn.XLOOKUP(A2310,'Medical Examinations'!$A$2:$A$2336,'Medical Examinations'!$G$2:$G$2336)</f>
        <v>1</v>
      </c>
      <c r="I2310" t="str">
        <f>_xlfn.XLOOKUP(A2310,'Medical Examinations'!$A$2:$A$2336,'Medical Examinations'!$H$2:$H$2336)</f>
        <v>No</v>
      </c>
      <c r="J2310" t="str">
        <f>VLOOKUP(A2310,'Medical Examinations'!$A$2:$J$2336,9,FALSE)</f>
        <v>Normal Weight</v>
      </c>
      <c r="K2310" t="str">
        <f>VLOOKUP(A2310,'Medical Examinations'!$A$2:$J$2336,10,FALSE)</f>
        <v>Prediabetes</v>
      </c>
      <c r="L2310" s="51" t="str">
        <f>_xlfn.XLOOKUP(A2310,'Hospitalisation Details'!$A$2:$A$2345,'Hospitalisation Details'!$J$2:$J$2345,"")</f>
        <v>9-Oct-2000</v>
      </c>
      <c r="M2310" s="12">
        <f>_xlfn.XLOOKUP(A2310,'Hospitalisation Details'!$A$2:$A$2344,'Hospitalisation Details'!$F$2:$F$2344," ",0,1)</f>
        <v>1012</v>
      </c>
      <c r="N2310" t="str">
        <f>_xlfn.XLOOKUP(A2310,'Hospitalisation Details'!$A$2:$A$2344,'Hospitalisation Details'!$G$2:$G$2344," ",0,1)</f>
        <v>tier - 3</v>
      </c>
      <c r="O2310" t="str">
        <f>_xlfn.XLOOKUP(A2310,'Hospitalisation Details'!$A$2:$A$2344,'Hospitalisation Details'!$H$2:$H$2344," ",0,1)</f>
        <v>tier - 2</v>
      </c>
      <c r="P2310" t="str">
        <f>_xlfn.XLOOKUP(A2310,'Hospitalisation Details'!$A$2:$A$2344,'Hospitalisation Details'!$I$2:$I$2344," ",0,1)</f>
        <v>R1013</v>
      </c>
      <c r="Q2310">
        <f>_xlfn.XLOOKUP(A2310,'Hospitalisation Details'!$A$2:$A$2344,'Hospitalisation Details'!$K$2:$K$2344," ",0,1)</f>
        <v>22</v>
      </c>
    </row>
    <row r="2311" spans="1:17" ht="15.5" x14ac:dyDescent="0.35">
      <c r="A2311" s="8" t="s">
        <v>48</v>
      </c>
      <c r="B2311" t="str">
        <f>VLOOKUP(Healthcare!A2311,'Customer Names'!A2311:E4645,4,FALSE)</f>
        <v>Matthew</v>
      </c>
      <c r="C2311" s="10">
        <f>_xlfn.XLOOKUP(A2311,'Medical Examinations'!$A$2:$A$2336,'Medical Examinations'!$B$2:$B$2336,"NA",0,1)</f>
        <v>20.399999999999999</v>
      </c>
      <c r="D2311" s="10">
        <f>_xlfn.XLOOKUP(A2311,'Medical Examinations'!$A$2:$A$2336,'Medical Examinations'!$C$2:$C$2336)</f>
        <v>5.27</v>
      </c>
      <c r="E2311" s="1" t="str">
        <f>_xlfn.XLOOKUP(A2311,'Medical Examinations'!$A$2:$A$2336,'Medical Examinations'!$D$2:$D$2336)</f>
        <v>No</v>
      </c>
      <c r="F2311" t="str">
        <f>_xlfn.XLOOKUP(A2311,'Medical Examinations'!$A$2:$A$2336,'Medical Examinations'!$E$2:$E$2336)</f>
        <v>No</v>
      </c>
      <c r="G2311" t="str">
        <f>_xlfn.XLOOKUP(A2311,'Medical Examinations'!$A$2:$A$2336,'Medical Examinations'!$F$2:$F$2336)</f>
        <v>No</v>
      </c>
      <c r="H2311" s="1">
        <f>_xlfn.XLOOKUP(A2311,'Medical Examinations'!$A$2:$A$2336,'Medical Examinations'!$G$2:$G$2336)</f>
        <v>0</v>
      </c>
      <c r="I2311" t="str">
        <f>_xlfn.XLOOKUP(A2311,'Medical Examinations'!$A$2:$A$2336,'Medical Examinations'!$H$2:$H$2336)</f>
        <v>No</v>
      </c>
      <c r="J2311" t="str">
        <f>VLOOKUP(A2311,'Medical Examinations'!$A$2:$J$2336,9,FALSE)</f>
        <v>Normal Weight</v>
      </c>
      <c r="K2311" t="str">
        <f>VLOOKUP(A2311,'Medical Examinations'!$A$2:$J$2336,10,FALSE)</f>
        <v>Normal</v>
      </c>
      <c r="L2311" s="51" t="str">
        <f>_xlfn.XLOOKUP(A2311,'Hospitalisation Details'!$A$2:$A$2345,'Hospitalisation Details'!$J$2:$J$2345,"")</f>
        <v>22-Nov-1994</v>
      </c>
      <c r="M2311" s="12">
        <f>_xlfn.XLOOKUP(A2311,'Hospitalisation Details'!$A$2:$A$2344,'Hospitalisation Details'!$F$2:$F$2344," ",0,1)</f>
        <v>1006.65</v>
      </c>
      <c r="N2311" t="str">
        <f>_xlfn.XLOOKUP(A2311,'Hospitalisation Details'!$A$2:$A$2344,'Hospitalisation Details'!$G$2:$G$2344," ",0,1)</f>
        <v>tier - 3</v>
      </c>
      <c r="O2311" t="str">
        <f>_xlfn.XLOOKUP(A2311,'Hospitalisation Details'!$A$2:$A$2344,'Hospitalisation Details'!$H$2:$H$2344," ",0,1)</f>
        <v>tier - 2</v>
      </c>
      <c r="P2311" t="str">
        <f>_xlfn.XLOOKUP(A2311,'Hospitalisation Details'!$A$2:$A$2344,'Hospitalisation Details'!$I$2:$I$2344," ",0,1)</f>
        <v>R1013</v>
      </c>
      <c r="Q2311">
        <f>_xlfn.XLOOKUP(A2311,'Hospitalisation Details'!$A$2:$A$2344,'Hospitalisation Details'!$K$2:$K$2344," ",0,1)</f>
        <v>28</v>
      </c>
    </row>
    <row r="2312" spans="1:17" ht="15.5" x14ac:dyDescent="0.35">
      <c r="A2312" s="8" t="s">
        <v>47</v>
      </c>
      <c r="B2312" t="str">
        <f>VLOOKUP(Healthcare!A2312,'Customer Names'!A2312:E4646,4,FALSE)</f>
        <v>Kathleen</v>
      </c>
      <c r="C2312" s="10">
        <f>_xlfn.XLOOKUP(A2312,'Medical Examinations'!$A$2:$A$2336,'Medical Examinations'!$B$2:$B$2336,"NA",0,1)</f>
        <v>25.19</v>
      </c>
      <c r="D2312" s="10">
        <f>_xlfn.XLOOKUP(A2312,'Medical Examinations'!$A$2:$A$2336,'Medical Examinations'!$C$2:$C$2336)</f>
        <v>5.64</v>
      </c>
      <c r="E2312" s="1" t="str">
        <f>_xlfn.XLOOKUP(A2312,'Medical Examinations'!$A$2:$A$2336,'Medical Examinations'!$D$2:$D$2336)</f>
        <v>Yes</v>
      </c>
      <c r="F2312" t="str">
        <f>_xlfn.XLOOKUP(A2312,'Medical Examinations'!$A$2:$A$2336,'Medical Examinations'!$E$2:$E$2336)</f>
        <v>No</v>
      </c>
      <c r="G2312" t="str">
        <f>_xlfn.XLOOKUP(A2312,'Medical Examinations'!$A$2:$A$2336,'Medical Examinations'!$F$2:$F$2336)</f>
        <v>No</v>
      </c>
      <c r="H2312" s="1">
        <f>_xlfn.XLOOKUP(A2312,'Medical Examinations'!$A$2:$A$2336,'Medical Examinations'!$G$2:$G$2336)</f>
        <v>0</v>
      </c>
      <c r="I2312" t="str">
        <f>_xlfn.XLOOKUP(A2312,'Medical Examinations'!$A$2:$A$2336,'Medical Examinations'!$H$2:$H$2336)</f>
        <v>No</v>
      </c>
      <c r="J2312" t="str">
        <f>VLOOKUP(A2312,'Medical Examinations'!$A$2:$J$2336,9,FALSE)</f>
        <v>Overweight</v>
      </c>
      <c r="K2312" t="str">
        <f>VLOOKUP(A2312,'Medical Examinations'!$A$2:$J$2336,10,FALSE)</f>
        <v>Normal</v>
      </c>
      <c r="L2312" s="51" t="str">
        <f>_xlfn.XLOOKUP(A2312,'Hospitalisation Details'!$A$2:$A$2345,'Hospitalisation Details'!$J$2:$J$2345,"")</f>
        <v>19-Aug-2001</v>
      </c>
      <c r="M2312" s="12">
        <f>_xlfn.XLOOKUP(A2312,'Hospitalisation Details'!$A$2:$A$2344,'Hospitalisation Details'!$F$2:$F$2344," ",0,1)</f>
        <v>964.71</v>
      </c>
      <c r="N2312" t="str">
        <f>_xlfn.XLOOKUP(A2312,'Hospitalisation Details'!$A$2:$A$2344,'Hospitalisation Details'!$G$2:$G$2344," ",0,1)</f>
        <v>tier - 3</v>
      </c>
      <c r="O2312" t="str">
        <f>_xlfn.XLOOKUP(A2312,'Hospitalisation Details'!$A$2:$A$2344,'Hospitalisation Details'!$H$2:$H$2344," ",0,1)</f>
        <v>tier - 2</v>
      </c>
      <c r="P2312" t="str">
        <f>_xlfn.XLOOKUP(A2312,'Hospitalisation Details'!$A$2:$A$2344,'Hospitalisation Details'!$I$2:$I$2344," ",0,1)</f>
        <v>R1013</v>
      </c>
      <c r="Q2312">
        <f>_xlfn.XLOOKUP(A2312,'Hospitalisation Details'!$A$2:$A$2344,'Hospitalisation Details'!$K$2:$K$2344," ",0,1)</f>
        <v>21</v>
      </c>
    </row>
    <row r="2313" spans="1:17" ht="15.5" x14ac:dyDescent="0.35">
      <c r="A2313" s="8" t="s">
        <v>46</v>
      </c>
      <c r="B2313" t="str">
        <f>VLOOKUP(Healthcare!A2313,'Customer Names'!A2313:E4647,4,FALSE)</f>
        <v>Lindsey</v>
      </c>
      <c r="C2313" s="10">
        <f>_xlfn.XLOOKUP(A2313,'Medical Examinations'!$A$2:$A$2336,'Medical Examinations'!$B$2:$B$2336,"NA",0,1)</f>
        <v>20.54</v>
      </c>
      <c r="D2313" s="10">
        <f>_xlfn.XLOOKUP(A2313,'Medical Examinations'!$A$2:$A$2336,'Medical Examinations'!$C$2:$C$2336)</f>
        <v>4.2</v>
      </c>
      <c r="E2313" s="1" t="str">
        <f>_xlfn.XLOOKUP(A2313,'Medical Examinations'!$A$2:$A$2336,'Medical Examinations'!$D$2:$D$2336)</f>
        <v>Yes</v>
      </c>
      <c r="F2313" t="str">
        <f>_xlfn.XLOOKUP(A2313,'Medical Examinations'!$A$2:$A$2336,'Medical Examinations'!$E$2:$E$2336)</f>
        <v>No</v>
      </c>
      <c r="G2313" t="str">
        <f>_xlfn.XLOOKUP(A2313,'Medical Examinations'!$A$2:$A$2336,'Medical Examinations'!$F$2:$F$2336)</f>
        <v>No</v>
      </c>
      <c r="H2313" s="1">
        <f>_xlfn.XLOOKUP(A2313,'Medical Examinations'!$A$2:$A$2336,'Medical Examinations'!$G$2:$G$2336)</f>
        <v>1</v>
      </c>
      <c r="I2313" t="str">
        <f>_xlfn.XLOOKUP(A2313,'Medical Examinations'!$A$2:$A$2336,'Medical Examinations'!$H$2:$H$2336)</f>
        <v>No</v>
      </c>
      <c r="J2313" t="str">
        <f>VLOOKUP(A2313,'Medical Examinations'!$A$2:$J$2336,9,FALSE)</f>
        <v>Normal Weight</v>
      </c>
      <c r="K2313" t="str">
        <f>VLOOKUP(A2313,'Medical Examinations'!$A$2:$J$2336,10,FALSE)</f>
        <v>Normal</v>
      </c>
      <c r="L2313" s="51" t="str">
        <f>_xlfn.XLOOKUP(A2313,'Hospitalisation Details'!$A$2:$A$2345,'Hospitalisation Details'!$J$2:$J$2345,"")</f>
        <v>28-Oct-1995</v>
      </c>
      <c r="M2313" s="12">
        <f>_xlfn.XLOOKUP(A2313,'Hospitalisation Details'!$A$2:$A$2344,'Hospitalisation Details'!$F$2:$F$2344," ",0,1)</f>
        <v>928.59</v>
      </c>
      <c r="N2313" t="str">
        <f>_xlfn.XLOOKUP(A2313,'Hospitalisation Details'!$A$2:$A$2344,'Hospitalisation Details'!$G$2:$G$2344," ",0,1)</f>
        <v>tier - 3</v>
      </c>
      <c r="O2313" t="str">
        <f>_xlfn.XLOOKUP(A2313,'Hospitalisation Details'!$A$2:$A$2344,'Hospitalisation Details'!$H$2:$H$2344," ",0,1)</f>
        <v>tier - 1</v>
      </c>
      <c r="P2313" t="str">
        <f>_xlfn.XLOOKUP(A2313,'Hospitalisation Details'!$A$2:$A$2344,'Hospitalisation Details'!$I$2:$I$2344," ",0,1)</f>
        <v>R1013</v>
      </c>
      <c r="Q2313">
        <f>_xlfn.XLOOKUP(A2313,'Hospitalisation Details'!$A$2:$A$2344,'Hospitalisation Details'!$K$2:$K$2344," ",0,1)</f>
        <v>27</v>
      </c>
    </row>
    <row r="2314" spans="1:17" ht="15.5" x14ac:dyDescent="0.35">
      <c r="A2314" s="8" t="s">
        <v>45</v>
      </c>
      <c r="B2314" t="str">
        <f>VLOOKUP(Healthcare!A2314,'Customer Names'!A2314:E4648,4,FALSE)</f>
        <v>Robert</v>
      </c>
      <c r="C2314" s="10">
        <f>_xlfn.XLOOKUP(A2314,'Medical Examinations'!$A$2:$A$2336,'Medical Examinations'!$B$2:$B$2336,"NA",0,1)</f>
        <v>20.13</v>
      </c>
      <c r="D2314" s="10">
        <f>_xlfn.XLOOKUP(A2314,'Medical Examinations'!$A$2:$A$2336,'Medical Examinations'!$C$2:$C$2336)</f>
        <v>5.42</v>
      </c>
      <c r="E2314" s="1" t="str">
        <f>_xlfn.XLOOKUP(A2314,'Medical Examinations'!$A$2:$A$2336,'Medical Examinations'!$D$2:$D$2336)</f>
        <v>No</v>
      </c>
      <c r="F2314" t="str">
        <f>_xlfn.XLOOKUP(A2314,'Medical Examinations'!$A$2:$A$2336,'Medical Examinations'!$E$2:$E$2336)</f>
        <v>No</v>
      </c>
      <c r="G2314" t="str">
        <f>_xlfn.XLOOKUP(A2314,'Medical Examinations'!$A$2:$A$2336,'Medical Examinations'!$F$2:$F$2336)</f>
        <v>No</v>
      </c>
      <c r="H2314" s="1">
        <f>_xlfn.XLOOKUP(A2314,'Medical Examinations'!$A$2:$A$2336,'Medical Examinations'!$G$2:$G$2336)</f>
        <v>0</v>
      </c>
      <c r="I2314" t="str">
        <f>_xlfn.XLOOKUP(A2314,'Medical Examinations'!$A$2:$A$2336,'Medical Examinations'!$H$2:$H$2336)</f>
        <v>No</v>
      </c>
      <c r="J2314" t="str">
        <f>VLOOKUP(A2314,'Medical Examinations'!$A$2:$J$2336,9,FALSE)</f>
        <v>Normal Weight</v>
      </c>
      <c r="K2314" t="str">
        <f>VLOOKUP(A2314,'Medical Examinations'!$A$2:$J$2336,10,FALSE)</f>
        <v>Normal</v>
      </c>
      <c r="L2314" s="51" t="str">
        <f>_xlfn.XLOOKUP(A2314,'Hospitalisation Details'!$A$2:$A$2345,'Hospitalisation Details'!$J$2:$J$2345,"")</f>
        <v>30-Oct-1994</v>
      </c>
      <c r="M2314" s="12">
        <f>_xlfn.XLOOKUP(A2314,'Hospitalisation Details'!$A$2:$A$2344,'Hospitalisation Details'!$F$2:$F$2344," ",0,1)</f>
        <v>915.07</v>
      </c>
      <c r="N2314" t="str">
        <f>_xlfn.XLOOKUP(A2314,'Hospitalisation Details'!$A$2:$A$2344,'Hospitalisation Details'!$G$2:$G$2344," ",0,1)</f>
        <v>tier - 3</v>
      </c>
      <c r="O2314" t="str">
        <f>_xlfn.XLOOKUP(A2314,'Hospitalisation Details'!$A$2:$A$2344,'Hospitalisation Details'!$H$2:$H$2344," ",0,1)</f>
        <v>tier - 1</v>
      </c>
      <c r="P2314" t="str">
        <f>_xlfn.XLOOKUP(A2314,'Hospitalisation Details'!$A$2:$A$2344,'Hospitalisation Details'!$I$2:$I$2344," ",0,1)</f>
        <v>R1013</v>
      </c>
      <c r="Q2314">
        <f>_xlfn.XLOOKUP(A2314,'Hospitalisation Details'!$A$2:$A$2344,'Hospitalisation Details'!$K$2:$K$2344," ",0,1)</f>
        <v>28</v>
      </c>
    </row>
    <row r="2315" spans="1:17" ht="15.5" x14ac:dyDescent="0.35">
      <c r="A2315" s="8" t="s">
        <v>44</v>
      </c>
      <c r="B2315" t="str">
        <f>VLOOKUP(Healthcare!A2315,'Customer Names'!A2315:E4649,4,FALSE)</f>
        <v>Sarah E.</v>
      </c>
      <c r="C2315" s="10">
        <f>_xlfn.XLOOKUP(A2315,'Medical Examinations'!$A$2:$A$2336,'Medical Examinations'!$B$2:$B$2336,"NA",0,1)</f>
        <v>18.93</v>
      </c>
      <c r="D2315" s="10">
        <f>_xlfn.XLOOKUP(A2315,'Medical Examinations'!$A$2:$A$2336,'Medical Examinations'!$C$2:$C$2336)</f>
        <v>6.11</v>
      </c>
      <c r="E2315" s="1" t="str">
        <f>_xlfn.XLOOKUP(A2315,'Medical Examinations'!$A$2:$A$2336,'Medical Examinations'!$D$2:$D$2336)</f>
        <v>No</v>
      </c>
      <c r="F2315" t="str">
        <f>_xlfn.XLOOKUP(A2315,'Medical Examinations'!$A$2:$A$2336,'Medical Examinations'!$E$2:$E$2336)</f>
        <v>No</v>
      </c>
      <c r="G2315" t="str">
        <f>_xlfn.XLOOKUP(A2315,'Medical Examinations'!$A$2:$A$2336,'Medical Examinations'!$F$2:$F$2336)</f>
        <v>Yes</v>
      </c>
      <c r="H2315" s="1">
        <f>_xlfn.XLOOKUP(A2315,'Medical Examinations'!$A$2:$A$2336,'Medical Examinations'!$G$2:$G$2336)</f>
        <v>1</v>
      </c>
      <c r="I2315" t="str">
        <f>_xlfn.XLOOKUP(A2315,'Medical Examinations'!$A$2:$A$2336,'Medical Examinations'!$H$2:$H$2336)</f>
        <v>No</v>
      </c>
      <c r="J2315" t="str">
        <f>VLOOKUP(A2315,'Medical Examinations'!$A$2:$J$2336,9,FALSE)</f>
        <v>Normal Weight</v>
      </c>
      <c r="K2315" t="str">
        <f>VLOOKUP(A2315,'Medical Examinations'!$A$2:$J$2336,10,FALSE)</f>
        <v>Prediabetes</v>
      </c>
      <c r="L2315" s="51" t="str">
        <f>_xlfn.XLOOKUP(A2315,'Hospitalisation Details'!$A$2:$A$2345,'Hospitalisation Details'!$J$2:$J$2345,"")</f>
        <v>27-Nov-1993</v>
      </c>
      <c r="M2315" s="12">
        <f>_xlfn.XLOOKUP(A2315,'Hospitalisation Details'!$A$2:$A$2344,'Hospitalisation Details'!$F$2:$F$2344," ",0,1)</f>
        <v>896.21</v>
      </c>
      <c r="N2315" t="str">
        <f>_xlfn.XLOOKUP(A2315,'Hospitalisation Details'!$A$2:$A$2344,'Hospitalisation Details'!$G$2:$G$2344," ",0,1)</f>
        <v>tier - 3</v>
      </c>
      <c r="O2315" t="str">
        <f>_xlfn.XLOOKUP(A2315,'Hospitalisation Details'!$A$2:$A$2344,'Hospitalisation Details'!$H$2:$H$2344," ",0,1)</f>
        <v>tier - 1</v>
      </c>
      <c r="P2315" t="str">
        <f>_xlfn.XLOOKUP(A2315,'Hospitalisation Details'!$A$2:$A$2344,'Hospitalisation Details'!$I$2:$I$2344," ",0,1)</f>
        <v>R1013</v>
      </c>
      <c r="Q2315">
        <f>_xlfn.XLOOKUP(A2315,'Hospitalisation Details'!$A$2:$A$2344,'Hospitalisation Details'!$K$2:$K$2344," ",0,1)</f>
        <v>29</v>
      </c>
    </row>
    <row r="2316" spans="1:17" ht="15.5" x14ac:dyDescent="0.35">
      <c r="A2316" s="8" t="s">
        <v>43</v>
      </c>
      <c r="B2316" t="str">
        <f>VLOOKUP(Healthcare!A2316,'Customer Names'!A2316:E4650,4,FALSE)</f>
        <v>Flannery</v>
      </c>
      <c r="C2316" s="10">
        <f>_xlfn.XLOOKUP(A2316,'Medical Examinations'!$A$2:$A$2336,'Medical Examinations'!$B$2:$B$2336,"NA",0,1)</f>
        <v>24.14</v>
      </c>
      <c r="D2316" s="10">
        <f>_xlfn.XLOOKUP(A2316,'Medical Examinations'!$A$2:$A$2336,'Medical Examinations'!$C$2:$C$2336)</f>
        <v>5.29</v>
      </c>
      <c r="E2316" s="1" t="str">
        <f>_xlfn.XLOOKUP(A2316,'Medical Examinations'!$A$2:$A$2336,'Medical Examinations'!$D$2:$D$2336)</f>
        <v>No</v>
      </c>
      <c r="F2316" t="str">
        <f>_xlfn.XLOOKUP(A2316,'Medical Examinations'!$A$2:$A$2336,'Medical Examinations'!$E$2:$E$2336)</f>
        <v>Yes</v>
      </c>
      <c r="G2316" t="str">
        <f>_xlfn.XLOOKUP(A2316,'Medical Examinations'!$A$2:$A$2336,'Medical Examinations'!$F$2:$F$2336)</f>
        <v>No</v>
      </c>
      <c r="H2316" s="1">
        <f>_xlfn.XLOOKUP(A2316,'Medical Examinations'!$A$2:$A$2336,'Medical Examinations'!$G$2:$G$2336)</f>
        <v>1</v>
      </c>
      <c r="I2316" t="str">
        <f>_xlfn.XLOOKUP(A2316,'Medical Examinations'!$A$2:$A$2336,'Medical Examinations'!$H$2:$H$2336)</f>
        <v>No</v>
      </c>
      <c r="J2316" t="str">
        <f>VLOOKUP(A2316,'Medical Examinations'!$A$2:$J$2336,9,FALSE)</f>
        <v>Normal Weight</v>
      </c>
      <c r="K2316" t="str">
        <f>VLOOKUP(A2316,'Medical Examinations'!$A$2:$J$2336,10,FALSE)</f>
        <v>Normal</v>
      </c>
      <c r="L2316" s="51" t="str">
        <f>_xlfn.XLOOKUP(A2316,'Hospitalisation Details'!$A$2:$A$2345,'Hospitalisation Details'!$J$2:$J$2345,"")</f>
        <v>18-Nov-2000</v>
      </c>
      <c r="M2316" s="12">
        <f>_xlfn.XLOOKUP(A2316,'Hospitalisation Details'!$A$2:$A$2344,'Hospitalisation Details'!$F$2:$F$2344," ",0,1)</f>
        <v>865.41</v>
      </c>
      <c r="N2316" t="str">
        <f>_xlfn.XLOOKUP(A2316,'Hospitalisation Details'!$A$2:$A$2344,'Hospitalisation Details'!$G$2:$G$2344," ",0,1)</f>
        <v>tier - 3</v>
      </c>
      <c r="O2316" t="str">
        <f>_xlfn.XLOOKUP(A2316,'Hospitalisation Details'!$A$2:$A$2344,'Hospitalisation Details'!$H$2:$H$2344," ",0,1)</f>
        <v>tier - 1</v>
      </c>
      <c r="P2316" t="str">
        <f>_xlfn.XLOOKUP(A2316,'Hospitalisation Details'!$A$2:$A$2344,'Hospitalisation Details'!$I$2:$I$2344," ",0,1)</f>
        <v>R1013</v>
      </c>
      <c r="Q2316">
        <f>_xlfn.XLOOKUP(A2316,'Hospitalisation Details'!$A$2:$A$2344,'Hospitalisation Details'!$K$2:$K$2344," ",0,1)</f>
        <v>22</v>
      </c>
    </row>
    <row r="2317" spans="1:17" ht="15.5" x14ac:dyDescent="0.35">
      <c r="A2317" s="8" t="s">
        <v>41</v>
      </c>
      <c r="B2317" t="str">
        <f>VLOOKUP(Healthcare!A2317,'Customer Names'!A2317:E4651,4,FALSE)</f>
        <v>John T</v>
      </c>
      <c r="C2317" s="10">
        <f>_xlfn.XLOOKUP(A2317,'Medical Examinations'!$A$2:$A$2336,'Medical Examinations'!$B$2:$B$2336,"NA",0,1)</f>
        <v>25.03</v>
      </c>
      <c r="D2317" s="10">
        <f>_xlfn.XLOOKUP(A2317,'Medical Examinations'!$A$2:$A$2336,'Medical Examinations'!$C$2:$C$2336)</f>
        <v>5.91</v>
      </c>
      <c r="E2317" s="1" t="str">
        <f>_xlfn.XLOOKUP(A2317,'Medical Examinations'!$A$2:$A$2336,'Medical Examinations'!$D$2:$D$2336)</f>
        <v>No</v>
      </c>
      <c r="F2317" t="str">
        <f>_xlfn.XLOOKUP(A2317,'Medical Examinations'!$A$2:$A$2336,'Medical Examinations'!$E$2:$E$2336)</f>
        <v>Yes</v>
      </c>
      <c r="G2317" t="str">
        <f>_xlfn.XLOOKUP(A2317,'Medical Examinations'!$A$2:$A$2336,'Medical Examinations'!$F$2:$F$2336)</f>
        <v>No</v>
      </c>
      <c r="H2317" s="1">
        <f>_xlfn.XLOOKUP(A2317,'Medical Examinations'!$A$2:$A$2336,'Medical Examinations'!$G$2:$G$2336)</f>
        <v>1</v>
      </c>
      <c r="I2317" t="str">
        <f>_xlfn.XLOOKUP(A2317,'Medical Examinations'!$A$2:$A$2336,'Medical Examinations'!$H$2:$H$2336)</f>
        <v>No</v>
      </c>
      <c r="J2317" t="str">
        <f>VLOOKUP(A2317,'Medical Examinations'!$A$2:$J$2336,9,FALSE)</f>
        <v>Overweight</v>
      </c>
      <c r="K2317" t="str">
        <f>VLOOKUP(A2317,'Medical Examinations'!$A$2:$J$2336,10,FALSE)</f>
        <v>Prediabetes</v>
      </c>
      <c r="L2317" s="51" t="str">
        <f>_xlfn.XLOOKUP(A2317,'Hospitalisation Details'!$A$2:$A$2345,'Hospitalisation Details'!$J$2:$J$2345,"")</f>
        <v>7-Oct-2004</v>
      </c>
      <c r="M2317" s="12">
        <f>_xlfn.XLOOKUP(A2317,'Hospitalisation Details'!$A$2:$A$2344,'Hospitalisation Details'!$F$2:$F$2344," ",0,1)</f>
        <v>830.52</v>
      </c>
      <c r="N2317" t="str">
        <f>_xlfn.XLOOKUP(A2317,'Hospitalisation Details'!$A$2:$A$2344,'Hospitalisation Details'!$G$2:$G$2344," ",0,1)</f>
        <v>tier - 3</v>
      </c>
      <c r="O2317" t="str">
        <f>_xlfn.XLOOKUP(A2317,'Hospitalisation Details'!$A$2:$A$2344,'Hospitalisation Details'!$H$2:$H$2344," ",0,1)</f>
        <v>tier - 2</v>
      </c>
      <c r="P2317" t="str">
        <f>_xlfn.XLOOKUP(A2317,'Hospitalisation Details'!$A$2:$A$2344,'Hospitalisation Details'!$I$2:$I$2344," ",0,1)</f>
        <v>R1011</v>
      </c>
      <c r="Q2317">
        <f>_xlfn.XLOOKUP(A2317,'Hospitalisation Details'!$A$2:$A$2344,'Hospitalisation Details'!$K$2:$K$2344," ",0,1)</f>
        <v>18</v>
      </c>
    </row>
    <row r="2318" spans="1:17" ht="15.5" x14ac:dyDescent="0.35">
      <c r="A2318" s="8" t="s">
        <v>40</v>
      </c>
      <c r="B2318" t="str">
        <f>VLOOKUP(Healthcare!A2318,'Customer Names'!A2318:E4652,4,FALSE)</f>
        <v>Koji</v>
      </c>
      <c r="C2318" s="10">
        <f>_xlfn.XLOOKUP(A2318,'Medical Examinations'!$A$2:$A$2336,'Medical Examinations'!$B$2:$B$2336,"NA",0,1)</f>
        <v>20.47</v>
      </c>
      <c r="D2318" s="10">
        <f>_xlfn.XLOOKUP(A2318,'Medical Examinations'!$A$2:$A$2336,'Medical Examinations'!$C$2:$C$2336)</f>
        <v>5.81</v>
      </c>
      <c r="E2318" s="1" t="str">
        <f>_xlfn.XLOOKUP(A2318,'Medical Examinations'!$A$2:$A$2336,'Medical Examinations'!$D$2:$D$2336)</f>
        <v>Yes</v>
      </c>
      <c r="F2318" t="str">
        <f>_xlfn.XLOOKUP(A2318,'Medical Examinations'!$A$2:$A$2336,'Medical Examinations'!$E$2:$E$2336)</f>
        <v>No</v>
      </c>
      <c r="G2318" t="str">
        <f>_xlfn.XLOOKUP(A2318,'Medical Examinations'!$A$2:$A$2336,'Medical Examinations'!$F$2:$F$2336)</f>
        <v>No</v>
      </c>
      <c r="H2318" s="1">
        <f>_xlfn.XLOOKUP(A2318,'Medical Examinations'!$A$2:$A$2336,'Medical Examinations'!$G$2:$G$2336)</f>
        <v>1</v>
      </c>
      <c r="I2318" t="str">
        <f>_xlfn.XLOOKUP(A2318,'Medical Examinations'!$A$2:$A$2336,'Medical Examinations'!$H$2:$H$2336)</f>
        <v>No</v>
      </c>
      <c r="J2318" t="str">
        <f>VLOOKUP(A2318,'Medical Examinations'!$A$2:$J$2336,9,FALSE)</f>
        <v>Normal Weight</v>
      </c>
      <c r="K2318" t="str">
        <f>VLOOKUP(A2318,'Medical Examinations'!$A$2:$J$2336,10,FALSE)</f>
        <v>Prediabetes</v>
      </c>
      <c r="L2318" s="51" t="str">
        <f>_xlfn.XLOOKUP(A2318,'Hospitalisation Details'!$A$2:$A$2345,'Hospitalisation Details'!$J$2:$J$2345,"")</f>
        <v>7-Dec-1995</v>
      </c>
      <c r="M2318" s="12">
        <f>_xlfn.XLOOKUP(A2318,'Hospitalisation Details'!$A$2:$A$2344,'Hospitalisation Details'!$F$2:$F$2344," ",0,1)</f>
        <v>773.54</v>
      </c>
      <c r="N2318" t="str">
        <f>_xlfn.XLOOKUP(A2318,'Hospitalisation Details'!$A$2:$A$2344,'Hospitalisation Details'!$G$2:$G$2344," ",0,1)</f>
        <v>tier - 3</v>
      </c>
      <c r="O2318" t="str">
        <f>_xlfn.XLOOKUP(A2318,'Hospitalisation Details'!$A$2:$A$2344,'Hospitalisation Details'!$H$2:$H$2344," ",0,1)</f>
        <v>tier - 2</v>
      </c>
      <c r="P2318" t="str">
        <f>_xlfn.XLOOKUP(A2318,'Hospitalisation Details'!$A$2:$A$2344,'Hospitalisation Details'!$I$2:$I$2344," ",0,1)</f>
        <v>R1013</v>
      </c>
      <c r="Q2318">
        <f>_xlfn.XLOOKUP(A2318,'Hospitalisation Details'!$A$2:$A$2344,'Hospitalisation Details'!$K$2:$K$2344," ",0,1)</f>
        <v>27</v>
      </c>
    </row>
    <row r="2319" spans="1:17" ht="15.5" x14ac:dyDescent="0.35">
      <c r="A2319" s="8" t="s">
        <v>39</v>
      </c>
      <c r="B2319" t="str">
        <f>VLOOKUP(Healthcare!A2319,'Customer Names'!A2319:E4653,4,FALSE)</f>
        <v>Candice M</v>
      </c>
      <c r="C2319" s="10">
        <f>_xlfn.XLOOKUP(A2319,'Medical Examinations'!$A$2:$A$2336,'Medical Examinations'!$B$2:$B$2336,"NA",0,1)</f>
        <v>18.82</v>
      </c>
      <c r="D2319" s="10">
        <f>_xlfn.XLOOKUP(A2319,'Medical Examinations'!$A$2:$A$2336,'Medical Examinations'!$C$2:$C$2336)</f>
        <v>5.51</v>
      </c>
      <c r="E2319" s="1" t="str">
        <f>_xlfn.XLOOKUP(A2319,'Medical Examinations'!$A$2:$A$2336,'Medical Examinations'!$D$2:$D$2336)</f>
        <v>Yes</v>
      </c>
      <c r="F2319" t="str">
        <f>_xlfn.XLOOKUP(A2319,'Medical Examinations'!$A$2:$A$2336,'Medical Examinations'!$E$2:$E$2336)</f>
        <v>No</v>
      </c>
      <c r="G2319" t="str">
        <f>_xlfn.XLOOKUP(A2319,'Medical Examinations'!$A$2:$A$2336,'Medical Examinations'!$F$2:$F$2336)</f>
        <v>No</v>
      </c>
      <c r="H2319" s="1">
        <f>_xlfn.XLOOKUP(A2319,'Medical Examinations'!$A$2:$A$2336,'Medical Examinations'!$G$2:$G$2336)</f>
        <v>0</v>
      </c>
      <c r="I2319" t="str">
        <f>_xlfn.XLOOKUP(A2319,'Medical Examinations'!$A$2:$A$2336,'Medical Examinations'!$H$2:$H$2336)</f>
        <v>No</v>
      </c>
      <c r="J2319" t="str">
        <f>VLOOKUP(A2319,'Medical Examinations'!$A$2:$J$2336,9,FALSE)</f>
        <v>Normal Weight</v>
      </c>
      <c r="K2319" t="str">
        <f>VLOOKUP(A2319,'Medical Examinations'!$A$2:$J$2336,10,FALSE)</f>
        <v>Normal</v>
      </c>
      <c r="L2319" s="51" t="str">
        <f>_xlfn.XLOOKUP(A2319,'Hospitalisation Details'!$A$2:$A$2345,'Hospitalisation Details'!$J$2:$J$2345,"")</f>
        <v>18-Sep-1996</v>
      </c>
      <c r="M2319" s="12">
        <f>_xlfn.XLOOKUP(A2319,'Hospitalisation Details'!$A$2:$A$2344,'Hospitalisation Details'!$F$2:$F$2344," ",0,1)</f>
        <v>770.38</v>
      </c>
      <c r="N2319" t="str">
        <f>_xlfn.XLOOKUP(A2319,'Hospitalisation Details'!$A$2:$A$2344,'Hospitalisation Details'!$G$2:$G$2344," ",0,1)</f>
        <v>tier - 3</v>
      </c>
      <c r="O2319" t="str">
        <f>_xlfn.XLOOKUP(A2319,'Hospitalisation Details'!$A$2:$A$2344,'Hospitalisation Details'!$H$2:$H$2344," ",0,1)</f>
        <v>tier - 2</v>
      </c>
      <c r="P2319" t="str">
        <f>_xlfn.XLOOKUP(A2319,'Hospitalisation Details'!$A$2:$A$2344,'Hospitalisation Details'!$I$2:$I$2344," ",0,1)</f>
        <v>R1012</v>
      </c>
      <c r="Q2319">
        <f>_xlfn.XLOOKUP(A2319,'Hospitalisation Details'!$A$2:$A$2344,'Hospitalisation Details'!$K$2:$K$2344," ",0,1)</f>
        <v>26</v>
      </c>
    </row>
    <row r="2320" spans="1:17" ht="15.5" x14ac:dyDescent="0.35">
      <c r="A2320" s="8" t="s">
        <v>38</v>
      </c>
      <c r="B2320" t="str">
        <f>VLOOKUP(Healthcare!A2320,'Customer Names'!A2320:E4654,4,FALSE)</f>
        <v>Theodore A.</v>
      </c>
      <c r="C2320" s="10">
        <f>_xlfn.XLOOKUP(A2320,'Medical Examinations'!$A$2:$A$2336,'Medical Examinations'!$B$2:$B$2336,"NA",0,1)</f>
        <v>17.079999999999998</v>
      </c>
      <c r="D2320" s="10">
        <f>_xlfn.XLOOKUP(A2320,'Medical Examinations'!$A$2:$A$2336,'Medical Examinations'!$C$2:$C$2336)</f>
        <v>5.73</v>
      </c>
      <c r="E2320" s="1" t="str">
        <f>_xlfn.XLOOKUP(A2320,'Medical Examinations'!$A$2:$A$2336,'Medical Examinations'!$D$2:$D$2336)</f>
        <v>No</v>
      </c>
      <c r="F2320" t="str">
        <f>_xlfn.XLOOKUP(A2320,'Medical Examinations'!$A$2:$A$2336,'Medical Examinations'!$E$2:$E$2336)</f>
        <v>No</v>
      </c>
      <c r="G2320" t="str">
        <f>_xlfn.XLOOKUP(A2320,'Medical Examinations'!$A$2:$A$2336,'Medical Examinations'!$F$2:$F$2336)</f>
        <v>Yes</v>
      </c>
      <c r="H2320" s="1">
        <f>_xlfn.XLOOKUP(A2320,'Medical Examinations'!$A$2:$A$2336,'Medical Examinations'!$G$2:$G$2336)</f>
        <v>1</v>
      </c>
      <c r="I2320" t="str">
        <f>_xlfn.XLOOKUP(A2320,'Medical Examinations'!$A$2:$A$2336,'Medical Examinations'!$H$2:$H$2336)</f>
        <v>No</v>
      </c>
      <c r="J2320" t="str">
        <f>VLOOKUP(A2320,'Medical Examinations'!$A$2:$J$2336,9,FALSE)</f>
        <v>Underweight</v>
      </c>
      <c r="K2320" t="str">
        <f>VLOOKUP(A2320,'Medical Examinations'!$A$2:$J$2336,10,FALSE)</f>
        <v>Prediabetes</v>
      </c>
      <c r="L2320" s="51" t="str">
        <f>_xlfn.XLOOKUP(A2320,'Hospitalisation Details'!$A$2:$A$2345,'Hospitalisation Details'!$J$2:$J$2345,"")</f>
        <v>28-Jun-1993</v>
      </c>
      <c r="M2320" s="12">
        <f>_xlfn.XLOOKUP(A2320,'Hospitalisation Details'!$A$2:$A$2344,'Hospitalisation Details'!$F$2:$F$2344," ",0,1)</f>
        <v>770</v>
      </c>
      <c r="N2320" t="str">
        <f>_xlfn.XLOOKUP(A2320,'Hospitalisation Details'!$A$2:$A$2344,'Hospitalisation Details'!$G$2:$G$2344," ",0,1)</f>
        <v>tier - 3</v>
      </c>
      <c r="O2320" t="str">
        <f>_xlfn.XLOOKUP(A2320,'Hospitalisation Details'!$A$2:$A$2344,'Hospitalisation Details'!$H$2:$H$2344," ",0,1)</f>
        <v>tier - 3</v>
      </c>
      <c r="P2320" t="str">
        <f>_xlfn.XLOOKUP(A2320,'Hospitalisation Details'!$A$2:$A$2344,'Hospitalisation Details'!$I$2:$I$2344," ",0,1)</f>
        <v>R1013</v>
      </c>
      <c r="Q2320">
        <f>_xlfn.XLOOKUP(A2320,'Hospitalisation Details'!$A$2:$A$2344,'Hospitalisation Details'!$K$2:$K$2344," ",0,1)</f>
        <v>29</v>
      </c>
    </row>
    <row r="2321" spans="1:17" ht="15.5" x14ac:dyDescent="0.35">
      <c r="A2321" s="8" t="s">
        <v>36</v>
      </c>
      <c r="B2321" t="str">
        <f>VLOOKUP(Healthcare!A2321,'Customer Names'!A2321:E4655,4,FALSE)</f>
        <v>Lindy</v>
      </c>
      <c r="C2321" s="10">
        <f>_xlfn.XLOOKUP(A2321,'Medical Examinations'!$A$2:$A$2336,'Medical Examinations'!$B$2:$B$2336,"NA",0,1)</f>
        <v>19.21</v>
      </c>
      <c r="D2321" s="10">
        <f>_xlfn.XLOOKUP(A2321,'Medical Examinations'!$A$2:$A$2336,'Medical Examinations'!$C$2:$C$2336)</f>
        <v>5.53</v>
      </c>
      <c r="E2321" s="1" t="str">
        <f>_xlfn.XLOOKUP(A2321,'Medical Examinations'!$A$2:$A$2336,'Medical Examinations'!$D$2:$D$2336)</f>
        <v>Yes</v>
      </c>
      <c r="F2321" t="str">
        <f>_xlfn.XLOOKUP(A2321,'Medical Examinations'!$A$2:$A$2336,'Medical Examinations'!$E$2:$E$2336)</f>
        <v>No</v>
      </c>
      <c r="G2321" t="str">
        <f>_xlfn.XLOOKUP(A2321,'Medical Examinations'!$A$2:$A$2336,'Medical Examinations'!$F$2:$F$2336)</f>
        <v>No</v>
      </c>
      <c r="H2321" s="1">
        <f>_xlfn.XLOOKUP(A2321,'Medical Examinations'!$A$2:$A$2336,'Medical Examinations'!$G$2:$G$2336)</f>
        <v>0</v>
      </c>
      <c r="I2321" t="str">
        <f>_xlfn.XLOOKUP(A2321,'Medical Examinations'!$A$2:$A$2336,'Medical Examinations'!$H$2:$H$2336)</f>
        <v>No</v>
      </c>
      <c r="J2321" t="str">
        <f>VLOOKUP(A2321,'Medical Examinations'!$A$2:$J$2336,9,FALSE)</f>
        <v>Normal Weight</v>
      </c>
      <c r="K2321" t="str">
        <f>VLOOKUP(A2321,'Medical Examinations'!$A$2:$J$2336,10,FALSE)</f>
        <v>Normal</v>
      </c>
      <c r="L2321" s="51" t="str">
        <f>_xlfn.XLOOKUP(A2321,'Hospitalisation Details'!$A$2:$A$2345,'Hospitalisation Details'!$J$2:$J$2345,"")</f>
        <v>22-Oct-1996</v>
      </c>
      <c r="M2321" s="12">
        <f>_xlfn.XLOOKUP(A2321,'Hospitalisation Details'!$A$2:$A$2344,'Hospitalisation Details'!$F$2:$F$2344," ",0,1)</f>
        <v>760</v>
      </c>
      <c r="N2321" t="str">
        <f>_xlfn.XLOOKUP(A2321,'Hospitalisation Details'!$A$2:$A$2344,'Hospitalisation Details'!$G$2:$G$2344," ",0,1)</f>
        <v>tier - 3</v>
      </c>
      <c r="O2321" t="str">
        <f>_xlfn.XLOOKUP(A2321,'Hospitalisation Details'!$A$2:$A$2344,'Hospitalisation Details'!$H$2:$H$2344," ",0,1)</f>
        <v>tier - 3</v>
      </c>
      <c r="P2321" t="str">
        <f>_xlfn.XLOOKUP(A2321,'Hospitalisation Details'!$A$2:$A$2344,'Hospitalisation Details'!$I$2:$I$2344," ",0,1)</f>
        <v>R1013</v>
      </c>
      <c r="Q2321">
        <f>_xlfn.XLOOKUP(A2321,'Hospitalisation Details'!$A$2:$A$2344,'Hospitalisation Details'!$K$2:$K$2344," ",0,1)</f>
        <v>26</v>
      </c>
    </row>
    <row r="2322" spans="1:17" ht="15.5" x14ac:dyDescent="0.35">
      <c r="A2322" s="8" t="s">
        <v>34</v>
      </c>
      <c r="B2322" t="str">
        <f>VLOOKUP(Healthcare!A2322,'Customer Names'!A2322:E4656,4,FALSE)</f>
        <v>Thomas</v>
      </c>
      <c r="C2322" s="10">
        <f>_xlfn.XLOOKUP(A2322,'Medical Examinations'!$A$2:$A$2336,'Medical Examinations'!$B$2:$B$2336,"NA",0,1)</f>
        <v>17.86</v>
      </c>
      <c r="D2322" s="10">
        <f>_xlfn.XLOOKUP(A2322,'Medical Examinations'!$A$2:$A$2336,'Medical Examinations'!$C$2:$C$2336)</f>
        <v>5.43</v>
      </c>
      <c r="E2322" s="1" t="str">
        <f>_xlfn.XLOOKUP(A2322,'Medical Examinations'!$A$2:$A$2336,'Medical Examinations'!$D$2:$D$2336)</f>
        <v>No</v>
      </c>
      <c r="F2322" t="str">
        <f>_xlfn.XLOOKUP(A2322,'Medical Examinations'!$A$2:$A$2336,'Medical Examinations'!$E$2:$E$2336)</f>
        <v>No</v>
      </c>
      <c r="G2322" t="str">
        <f>_xlfn.XLOOKUP(A2322,'Medical Examinations'!$A$2:$A$2336,'Medical Examinations'!$F$2:$F$2336)</f>
        <v>Yes</v>
      </c>
      <c r="H2322" s="1">
        <f>_xlfn.XLOOKUP(A2322,'Medical Examinations'!$A$2:$A$2336,'Medical Examinations'!$G$2:$G$2336)</f>
        <v>1</v>
      </c>
      <c r="I2322" t="str">
        <f>_xlfn.XLOOKUP(A2322,'Medical Examinations'!$A$2:$A$2336,'Medical Examinations'!$H$2:$H$2336)</f>
        <v>No</v>
      </c>
      <c r="J2322" t="str">
        <f>VLOOKUP(A2322,'Medical Examinations'!$A$2:$J$2336,9,FALSE)</f>
        <v>Underweight</v>
      </c>
      <c r="K2322" t="str">
        <f>VLOOKUP(A2322,'Medical Examinations'!$A$2:$J$2336,10,FALSE)</f>
        <v>Normal</v>
      </c>
      <c r="L2322" s="51" t="str">
        <f>_xlfn.XLOOKUP(A2322,'Hospitalisation Details'!$A$2:$A$2345,'Hospitalisation Details'!$J$2:$J$2345,"")</f>
        <v>9-Aug-1993</v>
      </c>
      <c r="M2322" s="12">
        <f>_xlfn.XLOOKUP(A2322,'Hospitalisation Details'!$A$2:$A$2344,'Hospitalisation Details'!$F$2:$F$2344," ",0,1)</f>
        <v>760</v>
      </c>
      <c r="N2322" t="str">
        <f>_xlfn.XLOOKUP(A2322,'Hospitalisation Details'!$A$2:$A$2344,'Hospitalisation Details'!$G$2:$G$2344," ",0,1)</f>
        <v>tier - 3</v>
      </c>
      <c r="O2322" t="str">
        <f>_xlfn.XLOOKUP(A2322,'Hospitalisation Details'!$A$2:$A$2344,'Hospitalisation Details'!$H$2:$H$2344," ",0,1)</f>
        <v>tier - 1</v>
      </c>
      <c r="P2322" t="str">
        <f>_xlfn.XLOOKUP(A2322,'Hospitalisation Details'!$A$2:$A$2344,'Hospitalisation Details'!$I$2:$I$2344," ",0,1)</f>
        <v>R1013</v>
      </c>
      <c r="Q2322">
        <f>_xlfn.XLOOKUP(A2322,'Hospitalisation Details'!$A$2:$A$2344,'Hospitalisation Details'!$K$2:$K$2344," ",0,1)</f>
        <v>29</v>
      </c>
    </row>
    <row r="2323" spans="1:17" ht="15.5" x14ac:dyDescent="0.35">
      <c r="A2323" s="8" t="s">
        <v>33</v>
      </c>
      <c r="B2323" t="str">
        <f>VLOOKUP(Healthcare!A2323,'Customer Names'!A2323:E4657,4,FALSE)</f>
        <v>Holly</v>
      </c>
      <c r="C2323" s="10">
        <f>_xlfn.XLOOKUP(A2323,'Medical Examinations'!$A$2:$A$2336,'Medical Examinations'!$B$2:$B$2336,"NA",0,1)</f>
        <v>21.38</v>
      </c>
      <c r="D2323" s="10">
        <f>_xlfn.XLOOKUP(A2323,'Medical Examinations'!$A$2:$A$2336,'Medical Examinations'!$C$2:$C$2336)</f>
        <v>8.01</v>
      </c>
      <c r="E2323" s="1" t="str">
        <f>_xlfn.XLOOKUP(A2323,'Medical Examinations'!$A$2:$A$2336,'Medical Examinations'!$D$2:$D$2336)</f>
        <v>No</v>
      </c>
      <c r="F2323" t="str">
        <f>_xlfn.XLOOKUP(A2323,'Medical Examinations'!$A$2:$A$2336,'Medical Examinations'!$E$2:$E$2336)</f>
        <v>No</v>
      </c>
      <c r="G2323" t="str">
        <f>_xlfn.XLOOKUP(A2323,'Medical Examinations'!$A$2:$A$2336,'Medical Examinations'!$F$2:$F$2336)</f>
        <v>No</v>
      </c>
      <c r="H2323" s="1">
        <f>_xlfn.XLOOKUP(A2323,'Medical Examinations'!$A$2:$A$2336,'Medical Examinations'!$G$2:$G$2336)</f>
        <v>0</v>
      </c>
      <c r="I2323" t="str">
        <f>_xlfn.XLOOKUP(A2323,'Medical Examinations'!$A$2:$A$2336,'Medical Examinations'!$H$2:$H$2336)</f>
        <v>No</v>
      </c>
      <c r="J2323" t="str">
        <f>VLOOKUP(A2323,'Medical Examinations'!$A$2:$J$2336,9,FALSE)</f>
        <v>Normal Weight</v>
      </c>
      <c r="K2323" t="str">
        <f>VLOOKUP(A2323,'Medical Examinations'!$A$2:$J$2336,10,FALSE)</f>
        <v>Diabetes</v>
      </c>
      <c r="L2323" s="51" t="str">
        <f>_xlfn.XLOOKUP(A2323,'Hospitalisation Details'!$A$2:$A$2345,'Hospitalisation Details'!$J$2:$J$2345,"")</f>
        <v>19-Sep-2002</v>
      </c>
      <c r="M2323" s="12">
        <f>_xlfn.XLOOKUP(A2323,'Hospitalisation Details'!$A$2:$A$2344,'Hospitalisation Details'!$F$2:$F$2344," ",0,1)</f>
        <v>750</v>
      </c>
      <c r="N2323" t="str">
        <f>_xlfn.XLOOKUP(A2323,'Hospitalisation Details'!$A$2:$A$2344,'Hospitalisation Details'!$G$2:$G$2344," ",0,1)</f>
        <v>tier - 3</v>
      </c>
      <c r="O2323" t="str">
        <f>_xlfn.XLOOKUP(A2323,'Hospitalisation Details'!$A$2:$A$2344,'Hospitalisation Details'!$H$2:$H$2344," ",0,1)</f>
        <v>tier - 1</v>
      </c>
      <c r="P2323" t="str">
        <f>_xlfn.XLOOKUP(A2323,'Hospitalisation Details'!$A$2:$A$2344,'Hospitalisation Details'!$I$2:$I$2344," ",0,1)</f>
        <v>R1012</v>
      </c>
      <c r="Q2323">
        <f>_xlfn.XLOOKUP(A2323,'Hospitalisation Details'!$A$2:$A$2344,'Hospitalisation Details'!$K$2:$K$2344," ",0,1)</f>
        <v>20</v>
      </c>
    </row>
    <row r="2324" spans="1:17" ht="15.5" x14ac:dyDescent="0.35">
      <c r="A2324" s="8" t="s">
        <v>32</v>
      </c>
      <c r="B2324" t="str">
        <f>VLOOKUP(Healthcare!A2324,'Customer Names'!A2324:E4658,4,FALSE)</f>
        <v>Matthew</v>
      </c>
      <c r="C2324" s="10">
        <f>_xlfn.XLOOKUP(A2324,'Medical Examinations'!$A$2:$A$2336,'Medical Examinations'!$B$2:$B$2336,"NA",0,1)</f>
        <v>23.35</v>
      </c>
      <c r="D2324" s="10">
        <f>_xlfn.XLOOKUP(A2324,'Medical Examinations'!$A$2:$A$2336,'Medical Examinations'!$C$2:$C$2336)</f>
        <v>5.94</v>
      </c>
      <c r="E2324" s="1" t="str">
        <f>_xlfn.XLOOKUP(A2324,'Medical Examinations'!$A$2:$A$2336,'Medical Examinations'!$D$2:$D$2336)</f>
        <v>No</v>
      </c>
      <c r="F2324" t="str">
        <f>_xlfn.XLOOKUP(A2324,'Medical Examinations'!$A$2:$A$2336,'Medical Examinations'!$E$2:$E$2336)</f>
        <v>No</v>
      </c>
      <c r="G2324" t="str">
        <f>_xlfn.XLOOKUP(A2324,'Medical Examinations'!$A$2:$A$2336,'Medical Examinations'!$F$2:$F$2336)</f>
        <v>No</v>
      </c>
      <c r="H2324" s="1">
        <f>_xlfn.XLOOKUP(A2324,'Medical Examinations'!$A$2:$A$2336,'Medical Examinations'!$G$2:$G$2336)</f>
        <v>0</v>
      </c>
      <c r="I2324" t="str">
        <f>_xlfn.XLOOKUP(A2324,'Medical Examinations'!$A$2:$A$2336,'Medical Examinations'!$H$2:$H$2336)</f>
        <v>No</v>
      </c>
      <c r="J2324" t="str">
        <f>VLOOKUP(A2324,'Medical Examinations'!$A$2:$J$2336,9,FALSE)</f>
        <v>Normal Weight</v>
      </c>
      <c r="K2324" t="str">
        <f>VLOOKUP(A2324,'Medical Examinations'!$A$2:$J$2336,10,FALSE)</f>
        <v>Prediabetes</v>
      </c>
      <c r="L2324" s="51" t="str">
        <f>_xlfn.XLOOKUP(A2324,'Hospitalisation Details'!$A$2:$A$2345,'Hospitalisation Details'!$J$2:$J$2345,"")</f>
        <v>14-Dec-1999</v>
      </c>
      <c r="M2324" s="12">
        <f>_xlfn.XLOOKUP(A2324,'Hospitalisation Details'!$A$2:$A$2344,'Hospitalisation Details'!$F$2:$F$2344," ",0,1)</f>
        <v>722.99</v>
      </c>
      <c r="N2324" t="str">
        <f>_xlfn.XLOOKUP(A2324,'Hospitalisation Details'!$A$2:$A$2344,'Hospitalisation Details'!$G$2:$G$2344," ",0,1)</f>
        <v>tier - 3</v>
      </c>
      <c r="O2324" t="str">
        <f>_xlfn.XLOOKUP(A2324,'Hospitalisation Details'!$A$2:$A$2344,'Hospitalisation Details'!$H$2:$H$2344," ",0,1)</f>
        <v>tier - 1</v>
      </c>
      <c r="P2324" t="str">
        <f>_xlfn.XLOOKUP(A2324,'Hospitalisation Details'!$A$2:$A$2344,'Hospitalisation Details'!$I$2:$I$2344," ",0,1)</f>
        <v>R1013</v>
      </c>
      <c r="Q2324">
        <f>_xlfn.XLOOKUP(A2324,'Hospitalisation Details'!$A$2:$A$2344,'Hospitalisation Details'!$K$2:$K$2344," ",0,1)</f>
        <v>23</v>
      </c>
    </row>
    <row r="2325" spans="1:17" ht="15.5" x14ac:dyDescent="0.35">
      <c r="A2325" s="8" t="s">
        <v>29</v>
      </c>
      <c r="B2325" t="str">
        <f>VLOOKUP(Healthcare!A2325,'Customer Names'!A2325:E4659,4,FALSE)</f>
        <v>Meghan K</v>
      </c>
      <c r="C2325" s="10">
        <f>_xlfn.XLOOKUP(A2325,'Medical Examinations'!$A$2:$A$2336,'Medical Examinations'!$B$2:$B$2336,"NA",0,1)</f>
        <v>22.24</v>
      </c>
      <c r="D2325" s="10">
        <f>_xlfn.XLOOKUP(A2325,'Medical Examinations'!$A$2:$A$2336,'Medical Examinations'!$C$2:$C$2336)</f>
        <v>5.04</v>
      </c>
      <c r="E2325" s="1" t="str">
        <f>_xlfn.XLOOKUP(A2325,'Medical Examinations'!$A$2:$A$2336,'Medical Examinations'!$D$2:$D$2336)</f>
        <v>No</v>
      </c>
      <c r="F2325" t="str">
        <f>_xlfn.XLOOKUP(A2325,'Medical Examinations'!$A$2:$A$2336,'Medical Examinations'!$E$2:$E$2336)</f>
        <v>No</v>
      </c>
      <c r="G2325" t="str">
        <f>_xlfn.XLOOKUP(A2325,'Medical Examinations'!$A$2:$A$2336,'Medical Examinations'!$F$2:$F$2336)</f>
        <v>No</v>
      </c>
      <c r="H2325" s="1">
        <f>_xlfn.XLOOKUP(A2325,'Medical Examinations'!$A$2:$A$2336,'Medical Examinations'!$G$2:$G$2336)</f>
        <v>0</v>
      </c>
      <c r="I2325" t="str">
        <f>_xlfn.XLOOKUP(A2325,'Medical Examinations'!$A$2:$A$2336,'Medical Examinations'!$H$2:$H$2336)</f>
        <v>No</v>
      </c>
      <c r="J2325" t="str">
        <f>VLOOKUP(A2325,'Medical Examinations'!$A$2:$J$2336,9,FALSE)</f>
        <v>Normal Weight</v>
      </c>
      <c r="K2325" t="str">
        <f>VLOOKUP(A2325,'Medical Examinations'!$A$2:$J$2336,10,FALSE)</f>
        <v>Normal</v>
      </c>
      <c r="L2325" s="51" t="str">
        <f>_xlfn.XLOOKUP(A2325,'Hospitalisation Details'!$A$2:$A$2345,'Hospitalisation Details'!$J$2:$J$2345,"")</f>
        <v>26-Dec-1999</v>
      </c>
      <c r="M2325" s="12">
        <f>_xlfn.XLOOKUP(A2325,'Hospitalisation Details'!$A$2:$A$2344,'Hospitalisation Details'!$F$2:$F$2344," ",0,1)</f>
        <v>700</v>
      </c>
      <c r="N2325" t="str">
        <f>_xlfn.XLOOKUP(A2325,'Hospitalisation Details'!$A$2:$A$2344,'Hospitalisation Details'!$G$2:$G$2344," ",0,1)</f>
        <v>tier - 2</v>
      </c>
      <c r="O2325" t="str">
        <f>_xlfn.XLOOKUP(A2325,'Hospitalisation Details'!$A$2:$A$2344,'Hospitalisation Details'!$H$2:$H$2344," ",0,1)</f>
        <v>tier - 3</v>
      </c>
      <c r="P2325" t="str">
        <f>_xlfn.XLOOKUP(A2325,'Hospitalisation Details'!$A$2:$A$2344,'Hospitalisation Details'!$I$2:$I$2344," ",0,1)</f>
        <v>R1013</v>
      </c>
      <c r="Q2325">
        <f>_xlfn.XLOOKUP(A2325,'Hospitalisation Details'!$A$2:$A$2344,'Hospitalisation Details'!$K$2:$K$2344," ",0,1)</f>
        <v>23</v>
      </c>
    </row>
    <row r="2326" spans="1:17" ht="15.5" x14ac:dyDescent="0.35">
      <c r="A2326" s="8" t="s">
        <v>28</v>
      </c>
      <c r="B2326" t="str">
        <f>VLOOKUP(Healthcare!A2326,'Customer Names'!A2326:E4660,4,FALSE)</f>
        <v>Fred</v>
      </c>
      <c r="C2326" s="10">
        <f>_xlfn.XLOOKUP(A2326,'Medical Examinations'!$A$2:$A$2336,'Medical Examinations'!$B$2:$B$2336,"NA",0,1)</f>
        <v>24.76</v>
      </c>
      <c r="D2326" s="10">
        <f>_xlfn.XLOOKUP(A2326,'Medical Examinations'!$A$2:$A$2336,'Medical Examinations'!$C$2:$C$2336)</f>
        <v>4.54</v>
      </c>
      <c r="E2326" s="1" t="str">
        <f>_xlfn.XLOOKUP(A2326,'Medical Examinations'!$A$2:$A$2336,'Medical Examinations'!$D$2:$D$2336)</f>
        <v>Yes</v>
      </c>
      <c r="F2326" t="str">
        <f>_xlfn.XLOOKUP(A2326,'Medical Examinations'!$A$2:$A$2336,'Medical Examinations'!$E$2:$E$2336)</f>
        <v>No</v>
      </c>
      <c r="G2326" t="str">
        <f>_xlfn.XLOOKUP(A2326,'Medical Examinations'!$A$2:$A$2336,'Medical Examinations'!$F$2:$F$2336)</f>
        <v>No</v>
      </c>
      <c r="H2326" s="1">
        <f>_xlfn.XLOOKUP(A2326,'Medical Examinations'!$A$2:$A$2336,'Medical Examinations'!$G$2:$G$2336)</f>
        <v>0</v>
      </c>
      <c r="I2326" t="str">
        <f>_xlfn.XLOOKUP(A2326,'Medical Examinations'!$A$2:$A$2336,'Medical Examinations'!$H$2:$H$2336)</f>
        <v>No</v>
      </c>
      <c r="J2326" t="str">
        <f>VLOOKUP(A2326,'Medical Examinations'!$A$2:$J$2336,9,FALSE)</f>
        <v>Normal Weight</v>
      </c>
      <c r="K2326" t="str">
        <f>VLOOKUP(A2326,'Medical Examinations'!$A$2:$J$2336,10,FALSE)</f>
        <v>Normal</v>
      </c>
      <c r="L2326" s="51" t="str">
        <f>_xlfn.XLOOKUP(A2326,'Hospitalisation Details'!$A$2:$A$2345,'Hospitalisation Details'!$J$2:$J$2345,"")</f>
        <v>12-Sep-2001</v>
      </c>
      <c r="M2326" s="12">
        <f>_xlfn.XLOOKUP(A2326,'Hospitalisation Details'!$A$2:$A$2344,'Hospitalisation Details'!$F$2:$F$2344," ",0,1)</f>
        <v>687.54</v>
      </c>
      <c r="N2326" t="str">
        <f>_xlfn.XLOOKUP(A2326,'Hospitalisation Details'!$A$2:$A$2344,'Hospitalisation Details'!$G$2:$G$2344," ",0,1)</f>
        <v>tier - 3</v>
      </c>
      <c r="O2326" t="str">
        <f>_xlfn.XLOOKUP(A2326,'Hospitalisation Details'!$A$2:$A$2344,'Hospitalisation Details'!$H$2:$H$2344," ",0,1)</f>
        <v>tier - 2</v>
      </c>
      <c r="P2326" t="str">
        <f>_xlfn.XLOOKUP(A2326,'Hospitalisation Details'!$A$2:$A$2344,'Hospitalisation Details'!$I$2:$I$2344," ",0,1)</f>
        <v>R1013</v>
      </c>
      <c r="Q2326">
        <f>_xlfn.XLOOKUP(A2326,'Hospitalisation Details'!$A$2:$A$2344,'Hospitalisation Details'!$K$2:$K$2344," ",0,1)</f>
        <v>21</v>
      </c>
    </row>
    <row r="2327" spans="1:17" ht="15.5" x14ac:dyDescent="0.35">
      <c r="A2327" s="8" t="s">
        <v>27</v>
      </c>
      <c r="B2327" t="str">
        <f>VLOOKUP(Healthcare!A2327,'Customer Names'!A2327:E4661,4,FALSE)</f>
        <v>Sebastian</v>
      </c>
      <c r="C2327" s="10">
        <f>_xlfn.XLOOKUP(A2327,'Medical Examinations'!$A$2:$A$2336,'Medical Examinations'!$B$2:$B$2336,"NA",0,1)</f>
        <v>20.100000000000001</v>
      </c>
      <c r="D2327" s="10">
        <f>_xlfn.XLOOKUP(A2327,'Medical Examinations'!$A$2:$A$2336,'Medical Examinations'!$C$2:$C$2336)</f>
        <v>5.6</v>
      </c>
      <c r="E2327" s="1" t="str">
        <f>_xlfn.XLOOKUP(A2327,'Medical Examinations'!$A$2:$A$2336,'Medical Examinations'!$D$2:$D$2336)</f>
        <v>Yes</v>
      </c>
      <c r="F2327" t="str">
        <f>_xlfn.XLOOKUP(A2327,'Medical Examinations'!$A$2:$A$2336,'Medical Examinations'!$E$2:$E$2336)</f>
        <v>No</v>
      </c>
      <c r="G2327" t="str">
        <f>_xlfn.XLOOKUP(A2327,'Medical Examinations'!$A$2:$A$2336,'Medical Examinations'!$F$2:$F$2336)</f>
        <v>Yes</v>
      </c>
      <c r="H2327" s="1">
        <f>_xlfn.XLOOKUP(A2327,'Medical Examinations'!$A$2:$A$2336,'Medical Examinations'!$G$2:$G$2336)</f>
        <v>1</v>
      </c>
      <c r="I2327" t="str">
        <f>_xlfn.XLOOKUP(A2327,'Medical Examinations'!$A$2:$A$2336,'Medical Examinations'!$H$2:$H$2336)</f>
        <v>No</v>
      </c>
      <c r="J2327" t="str">
        <f>VLOOKUP(A2327,'Medical Examinations'!$A$2:$J$2336,9,FALSE)</f>
        <v>Normal Weight</v>
      </c>
      <c r="K2327" t="str">
        <f>VLOOKUP(A2327,'Medical Examinations'!$A$2:$J$2336,10,FALSE)</f>
        <v>Normal</v>
      </c>
      <c r="L2327" s="51" t="str">
        <f>_xlfn.XLOOKUP(A2327,'Hospitalisation Details'!$A$2:$A$2345,'Hospitalisation Details'!$J$2:$J$2345,"")</f>
        <v>9-Nov-1997</v>
      </c>
      <c r="M2327" s="12">
        <f>_xlfn.XLOOKUP(A2327,'Hospitalisation Details'!$A$2:$A$2344,'Hospitalisation Details'!$F$2:$F$2344," ",0,1)</f>
        <v>670</v>
      </c>
      <c r="N2327" t="str">
        <f>_xlfn.XLOOKUP(A2327,'Hospitalisation Details'!$A$2:$A$2344,'Hospitalisation Details'!$G$2:$G$2344," ",0,1)</f>
        <v>tier - 3</v>
      </c>
      <c r="O2327" t="str">
        <f>_xlfn.XLOOKUP(A2327,'Hospitalisation Details'!$A$2:$A$2344,'Hospitalisation Details'!$H$2:$H$2344," ",0,1)</f>
        <v>tier - 3</v>
      </c>
      <c r="P2327" t="str">
        <f>_xlfn.XLOOKUP(A2327,'Hospitalisation Details'!$A$2:$A$2344,'Hospitalisation Details'!$I$2:$I$2344," ",0,1)</f>
        <v>R1013</v>
      </c>
      <c r="Q2327">
        <f>_xlfn.XLOOKUP(A2327,'Hospitalisation Details'!$A$2:$A$2344,'Hospitalisation Details'!$K$2:$K$2344," ",0,1)</f>
        <v>25</v>
      </c>
    </row>
    <row r="2328" spans="1:17" ht="15.5" x14ac:dyDescent="0.35">
      <c r="A2328" s="8" t="s">
        <v>26</v>
      </c>
      <c r="B2328" t="str">
        <f>VLOOKUP(Healthcare!A2328,'Customer Names'!A2328:E4662,4,FALSE)</f>
        <v>Laura</v>
      </c>
      <c r="C2328" s="10">
        <f>_xlfn.XLOOKUP(A2328,'Medical Examinations'!$A$2:$A$2336,'Medical Examinations'!$B$2:$B$2336,"NA",0,1)</f>
        <v>21.77</v>
      </c>
      <c r="D2328" s="10">
        <f>_xlfn.XLOOKUP(A2328,'Medical Examinations'!$A$2:$A$2336,'Medical Examinations'!$C$2:$C$2336)</f>
        <v>10.67</v>
      </c>
      <c r="E2328" s="1" t="str">
        <f>_xlfn.XLOOKUP(A2328,'Medical Examinations'!$A$2:$A$2336,'Medical Examinations'!$D$2:$D$2336)</f>
        <v>No</v>
      </c>
      <c r="F2328" t="str">
        <f>_xlfn.XLOOKUP(A2328,'Medical Examinations'!$A$2:$A$2336,'Medical Examinations'!$E$2:$E$2336)</f>
        <v>No</v>
      </c>
      <c r="G2328" t="str">
        <f>_xlfn.XLOOKUP(A2328,'Medical Examinations'!$A$2:$A$2336,'Medical Examinations'!$F$2:$F$2336)</f>
        <v>No</v>
      </c>
      <c r="H2328" s="1">
        <f>_xlfn.XLOOKUP(A2328,'Medical Examinations'!$A$2:$A$2336,'Medical Examinations'!$G$2:$G$2336)</f>
        <v>0</v>
      </c>
      <c r="I2328" t="str">
        <f>_xlfn.XLOOKUP(A2328,'Medical Examinations'!$A$2:$A$2336,'Medical Examinations'!$H$2:$H$2336)</f>
        <v>No</v>
      </c>
      <c r="J2328" t="str">
        <f>VLOOKUP(A2328,'Medical Examinations'!$A$2:$J$2336,9,FALSE)</f>
        <v>Normal Weight</v>
      </c>
      <c r="K2328" t="str">
        <f>VLOOKUP(A2328,'Medical Examinations'!$A$2:$J$2336,10,FALSE)</f>
        <v>Diabetes</v>
      </c>
      <c r="L2328" s="51" t="str">
        <f>_xlfn.XLOOKUP(A2328,'Hospitalisation Details'!$A$2:$A$2345,'Hospitalisation Details'!$J$2:$J$2345,"")</f>
        <v>29-Nov-2002</v>
      </c>
      <c r="M2328" s="12">
        <f>_xlfn.XLOOKUP(A2328,'Hospitalisation Details'!$A$2:$A$2344,'Hospitalisation Details'!$F$2:$F$2344," ",0,1)</f>
        <v>668</v>
      </c>
      <c r="N2328" t="str">
        <f>_xlfn.XLOOKUP(A2328,'Hospitalisation Details'!$A$2:$A$2344,'Hospitalisation Details'!$G$2:$G$2344," ",0,1)</f>
        <v>tier - 3</v>
      </c>
      <c r="O2328" t="str">
        <f>_xlfn.XLOOKUP(A2328,'Hospitalisation Details'!$A$2:$A$2344,'Hospitalisation Details'!$H$2:$H$2344," ",0,1)</f>
        <v>tier - 2</v>
      </c>
      <c r="P2328" t="str">
        <f>_xlfn.XLOOKUP(A2328,'Hospitalisation Details'!$A$2:$A$2344,'Hospitalisation Details'!$I$2:$I$2344," ",0,1)</f>
        <v>R1012</v>
      </c>
      <c r="Q2328">
        <f>_xlfn.XLOOKUP(A2328,'Hospitalisation Details'!$A$2:$A$2344,'Hospitalisation Details'!$K$2:$K$2344," ",0,1)</f>
        <v>20</v>
      </c>
    </row>
    <row r="2329" spans="1:17" ht="15.5" x14ac:dyDescent="0.35">
      <c r="A2329" s="8" t="s">
        <v>25</v>
      </c>
      <c r="B2329" t="str">
        <f>VLOOKUP(Healthcare!A2329,'Customer Names'!A2329:E4663,4,FALSE)</f>
        <v>Nicole</v>
      </c>
      <c r="C2329" s="10">
        <f>_xlfn.XLOOKUP(A2329,'Medical Examinations'!$A$2:$A$2336,'Medical Examinations'!$B$2:$B$2336,"NA",0,1)</f>
        <v>17.82</v>
      </c>
      <c r="D2329" s="10">
        <f>_xlfn.XLOOKUP(A2329,'Medical Examinations'!$A$2:$A$2336,'Medical Examinations'!$C$2:$C$2336)</f>
        <v>5.26</v>
      </c>
      <c r="E2329" s="1" t="str">
        <f>_xlfn.XLOOKUP(A2329,'Medical Examinations'!$A$2:$A$2336,'Medical Examinations'!$D$2:$D$2336)</f>
        <v>Yes</v>
      </c>
      <c r="F2329" t="str">
        <f>_xlfn.XLOOKUP(A2329,'Medical Examinations'!$A$2:$A$2336,'Medical Examinations'!$E$2:$E$2336)</f>
        <v>No</v>
      </c>
      <c r="G2329" t="str">
        <f>_xlfn.XLOOKUP(A2329,'Medical Examinations'!$A$2:$A$2336,'Medical Examinations'!$F$2:$F$2336)</f>
        <v>No</v>
      </c>
      <c r="H2329" s="1">
        <f>_xlfn.XLOOKUP(A2329,'Medical Examinations'!$A$2:$A$2336,'Medical Examinations'!$G$2:$G$2336)</f>
        <v>1</v>
      </c>
      <c r="I2329" t="str">
        <f>_xlfn.XLOOKUP(A2329,'Medical Examinations'!$A$2:$A$2336,'Medical Examinations'!$H$2:$H$2336)</f>
        <v>No</v>
      </c>
      <c r="J2329" t="str">
        <f>VLOOKUP(A2329,'Medical Examinations'!$A$2:$J$2336,9,FALSE)</f>
        <v>Underweight</v>
      </c>
      <c r="K2329" t="str">
        <f>VLOOKUP(A2329,'Medical Examinations'!$A$2:$J$2336,10,FALSE)</f>
        <v>Normal</v>
      </c>
      <c r="L2329" s="51" t="str">
        <f>_xlfn.XLOOKUP(A2329,'Hospitalisation Details'!$A$2:$A$2345,'Hospitalisation Details'!$J$2:$J$2345,"")</f>
        <v>4-Jul-1995</v>
      </c>
      <c r="M2329" s="12">
        <f>_xlfn.XLOOKUP(A2329,'Hospitalisation Details'!$A$2:$A$2344,'Hospitalisation Details'!$F$2:$F$2344," ",0,1)</f>
        <v>650</v>
      </c>
      <c r="N2329" t="str">
        <f>_xlfn.XLOOKUP(A2329,'Hospitalisation Details'!$A$2:$A$2344,'Hospitalisation Details'!$G$2:$G$2344," ",0,1)</f>
        <v>tier - 3</v>
      </c>
      <c r="O2329" t="str">
        <f>_xlfn.XLOOKUP(A2329,'Hospitalisation Details'!$A$2:$A$2344,'Hospitalisation Details'!$H$2:$H$2344," ",0,1)</f>
        <v>tier - 3</v>
      </c>
      <c r="P2329" t="str">
        <f>_xlfn.XLOOKUP(A2329,'Hospitalisation Details'!$A$2:$A$2344,'Hospitalisation Details'!$I$2:$I$2344," ",0,1)</f>
        <v>R1013</v>
      </c>
      <c r="Q2329">
        <f>_xlfn.XLOOKUP(A2329,'Hospitalisation Details'!$A$2:$A$2344,'Hospitalisation Details'!$K$2:$K$2344," ",0,1)</f>
        <v>27</v>
      </c>
    </row>
    <row r="2330" spans="1:17" ht="15.5" x14ac:dyDescent="0.35">
      <c r="A2330" s="8" t="s">
        <v>24</v>
      </c>
      <c r="B2330" t="str">
        <f>VLOOKUP(Healthcare!A2330,'Customer Names'!A2330:E4664,4,FALSE)</f>
        <v>Susan E</v>
      </c>
      <c r="C2330" s="10">
        <f>_xlfn.XLOOKUP(A2330,'Medical Examinations'!$A$2:$A$2336,'Medical Examinations'!$B$2:$B$2336,"NA",0,1)</f>
        <v>17.07</v>
      </c>
      <c r="D2330" s="10">
        <f>_xlfn.XLOOKUP(A2330,'Medical Examinations'!$A$2:$A$2336,'Medical Examinations'!$C$2:$C$2336)</f>
        <v>5.22</v>
      </c>
      <c r="E2330" s="1" t="str">
        <f>_xlfn.XLOOKUP(A2330,'Medical Examinations'!$A$2:$A$2336,'Medical Examinations'!$D$2:$D$2336)</f>
        <v>No</v>
      </c>
      <c r="F2330" t="str">
        <f>_xlfn.XLOOKUP(A2330,'Medical Examinations'!$A$2:$A$2336,'Medical Examinations'!$E$2:$E$2336)</f>
        <v>No</v>
      </c>
      <c r="G2330" t="str">
        <f>_xlfn.XLOOKUP(A2330,'Medical Examinations'!$A$2:$A$2336,'Medical Examinations'!$F$2:$F$2336)</f>
        <v>Yes</v>
      </c>
      <c r="H2330" s="1">
        <f>_xlfn.XLOOKUP(A2330,'Medical Examinations'!$A$2:$A$2336,'Medical Examinations'!$G$2:$G$2336)</f>
        <v>1</v>
      </c>
      <c r="I2330" t="str">
        <f>_xlfn.XLOOKUP(A2330,'Medical Examinations'!$A$2:$A$2336,'Medical Examinations'!$H$2:$H$2336)</f>
        <v>No</v>
      </c>
      <c r="J2330" t="str">
        <f>VLOOKUP(A2330,'Medical Examinations'!$A$2:$J$2336,9,FALSE)</f>
        <v>Underweight</v>
      </c>
      <c r="K2330" t="str">
        <f>VLOOKUP(A2330,'Medical Examinations'!$A$2:$J$2336,10,FALSE)</f>
        <v>Normal</v>
      </c>
      <c r="L2330" s="51" t="str">
        <f>_xlfn.XLOOKUP(A2330,'Hospitalisation Details'!$A$2:$A$2345,'Hospitalisation Details'!$J$2:$J$2345,"")</f>
        <v>1-Jun-1993</v>
      </c>
      <c r="M2330" s="12">
        <f>_xlfn.XLOOKUP(A2330,'Hospitalisation Details'!$A$2:$A$2344,'Hospitalisation Details'!$F$2:$F$2344," ",0,1)</f>
        <v>650</v>
      </c>
      <c r="N2330" t="str">
        <f>_xlfn.XLOOKUP(A2330,'Hospitalisation Details'!$A$2:$A$2344,'Hospitalisation Details'!$G$2:$G$2344," ",0,1)</f>
        <v>tier - 3</v>
      </c>
      <c r="O2330" t="str">
        <f>_xlfn.XLOOKUP(A2330,'Hospitalisation Details'!$A$2:$A$2344,'Hospitalisation Details'!$H$2:$H$2344," ",0,1)</f>
        <v>tier - 3</v>
      </c>
      <c r="P2330" t="str">
        <f>_xlfn.XLOOKUP(A2330,'Hospitalisation Details'!$A$2:$A$2344,'Hospitalisation Details'!$I$2:$I$2344," ",0,1)</f>
        <v>R1013</v>
      </c>
      <c r="Q2330">
        <f>_xlfn.XLOOKUP(A2330,'Hospitalisation Details'!$A$2:$A$2344,'Hospitalisation Details'!$K$2:$K$2344," ",0,1)</f>
        <v>30</v>
      </c>
    </row>
    <row r="2331" spans="1:17" ht="15.5" x14ac:dyDescent="0.35">
      <c r="A2331" s="8" t="s">
        <v>22</v>
      </c>
      <c r="B2331" t="str">
        <f>VLOOKUP(Healthcare!A2331,'Customer Names'!A2331:E4665,4,FALSE)</f>
        <v>Katy</v>
      </c>
      <c r="C2331" s="10">
        <f>_xlfn.XLOOKUP(A2331,'Medical Examinations'!$A$2:$A$2336,'Medical Examinations'!$B$2:$B$2336,"NA",0,1)</f>
        <v>22.24</v>
      </c>
      <c r="D2331" s="10">
        <f>_xlfn.XLOOKUP(A2331,'Medical Examinations'!$A$2:$A$2336,'Medical Examinations'!$C$2:$C$2336)</f>
        <v>4.29</v>
      </c>
      <c r="E2331" s="1" t="str">
        <f>_xlfn.XLOOKUP(A2331,'Medical Examinations'!$A$2:$A$2336,'Medical Examinations'!$D$2:$D$2336)</f>
        <v>Yes</v>
      </c>
      <c r="F2331" t="str">
        <f>_xlfn.XLOOKUP(A2331,'Medical Examinations'!$A$2:$A$2336,'Medical Examinations'!$E$2:$E$2336)</f>
        <v>No</v>
      </c>
      <c r="G2331" t="str">
        <f>_xlfn.XLOOKUP(A2331,'Medical Examinations'!$A$2:$A$2336,'Medical Examinations'!$F$2:$F$2336)</f>
        <v>No</v>
      </c>
      <c r="H2331" s="1">
        <f>_xlfn.XLOOKUP(A2331,'Medical Examinations'!$A$2:$A$2336,'Medical Examinations'!$G$2:$G$2336)</f>
        <v>0</v>
      </c>
      <c r="I2331" t="str">
        <f>_xlfn.XLOOKUP(A2331,'Medical Examinations'!$A$2:$A$2336,'Medical Examinations'!$H$2:$H$2336)</f>
        <v>No</v>
      </c>
      <c r="J2331" t="str">
        <f>VLOOKUP(A2331,'Medical Examinations'!$A$2:$J$2336,9,FALSE)</f>
        <v>Normal Weight</v>
      </c>
      <c r="K2331" t="str">
        <f>VLOOKUP(A2331,'Medical Examinations'!$A$2:$J$2336,10,FALSE)</f>
        <v>Normal</v>
      </c>
      <c r="L2331" s="51" t="str">
        <f>_xlfn.XLOOKUP(A2331,'Hospitalisation Details'!$A$2:$A$2345,'Hospitalisation Details'!$J$2:$J$2345,"")</f>
        <v>20-Nov-2001</v>
      </c>
      <c r="M2331" s="12">
        <f>_xlfn.XLOOKUP(A2331,'Hospitalisation Details'!$A$2:$A$2344,'Hospitalisation Details'!$F$2:$F$2344," ",0,1)</f>
        <v>646.14</v>
      </c>
      <c r="N2331" t="str">
        <f>_xlfn.XLOOKUP(A2331,'Hospitalisation Details'!$A$2:$A$2344,'Hospitalisation Details'!$G$2:$G$2344," ",0,1)</f>
        <v>tier - 3</v>
      </c>
      <c r="O2331" t="str">
        <f>_xlfn.XLOOKUP(A2331,'Hospitalisation Details'!$A$2:$A$2344,'Hospitalisation Details'!$H$2:$H$2344," ",0,1)</f>
        <v>tier - 3</v>
      </c>
      <c r="P2331" t="str">
        <f>_xlfn.XLOOKUP(A2331,'Hospitalisation Details'!$A$2:$A$2344,'Hospitalisation Details'!$I$2:$I$2344," ",0,1)</f>
        <v>R1012</v>
      </c>
      <c r="Q2331">
        <f>_xlfn.XLOOKUP(A2331,'Hospitalisation Details'!$A$2:$A$2344,'Hospitalisation Details'!$K$2:$K$2344," ",0,1)</f>
        <v>21</v>
      </c>
    </row>
    <row r="2332" spans="1:17" ht="15.5" x14ac:dyDescent="0.35">
      <c r="A2332" s="8" t="s">
        <v>21</v>
      </c>
      <c r="B2332" t="str">
        <f>VLOOKUP(Healthcare!A2332,'Customer Names'!A2332:E4666,4,FALSE)</f>
        <v>Jordan</v>
      </c>
      <c r="C2332" s="10">
        <f>_xlfn.XLOOKUP(A2332,'Medical Examinations'!$A$2:$A$2336,'Medical Examinations'!$B$2:$B$2336,"NA",0,1)</f>
        <v>22.34</v>
      </c>
      <c r="D2332" s="10">
        <f>_xlfn.XLOOKUP(A2332,'Medical Examinations'!$A$2:$A$2336,'Medical Examinations'!$C$2:$C$2336)</f>
        <v>5.57</v>
      </c>
      <c r="E2332" s="1" t="str">
        <f>_xlfn.XLOOKUP(A2332,'Medical Examinations'!$A$2:$A$2336,'Medical Examinations'!$D$2:$D$2336)</f>
        <v>No</v>
      </c>
      <c r="F2332" t="str">
        <f>_xlfn.XLOOKUP(A2332,'Medical Examinations'!$A$2:$A$2336,'Medical Examinations'!$E$2:$E$2336)</f>
        <v>No</v>
      </c>
      <c r="G2332" t="str">
        <f>_xlfn.XLOOKUP(A2332,'Medical Examinations'!$A$2:$A$2336,'Medical Examinations'!$F$2:$F$2336)</f>
        <v>No</v>
      </c>
      <c r="H2332" s="1">
        <f>_xlfn.XLOOKUP(A2332,'Medical Examinations'!$A$2:$A$2336,'Medical Examinations'!$G$2:$G$2336)</f>
        <v>1</v>
      </c>
      <c r="I2332" t="str">
        <f>_xlfn.XLOOKUP(A2332,'Medical Examinations'!$A$2:$A$2336,'Medical Examinations'!$H$2:$H$2336)</f>
        <v>No</v>
      </c>
      <c r="J2332" t="str">
        <f>VLOOKUP(A2332,'Medical Examinations'!$A$2:$J$2336,9,FALSE)</f>
        <v>Normal Weight</v>
      </c>
      <c r="K2332" t="str">
        <f>VLOOKUP(A2332,'Medical Examinations'!$A$2:$J$2336,10,FALSE)</f>
        <v>Normal</v>
      </c>
      <c r="L2332" s="51" t="str">
        <f>_xlfn.XLOOKUP(A2332,'Hospitalisation Details'!$A$2:$A$2345,'Hospitalisation Details'!$J$2:$J$2345,"")</f>
        <v>27-Jul-1998</v>
      </c>
      <c r="M2332" s="12">
        <f>_xlfn.XLOOKUP(A2332,'Hospitalisation Details'!$A$2:$A$2344,'Hospitalisation Details'!$F$2:$F$2344," ",0,1)</f>
        <v>637.26</v>
      </c>
      <c r="N2332" t="str">
        <f>_xlfn.XLOOKUP(A2332,'Hospitalisation Details'!$A$2:$A$2344,'Hospitalisation Details'!$G$2:$G$2344," ",0,1)</f>
        <v>tier - 3</v>
      </c>
      <c r="O2332" t="str">
        <f>_xlfn.XLOOKUP(A2332,'Hospitalisation Details'!$A$2:$A$2344,'Hospitalisation Details'!$H$2:$H$2344," ",0,1)</f>
        <v>tier - 3</v>
      </c>
      <c r="P2332" t="str">
        <f>_xlfn.XLOOKUP(A2332,'Hospitalisation Details'!$A$2:$A$2344,'Hospitalisation Details'!$I$2:$I$2344," ",0,1)</f>
        <v>R1013</v>
      </c>
      <c r="Q2332">
        <f>_xlfn.XLOOKUP(A2332,'Hospitalisation Details'!$A$2:$A$2344,'Hospitalisation Details'!$K$2:$K$2344," ",0,1)</f>
        <v>24</v>
      </c>
    </row>
    <row r="2333" spans="1:17" ht="15.5" x14ac:dyDescent="0.35">
      <c r="A2333" s="8" t="s">
        <v>19</v>
      </c>
      <c r="B2333" t="str">
        <f>VLOOKUP(Healthcare!A2333,'Customer Names'!A2333:E4667,4,FALSE)</f>
        <v>Juan D. Sr.</v>
      </c>
      <c r="C2333" s="10">
        <f>_xlfn.XLOOKUP(A2333,'Medical Examinations'!$A$2:$A$2336,'Medical Examinations'!$B$2:$B$2336,"NA",0,1)</f>
        <v>17.7</v>
      </c>
      <c r="D2333" s="10">
        <f>_xlfn.XLOOKUP(A2333,'Medical Examinations'!$A$2:$A$2336,'Medical Examinations'!$C$2:$C$2336)</f>
        <v>6.28</v>
      </c>
      <c r="E2333" s="1" t="str">
        <f>_xlfn.XLOOKUP(A2333,'Medical Examinations'!$A$2:$A$2336,'Medical Examinations'!$D$2:$D$2336)</f>
        <v>No</v>
      </c>
      <c r="F2333" t="str">
        <f>_xlfn.XLOOKUP(A2333,'Medical Examinations'!$A$2:$A$2336,'Medical Examinations'!$E$2:$E$2336)</f>
        <v>No</v>
      </c>
      <c r="G2333" t="str">
        <f>_xlfn.XLOOKUP(A2333,'Medical Examinations'!$A$2:$A$2336,'Medical Examinations'!$F$2:$F$2336)</f>
        <v>No</v>
      </c>
      <c r="H2333" s="1">
        <f>_xlfn.XLOOKUP(A2333,'Medical Examinations'!$A$2:$A$2336,'Medical Examinations'!$G$2:$G$2336)</f>
        <v>1</v>
      </c>
      <c r="I2333" t="str">
        <f>_xlfn.XLOOKUP(A2333,'Medical Examinations'!$A$2:$A$2336,'Medical Examinations'!$H$2:$H$2336)</f>
        <v>No</v>
      </c>
      <c r="J2333" t="str">
        <f>VLOOKUP(A2333,'Medical Examinations'!$A$2:$J$2336,9,FALSE)</f>
        <v>Underweight</v>
      </c>
      <c r="K2333" t="str">
        <f>VLOOKUP(A2333,'Medical Examinations'!$A$2:$J$2336,10,FALSE)</f>
        <v>Prediabetes</v>
      </c>
      <c r="L2333" s="51" t="str">
        <f>_xlfn.XLOOKUP(A2333,'Hospitalisation Details'!$A$2:$A$2345,'Hospitalisation Details'!$J$2:$J$2345,"")</f>
        <v>13-Sep-1992</v>
      </c>
      <c r="M2333" s="12">
        <f>_xlfn.XLOOKUP(A2333,'Hospitalisation Details'!$A$2:$A$2344,'Hospitalisation Details'!$F$2:$F$2344," ",0,1)</f>
        <v>604.54</v>
      </c>
      <c r="N2333" t="str">
        <f>_xlfn.XLOOKUP(A2333,'Hospitalisation Details'!$A$2:$A$2344,'Hospitalisation Details'!$G$2:$G$2344," ",0,1)</f>
        <v>tier - 3</v>
      </c>
      <c r="O2333" t="str">
        <f>_xlfn.XLOOKUP(A2333,'Hospitalisation Details'!$A$2:$A$2344,'Hospitalisation Details'!$H$2:$H$2344," ",0,1)</f>
        <v>tier - 3</v>
      </c>
      <c r="P2333" t="str">
        <f>_xlfn.XLOOKUP(A2333,'Hospitalisation Details'!$A$2:$A$2344,'Hospitalisation Details'!$I$2:$I$2344," ",0,1)</f>
        <v>R1013</v>
      </c>
      <c r="Q2333">
        <f>_xlfn.XLOOKUP(A2333,'Hospitalisation Details'!$A$2:$A$2344,'Hospitalisation Details'!$K$2:$K$2344," ",0,1)</f>
        <v>30</v>
      </c>
    </row>
    <row r="2334" spans="1:17" ht="15.5" x14ac:dyDescent="0.35">
      <c r="A2334" s="8" t="s">
        <v>17</v>
      </c>
      <c r="B2334" t="str">
        <f>VLOOKUP(Healthcare!A2334,'Customer Names'!A2334:E4668,4,FALSE)</f>
        <v>Julie</v>
      </c>
      <c r="C2334" s="10">
        <f>_xlfn.XLOOKUP(A2334,'Medical Examinations'!$A$2:$A$2336,'Medical Examinations'!$B$2:$B$2336,"NA",0,1)</f>
        <v>16.47</v>
      </c>
      <c r="D2334" s="10">
        <f>_xlfn.XLOOKUP(A2334,'Medical Examinations'!$A$2:$A$2336,'Medical Examinations'!$C$2:$C$2336)</f>
        <v>6.35</v>
      </c>
      <c r="E2334" s="1" t="str">
        <f>_xlfn.XLOOKUP(A2334,'Medical Examinations'!$A$2:$A$2336,'Medical Examinations'!$D$2:$D$2336)</f>
        <v>No</v>
      </c>
      <c r="F2334" t="str">
        <f>_xlfn.XLOOKUP(A2334,'Medical Examinations'!$A$2:$A$2336,'Medical Examinations'!$E$2:$E$2336)</f>
        <v>No</v>
      </c>
      <c r="G2334" t="str">
        <f>_xlfn.XLOOKUP(A2334,'Medical Examinations'!$A$2:$A$2336,'Medical Examinations'!$F$2:$F$2336)</f>
        <v>Yes</v>
      </c>
      <c r="H2334" s="1">
        <f>_xlfn.XLOOKUP(A2334,'Medical Examinations'!$A$2:$A$2336,'Medical Examinations'!$G$2:$G$2336)</f>
        <v>1</v>
      </c>
      <c r="I2334" t="str">
        <f>_xlfn.XLOOKUP(A2334,'Medical Examinations'!$A$2:$A$2336,'Medical Examinations'!$H$2:$H$2336)</f>
        <v>No</v>
      </c>
      <c r="J2334" t="str">
        <f>VLOOKUP(A2334,'Medical Examinations'!$A$2:$J$2336,9,FALSE)</f>
        <v>Underweight</v>
      </c>
      <c r="K2334" t="str">
        <f>VLOOKUP(A2334,'Medical Examinations'!$A$2:$J$2336,10,FALSE)</f>
        <v>Prediabetes</v>
      </c>
      <c r="L2334" s="51" t="str">
        <f>_xlfn.XLOOKUP(A2334,'Hospitalisation Details'!$A$2:$A$2345,'Hospitalisation Details'!$J$2:$J$2345,"")</f>
        <v>30-Jun-1993</v>
      </c>
      <c r="M2334" s="12">
        <f>_xlfn.XLOOKUP(A2334,'Hospitalisation Details'!$A$2:$A$2344,'Hospitalisation Details'!$F$2:$F$2344," ",0,1)</f>
        <v>600</v>
      </c>
      <c r="N2334" t="str">
        <f>_xlfn.XLOOKUP(A2334,'Hospitalisation Details'!$A$2:$A$2344,'Hospitalisation Details'!$G$2:$G$2344," ",0,1)</f>
        <v>tier - 2</v>
      </c>
      <c r="O2334" t="str">
        <f>_xlfn.XLOOKUP(A2334,'Hospitalisation Details'!$A$2:$A$2344,'Hospitalisation Details'!$H$2:$H$2344," ",0,1)</f>
        <v>tier - 1</v>
      </c>
      <c r="P2334" t="str">
        <f>_xlfn.XLOOKUP(A2334,'Hospitalisation Details'!$A$2:$A$2344,'Hospitalisation Details'!$I$2:$I$2344," ",0,1)</f>
        <v>R1013</v>
      </c>
      <c r="Q2334">
        <f>_xlfn.XLOOKUP(A2334,'Hospitalisation Details'!$A$2:$A$2344,'Hospitalisation Details'!$K$2:$K$2344," ",0,1)</f>
        <v>29</v>
      </c>
    </row>
    <row r="2335" spans="1:17" ht="15.5" x14ac:dyDescent="0.35">
      <c r="A2335" s="8" t="s">
        <v>14</v>
      </c>
      <c r="B2335" t="str">
        <f>VLOOKUP(Healthcare!A2335,'Customer Names'!A2335:E4669,4,FALSE)</f>
        <v>Evan P</v>
      </c>
      <c r="C2335" s="10">
        <f>_xlfn.XLOOKUP(A2335,'Medical Examinations'!$A$2:$A$2336,'Medical Examinations'!$B$2:$B$2336,"NA",0,1)</f>
        <v>17.600000000000001</v>
      </c>
      <c r="D2335" s="10">
        <f>_xlfn.XLOOKUP(A2335,'Medical Examinations'!$A$2:$A$2336,'Medical Examinations'!$C$2:$C$2336)</f>
        <v>4.3899999999999997</v>
      </c>
      <c r="E2335" s="1" t="str">
        <f>_xlfn.XLOOKUP(A2335,'Medical Examinations'!$A$2:$A$2336,'Medical Examinations'!$D$2:$D$2336)</f>
        <v>No</v>
      </c>
      <c r="F2335" t="str">
        <f>_xlfn.XLOOKUP(A2335,'Medical Examinations'!$A$2:$A$2336,'Medical Examinations'!$E$2:$E$2336)</f>
        <v>No</v>
      </c>
      <c r="G2335" t="str">
        <f>_xlfn.XLOOKUP(A2335,'Medical Examinations'!$A$2:$A$2336,'Medical Examinations'!$F$2:$F$2336)</f>
        <v>No</v>
      </c>
      <c r="H2335" s="1">
        <f>_xlfn.XLOOKUP(A2335,'Medical Examinations'!$A$2:$A$2336,'Medical Examinations'!$G$2:$G$2336)</f>
        <v>1</v>
      </c>
      <c r="I2335" t="str">
        <f>_xlfn.XLOOKUP(A2335,'Medical Examinations'!$A$2:$A$2336,'Medical Examinations'!$H$2:$H$2336)</f>
        <v>No</v>
      </c>
      <c r="J2335" t="str">
        <f>VLOOKUP(A2335,'Medical Examinations'!$A$2:$J$2336,9,FALSE)</f>
        <v>Underweight</v>
      </c>
      <c r="K2335" t="str">
        <f>VLOOKUP(A2335,'Medical Examinations'!$A$2:$J$2336,10,FALSE)</f>
        <v>Normal</v>
      </c>
      <c r="L2335" s="51" t="str">
        <f>_xlfn.XLOOKUP(A2335,'Hospitalisation Details'!$A$2:$A$2345,'Hospitalisation Details'!$J$2:$J$2345,"")</f>
        <v>30-Nov-1992</v>
      </c>
      <c r="M2335" s="12">
        <f>_xlfn.XLOOKUP(A2335,'Hospitalisation Details'!$A$2:$A$2344,'Hospitalisation Details'!$F$2:$F$2344," ",0,1)</f>
        <v>570.62</v>
      </c>
      <c r="N2335" t="str">
        <f>_xlfn.XLOOKUP(A2335,'Hospitalisation Details'!$A$2:$A$2344,'Hospitalisation Details'!$G$2:$G$2344," ",0,1)</f>
        <v>tier - 2</v>
      </c>
      <c r="O2335" t="str">
        <f>_xlfn.XLOOKUP(A2335,'Hospitalisation Details'!$A$2:$A$2344,'Hospitalisation Details'!$H$2:$H$2344," ",0,1)</f>
        <v>tier - 1</v>
      </c>
      <c r="P2335" t="str">
        <f>_xlfn.XLOOKUP(A2335,'Hospitalisation Details'!$A$2:$A$2344,'Hospitalisation Details'!$I$2:$I$2344," ",0,1)</f>
        <v>R1013</v>
      </c>
      <c r="Q2335">
        <f>_xlfn.XLOOKUP(A2335,'Hospitalisation Details'!$A$2:$A$2344,'Hospitalisation Details'!$K$2:$K$2344," ",0,1)</f>
        <v>30</v>
      </c>
    </row>
    <row r="2336" spans="1:17" ht="15.5" x14ac:dyDescent="0.35">
      <c r="A2336" s="8" t="s">
        <v>9</v>
      </c>
      <c r="B2336" t="str">
        <f>VLOOKUP(Healthcare!A2336,'Customer Names'!A2336:E4670,4,FALSE)</f>
        <v>Aaron K</v>
      </c>
      <c r="C2336" s="10">
        <f>_xlfn.XLOOKUP(A2336,'Medical Examinations'!$A$2:$A$2336,'Medical Examinations'!$B$2:$B$2336,"NA",0,1)</f>
        <v>17.579999999999998</v>
      </c>
      <c r="D2336" s="10">
        <f>_xlfn.XLOOKUP(A2336,'Medical Examinations'!$A$2:$A$2336,'Medical Examinations'!$C$2:$C$2336)</f>
        <v>4.51</v>
      </c>
      <c r="E2336" s="1" t="str">
        <f>_xlfn.XLOOKUP(A2336,'Medical Examinations'!$A$2:$A$2336,'Medical Examinations'!$D$2:$D$2336)</f>
        <v>No</v>
      </c>
      <c r="F2336" t="str">
        <f>_xlfn.XLOOKUP(A2336,'Medical Examinations'!$A$2:$A$2336,'Medical Examinations'!$E$2:$E$2336)</f>
        <v>No</v>
      </c>
      <c r="G2336" t="str">
        <f>_xlfn.XLOOKUP(A2336,'Medical Examinations'!$A$2:$A$2336,'Medical Examinations'!$F$2:$F$2336)</f>
        <v>No</v>
      </c>
      <c r="H2336" s="1">
        <f>_xlfn.XLOOKUP(A2336,'Medical Examinations'!$A$2:$A$2336,'Medical Examinations'!$G$2:$G$2336)</f>
        <v>1</v>
      </c>
      <c r="I2336" t="str">
        <f>_xlfn.XLOOKUP(A2336,'Medical Examinations'!$A$2:$A$2336,'Medical Examinations'!$H$2:$H$2336)</f>
        <v>No</v>
      </c>
      <c r="J2336" t="str">
        <f>VLOOKUP(A2336,'Medical Examinations'!$A$2:$J$2336,9,FALSE)</f>
        <v>Underweight</v>
      </c>
      <c r="K2336" t="str">
        <f>VLOOKUP(A2336,'Medical Examinations'!$A$2:$J$2336,10,FALSE)</f>
        <v>Normal</v>
      </c>
      <c r="L2336" s="51" t="str">
        <f>_xlfn.XLOOKUP(A2336,'Hospitalisation Details'!$A$2:$A$2345,'Hospitalisation Details'!$J$2:$J$2345,"")</f>
        <v>9-Jul-1992</v>
      </c>
      <c r="M2336" s="12">
        <f>_xlfn.XLOOKUP(A2336,'Hospitalisation Details'!$A$2:$A$2344,'Hospitalisation Details'!$F$2:$F$2344," ",0,1)</f>
        <v>563.84</v>
      </c>
      <c r="N2336" t="str">
        <f>_xlfn.XLOOKUP(A2336,'Hospitalisation Details'!$A$2:$A$2344,'Hospitalisation Details'!$G$2:$G$2344," ",0,1)</f>
        <v>tier - 2</v>
      </c>
      <c r="O2336" t="str">
        <f>_xlfn.XLOOKUP(A2336,'Hospitalisation Details'!$A$2:$A$2344,'Hospitalisation Details'!$H$2:$H$2344," ",0,1)</f>
        <v>tier - 3</v>
      </c>
      <c r="P2336" t="str">
        <f>_xlfn.XLOOKUP(A2336,'Hospitalisation Details'!$A$2:$A$2344,'Hospitalisation Details'!$I$2:$I$2344," ",0,1)</f>
        <v>R1013</v>
      </c>
      <c r="Q2336">
        <f>_xlfn.XLOOKUP(A2336,'Hospitalisation Details'!$A$2:$A$2344,'Hospitalisation Details'!$K$2:$K$2344," ",0,1)</f>
        <v>30</v>
      </c>
    </row>
  </sheetData>
  <autoFilter ref="A1:Q2336" xr:uid="{7CAB4F51-9345-4D9F-B51E-DB2C4D95EAF8}"/>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7FCCF-3B2A-49A6-A532-558654979323}">
  <dimension ref="A1:V56"/>
  <sheetViews>
    <sheetView tabSelected="1" zoomScale="55" zoomScaleNormal="55" workbookViewId="0">
      <selection activeCell="L5" sqref="L5"/>
    </sheetView>
  </sheetViews>
  <sheetFormatPr defaultRowHeight="14.5" x14ac:dyDescent="0.35"/>
  <sheetData>
    <row r="1" spans="1:22" ht="14.5" customHeight="1" x14ac:dyDescent="0.35">
      <c r="A1" s="64" t="s">
        <v>8378</v>
      </c>
      <c r="B1" s="64"/>
      <c r="C1" s="64"/>
      <c r="D1" s="64"/>
      <c r="E1" s="64"/>
      <c r="F1" s="64"/>
      <c r="G1" s="64"/>
      <c r="H1" s="64"/>
      <c r="I1" s="64"/>
      <c r="J1" s="64"/>
      <c r="K1" s="64"/>
      <c r="L1" s="64"/>
      <c r="M1" s="64"/>
      <c r="N1" s="64"/>
      <c r="O1" s="64"/>
      <c r="P1" s="64"/>
      <c r="Q1" s="64"/>
      <c r="R1" s="64"/>
      <c r="S1" s="64"/>
      <c r="T1" s="64"/>
      <c r="U1" s="64"/>
      <c r="V1" s="64"/>
    </row>
    <row r="2" spans="1:22" x14ac:dyDescent="0.35">
      <c r="A2" s="64"/>
      <c r="B2" s="64"/>
      <c r="C2" s="64"/>
      <c r="D2" s="64"/>
      <c r="E2" s="64"/>
      <c r="F2" s="64"/>
      <c r="G2" s="64"/>
      <c r="H2" s="64"/>
      <c r="I2" s="64"/>
      <c r="J2" s="64"/>
      <c r="K2" s="64"/>
      <c r="L2" s="64"/>
      <c r="M2" s="64"/>
      <c r="N2" s="64"/>
      <c r="O2" s="64"/>
      <c r="P2" s="64"/>
      <c r="Q2" s="64"/>
      <c r="R2" s="64"/>
      <c r="S2" s="64"/>
      <c r="T2" s="64"/>
      <c r="U2" s="64"/>
      <c r="V2" s="64"/>
    </row>
    <row r="3" spans="1:22" ht="14.5" customHeight="1" x14ac:dyDescent="0.35">
      <c r="A3" s="59"/>
      <c r="B3" s="59"/>
      <c r="C3" s="59"/>
      <c r="D3" s="59"/>
    </row>
    <row r="4" spans="1:22" ht="17.5" customHeight="1" x14ac:dyDescent="0.35">
      <c r="A4" s="65"/>
      <c r="B4" s="65"/>
      <c r="C4" s="65"/>
      <c r="F4" s="66" t="s">
        <v>8379</v>
      </c>
      <c r="G4" s="66"/>
      <c r="H4" s="66"/>
      <c r="I4" s="66"/>
    </row>
    <row r="5" spans="1:22" ht="17.5" customHeight="1" x14ac:dyDescent="0.35">
      <c r="A5" s="65"/>
      <c r="B5" s="65"/>
      <c r="C5" s="65"/>
      <c r="F5" s="67"/>
      <c r="G5" s="67"/>
      <c r="H5" s="67"/>
      <c r="I5" s="67"/>
    </row>
    <row r="6" spans="1:22" ht="17.5" customHeight="1" x14ac:dyDescent="0.35">
      <c r="A6" s="68"/>
      <c r="B6" s="68"/>
      <c r="C6" s="68"/>
      <c r="D6" s="68"/>
      <c r="E6" s="68"/>
      <c r="F6" s="68"/>
      <c r="G6" s="68"/>
      <c r="H6" s="68"/>
      <c r="I6" s="68"/>
      <c r="J6" s="68"/>
      <c r="K6" s="68"/>
      <c r="L6" s="68"/>
      <c r="M6" s="68"/>
      <c r="N6" s="68"/>
      <c r="O6" s="68"/>
      <c r="P6" s="68"/>
      <c r="Q6" s="68"/>
      <c r="R6" s="68"/>
      <c r="S6" s="68"/>
      <c r="T6" s="68"/>
      <c r="U6" s="68"/>
      <c r="V6" s="68"/>
    </row>
    <row r="7" spans="1:22" ht="17.5" customHeight="1" x14ac:dyDescent="0.35">
      <c r="A7" s="68"/>
      <c r="B7" s="68"/>
      <c r="C7" s="68"/>
      <c r="D7" s="68"/>
      <c r="E7" s="68"/>
      <c r="F7" s="68"/>
      <c r="G7" s="68"/>
      <c r="H7" s="68"/>
      <c r="I7" s="68"/>
      <c r="J7" s="68"/>
      <c r="K7" s="68"/>
      <c r="L7" s="68"/>
      <c r="M7" s="68"/>
      <c r="N7" s="68"/>
      <c r="O7" s="68"/>
      <c r="P7" s="68"/>
      <c r="Q7" s="68"/>
      <c r="R7" s="68"/>
      <c r="S7" s="68"/>
      <c r="T7" s="68"/>
      <c r="U7" s="68"/>
      <c r="V7" s="68"/>
    </row>
    <row r="8" spans="1:22" ht="17.5" customHeight="1" x14ac:dyDescent="0.35">
      <c r="A8" s="68"/>
      <c r="B8" s="68"/>
      <c r="C8" s="68"/>
      <c r="D8" s="68"/>
      <c r="E8" s="68"/>
      <c r="F8" s="68"/>
      <c r="G8" s="68"/>
      <c r="H8" s="68"/>
      <c r="I8" s="68"/>
      <c r="J8" s="68"/>
      <c r="K8" s="68"/>
      <c r="L8" s="68"/>
      <c r="M8" s="68"/>
      <c r="N8" s="68"/>
      <c r="O8" s="68"/>
      <c r="P8" s="68"/>
      <c r="Q8" s="68"/>
      <c r="R8" s="68"/>
      <c r="S8" s="68"/>
      <c r="T8" s="68"/>
      <c r="U8" s="68"/>
      <c r="V8" s="68"/>
    </row>
    <row r="9" spans="1:22" ht="17.5" customHeight="1" x14ac:dyDescent="0.35">
      <c r="A9" s="68"/>
      <c r="B9" s="68"/>
      <c r="C9" s="68"/>
      <c r="D9" s="68"/>
      <c r="E9" s="68"/>
      <c r="F9" s="68"/>
      <c r="G9" s="68"/>
      <c r="H9" s="68"/>
      <c r="I9" s="68"/>
      <c r="J9" s="68"/>
      <c r="K9" s="68"/>
      <c r="L9" s="68"/>
      <c r="M9" s="68"/>
      <c r="N9" s="68"/>
      <c r="O9" s="68"/>
      <c r="P9" s="68"/>
      <c r="Q9" s="68"/>
      <c r="R9" s="68"/>
      <c r="S9" s="68"/>
      <c r="T9" s="68"/>
      <c r="U9" s="68"/>
      <c r="V9" s="68"/>
    </row>
    <row r="10" spans="1:22" ht="17.5" customHeight="1" x14ac:dyDescent="0.35">
      <c r="A10" s="68"/>
      <c r="B10" s="68"/>
      <c r="C10" s="68"/>
      <c r="D10" s="68"/>
      <c r="E10" s="68"/>
      <c r="F10" s="68"/>
      <c r="G10" s="68"/>
      <c r="H10" s="68"/>
      <c r="I10" s="68"/>
      <c r="J10" s="68"/>
      <c r="K10" s="68"/>
      <c r="L10" s="68"/>
      <c r="M10" s="68"/>
      <c r="N10" s="68"/>
      <c r="O10" s="68"/>
      <c r="P10" s="68"/>
      <c r="Q10" s="68"/>
      <c r="R10" s="68"/>
      <c r="S10" s="68"/>
      <c r="T10" s="68"/>
      <c r="U10" s="68"/>
      <c r="V10" s="68"/>
    </row>
    <row r="11" spans="1:22" ht="17.5" customHeight="1" x14ac:dyDescent="0.35">
      <c r="A11" s="68"/>
      <c r="B11" s="68"/>
      <c r="C11" s="68"/>
      <c r="D11" s="68"/>
      <c r="E11" s="68"/>
      <c r="F11" s="68"/>
      <c r="G11" s="68"/>
      <c r="H11" s="68"/>
      <c r="I11" s="68"/>
      <c r="J11" s="68"/>
      <c r="K11" s="68"/>
      <c r="L11" s="68"/>
      <c r="M11" s="68"/>
      <c r="N11" s="68"/>
      <c r="O11" s="68"/>
      <c r="P11" s="68"/>
      <c r="Q11" s="68"/>
      <c r="R11" s="68"/>
      <c r="S11" s="68"/>
      <c r="T11" s="68"/>
      <c r="U11" s="68"/>
      <c r="V11" s="68"/>
    </row>
    <row r="12" spans="1:22" ht="17.5" customHeight="1" x14ac:dyDescent="0.35">
      <c r="A12" s="68"/>
      <c r="B12" s="68"/>
      <c r="C12" s="68"/>
      <c r="D12" s="68"/>
      <c r="E12" s="68"/>
      <c r="F12" s="68"/>
      <c r="G12" s="68"/>
      <c r="H12" s="68"/>
      <c r="I12" s="68"/>
      <c r="J12" s="68"/>
      <c r="K12" s="68"/>
      <c r="L12" s="68"/>
      <c r="M12" s="68"/>
      <c r="N12" s="68"/>
      <c r="O12" s="68"/>
      <c r="P12" s="68"/>
      <c r="Q12" s="68"/>
      <c r="R12" s="68"/>
      <c r="S12" s="68"/>
      <c r="T12" s="68"/>
      <c r="U12" s="68"/>
      <c r="V12" s="68"/>
    </row>
    <row r="13" spans="1:22" ht="14.5" customHeight="1" x14ac:dyDescent="0.35">
      <c r="A13" s="68"/>
      <c r="B13" s="68"/>
      <c r="C13" s="68"/>
      <c r="D13" s="68"/>
      <c r="E13" s="68"/>
      <c r="F13" s="68"/>
      <c r="G13" s="68"/>
      <c r="H13" s="68"/>
      <c r="I13" s="68"/>
      <c r="J13" s="68"/>
      <c r="K13" s="68"/>
      <c r="L13" s="68"/>
      <c r="M13" s="68"/>
      <c r="N13" s="68"/>
      <c r="O13" s="68"/>
      <c r="P13" s="68"/>
      <c r="Q13" s="68"/>
      <c r="R13" s="68"/>
      <c r="S13" s="68"/>
      <c r="T13" s="68"/>
      <c r="U13" s="68"/>
      <c r="V13" s="68"/>
    </row>
    <row r="14" spans="1:22" ht="14.5" customHeight="1" x14ac:dyDescent="0.35">
      <c r="A14" s="68"/>
      <c r="B14" s="68"/>
      <c r="C14" s="68"/>
      <c r="D14" s="68"/>
      <c r="E14" s="68"/>
      <c r="F14" s="68"/>
      <c r="G14" s="68"/>
      <c r="H14" s="68"/>
      <c r="I14" s="68"/>
      <c r="J14" s="68"/>
      <c r="K14" s="68"/>
      <c r="L14" s="68"/>
      <c r="M14" s="68"/>
      <c r="N14" s="68"/>
      <c r="O14" s="68"/>
      <c r="P14" s="68"/>
      <c r="Q14" s="68"/>
      <c r="R14" s="68"/>
      <c r="S14" s="68"/>
      <c r="T14" s="68"/>
      <c r="U14" s="68"/>
      <c r="V14" s="68"/>
    </row>
    <row r="15" spans="1:22" ht="14.5" customHeight="1" x14ac:dyDescent="0.35">
      <c r="A15" s="68"/>
      <c r="B15" s="68"/>
      <c r="C15" s="68"/>
      <c r="D15" s="68"/>
      <c r="E15" s="68"/>
      <c r="F15" s="68"/>
      <c r="G15" s="68"/>
      <c r="H15" s="68"/>
      <c r="I15" s="68"/>
      <c r="J15" s="68"/>
      <c r="K15" s="68"/>
      <c r="L15" s="68"/>
      <c r="M15" s="68"/>
      <c r="N15" s="68"/>
      <c r="O15" s="68"/>
      <c r="P15" s="68"/>
      <c r="Q15" s="68"/>
      <c r="R15" s="68"/>
      <c r="S15" s="68"/>
      <c r="T15" s="68"/>
      <c r="U15" s="68"/>
      <c r="V15" s="68"/>
    </row>
    <row r="16" spans="1:22" ht="14.5" customHeight="1" x14ac:dyDescent="0.35">
      <c r="A16" s="68"/>
      <c r="B16" s="68"/>
      <c r="C16" s="68"/>
      <c r="D16" s="68"/>
      <c r="E16" s="68"/>
      <c r="F16" s="68"/>
      <c r="G16" s="68"/>
      <c r="H16" s="68"/>
      <c r="I16" s="68"/>
      <c r="J16" s="68"/>
      <c r="K16" s="68"/>
      <c r="L16" s="68"/>
      <c r="M16" s="68"/>
      <c r="N16" s="68"/>
      <c r="O16" s="68"/>
      <c r="P16" s="68"/>
      <c r="Q16" s="68"/>
      <c r="R16" s="68"/>
      <c r="S16" s="68"/>
      <c r="T16" s="68"/>
      <c r="U16" s="68"/>
      <c r="V16" s="68"/>
    </row>
    <row r="17" spans="1:22" ht="14.5" customHeight="1" x14ac:dyDescent="0.35">
      <c r="A17" s="68"/>
      <c r="B17" s="68"/>
      <c r="C17" s="68"/>
      <c r="D17" s="68"/>
      <c r="E17" s="68"/>
      <c r="F17" s="68"/>
      <c r="G17" s="68"/>
      <c r="H17" s="68"/>
      <c r="I17" s="68"/>
      <c r="J17" s="68"/>
      <c r="K17" s="68"/>
      <c r="L17" s="68"/>
      <c r="M17" s="68"/>
      <c r="N17" s="68"/>
      <c r="O17" s="68"/>
      <c r="P17" s="68"/>
      <c r="Q17" s="68"/>
      <c r="R17" s="68"/>
      <c r="S17" s="68"/>
      <c r="T17" s="68"/>
      <c r="U17" s="68"/>
      <c r="V17" s="68"/>
    </row>
    <row r="18" spans="1:22" ht="14.5" customHeight="1" x14ac:dyDescent="0.35">
      <c r="A18" s="68"/>
      <c r="B18" s="68"/>
      <c r="C18" s="68"/>
      <c r="D18" s="68"/>
      <c r="E18" s="68"/>
      <c r="F18" s="68"/>
      <c r="G18" s="68"/>
      <c r="H18" s="68"/>
      <c r="I18" s="68"/>
      <c r="J18" s="68"/>
      <c r="K18" s="68"/>
      <c r="L18" s="68"/>
      <c r="M18" s="68"/>
      <c r="N18" s="68"/>
      <c r="O18" s="68"/>
      <c r="P18" s="68"/>
      <c r="Q18" s="68"/>
      <c r="R18" s="68"/>
      <c r="S18" s="68"/>
      <c r="T18" s="68"/>
      <c r="U18" s="68"/>
      <c r="V18" s="68"/>
    </row>
    <row r="19" spans="1:22" ht="14.5" customHeight="1" x14ac:dyDescent="0.35">
      <c r="A19" s="68"/>
      <c r="B19" s="68"/>
      <c r="C19" s="68"/>
      <c r="D19" s="68"/>
      <c r="E19" s="68"/>
      <c r="F19" s="68"/>
      <c r="G19" s="68"/>
      <c r="H19" s="68"/>
      <c r="I19" s="68"/>
      <c r="J19" s="68"/>
      <c r="K19" s="68"/>
      <c r="L19" s="68"/>
      <c r="M19" s="68"/>
      <c r="N19" s="68"/>
      <c r="O19" s="68"/>
      <c r="P19" s="68"/>
      <c r="Q19" s="68"/>
      <c r="R19" s="68"/>
      <c r="S19" s="68"/>
      <c r="T19" s="68"/>
      <c r="U19" s="68"/>
      <c r="V19" s="68"/>
    </row>
    <row r="20" spans="1:22" ht="14.5" customHeight="1" x14ac:dyDescent="0.35">
      <c r="A20" s="68"/>
      <c r="B20" s="68"/>
      <c r="C20" s="68"/>
      <c r="D20" s="68"/>
      <c r="E20" s="68"/>
      <c r="F20" s="68"/>
      <c r="G20" s="68"/>
      <c r="H20" s="68"/>
      <c r="I20" s="68"/>
      <c r="J20" s="68"/>
      <c r="K20" s="68"/>
      <c r="L20" s="68"/>
      <c r="M20" s="68"/>
      <c r="N20" s="68"/>
      <c r="O20" s="68"/>
      <c r="P20" s="68"/>
      <c r="Q20" s="68"/>
      <c r="R20" s="68"/>
      <c r="S20" s="68"/>
      <c r="T20" s="68"/>
      <c r="U20" s="68"/>
      <c r="V20" s="68"/>
    </row>
    <row r="21" spans="1:22" ht="14.5" customHeight="1" x14ac:dyDescent="0.35">
      <c r="A21" s="68"/>
      <c r="B21" s="68"/>
      <c r="C21" s="68"/>
      <c r="D21" s="68"/>
      <c r="E21" s="68"/>
      <c r="F21" s="68"/>
      <c r="G21" s="68"/>
      <c r="H21" s="68"/>
      <c r="I21" s="68"/>
      <c r="J21" s="68"/>
      <c r="K21" s="68"/>
      <c r="L21" s="68"/>
      <c r="M21" s="68"/>
      <c r="N21" s="68"/>
      <c r="O21" s="68"/>
      <c r="P21" s="68"/>
      <c r="Q21" s="68"/>
      <c r="R21" s="68"/>
      <c r="S21" s="68"/>
      <c r="T21" s="68"/>
      <c r="U21" s="68"/>
      <c r="V21" s="68"/>
    </row>
    <row r="22" spans="1:22" ht="14.5" customHeight="1" x14ac:dyDescent="0.35">
      <c r="A22" s="68"/>
      <c r="B22" s="68"/>
      <c r="C22" s="68"/>
      <c r="D22" s="68"/>
      <c r="E22" s="68"/>
      <c r="F22" s="68"/>
      <c r="G22" s="68"/>
      <c r="H22" s="68"/>
      <c r="I22" s="68"/>
      <c r="J22" s="68"/>
      <c r="K22" s="68"/>
      <c r="L22" s="68"/>
      <c r="M22" s="68"/>
      <c r="N22" s="68"/>
      <c r="O22" s="68"/>
      <c r="P22" s="68"/>
      <c r="Q22" s="68"/>
      <c r="R22" s="68"/>
      <c r="S22" s="68"/>
      <c r="T22" s="68"/>
      <c r="U22" s="68"/>
      <c r="V22" s="68"/>
    </row>
    <row r="23" spans="1:22" ht="14.5" customHeight="1" x14ac:dyDescent="0.35">
      <c r="A23" s="68"/>
      <c r="B23" s="68"/>
      <c r="C23" s="68"/>
      <c r="D23" s="68"/>
      <c r="E23" s="68"/>
      <c r="F23" s="68"/>
      <c r="G23" s="68"/>
      <c r="H23" s="68"/>
      <c r="I23" s="68"/>
      <c r="J23" s="68"/>
      <c r="K23" s="68"/>
      <c r="L23" s="68"/>
      <c r="M23" s="68"/>
      <c r="N23" s="68"/>
      <c r="O23" s="68"/>
      <c r="P23" s="68"/>
      <c r="Q23" s="68"/>
      <c r="R23" s="68"/>
      <c r="S23" s="68"/>
      <c r="T23" s="68"/>
      <c r="U23" s="68"/>
      <c r="V23" s="68"/>
    </row>
    <row r="24" spans="1:22" ht="14.5" customHeight="1" x14ac:dyDescent="0.35">
      <c r="A24" s="68"/>
      <c r="B24" s="68"/>
      <c r="C24" s="68"/>
      <c r="D24" s="68"/>
      <c r="E24" s="68"/>
      <c r="F24" s="68"/>
      <c r="G24" s="68"/>
      <c r="H24" s="68"/>
      <c r="I24" s="68"/>
      <c r="J24" s="68"/>
      <c r="K24" s="68"/>
      <c r="L24" s="68"/>
      <c r="M24" s="68"/>
      <c r="N24" s="68"/>
      <c r="O24" s="68"/>
      <c r="P24" s="68"/>
      <c r="Q24" s="68"/>
      <c r="R24" s="68"/>
      <c r="S24" s="68"/>
      <c r="T24" s="68"/>
      <c r="U24" s="68"/>
      <c r="V24" s="68"/>
    </row>
    <row r="25" spans="1:22" ht="14.5" customHeight="1" x14ac:dyDescent="0.35">
      <c r="A25" s="68"/>
      <c r="B25" s="68"/>
      <c r="C25" s="68"/>
      <c r="D25" s="68"/>
      <c r="E25" s="68"/>
      <c r="F25" s="68"/>
      <c r="G25" s="68"/>
      <c r="H25" s="68"/>
      <c r="I25" s="68"/>
      <c r="J25" s="68"/>
      <c r="K25" s="68"/>
      <c r="L25" s="68"/>
      <c r="M25" s="68"/>
      <c r="N25" s="68"/>
      <c r="O25" s="68"/>
      <c r="P25" s="68"/>
      <c r="Q25" s="68"/>
      <c r="R25" s="68"/>
      <c r="S25" s="68"/>
      <c r="T25" s="68"/>
      <c r="U25" s="68"/>
      <c r="V25" s="68"/>
    </row>
    <row r="26" spans="1:22" ht="14.5" customHeight="1" x14ac:dyDescent="0.35">
      <c r="A26" s="68"/>
      <c r="B26" s="68"/>
      <c r="C26" s="68"/>
      <c r="D26" s="68"/>
      <c r="E26" s="68"/>
      <c r="F26" s="68"/>
      <c r="G26" s="68"/>
      <c r="H26" s="68"/>
      <c r="I26" s="68"/>
      <c r="J26" s="68"/>
      <c r="K26" s="68"/>
      <c r="L26" s="68"/>
      <c r="M26" s="68"/>
      <c r="N26" s="68"/>
      <c r="O26" s="68"/>
      <c r="P26" s="68"/>
      <c r="Q26" s="68"/>
      <c r="R26" s="68"/>
      <c r="S26" s="68"/>
      <c r="T26" s="68"/>
      <c r="U26" s="68"/>
      <c r="V26" s="68"/>
    </row>
    <row r="27" spans="1:22" ht="14.5" customHeight="1" x14ac:dyDescent="0.35">
      <c r="A27" s="68"/>
      <c r="B27" s="68"/>
      <c r="C27" s="68"/>
      <c r="D27" s="68"/>
      <c r="E27" s="68"/>
      <c r="F27" s="68"/>
      <c r="G27" s="68"/>
      <c r="H27" s="68"/>
      <c r="I27" s="68"/>
      <c r="J27" s="68"/>
      <c r="K27" s="68"/>
      <c r="L27" s="68"/>
      <c r="M27" s="68"/>
      <c r="N27" s="68"/>
      <c r="O27" s="68"/>
      <c r="P27" s="68"/>
      <c r="Q27" s="68"/>
      <c r="R27" s="68"/>
      <c r="S27" s="68"/>
      <c r="T27" s="68"/>
      <c r="U27" s="68"/>
      <c r="V27" s="68"/>
    </row>
    <row r="28" spans="1:22" ht="14.5" customHeight="1" x14ac:dyDescent="0.35">
      <c r="A28" s="68"/>
      <c r="B28" s="68"/>
      <c r="C28" s="68"/>
      <c r="D28" s="68"/>
      <c r="E28" s="68"/>
      <c r="F28" s="68"/>
      <c r="G28" s="68"/>
      <c r="H28" s="68"/>
      <c r="I28" s="68"/>
      <c r="J28" s="68"/>
      <c r="K28" s="68"/>
      <c r="L28" s="68"/>
      <c r="M28" s="68"/>
      <c r="N28" s="68"/>
      <c r="O28" s="68"/>
      <c r="P28" s="68"/>
      <c r="Q28" s="68"/>
      <c r="R28" s="68"/>
      <c r="S28" s="68"/>
      <c r="T28" s="68"/>
      <c r="U28" s="68"/>
      <c r="V28" s="68"/>
    </row>
    <row r="29" spans="1:22" ht="14.5" customHeight="1" x14ac:dyDescent="0.35">
      <c r="A29" s="68"/>
      <c r="B29" s="68"/>
      <c r="C29" s="68"/>
      <c r="D29" s="68"/>
      <c r="E29" s="68"/>
      <c r="F29" s="68"/>
      <c r="G29" s="68"/>
      <c r="H29" s="68"/>
      <c r="I29" s="68"/>
      <c r="J29" s="68"/>
      <c r="K29" s="68"/>
      <c r="L29" s="68"/>
      <c r="M29" s="68"/>
      <c r="N29" s="68"/>
      <c r="O29" s="68"/>
      <c r="P29" s="68"/>
      <c r="Q29" s="68"/>
      <c r="R29" s="68"/>
      <c r="S29" s="68"/>
      <c r="T29" s="68"/>
      <c r="U29" s="68"/>
      <c r="V29" s="68"/>
    </row>
    <row r="30" spans="1:22" ht="14.5" customHeight="1" x14ac:dyDescent="0.35">
      <c r="A30" s="68"/>
      <c r="B30" s="68"/>
      <c r="C30" s="68"/>
      <c r="D30" s="68"/>
      <c r="E30" s="68"/>
      <c r="F30" s="68"/>
      <c r="G30" s="68"/>
      <c r="H30" s="68"/>
      <c r="I30" s="68"/>
      <c r="J30" s="68"/>
      <c r="K30" s="68"/>
      <c r="L30" s="68"/>
      <c r="M30" s="68"/>
      <c r="N30" s="68"/>
      <c r="O30" s="68"/>
      <c r="P30" s="68"/>
      <c r="Q30" s="68"/>
      <c r="R30" s="68"/>
      <c r="S30" s="68"/>
      <c r="T30" s="68"/>
      <c r="U30" s="68"/>
      <c r="V30" s="68"/>
    </row>
    <row r="31" spans="1:22" ht="14.5" customHeight="1" x14ac:dyDescent="0.35">
      <c r="A31" s="68"/>
      <c r="B31" s="68"/>
      <c r="C31" s="68"/>
      <c r="D31" s="68"/>
      <c r="E31" s="68"/>
      <c r="F31" s="68"/>
      <c r="G31" s="68"/>
      <c r="H31" s="68"/>
      <c r="I31" s="68"/>
      <c r="J31" s="68"/>
      <c r="K31" s="68"/>
      <c r="L31" s="68"/>
      <c r="M31" s="68"/>
      <c r="N31" s="68"/>
      <c r="O31" s="68"/>
      <c r="P31" s="68"/>
      <c r="Q31" s="68"/>
      <c r="R31" s="68"/>
      <c r="S31" s="68"/>
      <c r="T31" s="68"/>
      <c r="U31" s="68"/>
      <c r="V31" s="68"/>
    </row>
    <row r="32" spans="1:22" ht="14.5" customHeight="1" x14ac:dyDescent="0.35">
      <c r="A32" s="68"/>
      <c r="B32" s="68"/>
      <c r="C32" s="68"/>
      <c r="D32" s="68"/>
      <c r="E32" s="68"/>
      <c r="F32" s="68"/>
      <c r="G32" s="68"/>
      <c r="H32" s="68"/>
      <c r="I32" s="68"/>
      <c r="J32" s="68"/>
      <c r="K32" s="68"/>
      <c r="L32" s="68"/>
      <c r="M32" s="68"/>
      <c r="N32" s="68"/>
      <c r="O32" s="68"/>
      <c r="P32" s="68"/>
      <c r="Q32" s="68"/>
      <c r="R32" s="68"/>
      <c r="S32" s="68"/>
      <c r="T32" s="68"/>
      <c r="U32" s="68"/>
      <c r="V32" s="68"/>
    </row>
    <row r="33" spans="1:22" ht="14.5" customHeight="1" x14ac:dyDescent="0.35">
      <c r="A33" s="68"/>
      <c r="B33" s="68"/>
      <c r="C33" s="68"/>
      <c r="D33" s="68"/>
      <c r="E33" s="68"/>
      <c r="F33" s="68"/>
      <c r="G33" s="68"/>
      <c r="H33" s="68"/>
      <c r="I33" s="68"/>
      <c r="J33" s="68"/>
      <c r="K33" s="68"/>
      <c r="L33" s="68"/>
      <c r="M33" s="68"/>
      <c r="N33" s="68"/>
      <c r="O33" s="68"/>
      <c r="P33" s="68"/>
      <c r="Q33" s="68"/>
      <c r="R33" s="68"/>
      <c r="S33" s="68"/>
      <c r="T33" s="68"/>
      <c r="U33" s="68"/>
      <c r="V33" s="68"/>
    </row>
    <row r="34" spans="1:22" ht="14.5" customHeight="1" x14ac:dyDescent="0.35">
      <c r="A34" s="68"/>
      <c r="B34" s="68"/>
      <c r="C34" s="68"/>
      <c r="D34" s="68"/>
      <c r="E34" s="68"/>
      <c r="F34" s="68"/>
      <c r="G34" s="68"/>
      <c r="H34" s="68"/>
      <c r="I34" s="68"/>
      <c r="J34" s="68"/>
      <c r="K34" s="68"/>
      <c r="L34" s="68"/>
      <c r="M34" s="68"/>
      <c r="N34" s="68"/>
      <c r="O34" s="68"/>
      <c r="P34" s="68"/>
      <c r="Q34" s="68"/>
      <c r="R34" s="68"/>
      <c r="S34" s="68"/>
      <c r="T34" s="68"/>
      <c r="U34" s="68"/>
      <c r="V34" s="68"/>
    </row>
    <row r="35" spans="1:22" ht="14.5" customHeight="1" x14ac:dyDescent="0.35">
      <c r="A35" s="68"/>
      <c r="B35" s="68"/>
      <c r="C35" s="68"/>
      <c r="D35" s="68"/>
      <c r="E35" s="68"/>
      <c r="F35" s="68"/>
      <c r="G35" s="68"/>
      <c r="H35" s="68"/>
      <c r="I35" s="68"/>
      <c r="J35" s="68"/>
      <c r="K35" s="68"/>
      <c r="L35" s="68"/>
      <c r="M35" s="68"/>
      <c r="N35" s="68"/>
      <c r="O35" s="68"/>
      <c r="P35" s="68"/>
      <c r="Q35" s="68"/>
      <c r="R35" s="68"/>
      <c r="S35" s="68"/>
      <c r="T35" s="68"/>
      <c r="U35" s="68"/>
      <c r="V35" s="68"/>
    </row>
    <row r="36" spans="1:22" ht="14.5" customHeight="1" x14ac:dyDescent="0.35">
      <c r="A36" s="68"/>
      <c r="B36" s="68"/>
      <c r="C36" s="68"/>
      <c r="D36" s="68"/>
      <c r="E36" s="68"/>
      <c r="F36" s="68"/>
      <c r="G36" s="68"/>
      <c r="H36" s="68"/>
      <c r="I36" s="68"/>
      <c r="J36" s="68"/>
      <c r="K36" s="68"/>
      <c r="L36" s="68"/>
      <c r="M36" s="68"/>
      <c r="N36" s="68"/>
      <c r="O36" s="68"/>
      <c r="P36" s="68"/>
      <c r="Q36" s="68"/>
      <c r="R36" s="68"/>
      <c r="S36" s="68"/>
      <c r="T36" s="68"/>
      <c r="U36" s="68"/>
      <c r="V36" s="68"/>
    </row>
    <row r="37" spans="1:22" ht="14.5" customHeight="1" x14ac:dyDescent="0.35">
      <c r="A37" s="68"/>
      <c r="B37" s="68"/>
      <c r="C37" s="68"/>
      <c r="D37" s="68"/>
      <c r="E37" s="68"/>
      <c r="F37" s="68"/>
      <c r="G37" s="68"/>
      <c r="H37" s="68"/>
      <c r="I37" s="68"/>
      <c r="J37" s="68"/>
      <c r="K37" s="68"/>
      <c r="L37" s="68"/>
      <c r="M37" s="68"/>
      <c r="N37" s="68"/>
      <c r="O37" s="68"/>
      <c r="P37" s="68"/>
      <c r="Q37" s="68"/>
      <c r="R37" s="68"/>
      <c r="S37" s="68"/>
      <c r="T37" s="68"/>
      <c r="U37" s="68"/>
      <c r="V37" s="68"/>
    </row>
    <row r="38" spans="1:22" ht="14.5" customHeight="1" x14ac:dyDescent="0.35">
      <c r="A38" s="68"/>
      <c r="B38" s="68"/>
      <c r="C38" s="68"/>
      <c r="D38" s="68"/>
      <c r="E38" s="68"/>
      <c r="F38" s="68"/>
      <c r="G38" s="68"/>
      <c r="H38" s="68"/>
      <c r="I38" s="68"/>
      <c r="J38" s="68"/>
      <c r="K38" s="68"/>
      <c r="L38" s="68"/>
      <c r="M38" s="68"/>
      <c r="N38" s="68"/>
      <c r="O38" s="68"/>
      <c r="P38" s="68"/>
      <c r="Q38" s="68"/>
      <c r="R38" s="68"/>
      <c r="S38" s="68"/>
      <c r="T38" s="68"/>
      <c r="U38" s="68"/>
      <c r="V38" s="68"/>
    </row>
    <row r="39" spans="1:22" ht="14.5" customHeight="1" x14ac:dyDescent="0.35">
      <c r="A39" s="68"/>
      <c r="B39" s="68"/>
      <c r="C39" s="68"/>
      <c r="D39" s="68"/>
      <c r="E39" s="68"/>
      <c r="F39" s="68"/>
      <c r="G39" s="68"/>
      <c r="H39" s="68"/>
      <c r="I39" s="68"/>
      <c r="J39" s="68"/>
      <c r="K39" s="68"/>
      <c r="L39" s="68"/>
      <c r="M39" s="68"/>
      <c r="N39" s="68"/>
      <c r="O39" s="68"/>
      <c r="P39" s="68"/>
      <c r="Q39" s="68"/>
      <c r="R39" s="68"/>
      <c r="S39" s="68"/>
      <c r="T39" s="68"/>
      <c r="U39" s="68"/>
      <c r="V39" s="68"/>
    </row>
    <row r="40" spans="1:22" ht="14.5" customHeight="1" x14ac:dyDescent="0.35">
      <c r="A40" s="68"/>
      <c r="B40" s="68"/>
      <c r="C40" s="68"/>
      <c r="D40" s="68"/>
      <c r="E40" s="68"/>
      <c r="F40" s="68"/>
      <c r="G40" s="68"/>
      <c r="H40" s="68"/>
      <c r="I40" s="68"/>
      <c r="J40" s="68"/>
      <c r="K40" s="68"/>
      <c r="L40" s="68"/>
      <c r="M40" s="68"/>
      <c r="N40" s="68"/>
      <c r="O40" s="68"/>
      <c r="P40" s="68"/>
      <c r="Q40" s="68"/>
      <c r="R40" s="68"/>
      <c r="S40" s="68"/>
      <c r="T40" s="68"/>
      <c r="U40" s="68"/>
      <c r="V40" s="68"/>
    </row>
    <row r="41" spans="1:22" ht="14.5" customHeight="1" x14ac:dyDescent="0.35">
      <c r="A41" s="68"/>
      <c r="B41" s="68"/>
      <c r="C41" s="68"/>
      <c r="D41" s="68"/>
      <c r="E41" s="68"/>
      <c r="F41" s="68"/>
      <c r="G41" s="68"/>
      <c r="H41" s="68"/>
      <c r="I41" s="68"/>
      <c r="J41" s="68"/>
      <c r="K41" s="68"/>
      <c r="L41" s="68"/>
      <c r="M41" s="68"/>
      <c r="N41" s="68"/>
      <c r="O41" s="68"/>
      <c r="P41" s="68"/>
      <c r="Q41" s="68"/>
      <c r="R41" s="68"/>
      <c r="S41" s="68"/>
      <c r="T41" s="68"/>
      <c r="U41" s="68"/>
      <c r="V41" s="68"/>
    </row>
    <row r="42" spans="1:22" x14ac:dyDescent="0.35">
      <c r="A42" s="68"/>
      <c r="B42" s="68"/>
      <c r="C42" s="68"/>
      <c r="D42" s="68"/>
      <c r="E42" s="68"/>
      <c r="F42" s="68"/>
      <c r="G42" s="68"/>
      <c r="H42" s="68"/>
      <c r="I42" s="68"/>
      <c r="J42" s="68"/>
      <c r="K42" s="68"/>
      <c r="L42" s="68"/>
      <c r="M42" s="68"/>
      <c r="N42" s="68"/>
      <c r="O42" s="68"/>
      <c r="P42" s="68"/>
      <c r="Q42" s="68"/>
      <c r="R42" s="68"/>
      <c r="S42" s="68"/>
      <c r="T42" s="68"/>
      <c r="U42" s="68"/>
      <c r="V42" s="68"/>
    </row>
    <row r="43" spans="1:22" x14ac:dyDescent="0.35">
      <c r="A43" s="68"/>
      <c r="B43" s="68"/>
      <c r="C43" s="68"/>
      <c r="D43" s="68"/>
      <c r="E43" s="68"/>
      <c r="F43" s="68"/>
      <c r="G43" s="68"/>
      <c r="H43" s="68"/>
      <c r="I43" s="68"/>
      <c r="J43" s="68"/>
      <c r="K43" s="68"/>
      <c r="L43" s="68"/>
      <c r="M43" s="68"/>
      <c r="N43" s="68"/>
      <c r="O43" s="68"/>
      <c r="P43" s="68"/>
      <c r="Q43" s="68"/>
      <c r="R43" s="68"/>
      <c r="S43" s="68"/>
      <c r="T43" s="68"/>
      <c r="U43" s="68"/>
      <c r="V43" s="68"/>
    </row>
    <row r="44" spans="1:22" x14ac:dyDescent="0.35">
      <c r="A44" s="68"/>
      <c r="B44" s="68"/>
      <c r="C44" s="68"/>
      <c r="D44" s="68"/>
      <c r="E44" s="68"/>
      <c r="F44" s="68"/>
      <c r="G44" s="68"/>
      <c r="H44" s="68"/>
      <c r="I44" s="68"/>
      <c r="J44" s="68"/>
      <c r="K44" s="68"/>
      <c r="L44" s="68"/>
      <c r="M44" s="68"/>
      <c r="N44" s="68"/>
      <c r="O44" s="68"/>
      <c r="P44" s="68"/>
      <c r="Q44" s="68"/>
      <c r="R44" s="68"/>
      <c r="S44" s="68"/>
      <c r="T44" s="68"/>
      <c r="U44" s="68"/>
      <c r="V44" s="68"/>
    </row>
    <row r="45" spans="1:22" x14ac:dyDescent="0.35">
      <c r="A45" s="68"/>
      <c r="B45" s="68"/>
      <c r="C45" s="68"/>
      <c r="D45" s="68"/>
      <c r="E45" s="68"/>
      <c r="F45" s="68"/>
      <c r="G45" s="68"/>
      <c r="H45" s="68"/>
      <c r="I45" s="68"/>
      <c r="J45" s="68"/>
      <c r="K45" s="68"/>
      <c r="L45" s="68"/>
      <c r="M45" s="68"/>
      <c r="N45" s="68"/>
      <c r="O45" s="68"/>
      <c r="P45" s="68"/>
      <c r="Q45" s="68"/>
      <c r="R45" s="68"/>
      <c r="S45" s="68"/>
      <c r="T45" s="68"/>
      <c r="U45" s="68"/>
      <c r="V45" s="68"/>
    </row>
    <row r="46" spans="1:22" x14ac:dyDescent="0.35">
      <c r="A46" s="68"/>
      <c r="B46" s="68"/>
      <c r="C46" s="68"/>
      <c r="D46" s="68"/>
      <c r="E46" s="68"/>
      <c r="F46" s="68"/>
      <c r="G46" s="68"/>
      <c r="H46" s="68"/>
      <c r="I46" s="68"/>
      <c r="J46" s="68"/>
      <c r="K46" s="68"/>
      <c r="L46" s="68"/>
      <c r="M46" s="68"/>
      <c r="N46" s="68"/>
      <c r="O46" s="68"/>
      <c r="P46" s="68"/>
      <c r="Q46" s="68"/>
      <c r="R46" s="68"/>
      <c r="S46" s="68"/>
      <c r="T46" s="68"/>
      <c r="U46" s="68"/>
      <c r="V46" s="68"/>
    </row>
    <row r="47" spans="1:22" x14ac:dyDescent="0.35">
      <c r="A47" s="68"/>
      <c r="B47" s="68"/>
      <c r="C47" s="68"/>
      <c r="D47" s="68"/>
      <c r="E47" s="68"/>
      <c r="F47" s="68"/>
      <c r="G47" s="68"/>
      <c r="H47" s="68"/>
      <c r="I47" s="68"/>
      <c r="J47" s="68"/>
      <c r="K47" s="68"/>
      <c r="L47" s="68"/>
      <c r="M47" s="68"/>
      <c r="N47" s="68"/>
      <c r="O47" s="68"/>
      <c r="P47" s="68"/>
      <c r="Q47" s="68"/>
      <c r="R47" s="68"/>
      <c r="S47" s="68"/>
      <c r="T47" s="68"/>
      <c r="U47" s="68"/>
      <c r="V47" s="68"/>
    </row>
    <row r="48" spans="1:22" x14ac:dyDescent="0.35">
      <c r="A48" s="68"/>
      <c r="B48" s="68"/>
      <c r="C48" s="68"/>
      <c r="D48" s="68"/>
      <c r="E48" s="68"/>
      <c r="F48" s="68"/>
      <c r="G48" s="68"/>
      <c r="H48" s="68"/>
      <c r="I48" s="68"/>
      <c r="J48" s="68"/>
      <c r="K48" s="68"/>
      <c r="L48" s="68"/>
      <c r="M48" s="68"/>
      <c r="N48" s="68"/>
      <c r="O48" s="68"/>
      <c r="P48" s="68"/>
      <c r="Q48" s="68"/>
      <c r="R48" s="68"/>
      <c r="S48" s="68"/>
      <c r="T48" s="68"/>
      <c r="U48" s="68"/>
      <c r="V48" s="68"/>
    </row>
    <row r="49" spans="1:22" x14ac:dyDescent="0.35">
      <c r="A49" s="68"/>
      <c r="B49" s="68"/>
      <c r="C49" s="68"/>
      <c r="D49" s="68"/>
      <c r="E49" s="68"/>
      <c r="F49" s="68"/>
      <c r="G49" s="68"/>
      <c r="H49" s="68"/>
      <c r="I49" s="68"/>
      <c r="J49" s="68"/>
      <c r="K49" s="68"/>
      <c r="L49" s="68"/>
      <c r="M49" s="68"/>
      <c r="N49" s="68"/>
      <c r="O49" s="68"/>
      <c r="P49" s="68"/>
      <c r="Q49" s="68"/>
      <c r="R49" s="68"/>
      <c r="S49" s="68"/>
      <c r="T49" s="68"/>
      <c r="U49" s="68"/>
      <c r="V49" s="68"/>
    </row>
    <row r="50" spans="1:22" x14ac:dyDescent="0.35">
      <c r="A50" s="68"/>
      <c r="B50" s="68"/>
      <c r="C50" s="68"/>
      <c r="D50" s="68"/>
      <c r="E50" s="68"/>
      <c r="F50" s="68"/>
      <c r="G50" s="68"/>
      <c r="H50" s="68"/>
      <c r="I50" s="68"/>
      <c r="J50" s="68"/>
      <c r="K50" s="68"/>
      <c r="L50" s="68"/>
      <c r="M50" s="68"/>
      <c r="N50" s="68"/>
      <c r="O50" s="68"/>
      <c r="P50" s="68"/>
      <c r="Q50" s="68"/>
      <c r="R50" s="68"/>
      <c r="S50" s="68"/>
      <c r="T50" s="68"/>
      <c r="U50" s="68"/>
      <c r="V50" s="68"/>
    </row>
    <row r="51" spans="1:22" x14ac:dyDescent="0.35">
      <c r="A51" s="68"/>
      <c r="B51" s="68"/>
      <c r="C51" s="68"/>
      <c r="D51" s="68"/>
      <c r="E51" s="68"/>
      <c r="F51" s="68"/>
      <c r="G51" s="68"/>
      <c r="H51" s="68"/>
      <c r="I51" s="68"/>
      <c r="J51" s="68"/>
      <c r="K51" s="68"/>
      <c r="L51" s="68"/>
      <c r="M51" s="68"/>
      <c r="N51" s="68"/>
      <c r="O51" s="68"/>
      <c r="P51" s="68"/>
      <c r="Q51" s="68"/>
      <c r="R51" s="68"/>
      <c r="S51" s="68"/>
      <c r="T51" s="68"/>
      <c r="U51" s="68"/>
      <c r="V51" s="68"/>
    </row>
    <row r="52" spans="1:22" x14ac:dyDescent="0.35">
      <c r="A52" s="68"/>
      <c r="B52" s="68"/>
      <c r="C52" s="68"/>
      <c r="D52" s="68"/>
      <c r="E52" s="68"/>
      <c r="F52" s="68"/>
      <c r="G52" s="68"/>
      <c r="H52" s="68"/>
      <c r="I52" s="68"/>
      <c r="J52" s="68"/>
      <c r="K52" s="68"/>
      <c r="L52" s="68"/>
      <c r="M52" s="68"/>
      <c r="N52" s="68"/>
      <c r="O52" s="68"/>
      <c r="P52" s="68"/>
      <c r="Q52" s="68"/>
      <c r="R52" s="68"/>
      <c r="S52" s="68"/>
      <c r="T52" s="68"/>
      <c r="U52" s="68"/>
      <c r="V52" s="68"/>
    </row>
    <row r="53" spans="1:22" x14ac:dyDescent="0.35">
      <c r="A53" s="68"/>
      <c r="B53" s="68"/>
      <c r="C53" s="68"/>
      <c r="D53" s="68"/>
      <c r="E53" s="68"/>
      <c r="F53" s="68"/>
      <c r="G53" s="68"/>
      <c r="H53" s="68"/>
      <c r="I53" s="68"/>
      <c r="J53" s="68"/>
      <c r="K53" s="68"/>
      <c r="L53" s="68"/>
      <c r="M53" s="68"/>
      <c r="N53" s="68"/>
      <c r="O53" s="68"/>
      <c r="P53" s="68"/>
      <c r="Q53" s="68"/>
      <c r="R53" s="68"/>
      <c r="S53" s="68"/>
      <c r="T53" s="68"/>
      <c r="U53" s="68"/>
      <c r="V53" s="68"/>
    </row>
    <row r="54" spans="1:22" x14ac:dyDescent="0.35">
      <c r="A54" s="68"/>
      <c r="B54" s="68"/>
      <c r="C54" s="68"/>
      <c r="D54" s="68"/>
      <c r="E54" s="68"/>
      <c r="F54" s="68"/>
      <c r="G54" s="68"/>
      <c r="H54" s="68"/>
      <c r="I54" s="68"/>
      <c r="J54" s="68"/>
      <c r="K54" s="68"/>
      <c r="L54" s="68"/>
      <c r="M54" s="68"/>
      <c r="N54" s="68"/>
      <c r="O54" s="68"/>
      <c r="P54" s="68"/>
      <c r="Q54" s="68"/>
      <c r="R54" s="68"/>
      <c r="S54" s="68"/>
      <c r="T54" s="68"/>
      <c r="U54" s="68"/>
      <c r="V54" s="68"/>
    </row>
    <row r="55" spans="1:22" x14ac:dyDescent="0.35">
      <c r="A55" s="68"/>
      <c r="B55" s="68"/>
      <c r="C55" s="68"/>
      <c r="D55" s="68"/>
      <c r="E55" s="68"/>
      <c r="F55" s="68"/>
      <c r="G55" s="68"/>
      <c r="H55" s="68"/>
      <c r="I55" s="68"/>
      <c r="J55" s="68"/>
      <c r="K55" s="68"/>
      <c r="L55" s="68"/>
      <c r="M55" s="68"/>
      <c r="N55" s="68"/>
      <c r="O55" s="68"/>
      <c r="P55" s="68"/>
      <c r="Q55" s="68"/>
      <c r="R55" s="68"/>
      <c r="S55" s="68"/>
      <c r="T55" s="68"/>
      <c r="U55" s="68"/>
      <c r="V55" s="68"/>
    </row>
    <row r="56" spans="1:22" x14ac:dyDescent="0.35">
      <c r="A56" s="68"/>
      <c r="B56" s="68"/>
      <c r="C56" s="68"/>
      <c r="D56" s="68"/>
      <c r="E56" s="68"/>
      <c r="F56" s="68"/>
      <c r="G56" s="68"/>
      <c r="H56" s="68"/>
      <c r="I56" s="68"/>
      <c r="J56" s="68"/>
      <c r="K56" s="68"/>
      <c r="L56" s="68"/>
      <c r="M56" s="68"/>
      <c r="N56" s="68"/>
      <c r="O56" s="68"/>
      <c r="P56" s="68"/>
      <c r="Q56" s="68"/>
      <c r="R56" s="68"/>
      <c r="S56" s="68"/>
      <c r="T56" s="68"/>
      <c r="U56" s="68"/>
      <c r="V56" s="68"/>
    </row>
  </sheetData>
  <mergeCells count="3">
    <mergeCell ref="A1:V2"/>
    <mergeCell ref="A6:V56"/>
    <mergeCell ref="F4:I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0FBFF-CC64-4A44-8EE6-4439FBF82169}">
  <dimension ref="A1:B2336"/>
  <sheetViews>
    <sheetView topLeftCell="A2318" workbookViewId="0">
      <selection activeCell="E2328" sqref="E2328"/>
    </sheetView>
  </sheetViews>
  <sheetFormatPr defaultRowHeight="14.5" x14ac:dyDescent="0.35"/>
  <cols>
    <col min="1" max="1" width="8.7265625" style="1"/>
    <col min="2" max="2" width="9.81640625" bestFit="1" customWidth="1"/>
  </cols>
  <sheetData>
    <row r="1" spans="1:2" x14ac:dyDescent="0.35">
      <c r="A1" s="61" t="s">
        <v>8361</v>
      </c>
      <c r="B1" s="61" t="s">
        <v>5</v>
      </c>
    </row>
    <row r="2" spans="1:2" x14ac:dyDescent="0.35">
      <c r="A2" s="1" cm="1">
        <f t="array" ref="A2:A2336">Healthcare!Q2:Q2336</f>
        <v>54</v>
      </c>
      <c r="B2" s="44" cm="1">
        <f t="array" ref="B2:B2336">Healthcare!M2:M2336</f>
        <v>63770.43</v>
      </c>
    </row>
    <row r="3" spans="1:2" x14ac:dyDescent="0.35">
      <c r="A3" s="1">
        <v>46</v>
      </c>
      <c r="B3" s="44">
        <v>62592.87</v>
      </c>
    </row>
    <row r="4" spans="1:2" x14ac:dyDescent="0.35">
      <c r="A4" s="1">
        <v>52</v>
      </c>
      <c r="B4" s="44">
        <v>60021.4</v>
      </c>
    </row>
    <row r="5" spans="1:2" x14ac:dyDescent="0.35">
      <c r="A5" s="1">
        <v>32</v>
      </c>
      <c r="B5" s="44">
        <v>58571.07</v>
      </c>
    </row>
    <row r="6" spans="1:2" x14ac:dyDescent="0.35">
      <c r="A6" s="1">
        <v>33</v>
      </c>
      <c r="B6" s="44">
        <v>55135.4</v>
      </c>
    </row>
    <row r="7" spans="1:2" x14ac:dyDescent="0.35">
      <c r="A7" s="1">
        <v>60</v>
      </c>
      <c r="B7" s="44">
        <v>52590.83</v>
      </c>
    </row>
    <row r="8" spans="1:2" x14ac:dyDescent="0.35">
      <c r="A8" s="1">
        <v>28</v>
      </c>
      <c r="B8" s="44">
        <v>51194.559999999998</v>
      </c>
    </row>
    <row r="9" spans="1:2" x14ac:dyDescent="0.35">
      <c r="A9" s="1">
        <v>64</v>
      </c>
      <c r="B9" s="44">
        <v>49577.66</v>
      </c>
    </row>
    <row r="10" spans="1:2" x14ac:dyDescent="0.35">
      <c r="A10" s="1">
        <v>59</v>
      </c>
      <c r="B10" s="44">
        <v>48970.25</v>
      </c>
    </row>
    <row r="11" spans="1:2" x14ac:dyDescent="0.35">
      <c r="A11" s="1">
        <v>44</v>
      </c>
      <c r="B11" s="44">
        <v>48885.14</v>
      </c>
    </row>
    <row r="12" spans="1:2" x14ac:dyDescent="0.35">
      <c r="A12" s="1">
        <v>63</v>
      </c>
      <c r="B12" s="44">
        <v>48824.45</v>
      </c>
    </row>
    <row r="13" spans="1:2" x14ac:dyDescent="0.35">
      <c r="A13" s="1">
        <v>57</v>
      </c>
      <c r="B13" s="44">
        <v>48675.519999999997</v>
      </c>
    </row>
    <row r="14" spans="1:2" x14ac:dyDescent="0.35">
      <c r="A14" s="1">
        <v>60</v>
      </c>
      <c r="B14" s="44">
        <v>48673.56</v>
      </c>
    </row>
    <row r="15" spans="1:2" x14ac:dyDescent="0.35">
      <c r="A15" s="1">
        <v>54</v>
      </c>
      <c r="B15" s="44">
        <v>48549.18</v>
      </c>
    </row>
    <row r="16" spans="1:2" x14ac:dyDescent="0.35">
      <c r="A16" s="1">
        <v>61</v>
      </c>
      <c r="B16" s="44">
        <v>48517.56</v>
      </c>
    </row>
    <row r="17" spans="1:2" x14ac:dyDescent="0.35">
      <c r="A17" s="1">
        <v>60</v>
      </c>
      <c r="B17" s="44">
        <v>48173.36</v>
      </c>
    </row>
    <row r="18" spans="1:2" x14ac:dyDescent="0.35">
      <c r="A18" s="1">
        <v>64</v>
      </c>
      <c r="B18" s="44">
        <v>47928.03</v>
      </c>
    </row>
    <row r="19" spans="1:2" x14ac:dyDescent="0.35">
      <c r="A19" s="1">
        <v>59</v>
      </c>
      <c r="B19" s="44">
        <v>47896.79</v>
      </c>
    </row>
    <row r="20" spans="1:2" x14ac:dyDescent="0.35">
      <c r="A20" s="1">
        <v>58</v>
      </c>
      <c r="B20" s="44">
        <v>47496.49</v>
      </c>
    </row>
    <row r="21" spans="1:2" x14ac:dyDescent="0.35">
      <c r="A21" s="1">
        <v>51</v>
      </c>
      <c r="B21" s="44">
        <v>47462.89</v>
      </c>
    </row>
    <row r="22" spans="1:2" x14ac:dyDescent="0.35">
      <c r="A22" s="1">
        <v>61</v>
      </c>
      <c r="B22" s="44">
        <v>47403.88</v>
      </c>
    </row>
    <row r="23" spans="1:2" x14ac:dyDescent="0.35">
      <c r="A23" s="1">
        <v>63</v>
      </c>
      <c r="B23" s="44">
        <v>47305.31</v>
      </c>
    </row>
    <row r="24" spans="1:2" x14ac:dyDescent="0.35">
      <c r="A24" s="1">
        <v>64</v>
      </c>
      <c r="B24" s="44">
        <v>47291.06</v>
      </c>
    </row>
    <row r="25" spans="1:2" x14ac:dyDescent="0.35">
      <c r="A25" s="1">
        <v>52</v>
      </c>
      <c r="B25" s="44">
        <v>47269.85</v>
      </c>
    </row>
    <row r="26" spans="1:2" x14ac:dyDescent="0.35">
      <c r="A26" s="1">
        <v>63</v>
      </c>
      <c r="B26" s="44">
        <v>47055.53</v>
      </c>
    </row>
    <row r="27" spans="1:2" x14ac:dyDescent="0.35">
      <c r="A27" s="1">
        <v>64</v>
      </c>
      <c r="B27" s="44">
        <v>46889.26</v>
      </c>
    </row>
    <row r="28" spans="1:2" x14ac:dyDescent="0.35">
      <c r="A28" s="1">
        <v>62</v>
      </c>
      <c r="B28" s="44">
        <v>46718.16</v>
      </c>
    </row>
    <row r="29" spans="1:2" x14ac:dyDescent="0.35">
      <c r="A29" s="1">
        <v>53</v>
      </c>
      <c r="B29" s="44">
        <v>46661.440000000002</v>
      </c>
    </row>
    <row r="30" spans="1:2" x14ac:dyDescent="0.35">
      <c r="A30" s="1">
        <v>61</v>
      </c>
      <c r="B30" s="44">
        <v>46599.11</v>
      </c>
    </row>
    <row r="31" spans="1:2" x14ac:dyDescent="0.35">
      <c r="A31" s="1">
        <v>51</v>
      </c>
      <c r="B31" s="44">
        <v>46255.11</v>
      </c>
    </row>
    <row r="32" spans="1:2" x14ac:dyDescent="0.35">
      <c r="A32" s="1">
        <v>44</v>
      </c>
      <c r="B32" s="44">
        <v>46200.99</v>
      </c>
    </row>
    <row r="33" spans="1:2" x14ac:dyDescent="0.35">
      <c r="A33" s="1">
        <v>46</v>
      </c>
      <c r="B33" s="44">
        <v>46151.12</v>
      </c>
    </row>
    <row r="34" spans="1:2" x14ac:dyDescent="0.35">
      <c r="A34" s="1">
        <v>60</v>
      </c>
      <c r="B34" s="44">
        <v>46130.53</v>
      </c>
    </row>
    <row r="35" spans="1:2" x14ac:dyDescent="0.35">
      <c r="A35" s="1">
        <v>37</v>
      </c>
      <c r="B35" s="44">
        <v>46113.51</v>
      </c>
    </row>
    <row r="36" spans="1:2" x14ac:dyDescent="0.35">
      <c r="A36" s="1">
        <v>43</v>
      </c>
      <c r="B36" s="44">
        <v>45863.21</v>
      </c>
    </row>
    <row r="37" spans="1:2" x14ac:dyDescent="0.35">
      <c r="A37" s="1">
        <v>62</v>
      </c>
      <c r="B37" s="44">
        <v>45710.21</v>
      </c>
    </row>
    <row r="38" spans="1:2" x14ac:dyDescent="0.35">
      <c r="A38" s="1">
        <v>48</v>
      </c>
      <c r="B38" s="44">
        <v>45702.02</v>
      </c>
    </row>
    <row r="39" spans="1:2" x14ac:dyDescent="0.35">
      <c r="A39" s="1">
        <v>60</v>
      </c>
      <c r="B39" s="44">
        <v>45008.959999999999</v>
      </c>
    </row>
    <row r="40" spans="1:2" x14ac:dyDescent="0.35">
      <c r="A40" s="1">
        <v>51</v>
      </c>
      <c r="B40" s="44">
        <v>44641.2</v>
      </c>
    </row>
    <row r="41" spans="1:2" x14ac:dyDescent="0.35">
      <c r="A41" s="1">
        <v>29</v>
      </c>
      <c r="B41" s="44">
        <v>44585.46</v>
      </c>
    </row>
    <row r="42" spans="1:2" x14ac:dyDescent="0.35">
      <c r="A42" s="1">
        <v>22</v>
      </c>
      <c r="B42" s="44">
        <v>44501.4</v>
      </c>
    </row>
    <row r="43" spans="1:2" x14ac:dyDescent="0.35">
      <c r="A43" s="1">
        <v>55</v>
      </c>
      <c r="B43" s="44">
        <v>44423.8</v>
      </c>
    </row>
    <row r="44" spans="1:2" x14ac:dyDescent="0.35">
      <c r="A44" s="1">
        <v>51</v>
      </c>
      <c r="B44" s="44">
        <v>44400.41</v>
      </c>
    </row>
    <row r="45" spans="1:2" x14ac:dyDescent="0.35">
      <c r="A45" s="1">
        <v>54</v>
      </c>
      <c r="B45" s="44">
        <v>44260.75</v>
      </c>
    </row>
    <row r="46" spans="1:2" x14ac:dyDescent="0.35">
      <c r="A46" s="1">
        <v>48</v>
      </c>
      <c r="B46" s="44">
        <v>44202.65</v>
      </c>
    </row>
    <row r="47" spans="1:2" x14ac:dyDescent="0.35">
      <c r="A47" s="1">
        <v>34</v>
      </c>
      <c r="B47" s="44">
        <v>43943.88</v>
      </c>
    </row>
    <row r="48" spans="1:2" x14ac:dyDescent="0.35">
      <c r="A48" s="1">
        <v>56</v>
      </c>
      <c r="B48" s="44">
        <v>43921.18</v>
      </c>
    </row>
    <row r="49" spans="1:2" x14ac:dyDescent="0.35">
      <c r="A49" s="1">
        <v>42</v>
      </c>
      <c r="B49" s="44">
        <v>43896.38</v>
      </c>
    </row>
    <row r="50" spans="1:2" x14ac:dyDescent="0.35">
      <c r="A50" s="1">
        <v>56</v>
      </c>
      <c r="B50" s="44">
        <v>43817.45</v>
      </c>
    </row>
    <row r="51" spans="1:2" x14ac:dyDescent="0.35">
      <c r="A51" s="1">
        <v>56</v>
      </c>
      <c r="B51" s="44">
        <v>43813.87</v>
      </c>
    </row>
    <row r="52" spans="1:2" x14ac:dyDescent="0.35">
      <c r="A52" s="1">
        <v>36</v>
      </c>
      <c r="B52" s="44">
        <v>43753.34</v>
      </c>
    </row>
    <row r="53" spans="1:2" x14ac:dyDescent="0.35">
      <c r="A53" s="1">
        <v>57</v>
      </c>
      <c r="B53" s="44">
        <v>43578.94</v>
      </c>
    </row>
    <row r="54" spans="1:2" x14ac:dyDescent="0.35">
      <c r="A54" s="1">
        <v>53</v>
      </c>
      <c r="B54" s="44">
        <v>43254.42</v>
      </c>
    </row>
    <row r="55" spans="1:2" x14ac:dyDescent="0.35">
      <c r="A55" s="1">
        <v>57</v>
      </c>
      <c r="B55" s="44">
        <v>43073.760000000002</v>
      </c>
    </row>
    <row r="56" spans="1:2" x14ac:dyDescent="0.35">
      <c r="A56" s="1">
        <v>44</v>
      </c>
      <c r="B56" s="44">
        <v>42983.46</v>
      </c>
    </row>
    <row r="57" spans="1:2" x14ac:dyDescent="0.35">
      <c r="A57" s="1">
        <v>47</v>
      </c>
      <c r="B57" s="44">
        <v>42969.85</v>
      </c>
    </row>
    <row r="58" spans="1:2" x14ac:dyDescent="0.35">
      <c r="A58" s="1">
        <v>50</v>
      </c>
      <c r="B58" s="44">
        <v>42856.84</v>
      </c>
    </row>
    <row r="59" spans="1:2" x14ac:dyDescent="0.35">
      <c r="A59" s="1">
        <v>57</v>
      </c>
      <c r="B59" s="44">
        <v>42764.12</v>
      </c>
    </row>
    <row r="60" spans="1:2" x14ac:dyDescent="0.35">
      <c r="A60" s="1">
        <v>45</v>
      </c>
      <c r="B60" s="44">
        <v>42760.5</v>
      </c>
    </row>
    <row r="61" spans="1:2" x14ac:dyDescent="0.35">
      <c r="A61" s="1">
        <v>51</v>
      </c>
      <c r="B61" s="44">
        <v>42644.2</v>
      </c>
    </row>
    <row r="62" spans="1:2" x14ac:dyDescent="0.35">
      <c r="A62" s="1">
        <v>43</v>
      </c>
      <c r="B62" s="44">
        <v>42560.43</v>
      </c>
    </row>
    <row r="63" spans="1:2" x14ac:dyDescent="0.35">
      <c r="A63" s="1">
        <v>55</v>
      </c>
      <c r="B63" s="44">
        <v>42538.720000000001</v>
      </c>
    </row>
    <row r="64" spans="1:2" x14ac:dyDescent="0.35">
      <c r="A64" s="1">
        <v>54</v>
      </c>
      <c r="B64" s="44">
        <v>42478.6</v>
      </c>
    </row>
    <row r="65" spans="1:2" x14ac:dyDescent="0.35">
      <c r="A65" s="1">
        <v>55</v>
      </c>
      <c r="B65" s="44">
        <v>42303.69</v>
      </c>
    </row>
    <row r="66" spans="1:2" x14ac:dyDescent="0.35">
      <c r="A66" s="1">
        <v>47</v>
      </c>
      <c r="B66" s="44">
        <v>42211.14</v>
      </c>
    </row>
    <row r="67" spans="1:2" x14ac:dyDescent="0.35">
      <c r="A67" s="1">
        <v>49</v>
      </c>
      <c r="B67" s="44">
        <v>42188.15</v>
      </c>
    </row>
    <row r="68" spans="1:2" x14ac:dyDescent="0.35">
      <c r="A68" s="1">
        <v>43</v>
      </c>
      <c r="B68" s="44">
        <v>42124.52</v>
      </c>
    </row>
    <row r="69" spans="1:2" x14ac:dyDescent="0.35">
      <c r="A69" s="1">
        <v>25</v>
      </c>
      <c r="B69" s="44">
        <v>42112.24</v>
      </c>
    </row>
    <row r="70" spans="1:2" x14ac:dyDescent="0.35">
      <c r="A70" s="1">
        <v>46</v>
      </c>
      <c r="B70" s="44">
        <v>42111.66</v>
      </c>
    </row>
    <row r="71" spans="1:2" x14ac:dyDescent="0.35">
      <c r="A71" s="1">
        <v>54</v>
      </c>
      <c r="B71" s="44">
        <v>41999.519999999997</v>
      </c>
    </row>
    <row r="72" spans="1:2" x14ac:dyDescent="0.35">
      <c r="A72" s="1">
        <v>38</v>
      </c>
      <c r="B72" s="44">
        <v>41949.24</v>
      </c>
    </row>
    <row r="73" spans="1:2" x14ac:dyDescent="0.35">
      <c r="A73" s="1">
        <v>51</v>
      </c>
      <c r="B73" s="44">
        <v>41919.1</v>
      </c>
    </row>
    <row r="74" spans="1:2" x14ac:dyDescent="0.35">
      <c r="A74" s="1">
        <v>56</v>
      </c>
      <c r="B74" s="44">
        <v>41886.54</v>
      </c>
    </row>
    <row r="75" spans="1:2" x14ac:dyDescent="0.35">
      <c r="A75" s="1">
        <v>60</v>
      </c>
      <c r="B75" s="44">
        <v>41794.629999999997</v>
      </c>
    </row>
    <row r="76" spans="1:2" x14ac:dyDescent="0.35">
      <c r="A76" s="1">
        <v>47</v>
      </c>
      <c r="B76" s="44">
        <v>41681.86</v>
      </c>
    </row>
    <row r="77" spans="1:2" x14ac:dyDescent="0.35">
      <c r="A77" s="1">
        <v>47</v>
      </c>
      <c r="B77" s="44">
        <v>41676.080000000002</v>
      </c>
    </row>
    <row r="78" spans="1:2" x14ac:dyDescent="0.35">
      <c r="A78" s="1">
        <v>46</v>
      </c>
      <c r="B78" s="44">
        <v>41661.599999999999</v>
      </c>
    </row>
    <row r="79" spans="1:2" x14ac:dyDescent="0.35">
      <c r="A79" s="1">
        <v>48</v>
      </c>
      <c r="B79" s="44">
        <v>41636.199999999997</v>
      </c>
    </row>
    <row r="80" spans="1:2" x14ac:dyDescent="0.35">
      <c r="A80" s="1">
        <v>55</v>
      </c>
      <c r="B80" s="44">
        <v>41505.15</v>
      </c>
    </row>
    <row r="81" spans="1:2" x14ac:dyDescent="0.35">
      <c r="A81" s="1">
        <v>51</v>
      </c>
      <c r="B81" s="44">
        <v>41351.879999999997</v>
      </c>
    </row>
    <row r="82" spans="1:2" x14ac:dyDescent="0.35">
      <c r="A82" s="1">
        <v>58</v>
      </c>
      <c r="B82" s="44">
        <v>41331.79</v>
      </c>
    </row>
    <row r="83" spans="1:2" x14ac:dyDescent="0.35">
      <c r="A83" s="1">
        <v>45</v>
      </c>
      <c r="B83" s="44">
        <v>41271.5</v>
      </c>
    </row>
    <row r="84" spans="1:2" x14ac:dyDescent="0.35">
      <c r="A84" s="1">
        <v>59</v>
      </c>
      <c r="B84" s="44">
        <v>41250.39</v>
      </c>
    </row>
    <row r="85" spans="1:2" x14ac:dyDescent="0.35">
      <c r="A85" s="1">
        <v>53</v>
      </c>
      <c r="B85" s="44">
        <v>41191.57</v>
      </c>
    </row>
    <row r="86" spans="1:2" x14ac:dyDescent="0.35">
      <c r="A86" s="1">
        <v>50</v>
      </c>
      <c r="B86" s="44">
        <v>41097.160000000003</v>
      </c>
    </row>
    <row r="87" spans="1:2" x14ac:dyDescent="0.35">
      <c r="A87" s="1">
        <v>50</v>
      </c>
      <c r="B87" s="44">
        <v>41055.29</v>
      </c>
    </row>
    <row r="88" spans="1:2" x14ac:dyDescent="0.35">
      <c r="A88" s="1">
        <v>43</v>
      </c>
      <c r="B88" s="44">
        <v>41034.22</v>
      </c>
    </row>
    <row r="89" spans="1:2" x14ac:dyDescent="0.35">
      <c r="A89" s="1">
        <v>49</v>
      </c>
      <c r="B89" s="44">
        <v>40974.160000000003</v>
      </c>
    </row>
    <row r="90" spans="1:2" x14ac:dyDescent="0.35">
      <c r="A90" s="1">
        <v>39</v>
      </c>
      <c r="B90" s="44">
        <v>40961.29</v>
      </c>
    </row>
    <row r="91" spans="1:2" x14ac:dyDescent="0.35">
      <c r="A91" s="1">
        <v>43</v>
      </c>
      <c r="B91" s="44">
        <v>40941.29</v>
      </c>
    </row>
    <row r="92" spans="1:2" x14ac:dyDescent="0.35">
      <c r="A92" s="1">
        <v>30</v>
      </c>
      <c r="B92" s="44">
        <v>40932.43</v>
      </c>
    </row>
    <row r="93" spans="1:2" x14ac:dyDescent="0.35">
      <c r="A93" s="1">
        <v>23</v>
      </c>
      <c r="B93" s="44">
        <v>40904.199999999997</v>
      </c>
    </row>
    <row r="94" spans="1:2" x14ac:dyDescent="0.35">
      <c r="A94" s="1">
        <v>50</v>
      </c>
      <c r="B94" s="44">
        <v>40817.85</v>
      </c>
    </row>
    <row r="95" spans="1:2" x14ac:dyDescent="0.35">
      <c r="A95" s="1">
        <v>46</v>
      </c>
      <c r="B95" s="44">
        <v>40720.550000000003</v>
      </c>
    </row>
    <row r="96" spans="1:2" x14ac:dyDescent="0.35">
      <c r="A96" s="1">
        <v>52</v>
      </c>
      <c r="B96" s="44">
        <v>40692.910000000003</v>
      </c>
    </row>
    <row r="97" spans="1:2" x14ac:dyDescent="0.35">
      <c r="A97" s="1">
        <v>47</v>
      </c>
      <c r="B97" s="44">
        <v>40590.550000000003</v>
      </c>
    </row>
    <row r="98" spans="1:2" x14ac:dyDescent="0.35">
      <c r="A98" s="1">
        <v>37</v>
      </c>
      <c r="B98" s="44">
        <v>40419.019999999997</v>
      </c>
    </row>
    <row r="99" spans="1:2" x14ac:dyDescent="0.35">
      <c r="A99" s="1">
        <v>56</v>
      </c>
      <c r="B99" s="44">
        <v>40373.74</v>
      </c>
    </row>
    <row r="100" spans="1:2" x14ac:dyDescent="0.35">
      <c r="A100" s="1">
        <v>60</v>
      </c>
      <c r="B100" s="44">
        <v>40309.93</v>
      </c>
    </row>
    <row r="101" spans="1:2" x14ac:dyDescent="0.35">
      <c r="A101" s="1">
        <v>45</v>
      </c>
      <c r="B101" s="44">
        <v>40284.379999999997</v>
      </c>
    </row>
    <row r="102" spans="1:2" x14ac:dyDescent="0.35">
      <c r="A102" s="1">
        <v>41</v>
      </c>
      <c r="B102" s="44">
        <v>40273.65</v>
      </c>
    </row>
    <row r="103" spans="1:2" x14ac:dyDescent="0.35">
      <c r="A103" s="1">
        <v>41</v>
      </c>
      <c r="B103" s="44">
        <v>40208.559999999998</v>
      </c>
    </row>
    <row r="104" spans="1:2" x14ac:dyDescent="0.35">
      <c r="A104" s="1">
        <v>43</v>
      </c>
      <c r="B104" s="44">
        <v>40204.83</v>
      </c>
    </row>
    <row r="105" spans="1:2" x14ac:dyDescent="0.35">
      <c r="A105" s="1">
        <v>37</v>
      </c>
      <c r="B105" s="44">
        <v>40182.25</v>
      </c>
    </row>
    <row r="106" spans="1:2" x14ac:dyDescent="0.35">
      <c r="A106" s="1">
        <v>39</v>
      </c>
      <c r="B106" s="44">
        <v>40103.89</v>
      </c>
    </row>
    <row r="107" spans="1:2" x14ac:dyDescent="0.35">
      <c r="A107" s="1">
        <v>56</v>
      </c>
      <c r="B107" s="44">
        <v>40069.440000000002</v>
      </c>
    </row>
    <row r="108" spans="1:2" x14ac:dyDescent="0.35">
      <c r="A108" s="1">
        <v>44</v>
      </c>
      <c r="B108" s="44">
        <v>40054.730000000003</v>
      </c>
    </row>
    <row r="109" spans="1:2" x14ac:dyDescent="0.35">
      <c r="A109" s="1">
        <v>40</v>
      </c>
      <c r="B109" s="44">
        <v>40003.33</v>
      </c>
    </row>
    <row r="110" spans="1:2" x14ac:dyDescent="0.35">
      <c r="A110" s="1">
        <v>35</v>
      </c>
      <c r="B110" s="44">
        <v>39983.43</v>
      </c>
    </row>
    <row r="111" spans="1:2" x14ac:dyDescent="0.35">
      <c r="A111" s="1">
        <v>47</v>
      </c>
      <c r="B111" s="44">
        <v>39963.120000000003</v>
      </c>
    </row>
    <row r="112" spans="1:2" x14ac:dyDescent="0.35">
      <c r="A112" s="1">
        <v>37</v>
      </c>
      <c r="B112" s="44">
        <v>39871.699999999997</v>
      </c>
    </row>
    <row r="113" spans="1:2" x14ac:dyDescent="0.35">
      <c r="A113" s="1">
        <v>40</v>
      </c>
      <c r="B113" s="44">
        <v>39865.699999999997</v>
      </c>
    </row>
    <row r="114" spans="1:2" x14ac:dyDescent="0.35">
      <c r="A114" s="1">
        <v>37</v>
      </c>
      <c r="B114" s="44">
        <v>39836.519999999997</v>
      </c>
    </row>
    <row r="115" spans="1:2" x14ac:dyDescent="0.35">
      <c r="A115" s="1">
        <v>35</v>
      </c>
      <c r="B115" s="44">
        <v>39774.28</v>
      </c>
    </row>
    <row r="116" spans="1:2" x14ac:dyDescent="0.35">
      <c r="A116" s="1">
        <v>49</v>
      </c>
      <c r="B116" s="44">
        <v>39727.61</v>
      </c>
    </row>
    <row r="117" spans="1:2" x14ac:dyDescent="0.35">
      <c r="A117" s="1">
        <v>45</v>
      </c>
      <c r="B117" s="44">
        <v>39725.519999999997</v>
      </c>
    </row>
    <row r="118" spans="1:2" x14ac:dyDescent="0.35">
      <c r="A118" s="1">
        <v>19</v>
      </c>
      <c r="B118" s="44">
        <v>39722.75</v>
      </c>
    </row>
    <row r="119" spans="1:2" x14ac:dyDescent="0.35">
      <c r="A119" s="1">
        <v>54</v>
      </c>
      <c r="B119" s="44">
        <v>39721.93</v>
      </c>
    </row>
    <row r="120" spans="1:2" x14ac:dyDescent="0.35">
      <c r="A120" s="1">
        <v>45</v>
      </c>
      <c r="B120" s="44">
        <v>39670.44</v>
      </c>
    </row>
    <row r="121" spans="1:2" x14ac:dyDescent="0.35">
      <c r="A121" s="1">
        <v>27</v>
      </c>
      <c r="B121" s="44">
        <v>39611.760000000002</v>
      </c>
    </row>
    <row r="122" spans="1:2" x14ac:dyDescent="0.35">
      <c r="A122" s="1">
        <v>41</v>
      </c>
      <c r="B122" s="44">
        <v>39597.410000000003</v>
      </c>
    </row>
    <row r="123" spans="1:2" x14ac:dyDescent="0.35">
      <c r="A123" s="1">
        <v>44</v>
      </c>
      <c r="B123" s="44">
        <v>39556.49</v>
      </c>
    </row>
    <row r="124" spans="1:2" x14ac:dyDescent="0.35">
      <c r="A124" s="1">
        <v>56</v>
      </c>
      <c r="B124" s="44">
        <v>39396.86</v>
      </c>
    </row>
    <row r="125" spans="1:2" x14ac:dyDescent="0.35">
      <c r="A125" s="1">
        <v>44</v>
      </c>
      <c r="B125" s="44">
        <v>39352.6</v>
      </c>
    </row>
    <row r="126" spans="1:2" x14ac:dyDescent="0.35">
      <c r="A126" s="1">
        <v>40</v>
      </c>
      <c r="B126" s="44">
        <v>39315.279999999999</v>
      </c>
    </row>
    <row r="127" spans="1:2" x14ac:dyDescent="0.35">
      <c r="A127" s="1">
        <v>30</v>
      </c>
      <c r="B127" s="44">
        <v>39241.440000000002</v>
      </c>
    </row>
    <row r="128" spans="1:2" x14ac:dyDescent="0.35">
      <c r="A128" s="1">
        <v>60</v>
      </c>
      <c r="B128" s="44">
        <v>39221.120000000003</v>
      </c>
    </row>
    <row r="129" spans="1:2" x14ac:dyDescent="0.35">
      <c r="A129" s="1">
        <v>40</v>
      </c>
      <c r="B129" s="44">
        <v>39125.33</v>
      </c>
    </row>
    <row r="130" spans="1:2" x14ac:dyDescent="0.35">
      <c r="A130" s="1">
        <v>37</v>
      </c>
      <c r="B130" s="44">
        <v>39047.29</v>
      </c>
    </row>
    <row r="131" spans="1:2" x14ac:dyDescent="0.35">
      <c r="A131" s="1">
        <v>44</v>
      </c>
      <c r="B131" s="44">
        <v>38998.550000000003</v>
      </c>
    </row>
    <row r="132" spans="1:2" x14ac:dyDescent="0.35">
      <c r="A132" s="1">
        <v>42</v>
      </c>
      <c r="B132" s="44">
        <v>38947.43</v>
      </c>
    </row>
    <row r="133" spans="1:2" x14ac:dyDescent="0.35">
      <c r="A133" s="1">
        <v>46</v>
      </c>
      <c r="B133" s="44">
        <v>38932.559999999998</v>
      </c>
    </row>
    <row r="134" spans="1:2" x14ac:dyDescent="0.35">
      <c r="A134" s="1">
        <v>35</v>
      </c>
      <c r="B134" s="44">
        <v>38924.04</v>
      </c>
    </row>
    <row r="135" spans="1:2" x14ac:dyDescent="0.35">
      <c r="A135" s="1">
        <v>55</v>
      </c>
      <c r="B135" s="44">
        <v>38893.360000000001</v>
      </c>
    </row>
    <row r="136" spans="1:2" x14ac:dyDescent="0.35">
      <c r="A136" s="1">
        <v>59</v>
      </c>
      <c r="B136" s="44">
        <v>38869.25</v>
      </c>
    </row>
    <row r="137" spans="1:2" x14ac:dyDescent="0.35">
      <c r="A137" s="1">
        <v>43</v>
      </c>
      <c r="B137" s="44">
        <v>38836.980000000003</v>
      </c>
    </row>
    <row r="138" spans="1:2" x14ac:dyDescent="0.35">
      <c r="A138" s="1">
        <v>18</v>
      </c>
      <c r="B138" s="44">
        <v>38792.69</v>
      </c>
    </row>
    <row r="139" spans="1:2" x14ac:dyDescent="0.35">
      <c r="A139" s="1">
        <v>31</v>
      </c>
      <c r="B139" s="44">
        <v>38746.36</v>
      </c>
    </row>
    <row r="140" spans="1:2" x14ac:dyDescent="0.35">
      <c r="A140" s="1">
        <v>46</v>
      </c>
      <c r="B140" s="44">
        <v>38740.120000000003</v>
      </c>
    </row>
    <row r="141" spans="1:2" x14ac:dyDescent="0.35">
      <c r="A141" s="1">
        <v>31</v>
      </c>
      <c r="B141" s="44">
        <v>38711</v>
      </c>
    </row>
    <row r="142" spans="1:2" x14ac:dyDescent="0.35">
      <c r="A142" s="1">
        <v>36</v>
      </c>
      <c r="B142" s="44">
        <v>38709.18</v>
      </c>
    </row>
    <row r="143" spans="1:2" x14ac:dyDescent="0.35">
      <c r="A143" s="1">
        <v>32</v>
      </c>
      <c r="B143" s="44">
        <v>38652.089999999997</v>
      </c>
    </row>
    <row r="144" spans="1:2" x14ac:dyDescent="0.35">
      <c r="A144" s="1">
        <v>23</v>
      </c>
      <c r="B144" s="44">
        <v>38511.629999999997</v>
      </c>
    </row>
    <row r="145" spans="1:2" x14ac:dyDescent="0.35">
      <c r="A145" s="1">
        <v>36</v>
      </c>
      <c r="B145" s="44">
        <v>38415.47</v>
      </c>
    </row>
    <row r="146" spans="1:2" x14ac:dyDescent="0.35">
      <c r="A146" s="1">
        <v>51</v>
      </c>
      <c r="B146" s="44">
        <v>38405.26</v>
      </c>
    </row>
    <row r="147" spans="1:2" x14ac:dyDescent="0.35">
      <c r="A147" s="1">
        <v>52</v>
      </c>
      <c r="B147" s="44">
        <v>38389.79</v>
      </c>
    </row>
    <row r="148" spans="1:2" x14ac:dyDescent="0.35">
      <c r="A148" s="1">
        <v>20</v>
      </c>
      <c r="B148" s="44">
        <v>38344.57</v>
      </c>
    </row>
    <row r="149" spans="1:2" x14ac:dyDescent="0.35">
      <c r="A149" s="1">
        <v>42</v>
      </c>
      <c r="B149" s="44">
        <v>38313.129999999997</v>
      </c>
    </row>
    <row r="150" spans="1:2" x14ac:dyDescent="0.35">
      <c r="A150" s="1">
        <v>33</v>
      </c>
      <c r="B150" s="44">
        <v>38282.75</v>
      </c>
    </row>
    <row r="151" spans="1:2" x14ac:dyDescent="0.35">
      <c r="A151" s="1">
        <v>42</v>
      </c>
      <c r="B151" s="44">
        <v>38245.589999999997</v>
      </c>
    </row>
    <row r="152" spans="1:2" x14ac:dyDescent="0.35">
      <c r="A152" s="1">
        <v>58</v>
      </c>
      <c r="B152" s="44">
        <v>38241.74</v>
      </c>
    </row>
    <row r="153" spans="1:2" x14ac:dyDescent="0.35">
      <c r="A153" s="1">
        <v>33</v>
      </c>
      <c r="B153" s="44">
        <v>38237.339999999997</v>
      </c>
    </row>
    <row r="154" spans="1:2" x14ac:dyDescent="0.35">
      <c r="A154" s="1">
        <v>50</v>
      </c>
      <c r="B154" s="44">
        <v>38189.1</v>
      </c>
    </row>
    <row r="155" spans="1:2" x14ac:dyDescent="0.35">
      <c r="A155" s="1">
        <v>24</v>
      </c>
      <c r="B155" s="44">
        <v>38126.25</v>
      </c>
    </row>
    <row r="156" spans="1:2" x14ac:dyDescent="0.35">
      <c r="A156" s="1">
        <v>43</v>
      </c>
      <c r="B156" s="44">
        <v>37829.72</v>
      </c>
    </row>
    <row r="157" spans="1:2" x14ac:dyDescent="0.35">
      <c r="A157" s="1">
        <v>39</v>
      </c>
      <c r="B157" s="44">
        <v>37800.980000000003</v>
      </c>
    </row>
    <row r="158" spans="1:2" x14ac:dyDescent="0.35">
      <c r="A158" s="1">
        <v>36</v>
      </c>
      <c r="B158" s="44">
        <v>37742.58</v>
      </c>
    </row>
    <row r="159" spans="1:2" x14ac:dyDescent="0.35">
      <c r="A159" s="1">
        <v>46</v>
      </c>
      <c r="B159" s="44">
        <v>37735.199999999997</v>
      </c>
    </row>
    <row r="160" spans="1:2" x14ac:dyDescent="0.35">
      <c r="A160" s="1">
        <v>34</v>
      </c>
      <c r="B160" s="44">
        <v>37701.879999999997</v>
      </c>
    </row>
    <row r="161" spans="1:2" x14ac:dyDescent="0.35">
      <c r="A161" s="1">
        <v>52</v>
      </c>
      <c r="B161" s="44">
        <v>37675.06</v>
      </c>
    </row>
    <row r="162" spans="1:2" x14ac:dyDescent="0.35">
      <c r="A162" s="1">
        <v>40</v>
      </c>
      <c r="B162" s="44">
        <v>37650.74</v>
      </c>
    </row>
    <row r="163" spans="1:2" x14ac:dyDescent="0.35">
      <c r="A163" s="1">
        <v>32</v>
      </c>
      <c r="B163" s="44">
        <v>37607.53</v>
      </c>
    </row>
    <row r="164" spans="1:2" x14ac:dyDescent="0.35">
      <c r="A164" s="1">
        <v>22</v>
      </c>
      <c r="B164" s="44">
        <v>37484.449999999997</v>
      </c>
    </row>
    <row r="165" spans="1:2" x14ac:dyDescent="0.35">
      <c r="A165" s="1">
        <v>20</v>
      </c>
      <c r="B165" s="44">
        <v>37465.339999999997</v>
      </c>
    </row>
    <row r="166" spans="1:2" x14ac:dyDescent="0.35">
      <c r="A166" s="1">
        <v>43</v>
      </c>
      <c r="B166" s="44">
        <v>37425.94</v>
      </c>
    </row>
    <row r="167" spans="1:2" x14ac:dyDescent="0.35">
      <c r="A167" s="1">
        <v>53</v>
      </c>
      <c r="B167" s="44">
        <v>37277.269999999997</v>
      </c>
    </row>
    <row r="168" spans="1:2" x14ac:dyDescent="0.35">
      <c r="A168" s="1">
        <v>47</v>
      </c>
      <c r="B168" s="44">
        <v>37272.339999999997</v>
      </c>
    </row>
    <row r="169" spans="1:2" x14ac:dyDescent="0.35">
      <c r="A169" s="1">
        <v>37</v>
      </c>
      <c r="B169" s="44">
        <v>37270.15</v>
      </c>
    </row>
    <row r="170" spans="1:2" x14ac:dyDescent="0.35">
      <c r="A170" s="1">
        <v>32</v>
      </c>
      <c r="B170" s="44">
        <v>37251.22</v>
      </c>
    </row>
    <row r="171" spans="1:2" x14ac:dyDescent="0.35">
      <c r="A171" s="1">
        <v>22</v>
      </c>
      <c r="B171" s="44">
        <v>37165.160000000003</v>
      </c>
    </row>
    <row r="172" spans="1:2" x14ac:dyDescent="0.35">
      <c r="A172" s="1">
        <v>27</v>
      </c>
      <c r="B172" s="44">
        <v>37133.9</v>
      </c>
    </row>
    <row r="173" spans="1:2" x14ac:dyDescent="0.35">
      <c r="A173" s="1">
        <v>33</v>
      </c>
      <c r="B173" s="44">
        <v>37079.370000000003</v>
      </c>
    </row>
    <row r="174" spans="1:2" x14ac:dyDescent="0.35">
      <c r="A174" s="1">
        <v>34</v>
      </c>
      <c r="B174" s="44">
        <v>37076.370000000003</v>
      </c>
    </row>
    <row r="175" spans="1:2" x14ac:dyDescent="0.35">
      <c r="A175" s="1">
        <v>31</v>
      </c>
      <c r="B175" s="44">
        <v>37040.879999999997</v>
      </c>
    </row>
    <row r="176" spans="1:2" x14ac:dyDescent="0.35">
      <c r="A176" s="1">
        <v>30</v>
      </c>
      <c r="B176" s="44">
        <v>36976.449999999997</v>
      </c>
    </row>
    <row r="177" spans="1:2" x14ac:dyDescent="0.35">
      <c r="A177" s="1">
        <v>30</v>
      </c>
      <c r="B177" s="44">
        <v>36950.26</v>
      </c>
    </row>
    <row r="178" spans="1:2" x14ac:dyDescent="0.35">
      <c r="A178" s="1">
        <v>45</v>
      </c>
      <c r="B178" s="44">
        <v>36935.64</v>
      </c>
    </row>
    <row r="179" spans="1:2" x14ac:dyDescent="0.35">
      <c r="A179" s="1">
        <v>54</v>
      </c>
      <c r="B179" s="44">
        <v>36922.61</v>
      </c>
    </row>
    <row r="180" spans="1:2" x14ac:dyDescent="0.35">
      <c r="A180" s="1">
        <v>31</v>
      </c>
      <c r="B180" s="44">
        <v>36911.99</v>
      </c>
    </row>
    <row r="181" spans="1:2" x14ac:dyDescent="0.35">
      <c r="A181" s="1">
        <v>59</v>
      </c>
      <c r="B181" s="44">
        <v>36910.61</v>
      </c>
    </row>
    <row r="182" spans="1:2" x14ac:dyDescent="0.35">
      <c r="A182" s="1">
        <v>19</v>
      </c>
      <c r="B182" s="44">
        <v>36898.730000000003</v>
      </c>
    </row>
    <row r="183" spans="1:2" x14ac:dyDescent="0.35">
      <c r="A183" s="1">
        <v>50</v>
      </c>
      <c r="B183" s="44">
        <v>36889.99</v>
      </c>
    </row>
    <row r="184" spans="1:2" x14ac:dyDescent="0.35">
      <c r="A184" s="1">
        <v>30</v>
      </c>
      <c r="B184" s="44">
        <v>36837.47</v>
      </c>
    </row>
    <row r="185" spans="1:2" x14ac:dyDescent="0.35">
      <c r="A185" s="1">
        <v>57</v>
      </c>
      <c r="B185" s="44">
        <v>36795.29</v>
      </c>
    </row>
    <row r="186" spans="1:2" x14ac:dyDescent="0.35">
      <c r="A186" s="1">
        <v>52</v>
      </c>
      <c r="B186" s="44">
        <v>36786.370000000003</v>
      </c>
    </row>
    <row r="187" spans="1:2" x14ac:dyDescent="0.35">
      <c r="A187" s="1">
        <v>61</v>
      </c>
      <c r="B187" s="44">
        <v>36580.28</v>
      </c>
    </row>
    <row r="188" spans="1:2" x14ac:dyDescent="0.35">
      <c r="A188" s="1">
        <v>30</v>
      </c>
      <c r="B188" s="44">
        <v>36572.800000000003</v>
      </c>
    </row>
    <row r="189" spans="1:2" x14ac:dyDescent="0.35">
      <c r="A189" s="1">
        <v>49</v>
      </c>
      <c r="B189" s="44">
        <v>36541.550000000003</v>
      </c>
    </row>
    <row r="190" spans="1:2" x14ac:dyDescent="0.35">
      <c r="A190" s="1">
        <v>60</v>
      </c>
      <c r="B190" s="44">
        <v>36445.550000000003</v>
      </c>
    </row>
    <row r="191" spans="1:2" x14ac:dyDescent="0.35">
      <c r="A191" s="1">
        <v>19</v>
      </c>
      <c r="B191" s="44">
        <v>36397.58</v>
      </c>
    </row>
    <row r="192" spans="1:2" x14ac:dyDescent="0.35">
      <c r="A192" s="1">
        <v>48</v>
      </c>
      <c r="B192" s="44">
        <v>36350.71</v>
      </c>
    </row>
    <row r="193" spans="1:2" x14ac:dyDescent="0.35">
      <c r="A193" s="1">
        <v>55</v>
      </c>
      <c r="B193" s="44">
        <v>36332.449999999997</v>
      </c>
    </row>
    <row r="194" spans="1:2" x14ac:dyDescent="0.35">
      <c r="A194" s="1">
        <v>30</v>
      </c>
      <c r="B194" s="44">
        <v>36314.050000000003</v>
      </c>
    </row>
    <row r="195" spans="1:2" x14ac:dyDescent="0.35">
      <c r="A195" s="1">
        <v>18</v>
      </c>
      <c r="B195" s="44">
        <v>36307.800000000003</v>
      </c>
    </row>
    <row r="196" spans="1:2" x14ac:dyDescent="0.35">
      <c r="A196" s="1">
        <v>19</v>
      </c>
      <c r="B196" s="44">
        <v>36219.410000000003</v>
      </c>
    </row>
    <row r="197" spans="1:2" x14ac:dyDescent="0.35">
      <c r="A197" s="1">
        <v>29</v>
      </c>
      <c r="B197" s="44">
        <v>36197.699999999997</v>
      </c>
    </row>
    <row r="198" spans="1:2" x14ac:dyDescent="0.35">
      <c r="A198" s="1">
        <v>23</v>
      </c>
      <c r="B198" s="44">
        <v>36189.1</v>
      </c>
    </row>
    <row r="199" spans="1:2" x14ac:dyDescent="0.35">
      <c r="A199" s="1">
        <v>48</v>
      </c>
      <c r="B199" s="44">
        <v>36182.870000000003</v>
      </c>
    </row>
    <row r="200" spans="1:2" x14ac:dyDescent="0.35">
      <c r="A200" s="1">
        <v>18</v>
      </c>
      <c r="B200" s="44">
        <v>36149.480000000003</v>
      </c>
    </row>
    <row r="201" spans="1:2" x14ac:dyDescent="0.35">
      <c r="A201" s="1">
        <v>25</v>
      </c>
      <c r="B201" s="44">
        <v>36124.57</v>
      </c>
    </row>
    <row r="202" spans="1:2" x14ac:dyDescent="0.35">
      <c r="A202" s="1">
        <v>43</v>
      </c>
      <c r="B202" s="44">
        <v>36090.49</v>
      </c>
    </row>
    <row r="203" spans="1:2" x14ac:dyDescent="0.35">
      <c r="A203" s="1">
        <v>26</v>
      </c>
      <c r="B203" s="44">
        <v>36085.22</v>
      </c>
    </row>
    <row r="204" spans="1:2" x14ac:dyDescent="0.35">
      <c r="A204" s="1">
        <v>59</v>
      </c>
      <c r="B204" s="44">
        <v>36074.339999999997</v>
      </c>
    </row>
    <row r="205" spans="1:2" x14ac:dyDescent="0.35">
      <c r="A205" s="1">
        <v>23</v>
      </c>
      <c r="B205" s="44">
        <v>36021.01</v>
      </c>
    </row>
    <row r="206" spans="1:2" x14ac:dyDescent="0.35">
      <c r="A206" s="1">
        <v>41</v>
      </c>
      <c r="B206" s="44">
        <v>35952.65</v>
      </c>
    </row>
    <row r="207" spans="1:2" x14ac:dyDescent="0.35">
      <c r="A207" s="1">
        <v>30</v>
      </c>
      <c r="B207" s="44">
        <v>35883.269999999997</v>
      </c>
    </row>
    <row r="208" spans="1:2" x14ac:dyDescent="0.35">
      <c r="A208" s="1">
        <v>46</v>
      </c>
      <c r="B208" s="44">
        <v>35733.96</v>
      </c>
    </row>
    <row r="209" spans="1:2" x14ac:dyDescent="0.35">
      <c r="A209" s="1">
        <v>48</v>
      </c>
      <c r="B209" s="44">
        <v>35711.39</v>
      </c>
    </row>
    <row r="210" spans="1:2" x14ac:dyDescent="0.35">
      <c r="A210" s="1">
        <v>44</v>
      </c>
      <c r="B210" s="44">
        <v>35701.9</v>
      </c>
    </row>
    <row r="211" spans="1:2" x14ac:dyDescent="0.35">
      <c r="A211" s="1">
        <v>22</v>
      </c>
      <c r="B211" s="44">
        <v>35595.589999999997</v>
      </c>
    </row>
    <row r="212" spans="1:2" x14ac:dyDescent="0.35">
      <c r="A212" s="1">
        <v>22</v>
      </c>
      <c r="B212" s="44">
        <v>35585.58</v>
      </c>
    </row>
    <row r="213" spans="1:2" x14ac:dyDescent="0.35">
      <c r="A213" s="1">
        <v>51</v>
      </c>
      <c r="B213" s="44">
        <v>35583.17</v>
      </c>
    </row>
    <row r="214" spans="1:2" x14ac:dyDescent="0.35">
      <c r="A214" s="1">
        <v>58</v>
      </c>
      <c r="B214" s="44">
        <v>35573.26</v>
      </c>
    </row>
    <row r="215" spans="1:2" x14ac:dyDescent="0.35">
      <c r="A215" s="1">
        <v>49</v>
      </c>
      <c r="B215" s="44">
        <v>35547.72</v>
      </c>
    </row>
    <row r="216" spans="1:2" x14ac:dyDescent="0.35">
      <c r="A216" s="1">
        <v>30</v>
      </c>
      <c r="B216" s="44">
        <v>35547.47</v>
      </c>
    </row>
    <row r="217" spans="1:2" x14ac:dyDescent="0.35">
      <c r="A217" s="1">
        <v>49</v>
      </c>
      <c r="B217" s="44">
        <v>35517.19</v>
      </c>
    </row>
    <row r="218" spans="1:2" x14ac:dyDescent="0.35">
      <c r="A218" s="1">
        <v>34</v>
      </c>
      <c r="B218" s="44">
        <v>35491.64</v>
      </c>
    </row>
    <row r="219" spans="1:2" x14ac:dyDescent="0.35">
      <c r="A219" s="1">
        <v>51</v>
      </c>
      <c r="B219" s="44">
        <v>35345.730000000003</v>
      </c>
    </row>
    <row r="220" spans="1:2" x14ac:dyDescent="0.35">
      <c r="A220" s="1">
        <v>34</v>
      </c>
      <c r="B220" s="44">
        <v>35315.96</v>
      </c>
    </row>
    <row r="221" spans="1:2" x14ac:dyDescent="0.35">
      <c r="A221" s="1">
        <v>25</v>
      </c>
      <c r="B221" s="44">
        <v>35302.089999999997</v>
      </c>
    </row>
    <row r="222" spans="1:2" x14ac:dyDescent="0.35">
      <c r="A222" s="1">
        <v>55</v>
      </c>
      <c r="B222" s="44">
        <v>35160.129999999997</v>
      </c>
    </row>
    <row r="223" spans="1:2" x14ac:dyDescent="0.35">
      <c r="A223" s="1">
        <v>24</v>
      </c>
      <c r="B223" s="44">
        <v>35147.53</v>
      </c>
    </row>
    <row r="224" spans="1:2" x14ac:dyDescent="0.35">
      <c r="A224" s="1">
        <v>45</v>
      </c>
      <c r="B224" s="44">
        <v>35069.370000000003</v>
      </c>
    </row>
    <row r="225" spans="1:2" x14ac:dyDescent="0.35">
      <c r="A225" s="1">
        <v>47</v>
      </c>
      <c r="B225" s="44">
        <v>35050.620000000003</v>
      </c>
    </row>
    <row r="226" spans="1:2" x14ac:dyDescent="0.35">
      <c r="A226" s="1">
        <v>40</v>
      </c>
      <c r="B226" s="44">
        <v>35000.730000000003</v>
      </c>
    </row>
    <row r="227" spans="1:2" x14ac:dyDescent="0.35">
      <c r="A227" s="1">
        <v>25</v>
      </c>
      <c r="B227" s="44">
        <v>34979.86</v>
      </c>
    </row>
    <row r="228" spans="1:2" x14ac:dyDescent="0.35">
      <c r="A228" s="1">
        <v>24</v>
      </c>
      <c r="B228" s="44">
        <v>34976.42</v>
      </c>
    </row>
    <row r="229" spans="1:2" x14ac:dyDescent="0.35">
      <c r="A229" s="1">
        <v>55</v>
      </c>
      <c r="B229" s="44">
        <v>34975.68</v>
      </c>
    </row>
    <row r="230" spans="1:2" x14ac:dyDescent="0.35">
      <c r="A230" s="1">
        <v>39</v>
      </c>
      <c r="B230" s="44">
        <v>34940.61</v>
      </c>
    </row>
    <row r="231" spans="1:2" x14ac:dyDescent="0.35">
      <c r="A231" s="1">
        <v>27</v>
      </c>
      <c r="B231" s="44">
        <v>34838.870000000003</v>
      </c>
    </row>
    <row r="232" spans="1:2" x14ac:dyDescent="0.35">
      <c r="A232" s="1">
        <v>19</v>
      </c>
      <c r="B232" s="44">
        <v>34828.65</v>
      </c>
    </row>
    <row r="233" spans="1:2" x14ac:dyDescent="0.35">
      <c r="A233" s="1">
        <v>27</v>
      </c>
      <c r="B233" s="44">
        <v>34806.47</v>
      </c>
    </row>
    <row r="234" spans="1:2" x14ac:dyDescent="0.35">
      <c r="A234" s="1">
        <v>19</v>
      </c>
      <c r="B234" s="44">
        <v>34779.620000000003</v>
      </c>
    </row>
    <row r="235" spans="1:2" x14ac:dyDescent="0.35">
      <c r="A235" s="1">
        <v>28</v>
      </c>
      <c r="B235" s="44">
        <v>34672.15</v>
      </c>
    </row>
    <row r="236" spans="1:2" x14ac:dyDescent="0.35">
      <c r="A236" s="1">
        <v>18</v>
      </c>
      <c r="B236" s="44">
        <v>34617.839999999997</v>
      </c>
    </row>
    <row r="237" spans="1:2" x14ac:dyDescent="0.35">
      <c r="A237" s="1">
        <v>46</v>
      </c>
      <c r="B237" s="44">
        <v>34543.39</v>
      </c>
    </row>
    <row r="238" spans="1:2" x14ac:dyDescent="0.35">
      <c r="A238" s="1">
        <v>24</v>
      </c>
      <c r="B238" s="44">
        <v>34472.839999999997</v>
      </c>
    </row>
    <row r="239" spans="1:2" x14ac:dyDescent="0.35">
      <c r="A239" s="1">
        <v>32</v>
      </c>
      <c r="B239" s="44">
        <v>34456.269999999997</v>
      </c>
    </row>
    <row r="240" spans="1:2" x14ac:dyDescent="0.35">
      <c r="A240" s="1">
        <v>19</v>
      </c>
      <c r="B240" s="44">
        <v>34439.86</v>
      </c>
    </row>
    <row r="241" spans="1:2" x14ac:dyDescent="0.35">
      <c r="A241" s="1">
        <v>38</v>
      </c>
      <c r="B241" s="44">
        <v>34402.22</v>
      </c>
    </row>
    <row r="242" spans="1:2" x14ac:dyDescent="0.35">
      <c r="A242" s="1">
        <v>39</v>
      </c>
      <c r="B242" s="44">
        <v>34307.22</v>
      </c>
    </row>
    <row r="243" spans="1:2" x14ac:dyDescent="0.35">
      <c r="A243" s="1">
        <v>36</v>
      </c>
      <c r="B243" s="44">
        <v>34293.120000000003</v>
      </c>
    </row>
    <row r="244" spans="1:2" x14ac:dyDescent="0.35">
      <c r="A244" s="1">
        <v>27</v>
      </c>
      <c r="B244" s="44">
        <v>34289.43</v>
      </c>
    </row>
    <row r="245" spans="1:2" x14ac:dyDescent="0.35">
      <c r="A245" s="1">
        <v>24</v>
      </c>
      <c r="B245" s="44">
        <v>34254.050000000003</v>
      </c>
    </row>
    <row r="246" spans="1:2" x14ac:dyDescent="0.35">
      <c r="A246" s="1">
        <v>60</v>
      </c>
      <c r="B246" s="44">
        <v>34218.019999999997</v>
      </c>
    </row>
    <row r="247" spans="1:2" x14ac:dyDescent="0.35">
      <c r="A247" s="1">
        <v>47</v>
      </c>
      <c r="B247" s="44">
        <v>34210.33</v>
      </c>
    </row>
    <row r="248" spans="1:2" x14ac:dyDescent="0.35">
      <c r="A248" s="1">
        <v>51</v>
      </c>
      <c r="B248" s="44">
        <v>34205.07</v>
      </c>
    </row>
    <row r="249" spans="1:2" x14ac:dyDescent="0.35">
      <c r="A249" s="1">
        <v>23</v>
      </c>
      <c r="B249" s="44">
        <v>34166.269999999997</v>
      </c>
    </row>
    <row r="250" spans="1:2" x14ac:dyDescent="0.35">
      <c r="A250" s="1">
        <v>20</v>
      </c>
      <c r="B250" s="44">
        <v>34084.68</v>
      </c>
    </row>
    <row r="251" spans="1:2" x14ac:dyDescent="0.35">
      <c r="A251" s="1">
        <v>50</v>
      </c>
      <c r="B251" s="44">
        <v>34053.360000000001</v>
      </c>
    </row>
    <row r="252" spans="1:2" x14ac:dyDescent="0.35">
      <c r="A252" s="1">
        <v>28</v>
      </c>
      <c r="B252" s="44">
        <v>33975.47</v>
      </c>
    </row>
    <row r="253" spans="1:2" x14ac:dyDescent="0.35">
      <c r="A253" s="1">
        <v>22</v>
      </c>
      <c r="B253" s="44">
        <v>33907.550000000003</v>
      </c>
    </row>
    <row r="254" spans="1:2" x14ac:dyDescent="0.35">
      <c r="A254" s="1">
        <v>25</v>
      </c>
      <c r="B254" s="44">
        <v>33900.65</v>
      </c>
    </row>
    <row r="255" spans="1:2" x14ac:dyDescent="0.35">
      <c r="A255" s="1">
        <v>22</v>
      </c>
      <c r="B255" s="44">
        <v>33829.39</v>
      </c>
    </row>
    <row r="256" spans="1:2" x14ac:dyDescent="0.35">
      <c r="A256" s="1">
        <v>60</v>
      </c>
      <c r="B256" s="44">
        <v>33753.32</v>
      </c>
    </row>
    <row r="257" spans="1:2" x14ac:dyDescent="0.35">
      <c r="A257" s="1">
        <v>19</v>
      </c>
      <c r="B257" s="44">
        <v>33750.29</v>
      </c>
    </row>
    <row r="258" spans="1:2" x14ac:dyDescent="0.35">
      <c r="A258" s="1">
        <v>18</v>
      </c>
      <c r="B258" s="44">
        <v>33732.69</v>
      </c>
    </row>
    <row r="259" spans="1:2" x14ac:dyDescent="0.35">
      <c r="A259" s="1">
        <v>29</v>
      </c>
      <c r="B259" s="44">
        <v>33707.550000000003</v>
      </c>
    </row>
    <row r="260" spans="1:2" x14ac:dyDescent="0.35">
      <c r="A260" s="1">
        <v>19</v>
      </c>
      <c r="B260" s="44">
        <v>33611.71</v>
      </c>
    </row>
    <row r="261" spans="1:2" x14ac:dyDescent="0.35">
      <c r="A261" s="1">
        <v>38</v>
      </c>
      <c r="B261" s="44">
        <v>33527.1</v>
      </c>
    </row>
    <row r="262" spans="1:2" x14ac:dyDescent="0.35">
      <c r="A262" s="1">
        <v>20</v>
      </c>
      <c r="B262" s="44">
        <v>33475.82</v>
      </c>
    </row>
    <row r="263" spans="1:2" x14ac:dyDescent="0.35">
      <c r="A263" s="1">
        <v>52</v>
      </c>
      <c r="B263" s="44">
        <v>33471.97</v>
      </c>
    </row>
    <row r="264" spans="1:2" x14ac:dyDescent="0.35">
      <c r="A264" s="1">
        <v>37</v>
      </c>
      <c r="B264" s="44">
        <v>33450.99</v>
      </c>
    </row>
    <row r="265" spans="1:2" x14ac:dyDescent="0.35">
      <c r="A265" s="1">
        <v>50</v>
      </c>
      <c r="B265" s="44">
        <v>33344.449999999997</v>
      </c>
    </row>
    <row r="266" spans="1:2" x14ac:dyDescent="0.35">
      <c r="A266" s="1">
        <v>19</v>
      </c>
      <c r="B266" s="44">
        <v>33307.550000000003</v>
      </c>
    </row>
    <row r="267" spans="1:2" x14ac:dyDescent="0.35">
      <c r="A267" s="1">
        <v>32</v>
      </c>
      <c r="B267" s="44">
        <v>33292.83</v>
      </c>
    </row>
    <row r="268" spans="1:2" x14ac:dyDescent="0.35">
      <c r="A268" s="1">
        <v>37</v>
      </c>
      <c r="B268" s="44">
        <v>33121</v>
      </c>
    </row>
    <row r="269" spans="1:2" x14ac:dyDescent="0.35">
      <c r="A269" s="1">
        <v>53</v>
      </c>
      <c r="B269" s="44">
        <v>33090.660000000003</v>
      </c>
    </row>
    <row r="270" spans="1:2" x14ac:dyDescent="0.35">
      <c r="A270" s="1">
        <v>60</v>
      </c>
      <c r="B270" s="44">
        <v>33074.94</v>
      </c>
    </row>
    <row r="271" spans="1:2" x14ac:dyDescent="0.35">
      <c r="A271" s="1">
        <v>28</v>
      </c>
      <c r="B271" s="44">
        <v>33057.230000000003</v>
      </c>
    </row>
    <row r="272" spans="1:2" x14ac:dyDescent="0.35">
      <c r="A272" s="1">
        <v>55</v>
      </c>
      <c r="B272" s="44">
        <v>33025.32</v>
      </c>
    </row>
    <row r="273" spans="1:2" x14ac:dyDescent="0.35">
      <c r="A273" s="1">
        <v>27</v>
      </c>
      <c r="B273" s="44">
        <v>33017.46</v>
      </c>
    </row>
    <row r="274" spans="1:2" x14ac:dyDescent="0.35">
      <c r="A274" s="1">
        <v>51</v>
      </c>
      <c r="B274" s="44">
        <v>32947.629999999997</v>
      </c>
    </row>
    <row r="275" spans="1:2" x14ac:dyDescent="0.35">
      <c r="A275" s="1">
        <v>41</v>
      </c>
      <c r="B275" s="44">
        <v>32906.69</v>
      </c>
    </row>
    <row r="276" spans="1:2" x14ac:dyDescent="0.35">
      <c r="A276" s="1">
        <v>27</v>
      </c>
      <c r="B276" s="44">
        <v>32827.51</v>
      </c>
    </row>
    <row r="277" spans="1:2" x14ac:dyDescent="0.35">
      <c r="A277" s="1">
        <v>42</v>
      </c>
      <c r="B277" s="44">
        <v>32787.46</v>
      </c>
    </row>
    <row r="278" spans="1:2" x14ac:dyDescent="0.35">
      <c r="A278" s="1">
        <v>50</v>
      </c>
      <c r="B278" s="44">
        <v>32765.33</v>
      </c>
    </row>
    <row r="279" spans="1:2" x14ac:dyDescent="0.35">
      <c r="A279" s="1">
        <v>48</v>
      </c>
      <c r="B279" s="44">
        <v>32760.48</v>
      </c>
    </row>
    <row r="280" spans="1:2" x14ac:dyDescent="0.35">
      <c r="A280" s="1">
        <v>32</v>
      </c>
      <c r="B280" s="44">
        <v>32734.19</v>
      </c>
    </row>
    <row r="281" spans="1:2" x14ac:dyDescent="0.35">
      <c r="A281" s="1">
        <v>32</v>
      </c>
      <c r="B281" s="44">
        <v>32716.2</v>
      </c>
    </row>
    <row r="282" spans="1:2" x14ac:dyDescent="0.35">
      <c r="A282" s="1">
        <v>54</v>
      </c>
      <c r="B282" s="44">
        <v>32686.080000000002</v>
      </c>
    </row>
    <row r="283" spans="1:2" x14ac:dyDescent="0.35">
      <c r="A283" s="1">
        <v>32</v>
      </c>
      <c r="B283" s="44">
        <v>32672.11</v>
      </c>
    </row>
    <row r="284" spans="1:2" x14ac:dyDescent="0.35">
      <c r="A284" s="1">
        <v>19</v>
      </c>
      <c r="B284" s="44">
        <v>32548.34</v>
      </c>
    </row>
    <row r="285" spans="1:2" x14ac:dyDescent="0.35">
      <c r="A285" s="1">
        <v>46</v>
      </c>
      <c r="B285" s="44">
        <v>32485.46</v>
      </c>
    </row>
    <row r="286" spans="1:2" x14ac:dyDescent="0.35">
      <c r="A286" s="1">
        <v>41</v>
      </c>
      <c r="B286" s="44">
        <v>32462.35</v>
      </c>
    </row>
    <row r="287" spans="1:2" x14ac:dyDescent="0.35">
      <c r="A287" s="1">
        <v>46</v>
      </c>
      <c r="B287" s="44">
        <v>32430.22</v>
      </c>
    </row>
    <row r="288" spans="1:2" x14ac:dyDescent="0.35">
      <c r="A288" s="1">
        <v>50</v>
      </c>
      <c r="B288" s="44">
        <v>32428.63</v>
      </c>
    </row>
    <row r="289" spans="1:2" x14ac:dyDescent="0.35">
      <c r="A289" s="1">
        <v>36</v>
      </c>
      <c r="B289" s="44">
        <v>32288.49</v>
      </c>
    </row>
    <row r="290" spans="1:2" x14ac:dyDescent="0.35">
      <c r="A290" s="1">
        <v>47</v>
      </c>
      <c r="B290" s="44">
        <v>32259.96</v>
      </c>
    </row>
    <row r="291" spans="1:2" x14ac:dyDescent="0.35">
      <c r="A291" s="1">
        <v>28</v>
      </c>
      <c r="B291" s="44">
        <v>32222.81</v>
      </c>
    </row>
    <row r="292" spans="1:2" x14ac:dyDescent="0.35">
      <c r="A292" s="1">
        <v>53</v>
      </c>
      <c r="B292" s="44">
        <v>32192.76</v>
      </c>
    </row>
    <row r="293" spans="1:2" x14ac:dyDescent="0.35">
      <c r="A293" s="1">
        <v>44</v>
      </c>
      <c r="B293" s="44">
        <v>32108.66</v>
      </c>
    </row>
    <row r="294" spans="1:2" x14ac:dyDescent="0.35">
      <c r="A294" s="1">
        <v>29</v>
      </c>
      <c r="B294" s="44">
        <v>32086.21</v>
      </c>
    </row>
    <row r="295" spans="1:2" x14ac:dyDescent="0.35">
      <c r="A295" s="1">
        <v>50</v>
      </c>
      <c r="B295" s="44">
        <v>31980.89</v>
      </c>
    </row>
    <row r="296" spans="1:2" x14ac:dyDescent="0.35">
      <c r="A296" s="1">
        <v>47</v>
      </c>
      <c r="B296" s="44">
        <v>31897.1</v>
      </c>
    </row>
    <row r="297" spans="1:2" x14ac:dyDescent="0.35">
      <c r="A297" s="1">
        <v>38</v>
      </c>
      <c r="B297" s="44">
        <v>31743.919999999998</v>
      </c>
    </row>
    <row r="298" spans="1:2" x14ac:dyDescent="0.35">
      <c r="A298" s="1">
        <v>45</v>
      </c>
      <c r="B298" s="44">
        <v>31736.7</v>
      </c>
    </row>
    <row r="299" spans="1:2" x14ac:dyDescent="0.35">
      <c r="A299" s="1">
        <v>62</v>
      </c>
      <c r="B299" s="44">
        <v>31620</v>
      </c>
    </row>
    <row r="300" spans="1:2" x14ac:dyDescent="0.35">
      <c r="A300" s="1">
        <v>47</v>
      </c>
      <c r="B300" s="44">
        <v>31591.82</v>
      </c>
    </row>
    <row r="301" spans="1:2" x14ac:dyDescent="0.35">
      <c r="A301" s="1">
        <v>48</v>
      </c>
      <c r="B301" s="44">
        <v>31368.81</v>
      </c>
    </row>
    <row r="302" spans="1:2" x14ac:dyDescent="0.35">
      <c r="A302" s="1">
        <v>27</v>
      </c>
      <c r="B302" s="44">
        <v>31328.27</v>
      </c>
    </row>
    <row r="303" spans="1:2" x14ac:dyDescent="0.35">
      <c r="A303" s="1">
        <v>54</v>
      </c>
      <c r="B303" s="44">
        <v>31322.53</v>
      </c>
    </row>
    <row r="304" spans="1:2" x14ac:dyDescent="0.35">
      <c r="A304" s="1">
        <v>22</v>
      </c>
      <c r="B304" s="44">
        <v>31234.560000000001</v>
      </c>
    </row>
    <row r="305" spans="1:2" x14ac:dyDescent="0.35">
      <c r="A305" s="1">
        <v>18</v>
      </c>
      <c r="B305" s="44">
        <v>31196.61</v>
      </c>
    </row>
    <row r="306" spans="1:2" x14ac:dyDescent="0.35">
      <c r="A306" s="1">
        <v>61</v>
      </c>
      <c r="B306" s="44">
        <v>30942.19</v>
      </c>
    </row>
    <row r="307" spans="1:2" x14ac:dyDescent="0.35">
      <c r="A307" s="1">
        <v>34</v>
      </c>
      <c r="B307" s="44">
        <v>30763.01</v>
      </c>
    </row>
    <row r="308" spans="1:2" x14ac:dyDescent="0.35">
      <c r="A308" s="1">
        <v>39</v>
      </c>
      <c r="B308" s="44">
        <v>30724.44</v>
      </c>
    </row>
    <row r="309" spans="1:2" x14ac:dyDescent="0.35">
      <c r="A309" s="1">
        <v>23</v>
      </c>
      <c r="B309" s="44">
        <v>30697.71</v>
      </c>
    </row>
    <row r="310" spans="1:2" x14ac:dyDescent="0.35">
      <c r="A310" s="1">
        <v>52</v>
      </c>
      <c r="B310" s="44">
        <v>30625.65</v>
      </c>
    </row>
    <row r="311" spans="1:2" x14ac:dyDescent="0.35">
      <c r="A311" s="1">
        <v>36</v>
      </c>
      <c r="B311" s="44">
        <v>30530.5</v>
      </c>
    </row>
    <row r="312" spans="1:2" x14ac:dyDescent="0.35">
      <c r="A312" s="1">
        <v>39</v>
      </c>
      <c r="B312" s="44">
        <v>30457.37</v>
      </c>
    </row>
    <row r="313" spans="1:2" x14ac:dyDescent="0.35">
      <c r="A313" s="1">
        <v>24</v>
      </c>
      <c r="B313" s="44">
        <v>30422.03</v>
      </c>
    </row>
    <row r="314" spans="1:2" x14ac:dyDescent="0.35">
      <c r="A314" s="1">
        <v>46</v>
      </c>
      <c r="B314" s="44">
        <v>30409.53</v>
      </c>
    </row>
    <row r="315" spans="1:2" x14ac:dyDescent="0.35">
      <c r="A315" s="1">
        <v>53</v>
      </c>
      <c r="B315" s="44">
        <v>30366.93</v>
      </c>
    </row>
    <row r="316" spans="1:2" x14ac:dyDescent="0.35">
      <c r="A316" s="1">
        <v>19</v>
      </c>
      <c r="B316" s="44">
        <v>30328.27</v>
      </c>
    </row>
    <row r="317" spans="1:2" x14ac:dyDescent="0.35">
      <c r="A317" s="1">
        <v>50</v>
      </c>
      <c r="B317" s="44">
        <v>30284.639999999999</v>
      </c>
    </row>
    <row r="318" spans="1:2" x14ac:dyDescent="0.35">
      <c r="A318" s="1">
        <v>60</v>
      </c>
      <c r="B318" s="44">
        <v>30260</v>
      </c>
    </row>
    <row r="319" spans="1:2" x14ac:dyDescent="0.35">
      <c r="A319" s="1">
        <v>59</v>
      </c>
      <c r="B319" s="44">
        <v>30184.94</v>
      </c>
    </row>
    <row r="320" spans="1:2" x14ac:dyDescent="0.35">
      <c r="A320" s="1">
        <v>64</v>
      </c>
      <c r="B320" s="44">
        <v>30166.62</v>
      </c>
    </row>
    <row r="321" spans="1:2" x14ac:dyDescent="0.35">
      <c r="A321" s="1">
        <v>51</v>
      </c>
      <c r="B321" s="44">
        <v>30134.75</v>
      </c>
    </row>
    <row r="322" spans="1:2" x14ac:dyDescent="0.35">
      <c r="A322" s="1">
        <v>43</v>
      </c>
      <c r="B322" s="44">
        <v>30095.97</v>
      </c>
    </row>
    <row r="323" spans="1:2" x14ac:dyDescent="0.35">
      <c r="A323" s="1">
        <v>55</v>
      </c>
      <c r="B323" s="44">
        <v>30063.58</v>
      </c>
    </row>
    <row r="324" spans="1:2" x14ac:dyDescent="0.35">
      <c r="A324" s="1">
        <v>41</v>
      </c>
      <c r="B324" s="44">
        <v>30026.87</v>
      </c>
    </row>
    <row r="325" spans="1:2" x14ac:dyDescent="0.35">
      <c r="A325" s="1">
        <v>31</v>
      </c>
      <c r="B325" s="44">
        <v>29969.67</v>
      </c>
    </row>
    <row r="326" spans="1:2" x14ac:dyDescent="0.35">
      <c r="A326" s="1">
        <v>46</v>
      </c>
      <c r="B326" s="44">
        <v>29933.75</v>
      </c>
    </row>
    <row r="327" spans="1:2" x14ac:dyDescent="0.35">
      <c r="A327" s="1">
        <v>34</v>
      </c>
      <c r="B327" s="44">
        <v>29929.56</v>
      </c>
    </row>
    <row r="328" spans="1:2" x14ac:dyDescent="0.35">
      <c r="A328" s="1">
        <v>47</v>
      </c>
      <c r="B328" s="44">
        <v>29899.25</v>
      </c>
    </row>
    <row r="329" spans="1:2" x14ac:dyDescent="0.35">
      <c r="A329" s="1">
        <v>33</v>
      </c>
      <c r="B329" s="44">
        <v>29852.48</v>
      </c>
    </row>
    <row r="330" spans="1:2" x14ac:dyDescent="0.35">
      <c r="A330" s="1">
        <v>40</v>
      </c>
      <c r="B330" s="44">
        <v>29818.76</v>
      </c>
    </row>
    <row r="331" spans="1:2" x14ac:dyDescent="0.35">
      <c r="A331" s="1">
        <v>41</v>
      </c>
      <c r="B331" s="44">
        <v>29816.639999999999</v>
      </c>
    </row>
    <row r="332" spans="1:2" x14ac:dyDescent="0.35">
      <c r="A332" s="1">
        <v>24</v>
      </c>
      <c r="B332" s="44">
        <v>29760.6</v>
      </c>
    </row>
    <row r="333" spans="1:2" x14ac:dyDescent="0.35">
      <c r="A333" s="1">
        <v>49</v>
      </c>
      <c r="B333" s="44">
        <v>29757.69</v>
      </c>
    </row>
    <row r="334" spans="1:2" x14ac:dyDescent="0.35">
      <c r="A334" s="1">
        <v>29</v>
      </c>
      <c r="B334" s="44">
        <v>29622.69</v>
      </c>
    </row>
    <row r="335" spans="1:2" x14ac:dyDescent="0.35">
      <c r="A335" s="1">
        <v>47</v>
      </c>
      <c r="B335" s="44">
        <v>29583.8</v>
      </c>
    </row>
    <row r="336" spans="1:2" x14ac:dyDescent="0.35">
      <c r="A336" s="1">
        <v>63</v>
      </c>
      <c r="B336" s="44">
        <v>29523.17</v>
      </c>
    </row>
    <row r="337" spans="1:2" x14ac:dyDescent="0.35">
      <c r="A337" s="1">
        <v>35</v>
      </c>
      <c r="B337" s="44">
        <v>29443.59</v>
      </c>
    </row>
    <row r="338" spans="1:2" x14ac:dyDescent="0.35">
      <c r="A338" s="1">
        <v>37</v>
      </c>
      <c r="B338" s="44">
        <v>29352.560000000001</v>
      </c>
    </row>
    <row r="339" spans="1:2" x14ac:dyDescent="0.35">
      <c r="A339" s="1">
        <v>65</v>
      </c>
      <c r="B339" s="44">
        <v>29330.98</v>
      </c>
    </row>
    <row r="340" spans="1:2" x14ac:dyDescent="0.35">
      <c r="A340" s="1">
        <v>44</v>
      </c>
      <c r="B340" s="44">
        <v>29227.599999999999</v>
      </c>
    </row>
    <row r="341" spans="1:2" x14ac:dyDescent="0.35">
      <c r="A341" s="1">
        <v>53</v>
      </c>
      <c r="B341" s="44">
        <v>29186.48</v>
      </c>
    </row>
    <row r="342" spans="1:2" x14ac:dyDescent="0.35">
      <c r="A342" s="1">
        <v>46</v>
      </c>
      <c r="B342" s="44">
        <v>29160.39</v>
      </c>
    </row>
    <row r="343" spans="1:2" x14ac:dyDescent="0.35">
      <c r="A343" s="1">
        <v>61</v>
      </c>
      <c r="B343" s="44">
        <v>29141.360000000001</v>
      </c>
    </row>
    <row r="344" spans="1:2" x14ac:dyDescent="0.35">
      <c r="A344" s="1">
        <v>44</v>
      </c>
      <c r="B344" s="44">
        <v>29114.77</v>
      </c>
    </row>
    <row r="345" spans="1:2" x14ac:dyDescent="0.35">
      <c r="A345" s="1">
        <v>42</v>
      </c>
      <c r="B345" s="44">
        <v>29114.21</v>
      </c>
    </row>
    <row r="346" spans="1:2" x14ac:dyDescent="0.35">
      <c r="A346" s="1">
        <v>30</v>
      </c>
      <c r="B346" s="44">
        <v>29007.82</v>
      </c>
    </row>
    <row r="347" spans="1:2" x14ac:dyDescent="0.35">
      <c r="A347" s="1">
        <v>19</v>
      </c>
      <c r="B347" s="44">
        <v>28998.68</v>
      </c>
    </row>
    <row r="348" spans="1:2" x14ac:dyDescent="0.35">
      <c r="A348" s="1">
        <v>63</v>
      </c>
      <c r="B348" s="44">
        <v>28950.47</v>
      </c>
    </row>
    <row r="349" spans="1:2" x14ac:dyDescent="0.35">
      <c r="A349" s="1">
        <v>60</v>
      </c>
      <c r="B349" s="44">
        <v>28923.14</v>
      </c>
    </row>
    <row r="350" spans="1:2" x14ac:dyDescent="0.35">
      <c r="A350" s="1">
        <v>61</v>
      </c>
      <c r="B350" s="44">
        <v>28868.66</v>
      </c>
    </row>
    <row r="351" spans="1:2" x14ac:dyDescent="0.35">
      <c r="A351" s="1">
        <v>32</v>
      </c>
      <c r="B351" s="44">
        <v>28716.14</v>
      </c>
    </row>
    <row r="352" spans="1:2" x14ac:dyDescent="0.35">
      <c r="A352" s="1">
        <v>37</v>
      </c>
      <c r="B352" s="44">
        <v>28542.86</v>
      </c>
    </row>
    <row r="353" spans="1:2" x14ac:dyDescent="0.35">
      <c r="A353" s="1">
        <v>40</v>
      </c>
      <c r="B353" s="44">
        <v>28476.73</v>
      </c>
    </row>
    <row r="354" spans="1:2" x14ac:dyDescent="0.35">
      <c r="A354" s="1">
        <v>48</v>
      </c>
      <c r="B354" s="44">
        <v>28468.92</v>
      </c>
    </row>
    <row r="355" spans="1:2" x14ac:dyDescent="0.35">
      <c r="A355" s="1">
        <v>45</v>
      </c>
      <c r="B355" s="44">
        <v>28340.19</v>
      </c>
    </row>
    <row r="356" spans="1:2" x14ac:dyDescent="0.35">
      <c r="A356" s="1">
        <v>32</v>
      </c>
      <c r="B356" s="44">
        <v>28302.33</v>
      </c>
    </row>
    <row r="357" spans="1:2" x14ac:dyDescent="0.35">
      <c r="A357" s="1">
        <v>59</v>
      </c>
      <c r="B357" s="44">
        <v>28287.9</v>
      </c>
    </row>
    <row r="358" spans="1:2" x14ac:dyDescent="0.35">
      <c r="A358" s="1">
        <v>23</v>
      </c>
      <c r="B358" s="44">
        <v>28245.34</v>
      </c>
    </row>
    <row r="359" spans="1:2" x14ac:dyDescent="0.35">
      <c r="A359" s="1">
        <v>62</v>
      </c>
      <c r="B359" s="44">
        <v>28101.33</v>
      </c>
    </row>
    <row r="360" spans="1:2" x14ac:dyDescent="0.35">
      <c r="A360" s="1">
        <v>37</v>
      </c>
      <c r="B360" s="44">
        <v>28006.94</v>
      </c>
    </row>
    <row r="361" spans="1:2" x14ac:dyDescent="0.35">
      <c r="A361" s="1">
        <v>23</v>
      </c>
      <c r="B361" s="44">
        <v>27980.77</v>
      </c>
    </row>
    <row r="362" spans="1:2" x14ac:dyDescent="0.35">
      <c r="A362" s="1">
        <v>61</v>
      </c>
      <c r="B362" s="44">
        <v>27941.29</v>
      </c>
    </row>
    <row r="363" spans="1:2" x14ac:dyDescent="0.35">
      <c r="A363" s="1">
        <v>32</v>
      </c>
      <c r="B363" s="44">
        <v>27931.11</v>
      </c>
    </row>
    <row r="364" spans="1:2" x14ac:dyDescent="0.35">
      <c r="A364" s="1">
        <v>33</v>
      </c>
      <c r="B364" s="44">
        <v>27925.86</v>
      </c>
    </row>
    <row r="365" spans="1:2" x14ac:dyDescent="0.35">
      <c r="A365" s="1">
        <v>37</v>
      </c>
      <c r="B365" s="44">
        <v>27849.94</v>
      </c>
    </row>
    <row r="366" spans="1:2" x14ac:dyDescent="0.35">
      <c r="A366" s="1">
        <v>62</v>
      </c>
      <c r="B366" s="44">
        <v>27808.73</v>
      </c>
    </row>
    <row r="367" spans="1:2" x14ac:dyDescent="0.35">
      <c r="A367" s="1">
        <v>20</v>
      </c>
      <c r="B367" s="44">
        <v>27724.29</v>
      </c>
    </row>
    <row r="368" spans="1:2" x14ac:dyDescent="0.35">
      <c r="A368" s="1">
        <v>30</v>
      </c>
      <c r="B368" s="44">
        <v>27696.11</v>
      </c>
    </row>
    <row r="369" spans="1:2" x14ac:dyDescent="0.35">
      <c r="A369" s="1">
        <v>25</v>
      </c>
      <c r="B369" s="44">
        <v>27625.17</v>
      </c>
    </row>
    <row r="370" spans="1:2" x14ac:dyDescent="0.35">
      <c r="A370" s="1">
        <v>25</v>
      </c>
      <c r="B370" s="44">
        <v>27619.360000000001</v>
      </c>
    </row>
    <row r="371" spans="1:2" x14ac:dyDescent="0.35">
      <c r="A371" s="1">
        <v>30</v>
      </c>
      <c r="B371" s="44">
        <v>27614.71</v>
      </c>
    </row>
    <row r="372" spans="1:2" x14ac:dyDescent="0.35">
      <c r="A372" s="1">
        <v>37</v>
      </c>
      <c r="B372" s="44">
        <v>27598.93</v>
      </c>
    </row>
    <row r="373" spans="1:2" x14ac:dyDescent="0.35">
      <c r="A373" s="1">
        <v>38</v>
      </c>
      <c r="B373" s="44">
        <v>27534.53</v>
      </c>
    </row>
    <row r="374" spans="1:2" x14ac:dyDescent="0.35">
      <c r="A374" s="1">
        <v>57</v>
      </c>
      <c r="B374" s="44">
        <v>27533.91</v>
      </c>
    </row>
    <row r="375" spans="1:2" x14ac:dyDescent="0.35">
      <c r="A375" s="1">
        <v>41</v>
      </c>
      <c r="B375" s="44">
        <v>27495.59</v>
      </c>
    </row>
    <row r="376" spans="1:2" x14ac:dyDescent="0.35">
      <c r="A376" s="1">
        <v>37</v>
      </c>
      <c r="B376" s="44">
        <v>27432.73</v>
      </c>
    </row>
    <row r="377" spans="1:2" x14ac:dyDescent="0.35">
      <c r="A377" s="1">
        <v>34</v>
      </c>
      <c r="B377" s="44">
        <v>27375.9</v>
      </c>
    </row>
    <row r="378" spans="1:2" x14ac:dyDescent="0.35">
      <c r="A378" s="1">
        <v>53</v>
      </c>
      <c r="B378" s="44">
        <v>27346.04</v>
      </c>
    </row>
    <row r="379" spans="1:2" x14ac:dyDescent="0.35">
      <c r="A379" s="1">
        <v>55</v>
      </c>
      <c r="B379" s="44">
        <v>27322.73</v>
      </c>
    </row>
    <row r="380" spans="1:2" x14ac:dyDescent="0.35">
      <c r="A380" s="1">
        <v>23</v>
      </c>
      <c r="B380" s="44">
        <v>27236.959999999999</v>
      </c>
    </row>
    <row r="381" spans="1:2" x14ac:dyDescent="0.35">
      <c r="A381" s="1">
        <v>57</v>
      </c>
      <c r="B381" s="44">
        <v>27218.44</v>
      </c>
    </row>
    <row r="382" spans="1:2" x14ac:dyDescent="0.35">
      <c r="A382" s="1">
        <v>52</v>
      </c>
      <c r="B382" s="44">
        <v>27117.99</v>
      </c>
    </row>
    <row r="383" spans="1:2" x14ac:dyDescent="0.35">
      <c r="A383" s="1">
        <v>32</v>
      </c>
      <c r="B383" s="44">
        <v>27092.38</v>
      </c>
    </row>
    <row r="384" spans="1:2" x14ac:dyDescent="0.35">
      <c r="A384" s="1">
        <v>28</v>
      </c>
      <c r="B384" s="44">
        <v>27080.639999999999</v>
      </c>
    </row>
    <row r="385" spans="1:2" x14ac:dyDescent="0.35">
      <c r="A385" s="1">
        <v>64</v>
      </c>
      <c r="B385" s="44">
        <v>27037.91</v>
      </c>
    </row>
    <row r="386" spans="1:2" x14ac:dyDescent="0.35">
      <c r="A386" s="1">
        <v>62</v>
      </c>
      <c r="B386" s="44">
        <v>27000.98</v>
      </c>
    </row>
    <row r="387" spans="1:2" x14ac:dyDescent="0.35">
      <c r="A387" s="1">
        <v>22</v>
      </c>
      <c r="B387" s="44">
        <v>26936.98</v>
      </c>
    </row>
    <row r="388" spans="1:2" x14ac:dyDescent="0.35">
      <c r="A388" s="1">
        <v>20</v>
      </c>
      <c r="B388" s="44">
        <v>26927.69</v>
      </c>
    </row>
    <row r="389" spans="1:2" x14ac:dyDescent="0.35">
      <c r="A389" s="1">
        <v>64</v>
      </c>
      <c r="B389" s="44">
        <v>26926.51</v>
      </c>
    </row>
    <row r="390" spans="1:2" x14ac:dyDescent="0.35">
      <c r="A390" s="1">
        <v>31</v>
      </c>
      <c r="B390" s="44">
        <v>26912.560000000001</v>
      </c>
    </row>
    <row r="391" spans="1:2" x14ac:dyDescent="0.35">
      <c r="A391" s="1">
        <v>34</v>
      </c>
      <c r="B391" s="44">
        <v>26607.89</v>
      </c>
    </row>
    <row r="392" spans="1:2" x14ac:dyDescent="0.35">
      <c r="A392" s="1">
        <v>18</v>
      </c>
      <c r="B392" s="44">
        <v>26479.4</v>
      </c>
    </row>
    <row r="393" spans="1:2" x14ac:dyDescent="0.35">
      <c r="A393" s="1">
        <v>52</v>
      </c>
      <c r="B393" s="44">
        <v>26467.1</v>
      </c>
    </row>
    <row r="394" spans="1:2" x14ac:dyDescent="0.35">
      <c r="A394" s="1">
        <v>48</v>
      </c>
      <c r="B394" s="44">
        <v>26392.26</v>
      </c>
    </row>
    <row r="395" spans="1:2" x14ac:dyDescent="0.35">
      <c r="A395" s="1">
        <v>18</v>
      </c>
      <c r="B395" s="44">
        <v>26316.59</v>
      </c>
    </row>
    <row r="396" spans="1:2" x14ac:dyDescent="0.35">
      <c r="A396" s="1">
        <v>48</v>
      </c>
      <c r="B396" s="44">
        <v>26236.58</v>
      </c>
    </row>
    <row r="397" spans="1:2" x14ac:dyDescent="0.35">
      <c r="A397" s="1">
        <v>49</v>
      </c>
      <c r="B397" s="44">
        <v>26140.36</v>
      </c>
    </row>
    <row r="398" spans="1:2" x14ac:dyDescent="0.35">
      <c r="A398" s="1">
        <v>20</v>
      </c>
      <c r="B398" s="44">
        <v>26125.67</v>
      </c>
    </row>
    <row r="399" spans="1:2" x14ac:dyDescent="0.35">
      <c r="A399" s="1">
        <v>56</v>
      </c>
      <c r="B399" s="44">
        <v>26109.33</v>
      </c>
    </row>
    <row r="400" spans="1:2" x14ac:dyDescent="0.35">
      <c r="A400" s="1">
        <v>22</v>
      </c>
      <c r="B400" s="44">
        <v>26026.97</v>
      </c>
    </row>
    <row r="401" spans="1:2" x14ac:dyDescent="0.35">
      <c r="A401" s="1">
        <v>22</v>
      </c>
      <c r="B401" s="44">
        <v>26018.95</v>
      </c>
    </row>
    <row r="402" spans="1:2" x14ac:dyDescent="0.35">
      <c r="A402" s="1">
        <v>52</v>
      </c>
      <c r="B402" s="44">
        <v>25992.82</v>
      </c>
    </row>
    <row r="403" spans="1:2" x14ac:dyDescent="0.35">
      <c r="A403" s="1">
        <v>59</v>
      </c>
      <c r="B403" s="44">
        <v>25678.78</v>
      </c>
    </row>
    <row r="404" spans="1:2" x14ac:dyDescent="0.35">
      <c r="A404" s="1">
        <v>50</v>
      </c>
      <c r="B404" s="44">
        <v>25656.58</v>
      </c>
    </row>
    <row r="405" spans="1:2" x14ac:dyDescent="0.35">
      <c r="A405" s="1">
        <v>21</v>
      </c>
      <c r="B405" s="44">
        <v>25648.98</v>
      </c>
    </row>
    <row r="406" spans="1:2" x14ac:dyDescent="0.35">
      <c r="A406" s="1">
        <v>54</v>
      </c>
      <c r="B406" s="44">
        <v>25517.11</v>
      </c>
    </row>
    <row r="407" spans="1:2" x14ac:dyDescent="0.35">
      <c r="A407" s="1">
        <v>54</v>
      </c>
      <c r="B407" s="44">
        <v>25382.3</v>
      </c>
    </row>
    <row r="408" spans="1:2" x14ac:dyDescent="0.35">
      <c r="A408" s="1">
        <v>50</v>
      </c>
      <c r="B408" s="44">
        <v>25333.33</v>
      </c>
    </row>
    <row r="409" spans="1:2" x14ac:dyDescent="0.35">
      <c r="A409" s="1">
        <v>47</v>
      </c>
      <c r="B409" s="44">
        <v>25309.49</v>
      </c>
    </row>
    <row r="410" spans="1:2" x14ac:dyDescent="0.35">
      <c r="A410" s="1">
        <v>24</v>
      </c>
      <c r="B410" s="44">
        <v>25127.22</v>
      </c>
    </row>
    <row r="411" spans="1:2" x14ac:dyDescent="0.35">
      <c r="A411" s="1">
        <v>24</v>
      </c>
      <c r="B411" s="44">
        <v>25081.77</v>
      </c>
    </row>
    <row r="412" spans="1:2" x14ac:dyDescent="0.35">
      <c r="A412" s="1">
        <v>27</v>
      </c>
      <c r="B412" s="44">
        <v>25075.97</v>
      </c>
    </row>
    <row r="413" spans="1:2" x14ac:dyDescent="0.35">
      <c r="A413" s="1">
        <v>47</v>
      </c>
      <c r="B413" s="44">
        <v>24915.22</v>
      </c>
    </row>
    <row r="414" spans="1:2" x14ac:dyDescent="0.35">
      <c r="A414" s="1">
        <v>35</v>
      </c>
      <c r="B414" s="44">
        <v>24915.05</v>
      </c>
    </row>
    <row r="415" spans="1:2" x14ac:dyDescent="0.35">
      <c r="A415" s="1">
        <v>53</v>
      </c>
      <c r="B415" s="44">
        <v>24873.38</v>
      </c>
    </row>
    <row r="416" spans="1:2" x14ac:dyDescent="0.35">
      <c r="A416" s="1">
        <v>52</v>
      </c>
      <c r="B416" s="44">
        <v>24869.84</v>
      </c>
    </row>
    <row r="417" spans="1:2" x14ac:dyDescent="0.35">
      <c r="A417" s="1">
        <v>27</v>
      </c>
      <c r="B417" s="44">
        <v>24863.25</v>
      </c>
    </row>
    <row r="418" spans="1:2" x14ac:dyDescent="0.35">
      <c r="A418" s="1">
        <v>28</v>
      </c>
      <c r="B418" s="44">
        <v>24817.25</v>
      </c>
    </row>
    <row r="419" spans="1:2" x14ac:dyDescent="0.35">
      <c r="A419" s="1">
        <v>30</v>
      </c>
      <c r="B419" s="44">
        <v>24795.040000000001</v>
      </c>
    </row>
    <row r="420" spans="1:2" x14ac:dyDescent="0.35">
      <c r="A420" s="1">
        <v>26</v>
      </c>
      <c r="B420" s="44">
        <v>24671.66</v>
      </c>
    </row>
    <row r="421" spans="1:2" x14ac:dyDescent="0.35">
      <c r="A421" s="1">
        <v>52</v>
      </c>
      <c r="B421" s="44">
        <v>24667.42</v>
      </c>
    </row>
    <row r="422" spans="1:2" x14ac:dyDescent="0.35">
      <c r="A422" s="1">
        <v>46</v>
      </c>
      <c r="B422" s="44">
        <v>24603.05</v>
      </c>
    </row>
    <row r="423" spans="1:2" x14ac:dyDescent="0.35">
      <c r="A423" s="1">
        <v>47</v>
      </c>
      <c r="B423" s="44">
        <v>24535.7</v>
      </c>
    </row>
    <row r="424" spans="1:2" x14ac:dyDescent="0.35">
      <c r="A424" s="1">
        <v>50</v>
      </c>
      <c r="B424" s="44">
        <v>24520.26</v>
      </c>
    </row>
    <row r="425" spans="1:2" x14ac:dyDescent="0.35">
      <c r="A425" s="1">
        <v>61</v>
      </c>
      <c r="B425" s="44">
        <v>24513.09</v>
      </c>
    </row>
    <row r="426" spans="1:2" x14ac:dyDescent="0.35">
      <c r="A426" s="1">
        <v>54</v>
      </c>
      <c r="B426" s="44">
        <v>24476.48</v>
      </c>
    </row>
    <row r="427" spans="1:2" x14ac:dyDescent="0.35">
      <c r="A427" s="1">
        <v>52</v>
      </c>
      <c r="B427" s="44">
        <v>24393.62</v>
      </c>
    </row>
    <row r="428" spans="1:2" x14ac:dyDescent="0.35">
      <c r="A428" s="1">
        <v>23</v>
      </c>
      <c r="B428" s="44">
        <v>24387.74</v>
      </c>
    </row>
    <row r="429" spans="1:2" x14ac:dyDescent="0.35">
      <c r="A429" s="1">
        <v>18</v>
      </c>
      <c r="B429" s="44">
        <v>24294.02</v>
      </c>
    </row>
    <row r="430" spans="1:2" x14ac:dyDescent="0.35">
      <c r="A430" s="1">
        <v>58</v>
      </c>
      <c r="B430" s="44">
        <v>24227.34</v>
      </c>
    </row>
    <row r="431" spans="1:2" x14ac:dyDescent="0.35">
      <c r="A431" s="1">
        <v>48</v>
      </c>
      <c r="B431" s="44">
        <v>24180.93</v>
      </c>
    </row>
    <row r="432" spans="1:2" x14ac:dyDescent="0.35">
      <c r="A432" s="1">
        <v>49</v>
      </c>
      <c r="B432" s="44">
        <v>24106.91</v>
      </c>
    </row>
    <row r="433" spans="1:2" x14ac:dyDescent="0.35">
      <c r="A433" s="1">
        <v>19</v>
      </c>
      <c r="B433" s="44">
        <v>24059.68</v>
      </c>
    </row>
    <row r="434" spans="1:2" x14ac:dyDescent="0.35">
      <c r="A434" s="1">
        <v>51</v>
      </c>
      <c r="B434" s="44">
        <v>23967.38</v>
      </c>
    </row>
    <row r="435" spans="1:2" x14ac:dyDescent="0.35">
      <c r="A435" s="1">
        <v>52</v>
      </c>
      <c r="B435" s="44">
        <v>23887.66</v>
      </c>
    </row>
    <row r="436" spans="1:2" x14ac:dyDescent="0.35">
      <c r="A436" s="1">
        <v>49</v>
      </c>
      <c r="B436" s="44">
        <v>23807.24</v>
      </c>
    </row>
    <row r="437" spans="1:2" x14ac:dyDescent="0.35">
      <c r="A437" s="1">
        <v>49</v>
      </c>
      <c r="B437" s="44">
        <v>23568.27</v>
      </c>
    </row>
    <row r="438" spans="1:2" x14ac:dyDescent="0.35">
      <c r="A438" s="1">
        <v>39</v>
      </c>
      <c r="B438" s="44">
        <v>23563.02</v>
      </c>
    </row>
    <row r="439" spans="1:2" x14ac:dyDescent="0.35">
      <c r="A439" s="1">
        <v>47</v>
      </c>
      <c r="B439" s="44">
        <v>23401.31</v>
      </c>
    </row>
    <row r="440" spans="1:2" x14ac:dyDescent="0.35">
      <c r="A440" s="1">
        <v>49</v>
      </c>
      <c r="B440" s="44">
        <v>23306.55</v>
      </c>
    </row>
    <row r="441" spans="1:2" x14ac:dyDescent="0.35">
      <c r="A441" s="1">
        <v>28</v>
      </c>
      <c r="B441" s="44">
        <v>23288.93</v>
      </c>
    </row>
    <row r="442" spans="1:2" x14ac:dyDescent="0.35">
      <c r="A442" s="1">
        <v>53</v>
      </c>
      <c r="B442" s="44">
        <v>23244.79</v>
      </c>
    </row>
    <row r="443" spans="1:2" x14ac:dyDescent="0.35">
      <c r="A443" s="1">
        <v>25</v>
      </c>
      <c r="B443" s="44">
        <v>23241.47</v>
      </c>
    </row>
    <row r="444" spans="1:2" x14ac:dyDescent="0.35">
      <c r="A444" s="1">
        <v>19</v>
      </c>
      <c r="B444" s="44">
        <v>23082.959999999999</v>
      </c>
    </row>
    <row r="445" spans="1:2" x14ac:dyDescent="0.35">
      <c r="A445" s="1">
        <v>47</v>
      </c>
      <c r="B445" s="44">
        <v>23065.42</v>
      </c>
    </row>
    <row r="446" spans="1:2" x14ac:dyDescent="0.35">
      <c r="A446" s="1">
        <v>52</v>
      </c>
      <c r="B446" s="44">
        <v>23045.57</v>
      </c>
    </row>
    <row r="447" spans="1:2" x14ac:dyDescent="0.35">
      <c r="A447" s="1">
        <v>19</v>
      </c>
      <c r="B447" s="44">
        <v>22493.66</v>
      </c>
    </row>
    <row r="448" spans="1:2" x14ac:dyDescent="0.35">
      <c r="A448" s="1">
        <v>43</v>
      </c>
      <c r="B448" s="44">
        <v>22478.6</v>
      </c>
    </row>
    <row r="449" spans="1:2" x14ac:dyDescent="0.35">
      <c r="A449" s="1">
        <v>39</v>
      </c>
      <c r="B449" s="44">
        <v>22462.04</v>
      </c>
    </row>
    <row r="450" spans="1:2" x14ac:dyDescent="0.35">
      <c r="A450" s="1">
        <v>56</v>
      </c>
      <c r="B450" s="44">
        <v>22412.65</v>
      </c>
    </row>
    <row r="451" spans="1:2" x14ac:dyDescent="0.35">
      <c r="A451" s="1">
        <v>23</v>
      </c>
      <c r="B451" s="44">
        <v>22395.74</v>
      </c>
    </row>
    <row r="452" spans="1:2" x14ac:dyDescent="0.35">
      <c r="A452" s="1">
        <v>40</v>
      </c>
      <c r="B452" s="44">
        <v>22331.57</v>
      </c>
    </row>
    <row r="453" spans="1:2" x14ac:dyDescent="0.35">
      <c r="A453" s="1">
        <v>51</v>
      </c>
      <c r="B453" s="44">
        <v>22218.11</v>
      </c>
    </row>
    <row r="454" spans="1:2" x14ac:dyDescent="0.35">
      <c r="A454" s="1">
        <v>57</v>
      </c>
      <c r="B454" s="44">
        <v>22192.44</v>
      </c>
    </row>
    <row r="455" spans="1:2" x14ac:dyDescent="0.35">
      <c r="A455" s="1">
        <v>42</v>
      </c>
      <c r="B455" s="44">
        <v>22144.03</v>
      </c>
    </row>
    <row r="456" spans="1:2" x14ac:dyDescent="0.35">
      <c r="A456" s="1">
        <v>21</v>
      </c>
      <c r="B456" s="44">
        <v>22097.62</v>
      </c>
    </row>
    <row r="457" spans="1:2" x14ac:dyDescent="0.35">
      <c r="A457" s="1">
        <v>33</v>
      </c>
      <c r="B457" s="44">
        <v>21984.47</v>
      </c>
    </row>
    <row r="458" spans="1:2" x14ac:dyDescent="0.35">
      <c r="A458" s="1">
        <v>47</v>
      </c>
      <c r="B458" s="44">
        <v>21978.68</v>
      </c>
    </row>
    <row r="459" spans="1:2" x14ac:dyDescent="0.35">
      <c r="A459" s="1">
        <v>19</v>
      </c>
      <c r="B459" s="44">
        <v>21882.400000000001</v>
      </c>
    </row>
    <row r="460" spans="1:2" x14ac:dyDescent="0.35">
      <c r="A460" s="1">
        <v>43</v>
      </c>
      <c r="B460" s="44">
        <v>21880.82</v>
      </c>
    </row>
    <row r="461" spans="1:2" x14ac:dyDescent="0.35">
      <c r="A461" s="1">
        <v>59</v>
      </c>
      <c r="B461" s="44">
        <v>21797</v>
      </c>
    </row>
    <row r="462" spans="1:2" x14ac:dyDescent="0.35">
      <c r="A462" s="1">
        <v>43</v>
      </c>
      <c r="B462" s="44">
        <v>21774.32</v>
      </c>
    </row>
    <row r="463" spans="1:2" x14ac:dyDescent="0.35">
      <c r="A463" s="1">
        <v>43</v>
      </c>
      <c r="B463" s="44">
        <v>21771.34</v>
      </c>
    </row>
    <row r="464" spans="1:2" x14ac:dyDescent="0.35">
      <c r="A464" s="1">
        <v>46</v>
      </c>
      <c r="B464" s="44">
        <v>21677.279999999999</v>
      </c>
    </row>
    <row r="465" spans="1:2" x14ac:dyDescent="0.35">
      <c r="A465" s="1">
        <v>60</v>
      </c>
      <c r="B465" s="44">
        <v>21661.16</v>
      </c>
    </row>
    <row r="466" spans="1:2" x14ac:dyDescent="0.35">
      <c r="A466" s="1">
        <v>39</v>
      </c>
      <c r="B466" s="44">
        <v>21659.93</v>
      </c>
    </row>
    <row r="467" spans="1:2" x14ac:dyDescent="0.35">
      <c r="A467" s="1">
        <v>23</v>
      </c>
      <c r="B467" s="44">
        <v>21595.38</v>
      </c>
    </row>
    <row r="468" spans="1:2" x14ac:dyDescent="0.35">
      <c r="A468" s="1">
        <v>32</v>
      </c>
      <c r="B468" s="44">
        <v>21472.48</v>
      </c>
    </row>
    <row r="469" spans="1:2" x14ac:dyDescent="0.35">
      <c r="A469" s="1">
        <v>42</v>
      </c>
      <c r="B469" s="44">
        <v>21348.71</v>
      </c>
    </row>
    <row r="470" spans="1:2" x14ac:dyDescent="0.35">
      <c r="A470" s="1">
        <v>18</v>
      </c>
      <c r="B470" s="44">
        <v>21344.85</v>
      </c>
    </row>
    <row r="471" spans="1:2" x14ac:dyDescent="0.35">
      <c r="A471" s="1">
        <v>42</v>
      </c>
      <c r="B471" s="44">
        <v>21259.38</v>
      </c>
    </row>
    <row r="472" spans="1:2" x14ac:dyDescent="0.35">
      <c r="A472" s="1">
        <v>48</v>
      </c>
      <c r="B472" s="44">
        <v>21232.18</v>
      </c>
    </row>
    <row r="473" spans="1:2" x14ac:dyDescent="0.35">
      <c r="A473" s="1">
        <v>48</v>
      </c>
      <c r="B473" s="44">
        <v>21223.68</v>
      </c>
    </row>
    <row r="474" spans="1:2" x14ac:dyDescent="0.35">
      <c r="A474" s="1">
        <v>53</v>
      </c>
      <c r="B474" s="44">
        <v>21195.82</v>
      </c>
    </row>
    <row r="475" spans="1:2" x14ac:dyDescent="0.35">
      <c r="A475" s="1">
        <v>45</v>
      </c>
      <c r="B475" s="44">
        <v>21098.55</v>
      </c>
    </row>
    <row r="476" spans="1:2" x14ac:dyDescent="0.35">
      <c r="A476" s="1">
        <v>39</v>
      </c>
      <c r="B476" s="44">
        <v>21082.16</v>
      </c>
    </row>
    <row r="477" spans="1:2" x14ac:dyDescent="0.35">
      <c r="A477" s="1">
        <v>58</v>
      </c>
      <c r="B477" s="44">
        <v>20893.060000000001</v>
      </c>
    </row>
    <row r="478" spans="1:2" x14ac:dyDescent="0.35">
      <c r="A478" s="1">
        <v>47</v>
      </c>
      <c r="B478" s="44">
        <v>20878.78</v>
      </c>
    </row>
    <row r="479" spans="1:2" x14ac:dyDescent="0.35">
      <c r="A479" s="1">
        <v>55</v>
      </c>
      <c r="B479" s="44">
        <v>20781.490000000002</v>
      </c>
    </row>
    <row r="480" spans="1:2" x14ac:dyDescent="0.35">
      <c r="A480" s="1">
        <v>36</v>
      </c>
      <c r="B480" s="44">
        <v>20773.63</v>
      </c>
    </row>
    <row r="481" spans="1:2" x14ac:dyDescent="0.35">
      <c r="A481" s="1">
        <v>30</v>
      </c>
      <c r="B481" s="44">
        <v>20745.990000000002</v>
      </c>
    </row>
    <row r="482" spans="1:2" x14ac:dyDescent="0.35">
      <c r="A482" s="1">
        <v>57</v>
      </c>
      <c r="B482" s="44">
        <v>20709.02</v>
      </c>
    </row>
    <row r="483" spans="1:2" x14ac:dyDescent="0.35">
      <c r="A483" s="1">
        <v>55</v>
      </c>
      <c r="B483" s="44">
        <v>20630.28</v>
      </c>
    </row>
    <row r="484" spans="1:2" x14ac:dyDescent="0.35">
      <c r="A484" s="1">
        <v>56</v>
      </c>
      <c r="B484" s="44">
        <v>20568.32</v>
      </c>
    </row>
    <row r="485" spans="1:2" x14ac:dyDescent="0.35">
      <c r="A485" s="1">
        <v>53</v>
      </c>
      <c r="B485" s="44">
        <v>20463</v>
      </c>
    </row>
    <row r="486" spans="1:2" x14ac:dyDescent="0.35">
      <c r="A486" s="1">
        <v>60</v>
      </c>
      <c r="B486" s="44">
        <v>20446.849999999999</v>
      </c>
    </row>
    <row r="487" spans="1:2" x14ac:dyDescent="0.35">
      <c r="A487" s="1">
        <v>37</v>
      </c>
      <c r="B487" s="44">
        <v>20420.599999999999</v>
      </c>
    </row>
    <row r="488" spans="1:2" x14ac:dyDescent="0.35">
      <c r="A488" s="1">
        <v>60</v>
      </c>
      <c r="B488" s="44">
        <v>20354.5</v>
      </c>
    </row>
    <row r="489" spans="1:2" x14ac:dyDescent="0.35">
      <c r="A489" s="1">
        <v>37</v>
      </c>
      <c r="B489" s="44">
        <v>20296.86</v>
      </c>
    </row>
    <row r="490" spans="1:2" x14ac:dyDescent="0.35">
      <c r="A490" s="1">
        <v>29</v>
      </c>
      <c r="B490" s="44">
        <v>20277.810000000001</v>
      </c>
    </row>
    <row r="491" spans="1:2" x14ac:dyDescent="0.35">
      <c r="A491" s="1">
        <v>56</v>
      </c>
      <c r="B491" s="44">
        <v>20253.84</v>
      </c>
    </row>
    <row r="492" spans="1:2" x14ac:dyDescent="0.35">
      <c r="A492" s="1">
        <v>35</v>
      </c>
      <c r="B492" s="44">
        <v>20234.849999999999</v>
      </c>
    </row>
    <row r="493" spans="1:2" x14ac:dyDescent="0.35">
      <c r="A493" s="1">
        <v>29</v>
      </c>
      <c r="B493" s="44">
        <v>20177.669999999998</v>
      </c>
    </row>
    <row r="494" spans="1:2" x14ac:dyDescent="0.35">
      <c r="A494" s="1">
        <v>20</v>
      </c>
      <c r="B494" s="44">
        <v>20167.34</v>
      </c>
    </row>
    <row r="495" spans="1:2" x14ac:dyDescent="0.35">
      <c r="A495" s="1">
        <v>39</v>
      </c>
      <c r="B495" s="44">
        <v>20149.32</v>
      </c>
    </row>
    <row r="496" spans="1:2" x14ac:dyDescent="0.35">
      <c r="A496" s="1">
        <v>34</v>
      </c>
      <c r="B496" s="44">
        <v>20009.63</v>
      </c>
    </row>
    <row r="497" spans="1:2" x14ac:dyDescent="0.35">
      <c r="A497" s="1">
        <v>56</v>
      </c>
      <c r="B497" s="44">
        <v>19995.29</v>
      </c>
    </row>
    <row r="498" spans="1:2" x14ac:dyDescent="0.35">
      <c r="A498" s="1">
        <v>42</v>
      </c>
      <c r="B498" s="44">
        <v>19964.75</v>
      </c>
    </row>
    <row r="499" spans="1:2" x14ac:dyDescent="0.35">
      <c r="A499" s="1">
        <v>25</v>
      </c>
      <c r="B499" s="44">
        <v>19933.46</v>
      </c>
    </row>
    <row r="500" spans="1:2" x14ac:dyDescent="0.35">
      <c r="A500" s="1">
        <v>43</v>
      </c>
      <c r="B500" s="44">
        <v>19798.05</v>
      </c>
    </row>
    <row r="501" spans="1:2" x14ac:dyDescent="0.35">
      <c r="A501" s="1">
        <v>50</v>
      </c>
      <c r="B501" s="44">
        <v>19749.38</v>
      </c>
    </row>
    <row r="502" spans="1:2" x14ac:dyDescent="0.35">
      <c r="A502" s="1">
        <v>32</v>
      </c>
      <c r="B502" s="44">
        <v>19719.689999999999</v>
      </c>
    </row>
    <row r="503" spans="1:2" x14ac:dyDescent="0.35">
      <c r="A503" s="1">
        <v>28</v>
      </c>
      <c r="B503" s="44">
        <v>19673.34</v>
      </c>
    </row>
    <row r="504" spans="1:2" x14ac:dyDescent="0.35">
      <c r="A504" s="1">
        <v>44</v>
      </c>
      <c r="B504" s="44">
        <v>19594.810000000001</v>
      </c>
    </row>
    <row r="505" spans="1:2" x14ac:dyDescent="0.35">
      <c r="A505" s="1">
        <v>59</v>
      </c>
      <c r="B505" s="44">
        <v>19551.34</v>
      </c>
    </row>
    <row r="506" spans="1:2" x14ac:dyDescent="0.35">
      <c r="A506" s="1">
        <v>37</v>
      </c>
      <c r="B506" s="44">
        <v>19539.240000000002</v>
      </c>
    </row>
    <row r="507" spans="1:2" x14ac:dyDescent="0.35">
      <c r="A507" s="1">
        <v>30</v>
      </c>
      <c r="B507" s="44">
        <v>19521.97</v>
      </c>
    </row>
    <row r="508" spans="1:2" x14ac:dyDescent="0.35">
      <c r="A508" s="1">
        <v>42</v>
      </c>
      <c r="B508" s="44">
        <v>19515.54</v>
      </c>
    </row>
    <row r="509" spans="1:2" x14ac:dyDescent="0.35">
      <c r="A509" s="1">
        <v>35</v>
      </c>
      <c r="B509" s="44">
        <v>19496.72</v>
      </c>
    </row>
    <row r="510" spans="1:2" x14ac:dyDescent="0.35">
      <c r="A510" s="1">
        <v>40</v>
      </c>
      <c r="B510" s="44">
        <v>19444.27</v>
      </c>
    </row>
    <row r="511" spans="1:2" x14ac:dyDescent="0.35">
      <c r="A511" s="1">
        <v>29</v>
      </c>
      <c r="B511" s="44">
        <v>19442.349999999999</v>
      </c>
    </row>
    <row r="512" spans="1:2" x14ac:dyDescent="0.35">
      <c r="A512" s="1">
        <v>35</v>
      </c>
      <c r="B512" s="44">
        <v>19362</v>
      </c>
    </row>
    <row r="513" spans="1:2" x14ac:dyDescent="0.35">
      <c r="A513" s="1">
        <v>31</v>
      </c>
      <c r="B513" s="44">
        <v>19350.37</v>
      </c>
    </row>
    <row r="514" spans="1:2" x14ac:dyDescent="0.35">
      <c r="A514" s="1">
        <v>56</v>
      </c>
      <c r="B514" s="44">
        <v>19321.060000000001</v>
      </c>
    </row>
    <row r="515" spans="1:2" x14ac:dyDescent="0.35">
      <c r="A515" s="1">
        <v>55</v>
      </c>
      <c r="B515" s="44">
        <v>19259.96</v>
      </c>
    </row>
    <row r="516" spans="1:2" x14ac:dyDescent="0.35">
      <c r="A516" s="1">
        <v>37</v>
      </c>
      <c r="B516" s="44">
        <v>19214.71</v>
      </c>
    </row>
    <row r="517" spans="1:2" x14ac:dyDescent="0.35">
      <c r="A517" s="1">
        <v>31</v>
      </c>
      <c r="B517" s="44">
        <v>19199.939999999999</v>
      </c>
    </row>
    <row r="518" spans="1:2" x14ac:dyDescent="0.35">
      <c r="A518" s="1">
        <v>43</v>
      </c>
      <c r="B518" s="44">
        <v>19144.580000000002</v>
      </c>
    </row>
    <row r="519" spans="1:2" x14ac:dyDescent="0.35">
      <c r="A519" s="1">
        <v>29</v>
      </c>
      <c r="B519" s="44">
        <v>19107.78</v>
      </c>
    </row>
    <row r="520" spans="1:2" x14ac:dyDescent="0.35">
      <c r="A520" s="1">
        <v>34</v>
      </c>
      <c r="B520" s="44">
        <v>19040.88</v>
      </c>
    </row>
    <row r="521" spans="1:2" x14ac:dyDescent="0.35">
      <c r="A521" s="1">
        <v>39</v>
      </c>
      <c r="B521" s="44">
        <v>19023.259999999998</v>
      </c>
    </row>
    <row r="522" spans="1:2" x14ac:dyDescent="0.35">
      <c r="A522" s="1">
        <v>34</v>
      </c>
      <c r="B522" s="44">
        <v>18972.5</v>
      </c>
    </row>
    <row r="523" spans="1:2" x14ac:dyDescent="0.35">
      <c r="A523" s="1">
        <v>30</v>
      </c>
      <c r="B523" s="44">
        <v>18963.169999999998</v>
      </c>
    </row>
    <row r="524" spans="1:2" x14ac:dyDescent="0.35">
      <c r="A524" s="1">
        <v>24</v>
      </c>
      <c r="B524" s="44">
        <v>18955.22</v>
      </c>
    </row>
    <row r="525" spans="1:2" x14ac:dyDescent="0.35">
      <c r="A525" s="1">
        <v>59</v>
      </c>
      <c r="B525" s="44">
        <v>18954.560000000001</v>
      </c>
    </row>
    <row r="526" spans="1:2" x14ac:dyDescent="0.35">
      <c r="A526" s="1">
        <v>53</v>
      </c>
      <c r="B526" s="44">
        <v>18932.810000000001</v>
      </c>
    </row>
    <row r="527" spans="1:2" x14ac:dyDescent="0.35">
      <c r="A527" s="1">
        <v>27</v>
      </c>
      <c r="B527" s="44">
        <v>18903.490000000002</v>
      </c>
    </row>
    <row r="528" spans="1:2" x14ac:dyDescent="0.35">
      <c r="A528" s="1">
        <v>59</v>
      </c>
      <c r="B528" s="44">
        <v>18883.330000000002</v>
      </c>
    </row>
    <row r="529" spans="1:2" x14ac:dyDescent="0.35">
      <c r="A529" s="1">
        <v>19</v>
      </c>
      <c r="B529" s="44">
        <v>18838.7</v>
      </c>
    </row>
    <row r="530" spans="1:2" x14ac:dyDescent="0.35">
      <c r="A530" s="1">
        <v>60</v>
      </c>
      <c r="B530" s="44">
        <v>18815.53</v>
      </c>
    </row>
    <row r="531" spans="1:2" x14ac:dyDescent="0.35">
      <c r="A531" s="1">
        <v>43</v>
      </c>
      <c r="B531" s="44">
        <v>18806.150000000001</v>
      </c>
    </row>
    <row r="532" spans="1:2" x14ac:dyDescent="0.35">
      <c r="A532" s="1">
        <v>27</v>
      </c>
      <c r="B532" s="44">
        <v>18804.75</v>
      </c>
    </row>
    <row r="533" spans="1:2" x14ac:dyDescent="0.35">
      <c r="A533" s="1">
        <v>43</v>
      </c>
      <c r="B533" s="44">
        <v>18767.740000000002</v>
      </c>
    </row>
    <row r="534" spans="1:2" x14ac:dyDescent="0.35">
      <c r="A534" s="1">
        <v>30</v>
      </c>
      <c r="B534" s="44">
        <v>18765.88</v>
      </c>
    </row>
    <row r="535" spans="1:2" x14ac:dyDescent="0.35">
      <c r="A535" s="1">
        <v>55</v>
      </c>
      <c r="B535" s="44">
        <v>18694.689999999999</v>
      </c>
    </row>
    <row r="536" spans="1:2" x14ac:dyDescent="0.35">
      <c r="A536" s="1">
        <v>52</v>
      </c>
      <c r="B536" s="44">
        <v>18682.740000000002</v>
      </c>
    </row>
    <row r="537" spans="1:2" x14ac:dyDescent="0.35">
      <c r="A537" s="1">
        <v>24</v>
      </c>
      <c r="B537" s="44">
        <v>18648.419999999998</v>
      </c>
    </row>
    <row r="538" spans="1:2" x14ac:dyDescent="0.35">
      <c r="A538" s="1">
        <v>36</v>
      </c>
      <c r="B538" s="44">
        <v>18608.259999999998</v>
      </c>
    </row>
    <row r="539" spans="1:2" x14ac:dyDescent="0.35">
      <c r="A539" s="1">
        <v>58</v>
      </c>
      <c r="B539" s="44">
        <v>18443.11</v>
      </c>
    </row>
    <row r="540" spans="1:2" x14ac:dyDescent="0.35">
      <c r="A540" s="1">
        <v>23</v>
      </c>
      <c r="B540" s="44">
        <v>18328.240000000002</v>
      </c>
    </row>
    <row r="541" spans="1:2" x14ac:dyDescent="0.35">
      <c r="A541" s="1">
        <v>27</v>
      </c>
      <c r="B541" s="44">
        <v>18310.740000000002</v>
      </c>
    </row>
    <row r="542" spans="1:2" x14ac:dyDescent="0.35">
      <c r="A542" s="1">
        <v>30</v>
      </c>
      <c r="B542" s="44">
        <v>18259.22</v>
      </c>
    </row>
    <row r="543" spans="1:2" x14ac:dyDescent="0.35">
      <c r="A543" s="1">
        <v>27</v>
      </c>
      <c r="B543" s="44">
        <v>18246.5</v>
      </c>
    </row>
    <row r="544" spans="1:2" x14ac:dyDescent="0.35">
      <c r="A544" s="1">
        <v>18</v>
      </c>
      <c r="B544" s="44">
        <v>18223.45</v>
      </c>
    </row>
    <row r="545" spans="1:2" x14ac:dyDescent="0.35">
      <c r="A545" s="1">
        <v>25</v>
      </c>
      <c r="B545" s="44">
        <v>18218.16</v>
      </c>
    </row>
    <row r="546" spans="1:2" x14ac:dyDescent="0.35">
      <c r="A546" s="1">
        <v>59</v>
      </c>
      <c r="B546" s="44">
        <v>18208.34</v>
      </c>
    </row>
    <row r="547" spans="1:2" x14ac:dyDescent="0.35">
      <c r="A547" s="1">
        <v>29</v>
      </c>
      <c r="B547" s="44">
        <v>18157.88</v>
      </c>
    </row>
    <row r="548" spans="1:2" x14ac:dyDescent="0.35">
      <c r="A548" s="1">
        <v>23</v>
      </c>
      <c r="B548" s="44">
        <v>18033.97</v>
      </c>
    </row>
    <row r="549" spans="1:2" x14ac:dyDescent="0.35">
      <c r="A549" s="1">
        <v>57</v>
      </c>
      <c r="B549" s="44">
        <v>18031.189999999999</v>
      </c>
    </row>
    <row r="550" spans="1:2" x14ac:dyDescent="0.35">
      <c r="A550" s="1">
        <v>47</v>
      </c>
      <c r="B550" s="44">
        <v>18031.16</v>
      </c>
    </row>
    <row r="551" spans="1:2" x14ac:dyDescent="0.35">
      <c r="A551" s="1">
        <v>21</v>
      </c>
      <c r="B551" s="44">
        <v>17942.11</v>
      </c>
    </row>
    <row r="552" spans="1:2" x14ac:dyDescent="0.35">
      <c r="A552" s="1">
        <v>45</v>
      </c>
      <c r="B552" s="44">
        <v>17929.3</v>
      </c>
    </row>
    <row r="553" spans="1:2" x14ac:dyDescent="0.35">
      <c r="A553" s="1">
        <v>33</v>
      </c>
      <c r="B553" s="44">
        <v>17904.53</v>
      </c>
    </row>
    <row r="554" spans="1:2" x14ac:dyDescent="0.35">
      <c r="A554" s="1">
        <v>43</v>
      </c>
      <c r="B554" s="44">
        <v>17882.669999999998</v>
      </c>
    </row>
    <row r="555" spans="1:2" x14ac:dyDescent="0.35">
      <c r="A555" s="1">
        <v>25</v>
      </c>
      <c r="B555" s="44">
        <v>17878.900000000001</v>
      </c>
    </row>
    <row r="556" spans="1:2" x14ac:dyDescent="0.35">
      <c r="A556" s="1">
        <v>46</v>
      </c>
      <c r="B556" s="44">
        <v>17862.919999999998</v>
      </c>
    </row>
    <row r="557" spans="1:2" x14ac:dyDescent="0.35">
      <c r="A557" s="1">
        <v>59</v>
      </c>
      <c r="B557" s="44">
        <v>17832.599999999999</v>
      </c>
    </row>
    <row r="558" spans="1:2" x14ac:dyDescent="0.35">
      <c r="A558" s="1">
        <v>43</v>
      </c>
      <c r="B558" s="44">
        <v>17779.939999999999</v>
      </c>
    </row>
    <row r="559" spans="1:2" x14ac:dyDescent="0.35">
      <c r="A559" s="1">
        <v>56</v>
      </c>
      <c r="B559" s="44">
        <v>17777.73</v>
      </c>
    </row>
    <row r="560" spans="1:2" x14ac:dyDescent="0.35">
      <c r="A560" s="1">
        <v>19</v>
      </c>
      <c r="B560" s="44">
        <v>17748.509999999998</v>
      </c>
    </row>
    <row r="561" spans="1:2" x14ac:dyDescent="0.35">
      <c r="A561" s="1">
        <v>28</v>
      </c>
      <c r="B561" s="44">
        <v>17663.14</v>
      </c>
    </row>
    <row r="562" spans="1:2" x14ac:dyDescent="0.35">
      <c r="A562" s="1">
        <v>32</v>
      </c>
      <c r="B562" s="44">
        <v>17626.240000000002</v>
      </c>
    </row>
    <row r="563" spans="1:2" x14ac:dyDescent="0.35">
      <c r="A563" s="1">
        <v>52</v>
      </c>
      <c r="B563" s="44">
        <v>17584.72</v>
      </c>
    </row>
    <row r="564" spans="1:2" x14ac:dyDescent="0.35">
      <c r="A564" s="1">
        <v>20</v>
      </c>
      <c r="B564" s="44">
        <v>17560.38</v>
      </c>
    </row>
    <row r="565" spans="1:2" x14ac:dyDescent="0.35">
      <c r="A565" s="1">
        <v>59</v>
      </c>
      <c r="B565" s="44">
        <v>17556.88</v>
      </c>
    </row>
    <row r="566" spans="1:2" x14ac:dyDescent="0.35">
      <c r="A566" s="1">
        <v>54</v>
      </c>
      <c r="B566" s="44">
        <v>17507.47</v>
      </c>
    </row>
    <row r="567" spans="1:2" x14ac:dyDescent="0.35">
      <c r="A567" s="1">
        <v>57</v>
      </c>
      <c r="B567" s="44">
        <v>17505.650000000001</v>
      </c>
    </row>
    <row r="568" spans="1:2" x14ac:dyDescent="0.35">
      <c r="A568" s="1">
        <v>32</v>
      </c>
      <c r="B568" s="44">
        <v>17496.310000000001</v>
      </c>
    </row>
    <row r="569" spans="1:2" x14ac:dyDescent="0.35">
      <c r="A569" s="1">
        <v>52</v>
      </c>
      <c r="B569" s="44">
        <v>17479.53</v>
      </c>
    </row>
    <row r="570" spans="1:2" x14ac:dyDescent="0.35">
      <c r="A570" s="1">
        <v>19</v>
      </c>
      <c r="B570" s="44">
        <v>17468.98</v>
      </c>
    </row>
    <row r="571" spans="1:2" x14ac:dyDescent="0.35">
      <c r="A571" s="1">
        <v>30</v>
      </c>
      <c r="B571" s="44">
        <v>17361.77</v>
      </c>
    </row>
    <row r="572" spans="1:2" x14ac:dyDescent="0.35">
      <c r="A572" s="1">
        <v>19</v>
      </c>
      <c r="B572" s="44">
        <v>17352.68</v>
      </c>
    </row>
    <row r="573" spans="1:2" x14ac:dyDescent="0.35">
      <c r="A573" s="1">
        <v>59</v>
      </c>
      <c r="B573" s="44">
        <v>17337.580000000002</v>
      </c>
    </row>
    <row r="574" spans="1:2" x14ac:dyDescent="0.35">
      <c r="A574" s="1">
        <v>47</v>
      </c>
      <c r="B574" s="44">
        <v>17253.43</v>
      </c>
    </row>
    <row r="575" spans="1:2" x14ac:dyDescent="0.35">
      <c r="A575" s="1">
        <v>40</v>
      </c>
      <c r="B575" s="44">
        <v>17179.52</v>
      </c>
    </row>
    <row r="576" spans="1:2" x14ac:dyDescent="0.35">
      <c r="A576" s="1">
        <v>18</v>
      </c>
      <c r="B576" s="44">
        <v>17178.68</v>
      </c>
    </row>
    <row r="577" spans="1:2" x14ac:dyDescent="0.35">
      <c r="A577" s="1">
        <v>59</v>
      </c>
      <c r="B577" s="44">
        <v>17174.52</v>
      </c>
    </row>
    <row r="578" spans="1:2" x14ac:dyDescent="0.35">
      <c r="A578" s="1">
        <v>57</v>
      </c>
      <c r="B578" s="44">
        <v>17172.27</v>
      </c>
    </row>
    <row r="579" spans="1:2" x14ac:dyDescent="0.35">
      <c r="A579" s="1">
        <v>25</v>
      </c>
      <c r="B579" s="44">
        <v>17128.43</v>
      </c>
    </row>
    <row r="580" spans="1:2" x14ac:dyDescent="0.35">
      <c r="A580" s="1">
        <v>20</v>
      </c>
      <c r="B580" s="44">
        <v>17085.27</v>
      </c>
    </row>
    <row r="581" spans="1:2" x14ac:dyDescent="0.35">
      <c r="A581" s="1">
        <v>19</v>
      </c>
      <c r="B581" s="44">
        <v>17081.080000000002</v>
      </c>
    </row>
    <row r="582" spans="1:2" x14ac:dyDescent="0.35">
      <c r="A582" s="1">
        <v>26</v>
      </c>
      <c r="B582" s="44">
        <v>17043.34</v>
      </c>
    </row>
    <row r="583" spans="1:2" x14ac:dyDescent="0.35">
      <c r="A583" s="1">
        <v>51</v>
      </c>
      <c r="B583" s="44">
        <v>17016.009999999998</v>
      </c>
    </row>
    <row r="584" spans="1:2" x14ac:dyDescent="0.35">
      <c r="A584" s="1">
        <v>42</v>
      </c>
      <c r="B584" s="44">
        <v>16990.55</v>
      </c>
    </row>
    <row r="585" spans="1:2" x14ac:dyDescent="0.35">
      <c r="A585" s="1">
        <v>45</v>
      </c>
      <c r="B585" s="44">
        <v>16921.09</v>
      </c>
    </row>
    <row r="586" spans="1:2" x14ac:dyDescent="0.35">
      <c r="A586" s="1">
        <v>54</v>
      </c>
      <c r="B586" s="44">
        <v>16903.5</v>
      </c>
    </row>
    <row r="587" spans="1:2" x14ac:dyDescent="0.35">
      <c r="A587" s="1">
        <v>19</v>
      </c>
      <c r="B587" s="44">
        <v>16884.919999999998</v>
      </c>
    </row>
    <row r="588" spans="1:2" x14ac:dyDescent="0.35">
      <c r="A588" s="1">
        <v>48</v>
      </c>
      <c r="B588" s="44">
        <v>16841.32</v>
      </c>
    </row>
    <row r="589" spans="1:2" x14ac:dyDescent="0.35">
      <c r="A589" s="1">
        <v>27</v>
      </c>
      <c r="B589" s="44">
        <v>16796.41</v>
      </c>
    </row>
    <row r="590" spans="1:2" x14ac:dyDescent="0.35">
      <c r="A590" s="1">
        <v>60</v>
      </c>
      <c r="B590" s="44">
        <v>16779.400000000001</v>
      </c>
    </row>
    <row r="591" spans="1:2" x14ac:dyDescent="0.35">
      <c r="A591" s="1">
        <v>33</v>
      </c>
      <c r="B591" s="44">
        <v>16776.3</v>
      </c>
    </row>
    <row r="592" spans="1:2" x14ac:dyDescent="0.35">
      <c r="A592" s="1">
        <v>48</v>
      </c>
      <c r="B592" s="44">
        <v>16770.990000000002</v>
      </c>
    </row>
    <row r="593" spans="1:2" x14ac:dyDescent="0.35">
      <c r="A593" s="1">
        <v>29</v>
      </c>
      <c r="B593" s="44">
        <v>16657.72</v>
      </c>
    </row>
    <row r="594" spans="1:2" x14ac:dyDescent="0.35">
      <c r="A594" s="1">
        <v>45</v>
      </c>
      <c r="B594" s="44">
        <v>16631.61</v>
      </c>
    </row>
    <row r="595" spans="1:2" x14ac:dyDescent="0.35">
      <c r="A595" s="1">
        <v>47</v>
      </c>
      <c r="B595" s="44">
        <v>16602.18</v>
      </c>
    </row>
    <row r="596" spans="1:2" x14ac:dyDescent="0.35">
      <c r="A596" s="1">
        <v>52</v>
      </c>
      <c r="B596" s="44">
        <v>16600.16</v>
      </c>
    </row>
    <row r="597" spans="1:2" x14ac:dyDescent="0.35">
      <c r="A597" s="1">
        <v>59</v>
      </c>
      <c r="B597" s="44">
        <v>16587.96</v>
      </c>
    </row>
    <row r="598" spans="1:2" x14ac:dyDescent="0.35">
      <c r="A598" s="1">
        <v>21</v>
      </c>
      <c r="B598" s="44">
        <v>16586.5</v>
      </c>
    </row>
    <row r="599" spans="1:2" x14ac:dyDescent="0.35">
      <c r="A599" s="1">
        <v>27</v>
      </c>
      <c r="B599" s="44">
        <v>16577.78</v>
      </c>
    </row>
    <row r="600" spans="1:2" x14ac:dyDescent="0.35">
      <c r="A600" s="1">
        <v>64</v>
      </c>
      <c r="B600" s="44">
        <v>16455.71</v>
      </c>
    </row>
    <row r="601" spans="1:2" x14ac:dyDescent="0.35">
      <c r="A601" s="1">
        <v>19</v>
      </c>
      <c r="B601" s="44">
        <v>16450.89</v>
      </c>
    </row>
    <row r="602" spans="1:2" x14ac:dyDescent="0.35">
      <c r="A602" s="1">
        <v>27</v>
      </c>
      <c r="B602" s="44">
        <v>16420.490000000002</v>
      </c>
    </row>
    <row r="603" spans="1:2" x14ac:dyDescent="0.35">
      <c r="A603" s="1">
        <v>57</v>
      </c>
      <c r="B603" s="44">
        <v>16351.42</v>
      </c>
    </row>
    <row r="604" spans="1:2" x14ac:dyDescent="0.35">
      <c r="A604" s="1">
        <v>53</v>
      </c>
      <c r="B604" s="44">
        <v>16311.05</v>
      </c>
    </row>
    <row r="605" spans="1:2" x14ac:dyDescent="0.35">
      <c r="A605" s="1">
        <v>19</v>
      </c>
      <c r="B605" s="44">
        <v>16297.85</v>
      </c>
    </row>
    <row r="606" spans="1:2" x14ac:dyDescent="0.35">
      <c r="A606" s="1">
        <v>50</v>
      </c>
      <c r="B606" s="44">
        <v>16267.32</v>
      </c>
    </row>
    <row r="607" spans="1:2" x14ac:dyDescent="0.35">
      <c r="A607" s="1">
        <v>20</v>
      </c>
      <c r="B607" s="44">
        <v>16232.85</v>
      </c>
    </row>
    <row r="608" spans="1:2" x14ac:dyDescent="0.35">
      <c r="A608" s="1">
        <v>34</v>
      </c>
      <c r="B608" s="44">
        <v>16205.88</v>
      </c>
    </row>
    <row r="609" spans="1:2" x14ac:dyDescent="0.35">
      <c r="A609" s="1">
        <v>34</v>
      </c>
      <c r="B609" s="44">
        <v>16199.1</v>
      </c>
    </row>
    <row r="610" spans="1:2" x14ac:dyDescent="0.35">
      <c r="A610" s="1">
        <v>48</v>
      </c>
      <c r="B610" s="44">
        <v>16190.97</v>
      </c>
    </row>
    <row r="611" spans="1:2" x14ac:dyDescent="0.35">
      <c r="A611" s="1">
        <v>40</v>
      </c>
      <c r="B611" s="44">
        <v>16152.04</v>
      </c>
    </row>
    <row r="612" spans="1:2" x14ac:dyDescent="0.35">
      <c r="A612" s="1">
        <v>29</v>
      </c>
      <c r="B612" s="44">
        <v>16138.76</v>
      </c>
    </row>
    <row r="613" spans="1:2" x14ac:dyDescent="0.35">
      <c r="A613" s="1">
        <v>35</v>
      </c>
      <c r="B613" s="44">
        <v>16122.65</v>
      </c>
    </row>
    <row r="614" spans="1:2" x14ac:dyDescent="0.35">
      <c r="A614" s="1">
        <v>29</v>
      </c>
      <c r="B614" s="44">
        <v>16115.3</v>
      </c>
    </row>
    <row r="615" spans="1:2" x14ac:dyDescent="0.35">
      <c r="A615" s="1">
        <v>37</v>
      </c>
      <c r="B615" s="44">
        <v>16097.94</v>
      </c>
    </row>
    <row r="616" spans="1:2" x14ac:dyDescent="0.35">
      <c r="A616" s="1">
        <v>64</v>
      </c>
      <c r="B616" s="44">
        <v>16085.13</v>
      </c>
    </row>
    <row r="617" spans="1:2" x14ac:dyDescent="0.35">
      <c r="A617" s="1">
        <v>64</v>
      </c>
      <c r="B617" s="44">
        <v>16069.08</v>
      </c>
    </row>
    <row r="618" spans="1:2" x14ac:dyDescent="0.35">
      <c r="A618" s="1">
        <v>44</v>
      </c>
      <c r="B618" s="44">
        <v>16062.89</v>
      </c>
    </row>
    <row r="619" spans="1:2" x14ac:dyDescent="0.35">
      <c r="A619" s="1">
        <v>34</v>
      </c>
      <c r="B619" s="44">
        <v>16059.06</v>
      </c>
    </row>
    <row r="620" spans="1:2" x14ac:dyDescent="0.35">
      <c r="A620" s="1">
        <v>42</v>
      </c>
      <c r="B620" s="44">
        <v>15966.19</v>
      </c>
    </row>
    <row r="621" spans="1:2" x14ac:dyDescent="0.35">
      <c r="A621" s="1">
        <v>40</v>
      </c>
      <c r="B621" s="44">
        <v>15965.29</v>
      </c>
    </row>
    <row r="622" spans="1:2" x14ac:dyDescent="0.35">
      <c r="A622" s="1">
        <v>42</v>
      </c>
      <c r="B622" s="44">
        <v>15922.29</v>
      </c>
    </row>
    <row r="623" spans="1:2" x14ac:dyDescent="0.35">
      <c r="A623" s="1">
        <v>60</v>
      </c>
      <c r="B623" s="44">
        <v>15840.81</v>
      </c>
    </row>
    <row r="624" spans="1:2" x14ac:dyDescent="0.35">
      <c r="A624" s="1">
        <v>40</v>
      </c>
      <c r="B624" s="44">
        <v>15828.82</v>
      </c>
    </row>
    <row r="625" spans="1:2" x14ac:dyDescent="0.35">
      <c r="A625" s="1">
        <v>38</v>
      </c>
      <c r="B625" s="44">
        <v>15820.7</v>
      </c>
    </row>
    <row r="626" spans="1:2" x14ac:dyDescent="0.35">
      <c r="A626" s="1">
        <v>25</v>
      </c>
      <c r="B626" s="44">
        <v>15817.99</v>
      </c>
    </row>
    <row r="627" spans="1:2" x14ac:dyDescent="0.35">
      <c r="A627" s="1">
        <v>48</v>
      </c>
      <c r="B627" s="44">
        <v>15746.62</v>
      </c>
    </row>
    <row r="628" spans="1:2" x14ac:dyDescent="0.35">
      <c r="A628" s="1">
        <v>46</v>
      </c>
      <c r="B628" s="44">
        <v>15698.86</v>
      </c>
    </row>
    <row r="629" spans="1:2" x14ac:dyDescent="0.35">
      <c r="A629" s="1">
        <v>49</v>
      </c>
      <c r="B629" s="44">
        <v>15670.3</v>
      </c>
    </row>
    <row r="630" spans="1:2" x14ac:dyDescent="0.35">
      <c r="A630" s="1">
        <v>34</v>
      </c>
      <c r="B630" s="44">
        <v>15646.28</v>
      </c>
    </row>
    <row r="631" spans="1:2" x14ac:dyDescent="0.35">
      <c r="A631" s="1">
        <v>63</v>
      </c>
      <c r="B631" s="44">
        <v>15612.19</v>
      </c>
    </row>
    <row r="632" spans="1:2" x14ac:dyDescent="0.35">
      <c r="A632" s="1">
        <v>57</v>
      </c>
      <c r="B632" s="44">
        <v>15608.58</v>
      </c>
    </row>
    <row r="633" spans="1:2" x14ac:dyDescent="0.35">
      <c r="A633" s="1">
        <v>48</v>
      </c>
      <c r="B633" s="44">
        <v>15556.67</v>
      </c>
    </row>
    <row r="634" spans="1:2" x14ac:dyDescent="0.35">
      <c r="A634" s="1">
        <v>63</v>
      </c>
      <c r="B634" s="44">
        <v>15555.19</v>
      </c>
    </row>
    <row r="635" spans="1:2" x14ac:dyDescent="0.35">
      <c r="A635" s="1">
        <v>48</v>
      </c>
      <c r="B635" s="44">
        <v>15532.16</v>
      </c>
    </row>
    <row r="636" spans="1:2" x14ac:dyDescent="0.35">
      <c r="A636" s="1">
        <v>18</v>
      </c>
      <c r="B636" s="44">
        <v>15518.18</v>
      </c>
    </row>
    <row r="637" spans="1:2" x14ac:dyDescent="0.35">
      <c r="A637" s="1">
        <v>46</v>
      </c>
      <c r="B637" s="44">
        <v>15450.48</v>
      </c>
    </row>
    <row r="638" spans="1:2" x14ac:dyDescent="0.35">
      <c r="A638" s="1">
        <v>32</v>
      </c>
      <c r="B638" s="44">
        <v>15440.2</v>
      </c>
    </row>
    <row r="639" spans="1:2" x14ac:dyDescent="0.35">
      <c r="A639" s="1">
        <v>58</v>
      </c>
      <c r="B639" s="44">
        <v>15377.77</v>
      </c>
    </row>
    <row r="640" spans="1:2" x14ac:dyDescent="0.35">
      <c r="A640" s="1">
        <v>60</v>
      </c>
      <c r="B640" s="44">
        <v>15368.22</v>
      </c>
    </row>
    <row r="641" spans="1:2" x14ac:dyDescent="0.35">
      <c r="A641" s="1">
        <v>54</v>
      </c>
      <c r="B641" s="44">
        <v>15363.77</v>
      </c>
    </row>
    <row r="642" spans="1:2" x14ac:dyDescent="0.35">
      <c r="A642" s="1">
        <v>34</v>
      </c>
      <c r="B642" s="44">
        <v>15361.5</v>
      </c>
    </row>
    <row r="643" spans="1:2" x14ac:dyDescent="0.35">
      <c r="A643" s="1">
        <v>21</v>
      </c>
      <c r="B643" s="44">
        <v>15359.1</v>
      </c>
    </row>
    <row r="644" spans="1:2" x14ac:dyDescent="0.35">
      <c r="A644" s="1">
        <v>59</v>
      </c>
      <c r="B644" s="44">
        <v>15322.77</v>
      </c>
    </row>
    <row r="645" spans="1:2" x14ac:dyDescent="0.35">
      <c r="A645" s="1">
        <v>53</v>
      </c>
      <c r="B645" s="44">
        <v>15260.52</v>
      </c>
    </row>
    <row r="646" spans="1:2" x14ac:dyDescent="0.35">
      <c r="A646" s="1">
        <v>62</v>
      </c>
      <c r="B646" s="44">
        <v>15230.32</v>
      </c>
    </row>
    <row r="647" spans="1:2" x14ac:dyDescent="0.35">
      <c r="A647" s="1">
        <v>44</v>
      </c>
      <c r="B647" s="44">
        <v>15207.92</v>
      </c>
    </row>
    <row r="648" spans="1:2" x14ac:dyDescent="0.35">
      <c r="A648" s="1">
        <v>60</v>
      </c>
      <c r="B648" s="44">
        <v>15174.81</v>
      </c>
    </row>
    <row r="649" spans="1:2" x14ac:dyDescent="0.35">
      <c r="A649" s="1">
        <v>63</v>
      </c>
      <c r="B649" s="44">
        <v>15170.07</v>
      </c>
    </row>
    <row r="650" spans="1:2" x14ac:dyDescent="0.35">
      <c r="A650" s="1">
        <v>64</v>
      </c>
      <c r="B650" s="44">
        <v>15161.53</v>
      </c>
    </row>
    <row r="651" spans="1:2" x14ac:dyDescent="0.35">
      <c r="A651" s="1">
        <v>60</v>
      </c>
      <c r="B651" s="44">
        <v>15161.25</v>
      </c>
    </row>
    <row r="652" spans="1:2" x14ac:dyDescent="0.35">
      <c r="A652" s="1">
        <v>51</v>
      </c>
      <c r="B652" s="44">
        <v>15150.44</v>
      </c>
    </row>
    <row r="653" spans="1:2" x14ac:dyDescent="0.35">
      <c r="A653" s="1">
        <v>44</v>
      </c>
      <c r="B653" s="44">
        <v>15123.19</v>
      </c>
    </row>
    <row r="654" spans="1:2" x14ac:dyDescent="0.35">
      <c r="A654" s="1">
        <v>50</v>
      </c>
      <c r="B654" s="44">
        <v>15103.69</v>
      </c>
    </row>
    <row r="655" spans="1:2" x14ac:dyDescent="0.35">
      <c r="A655" s="1">
        <v>47</v>
      </c>
      <c r="B655" s="44">
        <v>15090.35</v>
      </c>
    </row>
    <row r="656" spans="1:2" x14ac:dyDescent="0.35">
      <c r="A656" s="1">
        <v>54</v>
      </c>
      <c r="B656" s="44">
        <v>15052.68</v>
      </c>
    </row>
    <row r="657" spans="1:2" x14ac:dyDescent="0.35">
      <c r="A657" s="1">
        <v>51</v>
      </c>
      <c r="B657" s="44">
        <v>15038.51</v>
      </c>
    </row>
    <row r="658" spans="1:2" x14ac:dyDescent="0.35">
      <c r="A658" s="1">
        <v>52</v>
      </c>
      <c r="B658" s="44">
        <v>15026.3</v>
      </c>
    </row>
    <row r="659" spans="1:2" x14ac:dyDescent="0.35">
      <c r="A659" s="1">
        <v>43</v>
      </c>
      <c r="B659" s="44">
        <v>15025.76</v>
      </c>
    </row>
    <row r="660" spans="1:2" x14ac:dyDescent="0.35">
      <c r="A660" s="1">
        <v>62</v>
      </c>
      <c r="B660" s="44">
        <v>15019.76</v>
      </c>
    </row>
    <row r="661" spans="1:2" x14ac:dyDescent="0.35">
      <c r="A661" s="1">
        <v>27</v>
      </c>
      <c r="B661" s="44">
        <v>15006.58</v>
      </c>
    </row>
    <row r="662" spans="1:2" x14ac:dyDescent="0.35">
      <c r="A662" s="1">
        <v>64</v>
      </c>
      <c r="B662" s="44">
        <v>14988.43</v>
      </c>
    </row>
    <row r="663" spans="1:2" x14ac:dyDescent="0.35">
      <c r="A663" s="1">
        <v>60</v>
      </c>
      <c r="B663" s="44">
        <v>14945.34</v>
      </c>
    </row>
    <row r="664" spans="1:2" x14ac:dyDescent="0.35">
      <c r="A664" s="1">
        <v>54</v>
      </c>
      <c r="B664" s="44">
        <v>14926.97</v>
      </c>
    </row>
    <row r="665" spans="1:2" x14ac:dyDescent="0.35">
      <c r="A665" s="1">
        <v>41</v>
      </c>
      <c r="B665" s="44">
        <v>14908.27</v>
      </c>
    </row>
    <row r="666" spans="1:2" x14ac:dyDescent="0.35">
      <c r="A666" s="1">
        <v>64</v>
      </c>
      <c r="B666" s="44">
        <v>14901.52</v>
      </c>
    </row>
    <row r="667" spans="1:2" x14ac:dyDescent="0.35">
      <c r="A667" s="1">
        <v>52</v>
      </c>
      <c r="B667" s="44">
        <v>14847.63</v>
      </c>
    </row>
    <row r="668" spans="1:2" x14ac:dyDescent="0.35">
      <c r="A668" s="1">
        <v>42</v>
      </c>
      <c r="B668" s="44">
        <v>14843.96</v>
      </c>
    </row>
    <row r="669" spans="1:2" x14ac:dyDescent="0.35">
      <c r="A669" s="1">
        <v>43</v>
      </c>
      <c r="B669" s="44">
        <v>14839.34</v>
      </c>
    </row>
    <row r="670" spans="1:2" x14ac:dyDescent="0.35">
      <c r="A670" s="1">
        <v>47</v>
      </c>
      <c r="B670" s="44">
        <v>14819</v>
      </c>
    </row>
    <row r="671" spans="1:2" x14ac:dyDescent="0.35">
      <c r="A671" s="1">
        <v>57</v>
      </c>
      <c r="B671" s="44">
        <v>14750.42</v>
      </c>
    </row>
    <row r="672" spans="1:2" x14ac:dyDescent="0.35">
      <c r="A672" s="1">
        <v>60</v>
      </c>
      <c r="B672" s="44">
        <v>14738.43</v>
      </c>
    </row>
    <row r="673" spans="1:2" x14ac:dyDescent="0.35">
      <c r="A673" s="1">
        <v>20</v>
      </c>
      <c r="B673" s="44">
        <v>14711.74</v>
      </c>
    </row>
    <row r="674" spans="1:2" x14ac:dyDescent="0.35">
      <c r="A674" s="1">
        <v>40</v>
      </c>
      <c r="B674" s="44">
        <v>14696.77</v>
      </c>
    </row>
    <row r="675" spans="1:2" x14ac:dyDescent="0.35">
      <c r="A675" s="1">
        <v>64</v>
      </c>
      <c r="B675" s="44">
        <v>14692.67</v>
      </c>
    </row>
    <row r="676" spans="1:2" x14ac:dyDescent="0.35">
      <c r="A676" s="1">
        <v>53</v>
      </c>
      <c r="B676" s="44">
        <v>14665.75</v>
      </c>
    </row>
    <row r="677" spans="1:2" x14ac:dyDescent="0.35">
      <c r="A677" s="1">
        <v>41</v>
      </c>
      <c r="B677" s="44">
        <v>14657.2</v>
      </c>
    </row>
    <row r="678" spans="1:2" x14ac:dyDescent="0.35">
      <c r="A678" s="1">
        <v>55</v>
      </c>
      <c r="B678" s="44">
        <v>14640.35</v>
      </c>
    </row>
    <row r="679" spans="1:2" x14ac:dyDescent="0.35">
      <c r="A679" s="1">
        <v>31</v>
      </c>
      <c r="B679" s="44">
        <v>14630.52</v>
      </c>
    </row>
    <row r="680" spans="1:2" x14ac:dyDescent="0.35">
      <c r="A680" s="1">
        <v>57</v>
      </c>
      <c r="B680" s="44">
        <v>14612.33</v>
      </c>
    </row>
    <row r="681" spans="1:2" x14ac:dyDescent="0.35">
      <c r="A681" s="1">
        <v>55</v>
      </c>
      <c r="B681" s="44">
        <v>14600.62</v>
      </c>
    </row>
    <row r="682" spans="1:2" x14ac:dyDescent="0.35">
      <c r="A682" s="1">
        <v>59</v>
      </c>
      <c r="B682" s="44">
        <v>14590.63</v>
      </c>
    </row>
    <row r="683" spans="1:2" x14ac:dyDescent="0.35">
      <c r="A683" s="1">
        <v>60</v>
      </c>
      <c r="B683" s="44">
        <v>14574.64</v>
      </c>
    </row>
    <row r="684" spans="1:2" x14ac:dyDescent="0.35">
      <c r="A684" s="1">
        <v>24</v>
      </c>
      <c r="B684" s="44">
        <v>14571.89</v>
      </c>
    </row>
    <row r="685" spans="1:2" x14ac:dyDescent="0.35">
      <c r="A685" s="1">
        <v>33</v>
      </c>
      <c r="B685" s="44">
        <v>14547.26</v>
      </c>
    </row>
    <row r="686" spans="1:2" x14ac:dyDescent="0.35">
      <c r="A686" s="1">
        <v>33</v>
      </c>
      <c r="B686" s="44">
        <v>14507.46</v>
      </c>
    </row>
    <row r="687" spans="1:2" x14ac:dyDescent="0.35">
      <c r="A687" s="1">
        <v>43</v>
      </c>
      <c r="B687" s="44">
        <v>14478.33</v>
      </c>
    </row>
    <row r="688" spans="1:2" x14ac:dyDescent="0.35">
      <c r="A688" s="1">
        <v>63</v>
      </c>
      <c r="B688" s="44">
        <v>14474.68</v>
      </c>
    </row>
    <row r="689" spans="1:2" x14ac:dyDescent="0.35">
      <c r="A689" s="1">
        <v>46</v>
      </c>
      <c r="B689" s="44">
        <v>14470.01</v>
      </c>
    </row>
    <row r="690" spans="1:2" x14ac:dyDescent="0.35">
      <c r="A690" s="1">
        <v>26</v>
      </c>
      <c r="B690" s="44">
        <v>14455.64</v>
      </c>
    </row>
    <row r="691" spans="1:2" x14ac:dyDescent="0.35">
      <c r="A691" s="1">
        <v>63</v>
      </c>
      <c r="B691" s="44">
        <v>14451.84</v>
      </c>
    </row>
    <row r="692" spans="1:2" x14ac:dyDescent="0.35">
      <c r="A692" s="1">
        <v>63</v>
      </c>
      <c r="B692" s="44">
        <v>14449.85</v>
      </c>
    </row>
    <row r="693" spans="1:2" x14ac:dyDescent="0.35">
      <c r="A693" s="1">
        <v>55</v>
      </c>
      <c r="B693" s="44">
        <v>14427.63</v>
      </c>
    </row>
    <row r="694" spans="1:2" x14ac:dyDescent="0.35">
      <c r="A694" s="1">
        <v>55</v>
      </c>
      <c r="B694" s="44">
        <v>14426.66</v>
      </c>
    </row>
    <row r="695" spans="1:2" x14ac:dyDescent="0.35">
      <c r="A695" s="1">
        <v>23</v>
      </c>
      <c r="B695" s="44">
        <v>14426.07</v>
      </c>
    </row>
    <row r="696" spans="1:2" x14ac:dyDescent="0.35">
      <c r="A696" s="1">
        <v>64</v>
      </c>
      <c r="B696" s="44">
        <v>14418.28</v>
      </c>
    </row>
    <row r="697" spans="1:2" x14ac:dyDescent="0.35">
      <c r="A697" s="1">
        <v>64</v>
      </c>
      <c r="B697" s="44">
        <v>14410.93</v>
      </c>
    </row>
    <row r="698" spans="1:2" x14ac:dyDescent="0.35">
      <c r="A698" s="1">
        <v>64</v>
      </c>
      <c r="B698" s="44">
        <v>14394.56</v>
      </c>
    </row>
    <row r="699" spans="1:2" x14ac:dyDescent="0.35">
      <c r="A699" s="1">
        <v>57</v>
      </c>
      <c r="B699" s="44">
        <v>14394.4</v>
      </c>
    </row>
    <row r="700" spans="1:2" x14ac:dyDescent="0.35">
      <c r="A700" s="1">
        <v>59</v>
      </c>
      <c r="B700" s="44">
        <v>14382.71</v>
      </c>
    </row>
    <row r="701" spans="1:2" x14ac:dyDescent="0.35">
      <c r="A701" s="1">
        <v>34</v>
      </c>
      <c r="B701" s="44">
        <v>14358.36</v>
      </c>
    </row>
    <row r="702" spans="1:2" x14ac:dyDescent="0.35">
      <c r="A702" s="1">
        <v>55</v>
      </c>
      <c r="B702" s="44">
        <v>14355.43</v>
      </c>
    </row>
    <row r="703" spans="1:2" x14ac:dyDescent="0.35">
      <c r="A703" s="1">
        <v>63</v>
      </c>
      <c r="B703" s="44">
        <v>14349.85</v>
      </c>
    </row>
    <row r="704" spans="1:2" x14ac:dyDescent="0.35">
      <c r="A704" s="1">
        <v>53</v>
      </c>
      <c r="B704" s="44">
        <v>14337.91</v>
      </c>
    </row>
    <row r="705" spans="1:2" x14ac:dyDescent="0.35">
      <c r="A705" s="1">
        <v>64</v>
      </c>
      <c r="B705" s="44">
        <v>14319.03</v>
      </c>
    </row>
    <row r="706" spans="1:2" x14ac:dyDescent="0.35">
      <c r="A706" s="1">
        <v>64</v>
      </c>
      <c r="B706" s="44">
        <v>14313.85</v>
      </c>
    </row>
    <row r="707" spans="1:2" x14ac:dyDescent="0.35">
      <c r="A707" s="1">
        <v>54</v>
      </c>
      <c r="B707" s="44">
        <v>14285.9</v>
      </c>
    </row>
    <row r="708" spans="1:2" x14ac:dyDescent="0.35">
      <c r="A708" s="1">
        <v>18</v>
      </c>
      <c r="B708" s="44">
        <v>14283.46</v>
      </c>
    </row>
    <row r="709" spans="1:2" x14ac:dyDescent="0.35">
      <c r="A709" s="1">
        <v>50</v>
      </c>
      <c r="B709" s="44">
        <v>14258.33</v>
      </c>
    </row>
    <row r="710" spans="1:2" x14ac:dyDescent="0.35">
      <c r="A710" s="1">
        <v>48</v>
      </c>
      <c r="B710" s="44">
        <v>14256.79</v>
      </c>
    </row>
    <row r="711" spans="1:2" x14ac:dyDescent="0.35">
      <c r="A711" s="1">
        <v>63</v>
      </c>
      <c r="B711" s="44">
        <v>14256.19</v>
      </c>
    </row>
    <row r="712" spans="1:2" x14ac:dyDescent="0.35">
      <c r="A712" s="1">
        <v>63</v>
      </c>
      <c r="B712" s="44">
        <v>14254.61</v>
      </c>
    </row>
    <row r="713" spans="1:2" x14ac:dyDescent="0.35">
      <c r="A713" s="1">
        <v>61</v>
      </c>
      <c r="B713" s="44">
        <v>14235.07</v>
      </c>
    </row>
    <row r="714" spans="1:2" x14ac:dyDescent="0.35">
      <c r="A714" s="1">
        <v>64</v>
      </c>
      <c r="B714" s="44">
        <v>14210.54</v>
      </c>
    </row>
    <row r="715" spans="1:2" x14ac:dyDescent="0.35">
      <c r="A715" s="1">
        <v>39</v>
      </c>
      <c r="B715" s="44">
        <v>14209.4</v>
      </c>
    </row>
    <row r="716" spans="1:2" x14ac:dyDescent="0.35">
      <c r="A716" s="1">
        <v>54</v>
      </c>
      <c r="B716" s="44">
        <v>14193.55</v>
      </c>
    </row>
    <row r="717" spans="1:2" x14ac:dyDescent="0.35">
      <c r="A717" s="1">
        <v>38</v>
      </c>
      <c r="B717" s="44">
        <v>14152.46</v>
      </c>
    </row>
    <row r="718" spans="1:2" x14ac:dyDescent="0.35">
      <c r="A718" s="1">
        <v>18</v>
      </c>
      <c r="B718" s="44">
        <v>14133.04</v>
      </c>
    </row>
    <row r="719" spans="1:2" x14ac:dyDescent="0.35">
      <c r="A719" s="1">
        <v>61</v>
      </c>
      <c r="B719" s="44">
        <v>14119.62</v>
      </c>
    </row>
    <row r="720" spans="1:2" x14ac:dyDescent="0.35">
      <c r="A720" s="1">
        <v>46</v>
      </c>
      <c r="B720" s="44">
        <v>14098.07</v>
      </c>
    </row>
    <row r="721" spans="1:2" x14ac:dyDescent="0.35">
      <c r="A721" s="1">
        <v>31</v>
      </c>
      <c r="B721" s="44">
        <v>14081.93</v>
      </c>
    </row>
    <row r="722" spans="1:2" x14ac:dyDescent="0.35">
      <c r="A722" s="1">
        <v>62</v>
      </c>
      <c r="B722" s="44">
        <v>14043.48</v>
      </c>
    </row>
    <row r="723" spans="1:2" x14ac:dyDescent="0.35">
      <c r="A723" s="1">
        <v>59</v>
      </c>
      <c r="B723" s="44">
        <v>14007.22</v>
      </c>
    </row>
    <row r="724" spans="1:2" x14ac:dyDescent="0.35">
      <c r="A724" s="1">
        <v>59</v>
      </c>
      <c r="B724" s="44">
        <v>14001.29</v>
      </c>
    </row>
    <row r="725" spans="1:2" x14ac:dyDescent="0.35">
      <c r="A725" s="1">
        <v>59</v>
      </c>
      <c r="B725" s="44">
        <v>14001.13</v>
      </c>
    </row>
    <row r="726" spans="1:2" x14ac:dyDescent="0.35">
      <c r="A726" s="1">
        <v>63</v>
      </c>
      <c r="B726" s="44">
        <v>13981.85</v>
      </c>
    </row>
    <row r="727" spans="1:2" x14ac:dyDescent="0.35">
      <c r="A727" s="1">
        <v>32</v>
      </c>
      <c r="B727" s="44">
        <v>13979.45</v>
      </c>
    </row>
    <row r="728" spans="1:2" x14ac:dyDescent="0.35">
      <c r="A728" s="1">
        <v>63</v>
      </c>
      <c r="B728" s="44">
        <v>13974.46</v>
      </c>
    </row>
    <row r="729" spans="1:2" x14ac:dyDescent="0.35">
      <c r="A729" s="1">
        <v>62</v>
      </c>
      <c r="B729" s="44">
        <v>13937.67</v>
      </c>
    </row>
    <row r="730" spans="1:2" x14ac:dyDescent="0.35">
      <c r="A730" s="1">
        <v>60</v>
      </c>
      <c r="B730" s="44">
        <v>13919.82</v>
      </c>
    </row>
    <row r="731" spans="1:2" x14ac:dyDescent="0.35">
      <c r="A731" s="1">
        <v>63</v>
      </c>
      <c r="B731" s="44">
        <v>13887.97</v>
      </c>
    </row>
    <row r="732" spans="1:2" x14ac:dyDescent="0.35">
      <c r="A732" s="1">
        <v>63</v>
      </c>
      <c r="B732" s="44">
        <v>13887.2</v>
      </c>
    </row>
    <row r="733" spans="1:2" x14ac:dyDescent="0.35">
      <c r="A733" s="1">
        <v>37</v>
      </c>
      <c r="B733" s="44">
        <v>13886.4</v>
      </c>
    </row>
    <row r="734" spans="1:2" x14ac:dyDescent="0.35">
      <c r="A734" s="1">
        <v>63</v>
      </c>
      <c r="B734" s="44">
        <v>13880.95</v>
      </c>
    </row>
    <row r="735" spans="1:2" x14ac:dyDescent="0.35">
      <c r="A735" s="1">
        <v>44</v>
      </c>
      <c r="B735" s="44">
        <v>13874.89</v>
      </c>
    </row>
    <row r="736" spans="1:2" x14ac:dyDescent="0.35">
      <c r="A736" s="1">
        <v>62</v>
      </c>
      <c r="B736" s="44">
        <v>13844.8</v>
      </c>
    </row>
    <row r="737" spans="1:2" x14ac:dyDescent="0.35">
      <c r="A737" s="1">
        <v>20</v>
      </c>
      <c r="B737" s="44">
        <v>13844.51</v>
      </c>
    </row>
    <row r="738" spans="1:2" x14ac:dyDescent="0.35">
      <c r="A738" s="1">
        <v>64</v>
      </c>
      <c r="B738" s="44">
        <v>13831.12</v>
      </c>
    </row>
    <row r="739" spans="1:2" x14ac:dyDescent="0.35">
      <c r="A739" s="1">
        <v>64</v>
      </c>
      <c r="B739" s="44">
        <v>13822.8</v>
      </c>
    </row>
    <row r="740" spans="1:2" x14ac:dyDescent="0.35">
      <c r="A740" s="1">
        <v>36</v>
      </c>
      <c r="B740" s="44">
        <v>13819.49</v>
      </c>
    </row>
    <row r="741" spans="1:2" x14ac:dyDescent="0.35">
      <c r="A741" s="1">
        <v>56</v>
      </c>
      <c r="B741" s="44">
        <v>13801.61</v>
      </c>
    </row>
    <row r="742" spans="1:2" x14ac:dyDescent="0.35">
      <c r="A742" s="1">
        <v>63</v>
      </c>
      <c r="B742" s="44">
        <v>13770.1</v>
      </c>
    </row>
    <row r="743" spans="1:2" x14ac:dyDescent="0.35">
      <c r="A743" s="1">
        <v>18</v>
      </c>
      <c r="B743" s="44">
        <v>13747.87</v>
      </c>
    </row>
    <row r="744" spans="1:2" x14ac:dyDescent="0.35">
      <c r="A744" s="1">
        <v>53</v>
      </c>
      <c r="B744" s="44">
        <v>13746.74</v>
      </c>
    </row>
    <row r="745" spans="1:2" x14ac:dyDescent="0.35">
      <c r="A745" s="1">
        <v>37</v>
      </c>
      <c r="B745" s="44">
        <v>13726.21</v>
      </c>
    </row>
    <row r="746" spans="1:2" x14ac:dyDescent="0.35">
      <c r="A746" s="1">
        <v>41</v>
      </c>
      <c r="B746" s="44">
        <v>13725.47</v>
      </c>
    </row>
    <row r="747" spans="1:2" x14ac:dyDescent="0.35">
      <c r="A747" s="1">
        <v>36</v>
      </c>
      <c r="B747" s="44">
        <v>13714.55</v>
      </c>
    </row>
    <row r="748" spans="1:2" x14ac:dyDescent="0.35">
      <c r="A748" s="1">
        <v>37</v>
      </c>
      <c r="B748" s="44">
        <v>13685.51</v>
      </c>
    </row>
    <row r="749" spans="1:2" x14ac:dyDescent="0.35">
      <c r="A749" s="1">
        <v>59</v>
      </c>
      <c r="B749" s="44">
        <v>13677.68</v>
      </c>
    </row>
    <row r="750" spans="1:2" x14ac:dyDescent="0.35">
      <c r="A750" s="1">
        <v>38</v>
      </c>
      <c r="B750" s="44">
        <v>13638.06</v>
      </c>
    </row>
    <row r="751" spans="1:2" x14ac:dyDescent="0.35">
      <c r="A751" s="1">
        <v>61</v>
      </c>
      <c r="B751" s="44">
        <v>13635.64</v>
      </c>
    </row>
    <row r="752" spans="1:2" x14ac:dyDescent="0.35">
      <c r="A752" s="1">
        <v>53</v>
      </c>
      <c r="B752" s="44">
        <v>13622.01</v>
      </c>
    </row>
    <row r="753" spans="1:2" x14ac:dyDescent="0.35">
      <c r="A753" s="1">
        <v>61</v>
      </c>
      <c r="B753" s="44">
        <v>13616.36</v>
      </c>
    </row>
    <row r="754" spans="1:2" x14ac:dyDescent="0.35">
      <c r="A754" s="1">
        <v>58</v>
      </c>
      <c r="B754" s="44">
        <v>13607.37</v>
      </c>
    </row>
    <row r="755" spans="1:2" x14ac:dyDescent="0.35">
      <c r="A755" s="1">
        <v>30</v>
      </c>
      <c r="B755" s="44">
        <v>13588.17</v>
      </c>
    </row>
    <row r="756" spans="1:2" x14ac:dyDescent="0.35">
      <c r="A756" s="1">
        <v>54</v>
      </c>
      <c r="B756" s="44">
        <v>13566.04</v>
      </c>
    </row>
    <row r="757" spans="1:2" x14ac:dyDescent="0.35">
      <c r="A757" s="1">
        <v>62</v>
      </c>
      <c r="B757" s="44">
        <v>13555</v>
      </c>
    </row>
    <row r="758" spans="1:2" x14ac:dyDescent="0.35">
      <c r="A758" s="1">
        <v>59</v>
      </c>
      <c r="B758" s="44">
        <v>13511.28</v>
      </c>
    </row>
    <row r="759" spans="1:2" x14ac:dyDescent="0.35">
      <c r="A759" s="1">
        <v>32</v>
      </c>
      <c r="B759" s="44">
        <v>13480.83</v>
      </c>
    </row>
    <row r="760" spans="1:2" x14ac:dyDescent="0.35">
      <c r="A760" s="1">
        <v>47</v>
      </c>
      <c r="B760" s="44">
        <v>13472.19</v>
      </c>
    </row>
    <row r="761" spans="1:2" x14ac:dyDescent="0.35">
      <c r="A761" s="1">
        <v>62</v>
      </c>
      <c r="B761" s="44">
        <v>13470.86</v>
      </c>
    </row>
    <row r="762" spans="1:2" x14ac:dyDescent="0.35">
      <c r="A762" s="1">
        <v>62</v>
      </c>
      <c r="B762" s="44">
        <v>13470.8</v>
      </c>
    </row>
    <row r="763" spans="1:2" x14ac:dyDescent="0.35">
      <c r="A763" s="1">
        <v>37</v>
      </c>
      <c r="B763" s="44">
        <v>13465.8</v>
      </c>
    </row>
    <row r="764" spans="1:2" x14ac:dyDescent="0.35">
      <c r="A764" s="1">
        <v>62</v>
      </c>
      <c r="B764" s="44">
        <v>13462.52</v>
      </c>
    </row>
    <row r="765" spans="1:2" x14ac:dyDescent="0.35">
      <c r="A765" s="1">
        <v>62</v>
      </c>
      <c r="B765" s="44">
        <v>13457.96</v>
      </c>
    </row>
    <row r="766" spans="1:2" x14ac:dyDescent="0.35">
      <c r="A766" s="1">
        <v>62</v>
      </c>
      <c r="B766" s="44">
        <v>13451.12</v>
      </c>
    </row>
    <row r="767" spans="1:2" x14ac:dyDescent="0.35">
      <c r="A767" s="1">
        <v>47</v>
      </c>
      <c r="B767" s="44">
        <v>13440.7</v>
      </c>
    </row>
    <row r="768" spans="1:2" x14ac:dyDescent="0.35">
      <c r="A768" s="1">
        <v>56</v>
      </c>
      <c r="B768" s="44">
        <v>13430.27</v>
      </c>
    </row>
    <row r="769" spans="1:2" x14ac:dyDescent="0.35">
      <c r="A769" s="1">
        <v>61</v>
      </c>
      <c r="B769" s="44">
        <v>13429.04</v>
      </c>
    </row>
    <row r="770" spans="1:2" x14ac:dyDescent="0.35">
      <c r="A770" s="1">
        <v>28</v>
      </c>
      <c r="B770" s="44">
        <v>13417.05</v>
      </c>
    </row>
    <row r="771" spans="1:2" x14ac:dyDescent="0.35">
      <c r="A771" s="1">
        <v>61</v>
      </c>
      <c r="B771" s="44">
        <v>13415.04</v>
      </c>
    </row>
    <row r="772" spans="1:2" x14ac:dyDescent="0.35">
      <c r="A772" s="1">
        <v>30</v>
      </c>
      <c r="B772" s="44">
        <v>13412.97</v>
      </c>
    </row>
    <row r="773" spans="1:2" x14ac:dyDescent="0.35">
      <c r="A773" s="1">
        <v>63</v>
      </c>
      <c r="B773" s="44">
        <v>13405.39</v>
      </c>
    </row>
    <row r="774" spans="1:2" x14ac:dyDescent="0.35">
      <c r="A774" s="1">
        <v>63</v>
      </c>
      <c r="B774" s="44">
        <v>13393.76</v>
      </c>
    </row>
    <row r="775" spans="1:2" x14ac:dyDescent="0.35">
      <c r="A775" s="1">
        <v>63</v>
      </c>
      <c r="B775" s="44">
        <v>13390.56</v>
      </c>
    </row>
    <row r="776" spans="1:2" x14ac:dyDescent="0.35">
      <c r="A776" s="1">
        <v>39</v>
      </c>
      <c r="B776" s="44">
        <v>13383.67</v>
      </c>
    </row>
    <row r="777" spans="1:2" x14ac:dyDescent="0.35">
      <c r="A777" s="1">
        <v>43</v>
      </c>
      <c r="B777" s="44">
        <v>13377.41</v>
      </c>
    </row>
    <row r="778" spans="1:2" x14ac:dyDescent="0.35">
      <c r="A778" s="1">
        <v>58</v>
      </c>
      <c r="B778" s="44">
        <v>13375.76</v>
      </c>
    </row>
    <row r="779" spans="1:2" x14ac:dyDescent="0.35">
      <c r="A779" s="1">
        <v>32</v>
      </c>
      <c r="B779" s="44">
        <v>13360.94</v>
      </c>
    </row>
    <row r="780" spans="1:2" x14ac:dyDescent="0.35">
      <c r="A780" s="1">
        <v>62</v>
      </c>
      <c r="B780" s="44">
        <v>13352.1</v>
      </c>
    </row>
    <row r="781" spans="1:2" x14ac:dyDescent="0.35">
      <c r="A781" s="1">
        <v>46</v>
      </c>
      <c r="B781" s="44">
        <v>13333.71</v>
      </c>
    </row>
    <row r="782" spans="1:2" x14ac:dyDescent="0.35">
      <c r="A782" s="1">
        <v>28</v>
      </c>
      <c r="B782" s="44">
        <v>13292.52</v>
      </c>
    </row>
    <row r="783" spans="1:2" x14ac:dyDescent="0.35">
      <c r="A783" s="1">
        <v>60</v>
      </c>
      <c r="B783" s="44">
        <v>13228.85</v>
      </c>
    </row>
    <row r="784" spans="1:2" x14ac:dyDescent="0.35">
      <c r="A784" s="1">
        <v>60</v>
      </c>
      <c r="B784" s="44">
        <v>13224.69</v>
      </c>
    </row>
    <row r="785" spans="1:2" x14ac:dyDescent="0.35">
      <c r="A785" s="1">
        <v>57</v>
      </c>
      <c r="B785" s="44">
        <v>13224.06</v>
      </c>
    </row>
    <row r="786" spans="1:2" x14ac:dyDescent="0.35">
      <c r="A786" s="1">
        <v>60</v>
      </c>
      <c r="B786" s="44">
        <v>13217.09</v>
      </c>
    </row>
    <row r="787" spans="1:2" x14ac:dyDescent="0.35">
      <c r="A787" s="1">
        <v>40</v>
      </c>
      <c r="B787" s="44">
        <v>13214.43</v>
      </c>
    </row>
    <row r="788" spans="1:2" x14ac:dyDescent="0.35">
      <c r="A788" s="1">
        <v>60</v>
      </c>
      <c r="B788" s="44">
        <v>13204.29</v>
      </c>
    </row>
    <row r="789" spans="1:2" x14ac:dyDescent="0.35">
      <c r="A789" s="1">
        <v>61</v>
      </c>
      <c r="B789" s="44">
        <v>13143.86</v>
      </c>
    </row>
    <row r="790" spans="1:2" x14ac:dyDescent="0.35">
      <c r="A790" s="1">
        <v>61</v>
      </c>
      <c r="B790" s="44">
        <v>13143.34</v>
      </c>
    </row>
    <row r="791" spans="1:2" x14ac:dyDescent="0.35">
      <c r="A791" s="1">
        <v>61</v>
      </c>
      <c r="B791" s="44">
        <v>13129.6</v>
      </c>
    </row>
    <row r="792" spans="1:2" x14ac:dyDescent="0.35">
      <c r="A792" s="1">
        <v>23</v>
      </c>
      <c r="B792" s="44">
        <v>13126.68</v>
      </c>
    </row>
    <row r="793" spans="1:2" x14ac:dyDescent="0.35">
      <c r="A793" s="1">
        <v>59</v>
      </c>
      <c r="B793" s="44">
        <v>13116.84</v>
      </c>
    </row>
    <row r="794" spans="1:2" x14ac:dyDescent="0.35">
      <c r="A794" s="1">
        <v>30</v>
      </c>
      <c r="B794" s="44">
        <v>13113.51</v>
      </c>
    </row>
    <row r="795" spans="1:2" x14ac:dyDescent="0.35">
      <c r="A795" s="1">
        <v>60</v>
      </c>
      <c r="B795" s="44">
        <v>13112.6</v>
      </c>
    </row>
    <row r="796" spans="1:2" x14ac:dyDescent="0.35">
      <c r="A796" s="1">
        <v>51</v>
      </c>
      <c r="B796" s="44">
        <v>13110.79</v>
      </c>
    </row>
    <row r="797" spans="1:2" x14ac:dyDescent="0.35">
      <c r="A797" s="1">
        <v>44</v>
      </c>
      <c r="B797" s="44">
        <v>13101.74</v>
      </c>
    </row>
    <row r="798" spans="1:2" x14ac:dyDescent="0.35">
      <c r="A798" s="1">
        <v>61</v>
      </c>
      <c r="B798" s="44">
        <v>13063.88</v>
      </c>
    </row>
    <row r="799" spans="1:2" x14ac:dyDescent="0.35">
      <c r="A799" s="1">
        <v>37</v>
      </c>
      <c r="B799" s="44">
        <v>13051.22</v>
      </c>
    </row>
    <row r="800" spans="1:2" x14ac:dyDescent="0.35">
      <c r="A800" s="1">
        <v>55</v>
      </c>
      <c r="B800" s="44">
        <v>13047.33</v>
      </c>
    </row>
    <row r="801" spans="1:2" x14ac:dyDescent="0.35">
      <c r="A801" s="1">
        <v>53</v>
      </c>
      <c r="B801" s="44">
        <v>13044.41</v>
      </c>
    </row>
    <row r="802" spans="1:2" x14ac:dyDescent="0.35">
      <c r="A802" s="1">
        <v>61</v>
      </c>
      <c r="B802" s="44">
        <v>13041.92</v>
      </c>
    </row>
    <row r="803" spans="1:2" x14ac:dyDescent="0.35">
      <c r="A803" s="1">
        <v>57</v>
      </c>
      <c r="B803" s="44">
        <v>13023.93</v>
      </c>
    </row>
    <row r="804" spans="1:2" x14ac:dyDescent="0.35">
      <c r="A804" s="1">
        <v>58</v>
      </c>
      <c r="B804" s="44">
        <v>13019.16</v>
      </c>
    </row>
    <row r="805" spans="1:2" x14ac:dyDescent="0.35">
      <c r="A805" s="1">
        <v>60</v>
      </c>
      <c r="B805" s="44">
        <v>13012.21</v>
      </c>
    </row>
    <row r="806" spans="1:2" x14ac:dyDescent="0.35">
      <c r="A806" s="1">
        <v>50</v>
      </c>
      <c r="B806" s="44">
        <v>13010.86</v>
      </c>
    </row>
    <row r="807" spans="1:2" x14ac:dyDescent="0.35">
      <c r="A807" s="1">
        <v>53</v>
      </c>
      <c r="B807" s="44">
        <v>13008.07</v>
      </c>
    </row>
    <row r="808" spans="1:2" x14ac:dyDescent="0.35">
      <c r="A808" s="1">
        <v>60</v>
      </c>
      <c r="B808" s="44">
        <v>13004.95</v>
      </c>
    </row>
    <row r="809" spans="1:2" x14ac:dyDescent="0.35">
      <c r="A809" s="1">
        <v>41</v>
      </c>
      <c r="B809" s="44">
        <v>13002.91</v>
      </c>
    </row>
    <row r="810" spans="1:2" x14ac:dyDescent="0.35">
      <c r="A810" s="1">
        <v>43</v>
      </c>
      <c r="B810" s="44">
        <v>12994.12</v>
      </c>
    </row>
    <row r="811" spans="1:2" x14ac:dyDescent="0.35">
      <c r="A811" s="1">
        <v>62</v>
      </c>
      <c r="B811" s="44">
        <v>12982.87</v>
      </c>
    </row>
    <row r="812" spans="1:2" x14ac:dyDescent="0.35">
      <c r="A812" s="1">
        <v>62</v>
      </c>
      <c r="B812" s="44">
        <v>12981.35</v>
      </c>
    </row>
    <row r="813" spans="1:2" x14ac:dyDescent="0.35">
      <c r="A813" s="1">
        <v>62</v>
      </c>
      <c r="B813" s="44">
        <v>12979.36</v>
      </c>
    </row>
    <row r="814" spans="1:2" x14ac:dyDescent="0.35">
      <c r="A814" s="1">
        <v>62</v>
      </c>
      <c r="B814" s="44">
        <v>12957.12</v>
      </c>
    </row>
    <row r="815" spans="1:2" x14ac:dyDescent="0.35">
      <c r="A815" s="1">
        <v>61</v>
      </c>
      <c r="B815" s="44">
        <v>12950.07</v>
      </c>
    </row>
    <row r="816" spans="1:2" x14ac:dyDescent="0.35">
      <c r="A816" s="1">
        <v>56</v>
      </c>
      <c r="B816" s="44">
        <v>12949.16</v>
      </c>
    </row>
    <row r="817" spans="1:2" x14ac:dyDescent="0.35">
      <c r="A817" s="1">
        <v>59</v>
      </c>
      <c r="B817" s="44">
        <v>12928.79</v>
      </c>
    </row>
    <row r="818" spans="1:2" x14ac:dyDescent="0.35">
      <c r="A818" s="1">
        <v>59</v>
      </c>
      <c r="B818" s="44">
        <v>12925.89</v>
      </c>
    </row>
    <row r="819" spans="1:2" x14ac:dyDescent="0.35">
      <c r="A819" s="1">
        <v>59</v>
      </c>
      <c r="B819" s="44">
        <v>12913.99</v>
      </c>
    </row>
    <row r="820" spans="1:2" x14ac:dyDescent="0.35">
      <c r="A820" s="1">
        <v>18</v>
      </c>
      <c r="B820" s="44">
        <v>12890.06</v>
      </c>
    </row>
    <row r="821" spans="1:2" x14ac:dyDescent="0.35">
      <c r="A821" s="1">
        <v>38</v>
      </c>
      <c r="B821" s="44">
        <v>12870.31</v>
      </c>
    </row>
    <row r="822" spans="1:2" x14ac:dyDescent="0.35">
      <c r="A822" s="1">
        <v>59</v>
      </c>
      <c r="B822" s="44">
        <v>12856.84</v>
      </c>
    </row>
    <row r="823" spans="1:2" x14ac:dyDescent="0.35">
      <c r="A823" s="1">
        <v>49</v>
      </c>
      <c r="B823" s="44">
        <v>12852.37</v>
      </c>
    </row>
    <row r="824" spans="1:2" x14ac:dyDescent="0.35">
      <c r="A824" s="1">
        <v>29</v>
      </c>
      <c r="B824" s="44">
        <v>12847.24</v>
      </c>
    </row>
    <row r="825" spans="1:2" x14ac:dyDescent="0.35">
      <c r="A825" s="1">
        <v>18</v>
      </c>
      <c r="B825" s="44">
        <v>12829.46</v>
      </c>
    </row>
    <row r="826" spans="1:2" x14ac:dyDescent="0.35">
      <c r="A826" s="1">
        <v>55</v>
      </c>
      <c r="B826" s="44">
        <v>12823.25</v>
      </c>
    </row>
    <row r="827" spans="1:2" x14ac:dyDescent="0.35">
      <c r="A827" s="1">
        <v>59</v>
      </c>
      <c r="B827" s="44">
        <v>12815.44</v>
      </c>
    </row>
    <row r="828" spans="1:2" x14ac:dyDescent="0.35">
      <c r="A828" s="1">
        <v>44</v>
      </c>
      <c r="B828" s="44">
        <v>12797.21</v>
      </c>
    </row>
    <row r="829" spans="1:2" x14ac:dyDescent="0.35">
      <c r="A829" s="1">
        <v>39</v>
      </c>
      <c r="B829" s="44">
        <v>12788.18</v>
      </c>
    </row>
    <row r="830" spans="1:2" x14ac:dyDescent="0.35">
      <c r="A830" s="1">
        <v>59</v>
      </c>
      <c r="B830" s="44">
        <v>12788.03</v>
      </c>
    </row>
    <row r="831" spans="1:2" x14ac:dyDescent="0.35">
      <c r="A831" s="1">
        <v>50</v>
      </c>
      <c r="B831" s="44">
        <v>12776.05</v>
      </c>
    </row>
    <row r="832" spans="1:2" x14ac:dyDescent="0.35">
      <c r="A832" s="1">
        <v>47</v>
      </c>
      <c r="B832" s="44">
        <v>12770.27</v>
      </c>
    </row>
    <row r="833" spans="1:2" x14ac:dyDescent="0.35">
      <c r="A833" s="1">
        <v>60</v>
      </c>
      <c r="B833" s="44">
        <v>12741.17</v>
      </c>
    </row>
    <row r="834" spans="1:2" x14ac:dyDescent="0.35">
      <c r="A834" s="1">
        <v>60</v>
      </c>
      <c r="B834" s="44">
        <v>12731</v>
      </c>
    </row>
    <row r="835" spans="1:2" x14ac:dyDescent="0.35">
      <c r="A835" s="1">
        <v>34</v>
      </c>
      <c r="B835" s="44">
        <v>12718.21</v>
      </c>
    </row>
    <row r="836" spans="1:2" x14ac:dyDescent="0.35">
      <c r="A836" s="1">
        <v>52</v>
      </c>
      <c r="B836" s="44">
        <v>12713</v>
      </c>
    </row>
    <row r="837" spans="1:2" x14ac:dyDescent="0.35">
      <c r="A837" s="1">
        <v>58</v>
      </c>
      <c r="B837" s="44">
        <v>12700.63</v>
      </c>
    </row>
    <row r="838" spans="1:2" x14ac:dyDescent="0.35">
      <c r="A838" s="1">
        <v>30</v>
      </c>
      <c r="B838" s="44">
        <v>12699.56</v>
      </c>
    </row>
    <row r="839" spans="1:2" x14ac:dyDescent="0.35">
      <c r="A839" s="1">
        <v>48</v>
      </c>
      <c r="B839" s="44">
        <v>12697.48</v>
      </c>
    </row>
    <row r="840" spans="1:2" x14ac:dyDescent="0.35">
      <c r="A840" s="1">
        <v>60</v>
      </c>
      <c r="B840" s="44">
        <v>12648.7</v>
      </c>
    </row>
    <row r="841" spans="1:2" x14ac:dyDescent="0.35">
      <c r="A841" s="1">
        <v>57</v>
      </c>
      <c r="B841" s="44">
        <v>12646.21</v>
      </c>
    </row>
    <row r="842" spans="1:2" x14ac:dyDescent="0.35">
      <c r="A842" s="1">
        <v>60</v>
      </c>
      <c r="B842" s="44">
        <v>12644.59</v>
      </c>
    </row>
    <row r="843" spans="1:2" x14ac:dyDescent="0.35">
      <c r="A843" s="1">
        <v>56</v>
      </c>
      <c r="B843" s="44">
        <v>12643.38</v>
      </c>
    </row>
    <row r="844" spans="1:2" x14ac:dyDescent="0.35">
      <c r="A844" s="1">
        <v>50</v>
      </c>
      <c r="B844" s="44">
        <v>12640.24</v>
      </c>
    </row>
    <row r="845" spans="1:2" x14ac:dyDescent="0.35">
      <c r="A845" s="1">
        <v>60</v>
      </c>
      <c r="B845" s="44">
        <v>12638.2</v>
      </c>
    </row>
    <row r="846" spans="1:2" x14ac:dyDescent="0.35">
      <c r="A846" s="1">
        <v>60</v>
      </c>
      <c r="B846" s="44">
        <v>12629.9</v>
      </c>
    </row>
    <row r="847" spans="1:2" x14ac:dyDescent="0.35">
      <c r="A847" s="1">
        <v>57</v>
      </c>
      <c r="B847" s="44">
        <v>12629.17</v>
      </c>
    </row>
    <row r="848" spans="1:2" x14ac:dyDescent="0.35">
      <c r="A848" s="1">
        <v>52</v>
      </c>
      <c r="B848" s="44">
        <v>12624.74</v>
      </c>
    </row>
    <row r="849" spans="1:2" x14ac:dyDescent="0.35">
      <c r="A849" s="1">
        <v>59</v>
      </c>
      <c r="B849" s="44">
        <v>12622.18</v>
      </c>
    </row>
    <row r="850" spans="1:2" x14ac:dyDescent="0.35">
      <c r="A850" s="1">
        <v>24</v>
      </c>
      <c r="B850" s="44">
        <v>12609.89</v>
      </c>
    </row>
    <row r="851" spans="1:2" x14ac:dyDescent="0.35">
      <c r="A851" s="1">
        <v>34</v>
      </c>
      <c r="B851" s="44">
        <v>12600.46</v>
      </c>
    </row>
    <row r="852" spans="1:2" x14ac:dyDescent="0.35">
      <c r="A852" s="1">
        <v>52</v>
      </c>
      <c r="B852" s="44">
        <v>12592.53</v>
      </c>
    </row>
    <row r="853" spans="1:2" x14ac:dyDescent="0.35">
      <c r="A853" s="1">
        <v>53</v>
      </c>
      <c r="B853" s="44">
        <v>12579.92</v>
      </c>
    </row>
    <row r="854" spans="1:2" x14ac:dyDescent="0.35">
      <c r="A854" s="1">
        <v>61</v>
      </c>
      <c r="B854" s="44">
        <v>12574.05</v>
      </c>
    </row>
    <row r="855" spans="1:2" x14ac:dyDescent="0.35">
      <c r="A855" s="1">
        <v>61</v>
      </c>
      <c r="B855" s="44">
        <v>12557.61</v>
      </c>
    </row>
    <row r="856" spans="1:2" x14ac:dyDescent="0.35">
      <c r="A856" s="1">
        <v>60</v>
      </c>
      <c r="B856" s="44">
        <v>12523.6</v>
      </c>
    </row>
    <row r="857" spans="1:2" x14ac:dyDescent="0.35">
      <c r="A857" s="1">
        <v>56</v>
      </c>
      <c r="B857" s="44">
        <v>12499.88</v>
      </c>
    </row>
    <row r="858" spans="1:2" x14ac:dyDescent="0.35">
      <c r="A858" s="1">
        <v>54</v>
      </c>
      <c r="B858" s="44">
        <v>12495.29</v>
      </c>
    </row>
    <row r="859" spans="1:2" x14ac:dyDescent="0.35">
      <c r="A859" s="1">
        <v>55</v>
      </c>
      <c r="B859" s="44">
        <v>12485.8</v>
      </c>
    </row>
    <row r="860" spans="1:2" x14ac:dyDescent="0.35">
      <c r="A860" s="1">
        <v>54</v>
      </c>
      <c r="B860" s="44">
        <v>12479.71</v>
      </c>
    </row>
    <row r="861" spans="1:2" x14ac:dyDescent="0.35">
      <c r="A861" s="1">
        <v>54</v>
      </c>
      <c r="B861" s="44">
        <v>12475.35</v>
      </c>
    </row>
    <row r="862" spans="1:2" x14ac:dyDescent="0.35">
      <c r="A862" s="1">
        <v>27</v>
      </c>
      <c r="B862" s="44">
        <v>12452.25</v>
      </c>
    </row>
    <row r="863" spans="1:2" x14ac:dyDescent="0.35">
      <c r="A863" s="1">
        <v>58</v>
      </c>
      <c r="B863" s="44">
        <v>12430.95</v>
      </c>
    </row>
    <row r="864" spans="1:2" x14ac:dyDescent="0.35">
      <c r="A864" s="1">
        <v>43</v>
      </c>
      <c r="B864" s="44">
        <v>12408.29</v>
      </c>
    </row>
    <row r="865" spans="1:2" x14ac:dyDescent="0.35">
      <c r="A865" s="1">
        <v>50</v>
      </c>
      <c r="B865" s="44">
        <v>12407.3</v>
      </c>
    </row>
    <row r="866" spans="1:2" x14ac:dyDescent="0.35">
      <c r="A866" s="1">
        <v>33</v>
      </c>
      <c r="B866" s="44">
        <v>12404.88</v>
      </c>
    </row>
    <row r="867" spans="1:2" x14ac:dyDescent="0.35">
      <c r="A867" s="1">
        <v>60</v>
      </c>
      <c r="B867" s="44">
        <v>12369.89</v>
      </c>
    </row>
    <row r="868" spans="1:2" x14ac:dyDescent="0.35">
      <c r="A868" s="1">
        <v>56</v>
      </c>
      <c r="B868" s="44">
        <v>12363.55</v>
      </c>
    </row>
    <row r="869" spans="1:2" x14ac:dyDescent="0.35">
      <c r="A869" s="1">
        <v>59</v>
      </c>
      <c r="B869" s="44">
        <v>12347.17</v>
      </c>
    </row>
    <row r="870" spans="1:2" x14ac:dyDescent="0.35">
      <c r="A870" s="1">
        <v>59</v>
      </c>
      <c r="B870" s="44">
        <v>12333.83</v>
      </c>
    </row>
    <row r="871" spans="1:2" x14ac:dyDescent="0.35">
      <c r="A871" s="1">
        <v>59</v>
      </c>
      <c r="B871" s="44">
        <v>12323.94</v>
      </c>
    </row>
    <row r="872" spans="1:2" x14ac:dyDescent="0.35">
      <c r="A872" s="1">
        <v>59</v>
      </c>
      <c r="B872" s="44">
        <v>12299.59</v>
      </c>
    </row>
    <row r="873" spans="1:2" x14ac:dyDescent="0.35">
      <c r="A873" s="1">
        <v>32</v>
      </c>
      <c r="B873" s="44">
        <v>12282.38</v>
      </c>
    </row>
    <row r="874" spans="1:2" x14ac:dyDescent="0.35">
      <c r="A874" s="1">
        <v>56</v>
      </c>
      <c r="B874" s="44">
        <v>12282.03</v>
      </c>
    </row>
    <row r="875" spans="1:2" x14ac:dyDescent="0.35">
      <c r="A875" s="1">
        <v>55</v>
      </c>
      <c r="B875" s="44">
        <v>12269.69</v>
      </c>
    </row>
    <row r="876" spans="1:2" x14ac:dyDescent="0.35">
      <c r="A876" s="1">
        <v>55</v>
      </c>
      <c r="B876" s="44">
        <v>12268.63</v>
      </c>
    </row>
    <row r="877" spans="1:2" x14ac:dyDescent="0.35">
      <c r="A877" s="1">
        <v>56</v>
      </c>
      <c r="B877" s="44">
        <v>12265.51</v>
      </c>
    </row>
    <row r="878" spans="1:2" x14ac:dyDescent="0.35">
      <c r="A878" s="1">
        <v>36</v>
      </c>
      <c r="B878" s="44">
        <v>12255.04</v>
      </c>
    </row>
    <row r="879" spans="1:2" x14ac:dyDescent="0.35">
      <c r="A879" s="1">
        <v>33</v>
      </c>
      <c r="B879" s="44">
        <v>12254.44</v>
      </c>
    </row>
    <row r="880" spans="1:2" x14ac:dyDescent="0.35">
      <c r="A880" s="1">
        <v>48</v>
      </c>
      <c r="B880" s="44">
        <v>12245.17</v>
      </c>
    </row>
    <row r="881" spans="1:2" x14ac:dyDescent="0.35">
      <c r="A881" s="1">
        <v>59</v>
      </c>
      <c r="B881" s="44">
        <v>12244.53</v>
      </c>
    </row>
    <row r="882" spans="1:2" x14ac:dyDescent="0.35">
      <c r="A882" s="1">
        <v>56</v>
      </c>
      <c r="B882" s="44">
        <v>12237.73</v>
      </c>
    </row>
    <row r="883" spans="1:2" x14ac:dyDescent="0.35">
      <c r="A883" s="1">
        <v>58</v>
      </c>
      <c r="B883" s="44">
        <v>12235.84</v>
      </c>
    </row>
    <row r="884" spans="1:2" x14ac:dyDescent="0.35">
      <c r="A884" s="1">
        <v>59</v>
      </c>
      <c r="B884" s="44">
        <v>12233.83</v>
      </c>
    </row>
    <row r="885" spans="1:2" x14ac:dyDescent="0.35">
      <c r="A885" s="1">
        <v>58</v>
      </c>
      <c r="B885" s="44">
        <v>12231.61</v>
      </c>
    </row>
    <row r="886" spans="1:2" x14ac:dyDescent="0.35">
      <c r="A886" s="1">
        <v>58</v>
      </c>
      <c r="B886" s="44">
        <v>12224.35</v>
      </c>
    </row>
    <row r="887" spans="1:2" x14ac:dyDescent="0.35">
      <c r="A887" s="1">
        <v>58</v>
      </c>
      <c r="B887" s="44">
        <v>12222.9</v>
      </c>
    </row>
    <row r="888" spans="1:2" x14ac:dyDescent="0.35">
      <c r="A888" s="1">
        <v>45</v>
      </c>
      <c r="B888" s="44">
        <v>12218.7</v>
      </c>
    </row>
    <row r="889" spans="1:2" x14ac:dyDescent="0.35">
      <c r="A889" s="1">
        <v>31</v>
      </c>
      <c r="B889" s="44">
        <v>12198.64</v>
      </c>
    </row>
    <row r="890" spans="1:2" x14ac:dyDescent="0.35">
      <c r="A890" s="1">
        <v>35</v>
      </c>
      <c r="B890" s="44">
        <v>12148.2</v>
      </c>
    </row>
    <row r="891" spans="1:2" x14ac:dyDescent="0.35">
      <c r="A891" s="1">
        <v>60</v>
      </c>
      <c r="B891" s="44">
        <v>12146.97</v>
      </c>
    </row>
    <row r="892" spans="1:2" x14ac:dyDescent="0.35">
      <c r="A892" s="1">
        <v>60</v>
      </c>
      <c r="B892" s="44">
        <v>12142.58</v>
      </c>
    </row>
    <row r="893" spans="1:2" x14ac:dyDescent="0.35">
      <c r="A893" s="1">
        <v>48</v>
      </c>
      <c r="B893" s="44">
        <v>12137.6</v>
      </c>
    </row>
    <row r="894" spans="1:2" x14ac:dyDescent="0.35">
      <c r="A894" s="1">
        <v>31</v>
      </c>
      <c r="B894" s="44">
        <v>12130.8</v>
      </c>
    </row>
    <row r="895" spans="1:2" x14ac:dyDescent="0.35">
      <c r="A895" s="1">
        <v>60</v>
      </c>
      <c r="B895" s="44">
        <v>12129.61</v>
      </c>
    </row>
    <row r="896" spans="1:2" x14ac:dyDescent="0.35">
      <c r="A896" s="1">
        <v>59</v>
      </c>
      <c r="B896" s="44">
        <v>12124.99</v>
      </c>
    </row>
    <row r="897" spans="1:2" x14ac:dyDescent="0.35">
      <c r="A897" s="1">
        <v>54</v>
      </c>
      <c r="B897" s="44">
        <v>12105.32</v>
      </c>
    </row>
    <row r="898" spans="1:2" x14ac:dyDescent="0.35">
      <c r="A898" s="1">
        <v>54</v>
      </c>
      <c r="B898" s="44">
        <v>12096.65</v>
      </c>
    </row>
    <row r="899" spans="1:2" x14ac:dyDescent="0.35">
      <c r="A899" s="1">
        <v>54</v>
      </c>
      <c r="B899" s="44">
        <v>12094.48</v>
      </c>
    </row>
    <row r="900" spans="1:2" x14ac:dyDescent="0.35">
      <c r="A900" s="1">
        <v>38</v>
      </c>
      <c r="B900" s="44">
        <v>12091.34</v>
      </c>
    </row>
    <row r="901" spans="1:2" x14ac:dyDescent="0.35">
      <c r="A901" s="1">
        <v>36</v>
      </c>
      <c r="B901" s="44">
        <v>12048.13</v>
      </c>
    </row>
    <row r="902" spans="1:2" x14ac:dyDescent="0.35">
      <c r="A902" s="1">
        <v>56</v>
      </c>
      <c r="B902" s="44">
        <v>12044.34</v>
      </c>
    </row>
    <row r="903" spans="1:2" x14ac:dyDescent="0.35">
      <c r="A903" s="1">
        <v>43</v>
      </c>
      <c r="B903" s="44">
        <v>12035.18</v>
      </c>
    </row>
    <row r="904" spans="1:2" x14ac:dyDescent="0.35">
      <c r="A904" s="1">
        <v>57</v>
      </c>
      <c r="B904" s="44">
        <v>12032.33</v>
      </c>
    </row>
    <row r="905" spans="1:2" x14ac:dyDescent="0.35">
      <c r="A905" s="1">
        <v>57</v>
      </c>
      <c r="B905" s="44">
        <v>12029.29</v>
      </c>
    </row>
    <row r="906" spans="1:2" x14ac:dyDescent="0.35">
      <c r="A906" s="1">
        <v>40</v>
      </c>
      <c r="B906" s="44">
        <v>12001.29</v>
      </c>
    </row>
    <row r="907" spans="1:2" x14ac:dyDescent="0.35">
      <c r="A907" s="1">
        <v>29</v>
      </c>
      <c r="B907" s="44">
        <v>11994.89</v>
      </c>
    </row>
    <row r="908" spans="1:2" x14ac:dyDescent="0.35">
      <c r="A908" s="1">
        <v>39</v>
      </c>
      <c r="B908" s="44">
        <v>11987.68</v>
      </c>
    </row>
    <row r="909" spans="1:2" x14ac:dyDescent="0.35">
      <c r="A909" s="1">
        <v>55</v>
      </c>
      <c r="B909" s="44">
        <v>11987.17</v>
      </c>
    </row>
    <row r="910" spans="1:2" x14ac:dyDescent="0.35">
      <c r="A910" s="1">
        <v>58</v>
      </c>
      <c r="B910" s="44">
        <v>11946.63</v>
      </c>
    </row>
    <row r="911" spans="1:2" x14ac:dyDescent="0.35">
      <c r="A911" s="1">
        <v>57</v>
      </c>
      <c r="B911" s="44">
        <v>11945.13</v>
      </c>
    </row>
    <row r="912" spans="1:2" x14ac:dyDescent="0.35">
      <c r="A912" s="1">
        <v>58</v>
      </c>
      <c r="B912" s="44">
        <v>11944.59</v>
      </c>
    </row>
    <row r="913" spans="1:2" x14ac:dyDescent="0.35">
      <c r="A913" s="1">
        <v>31</v>
      </c>
      <c r="B913" s="44">
        <v>11941.83</v>
      </c>
    </row>
    <row r="914" spans="1:2" x14ac:dyDescent="0.35">
      <c r="A914" s="1">
        <v>58</v>
      </c>
      <c r="B914" s="44">
        <v>11938.26</v>
      </c>
    </row>
    <row r="915" spans="1:2" x14ac:dyDescent="0.35">
      <c r="A915" s="1">
        <v>58</v>
      </c>
      <c r="B915" s="44">
        <v>11931.13</v>
      </c>
    </row>
    <row r="916" spans="1:2" x14ac:dyDescent="0.35">
      <c r="A916" s="1">
        <v>58</v>
      </c>
      <c r="B916" s="44">
        <v>11918.2</v>
      </c>
    </row>
    <row r="917" spans="1:2" x14ac:dyDescent="0.35">
      <c r="A917" s="1">
        <v>19</v>
      </c>
      <c r="B917" s="44">
        <v>11884.05</v>
      </c>
    </row>
    <row r="918" spans="1:2" x14ac:dyDescent="0.35">
      <c r="A918" s="1">
        <v>55</v>
      </c>
      <c r="B918" s="44">
        <v>11881.97</v>
      </c>
    </row>
    <row r="919" spans="1:2" x14ac:dyDescent="0.35">
      <c r="A919" s="1">
        <v>55</v>
      </c>
      <c r="B919" s="44">
        <v>11881.36</v>
      </c>
    </row>
    <row r="920" spans="1:2" x14ac:dyDescent="0.35">
      <c r="A920" s="1">
        <v>55</v>
      </c>
      <c r="B920" s="44">
        <v>11879.1</v>
      </c>
    </row>
    <row r="921" spans="1:2" x14ac:dyDescent="0.35">
      <c r="A921" s="1">
        <v>48</v>
      </c>
      <c r="B921" s="44">
        <v>11858.56</v>
      </c>
    </row>
    <row r="922" spans="1:2" x14ac:dyDescent="0.35">
      <c r="A922" s="1">
        <v>58</v>
      </c>
      <c r="B922" s="44">
        <v>11856.41</v>
      </c>
    </row>
    <row r="923" spans="1:2" x14ac:dyDescent="0.35">
      <c r="A923" s="1">
        <v>58</v>
      </c>
      <c r="B923" s="44">
        <v>11848.14</v>
      </c>
    </row>
    <row r="924" spans="1:2" x14ac:dyDescent="0.35">
      <c r="A924" s="1">
        <v>57</v>
      </c>
      <c r="B924" s="44">
        <v>11842.62</v>
      </c>
    </row>
    <row r="925" spans="1:2" x14ac:dyDescent="0.35">
      <c r="A925" s="1">
        <v>58</v>
      </c>
      <c r="B925" s="44">
        <v>11842.44</v>
      </c>
    </row>
    <row r="926" spans="1:2" x14ac:dyDescent="0.35">
      <c r="A926" s="1">
        <v>57</v>
      </c>
      <c r="B926" s="44">
        <v>11840.78</v>
      </c>
    </row>
    <row r="927" spans="1:2" x14ac:dyDescent="0.35">
      <c r="A927" s="1">
        <v>58</v>
      </c>
      <c r="B927" s="44">
        <v>11837.16</v>
      </c>
    </row>
    <row r="928" spans="1:2" x14ac:dyDescent="0.35">
      <c r="A928" s="1">
        <v>58</v>
      </c>
      <c r="B928" s="44">
        <v>11833.78</v>
      </c>
    </row>
    <row r="929" spans="1:2" x14ac:dyDescent="0.35">
      <c r="A929" s="1">
        <v>57</v>
      </c>
      <c r="B929" s="44">
        <v>11830.61</v>
      </c>
    </row>
    <row r="930" spans="1:2" x14ac:dyDescent="0.35">
      <c r="A930" s="1">
        <v>40</v>
      </c>
      <c r="B930" s="44">
        <v>11773.06</v>
      </c>
    </row>
    <row r="931" spans="1:2" x14ac:dyDescent="0.35">
      <c r="A931" s="1">
        <v>56</v>
      </c>
      <c r="B931" s="44">
        <v>11763</v>
      </c>
    </row>
    <row r="932" spans="1:2" x14ac:dyDescent="0.35">
      <c r="A932" s="1">
        <v>43</v>
      </c>
      <c r="B932" s="44">
        <v>11752.68</v>
      </c>
    </row>
    <row r="933" spans="1:2" x14ac:dyDescent="0.35">
      <c r="A933" s="1">
        <v>58</v>
      </c>
      <c r="B933" s="44">
        <v>11743.93</v>
      </c>
    </row>
    <row r="934" spans="1:2" x14ac:dyDescent="0.35">
      <c r="A934" s="1">
        <v>59</v>
      </c>
      <c r="B934" s="44">
        <v>11743.3</v>
      </c>
    </row>
    <row r="935" spans="1:2" x14ac:dyDescent="0.35">
      <c r="A935" s="1">
        <v>53</v>
      </c>
      <c r="B935" s="44">
        <v>11741.73</v>
      </c>
    </row>
    <row r="936" spans="1:2" x14ac:dyDescent="0.35">
      <c r="A936" s="1">
        <v>34</v>
      </c>
      <c r="B936" s="44">
        <v>11737.85</v>
      </c>
    </row>
    <row r="937" spans="1:2" x14ac:dyDescent="0.35">
      <c r="A937" s="1">
        <v>58</v>
      </c>
      <c r="B937" s="44">
        <v>11735.88</v>
      </c>
    </row>
    <row r="938" spans="1:2" x14ac:dyDescent="0.35">
      <c r="A938" s="1">
        <v>38</v>
      </c>
      <c r="B938" s="44">
        <v>11730.82</v>
      </c>
    </row>
    <row r="939" spans="1:2" x14ac:dyDescent="0.35">
      <c r="A939" s="1">
        <v>53</v>
      </c>
      <c r="B939" s="44">
        <v>11729.68</v>
      </c>
    </row>
    <row r="940" spans="1:2" x14ac:dyDescent="0.35">
      <c r="A940" s="1">
        <v>40</v>
      </c>
      <c r="B940" s="44">
        <v>11712.97</v>
      </c>
    </row>
    <row r="941" spans="1:2" x14ac:dyDescent="0.35">
      <c r="A941" s="1">
        <v>52</v>
      </c>
      <c r="B941" s="44">
        <v>11696.52</v>
      </c>
    </row>
    <row r="942" spans="1:2" x14ac:dyDescent="0.35">
      <c r="A942" s="1">
        <v>56</v>
      </c>
      <c r="B942" s="44">
        <v>11674.13</v>
      </c>
    </row>
    <row r="943" spans="1:2" x14ac:dyDescent="0.35">
      <c r="A943" s="1">
        <v>56</v>
      </c>
      <c r="B943" s="44">
        <v>11658.38</v>
      </c>
    </row>
    <row r="944" spans="1:2" x14ac:dyDescent="0.35">
      <c r="A944" s="1">
        <v>56</v>
      </c>
      <c r="B944" s="44">
        <v>11658.12</v>
      </c>
    </row>
    <row r="945" spans="1:2" x14ac:dyDescent="0.35">
      <c r="A945" s="1">
        <v>28</v>
      </c>
      <c r="B945" s="44">
        <v>11657.81</v>
      </c>
    </row>
    <row r="946" spans="1:2" x14ac:dyDescent="0.35">
      <c r="A946" s="1">
        <v>56</v>
      </c>
      <c r="B946" s="44">
        <v>11657.72</v>
      </c>
    </row>
    <row r="947" spans="1:2" x14ac:dyDescent="0.35">
      <c r="A947" s="1">
        <v>36</v>
      </c>
      <c r="B947" s="44">
        <v>11625.11</v>
      </c>
    </row>
    <row r="948" spans="1:2" x14ac:dyDescent="0.35">
      <c r="A948" s="1">
        <v>58</v>
      </c>
      <c r="B948" s="44">
        <v>11602.75</v>
      </c>
    </row>
    <row r="949" spans="1:2" x14ac:dyDescent="0.35">
      <c r="A949" s="1">
        <v>57</v>
      </c>
      <c r="B949" s="44">
        <v>11576.13</v>
      </c>
    </row>
    <row r="950" spans="1:2" x14ac:dyDescent="0.35">
      <c r="A950" s="1">
        <v>57</v>
      </c>
      <c r="B950" s="44">
        <v>11566.3</v>
      </c>
    </row>
    <row r="951" spans="1:2" x14ac:dyDescent="0.35">
      <c r="A951" s="1">
        <v>57</v>
      </c>
      <c r="B951" s="44">
        <v>11554.22</v>
      </c>
    </row>
    <row r="952" spans="1:2" x14ac:dyDescent="0.35">
      <c r="A952" s="1">
        <v>49</v>
      </c>
      <c r="B952" s="44">
        <v>11552.9</v>
      </c>
    </row>
    <row r="953" spans="1:2" x14ac:dyDescent="0.35">
      <c r="A953" s="1">
        <v>51</v>
      </c>
      <c r="B953" s="44">
        <v>11540.25</v>
      </c>
    </row>
    <row r="954" spans="1:2" x14ac:dyDescent="0.35">
      <c r="A954" s="1">
        <v>54</v>
      </c>
      <c r="B954" s="44">
        <v>11538.42</v>
      </c>
    </row>
    <row r="955" spans="1:2" x14ac:dyDescent="0.35">
      <c r="A955" s="1">
        <v>57</v>
      </c>
      <c r="B955" s="44">
        <v>11534.87</v>
      </c>
    </row>
    <row r="956" spans="1:2" x14ac:dyDescent="0.35">
      <c r="A956" s="1">
        <v>52</v>
      </c>
      <c r="B956" s="44">
        <v>11530.12</v>
      </c>
    </row>
    <row r="957" spans="1:2" x14ac:dyDescent="0.35">
      <c r="A957" s="1">
        <v>34</v>
      </c>
      <c r="B957" s="44">
        <v>11524.25</v>
      </c>
    </row>
    <row r="958" spans="1:2" x14ac:dyDescent="0.35">
      <c r="A958" s="1">
        <v>51</v>
      </c>
      <c r="B958" s="44">
        <v>11520.1</v>
      </c>
    </row>
    <row r="959" spans="1:2" x14ac:dyDescent="0.35">
      <c r="A959" s="1">
        <v>54</v>
      </c>
      <c r="B959" s="44">
        <v>11512.41</v>
      </c>
    </row>
    <row r="960" spans="1:2" x14ac:dyDescent="0.35">
      <c r="A960" s="1">
        <v>33</v>
      </c>
      <c r="B960" s="44">
        <v>11511.61</v>
      </c>
    </row>
    <row r="961" spans="1:2" x14ac:dyDescent="0.35">
      <c r="A961" s="1">
        <v>53</v>
      </c>
      <c r="B961" s="44">
        <v>11497.69</v>
      </c>
    </row>
    <row r="962" spans="1:2" x14ac:dyDescent="0.35">
      <c r="A962" s="1">
        <v>40</v>
      </c>
      <c r="B962" s="44">
        <v>11492.46</v>
      </c>
    </row>
    <row r="963" spans="1:2" x14ac:dyDescent="0.35">
      <c r="A963" s="1">
        <v>52</v>
      </c>
      <c r="B963" s="44">
        <v>11488.32</v>
      </c>
    </row>
    <row r="964" spans="1:2" x14ac:dyDescent="0.35">
      <c r="A964" s="1">
        <v>18</v>
      </c>
      <c r="B964" s="44">
        <v>11482.63</v>
      </c>
    </row>
    <row r="965" spans="1:2" x14ac:dyDescent="0.35">
      <c r="A965" s="1">
        <v>56</v>
      </c>
      <c r="B965" s="44">
        <v>11478.14</v>
      </c>
    </row>
    <row r="966" spans="1:2" x14ac:dyDescent="0.35">
      <c r="A966" s="1">
        <v>57</v>
      </c>
      <c r="B966" s="44">
        <v>11455.28</v>
      </c>
    </row>
    <row r="967" spans="1:2" x14ac:dyDescent="0.35">
      <c r="A967" s="1">
        <v>56</v>
      </c>
      <c r="B967" s="44">
        <v>11454.02</v>
      </c>
    </row>
    <row r="968" spans="1:2" x14ac:dyDescent="0.35">
      <c r="A968" s="1">
        <v>51</v>
      </c>
      <c r="B968" s="44">
        <v>11436.74</v>
      </c>
    </row>
    <row r="969" spans="1:2" x14ac:dyDescent="0.35">
      <c r="A969" s="1">
        <v>42</v>
      </c>
      <c r="B969" s="44">
        <v>11435.74</v>
      </c>
    </row>
    <row r="970" spans="1:2" x14ac:dyDescent="0.35">
      <c r="A970" s="1">
        <v>37</v>
      </c>
      <c r="B970" s="44">
        <v>11419.49</v>
      </c>
    </row>
    <row r="971" spans="1:2" x14ac:dyDescent="0.35">
      <c r="A971" s="1">
        <v>39</v>
      </c>
      <c r="B971" s="44">
        <v>11412.02</v>
      </c>
    </row>
    <row r="972" spans="1:2" x14ac:dyDescent="0.35">
      <c r="A972" s="1">
        <v>52</v>
      </c>
      <c r="B972" s="44">
        <v>11411.69</v>
      </c>
    </row>
    <row r="973" spans="1:2" x14ac:dyDescent="0.35">
      <c r="A973" s="1">
        <v>52</v>
      </c>
      <c r="B973" s="44">
        <v>11396.9</v>
      </c>
    </row>
    <row r="974" spans="1:2" x14ac:dyDescent="0.35">
      <c r="A974" s="1">
        <v>55</v>
      </c>
      <c r="B974" s="44">
        <v>11394.07</v>
      </c>
    </row>
    <row r="975" spans="1:2" x14ac:dyDescent="0.35">
      <c r="A975" s="1">
        <v>25</v>
      </c>
      <c r="B975" s="44">
        <v>11388.27</v>
      </c>
    </row>
    <row r="976" spans="1:2" x14ac:dyDescent="0.35">
      <c r="A976" s="1">
        <v>58</v>
      </c>
      <c r="B976" s="44">
        <v>11381.33</v>
      </c>
    </row>
    <row r="977" spans="1:2" x14ac:dyDescent="0.35">
      <c r="A977" s="1">
        <v>50</v>
      </c>
      <c r="B977" s="44">
        <v>11378.57</v>
      </c>
    </row>
    <row r="978" spans="1:2" x14ac:dyDescent="0.35">
      <c r="A978" s="1">
        <v>44</v>
      </c>
      <c r="B978" s="44">
        <v>11369.39</v>
      </c>
    </row>
    <row r="979" spans="1:2" x14ac:dyDescent="0.35">
      <c r="A979" s="1">
        <v>58</v>
      </c>
      <c r="B979" s="44">
        <v>11365.95</v>
      </c>
    </row>
    <row r="980" spans="1:2" x14ac:dyDescent="0.35">
      <c r="A980" s="1">
        <v>58</v>
      </c>
      <c r="B980" s="44">
        <v>11363.28</v>
      </c>
    </row>
    <row r="981" spans="1:2" x14ac:dyDescent="0.35">
      <c r="A981" s="1">
        <v>58</v>
      </c>
      <c r="B981" s="44">
        <v>11362.76</v>
      </c>
    </row>
    <row r="982" spans="1:2" x14ac:dyDescent="0.35">
      <c r="A982" s="1">
        <v>57</v>
      </c>
      <c r="B982" s="44">
        <v>11356.66</v>
      </c>
    </row>
    <row r="983" spans="1:2" x14ac:dyDescent="0.35">
      <c r="A983" s="1">
        <v>57</v>
      </c>
      <c r="B983" s="44">
        <v>11353.23</v>
      </c>
    </row>
    <row r="984" spans="1:2" x14ac:dyDescent="0.35">
      <c r="A984" s="1">
        <v>58</v>
      </c>
      <c r="B984" s="44">
        <v>11345.52</v>
      </c>
    </row>
    <row r="985" spans="1:2" x14ac:dyDescent="0.35">
      <c r="A985" s="1">
        <v>54</v>
      </c>
      <c r="B985" s="44">
        <v>11344.32</v>
      </c>
    </row>
    <row r="986" spans="1:2" x14ac:dyDescent="0.35">
      <c r="A986" s="1">
        <v>33</v>
      </c>
      <c r="B986" s="44">
        <v>11326.71</v>
      </c>
    </row>
    <row r="987" spans="1:2" x14ac:dyDescent="0.35">
      <c r="A987" s="1">
        <v>20</v>
      </c>
      <c r="B987" s="44">
        <v>11321.49</v>
      </c>
    </row>
    <row r="988" spans="1:2" x14ac:dyDescent="0.35">
      <c r="A988" s="1">
        <v>59</v>
      </c>
      <c r="B988" s="44">
        <v>11319.12</v>
      </c>
    </row>
    <row r="989" spans="1:2" x14ac:dyDescent="0.35">
      <c r="A989" s="1">
        <v>27</v>
      </c>
      <c r="B989" s="44">
        <v>11318.57</v>
      </c>
    </row>
    <row r="990" spans="1:2" x14ac:dyDescent="0.35">
      <c r="A990" s="1">
        <v>59</v>
      </c>
      <c r="B990" s="44">
        <v>11312.33</v>
      </c>
    </row>
    <row r="991" spans="1:2" x14ac:dyDescent="0.35">
      <c r="A991" s="1">
        <v>54</v>
      </c>
      <c r="B991" s="44">
        <v>11305.93</v>
      </c>
    </row>
    <row r="992" spans="1:2" x14ac:dyDescent="0.35">
      <c r="A992" s="1">
        <v>50</v>
      </c>
      <c r="B992" s="44">
        <v>11299.34</v>
      </c>
    </row>
    <row r="993" spans="1:2" x14ac:dyDescent="0.35">
      <c r="A993" s="1">
        <v>34</v>
      </c>
      <c r="B993" s="44">
        <v>11294.57</v>
      </c>
    </row>
    <row r="994" spans="1:2" x14ac:dyDescent="0.35">
      <c r="A994" s="1">
        <v>52</v>
      </c>
      <c r="B994" s="44">
        <v>11289.11</v>
      </c>
    </row>
    <row r="995" spans="1:2" x14ac:dyDescent="0.35">
      <c r="A995" s="1">
        <v>55</v>
      </c>
      <c r="B995" s="44">
        <v>11286.54</v>
      </c>
    </row>
    <row r="996" spans="1:2" x14ac:dyDescent="0.35">
      <c r="A996" s="1">
        <v>18</v>
      </c>
      <c r="B996" s="44">
        <v>11272.33</v>
      </c>
    </row>
    <row r="997" spans="1:2" x14ac:dyDescent="0.35">
      <c r="A997" s="1">
        <v>51</v>
      </c>
      <c r="B997" s="44">
        <v>11265.71</v>
      </c>
    </row>
    <row r="998" spans="1:2" x14ac:dyDescent="0.35">
      <c r="A998" s="1">
        <v>53</v>
      </c>
      <c r="B998" s="44">
        <v>11264.54</v>
      </c>
    </row>
    <row r="999" spans="1:2" x14ac:dyDescent="0.35">
      <c r="A999" s="1">
        <v>41</v>
      </c>
      <c r="B999" s="44">
        <v>11255.29</v>
      </c>
    </row>
    <row r="1000" spans="1:2" x14ac:dyDescent="0.35">
      <c r="A1000" s="1">
        <v>53</v>
      </c>
      <c r="B1000" s="44">
        <v>11253.42</v>
      </c>
    </row>
    <row r="1001" spans="1:2" x14ac:dyDescent="0.35">
      <c r="A1001" s="1">
        <v>33</v>
      </c>
      <c r="B1001" s="44">
        <v>11250.43</v>
      </c>
    </row>
    <row r="1002" spans="1:2" x14ac:dyDescent="0.35">
      <c r="A1002" s="1">
        <v>53</v>
      </c>
      <c r="B1002" s="44">
        <v>11244.38</v>
      </c>
    </row>
    <row r="1003" spans="1:2" x14ac:dyDescent="0.35">
      <c r="A1003" s="1">
        <v>46</v>
      </c>
      <c r="B1003" s="44">
        <v>11217.35</v>
      </c>
    </row>
    <row r="1004" spans="1:2" x14ac:dyDescent="0.35">
      <c r="A1004" s="1">
        <v>52</v>
      </c>
      <c r="B1004" s="44">
        <v>11187.66</v>
      </c>
    </row>
    <row r="1005" spans="1:2" x14ac:dyDescent="0.35">
      <c r="A1005" s="1">
        <v>50</v>
      </c>
      <c r="B1005" s="44">
        <v>11186.2</v>
      </c>
    </row>
    <row r="1006" spans="1:2" x14ac:dyDescent="0.35">
      <c r="A1006" s="1">
        <v>56</v>
      </c>
      <c r="B1006" s="44">
        <v>11165.42</v>
      </c>
    </row>
    <row r="1007" spans="1:2" x14ac:dyDescent="0.35">
      <c r="A1007" s="1">
        <v>53</v>
      </c>
      <c r="B1007" s="44">
        <v>11163.57</v>
      </c>
    </row>
    <row r="1008" spans="1:2" x14ac:dyDescent="0.35">
      <c r="A1008" s="1">
        <v>53</v>
      </c>
      <c r="B1008" s="44">
        <v>11150.78</v>
      </c>
    </row>
    <row r="1009" spans="1:2" x14ac:dyDescent="0.35">
      <c r="A1009" s="1">
        <v>42</v>
      </c>
      <c r="B1009" s="44">
        <v>11103.33</v>
      </c>
    </row>
    <row r="1010" spans="1:2" x14ac:dyDescent="0.35">
      <c r="A1010" s="1">
        <v>56</v>
      </c>
      <c r="B1010" s="44">
        <v>11093.62</v>
      </c>
    </row>
    <row r="1011" spans="1:2" x14ac:dyDescent="0.35">
      <c r="A1011" s="1">
        <v>56</v>
      </c>
      <c r="B1011" s="44">
        <v>11090.72</v>
      </c>
    </row>
    <row r="1012" spans="1:2" x14ac:dyDescent="0.35">
      <c r="A1012" s="1">
        <v>50</v>
      </c>
      <c r="B1012" s="44">
        <v>11085.59</v>
      </c>
    </row>
    <row r="1013" spans="1:2" x14ac:dyDescent="0.35">
      <c r="A1013" s="1">
        <v>55</v>
      </c>
      <c r="B1013" s="44">
        <v>11082.58</v>
      </c>
    </row>
    <row r="1014" spans="1:2" x14ac:dyDescent="0.35">
      <c r="A1014" s="1">
        <v>56</v>
      </c>
      <c r="B1014" s="44">
        <v>11073.18</v>
      </c>
    </row>
    <row r="1015" spans="1:2" x14ac:dyDescent="0.35">
      <c r="A1015" s="1">
        <v>56</v>
      </c>
      <c r="B1015" s="44">
        <v>11070.54</v>
      </c>
    </row>
    <row r="1016" spans="1:2" x14ac:dyDescent="0.35">
      <c r="A1016" s="1">
        <v>51</v>
      </c>
      <c r="B1016" s="44">
        <v>11068.77</v>
      </c>
    </row>
    <row r="1017" spans="1:2" x14ac:dyDescent="0.35">
      <c r="A1017" s="1">
        <v>22</v>
      </c>
      <c r="B1017" s="44">
        <v>11068.7</v>
      </c>
    </row>
    <row r="1018" spans="1:2" x14ac:dyDescent="0.35">
      <c r="A1018" s="1">
        <v>21</v>
      </c>
      <c r="B1018" s="44">
        <v>11046.02</v>
      </c>
    </row>
    <row r="1019" spans="1:2" x14ac:dyDescent="0.35">
      <c r="A1019" s="1">
        <v>48</v>
      </c>
      <c r="B1019" s="44">
        <v>11037.85</v>
      </c>
    </row>
    <row r="1020" spans="1:2" x14ac:dyDescent="0.35">
      <c r="A1020" s="1">
        <v>33</v>
      </c>
      <c r="B1020" s="44">
        <v>11037.51</v>
      </c>
    </row>
    <row r="1021" spans="1:2" x14ac:dyDescent="0.35">
      <c r="A1021" s="1">
        <v>48</v>
      </c>
      <c r="B1021" s="44">
        <v>11033.66</v>
      </c>
    </row>
    <row r="1022" spans="1:2" x14ac:dyDescent="0.35">
      <c r="A1022" s="1">
        <v>26</v>
      </c>
      <c r="B1022" s="44">
        <v>11028.56</v>
      </c>
    </row>
    <row r="1023" spans="1:2" x14ac:dyDescent="0.35">
      <c r="A1023" s="1">
        <v>31</v>
      </c>
      <c r="B1023" s="44">
        <v>11018.05</v>
      </c>
    </row>
    <row r="1024" spans="1:2" x14ac:dyDescent="0.35">
      <c r="A1024" s="1">
        <v>48</v>
      </c>
      <c r="B1024" s="44">
        <v>11015.17</v>
      </c>
    </row>
    <row r="1025" spans="1:2" x14ac:dyDescent="0.35">
      <c r="A1025" s="1">
        <v>54</v>
      </c>
      <c r="B1025" s="44">
        <v>11013.71</v>
      </c>
    </row>
    <row r="1026" spans="1:2" x14ac:dyDescent="0.35">
      <c r="A1026" s="1">
        <v>22</v>
      </c>
      <c r="B1026" s="44">
        <v>10991.58</v>
      </c>
    </row>
    <row r="1027" spans="1:2" x14ac:dyDescent="0.35">
      <c r="A1027" s="1">
        <v>57</v>
      </c>
      <c r="B1027" s="44">
        <v>10982.5</v>
      </c>
    </row>
    <row r="1028" spans="1:2" x14ac:dyDescent="0.35">
      <c r="A1028" s="1">
        <v>49</v>
      </c>
      <c r="B1028" s="44">
        <v>10977.21</v>
      </c>
    </row>
    <row r="1029" spans="1:2" x14ac:dyDescent="0.35">
      <c r="A1029" s="1">
        <v>56</v>
      </c>
      <c r="B1029" s="44">
        <v>10976.25</v>
      </c>
    </row>
    <row r="1030" spans="1:2" x14ac:dyDescent="0.35">
      <c r="A1030" s="1">
        <v>57</v>
      </c>
      <c r="B1030" s="44">
        <v>10965.45</v>
      </c>
    </row>
    <row r="1031" spans="1:2" x14ac:dyDescent="0.35">
      <c r="A1031" s="1">
        <v>53</v>
      </c>
      <c r="B1031" s="44">
        <v>10959.69</v>
      </c>
    </row>
    <row r="1032" spans="1:2" x14ac:dyDescent="0.35">
      <c r="A1032" s="1">
        <v>57</v>
      </c>
      <c r="B1032" s="44">
        <v>10959.33</v>
      </c>
    </row>
    <row r="1033" spans="1:2" x14ac:dyDescent="0.35">
      <c r="A1033" s="1">
        <v>53</v>
      </c>
      <c r="B1033" s="44">
        <v>10942.13</v>
      </c>
    </row>
    <row r="1034" spans="1:2" x14ac:dyDescent="0.35">
      <c r="A1034" s="1">
        <v>54</v>
      </c>
      <c r="B1034" s="44">
        <v>10928.85</v>
      </c>
    </row>
    <row r="1035" spans="1:2" x14ac:dyDescent="0.35">
      <c r="A1035" s="1">
        <v>54</v>
      </c>
      <c r="B1035" s="44">
        <v>10923.93</v>
      </c>
    </row>
    <row r="1036" spans="1:2" x14ac:dyDescent="0.35">
      <c r="A1036" s="1">
        <v>28</v>
      </c>
      <c r="B1036" s="44">
        <v>10886.66</v>
      </c>
    </row>
    <row r="1037" spans="1:2" x14ac:dyDescent="0.35">
      <c r="A1037" s="1">
        <v>51</v>
      </c>
      <c r="B1037" s="44">
        <v>10848.13</v>
      </c>
    </row>
    <row r="1038" spans="1:2" x14ac:dyDescent="0.35">
      <c r="A1038" s="1">
        <v>54</v>
      </c>
      <c r="B1038" s="44">
        <v>10825.25</v>
      </c>
    </row>
    <row r="1039" spans="1:2" x14ac:dyDescent="0.35">
      <c r="A1039" s="1">
        <v>55</v>
      </c>
      <c r="B1039" s="44">
        <v>10807.49</v>
      </c>
    </row>
    <row r="1040" spans="1:2" x14ac:dyDescent="0.35">
      <c r="A1040" s="1">
        <v>52</v>
      </c>
      <c r="B1040" s="44">
        <v>10806.84</v>
      </c>
    </row>
    <row r="1041" spans="1:2" x14ac:dyDescent="0.35">
      <c r="A1041" s="1">
        <v>52</v>
      </c>
      <c r="B1041" s="44">
        <v>10797.34</v>
      </c>
    </row>
    <row r="1042" spans="1:2" x14ac:dyDescent="0.35">
      <c r="A1042" s="1">
        <v>55</v>
      </c>
      <c r="B1042" s="44">
        <v>10796.35</v>
      </c>
    </row>
    <row r="1043" spans="1:2" x14ac:dyDescent="0.35">
      <c r="A1043" s="1">
        <v>23</v>
      </c>
      <c r="B1043" s="44">
        <v>10795.94</v>
      </c>
    </row>
    <row r="1044" spans="1:2" x14ac:dyDescent="0.35">
      <c r="A1044" s="1">
        <v>55</v>
      </c>
      <c r="B1044" s="44">
        <v>10791.96</v>
      </c>
    </row>
    <row r="1045" spans="1:2" x14ac:dyDescent="0.35">
      <c r="A1045" s="1">
        <v>33</v>
      </c>
      <c r="B1045" s="44">
        <v>10769.75</v>
      </c>
    </row>
    <row r="1046" spans="1:2" x14ac:dyDescent="0.35">
      <c r="A1046" s="1">
        <v>36</v>
      </c>
      <c r="B1046" s="44">
        <v>10749.02</v>
      </c>
    </row>
    <row r="1047" spans="1:2" x14ac:dyDescent="0.35">
      <c r="A1047" s="1">
        <v>48</v>
      </c>
      <c r="B1047" s="44">
        <v>10736.87</v>
      </c>
    </row>
    <row r="1048" spans="1:2" x14ac:dyDescent="0.35">
      <c r="A1048" s="1">
        <v>30</v>
      </c>
      <c r="B1048" s="44">
        <v>10719.57</v>
      </c>
    </row>
    <row r="1049" spans="1:2" x14ac:dyDescent="0.35">
      <c r="A1049" s="1">
        <v>55</v>
      </c>
      <c r="B1049" s="44">
        <v>10713.64</v>
      </c>
    </row>
    <row r="1050" spans="1:2" x14ac:dyDescent="0.35">
      <c r="A1050" s="1">
        <v>55</v>
      </c>
      <c r="B1050" s="44">
        <v>10704.47</v>
      </c>
    </row>
    <row r="1051" spans="1:2" x14ac:dyDescent="0.35">
      <c r="A1051" s="1">
        <v>50</v>
      </c>
      <c r="B1051" s="44">
        <v>10702.64</v>
      </c>
    </row>
    <row r="1052" spans="1:2" x14ac:dyDescent="0.35">
      <c r="A1052" s="1">
        <v>46</v>
      </c>
      <c r="B1052" s="44">
        <v>10698.38</v>
      </c>
    </row>
    <row r="1053" spans="1:2" x14ac:dyDescent="0.35">
      <c r="A1053" s="1">
        <v>45</v>
      </c>
      <c r="B1053" s="44">
        <v>10690.11</v>
      </c>
    </row>
    <row r="1054" spans="1:2" x14ac:dyDescent="0.35">
      <c r="A1054" s="1">
        <v>60</v>
      </c>
      <c r="B1054" s="44">
        <v>10676.83</v>
      </c>
    </row>
    <row r="1055" spans="1:2" x14ac:dyDescent="0.35">
      <c r="A1055" s="1">
        <v>46</v>
      </c>
      <c r="B1055" s="44">
        <v>10665.44</v>
      </c>
    </row>
    <row r="1056" spans="1:2" x14ac:dyDescent="0.35">
      <c r="A1056" s="1">
        <v>58</v>
      </c>
      <c r="B1056" s="44">
        <v>10627.81</v>
      </c>
    </row>
    <row r="1057" spans="1:2" x14ac:dyDescent="0.35">
      <c r="A1057" s="1">
        <v>32</v>
      </c>
      <c r="B1057" s="44">
        <v>10620.26</v>
      </c>
    </row>
    <row r="1058" spans="1:2" x14ac:dyDescent="0.35">
      <c r="A1058" s="1">
        <v>30</v>
      </c>
      <c r="B1058" s="44">
        <v>10617.04</v>
      </c>
    </row>
    <row r="1059" spans="1:2" x14ac:dyDescent="0.35">
      <c r="A1059" s="1">
        <v>57</v>
      </c>
      <c r="B1059" s="44">
        <v>10608.67</v>
      </c>
    </row>
    <row r="1060" spans="1:2" x14ac:dyDescent="0.35">
      <c r="A1060" s="1">
        <v>56</v>
      </c>
      <c r="B1060" s="44">
        <v>10602.39</v>
      </c>
    </row>
    <row r="1061" spans="1:2" x14ac:dyDescent="0.35">
      <c r="A1061" s="1">
        <v>55</v>
      </c>
      <c r="B1061" s="44">
        <v>10601.63</v>
      </c>
    </row>
    <row r="1062" spans="1:2" x14ac:dyDescent="0.35">
      <c r="A1062" s="1">
        <v>56</v>
      </c>
      <c r="B1062" s="44">
        <v>10601.41</v>
      </c>
    </row>
    <row r="1063" spans="1:2" x14ac:dyDescent="0.35">
      <c r="A1063" s="1">
        <v>50</v>
      </c>
      <c r="B1063" s="44">
        <v>10600.55</v>
      </c>
    </row>
    <row r="1064" spans="1:2" x14ac:dyDescent="0.35">
      <c r="A1064" s="1">
        <v>55</v>
      </c>
      <c r="B1064" s="44">
        <v>10594.5</v>
      </c>
    </row>
    <row r="1065" spans="1:2" x14ac:dyDescent="0.35">
      <c r="A1065" s="1">
        <v>56</v>
      </c>
      <c r="B1065" s="44">
        <v>10594.23</v>
      </c>
    </row>
    <row r="1066" spans="1:2" x14ac:dyDescent="0.35">
      <c r="A1066" s="1">
        <v>53</v>
      </c>
      <c r="B1066" s="44">
        <v>10579.71</v>
      </c>
    </row>
    <row r="1067" spans="1:2" x14ac:dyDescent="0.35">
      <c r="A1067" s="1">
        <v>56</v>
      </c>
      <c r="B1067" s="44">
        <v>10577.09</v>
      </c>
    </row>
    <row r="1068" spans="1:2" x14ac:dyDescent="0.35">
      <c r="A1068" s="1">
        <v>53</v>
      </c>
      <c r="B1068" s="44">
        <v>10564.88</v>
      </c>
    </row>
    <row r="1069" spans="1:2" x14ac:dyDescent="0.35">
      <c r="A1069" s="1">
        <v>51</v>
      </c>
      <c r="B1069" s="44">
        <v>10560.49</v>
      </c>
    </row>
    <row r="1070" spans="1:2" x14ac:dyDescent="0.35">
      <c r="A1070" s="1">
        <v>51</v>
      </c>
      <c r="B1070" s="44">
        <v>10546.48</v>
      </c>
    </row>
    <row r="1071" spans="1:2" x14ac:dyDescent="0.35">
      <c r="A1071" s="1">
        <v>45</v>
      </c>
      <c r="B1071" s="44">
        <v>10495.6</v>
      </c>
    </row>
    <row r="1072" spans="1:2" x14ac:dyDescent="0.35">
      <c r="A1072" s="1">
        <v>50</v>
      </c>
      <c r="B1072" s="44">
        <v>10493.95</v>
      </c>
    </row>
    <row r="1073" spans="1:2" x14ac:dyDescent="0.35">
      <c r="A1073" s="1">
        <v>44</v>
      </c>
      <c r="B1073" s="44">
        <v>10486.55</v>
      </c>
    </row>
    <row r="1074" spans="1:2" x14ac:dyDescent="0.35">
      <c r="A1074" s="1">
        <v>35</v>
      </c>
      <c r="B1074" s="44">
        <v>10464.83</v>
      </c>
    </row>
    <row r="1075" spans="1:2" x14ac:dyDescent="0.35">
      <c r="A1075" s="1">
        <v>53</v>
      </c>
      <c r="B1075" s="44">
        <v>10461.98</v>
      </c>
    </row>
    <row r="1076" spans="1:2" x14ac:dyDescent="0.35">
      <c r="A1076" s="1">
        <v>58</v>
      </c>
      <c r="B1076" s="44">
        <v>10459.19</v>
      </c>
    </row>
    <row r="1077" spans="1:2" x14ac:dyDescent="0.35">
      <c r="A1077" s="1">
        <v>46</v>
      </c>
      <c r="B1077" s="44">
        <v>10455.14</v>
      </c>
    </row>
    <row r="1078" spans="1:2" x14ac:dyDescent="0.35">
      <c r="A1078" s="1">
        <v>58</v>
      </c>
      <c r="B1078" s="44">
        <v>10455.1</v>
      </c>
    </row>
    <row r="1079" spans="1:2" x14ac:dyDescent="0.35">
      <c r="A1079" s="1">
        <v>54</v>
      </c>
      <c r="B1079" s="44">
        <v>10450.549999999999</v>
      </c>
    </row>
    <row r="1080" spans="1:2" x14ac:dyDescent="0.35">
      <c r="A1080" s="1">
        <v>54</v>
      </c>
      <c r="B1080" s="44">
        <v>10436.1</v>
      </c>
    </row>
    <row r="1081" spans="1:2" x14ac:dyDescent="0.35">
      <c r="A1081" s="1">
        <v>54</v>
      </c>
      <c r="B1081" s="44">
        <v>10435.07</v>
      </c>
    </row>
    <row r="1082" spans="1:2" x14ac:dyDescent="0.35">
      <c r="A1082" s="1">
        <v>54</v>
      </c>
      <c r="B1082" s="44">
        <v>10422.92</v>
      </c>
    </row>
    <row r="1083" spans="1:2" x14ac:dyDescent="0.35">
      <c r="A1083" s="1">
        <v>43</v>
      </c>
      <c r="B1083" s="44">
        <v>10419.65</v>
      </c>
    </row>
    <row r="1084" spans="1:2" x14ac:dyDescent="0.35">
      <c r="A1084" s="1">
        <v>49</v>
      </c>
      <c r="B1084" s="44">
        <v>10419.59</v>
      </c>
    </row>
    <row r="1085" spans="1:2" x14ac:dyDescent="0.35">
      <c r="A1085" s="1">
        <v>42</v>
      </c>
      <c r="B1085" s="44">
        <v>10407.98</v>
      </c>
    </row>
    <row r="1086" spans="1:2" x14ac:dyDescent="0.35">
      <c r="A1086" s="1">
        <v>48</v>
      </c>
      <c r="B1086" s="44">
        <v>10407.09</v>
      </c>
    </row>
    <row r="1087" spans="1:2" x14ac:dyDescent="0.35">
      <c r="A1087" s="1">
        <v>53</v>
      </c>
      <c r="B1087" s="44">
        <v>10403.27</v>
      </c>
    </row>
    <row r="1088" spans="1:2" x14ac:dyDescent="0.35">
      <c r="A1088" s="1">
        <v>49</v>
      </c>
      <c r="B1088" s="44">
        <v>10381.48</v>
      </c>
    </row>
    <row r="1089" spans="1:2" x14ac:dyDescent="0.35">
      <c r="A1089" s="1">
        <v>49</v>
      </c>
      <c r="B1089" s="44">
        <v>10370.91</v>
      </c>
    </row>
    <row r="1090" spans="1:2" x14ac:dyDescent="0.35">
      <c r="A1090" s="1">
        <v>51</v>
      </c>
      <c r="B1090" s="44">
        <v>10356.67</v>
      </c>
    </row>
    <row r="1091" spans="1:2" x14ac:dyDescent="0.35">
      <c r="A1091" s="1">
        <v>53</v>
      </c>
      <c r="B1091" s="44">
        <v>10355.64</v>
      </c>
    </row>
    <row r="1092" spans="1:2" x14ac:dyDescent="0.35">
      <c r="A1092" s="1">
        <v>48</v>
      </c>
      <c r="B1092" s="44">
        <v>10352.48</v>
      </c>
    </row>
    <row r="1093" spans="1:2" x14ac:dyDescent="0.35">
      <c r="A1093" s="1">
        <v>49</v>
      </c>
      <c r="B1093" s="44">
        <v>10345.93</v>
      </c>
    </row>
    <row r="1094" spans="1:2" x14ac:dyDescent="0.35">
      <c r="A1094" s="1">
        <v>54</v>
      </c>
      <c r="B1094" s="44">
        <v>10338.93</v>
      </c>
    </row>
    <row r="1095" spans="1:2" x14ac:dyDescent="0.35">
      <c r="A1095" s="1">
        <v>40</v>
      </c>
      <c r="B1095" s="44">
        <v>10329.06</v>
      </c>
    </row>
    <row r="1096" spans="1:2" x14ac:dyDescent="0.35">
      <c r="A1096" s="1">
        <v>52</v>
      </c>
      <c r="B1096" s="44">
        <v>10325.209999999999</v>
      </c>
    </row>
    <row r="1097" spans="1:2" x14ac:dyDescent="0.35">
      <c r="A1097" s="1">
        <v>31</v>
      </c>
      <c r="B1097" s="44">
        <v>10322.9</v>
      </c>
    </row>
    <row r="1098" spans="1:2" x14ac:dyDescent="0.35">
      <c r="A1098" s="1">
        <v>31</v>
      </c>
      <c r="B1098" s="44">
        <v>10315.91</v>
      </c>
    </row>
    <row r="1099" spans="1:2" x14ac:dyDescent="0.35">
      <c r="A1099" s="1">
        <v>60</v>
      </c>
      <c r="B1099" s="44">
        <v>10310.780000000001</v>
      </c>
    </row>
    <row r="1100" spans="1:2" x14ac:dyDescent="0.35">
      <c r="A1100" s="1">
        <v>59</v>
      </c>
      <c r="B1100" s="44">
        <v>10308.040000000001</v>
      </c>
    </row>
    <row r="1101" spans="1:2" x14ac:dyDescent="0.35">
      <c r="A1101" s="1">
        <v>34</v>
      </c>
      <c r="B1101" s="44">
        <v>10276.99</v>
      </c>
    </row>
    <row r="1102" spans="1:2" x14ac:dyDescent="0.35">
      <c r="A1102" s="1">
        <v>52</v>
      </c>
      <c r="B1102" s="44">
        <v>10274.33</v>
      </c>
    </row>
    <row r="1103" spans="1:2" x14ac:dyDescent="0.35">
      <c r="A1103" s="1">
        <v>49</v>
      </c>
      <c r="B1103" s="44">
        <v>10269.459999999999</v>
      </c>
    </row>
    <row r="1104" spans="1:2" x14ac:dyDescent="0.35">
      <c r="A1104" s="1">
        <v>49</v>
      </c>
      <c r="B1104" s="44">
        <v>10264.44</v>
      </c>
    </row>
    <row r="1105" spans="1:2" x14ac:dyDescent="0.35">
      <c r="A1105" s="1">
        <v>47</v>
      </c>
      <c r="B1105" s="44">
        <v>10259.129999999999</v>
      </c>
    </row>
    <row r="1106" spans="1:2" x14ac:dyDescent="0.35">
      <c r="A1106" s="1">
        <v>54</v>
      </c>
      <c r="B1106" s="44">
        <v>10231.5</v>
      </c>
    </row>
    <row r="1107" spans="1:2" x14ac:dyDescent="0.35">
      <c r="A1107" s="1">
        <v>55</v>
      </c>
      <c r="B1107" s="44">
        <v>10226.280000000001</v>
      </c>
    </row>
    <row r="1108" spans="1:2" x14ac:dyDescent="0.35">
      <c r="A1108" s="1">
        <v>55</v>
      </c>
      <c r="B1108" s="44">
        <v>10214.64</v>
      </c>
    </row>
    <row r="1109" spans="1:2" x14ac:dyDescent="0.35">
      <c r="A1109" s="1">
        <v>52</v>
      </c>
      <c r="B1109" s="44">
        <v>10197.77</v>
      </c>
    </row>
    <row r="1110" spans="1:2" x14ac:dyDescent="0.35">
      <c r="A1110" s="1">
        <v>37</v>
      </c>
      <c r="B1110" s="44">
        <v>10191.82</v>
      </c>
    </row>
    <row r="1111" spans="1:2" x14ac:dyDescent="0.35">
      <c r="A1111" s="1">
        <v>50</v>
      </c>
      <c r="B1111" s="44">
        <v>10160.870000000001</v>
      </c>
    </row>
    <row r="1112" spans="1:2" x14ac:dyDescent="0.35">
      <c r="A1112" s="1">
        <v>49</v>
      </c>
      <c r="B1112" s="44">
        <v>10156.780000000001</v>
      </c>
    </row>
    <row r="1113" spans="1:2" x14ac:dyDescent="0.35">
      <c r="A1113" s="1">
        <v>41</v>
      </c>
      <c r="B1113" s="44">
        <v>10146.129999999999</v>
      </c>
    </row>
    <row r="1114" spans="1:2" x14ac:dyDescent="0.35">
      <c r="A1114" s="1">
        <v>48</v>
      </c>
      <c r="B1114" s="44">
        <v>10141.14</v>
      </c>
    </row>
    <row r="1115" spans="1:2" x14ac:dyDescent="0.35">
      <c r="A1115" s="1">
        <v>25</v>
      </c>
      <c r="B1115" s="44">
        <v>10139.84</v>
      </c>
    </row>
    <row r="1116" spans="1:2" x14ac:dyDescent="0.35">
      <c r="A1116" s="1">
        <v>50</v>
      </c>
      <c r="B1116" s="44">
        <v>10118.42</v>
      </c>
    </row>
    <row r="1117" spans="1:2" x14ac:dyDescent="0.35">
      <c r="A1117" s="1">
        <v>47</v>
      </c>
      <c r="B1117" s="44">
        <v>10115.01</v>
      </c>
    </row>
    <row r="1118" spans="1:2" x14ac:dyDescent="0.35">
      <c r="A1118" s="1">
        <v>50</v>
      </c>
      <c r="B1118" s="44">
        <v>10107.219999999999</v>
      </c>
    </row>
    <row r="1119" spans="1:2" x14ac:dyDescent="0.35">
      <c r="A1119" s="1">
        <v>50</v>
      </c>
      <c r="B1119" s="44">
        <v>10106.129999999999</v>
      </c>
    </row>
    <row r="1120" spans="1:2" x14ac:dyDescent="0.35">
      <c r="A1120" s="1">
        <v>46</v>
      </c>
      <c r="B1120" s="44">
        <v>10096.969999999999</v>
      </c>
    </row>
    <row r="1121" spans="1:2" x14ac:dyDescent="0.35">
      <c r="A1121" s="1">
        <v>53</v>
      </c>
      <c r="B1121" s="44">
        <v>10085.85</v>
      </c>
    </row>
    <row r="1122" spans="1:2" x14ac:dyDescent="0.35">
      <c r="A1122" s="1">
        <v>53</v>
      </c>
      <c r="B1122" s="44">
        <v>10072.06</v>
      </c>
    </row>
    <row r="1123" spans="1:2" x14ac:dyDescent="0.35">
      <c r="A1123" s="1">
        <v>53</v>
      </c>
      <c r="B1123" s="44">
        <v>10065.41</v>
      </c>
    </row>
    <row r="1124" spans="1:2" x14ac:dyDescent="0.35">
      <c r="A1124" s="1">
        <v>48</v>
      </c>
      <c r="B1124" s="44">
        <v>10043.25</v>
      </c>
    </row>
    <row r="1125" spans="1:2" x14ac:dyDescent="0.35">
      <c r="A1125" s="1">
        <v>43</v>
      </c>
      <c r="B1125" s="44">
        <v>10027.15</v>
      </c>
    </row>
    <row r="1126" spans="1:2" x14ac:dyDescent="0.35">
      <c r="A1126" s="1">
        <v>34</v>
      </c>
      <c r="B1126" s="44">
        <v>10011.44</v>
      </c>
    </row>
    <row r="1127" spans="1:2" x14ac:dyDescent="0.35">
      <c r="A1127" s="1">
        <v>52</v>
      </c>
      <c r="B1127" s="44">
        <v>9991.0400000000009</v>
      </c>
    </row>
    <row r="1128" spans="1:2" x14ac:dyDescent="0.35">
      <c r="A1128" s="1">
        <v>51</v>
      </c>
      <c r="B1128" s="44">
        <v>9964.06</v>
      </c>
    </row>
    <row r="1129" spans="1:2" x14ac:dyDescent="0.35">
      <c r="A1129" s="1">
        <v>51</v>
      </c>
      <c r="B1129" s="44">
        <v>9957.7199999999993</v>
      </c>
    </row>
    <row r="1130" spans="1:2" x14ac:dyDescent="0.35">
      <c r="A1130" s="1">
        <v>58</v>
      </c>
      <c r="B1130" s="44">
        <v>9933.44</v>
      </c>
    </row>
    <row r="1131" spans="1:2" x14ac:dyDescent="0.35">
      <c r="A1131" s="1">
        <v>39</v>
      </c>
      <c r="B1131" s="44">
        <v>9931.9599999999991</v>
      </c>
    </row>
    <row r="1132" spans="1:2" x14ac:dyDescent="0.35">
      <c r="A1132" s="1">
        <v>37</v>
      </c>
      <c r="B1132" s="44">
        <v>9930.64</v>
      </c>
    </row>
    <row r="1133" spans="1:2" x14ac:dyDescent="0.35">
      <c r="A1133" s="1">
        <v>50</v>
      </c>
      <c r="B1133" s="44">
        <v>9910.36</v>
      </c>
    </row>
    <row r="1134" spans="1:2" x14ac:dyDescent="0.35">
      <c r="A1134" s="1">
        <v>60</v>
      </c>
      <c r="B1134" s="44">
        <v>9907.83</v>
      </c>
    </row>
    <row r="1135" spans="1:2" x14ac:dyDescent="0.35">
      <c r="A1135" s="1">
        <v>26</v>
      </c>
      <c r="B1135" s="44">
        <v>9894.69</v>
      </c>
    </row>
    <row r="1136" spans="1:2" x14ac:dyDescent="0.35">
      <c r="A1136" s="1">
        <v>56</v>
      </c>
      <c r="B1136" s="44">
        <v>9890.23</v>
      </c>
    </row>
    <row r="1137" spans="1:2" x14ac:dyDescent="0.35">
      <c r="A1137" s="1">
        <v>51</v>
      </c>
      <c r="B1137" s="44">
        <v>9880.07</v>
      </c>
    </row>
    <row r="1138" spans="1:2" x14ac:dyDescent="0.35">
      <c r="A1138" s="1">
        <v>51</v>
      </c>
      <c r="B1138" s="44">
        <v>9877.61</v>
      </c>
    </row>
    <row r="1139" spans="1:2" x14ac:dyDescent="0.35">
      <c r="A1139" s="1">
        <v>51</v>
      </c>
      <c r="B1139" s="44">
        <v>9875.68</v>
      </c>
    </row>
    <row r="1140" spans="1:2" x14ac:dyDescent="0.35">
      <c r="A1140" s="1">
        <v>51</v>
      </c>
      <c r="B1140" s="44">
        <v>9872.7000000000007</v>
      </c>
    </row>
    <row r="1141" spans="1:2" x14ac:dyDescent="0.35">
      <c r="A1141" s="1">
        <v>24</v>
      </c>
      <c r="B1141" s="44">
        <v>9870.59</v>
      </c>
    </row>
    <row r="1142" spans="1:2" x14ac:dyDescent="0.35">
      <c r="A1142" s="1">
        <v>53</v>
      </c>
      <c r="B1142" s="44">
        <v>9869.81</v>
      </c>
    </row>
    <row r="1143" spans="1:2" x14ac:dyDescent="0.35">
      <c r="A1143" s="1">
        <v>51</v>
      </c>
      <c r="B1143" s="44">
        <v>9866.2999999999993</v>
      </c>
    </row>
    <row r="1144" spans="1:2" x14ac:dyDescent="0.35">
      <c r="A1144" s="1">
        <v>53</v>
      </c>
      <c r="B1144" s="44">
        <v>9863.4699999999993</v>
      </c>
    </row>
    <row r="1145" spans="1:2" x14ac:dyDescent="0.35">
      <c r="A1145" s="1">
        <v>51</v>
      </c>
      <c r="B1145" s="44">
        <v>9861.0300000000007</v>
      </c>
    </row>
    <row r="1146" spans="1:2" x14ac:dyDescent="0.35">
      <c r="A1146" s="1">
        <v>51</v>
      </c>
      <c r="B1146" s="44">
        <v>9855.1299999999992</v>
      </c>
    </row>
    <row r="1147" spans="1:2" x14ac:dyDescent="0.35">
      <c r="A1147" s="1">
        <v>54</v>
      </c>
      <c r="B1147" s="44">
        <v>9850.43</v>
      </c>
    </row>
    <row r="1148" spans="1:2" x14ac:dyDescent="0.35">
      <c r="A1148" s="1">
        <v>30</v>
      </c>
      <c r="B1148" s="44">
        <v>9844.4500000000007</v>
      </c>
    </row>
    <row r="1149" spans="1:2" x14ac:dyDescent="0.35">
      <c r="A1149" s="1">
        <v>50</v>
      </c>
      <c r="B1149" s="44">
        <v>9836.2099999999991</v>
      </c>
    </row>
    <row r="1150" spans="1:2" x14ac:dyDescent="0.35">
      <c r="A1150" s="1">
        <v>50</v>
      </c>
      <c r="B1150" s="44">
        <v>9819.25</v>
      </c>
    </row>
    <row r="1151" spans="1:2" x14ac:dyDescent="0.35">
      <c r="A1151" s="1">
        <v>49</v>
      </c>
      <c r="B1151" s="44">
        <v>9800.89</v>
      </c>
    </row>
    <row r="1152" spans="1:2" x14ac:dyDescent="0.35">
      <c r="A1152" s="1">
        <v>46</v>
      </c>
      <c r="B1152" s="44">
        <v>9788.8700000000008</v>
      </c>
    </row>
    <row r="1153" spans="1:2" x14ac:dyDescent="0.35">
      <c r="A1153" s="1">
        <v>26</v>
      </c>
      <c r="B1153" s="44">
        <v>9787.32</v>
      </c>
    </row>
    <row r="1154" spans="1:2" x14ac:dyDescent="0.35">
      <c r="A1154" s="1">
        <v>49</v>
      </c>
      <c r="B1154" s="44">
        <v>9778.35</v>
      </c>
    </row>
    <row r="1155" spans="1:2" x14ac:dyDescent="0.35">
      <c r="A1155" s="1">
        <v>57</v>
      </c>
      <c r="B1155" s="44">
        <v>9764.08</v>
      </c>
    </row>
    <row r="1156" spans="1:2" x14ac:dyDescent="0.35">
      <c r="A1156" s="1">
        <v>21</v>
      </c>
      <c r="B1156" s="44">
        <v>9753.49</v>
      </c>
    </row>
    <row r="1157" spans="1:2" x14ac:dyDescent="0.35">
      <c r="A1157" s="1">
        <v>52</v>
      </c>
      <c r="B1157" s="44">
        <v>9748.91</v>
      </c>
    </row>
    <row r="1158" spans="1:2" x14ac:dyDescent="0.35">
      <c r="A1158" s="1">
        <v>52</v>
      </c>
      <c r="B1158" s="44">
        <v>9724.5300000000007</v>
      </c>
    </row>
    <row r="1159" spans="1:2" x14ac:dyDescent="0.35">
      <c r="A1159" s="1">
        <v>52</v>
      </c>
      <c r="B1159" s="44">
        <v>9722.77</v>
      </c>
    </row>
    <row r="1160" spans="1:2" x14ac:dyDescent="0.35">
      <c r="A1160" s="1">
        <v>47</v>
      </c>
      <c r="B1160" s="44">
        <v>9715.84</v>
      </c>
    </row>
    <row r="1161" spans="1:2" x14ac:dyDescent="0.35">
      <c r="A1161" s="1">
        <v>50</v>
      </c>
      <c r="B1161" s="44">
        <v>9710.7099999999991</v>
      </c>
    </row>
    <row r="1162" spans="1:2" x14ac:dyDescent="0.35">
      <c r="A1162" s="1">
        <v>45</v>
      </c>
      <c r="B1162" s="44">
        <v>9704.67</v>
      </c>
    </row>
    <row r="1163" spans="1:2" x14ac:dyDescent="0.35">
      <c r="A1163" s="1">
        <v>58</v>
      </c>
      <c r="B1163" s="44">
        <v>9698.42</v>
      </c>
    </row>
    <row r="1164" spans="1:2" x14ac:dyDescent="0.35">
      <c r="A1164" s="1">
        <v>56</v>
      </c>
      <c r="B1164" s="44">
        <v>9684.2900000000009</v>
      </c>
    </row>
    <row r="1165" spans="1:2" x14ac:dyDescent="0.35">
      <c r="A1165" s="1">
        <v>41</v>
      </c>
      <c r="B1165" s="44">
        <v>9664.34</v>
      </c>
    </row>
    <row r="1166" spans="1:2" x14ac:dyDescent="0.35">
      <c r="A1166" s="1">
        <v>48</v>
      </c>
      <c r="B1166" s="44">
        <v>9653.81</v>
      </c>
    </row>
    <row r="1167" spans="1:2" x14ac:dyDescent="0.35">
      <c r="A1167" s="1">
        <v>51</v>
      </c>
      <c r="B1167" s="44">
        <v>9644.25</v>
      </c>
    </row>
    <row r="1168" spans="1:2" x14ac:dyDescent="0.35">
      <c r="A1168" s="1">
        <v>52</v>
      </c>
      <c r="B1168" s="44">
        <v>9634.5400000000009</v>
      </c>
    </row>
    <row r="1169" spans="1:2" x14ac:dyDescent="0.35">
      <c r="A1169" s="1">
        <v>54</v>
      </c>
      <c r="B1169" s="44">
        <v>9630.91</v>
      </c>
    </row>
    <row r="1170" spans="1:2" x14ac:dyDescent="0.35">
      <c r="A1170" s="1">
        <v>50</v>
      </c>
      <c r="B1170" s="44">
        <v>9630.4</v>
      </c>
    </row>
    <row r="1171" spans="1:2" x14ac:dyDescent="0.35">
      <c r="A1171" s="1">
        <v>43</v>
      </c>
      <c r="B1171" s="44">
        <v>9630.2999999999993</v>
      </c>
    </row>
    <row r="1172" spans="1:2" x14ac:dyDescent="0.35">
      <c r="A1172" s="1">
        <v>24</v>
      </c>
      <c r="B1172" s="44">
        <v>9628.7900000000009</v>
      </c>
    </row>
    <row r="1173" spans="1:2" x14ac:dyDescent="0.35">
      <c r="A1173" s="1">
        <v>52</v>
      </c>
      <c r="B1173" s="44">
        <v>9625.92</v>
      </c>
    </row>
    <row r="1174" spans="1:2" x14ac:dyDescent="0.35">
      <c r="A1174" s="1">
        <v>47</v>
      </c>
      <c r="B1174" s="44">
        <v>9620.33</v>
      </c>
    </row>
    <row r="1175" spans="1:2" x14ac:dyDescent="0.35">
      <c r="A1175" s="1">
        <v>40</v>
      </c>
      <c r="B1175" s="44">
        <v>9619.18</v>
      </c>
    </row>
    <row r="1176" spans="1:2" x14ac:dyDescent="0.35">
      <c r="A1176" s="1">
        <v>50</v>
      </c>
      <c r="B1176" s="44">
        <v>9617.66</v>
      </c>
    </row>
    <row r="1177" spans="1:2" x14ac:dyDescent="0.35">
      <c r="A1177" s="1">
        <v>58</v>
      </c>
      <c r="B1177" s="44">
        <v>9597.6299999999992</v>
      </c>
    </row>
    <row r="1178" spans="1:2" x14ac:dyDescent="0.35">
      <c r="A1178" s="1">
        <v>41</v>
      </c>
      <c r="B1178" s="44">
        <v>9584.0400000000009</v>
      </c>
    </row>
    <row r="1179" spans="1:2" x14ac:dyDescent="0.35">
      <c r="A1179" s="1">
        <v>49</v>
      </c>
      <c r="B1179" s="44">
        <v>9583.89</v>
      </c>
    </row>
    <row r="1180" spans="1:2" x14ac:dyDescent="0.35">
      <c r="A1180" s="1">
        <v>56</v>
      </c>
      <c r="B1180" s="44">
        <v>9582.5400000000009</v>
      </c>
    </row>
    <row r="1181" spans="1:2" x14ac:dyDescent="0.35">
      <c r="A1181" s="1">
        <v>49</v>
      </c>
      <c r="B1181" s="44">
        <v>9566.99</v>
      </c>
    </row>
    <row r="1182" spans="1:2" x14ac:dyDescent="0.35">
      <c r="A1182" s="1">
        <v>48</v>
      </c>
      <c r="B1182" s="44">
        <v>9563.0300000000007</v>
      </c>
    </row>
    <row r="1183" spans="1:2" x14ac:dyDescent="0.35">
      <c r="A1183" s="1">
        <v>50</v>
      </c>
      <c r="B1183" s="44">
        <v>9549.57</v>
      </c>
    </row>
    <row r="1184" spans="1:2" x14ac:dyDescent="0.35">
      <c r="A1184" s="1">
        <v>50</v>
      </c>
      <c r="B1184" s="44">
        <v>9541.7000000000007</v>
      </c>
    </row>
    <row r="1185" spans="1:2" x14ac:dyDescent="0.35">
      <c r="A1185" s="1">
        <v>47</v>
      </c>
      <c r="B1185" s="44">
        <v>9540.17</v>
      </c>
    </row>
    <row r="1186" spans="1:2" x14ac:dyDescent="0.35">
      <c r="A1186" s="1">
        <v>49</v>
      </c>
      <c r="B1186" s="44">
        <v>9538.65</v>
      </c>
    </row>
    <row r="1187" spans="1:2" x14ac:dyDescent="0.35">
      <c r="A1187" s="1">
        <v>51</v>
      </c>
      <c r="B1187" s="44">
        <v>9528.9</v>
      </c>
    </row>
    <row r="1188" spans="1:2" x14ac:dyDescent="0.35">
      <c r="A1188" s="1">
        <v>30</v>
      </c>
      <c r="B1188" s="44">
        <v>9507.68</v>
      </c>
    </row>
    <row r="1189" spans="1:2" x14ac:dyDescent="0.35">
      <c r="A1189" s="1">
        <v>53</v>
      </c>
      <c r="B1189" s="44">
        <v>9504.31</v>
      </c>
    </row>
    <row r="1190" spans="1:2" x14ac:dyDescent="0.35">
      <c r="A1190" s="1">
        <v>46</v>
      </c>
      <c r="B1190" s="44">
        <v>9500.57</v>
      </c>
    </row>
    <row r="1191" spans="1:2" x14ac:dyDescent="0.35">
      <c r="A1191" s="1">
        <v>54</v>
      </c>
      <c r="B1191" s="44">
        <v>9487.64</v>
      </c>
    </row>
    <row r="1192" spans="1:2" x14ac:dyDescent="0.35">
      <c r="A1192" s="1">
        <v>43</v>
      </c>
      <c r="B1192" s="44">
        <v>9453.92</v>
      </c>
    </row>
    <row r="1193" spans="1:2" x14ac:dyDescent="0.35">
      <c r="A1193" s="1">
        <v>35</v>
      </c>
      <c r="B1193" s="44">
        <v>9448.42</v>
      </c>
    </row>
    <row r="1194" spans="1:2" x14ac:dyDescent="0.35">
      <c r="A1194" s="1">
        <v>49</v>
      </c>
      <c r="B1194" s="44">
        <v>9447.3799999999992</v>
      </c>
    </row>
    <row r="1195" spans="1:2" x14ac:dyDescent="0.35">
      <c r="A1195" s="1">
        <v>48</v>
      </c>
      <c r="B1195" s="44">
        <v>9447.25</v>
      </c>
    </row>
    <row r="1196" spans="1:2" x14ac:dyDescent="0.35">
      <c r="A1196" s="1">
        <v>46</v>
      </c>
      <c r="B1196" s="44">
        <v>9432.93</v>
      </c>
    </row>
    <row r="1197" spans="1:2" x14ac:dyDescent="0.35">
      <c r="A1197" s="1">
        <v>46</v>
      </c>
      <c r="B1197" s="44">
        <v>9414.92</v>
      </c>
    </row>
    <row r="1198" spans="1:2" x14ac:dyDescent="0.35">
      <c r="A1198" s="1">
        <v>46</v>
      </c>
      <c r="B1198" s="44">
        <v>9411.01</v>
      </c>
    </row>
    <row r="1199" spans="1:2" x14ac:dyDescent="0.35">
      <c r="A1199" s="1">
        <v>51</v>
      </c>
      <c r="B1199" s="44">
        <v>9391.35</v>
      </c>
    </row>
    <row r="1200" spans="1:2" x14ac:dyDescent="0.35">
      <c r="A1200" s="1">
        <v>51</v>
      </c>
      <c r="B1200" s="44">
        <v>9386.16</v>
      </c>
    </row>
    <row r="1201" spans="1:2" x14ac:dyDescent="0.35">
      <c r="A1201" s="1">
        <v>47</v>
      </c>
      <c r="B1201" s="44">
        <v>9380.75</v>
      </c>
    </row>
    <row r="1202" spans="1:2" x14ac:dyDescent="0.35">
      <c r="A1202" s="1">
        <v>51</v>
      </c>
      <c r="B1202" s="44">
        <v>9377.9</v>
      </c>
    </row>
    <row r="1203" spans="1:2" x14ac:dyDescent="0.35">
      <c r="A1203" s="1">
        <v>53</v>
      </c>
      <c r="B1203" s="44">
        <v>9377.4500000000007</v>
      </c>
    </row>
    <row r="1204" spans="1:2" x14ac:dyDescent="0.35">
      <c r="A1204" s="1">
        <v>51</v>
      </c>
      <c r="B1204" s="44">
        <v>9361.33</v>
      </c>
    </row>
    <row r="1205" spans="1:2" x14ac:dyDescent="0.35">
      <c r="A1205" s="1">
        <v>34</v>
      </c>
      <c r="B1205" s="44">
        <v>9344.2000000000007</v>
      </c>
    </row>
    <row r="1206" spans="1:2" x14ac:dyDescent="0.35">
      <c r="A1206" s="1">
        <v>26</v>
      </c>
      <c r="B1206" s="44">
        <v>9338.61</v>
      </c>
    </row>
    <row r="1207" spans="1:2" x14ac:dyDescent="0.35">
      <c r="A1207" s="1">
        <v>34</v>
      </c>
      <c r="B1207" s="44">
        <v>9320.26</v>
      </c>
    </row>
    <row r="1208" spans="1:2" x14ac:dyDescent="0.35">
      <c r="A1208" s="1">
        <v>45</v>
      </c>
      <c r="B1208" s="44">
        <v>9315.41</v>
      </c>
    </row>
    <row r="1209" spans="1:2" x14ac:dyDescent="0.35">
      <c r="A1209" s="1">
        <v>60</v>
      </c>
      <c r="B1209" s="44">
        <v>9310.81</v>
      </c>
    </row>
    <row r="1210" spans="1:2" x14ac:dyDescent="0.35">
      <c r="A1210" s="1">
        <v>49</v>
      </c>
      <c r="B1210" s="44">
        <v>9304.7000000000007</v>
      </c>
    </row>
    <row r="1211" spans="1:2" x14ac:dyDescent="0.35">
      <c r="A1211" s="1">
        <v>46</v>
      </c>
      <c r="B1211" s="44">
        <v>9301.89</v>
      </c>
    </row>
    <row r="1212" spans="1:2" x14ac:dyDescent="0.35">
      <c r="A1212" s="1">
        <v>49</v>
      </c>
      <c r="B1212" s="44">
        <v>9290.14</v>
      </c>
    </row>
    <row r="1213" spans="1:2" x14ac:dyDescent="0.35">
      <c r="A1213" s="1">
        <v>49</v>
      </c>
      <c r="B1213" s="44">
        <v>9288.0300000000007</v>
      </c>
    </row>
    <row r="1214" spans="1:2" x14ac:dyDescent="0.35">
      <c r="A1214" s="1">
        <v>53</v>
      </c>
      <c r="B1214" s="44">
        <v>9285.8700000000008</v>
      </c>
    </row>
    <row r="1215" spans="1:2" x14ac:dyDescent="0.35">
      <c r="A1215" s="1">
        <v>51</v>
      </c>
      <c r="B1215" s="44">
        <v>9283.56</v>
      </c>
    </row>
    <row r="1216" spans="1:2" x14ac:dyDescent="0.35">
      <c r="A1216" s="1">
        <v>49</v>
      </c>
      <c r="B1216" s="44">
        <v>9282.48</v>
      </c>
    </row>
    <row r="1217" spans="1:2" x14ac:dyDescent="0.35">
      <c r="A1217" s="1">
        <v>51</v>
      </c>
      <c r="B1217" s="44">
        <v>9264.7999999999993</v>
      </c>
    </row>
    <row r="1218" spans="1:2" x14ac:dyDescent="0.35">
      <c r="A1218" s="1">
        <v>48</v>
      </c>
      <c r="B1218" s="44">
        <v>9249.5</v>
      </c>
    </row>
    <row r="1219" spans="1:2" x14ac:dyDescent="0.35">
      <c r="A1219" s="1">
        <v>42</v>
      </c>
      <c r="B1219" s="44">
        <v>9247.94</v>
      </c>
    </row>
    <row r="1220" spans="1:2" x14ac:dyDescent="0.35">
      <c r="A1220" s="1">
        <v>47</v>
      </c>
      <c r="B1220" s="44">
        <v>9225.26</v>
      </c>
    </row>
    <row r="1221" spans="1:2" x14ac:dyDescent="0.35">
      <c r="A1221" s="1">
        <v>41</v>
      </c>
      <c r="B1221" s="44">
        <v>9222.4</v>
      </c>
    </row>
    <row r="1222" spans="1:2" x14ac:dyDescent="0.35">
      <c r="A1222" s="1">
        <v>36</v>
      </c>
      <c r="B1222" s="44">
        <v>9210.06</v>
      </c>
    </row>
    <row r="1223" spans="1:2" x14ac:dyDescent="0.35">
      <c r="A1223" s="1">
        <v>46</v>
      </c>
      <c r="B1223" s="44">
        <v>9193.84</v>
      </c>
    </row>
    <row r="1224" spans="1:2" x14ac:dyDescent="0.35">
      <c r="A1224" s="1">
        <v>49</v>
      </c>
      <c r="B1224" s="44">
        <v>9182.17</v>
      </c>
    </row>
    <row r="1225" spans="1:2" x14ac:dyDescent="0.35">
      <c r="A1225" s="1">
        <v>51</v>
      </c>
      <c r="B1225" s="44">
        <v>9174.14</v>
      </c>
    </row>
    <row r="1226" spans="1:2" x14ac:dyDescent="0.35">
      <c r="A1226" s="1">
        <v>52</v>
      </c>
      <c r="B1226" s="44">
        <v>9171.75</v>
      </c>
    </row>
    <row r="1227" spans="1:2" x14ac:dyDescent="0.35">
      <c r="A1227" s="1">
        <v>32</v>
      </c>
      <c r="B1227" s="44">
        <v>9159.51</v>
      </c>
    </row>
    <row r="1228" spans="1:2" x14ac:dyDescent="0.35">
      <c r="A1228" s="1">
        <v>40</v>
      </c>
      <c r="B1228" s="44">
        <v>9147.5</v>
      </c>
    </row>
    <row r="1229" spans="1:2" x14ac:dyDescent="0.35">
      <c r="A1229" s="1">
        <v>52</v>
      </c>
      <c r="B1229" s="44">
        <v>9144.57</v>
      </c>
    </row>
    <row r="1230" spans="1:2" x14ac:dyDescent="0.35">
      <c r="A1230" s="1">
        <v>52</v>
      </c>
      <c r="B1230" s="44">
        <v>9140.9500000000007</v>
      </c>
    </row>
    <row r="1231" spans="1:2" x14ac:dyDescent="0.35">
      <c r="A1231" s="1">
        <v>45</v>
      </c>
      <c r="B1231" s="44">
        <v>9101.7999999999993</v>
      </c>
    </row>
    <row r="1232" spans="1:2" x14ac:dyDescent="0.35">
      <c r="A1232" s="1">
        <v>57</v>
      </c>
      <c r="B1232" s="44">
        <v>9095.94</v>
      </c>
    </row>
    <row r="1233" spans="1:2" x14ac:dyDescent="0.35">
      <c r="A1233" s="1">
        <v>45</v>
      </c>
      <c r="B1233" s="44">
        <v>9095.07</v>
      </c>
    </row>
    <row r="1234" spans="1:2" x14ac:dyDescent="0.35">
      <c r="A1234" s="1">
        <v>50</v>
      </c>
      <c r="B1234" s="44">
        <v>9058.73</v>
      </c>
    </row>
    <row r="1235" spans="1:2" x14ac:dyDescent="0.35">
      <c r="A1235" s="1">
        <v>50</v>
      </c>
      <c r="B1235" s="44">
        <v>9048.0300000000007</v>
      </c>
    </row>
    <row r="1236" spans="1:2" x14ac:dyDescent="0.35">
      <c r="A1236" s="1">
        <v>29</v>
      </c>
      <c r="B1236" s="44">
        <v>9010.2000000000007</v>
      </c>
    </row>
    <row r="1237" spans="1:2" x14ac:dyDescent="0.35">
      <c r="A1237" s="1">
        <v>43</v>
      </c>
      <c r="B1237" s="44">
        <v>8998.43</v>
      </c>
    </row>
    <row r="1238" spans="1:2" x14ac:dyDescent="0.35">
      <c r="A1238" s="1">
        <v>49</v>
      </c>
      <c r="B1238" s="44">
        <v>8988.16</v>
      </c>
    </row>
    <row r="1239" spans="1:2" x14ac:dyDescent="0.35">
      <c r="A1239" s="1">
        <v>48</v>
      </c>
      <c r="B1239" s="44">
        <v>8978.19</v>
      </c>
    </row>
    <row r="1240" spans="1:2" x14ac:dyDescent="0.35">
      <c r="A1240" s="1">
        <v>48</v>
      </c>
      <c r="B1240" s="44">
        <v>8968.33</v>
      </c>
    </row>
    <row r="1241" spans="1:2" x14ac:dyDescent="0.35">
      <c r="A1241" s="1">
        <v>39</v>
      </c>
      <c r="B1241" s="44">
        <v>8965.7999999999993</v>
      </c>
    </row>
    <row r="1242" spans="1:2" x14ac:dyDescent="0.35">
      <c r="A1242" s="1">
        <v>48</v>
      </c>
      <c r="B1242" s="44">
        <v>8964.06</v>
      </c>
    </row>
    <row r="1243" spans="1:2" x14ac:dyDescent="0.35">
      <c r="A1243" s="1">
        <v>30</v>
      </c>
      <c r="B1243" s="44">
        <v>8954.99</v>
      </c>
    </row>
    <row r="1244" spans="1:2" x14ac:dyDescent="0.35">
      <c r="A1244" s="1">
        <v>46</v>
      </c>
      <c r="B1244" s="44">
        <v>8944.1200000000008</v>
      </c>
    </row>
    <row r="1245" spans="1:2" x14ac:dyDescent="0.35">
      <c r="A1245" s="1">
        <v>51</v>
      </c>
      <c r="B1245" s="44">
        <v>8932.08</v>
      </c>
    </row>
    <row r="1246" spans="1:2" x14ac:dyDescent="0.35">
      <c r="A1246" s="1">
        <v>47</v>
      </c>
      <c r="B1246" s="44">
        <v>8930.93</v>
      </c>
    </row>
    <row r="1247" spans="1:2" x14ac:dyDescent="0.35">
      <c r="A1247" s="1">
        <v>55</v>
      </c>
      <c r="B1247" s="44">
        <v>8908.4699999999993</v>
      </c>
    </row>
    <row r="1248" spans="1:2" x14ac:dyDescent="0.35">
      <c r="A1248" s="1">
        <v>25</v>
      </c>
      <c r="B1248" s="44">
        <v>8906.14</v>
      </c>
    </row>
    <row r="1249" spans="1:2" x14ac:dyDescent="0.35">
      <c r="A1249" s="1">
        <v>44</v>
      </c>
      <c r="B1249" s="44">
        <v>8891.14</v>
      </c>
    </row>
    <row r="1250" spans="1:2" x14ac:dyDescent="0.35">
      <c r="A1250" s="1">
        <v>49</v>
      </c>
      <c r="B1250" s="44">
        <v>8890.59</v>
      </c>
    </row>
    <row r="1251" spans="1:2" x14ac:dyDescent="0.35">
      <c r="A1251" s="1">
        <v>48</v>
      </c>
      <c r="B1251" s="44">
        <v>8871.15</v>
      </c>
    </row>
    <row r="1252" spans="1:2" x14ac:dyDescent="0.35">
      <c r="A1252" s="1">
        <v>50</v>
      </c>
      <c r="B1252" s="44">
        <v>8835.26</v>
      </c>
    </row>
    <row r="1253" spans="1:2" x14ac:dyDescent="0.35">
      <c r="A1253" s="1">
        <v>50</v>
      </c>
      <c r="B1253" s="44">
        <v>8827.2099999999991</v>
      </c>
    </row>
    <row r="1254" spans="1:2" x14ac:dyDescent="0.35">
      <c r="A1254" s="1">
        <v>46</v>
      </c>
      <c r="B1254" s="44">
        <v>8825.09</v>
      </c>
    </row>
    <row r="1255" spans="1:2" x14ac:dyDescent="0.35">
      <c r="A1255" s="1">
        <v>34</v>
      </c>
      <c r="B1255" s="44">
        <v>8824.27</v>
      </c>
    </row>
    <row r="1256" spans="1:2" x14ac:dyDescent="0.35">
      <c r="A1256" s="1">
        <v>46</v>
      </c>
      <c r="B1256" s="44">
        <v>8823.99</v>
      </c>
    </row>
    <row r="1257" spans="1:2" x14ac:dyDescent="0.35">
      <c r="A1257" s="1">
        <v>46</v>
      </c>
      <c r="B1257" s="44">
        <v>8823.2800000000007</v>
      </c>
    </row>
    <row r="1258" spans="1:2" x14ac:dyDescent="0.35">
      <c r="A1258" s="1">
        <v>21</v>
      </c>
      <c r="B1258" s="44">
        <v>8821.8799999999992</v>
      </c>
    </row>
    <row r="1259" spans="1:2" x14ac:dyDescent="0.35">
      <c r="A1259" s="1">
        <v>57</v>
      </c>
      <c r="B1259" s="44">
        <v>8800.49</v>
      </c>
    </row>
    <row r="1260" spans="1:2" x14ac:dyDescent="0.35">
      <c r="A1260" s="1">
        <v>51</v>
      </c>
      <c r="B1260" s="44">
        <v>8798.59</v>
      </c>
    </row>
    <row r="1261" spans="1:2" x14ac:dyDescent="0.35">
      <c r="A1261" s="1">
        <v>51</v>
      </c>
      <c r="B1261" s="44">
        <v>8782.4699999999993</v>
      </c>
    </row>
    <row r="1262" spans="1:2" x14ac:dyDescent="0.35">
      <c r="A1262" s="1">
        <v>48</v>
      </c>
      <c r="B1262" s="44">
        <v>8765.25</v>
      </c>
    </row>
    <row r="1263" spans="1:2" x14ac:dyDescent="0.35">
      <c r="A1263" s="1">
        <v>53</v>
      </c>
      <c r="B1263" s="44">
        <v>8760.1200000000008</v>
      </c>
    </row>
    <row r="1264" spans="1:2" x14ac:dyDescent="0.35">
      <c r="A1264" s="1">
        <v>23</v>
      </c>
      <c r="B1264" s="44">
        <v>8747.68</v>
      </c>
    </row>
    <row r="1265" spans="1:2" x14ac:dyDescent="0.35">
      <c r="A1265" s="1">
        <v>46</v>
      </c>
      <c r="B1265" s="44">
        <v>8733.23</v>
      </c>
    </row>
    <row r="1266" spans="1:2" x14ac:dyDescent="0.35">
      <c r="A1266" s="1">
        <v>49</v>
      </c>
      <c r="B1266" s="44">
        <v>8703.4599999999991</v>
      </c>
    </row>
    <row r="1267" spans="1:2" x14ac:dyDescent="0.35">
      <c r="A1267" s="1">
        <v>42</v>
      </c>
      <c r="B1267" s="44">
        <v>8701.84</v>
      </c>
    </row>
    <row r="1268" spans="1:2" x14ac:dyDescent="0.35">
      <c r="A1268" s="1">
        <v>49</v>
      </c>
      <c r="B1268" s="44">
        <v>8688.86</v>
      </c>
    </row>
    <row r="1269" spans="1:2" x14ac:dyDescent="0.35">
      <c r="A1269" s="1">
        <v>48</v>
      </c>
      <c r="B1269" s="44">
        <v>8671.19</v>
      </c>
    </row>
    <row r="1270" spans="1:2" x14ac:dyDescent="0.35">
      <c r="A1270" s="1">
        <v>53</v>
      </c>
      <c r="B1270" s="44">
        <v>8665.14</v>
      </c>
    </row>
    <row r="1271" spans="1:2" x14ac:dyDescent="0.35">
      <c r="A1271" s="1">
        <v>57</v>
      </c>
      <c r="B1271" s="44">
        <v>8665.09</v>
      </c>
    </row>
    <row r="1272" spans="1:2" x14ac:dyDescent="0.35">
      <c r="A1272" s="1">
        <v>47</v>
      </c>
      <c r="B1272" s="44">
        <v>8627.5400000000009</v>
      </c>
    </row>
    <row r="1273" spans="1:2" x14ac:dyDescent="0.35">
      <c r="A1273" s="1">
        <v>45</v>
      </c>
      <c r="B1273" s="44">
        <v>8615.2999999999993</v>
      </c>
    </row>
    <row r="1274" spans="1:2" x14ac:dyDescent="0.35">
      <c r="A1274" s="1">
        <v>43</v>
      </c>
      <c r="B1274" s="44">
        <v>8606.2199999999993</v>
      </c>
    </row>
    <row r="1275" spans="1:2" x14ac:dyDescent="0.35">
      <c r="A1275" s="1">
        <v>45</v>
      </c>
      <c r="B1275" s="44">
        <v>8605.36</v>
      </c>
    </row>
    <row r="1276" spans="1:2" x14ac:dyDescent="0.35">
      <c r="A1276" s="1">
        <v>45</v>
      </c>
      <c r="B1276" s="44">
        <v>8604.48</v>
      </c>
    </row>
    <row r="1277" spans="1:2" x14ac:dyDescent="0.35">
      <c r="A1277" s="1">
        <v>45</v>
      </c>
      <c r="B1277" s="44">
        <v>8603.82</v>
      </c>
    </row>
    <row r="1278" spans="1:2" x14ac:dyDescent="0.35">
      <c r="A1278" s="1">
        <v>49</v>
      </c>
      <c r="B1278" s="44">
        <v>8601.33</v>
      </c>
    </row>
    <row r="1279" spans="1:2" x14ac:dyDescent="0.35">
      <c r="A1279" s="1">
        <v>39</v>
      </c>
      <c r="B1279" s="44">
        <v>8596.83</v>
      </c>
    </row>
    <row r="1280" spans="1:2" x14ac:dyDescent="0.35">
      <c r="A1280" s="1">
        <v>39</v>
      </c>
      <c r="B1280" s="44">
        <v>8582.2999999999993</v>
      </c>
    </row>
    <row r="1281" spans="1:2" x14ac:dyDescent="0.35">
      <c r="A1281" s="1">
        <v>35</v>
      </c>
      <c r="B1281" s="44">
        <v>8573.2999999999993</v>
      </c>
    </row>
    <row r="1282" spans="1:2" x14ac:dyDescent="0.35">
      <c r="A1282" s="1">
        <v>40</v>
      </c>
      <c r="B1282" s="44">
        <v>8572.0400000000009</v>
      </c>
    </row>
    <row r="1283" spans="1:2" x14ac:dyDescent="0.35">
      <c r="A1283" s="1">
        <v>47</v>
      </c>
      <c r="B1283" s="44">
        <v>8569.86</v>
      </c>
    </row>
    <row r="1284" spans="1:2" x14ac:dyDescent="0.35">
      <c r="A1284" s="1">
        <v>34</v>
      </c>
      <c r="B1284" s="44">
        <v>8567.25</v>
      </c>
    </row>
    <row r="1285" spans="1:2" x14ac:dyDescent="0.35">
      <c r="A1285" s="1">
        <v>47</v>
      </c>
      <c r="B1285" s="44">
        <v>8556.91</v>
      </c>
    </row>
    <row r="1286" spans="1:2" x14ac:dyDescent="0.35">
      <c r="A1286" s="1">
        <v>47</v>
      </c>
      <c r="B1286" s="44">
        <v>8551.35</v>
      </c>
    </row>
    <row r="1287" spans="1:2" x14ac:dyDescent="0.35">
      <c r="A1287" s="1">
        <v>39</v>
      </c>
      <c r="B1287" s="44">
        <v>8547.69</v>
      </c>
    </row>
    <row r="1288" spans="1:2" x14ac:dyDescent="0.35">
      <c r="A1288" s="1">
        <v>47</v>
      </c>
      <c r="B1288" s="44">
        <v>8539.67</v>
      </c>
    </row>
    <row r="1289" spans="1:2" x14ac:dyDescent="0.35">
      <c r="A1289" s="1">
        <v>41</v>
      </c>
      <c r="B1289" s="44">
        <v>8538.2900000000009</v>
      </c>
    </row>
    <row r="1290" spans="1:2" x14ac:dyDescent="0.35">
      <c r="A1290" s="1">
        <v>39</v>
      </c>
      <c r="B1290" s="44">
        <v>8534.67</v>
      </c>
    </row>
    <row r="1291" spans="1:2" x14ac:dyDescent="0.35">
      <c r="A1291" s="1">
        <v>45</v>
      </c>
      <c r="B1291" s="44">
        <v>8527.5300000000007</v>
      </c>
    </row>
    <row r="1292" spans="1:2" x14ac:dyDescent="0.35">
      <c r="A1292" s="1">
        <v>43</v>
      </c>
      <c r="B1292" s="44">
        <v>8522</v>
      </c>
    </row>
    <row r="1293" spans="1:2" x14ac:dyDescent="0.35">
      <c r="A1293" s="1">
        <v>45</v>
      </c>
      <c r="B1293" s="44">
        <v>8520.0300000000007</v>
      </c>
    </row>
    <row r="1294" spans="1:2" x14ac:dyDescent="0.35">
      <c r="A1294" s="1">
        <v>45</v>
      </c>
      <c r="B1294" s="44">
        <v>8516.83</v>
      </c>
    </row>
    <row r="1295" spans="1:2" x14ac:dyDescent="0.35">
      <c r="A1295" s="1">
        <v>45</v>
      </c>
      <c r="B1295" s="44">
        <v>8515.76</v>
      </c>
    </row>
    <row r="1296" spans="1:2" x14ac:dyDescent="0.35">
      <c r="A1296" s="1">
        <v>29</v>
      </c>
      <c r="B1296" s="44">
        <v>8471.65</v>
      </c>
    </row>
    <row r="1297" spans="1:2" x14ac:dyDescent="0.35">
      <c r="A1297" s="1">
        <v>30</v>
      </c>
      <c r="B1297" s="44">
        <v>8466.35</v>
      </c>
    </row>
    <row r="1298" spans="1:2" x14ac:dyDescent="0.35">
      <c r="A1298" s="1">
        <v>50</v>
      </c>
      <c r="B1298" s="44">
        <v>8457.82</v>
      </c>
    </row>
    <row r="1299" spans="1:2" x14ac:dyDescent="0.35">
      <c r="A1299" s="1">
        <v>38</v>
      </c>
      <c r="B1299" s="44">
        <v>8450.82</v>
      </c>
    </row>
    <row r="1300" spans="1:2" x14ac:dyDescent="0.35">
      <c r="A1300" s="1">
        <v>56</v>
      </c>
      <c r="B1300" s="44">
        <v>8448.66</v>
      </c>
    </row>
    <row r="1301" spans="1:2" x14ac:dyDescent="0.35">
      <c r="A1301" s="1">
        <v>50</v>
      </c>
      <c r="B1301" s="44">
        <v>8444.4699999999993</v>
      </c>
    </row>
    <row r="1302" spans="1:2" x14ac:dyDescent="0.35">
      <c r="A1302" s="1">
        <v>50</v>
      </c>
      <c r="B1302" s="44">
        <v>8442.67</v>
      </c>
    </row>
    <row r="1303" spans="1:2" x14ac:dyDescent="0.35">
      <c r="A1303" s="1">
        <v>59</v>
      </c>
      <c r="B1303" s="44">
        <v>8440.0499999999993</v>
      </c>
    </row>
    <row r="1304" spans="1:2" x14ac:dyDescent="0.35">
      <c r="A1304" s="1">
        <v>47</v>
      </c>
      <c r="B1304" s="44">
        <v>8428.07</v>
      </c>
    </row>
    <row r="1305" spans="1:2" x14ac:dyDescent="0.35">
      <c r="A1305" s="1">
        <v>45</v>
      </c>
      <c r="B1305" s="44">
        <v>8413.4599999999991</v>
      </c>
    </row>
    <row r="1306" spans="1:2" x14ac:dyDescent="0.35">
      <c r="A1306" s="1">
        <v>43</v>
      </c>
      <c r="B1306" s="44">
        <v>8410.0499999999993</v>
      </c>
    </row>
    <row r="1307" spans="1:2" x14ac:dyDescent="0.35">
      <c r="A1307" s="1">
        <v>51</v>
      </c>
      <c r="B1307" s="44">
        <v>8400.01</v>
      </c>
    </row>
    <row r="1308" spans="1:2" x14ac:dyDescent="0.35">
      <c r="A1308" s="1">
        <v>51</v>
      </c>
      <c r="B1308" s="44">
        <v>8396.6200000000008</v>
      </c>
    </row>
    <row r="1309" spans="1:2" x14ac:dyDescent="0.35">
      <c r="A1309" s="1">
        <v>59</v>
      </c>
      <c r="B1309" s="44">
        <v>8355.5400000000009</v>
      </c>
    </row>
    <row r="1310" spans="1:2" x14ac:dyDescent="0.35">
      <c r="A1310" s="1">
        <v>46</v>
      </c>
      <c r="B1310" s="44">
        <v>8347.16</v>
      </c>
    </row>
    <row r="1311" spans="1:2" x14ac:dyDescent="0.35">
      <c r="A1311" s="1">
        <v>46</v>
      </c>
      <c r="B1311" s="44">
        <v>8342.91</v>
      </c>
    </row>
    <row r="1312" spans="1:2" x14ac:dyDescent="0.35">
      <c r="A1312" s="1">
        <v>46</v>
      </c>
      <c r="B1312" s="44">
        <v>8334.59</v>
      </c>
    </row>
    <row r="1313" spans="1:2" x14ac:dyDescent="0.35">
      <c r="A1313" s="1">
        <v>46</v>
      </c>
      <c r="B1313" s="44">
        <v>8334.4599999999991</v>
      </c>
    </row>
    <row r="1314" spans="1:2" x14ac:dyDescent="0.35">
      <c r="A1314" s="1">
        <v>29</v>
      </c>
      <c r="B1314" s="44">
        <v>8314.65</v>
      </c>
    </row>
    <row r="1315" spans="1:2" x14ac:dyDescent="0.35">
      <c r="A1315" s="1">
        <v>43</v>
      </c>
      <c r="B1315" s="44">
        <v>8310.84</v>
      </c>
    </row>
    <row r="1316" spans="1:2" x14ac:dyDescent="0.35">
      <c r="A1316" s="1">
        <v>44</v>
      </c>
      <c r="B1316" s="44">
        <v>8302.5400000000009</v>
      </c>
    </row>
    <row r="1317" spans="1:2" x14ac:dyDescent="0.35">
      <c r="A1317" s="1">
        <v>49</v>
      </c>
      <c r="B1317" s="44">
        <v>8283.68</v>
      </c>
    </row>
    <row r="1318" spans="1:2" x14ac:dyDescent="0.35">
      <c r="A1318" s="1">
        <v>48</v>
      </c>
      <c r="B1318" s="44">
        <v>8280.6200000000008</v>
      </c>
    </row>
    <row r="1319" spans="1:2" x14ac:dyDescent="0.35">
      <c r="A1319" s="1">
        <v>48</v>
      </c>
      <c r="B1319" s="44">
        <v>8277.52</v>
      </c>
    </row>
    <row r="1320" spans="1:2" x14ac:dyDescent="0.35">
      <c r="A1320" s="1">
        <v>22</v>
      </c>
      <c r="B1320" s="44">
        <v>8271.4599999999991</v>
      </c>
    </row>
    <row r="1321" spans="1:2" x14ac:dyDescent="0.35">
      <c r="A1321" s="1">
        <v>48</v>
      </c>
      <c r="B1321" s="44">
        <v>8269.0400000000009</v>
      </c>
    </row>
    <row r="1322" spans="1:2" x14ac:dyDescent="0.35">
      <c r="A1322" s="1">
        <v>58</v>
      </c>
      <c r="B1322" s="44">
        <v>8268</v>
      </c>
    </row>
    <row r="1323" spans="1:2" x14ac:dyDescent="0.35">
      <c r="A1323" s="1">
        <v>40</v>
      </c>
      <c r="B1323" s="44">
        <v>8252.2800000000007</v>
      </c>
    </row>
    <row r="1324" spans="1:2" x14ac:dyDescent="0.35">
      <c r="A1324" s="1">
        <v>46</v>
      </c>
      <c r="B1324" s="44">
        <v>8240.59</v>
      </c>
    </row>
    <row r="1325" spans="1:2" x14ac:dyDescent="0.35">
      <c r="A1325" s="1">
        <v>46</v>
      </c>
      <c r="B1325" s="44">
        <v>8233.1</v>
      </c>
    </row>
    <row r="1326" spans="1:2" x14ac:dyDescent="0.35">
      <c r="A1326" s="1">
        <v>46</v>
      </c>
      <c r="B1326" s="44">
        <v>8232.64</v>
      </c>
    </row>
    <row r="1327" spans="1:2" x14ac:dyDescent="0.35">
      <c r="A1327" s="1">
        <v>44</v>
      </c>
      <c r="B1327" s="44">
        <v>8219.2000000000007</v>
      </c>
    </row>
    <row r="1328" spans="1:2" x14ac:dyDescent="0.35">
      <c r="A1328" s="1">
        <v>44</v>
      </c>
      <c r="B1328" s="44">
        <v>8211.1</v>
      </c>
    </row>
    <row r="1329" spans="1:2" x14ac:dyDescent="0.35">
      <c r="A1329" s="1">
        <v>60</v>
      </c>
      <c r="B1329" s="44">
        <v>8188.12</v>
      </c>
    </row>
    <row r="1330" spans="1:2" x14ac:dyDescent="0.35">
      <c r="A1330" s="1">
        <v>25</v>
      </c>
      <c r="B1330" s="44">
        <v>8182.89</v>
      </c>
    </row>
    <row r="1331" spans="1:2" x14ac:dyDescent="0.35">
      <c r="A1331" s="1">
        <v>40</v>
      </c>
      <c r="B1331" s="44">
        <v>8179.51</v>
      </c>
    </row>
    <row r="1332" spans="1:2" x14ac:dyDescent="0.35">
      <c r="A1332" s="1">
        <v>59</v>
      </c>
      <c r="B1332" s="44">
        <v>8177.9</v>
      </c>
    </row>
    <row r="1333" spans="1:2" x14ac:dyDescent="0.35">
      <c r="A1333" s="1">
        <v>40</v>
      </c>
      <c r="B1333" s="44">
        <v>8162.72</v>
      </c>
    </row>
    <row r="1334" spans="1:2" x14ac:dyDescent="0.35">
      <c r="A1334" s="1">
        <v>32</v>
      </c>
      <c r="B1334" s="44">
        <v>8157.92</v>
      </c>
    </row>
    <row r="1335" spans="1:2" x14ac:dyDescent="0.35">
      <c r="A1335" s="1">
        <v>49</v>
      </c>
      <c r="B1335" s="44">
        <v>8125.78</v>
      </c>
    </row>
    <row r="1336" spans="1:2" x14ac:dyDescent="0.35">
      <c r="A1336" s="1">
        <v>49</v>
      </c>
      <c r="B1336" s="44">
        <v>8124.41</v>
      </c>
    </row>
    <row r="1337" spans="1:2" x14ac:dyDescent="0.35">
      <c r="A1337" s="1">
        <v>49</v>
      </c>
      <c r="B1337" s="44">
        <v>8116.68</v>
      </c>
    </row>
    <row r="1338" spans="1:2" x14ac:dyDescent="0.35">
      <c r="A1338" s="1">
        <v>44</v>
      </c>
      <c r="B1338" s="44">
        <v>8116.27</v>
      </c>
    </row>
    <row r="1339" spans="1:2" x14ac:dyDescent="0.35">
      <c r="A1339" s="1">
        <v>49</v>
      </c>
      <c r="B1339" s="44">
        <v>8112.59</v>
      </c>
    </row>
    <row r="1340" spans="1:2" x14ac:dyDescent="0.35">
      <c r="A1340" s="1">
        <v>55</v>
      </c>
      <c r="B1340" s="44">
        <v>8091.3</v>
      </c>
    </row>
    <row r="1341" spans="1:2" x14ac:dyDescent="0.35">
      <c r="A1341" s="1">
        <v>47</v>
      </c>
      <c r="B1341" s="44">
        <v>8083.92</v>
      </c>
    </row>
    <row r="1342" spans="1:2" x14ac:dyDescent="0.35">
      <c r="A1342" s="1">
        <v>28</v>
      </c>
      <c r="B1342" s="44">
        <v>8081.74</v>
      </c>
    </row>
    <row r="1343" spans="1:2" x14ac:dyDescent="0.35">
      <c r="A1343" s="1">
        <v>21</v>
      </c>
      <c r="B1343" s="44">
        <v>8081.26</v>
      </c>
    </row>
    <row r="1344" spans="1:2" x14ac:dyDescent="0.35">
      <c r="A1344" s="1">
        <v>29</v>
      </c>
      <c r="B1344" s="44">
        <v>8077.41</v>
      </c>
    </row>
    <row r="1345" spans="1:2" x14ac:dyDescent="0.35">
      <c r="A1345" s="1">
        <v>57</v>
      </c>
      <c r="B1345" s="44">
        <v>8071.57</v>
      </c>
    </row>
    <row r="1346" spans="1:2" x14ac:dyDescent="0.35">
      <c r="A1346" s="1">
        <v>47</v>
      </c>
      <c r="B1346" s="44">
        <v>8068.19</v>
      </c>
    </row>
    <row r="1347" spans="1:2" x14ac:dyDescent="0.35">
      <c r="A1347" s="1">
        <v>57</v>
      </c>
      <c r="B1347" s="44">
        <v>8067.83</v>
      </c>
    </row>
    <row r="1348" spans="1:2" x14ac:dyDescent="0.35">
      <c r="A1348" s="1">
        <v>47</v>
      </c>
      <c r="B1348" s="44">
        <v>8062.76</v>
      </c>
    </row>
    <row r="1349" spans="1:2" x14ac:dyDescent="0.35">
      <c r="A1349" s="1">
        <v>52</v>
      </c>
      <c r="B1349" s="44">
        <v>8062.31</v>
      </c>
    </row>
    <row r="1350" spans="1:2" x14ac:dyDescent="0.35">
      <c r="A1350" s="1">
        <v>40</v>
      </c>
      <c r="B1350" s="44">
        <v>8059.68</v>
      </c>
    </row>
    <row r="1351" spans="1:2" x14ac:dyDescent="0.35">
      <c r="A1351" s="1">
        <v>37</v>
      </c>
      <c r="B1351" s="44">
        <v>8059.06</v>
      </c>
    </row>
    <row r="1352" spans="1:2" x14ac:dyDescent="0.35">
      <c r="A1352" s="1">
        <v>19</v>
      </c>
      <c r="B1352" s="44">
        <v>8035.64</v>
      </c>
    </row>
    <row r="1353" spans="1:2" x14ac:dyDescent="0.35">
      <c r="A1353" s="1">
        <v>45</v>
      </c>
      <c r="B1353" s="44">
        <v>8027.97</v>
      </c>
    </row>
    <row r="1354" spans="1:2" x14ac:dyDescent="0.35">
      <c r="A1354" s="1">
        <v>46</v>
      </c>
      <c r="B1354" s="44">
        <v>8026.67</v>
      </c>
    </row>
    <row r="1355" spans="1:2" x14ac:dyDescent="0.35">
      <c r="A1355" s="1">
        <v>44</v>
      </c>
      <c r="B1355" s="44">
        <v>8023.14</v>
      </c>
    </row>
    <row r="1356" spans="1:2" x14ac:dyDescent="0.35">
      <c r="A1356" s="1">
        <v>33</v>
      </c>
      <c r="B1356" s="44">
        <v>8021.11</v>
      </c>
    </row>
    <row r="1357" spans="1:2" x14ac:dyDescent="0.35">
      <c r="A1357" s="1">
        <v>42</v>
      </c>
      <c r="B1357" s="44">
        <v>8017.06</v>
      </c>
    </row>
    <row r="1358" spans="1:2" x14ac:dyDescent="0.35">
      <c r="A1358" s="1">
        <v>27</v>
      </c>
      <c r="B1358" s="44">
        <v>8014.62</v>
      </c>
    </row>
    <row r="1359" spans="1:2" x14ac:dyDescent="0.35">
      <c r="A1359" s="1">
        <v>60</v>
      </c>
      <c r="B1359" s="44">
        <v>8004.96</v>
      </c>
    </row>
    <row r="1360" spans="1:2" x14ac:dyDescent="0.35">
      <c r="A1360" s="1">
        <v>39</v>
      </c>
      <c r="B1360" s="44">
        <v>7986.48</v>
      </c>
    </row>
    <row r="1361" spans="1:2" x14ac:dyDescent="0.35">
      <c r="A1361" s="1">
        <v>39</v>
      </c>
      <c r="B1361" s="44">
        <v>7985.82</v>
      </c>
    </row>
    <row r="1362" spans="1:2" x14ac:dyDescent="0.35">
      <c r="A1362" s="1">
        <v>50</v>
      </c>
      <c r="B1362" s="44">
        <v>7980.34</v>
      </c>
    </row>
    <row r="1363" spans="1:2" x14ac:dyDescent="0.35">
      <c r="A1363" s="1">
        <v>47</v>
      </c>
      <c r="B1363" s="44">
        <v>7966.81</v>
      </c>
    </row>
    <row r="1364" spans="1:2" x14ac:dyDescent="0.35">
      <c r="A1364" s="1">
        <v>52</v>
      </c>
      <c r="B1364" s="44">
        <v>7958.13</v>
      </c>
    </row>
    <row r="1365" spans="1:2" x14ac:dyDescent="0.35">
      <c r="A1365" s="1">
        <v>41</v>
      </c>
      <c r="B1365" s="44">
        <v>7954.52</v>
      </c>
    </row>
    <row r="1366" spans="1:2" x14ac:dyDescent="0.35">
      <c r="A1366" s="1">
        <v>56</v>
      </c>
      <c r="B1366" s="44">
        <v>7953.72</v>
      </c>
    </row>
    <row r="1367" spans="1:2" x14ac:dyDescent="0.35">
      <c r="A1367" s="1">
        <v>35</v>
      </c>
      <c r="B1367" s="44">
        <v>7948.22</v>
      </c>
    </row>
    <row r="1368" spans="1:2" x14ac:dyDescent="0.35">
      <c r="A1368" s="1">
        <v>45</v>
      </c>
      <c r="B1368" s="44">
        <v>7935.29</v>
      </c>
    </row>
    <row r="1369" spans="1:2" x14ac:dyDescent="0.35">
      <c r="A1369" s="1">
        <v>60</v>
      </c>
      <c r="B1369" s="44">
        <v>7896.41</v>
      </c>
    </row>
    <row r="1370" spans="1:2" x14ac:dyDescent="0.35">
      <c r="A1370" s="1">
        <v>28</v>
      </c>
      <c r="B1370" s="44">
        <v>7851.85</v>
      </c>
    </row>
    <row r="1371" spans="1:2" x14ac:dyDescent="0.35">
      <c r="A1371" s="1">
        <v>21</v>
      </c>
      <c r="B1371" s="44">
        <v>7844.8</v>
      </c>
    </row>
    <row r="1372" spans="1:2" x14ac:dyDescent="0.35">
      <c r="A1372" s="1">
        <v>33</v>
      </c>
      <c r="B1372" s="44">
        <v>7824.37</v>
      </c>
    </row>
    <row r="1373" spans="1:2" x14ac:dyDescent="0.35">
      <c r="A1373" s="1">
        <v>31</v>
      </c>
      <c r="B1373" s="44">
        <v>7812.67</v>
      </c>
    </row>
    <row r="1374" spans="1:2" x14ac:dyDescent="0.35">
      <c r="A1374" s="1">
        <v>48</v>
      </c>
      <c r="B1374" s="44">
        <v>7804.16</v>
      </c>
    </row>
    <row r="1375" spans="1:2" x14ac:dyDescent="0.35">
      <c r="A1375" s="1">
        <v>25</v>
      </c>
      <c r="B1375" s="44">
        <v>7803.77</v>
      </c>
    </row>
    <row r="1376" spans="1:2" x14ac:dyDescent="0.35">
      <c r="A1376" s="1">
        <v>23</v>
      </c>
      <c r="B1376" s="44">
        <v>7794.68</v>
      </c>
    </row>
    <row r="1377" spans="1:2" x14ac:dyDescent="0.35">
      <c r="A1377" s="1">
        <v>48</v>
      </c>
      <c r="B1377" s="44">
        <v>7789.64</v>
      </c>
    </row>
    <row r="1378" spans="1:2" x14ac:dyDescent="0.35">
      <c r="A1378" s="1">
        <v>25</v>
      </c>
      <c r="B1378" s="44">
        <v>7763.06</v>
      </c>
    </row>
    <row r="1379" spans="1:2" x14ac:dyDescent="0.35">
      <c r="A1379" s="1">
        <v>41</v>
      </c>
      <c r="B1379" s="44">
        <v>7749.16</v>
      </c>
    </row>
    <row r="1380" spans="1:2" x14ac:dyDescent="0.35">
      <c r="A1380" s="1">
        <v>46</v>
      </c>
      <c r="B1380" s="44">
        <v>7742.11</v>
      </c>
    </row>
    <row r="1381" spans="1:2" x14ac:dyDescent="0.35">
      <c r="A1381" s="1">
        <v>44</v>
      </c>
      <c r="B1381" s="44">
        <v>7740.34</v>
      </c>
    </row>
    <row r="1382" spans="1:2" x14ac:dyDescent="0.35">
      <c r="A1382" s="1">
        <v>57</v>
      </c>
      <c r="B1382" s="44">
        <v>7736.39</v>
      </c>
    </row>
    <row r="1383" spans="1:2" x14ac:dyDescent="0.35">
      <c r="A1383" s="1">
        <v>45</v>
      </c>
      <c r="B1383" s="44">
        <v>7731.86</v>
      </c>
    </row>
    <row r="1384" spans="1:2" x14ac:dyDescent="0.35">
      <c r="A1384" s="1">
        <v>44</v>
      </c>
      <c r="B1384" s="44">
        <v>7731.43</v>
      </c>
    </row>
    <row r="1385" spans="1:2" x14ac:dyDescent="0.35">
      <c r="A1385" s="1">
        <v>42</v>
      </c>
      <c r="B1385" s="44">
        <v>7729.65</v>
      </c>
    </row>
    <row r="1386" spans="1:2" x14ac:dyDescent="0.35">
      <c r="A1386" s="1">
        <v>44</v>
      </c>
      <c r="B1386" s="44">
        <v>7727.25</v>
      </c>
    </row>
    <row r="1387" spans="1:2" x14ac:dyDescent="0.35">
      <c r="A1387" s="1">
        <v>44</v>
      </c>
      <c r="B1387" s="44">
        <v>7726.85</v>
      </c>
    </row>
    <row r="1388" spans="1:2" x14ac:dyDescent="0.35">
      <c r="A1388" s="1">
        <v>35</v>
      </c>
      <c r="B1388" s="44">
        <v>7684.62</v>
      </c>
    </row>
    <row r="1389" spans="1:2" x14ac:dyDescent="0.35">
      <c r="A1389" s="1">
        <v>40</v>
      </c>
      <c r="B1389" s="44">
        <v>7682.67</v>
      </c>
    </row>
    <row r="1390" spans="1:2" x14ac:dyDescent="0.35">
      <c r="A1390" s="1">
        <v>41</v>
      </c>
      <c r="B1390" s="44">
        <v>7681.17</v>
      </c>
    </row>
    <row r="1391" spans="1:2" x14ac:dyDescent="0.35">
      <c r="A1391" s="1">
        <v>51</v>
      </c>
      <c r="B1391" s="44">
        <v>7680.92</v>
      </c>
    </row>
    <row r="1392" spans="1:2" x14ac:dyDescent="0.35">
      <c r="A1392" s="1">
        <v>27</v>
      </c>
      <c r="B1392" s="44">
        <v>7676.4</v>
      </c>
    </row>
    <row r="1393" spans="1:2" x14ac:dyDescent="0.35">
      <c r="A1393" s="1">
        <v>26</v>
      </c>
      <c r="B1393" s="44">
        <v>7670.75</v>
      </c>
    </row>
    <row r="1394" spans="1:2" x14ac:dyDescent="0.35">
      <c r="A1394" s="1">
        <v>46</v>
      </c>
      <c r="B1394" s="44">
        <v>7662.47</v>
      </c>
    </row>
    <row r="1395" spans="1:2" x14ac:dyDescent="0.35">
      <c r="A1395" s="1">
        <v>57</v>
      </c>
      <c r="B1395" s="44">
        <v>7657.69</v>
      </c>
    </row>
    <row r="1396" spans="1:2" x14ac:dyDescent="0.35">
      <c r="A1396" s="1">
        <v>24</v>
      </c>
      <c r="B1396" s="44">
        <v>7652.26</v>
      </c>
    </row>
    <row r="1397" spans="1:2" x14ac:dyDescent="0.35">
      <c r="A1397" s="1">
        <v>29</v>
      </c>
      <c r="B1397" s="44">
        <v>7650.8</v>
      </c>
    </row>
    <row r="1398" spans="1:2" x14ac:dyDescent="0.35">
      <c r="A1398" s="1">
        <v>42</v>
      </c>
      <c r="B1398" s="44">
        <v>7650.77</v>
      </c>
    </row>
    <row r="1399" spans="1:2" x14ac:dyDescent="0.35">
      <c r="A1399" s="1">
        <v>23</v>
      </c>
      <c r="B1399" s="44">
        <v>7642.05</v>
      </c>
    </row>
    <row r="1400" spans="1:2" x14ac:dyDescent="0.35">
      <c r="A1400" s="1">
        <v>42</v>
      </c>
      <c r="B1400" s="44">
        <v>7640.31</v>
      </c>
    </row>
    <row r="1401" spans="1:2" x14ac:dyDescent="0.35">
      <c r="A1401" s="1">
        <v>42</v>
      </c>
      <c r="B1401" s="44">
        <v>7639.42</v>
      </c>
    </row>
    <row r="1402" spans="1:2" x14ac:dyDescent="0.35">
      <c r="A1402" s="1">
        <v>21</v>
      </c>
      <c r="B1402" s="44">
        <v>7636.92</v>
      </c>
    </row>
    <row r="1403" spans="1:2" x14ac:dyDescent="0.35">
      <c r="A1403" s="1">
        <v>44</v>
      </c>
      <c r="B1403" s="44">
        <v>7633.72</v>
      </c>
    </row>
    <row r="1404" spans="1:2" x14ac:dyDescent="0.35">
      <c r="A1404" s="1">
        <v>44</v>
      </c>
      <c r="B1404" s="44">
        <v>7626.99</v>
      </c>
    </row>
    <row r="1405" spans="1:2" x14ac:dyDescent="0.35">
      <c r="A1405" s="1">
        <v>44</v>
      </c>
      <c r="B1405" s="44">
        <v>7624.63</v>
      </c>
    </row>
    <row r="1406" spans="1:2" x14ac:dyDescent="0.35">
      <c r="A1406" s="1">
        <v>44</v>
      </c>
      <c r="B1406" s="44">
        <v>7623.52</v>
      </c>
    </row>
    <row r="1407" spans="1:2" x14ac:dyDescent="0.35">
      <c r="A1407" s="1">
        <v>26</v>
      </c>
      <c r="B1407" s="44">
        <v>7623.13</v>
      </c>
    </row>
    <row r="1408" spans="1:2" x14ac:dyDescent="0.35">
      <c r="A1408" s="1">
        <v>54</v>
      </c>
      <c r="B1408" s="44">
        <v>7609.6</v>
      </c>
    </row>
    <row r="1409" spans="1:2" x14ac:dyDescent="0.35">
      <c r="A1409" s="1">
        <v>25</v>
      </c>
      <c r="B1409" s="44">
        <v>7607.03</v>
      </c>
    </row>
    <row r="1410" spans="1:2" x14ac:dyDescent="0.35">
      <c r="A1410" s="1">
        <v>55</v>
      </c>
      <c r="B1410" s="44">
        <v>7585.62</v>
      </c>
    </row>
    <row r="1411" spans="1:2" x14ac:dyDescent="0.35">
      <c r="A1411" s="1">
        <v>28</v>
      </c>
      <c r="B1411" s="44">
        <v>7567.13</v>
      </c>
    </row>
    <row r="1412" spans="1:2" x14ac:dyDescent="0.35">
      <c r="A1412" s="1">
        <v>34</v>
      </c>
      <c r="B1412" s="44">
        <v>7538.52</v>
      </c>
    </row>
    <row r="1413" spans="1:2" x14ac:dyDescent="0.35">
      <c r="A1413" s="1">
        <v>38</v>
      </c>
      <c r="B1413" s="44">
        <v>7537.16</v>
      </c>
    </row>
    <row r="1414" spans="1:2" x14ac:dyDescent="0.35">
      <c r="A1414" s="1">
        <v>44</v>
      </c>
      <c r="B1414" s="44">
        <v>7531.7</v>
      </c>
    </row>
    <row r="1415" spans="1:2" x14ac:dyDescent="0.35">
      <c r="A1415" s="1">
        <v>46</v>
      </c>
      <c r="B1415" s="44">
        <v>7526.71</v>
      </c>
    </row>
    <row r="1416" spans="1:2" x14ac:dyDescent="0.35">
      <c r="A1416" s="1">
        <v>44</v>
      </c>
      <c r="B1416" s="44">
        <v>7518.03</v>
      </c>
    </row>
    <row r="1417" spans="1:2" x14ac:dyDescent="0.35">
      <c r="A1417" s="1">
        <v>39</v>
      </c>
      <c r="B1417" s="44">
        <v>7512.27</v>
      </c>
    </row>
    <row r="1418" spans="1:2" x14ac:dyDescent="0.35">
      <c r="A1418" s="1">
        <v>25</v>
      </c>
      <c r="B1418" s="44">
        <v>7504.3</v>
      </c>
    </row>
    <row r="1419" spans="1:2" x14ac:dyDescent="0.35">
      <c r="A1419" s="1">
        <v>34</v>
      </c>
      <c r="B1419" s="44">
        <v>7494.63</v>
      </c>
    </row>
    <row r="1420" spans="1:2" x14ac:dyDescent="0.35">
      <c r="A1420" s="1">
        <v>26</v>
      </c>
      <c r="B1420" s="44">
        <v>7487.38</v>
      </c>
    </row>
    <row r="1421" spans="1:2" x14ac:dyDescent="0.35">
      <c r="A1421" s="1">
        <v>55</v>
      </c>
      <c r="B1421" s="44">
        <v>7463.51</v>
      </c>
    </row>
    <row r="1422" spans="1:2" x14ac:dyDescent="0.35">
      <c r="A1422" s="1">
        <v>22</v>
      </c>
      <c r="B1422" s="44">
        <v>7450.36</v>
      </c>
    </row>
    <row r="1423" spans="1:2" x14ac:dyDescent="0.35">
      <c r="A1423" s="1">
        <v>45</v>
      </c>
      <c r="B1423" s="44">
        <v>7448.4</v>
      </c>
    </row>
    <row r="1424" spans="1:2" x14ac:dyDescent="0.35">
      <c r="A1424" s="1">
        <v>45</v>
      </c>
      <c r="B1424" s="44">
        <v>7445.92</v>
      </c>
    </row>
    <row r="1425" spans="1:2" x14ac:dyDescent="0.35">
      <c r="A1425" s="1">
        <v>42</v>
      </c>
      <c r="B1425" s="44">
        <v>7443.64</v>
      </c>
    </row>
    <row r="1426" spans="1:2" x14ac:dyDescent="0.35">
      <c r="A1426" s="1">
        <v>43</v>
      </c>
      <c r="B1426" s="44">
        <v>7441.5</v>
      </c>
    </row>
    <row r="1427" spans="1:2" x14ac:dyDescent="0.35">
      <c r="A1427" s="1">
        <v>45</v>
      </c>
      <c r="B1427" s="44">
        <v>7441.05</v>
      </c>
    </row>
    <row r="1428" spans="1:2" x14ac:dyDescent="0.35">
      <c r="A1428" s="1">
        <v>44</v>
      </c>
      <c r="B1428" s="44">
        <v>7421.19</v>
      </c>
    </row>
    <row r="1429" spans="1:2" x14ac:dyDescent="0.35">
      <c r="A1429" s="1">
        <v>44</v>
      </c>
      <c r="B1429" s="44">
        <v>7419.48</v>
      </c>
    </row>
    <row r="1430" spans="1:2" x14ac:dyDescent="0.35">
      <c r="A1430" s="1">
        <v>39</v>
      </c>
      <c r="B1430" s="44">
        <v>7418.52</v>
      </c>
    </row>
    <row r="1431" spans="1:2" x14ac:dyDescent="0.35">
      <c r="A1431" s="1">
        <v>57</v>
      </c>
      <c r="B1431" s="44">
        <v>7403.98</v>
      </c>
    </row>
    <row r="1432" spans="1:2" x14ac:dyDescent="0.35">
      <c r="A1432" s="1">
        <v>29</v>
      </c>
      <c r="B1432" s="44">
        <v>7388.85</v>
      </c>
    </row>
    <row r="1433" spans="1:2" x14ac:dyDescent="0.35">
      <c r="A1433" s="1">
        <v>41</v>
      </c>
      <c r="B1433" s="44">
        <v>7371.77</v>
      </c>
    </row>
    <row r="1434" spans="1:2" x14ac:dyDescent="0.35">
      <c r="A1434" s="1">
        <v>57</v>
      </c>
      <c r="B1434" s="44">
        <v>7362.31</v>
      </c>
    </row>
    <row r="1435" spans="1:2" x14ac:dyDescent="0.35">
      <c r="A1435" s="1">
        <v>41</v>
      </c>
      <c r="B1435" s="44">
        <v>7358.18</v>
      </c>
    </row>
    <row r="1436" spans="1:2" x14ac:dyDescent="0.35">
      <c r="A1436" s="1">
        <v>39</v>
      </c>
      <c r="B1436" s="44">
        <v>7357.49</v>
      </c>
    </row>
    <row r="1437" spans="1:2" x14ac:dyDescent="0.35">
      <c r="A1437" s="1">
        <v>29</v>
      </c>
      <c r="B1437" s="44">
        <v>7349.12</v>
      </c>
    </row>
    <row r="1438" spans="1:2" x14ac:dyDescent="0.35">
      <c r="A1438" s="1">
        <v>45</v>
      </c>
      <c r="B1438" s="44">
        <v>7348.14</v>
      </c>
    </row>
    <row r="1439" spans="1:2" x14ac:dyDescent="0.35">
      <c r="A1439" s="1">
        <v>43</v>
      </c>
      <c r="B1439" s="44">
        <v>7345.73</v>
      </c>
    </row>
    <row r="1440" spans="1:2" x14ac:dyDescent="0.35">
      <c r="A1440" s="1">
        <v>45</v>
      </c>
      <c r="B1440" s="44">
        <v>7345.08</v>
      </c>
    </row>
    <row r="1441" spans="1:2" x14ac:dyDescent="0.35">
      <c r="A1441" s="1">
        <v>36</v>
      </c>
      <c r="B1441" s="44">
        <v>7339.93</v>
      </c>
    </row>
    <row r="1442" spans="1:2" x14ac:dyDescent="0.35">
      <c r="A1442" s="1">
        <v>43</v>
      </c>
      <c r="B1442" s="44">
        <v>7337.75</v>
      </c>
    </row>
    <row r="1443" spans="1:2" x14ac:dyDescent="0.35">
      <c r="A1443" s="1">
        <v>38</v>
      </c>
      <c r="B1443" s="44">
        <v>7325.47</v>
      </c>
    </row>
    <row r="1444" spans="1:2" x14ac:dyDescent="0.35">
      <c r="A1444" s="1">
        <v>43</v>
      </c>
      <c r="B1444" s="44">
        <v>7325.05</v>
      </c>
    </row>
    <row r="1445" spans="1:2" x14ac:dyDescent="0.35">
      <c r="A1445" s="1">
        <v>18</v>
      </c>
      <c r="B1445" s="44">
        <v>7323.73</v>
      </c>
    </row>
    <row r="1446" spans="1:2" x14ac:dyDescent="0.35">
      <c r="A1446" s="1">
        <v>57</v>
      </c>
      <c r="B1446" s="44">
        <v>7322.86</v>
      </c>
    </row>
    <row r="1447" spans="1:2" x14ac:dyDescent="0.35">
      <c r="A1447" s="1">
        <v>50</v>
      </c>
      <c r="B1447" s="44">
        <v>7318.22</v>
      </c>
    </row>
    <row r="1448" spans="1:2" x14ac:dyDescent="0.35">
      <c r="A1448" s="1">
        <v>57</v>
      </c>
      <c r="B1448" s="44">
        <v>7318.21</v>
      </c>
    </row>
    <row r="1449" spans="1:2" x14ac:dyDescent="0.35">
      <c r="A1449" s="1">
        <v>58</v>
      </c>
      <c r="B1449" s="44">
        <v>7304.65</v>
      </c>
    </row>
    <row r="1450" spans="1:2" x14ac:dyDescent="0.35">
      <c r="A1450" s="1">
        <v>56</v>
      </c>
      <c r="B1450" s="44">
        <v>7302.46</v>
      </c>
    </row>
    <row r="1451" spans="1:2" x14ac:dyDescent="0.35">
      <c r="A1451" s="1">
        <v>37</v>
      </c>
      <c r="B1451" s="44">
        <v>7281.51</v>
      </c>
    </row>
    <row r="1452" spans="1:2" x14ac:dyDescent="0.35">
      <c r="A1452" s="1">
        <v>46</v>
      </c>
      <c r="B1452" s="44">
        <v>7273.02</v>
      </c>
    </row>
    <row r="1453" spans="1:2" x14ac:dyDescent="0.35">
      <c r="A1453" s="1">
        <v>41</v>
      </c>
      <c r="B1453" s="44">
        <v>7265.7</v>
      </c>
    </row>
    <row r="1454" spans="1:2" x14ac:dyDescent="0.35">
      <c r="A1454" s="1">
        <v>49</v>
      </c>
      <c r="B1454" s="44">
        <v>7265.58</v>
      </c>
    </row>
    <row r="1455" spans="1:2" x14ac:dyDescent="0.35">
      <c r="A1455" s="1">
        <v>41</v>
      </c>
      <c r="B1455" s="44">
        <v>7261.74</v>
      </c>
    </row>
    <row r="1456" spans="1:2" x14ac:dyDescent="0.35">
      <c r="A1456" s="1">
        <v>41</v>
      </c>
      <c r="B1456" s="44">
        <v>7256.72</v>
      </c>
    </row>
    <row r="1457" spans="1:2" x14ac:dyDescent="0.35">
      <c r="A1457" s="1">
        <v>40</v>
      </c>
      <c r="B1457" s="44">
        <v>7248.71</v>
      </c>
    </row>
    <row r="1458" spans="1:2" x14ac:dyDescent="0.35">
      <c r="A1458" s="1">
        <v>36</v>
      </c>
      <c r="B1458" s="44">
        <v>7243.81</v>
      </c>
    </row>
    <row r="1459" spans="1:2" x14ac:dyDescent="0.35">
      <c r="A1459" s="1">
        <v>36</v>
      </c>
      <c r="B1459" s="44">
        <v>7228.22</v>
      </c>
    </row>
    <row r="1460" spans="1:2" x14ac:dyDescent="0.35">
      <c r="A1460" s="1">
        <v>45</v>
      </c>
      <c r="B1460" s="44">
        <v>7222.79</v>
      </c>
    </row>
    <row r="1461" spans="1:2" x14ac:dyDescent="0.35">
      <c r="A1461" s="1">
        <v>31</v>
      </c>
      <c r="B1461" s="44">
        <v>7220.25</v>
      </c>
    </row>
    <row r="1462" spans="1:2" x14ac:dyDescent="0.35">
      <c r="A1462" s="1">
        <v>39</v>
      </c>
      <c r="B1462" s="44">
        <v>7209.49</v>
      </c>
    </row>
    <row r="1463" spans="1:2" x14ac:dyDescent="0.35">
      <c r="A1463" s="1">
        <v>39</v>
      </c>
      <c r="B1463" s="44">
        <v>7201.7</v>
      </c>
    </row>
    <row r="1464" spans="1:2" x14ac:dyDescent="0.35">
      <c r="A1464" s="1">
        <v>40</v>
      </c>
      <c r="B1464" s="44">
        <v>7196.87</v>
      </c>
    </row>
    <row r="1465" spans="1:2" x14ac:dyDescent="0.35">
      <c r="A1465" s="1">
        <v>54</v>
      </c>
      <c r="B1465" s="44">
        <v>7179.52</v>
      </c>
    </row>
    <row r="1466" spans="1:2" x14ac:dyDescent="0.35">
      <c r="A1466" s="1">
        <v>47</v>
      </c>
      <c r="B1466" s="44">
        <v>7175.51</v>
      </c>
    </row>
    <row r="1467" spans="1:2" x14ac:dyDescent="0.35">
      <c r="A1467" s="1">
        <v>40</v>
      </c>
      <c r="B1467" s="44">
        <v>7173.36</v>
      </c>
    </row>
    <row r="1468" spans="1:2" x14ac:dyDescent="0.35">
      <c r="A1468" s="1">
        <v>42</v>
      </c>
      <c r="B1468" s="44">
        <v>7162.01</v>
      </c>
    </row>
    <row r="1469" spans="1:2" x14ac:dyDescent="0.35">
      <c r="A1469" s="1">
        <v>42</v>
      </c>
      <c r="B1469" s="44">
        <v>7160.33</v>
      </c>
    </row>
    <row r="1470" spans="1:2" x14ac:dyDescent="0.35">
      <c r="A1470" s="1">
        <v>42</v>
      </c>
      <c r="B1470" s="44">
        <v>7160.09</v>
      </c>
    </row>
    <row r="1471" spans="1:2" x14ac:dyDescent="0.35">
      <c r="A1471" s="1">
        <v>41</v>
      </c>
      <c r="B1471" s="44">
        <v>7153.55</v>
      </c>
    </row>
    <row r="1472" spans="1:2" x14ac:dyDescent="0.35">
      <c r="A1472" s="1">
        <v>44</v>
      </c>
      <c r="B1472" s="44">
        <v>7152.67</v>
      </c>
    </row>
    <row r="1473" spans="1:2" x14ac:dyDescent="0.35">
      <c r="A1473" s="1">
        <v>38</v>
      </c>
      <c r="B1473" s="44">
        <v>7151.09</v>
      </c>
    </row>
    <row r="1474" spans="1:2" x14ac:dyDescent="0.35">
      <c r="A1474" s="1">
        <v>44</v>
      </c>
      <c r="B1474" s="44">
        <v>7147.47</v>
      </c>
    </row>
    <row r="1475" spans="1:2" x14ac:dyDescent="0.35">
      <c r="A1475" s="1">
        <v>46</v>
      </c>
      <c r="B1475" s="44">
        <v>7147.11</v>
      </c>
    </row>
    <row r="1476" spans="1:2" x14ac:dyDescent="0.35">
      <c r="A1476" s="1">
        <v>38</v>
      </c>
      <c r="B1476" s="44">
        <v>7144.86</v>
      </c>
    </row>
    <row r="1477" spans="1:2" x14ac:dyDescent="0.35">
      <c r="A1477" s="1">
        <v>23</v>
      </c>
      <c r="B1477" s="44">
        <v>7144.4</v>
      </c>
    </row>
    <row r="1478" spans="1:2" x14ac:dyDescent="0.35">
      <c r="A1478" s="1">
        <v>38</v>
      </c>
      <c r="B1478" s="44">
        <v>7133.9</v>
      </c>
    </row>
    <row r="1479" spans="1:2" x14ac:dyDescent="0.35">
      <c r="A1479" s="1">
        <v>29</v>
      </c>
      <c r="B1479" s="44">
        <v>7128.64</v>
      </c>
    </row>
    <row r="1480" spans="1:2" x14ac:dyDescent="0.35">
      <c r="A1480" s="1">
        <v>54</v>
      </c>
      <c r="B1480" s="44">
        <v>7125.25</v>
      </c>
    </row>
    <row r="1481" spans="1:2" x14ac:dyDescent="0.35">
      <c r="A1481" s="1">
        <v>35</v>
      </c>
      <c r="B1481" s="44">
        <v>7106.81</v>
      </c>
    </row>
    <row r="1482" spans="1:2" x14ac:dyDescent="0.35">
      <c r="A1482" s="1">
        <v>30</v>
      </c>
      <c r="B1482" s="44">
        <v>7096.98</v>
      </c>
    </row>
    <row r="1483" spans="1:2" x14ac:dyDescent="0.35">
      <c r="A1483" s="1">
        <v>40</v>
      </c>
      <c r="B1483" s="44">
        <v>7077.19</v>
      </c>
    </row>
    <row r="1484" spans="1:2" x14ac:dyDescent="0.35">
      <c r="A1484" s="1">
        <v>44</v>
      </c>
      <c r="B1484" s="44">
        <v>7054.41</v>
      </c>
    </row>
    <row r="1485" spans="1:2" x14ac:dyDescent="0.35">
      <c r="A1485" s="1">
        <v>42</v>
      </c>
      <c r="B1485" s="44">
        <v>7050.64</v>
      </c>
    </row>
    <row r="1486" spans="1:2" x14ac:dyDescent="0.35">
      <c r="A1486" s="1">
        <v>42</v>
      </c>
      <c r="B1486" s="44">
        <v>7050.02</v>
      </c>
    </row>
    <row r="1487" spans="1:2" x14ac:dyDescent="0.35">
      <c r="A1487" s="1">
        <v>42</v>
      </c>
      <c r="B1487" s="44">
        <v>7046.72</v>
      </c>
    </row>
    <row r="1488" spans="1:2" x14ac:dyDescent="0.35">
      <c r="A1488" s="1">
        <v>42</v>
      </c>
      <c r="B1488" s="44">
        <v>7045.5</v>
      </c>
    </row>
    <row r="1489" spans="1:2" x14ac:dyDescent="0.35">
      <c r="A1489" s="1">
        <v>27</v>
      </c>
      <c r="B1489" s="44">
        <v>7042.11</v>
      </c>
    </row>
    <row r="1490" spans="1:2" x14ac:dyDescent="0.35">
      <c r="A1490" s="1">
        <v>45</v>
      </c>
      <c r="B1490" s="44">
        <v>7033.08</v>
      </c>
    </row>
    <row r="1491" spans="1:2" x14ac:dyDescent="0.35">
      <c r="A1491" s="1">
        <v>53</v>
      </c>
      <c r="B1491" s="44">
        <v>7003.1</v>
      </c>
    </row>
    <row r="1492" spans="1:2" x14ac:dyDescent="0.35">
      <c r="A1492" s="1">
        <v>40</v>
      </c>
      <c r="B1492" s="44">
        <v>6989.95</v>
      </c>
    </row>
    <row r="1493" spans="1:2" x14ac:dyDescent="0.35">
      <c r="A1493" s="1">
        <v>40</v>
      </c>
      <c r="B1493" s="44">
        <v>6986.7</v>
      </c>
    </row>
    <row r="1494" spans="1:2" x14ac:dyDescent="0.35">
      <c r="A1494" s="1">
        <v>37</v>
      </c>
      <c r="B1494" s="44">
        <v>6985.51</v>
      </c>
    </row>
    <row r="1495" spans="1:2" x14ac:dyDescent="0.35">
      <c r="A1495" s="1">
        <v>48</v>
      </c>
      <c r="B1495" s="44">
        <v>6965.21</v>
      </c>
    </row>
    <row r="1496" spans="1:2" x14ac:dyDescent="0.35">
      <c r="A1496" s="1">
        <v>42</v>
      </c>
      <c r="B1496" s="44">
        <v>6951.12</v>
      </c>
    </row>
    <row r="1497" spans="1:2" x14ac:dyDescent="0.35">
      <c r="A1497" s="1">
        <v>44</v>
      </c>
      <c r="B1497" s="44">
        <v>6948.7</v>
      </c>
    </row>
    <row r="1498" spans="1:2" x14ac:dyDescent="0.35">
      <c r="A1498" s="1">
        <v>42</v>
      </c>
      <c r="B1498" s="44">
        <v>6940.94</v>
      </c>
    </row>
    <row r="1499" spans="1:2" x14ac:dyDescent="0.35">
      <c r="A1499" s="1">
        <v>42</v>
      </c>
      <c r="B1499" s="44">
        <v>6940.91</v>
      </c>
    </row>
    <row r="1500" spans="1:2" x14ac:dyDescent="0.35">
      <c r="A1500" s="1">
        <v>44</v>
      </c>
      <c r="B1500" s="44">
        <v>6938.11</v>
      </c>
    </row>
    <row r="1501" spans="1:2" x14ac:dyDescent="0.35">
      <c r="A1501" s="1">
        <v>38</v>
      </c>
      <c r="B1501" s="44">
        <v>6933.24</v>
      </c>
    </row>
    <row r="1502" spans="1:2" x14ac:dyDescent="0.35">
      <c r="A1502" s="1">
        <v>33</v>
      </c>
      <c r="B1502" s="44">
        <v>6895.19</v>
      </c>
    </row>
    <row r="1503" spans="1:2" x14ac:dyDescent="0.35">
      <c r="A1503" s="1">
        <v>37</v>
      </c>
      <c r="B1503" s="44">
        <v>6877.98</v>
      </c>
    </row>
    <row r="1504" spans="1:2" x14ac:dyDescent="0.35">
      <c r="A1504" s="1">
        <v>18</v>
      </c>
      <c r="B1504" s="44">
        <v>6876.53</v>
      </c>
    </row>
    <row r="1505" spans="1:2" x14ac:dyDescent="0.35">
      <c r="A1505" s="1">
        <v>41</v>
      </c>
      <c r="B1505" s="44">
        <v>6875.96</v>
      </c>
    </row>
    <row r="1506" spans="1:2" x14ac:dyDescent="0.35">
      <c r="A1506" s="1">
        <v>53</v>
      </c>
      <c r="B1506" s="44">
        <v>6868.39</v>
      </c>
    </row>
    <row r="1507" spans="1:2" x14ac:dyDescent="0.35">
      <c r="A1507" s="1">
        <v>44</v>
      </c>
      <c r="B1507" s="44">
        <v>6863.49</v>
      </c>
    </row>
    <row r="1508" spans="1:2" x14ac:dyDescent="0.35">
      <c r="A1508" s="1">
        <v>41</v>
      </c>
      <c r="B1508" s="44">
        <v>6858.48</v>
      </c>
    </row>
    <row r="1509" spans="1:2" x14ac:dyDescent="0.35">
      <c r="A1509" s="1">
        <v>43</v>
      </c>
      <c r="B1509" s="44">
        <v>6849.03</v>
      </c>
    </row>
    <row r="1510" spans="1:2" x14ac:dyDescent="0.35">
      <c r="A1510" s="1">
        <v>45</v>
      </c>
      <c r="B1510" s="44">
        <v>6843.17</v>
      </c>
    </row>
    <row r="1511" spans="1:2" x14ac:dyDescent="0.35">
      <c r="A1511" s="1">
        <v>22</v>
      </c>
      <c r="B1511" s="44">
        <v>6842.28</v>
      </c>
    </row>
    <row r="1512" spans="1:2" x14ac:dyDescent="0.35">
      <c r="A1512" s="1">
        <v>43</v>
      </c>
      <c r="B1512" s="44">
        <v>6837.37</v>
      </c>
    </row>
    <row r="1513" spans="1:2" x14ac:dyDescent="0.35">
      <c r="A1513" s="1">
        <v>28</v>
      </c>
      <c r="B1513" s="44">
        <v>6827.69</v>
      </c>
    </row>
    <row r="1514" spans="1:2" x14ac:dyDescent="0.35">
      <c r="A1514" s="1">
        <v>47</v>
      </c>
      <c r="B1514" s="44">
        <v>6809.46</v>
      </c>
    </row>
    <row r="1515" spans="1:2" x14ac:dyDescent="0.35">
      <c r="A1515" s="1">
        <v>31</v>
      </c>
      <c r="B1515" s="44">
        <v>6799.46</v>
      </c>
    </row>
    <row r="1516" spans="1:2" x14ac:dyDescent="0.35">
      <c r="A1516" s="1">
        <v>37</v>
      </c>
      <c r="B1516" s="44">
        <v>6796.86</v>
      </c>
    </row>
    <row r="1517" spans="1:2" x14ac:dyDescent="0.35">
      <c r="A1517" s="1">
        <v>42</v>
      </c>
      <c r="B1517" s="44">
        <v>6781.52</v>
      </c>
    </row>
    <row r="1518" spans="1:2" x14ac:dyDescent="0.35">
      <c r="A1518" s="1">
        <v>41</v>
      </c>
      <c r="B1518" s="44">
        <v>6781.35</v>
      </c>
    </row>
    <row r="1519" spans="1:2" x14ac:dyDescent="0.35">
      <c r="A1519" s="1">
        <v>41</v>
      </c>
      <c r="B1519" s="44">
        <v>6775.96</v>
      </c>
    </row>
    <row r="1520" spans="1:2" x14ac:dyDescent="0.35">
      <c r="A1520" s="1">
        <v>41</v>
      </c>
      <c r="B1520" s="44">
        <v>6770.19</v>
      </c>
    </row>
    <row r="1521" spans="1:2" x14ac:dyDescent="0.35">
      <c r="A1521" s="1">
        <v>34</v>
      </c>
      <c r="B1521" s="44">
        <v>6753.04</v>
      </c>
    </row>
    <row r="1522" spans="1:2" x14ac:dyDescent="0.35">
      <c r="A1522" s="1">
        <v>56</v>
      </c>
      <c r="B1522" s="44">
        <v>6750.27</v>
      </c>
    </row>
    <row r="1523" spans="1:2" x14ac:dyDescent="0.35">
      <c r="A1523" s="1">
        <v>52</v>
      </c>
      <c r="B1523" s="44">
        <v>6749.63</v>
      </c>
    </row>
    <row r="1524" spans="1:2" x14ac:dyDescent="0.35">
      <c r="A1524" s="1">
        <v>37</v>
      </c>
      <c r="B1524" s="44">
        <v>6748.59</v>
      </c>
    </row>
    <row r="1525" spans="1:2" x14ac:dyDescent="0.35">
      <c r="A1525" s="1">
        <v>36</v>
      </c>
      <c r="B1525" s="44">
        <v>6746.74</v>
      </c>
    </row>
    <row r="1526" spans="1:2" x14ac:dyDescent="0.35">
      <c r="A1526" s="1">
        <v>54</v>
      </c>
      <c r="B1526" s="44">
        <v>6738.84</v>
      </c>
    </row>
    <row r="1527" spans="1:2" x14ac:dyDescent="0.35">
      <c r="A1527" s="1">
        <v>44</v>
      </c>
      <c r="B1527" s="44">
        <v>6737.98</v>
      </c>
    </row>
    <row r="1528" spans="1:2" x14ac:dyDescent="0.35">
      <c r="A1528" s="1">
        <v>28</v>
      </c>
      <c r="B1528" s="44">
        <v>6721.37</v>
      </c>
    </row>
    <row r="1529" spans="1:2" x14ac:dyDescent="0.35">
      <c r="A1529" s="1">
        <v>39</v>
      </c>
      <c r="B1529" s="44">
        <v>6710.19</v>
      </c>
    </row>
    <row r="1530" spans="1:2" x14ac:dyDescent="0.35">
      <c r="A1530" s="1">
        <v>51</v>
      </c>
      <c r="B1530" s="44">
        <v>6706.47</v>
      </c>
    </row>
    <row r="1531" spans="1:2" x14ac:dyDescent="0.35">
      <c r="A1531" s="1">
        <v>54</v>
      </c>
      <c r="B1531" s="44">
        <v>6700.56</v>
      </c>
    </row>
    <row r="1532" spans="1:2" x14ac:dyDescent="0.35">
      <c r="A1532" s="1">
        <v>37</v>
      </c>
      <c r="B1532" s="44">
        <v>6686.43</v>
      </c>
    </row>
    <row r="1533" spans="1:2" x14ac:dyDescent="0.35">
      <c r="A1533" s="1">
        <v>33</v>
      </c>
      <c r="B1533" s="44">
        <v>6666.24</v>
      </c>
    </row>
    <row r="1534" spans="1:2" x14ac:dyDescent="0.35">
      <c r="A1534" s="1">
        <v>41</v>
      </c>
      <c r="B1534" s="44">
        <v>6664.69</v>
      </c>
    </row>
    <row r="1535" spans="1:2" x14ac:dyDescent="0.35">
      <c r="A1535" s="1">
        <v>40</v>
      </c>
      <c r="B1535" s="44">
        <v>6664.32</v>
      </c>
    </row>
    <row r="1536" spans="1:2" x14ac:dyDescent="0.35">
      <c r="A1536" s="1">
        <v>33</v>
      </c>
      <c r="B1536" s="44">
        <v>6653.79</v>
      </c>
    </row>
    <row r="1537" spans="1:2" x14ac:dyDescent="0.35">
      <c r="A1537" s="1">
        <v>38</v>
      </c>
      <c r="B1537" s="44">
        <v>6652.53</v>
      </c>
    </row>
    <row r="1538" spans="1:2" x14ac:dyDescent="0.35">
      <c r="A1538" s="1">
        <v>52</v>
      </c>
      <c r="B1538" s="44">
        <v>6651.26</v>
      </c>
    </row>
    <row r="1539" spans="1:2" x14ac:dyDescent="0.35">
      <c r="A1539" s="1">
        <v>38</v>
      </c>
      <c r="B1539" s="44">
        <v>6640.54</v>
      </c>
    </row>
    <row r="1540" spans="1:2" x14ac:dyDescent="0.35">
      <c r="A1540" s="1">
        <v>33</v>
      </c>
      <c r="B1540" s="44">
        <v>6639.3</v>
      </c>
    </row>
    <row r="1541" spans="1:2" x14ac:dyDescent="0.35">
      <c r="A1541" s="1">
        <v>19</v>
      </c>
      <c r="B1541" s="44">
        <v>6638.16</v>
      </c>
    </row>
    <row r="1542" spans="1:2" x14ac:dyDescent="0.35">
      <c r="A1542" s="1">
        <v>49</v>
      </c>
      <c r="B1542" s="44">
        <v>6630.31</v>
      </c>
    </row>
    <row r="1543" spans="1:2" x14ac:dyDescent="0.35">
      <c r="A1543" s="1">
        <v>40</v>
      </c>
      <c r="B1543" s="44">
        <v>6610.11</v>
      </c>
    </row>
    <row r="1544" spans="1:2" x14ac:dyDescent="0.35">
      <c r="A1544" s="1">
        <v>40</v>
      </c>
      <c r="B1544" s="44">
        <v>6600.36</v>
      </c>
    </row>
    <row r="1545" spans="1:2" x14ac:dyDescent="0.35">
      <c r="A1545" s="1">
        <v>40</v>
      </c>
      <c r="B1545" s="44">
        <v>6600.21</v>
      </c>
    </row>
    <row r="1546" spans="1:2" x14ac:dyDescent="0.35">
      <c r="A1546" s="1">
        <v>40</v>
      </c>
      <c r="B1546" s="44">
        <v>6593.51</v>
      </c>
    </row>
    <row r="1547" spans="1:2" x14ac:dyDescent="0.35">
      <c r="A1547" s="1">
        <v>38</v>
      </c>
      <c r="B1547" s="44">
        <v>6571.54</v>
      </c>
    </row>
    <row r="1548" spans="1:2" x14ac:dyDescent="0.35">
      <c r="A1548" s="1">
        <v>41</v>
      </c>
      <c r="B1548" s="44">
        <v>6571.02</v>
      </c>
    </row>
    <row r="1549" spans="1:2" x14ac:dyDescent="0.35">
      <c r="A1549" s="1">
        <v>38</v>
      </c>
      <c r="B1549" s="44">
        <v>6555.07</v>
      </c>
    </row>
    <row r="1550" spans="1:2" x14ac:dyDescent="0.35">
      <c r="A1550" s="1">
        <v>54</v>
      </c>
      <c r="B1550" s="44">
        <v>6552.01</v>
      </c>
    </row>
    <row r="1551" spans="1:2" x14ac:dyDescent="0.35">
      <c r="A1551" s="1">
        <v>33</v>
      </c>
      <c r="B1551" s="44">
        <v>6551.75</v>
      </c>
    </row>
    <row r="1552" spans="1:2" x14ac:dyDescent="0.35">
      <c r="A1552" s="1">
        <v>36</v>
      </c>
      <c r="B1552" s="44">
        <v>6548.2</v>
      </c>
    </row>
    <row r="1553" spans="1:2" x14ac:dyDescent="0.35">
      <c r="A1553" s="1">
        <v>53</v>
      </c>
      <c r="B1553" s="44">
        <v>6546.16</v>
      </c>
    </row>
    <row r="1554" spans="1:2" x14ac:dyDescent="0.35">
      <c r="A1554" s="1">
        <v>40</v>
      </c>
      <c r="B1554" s="44">
        <v>6536.68</v>
      </c>
    </row>
    <row r="1555" spans="1:2" x14ac:dyDescent="0.35">
      <c r="A1555" s="1">
        <v>40</v>
      </c>
      <c r="B1555" s="44">
        <v>6532.04</v>
      </c>
    </row>
    <row r="1556" spans="1:2" x14ac:dyDescent="0.35">
      <c r="A1556" s="1">
        <v>46</v>
      </c>
      <c r="B1556" s="44">
        <v>6529.21</v>
      </c>
    </row>
    <row r="1557" spans="1:2" x14ac:dyDescent="0.35">
      <c r="A1557" s="1">
        <v>28</v>
      </c>
      <c r="B1557" s="44">
        <v>6512.24</v>
      </c>
    </row>
    <row r="1558" spans="1:2" x14ac:dyDescent="0.35">
      <c r="A1558" s="1">
        <v>40</v>
      </c>
      <c r="B1558" s="44">
        <v>6500.24</v>
      </c>
    </row>
    <row r="1559" spans="1:2" x14ac:dyDescent="0.35">
      <c r="A1559" s="1">
        <v>40</v>
      </c>
      <c r="B1559" s="44">
        <v>6496.89</v>
      </c>
    </row>
    <row r="1560" spans="1:2" x14ac:dyDescent="0.35">
      <c r="A1560" s="1">
        <v>52</v>
      </c>
      <c r="B1560" s="44">
        <v>6481.67</v>
      </c>
    </row>
    <row r="1561" spans="1:2" x14ac:dyDescent="0.35">
      <c r="A1561" s="1">
        <v>43</v>
      </c>
      <c r="B1561" s="44">
        <v>6474.01</v>
      </c>
    </row>
    <row r="1562" spans="1:2" x14ac:dyDescent="0.35">
      <c r="A1562" s="1">
        <v>41</v>
      </c>
      <c r="B1562" s="44">
        <v>6473.15</v>
      </c>
    </row>
    <row r="1563" spans="1:2" x14ac:dyDescent="0.35">
      <c r="A1563" s="1">
        <v>38</v>
      </c>
      <c r="B1563" s="44">
        <v>6457.84</v>
      </c>
    </row>
    <row r="1564" spans="1:2" x14ac:dyDescent="0.35">
      <c r="A1564" s="1">
        <v>38</v>
      </c>
      <c r="B1564" s="44">
        <v>6455.86</v>
      </c>
    </row>
    <row r="1565" spans="1:2" x14ac:dyDescent="0.35">
      <c r="A1565" s="1">
        <v>37</v>
      </c>
      <c r="B1565" s="44">
        <v>6435.62</v>
      </c>
    </row>
    <row r="1566" spans="1:2" x14ac:dyDescent="0.35">
      <c r="A1566" s="1">
        <v>47</v>
      </c>
      <c r="B1566" s="44">
        <v>6423.48</v>
      </c>
    </row>
    <row r="1567" spans="1:2" x14ac:dyDescent="0.35">
      <c r="A1567" s="1">
        <v>46</v>
      </c>
      <c r="B1567" s="44">
        <v>6417.28</v>
      </c>
    </row>
    <row r="1568" spans="1:2" x14ac:dyDescent="0.35">
      <c r="A1568" s="1">
        <v>35</v>
      </c>
      <c r="B1568" s="44">
        <v>6414.18</v>
      </c>
    </row>
    <row r="1569" spans="1:2" x14ac:dyDescent="0.35">
      <c r="A1569" s="1">
        <v>51</v>
      </c>
      <c r="B1569" s="44">
        <v>6412.34</v>
      </c>
    </row>
    <row r="1570" spans="1:2" x14ac:dyDescent="0.35">
      <c r="A1570" s="1">
        <v>52</v>
      </c>
      <c r="B1570" s="44">
        <v>6407.05</v>
      </c>
    </row>
    <row r="1571" spans="1:2" x14ac:dyDescent="0.35">
      <c r="A1571" s="1">
        <v>37</v>
      </c>
      <c r="B1571" s="44">
        <v>6406.41</v>
      </c>
    </row>
    <row r="1572" spans="1:2" x14ac:dyDescent="0.35">
      <c r="A1572" s="1">
        <v>35</v>
      </c>
      <c r="B1572" s="44">
        <v>6402.29</v>
      </c>
    </row>
    <row r="1573" spans="1:2" x14ac:dyDescent="0.35">
      <c r="A1573" s="1">
        <v>40</v>
      </c>
      <c r="B1573" s="44">
        <v>6393.6</v>
      </c>
    </row>
    <row r="1574" spans="1:2" x14ac:dyDescent="0.35">
      <c r="A1574" s="1">
        <v>25</v>
      </c>
      <c r="B1574" s="44">
        <v>6389.53</v>
      </c>
    </row>
    <row r="1575" spans="1:2" x14ac:dyDescent="0.35">
      <c r="A1575" s="1">
        <v>40</v>
      </c>
      <c r="B1575" s="44">
        <v>6389.38</v>
      </c>
    </row>
    <row r="1576" spans="1:2" x14ac:dyDescent="0.35">
      <c r="A1576" s="1">
        <v>46</v>
      </c>
      <c r="B1576" s="44">
        <v>6374.16</v>
      </c>
    </row>
    <row r="1577" spans="1:2" x14ac:dyDescent="0.35">
      <c r="A1577" s="1">
        <v>38</v>
      </c>
      <c r="B1577" s="44">
        <v>6373.56</v>
      </c>
    </row>
    <row r="1578" spans="1:2" x14ac:dyDescent="0.35">
      <c r="A1578" s="1">
        <v>52</v>
      </c>
      <c r="B1578" s="44">
        <v>6367.31</v>
      </c>
    </row>
    <row r="1579" spans="1:2" x14ac:dyDescent="0.35">
      <c r="A1579" s="1">
        <v>26</v>
      </c>
      <c r="B1579" s="44">
        <v>6361.47</v>
      </c>
    </row>
    <row r="1580" spans="1:2" x14ac:dyDescent="0.35">
      <c r="A1580" s="1">
        <v>33</v>
      </c>
      <c r="B1580" s="44">
        <v>6360.99</v>
      </c>
    </row>
    <row r="1581" spans="1:2" x14ac:dyDescent="0.35">
      <c r="A1581" s="1">
        <v>42</v>
      </c>
      <c r="B1581" s="44">
        <v>6358.78</v>
      </c>
    </row>
    <row r="1582" spans="1:2" x14ac:dyDescent="0.35">
      <c r="A1582" s="1">
        <v>39</v>
      </c>
      <c r="B1582" s="44">
        <v>6356.27</v>
      </c>
    </row>
    <row r="1583" spans="1:2" x14ac:dyDescent="0.35">
      <c r="A1583" s="1">
        <v>39</v>
      </c>
      <c r="B1583" s="44">
        <v>6338.08</v>
      </c>
    </row>
    <row r="1584" spans="1:2" x14ac:dyDescent="0.35">
      <c r="A1584" s="1">
        <v>36</v>
      </c>
      <c r="B1584" s="44">
        <v>6335.64</v>
      </c>
    </row>
    <row r="1585" spans="1:2" x14ac:dyDescent="0.35">
      <c r="A1585" s="1">
        <v>32</v>
      </c>
      <c r="B1585" s="44">
        <v>6334.34</v>
      </c>
    </row>
    <row r="1586" spans="1:2" x14ac:dyDescent="0.35">
      <c r="A1586" s="1">
        <v>37</v>
      </c>
      <c r="B1586" s="44">
        <v>6313.76</v>
      </c>
    </row>
    <row r="1587" spans="1:2" x14ac:dyDescent="0.35">
      <c r="A1587" s="1">
        <v>37</v>
      </c>
      <c r="B1587" s="44">
        <v>6311.95</v>
      </c>
    </row>
    <row r="1588" spans="1:2" x14ac:dyDescent="0.35">
      <c r="A1588" s="1">
        <v>18</v>
      </c>
      <c r="B1588" s="44">
        <v>6311.11</v>
      </c>
    </row>
    <row r="1589" spans="1:2" x14ac:dyDescent="0.35">
      <c r="A1589" s="1">
        <v>53</v>
      </c>
      <c r="B1589" s="44">
        <v>6305.61</v>
      </c>
    </row>
    <row r="1590" spans="1:2" x14ac:dyDescent="0.35">
      <c r="A1590" s="1">
        <v>48</v>
      </c>
      <c r="B1590" s="44">
        <v>6302.23</v>
      </c>
    </row>
    <row r="1591" spans="1:2" x14ac:dyDescent="0.35">
      <c r="A1591" s="1">
        <v>26</v>
      </c>
      <c r="B1591" s="44">
        <v>6293.63</v>
      </c>
    </row>
    <row r="1592" spans="1:2" x14ac:dyDescent="0.35">
      <c r="A1592" s="1">
        <v>41</v>
      </c>
      <c r="B1592" s="44">
        <v>6289.75</v>
      </c>
    </row>
    <row r="1593" spans="1:2" x14ac:dyDescent="0.35">
      <c r="A1593" s="1">
        <v>41</v>
      </c>
      <c r="B1593" s="44">
        <v>6282.24</v>
      </c>
    </row>
    <row r="1594" spans="1:2" x14ac:dyDescent="0.35">
      <c r="A1594" s="1">
        <v>29</v>
      </c>
      <c r="B1594" s="44">
        <v>6276.3</v>
      </c>
    </row>
    <row r="1595" spans="1:2" x14ac:dyDescent="0.35">
      <c r="A1595" s="1">
        <v>41</v>
      </c>
      <c r="B1595" s="44">
        <v>6272.48</v>
      </c>
    </row>
    <row r="1596" spans="1:2" x14ac:dyDescent="0.35">
      <c r="A1596" s="1">
        <v>38</v>
      </c>
      <c r="B1596" s="44">
        <v>6269.33</v>
      </c>
    </row>
    <row r="1597" spans="1:2" x14ac:dyDescent="0.35">
      <c r="A1597" s="1">
        <v>27</v>
      </c>
      <c r="B1597" s="44">
        <v>6261.2</v>
      </c>
    </row>
    <row r="1598" spans="1:2" x14ac:dyDescent="0.35">
      <c r="A1598" s="1">
        <v>52</v>
      </c>
      <c r="B1598" s="44">
        <v>6255.38</v>
      </c>
    </row>
    <row r="1599" spans="1:2" x14ac:dyDescent="0.35">
      <c r="A1599" s="1">
        <v>50</v>
      </c>
      <c r="B1599" s="44">
        <v>6254.13</v>
      </c>
    </row>
    <row r="1600" spans="1:2" x14ac:dyDescent="0.35">
      <c r="A1600" s="1">
        <v>50</v>
      </c>
      <c r="B1600" s="44">
        <v>6253.85</v>
      </c>
    </row>
    <row r="1601" spans="1:2" x14ac:dyDescent="0.35">
      <c r="A1601" s="1">
        <v>43</v>
      </c>
      <c r="B1601" s="44">
        <v>6250.44</v>
      </c>
    </row>
    <row r="1602" spans="1:2" x14ac:dyDescent="0.35">
      <c r="A1602" s="1">
        <v>39</v>
      </c>
      <c r="B1602" s="44">
        <v>6238.3</v>
      </c>
    </row>
    <row r="1603" spans="1:2" x14ac:dyDescent="0.35">
      <c r="A1603" s="1">
        <v>44</v>
      </c>
      <c r="B1603" s="44">
        <v>6236.95</v>
      </c>
    </row>
    <row r="1604" spans="1:2" x14ac:dyDescent="0.35">
      <c r="A1604" s="1">
        <v>50</v>
      </c>
      <c r="B1604" s="44">
        <v>6219.93</v>
      </c>
    </row>
    <row r="1605" spans="1:2" x14ac:dyDescent="0.35">
      <c r="A1605" s="1">
        <v>30</v>
      </c>
      <c r="B1605" s="44">
        <v>6208.5</v>
      </c>
    </row>
    <row r="1606" spans="1:2" x14ac:dyDescent="0.35">
      <c r="A1606" s="1">
        <v>23</v>
      </c>
      <c r="B1606" s="44">
        <v>6207.26</v>
      </c>
    </row>
    <row r="1607" spans="1:2" x14ac:dyDescent="0.35">
      <c r="A1607" s="1">
        <v>37</v>
      </c>
      <c r="B1607" s="44">
        <v>6203.9</v>
      </c>
    </row>
    <row r="1608" spans="1:2" x14ac:dyDescent="0.35">
      <c r="A1608" s="1">
        <v>37</v>
      </c>
      <c r="B1608" s="44">
        <v>6198.75</v>
      </c>
    </row>
    <row r="1609" spans="1:2" x14ac:dyDescent="0.35">
      <c r="A1609" s="1">
        <v>34</v>
      </c>
      <c r="B1609" s="44">
        <v>6196.45</v>
      </c>
    </row>
    <row r="1610" spans="1:2" x14ac:dyDescent="0.35">
      <c r="A1610" s="1">
        <v>41</v>
      </c>
      <c r="B1610" s="44">
        <v>6186.13</v>
      </c>
    </row>
    <row r="1611" spans="1:2" x14ac:dyDescent="0.35">
      <c r="A1611" s="1">
        <v>41</v>
      </c>
      <c r="B1611" s="44">
        <v>6185.32</v>
      </c>
    </row>
    <row r="1612" spans="1:2" x14ac:dyDescent="0.35">
      <c r="A1612" s="1">
        <v>34</v>
      </c>
      <c r="B1612" s="44">
        <v>6184.3</v>
      </c>
    </row>
    <row r="1613" spans="1:2" x14ac:dyDescent="0.35">
      <c r="A1613" s="1">
        <v>52</v>
      </c>
      <c r="B1613" s="44">
        <v>6183.46</v>
      </c>
    </row>
    <row r="1614" spans="1:2" x14ac:dyDescent="0.35">
      <c r="A1614" s="1">
        <v>37</v>
      </c>
      <c r="B1614" s="44">
        <v>6183.32</v>
      </c>
    </row>
    <row r="1615" spans="1:2" x14ac:dyDescent="0.35">
      <c r="A1615" s="1">
        <v>38</v>
      </c>
      <c r="B1615" s="44">
        <v>6170.96</v>
      </c>
    </row>
    <row r="1616" spans="1:2" x14ac:dyDescent="0.35">
      <c r="A1616" s="1">
        <v>37</v>
      </c>
      <c r="B1616" s="44">
        <v>6159.57</v>
      </c>
    </row>
    <row r="1617" spans="1:2" x14ac:dyDescent="0.35">
      <c r="A1617" s="1">
        <v>49</v>
      </c>
      <c r="B1617" s="44">
        <v>6152.05</v>
      </c>
    </row>
    <row r="1618" spans="1:2" x14ac:dyDescent="0.35">
      <c r="A1618" s="1">
        <v>52</v>
      </c>
      <c r="B1618" s="44">
        <v>6147.12</v>
      </c>
    </row>
    <row r="1619" spans="1:2" x14ac:dyDescent="0.35">
      <c r="A1619" s="1">
        <v>46</v>
      </c>
      <c r="B1619" s="44">
        <v>6139.14</v>
      </c>
    </row>
    <row r="1620" spans="1:2" x14ac:dyDescent="0.35">
      <c r="A1620" s="1">
        <v>44</v>
      </c>
      <c r="B1620" s="44">
        <v>6138.58</v>
      </c>
    </row>
    <row r="1621" spans="1:2" x14ac:dyDescent="0.35">
      <c r="A1621" s="1">
        <v>53</v>
      </c>
      <c r="B1621" s="44">
        <v>6138.5</v>
      </c>
    </row>
    <row r="1622" spans="1:2" x14ac:dyDescent="0.35">
      <c r="A1622" s="1">
        <v>32</v>
      </c>
      <c r="B1622" s="44">
        <v>6128.8</v>
      </c>
    </row>
    <row r="1623" spans="1:2" x14ac:dyDescent="0.35">
      <c r="A1623" s="1">
        <v>39</v>
      </c>
      <c r="B1623" s="44">
        <v>6123.57</v>
      </c>
    </row>
    <row r="1624" spans="1:2" x14ac:dyDescent="0.35">
      <c r="A1624" s="1">
        <v>39</v>
      </c>
      <c r="B1624" s="44">
        <v>6117.49</v>
      </c>
    </row>
    <row r="1625" spans="1:2" x14ac:dyDescent="0.35">
      <c r="A1625" s="1">
        <v>31</v>
      </c>
      <c r="B1625" s="44">
        <v>6113.23</v>
      </c>
    </row>
    <row r="1626" spans="1:2" x14ac:dyDescent="0.35">
      <c r="A1626" s="1">
        <v>37</v>
      </c>
      <c r="B1626" s="44">
        <v>6112.35</v>
      </c>
    </row>
    <row r="1627" spans="1:2" x14ac:dyDescent="0.35">
      <c r="A1627" s="1">
        <v>27</v>
      </c>
      <c r="B1627" s="44">
        <v>6111.95</v>
      </c>
    </row>
    <row r="1628" spans="1:2" x14ac:dyDescent="0.35">
      <c r="A1628" s="1">
        <v>52</v>
      </c>
      <c r="B1628" s="44">
        <v>6098.38</v>
      </c>
    </row>
    <row r="1629" spans="1:2" x14ac:dyDescent="0.35">
      <c r="A1629" s="1">
        <v>38</v>
      </c>
      <c r="B1629" s="44">
        <v>6082.41</v>
      </c>
    </row>
    <row r="1630" spans="1:2" x14ac:dyDescent="0.35">
      <c r="A1630" s="1">
        <v>38</v>
      </c>
      <c r="B1630" s="44">
        <v>6079.67</v>
      </c>
    </row>
    <row r="1631" spans="1:2" x14ac:dyDescent="0.35">
      <c r="A1631" s="1">
        <v>43</v>
      </c>
      <c r="B1631" s="44">
        <v>6074.37</v>
      </c>
    </row>
    <row r="1632" spans="1:2" x14ac:dyDescent="0.35">
      <c r="A1632" s="1">
        <v>38</v>
      </c>
      <c r="B1632" s="44">
        <v>6067.13</v>
      </c>
    </row>
    <row r="1633" spans="1:2" x14ac:dyDescent="0.35">
      <c r="A1633" s="1">
        <v>28</v>
      </c>
      <c r="B1633" s="44">
        <v>6064.37</v>
      </c>
    </row>
    <row r="1634" spans="1:2" x14ac:dyDescent="0.35">
      <c r="A1634" s="1">
        <v>26</v>
      </c>
      <c r="B1634" s="44">
        <v>6061.8</v>
      </c>
    </row>
    <row r="1635" spans="1:2" x14ac:dyDescent="0.35">
      <c r="A1635" s="1">
        <v>33</v>
      </c>
      <c r="B1635" s="44">
        <v>6059.17</v>
      </c>
    </row>
    <row r="1636" spans="1:2" x14ac:dyDescent="0.35">
      <c r="A1636" s="1">
        <v>42</v>
      </c>
      <c r="B1636" s="44">
        <v>5993.62</v>
      </c>
    </row>
    <row r="1637" spans="1:2" x14ac:dyDescent="0.35">
      <c r="A1637" s="1">
        <v>48</v>
      </c>
      <c r="B1637" s="44">
        <v>5990.17</v>
      </c>
    </row>
    <row r="1638" spans="1:2" x14ac:dyDescent="0.35">
      <c r="A1638" s="1">
        <v>34</v>
      </c>
      <c r="B1638" s="44">
        <v>5989.52</v>
      </c>
    </row>
    <row r="1639" spans="1:2" x14ac:dyDescent="0.35">
      <c r="A1639" s="1">
        <v>48</v>
      </c>
      <c r="B1639" s="44">
        <v>5979.99</v>
      </c>
    </row>
    <row r="1640" spans="1:2" x14ac:dyDescent="0.35">
      <c r="A1640" s="1">
        <v>42</v>
      </c>
      <c r="B1640" s="44">
        <v>5979.73</v>
      </c>
    </row>
    <row r="1641" spans="1:2" x14ac:dyDescent="0.35">
      <c r="A1641" s="1">
        <v>52</v>
      </c>
      <c r="B1641" s="44">
        <v>5979.66</v>
      </c>
    </row>
    <row r="1642" spans="1:2" x14ac:dyDescent="0.35">
      <c r="A1642" s="1">
        <v>38</v>
      </c>
      <c r="B1642" s="44">
        <v>5976.83</v>
      </c>
    </row>
    <row r="1643" spans="1:2" x14ac:dyDescent="0.35">
      <c r="A1643" s="1">
        <v>38</v>
      </c>
      <c r="B1643" s="44">
        <v>5974.38</v>
      </c>
    </row>
    <row r="1644" spans="1:2" x14ac:dyDescent="0.35">
      <c r="A1644" s="1">
        <v>33</v>
      </c>
      <c r="B1644" s="44">
        <v>5972.38</v>
      </c>
    </row>
    <row r="1645" spans="1:2" x14ac:dyDescent="0.35">
      <c r="A1645" s="1">
        <v>42</v>
      </c>
      <c r="B1645" s="44">
        <v>5969.72</v>
      </c>
    </row>
    <row r="1646" spans="1:2" x14ac:dyDescent="0.35">
      <c r="A1646" s="1">
        <v>42</v>
      </c>
      <c r="B1646" s="44">
        <v>5966.89</v>
      </c>
    </row>
    <row r="1647" spans="1:2" x14ac:dyDescent="0.35">
      <c r="A1647" s="1">
        <v>18</v>
      </c>
      <c r="B1647" s="44">
        <v>5960.91</v>
      </c>
    </row>
    <row r="1648" spans="1:2" x14ac:dyDescent="0.35">
      <c r="A1648" s="1">
        <v>19</v>
      </c>
      <c r="B1648" s="44">
        <v>5957.35</v>
      </c>
    </row>
    <row r="1649" spans="1:2" x14ac:dyDescent="0.35">
      <c r="A1649" s="1">
        <v>35</v>
      </c>
      <c r="B1649" s="44">
        <v>5934.38</v>
      </c>
    </row>
    <row r="1650" spans="1:2" x14ac:dyDescent="0.35">
      <c r="A1650" s="1">
        <v>28</v>
      </c>
      <c r="B1650" s="44">
        <v>5927.65</v>
      </c>
    </row>
    <row r="1651" spans="1:2" x14ac:dyDescent="0.35">
      <c r="A1651" s="1">
        <v>29</v>
      </c>
      <c r="B1651" s="44">
        <v>5926.93</v>
      </c>
    </row>
    <row r="1652" spans="1:2" x14ac:dyDescent="0.35">
      <c r="A1652" s="1">
        <v>35</v>
      </c>
      <c r="B1652" s="44">
        <v>5926.85</v>
      </c>
    </row>
    <row r="1653" spans="1:2" x14ac:dyDescent="0.35">
      <c r="A1653" s="1">
        <v>40</v>
      </c>
      <c r="B1653" s="44">
        <v>5920.1</v>
      </c>
    </row>
    <row r="1654" spans="1:2" x14ac:dyDescent="0.35">
      <c r="A1654" s="1">
        <v>40</v>
      </c>
      <c r="B1654" s="44">
        <v>5910.94</v>
      </c>
    </row>
    <row r="1655" spans="1:2" x14ac:dyDescent="0.35">
      <c r="A1655" s="1">
        <v>29</v>
      </c>
      <c r="B1655" s="44">
        <v>5877.02</v>
      </c>
    </row>
    <row r="1656" spans="1:2" x14ac:dyDescent="0.35">
      <c r="A1656" s="1">
        <v>38</v>
      </c>
      <c r="B1656" s="44">
        <v>5855.9</v>
      </c>
    </row>
    <row r="1657" spans="1:2" x14ac:dyDescent="0.35">
      <c r="A1657" s="1">
        <v>37</v>
      </c>
      <c r="B1657" s="44">
        <v>5847.24</v>
      </c>
    </row>
    <row r="1658" spans="1:2" x14ac:dyDescent="0.35">
      <c r="A1658" s="1">
        <v>35</v>
      </c>
      <c r="B1658" s="44">
        <v>5846.92</v>
      </c>
    </row>
    <row r="1659" spans="1:2" x14ac:dyDescent="0.35">
      <c r="A1659" s="1">
        <v>27</v>
      </c>
      <c r="B1659" s="44">
        <v>5843.99</v>
      </c>
    </row>
    <row r="1660" spans="1:2" x14ac:dyDescent="0.35">
      <c r="A1660" s="1">
        <v>35</v>
      </c>
      <c r="B1660" s="44">
        <v>5836.52</v>
      </c>
    </row>
    <row r="1661" spans="1:2" x14ac:dyDescent="0.35">
      <c r="A1661" s="1">
        <v>51</v>
      </c>
      <c r="B1661" s="44">
        <v>5832.6</v>
      </c>
    </row>
    <row r="1662" spans="1:2" x14ac:dyDescent="0.35">
      <c r="A1662" s="1">
        <v>20</v>
      </c>
      <c r="B1662" s="44">
        <v>5816.58</v>
      </c>
    </row>
    <row r="1663" spans="1:2" x14ac:dyDescent="0.35">
      <c r="A1663" s="1">
        <v>50</v>
      </c>
      <c r="B1663" s="44">
        <v>5812.9</v>
      </c>
    </row>
    <row r="1664" spans="1:2" x14ac:dyDescent="0.35">
      <c r="A1664" s="1">
        <v>42</v>
      </c>
      <c r="B1664" s="44">
        <v>5807.06</v>
      </c>
    </row>
    <row r="1665" spans="1:2" x14ac:dyDescent="0.35">
      <c r="A1665" s="1">
        <v>18</v>
      </c>
      <c r="B1665" s="44">
        <v>5778.71</v>
      </c>
    </row>
    <row r="1666" spans="1:2" x14ac:dyDescent="0.35">
      <c r="A1666" s="1">
        <v>39</v>
      </c>
      <c r="B1666" s="44">
        <v>5757.41</v>
      </c>
    </row>
    <row r="1667" spans="1:2" x14ac:dyDescent="0.35">
      <c r="A1667" s="1">
        <v>29</v>
      </c>
      <c r="B1667" s="44">
        <v>5748.13</v>
      </c>
    </row>
    <row r="1668" spans="1:2" x14ac:dyDescent="0.35">
      <c r="A1668" s="1">
        <v>50</v>
      </c>
      <c r="B1668" s="44">
        <v>5741.67</v>
      </c>
    </row>
    <row r="1669" spans="1:2" x14ac:dyDescent="0.35">
      <c r="A1669" s="1">
        <v>35</v>
      </c>
      <c r="B1669" s="44">
        <v>5729.01</v>
      </c>
    </row>
    <row r="1670" spans="1:2" x14ac:dyDescent="0.35">
      <c r="A1670" s="1">
        <v>51</v>
      </c>
      <c r="B1670" s="44">
        <v>5720.38</v>
      </c>
    </row>
    <row r="1671" spans="1:2" x14ac:dyDescent="0.35">
      <c r="A1671" s="1">
        <v>41</v>
      </c>
      <c r="B1671" s="44">
        <v>5709.16</v>
      </c>
    </row>
    <row r="1672" spans="1:2" x14ac:dyDescent="0.35">
      <c r="A1672" s="1">
        <v>29</v>
      </c>
      <c r="B1672" s="44">
        <v>5708.87</v>
      </c>
    </row>
    <row r="1673" spans="1:2" x14ac:dyDescent="0.35">
      <c r="A1673" s="1">
        <v>41</v>
      </c>
      <c r="B1673" s="44">
        <v>5699.84</v>
      </c>
    </row>
    <row r="1674" spans="1:2" x14ac:dyDescent="0.35">
      <c r="A1674" s="1">
        <v>48</v>
      </c>
      <c r="B1674" s="44">
        <v>5698.74</v>
      </c>
    </row>
    <row r="1675" spans="1:2" x14ac:dyDescent="0.35">
      <c r="A1675" s="1">
        <v>30</v>
      </c>
      <c r="B1675" s="44">
        <v>5693.43</v>
      </c>
    </row>
    <row r="1676" spans="1:2" x14ac:dyDescent="0.35">
      <c r="A1676" s="1">
        <v>50</v>
      </c>
      <c r="B1676" s="44">
        <v>5690.79</v>
      </c>
    </row>
    <row r="1677" spans="1:2" x14ac:dyDescent="0.35">
      <c r="A1677" s="1">
        <v>38</v>
      </c>
      <c r="B1677" s="44">
        <v>5679.13</v>
      </c>
    </row>
    <row r="1678" spans="1:2" x14ac:dyDescent="0.35">
      <c r="A1678" s="1">
        <v>39</v>
      </c>
      <c r="B1678" s="44">
        <v>5662.23</v>
      </c>
    </row>
    <row r="1679" spans="1:2" x14ac:dyDescent="0.35">
      <c r="A1679" s="1">
        <v>44</v>
      </c>
      <c r="B1679" s="44">
        <v>5650.14</v>
      </c>
    </row>
    <row r="1680" spans="1:2" x14ac:dyDescent="0.35">
      <c r="A1680" s="1">
        <v>40</v>
      </c>
      <c r="B1680" s="44">
        <v>5649.72</v>
      </c>
    </row>
    <row r="1681" spans="1:2" x14ac:dyDescent="0.35">
      <c r="A1681" s="1">
        <v>35</v>
      </c>
      <c r="B1681" s="44">
        <v>5630.46</v>
      </c>
    </row>
    <row r="1682" spans="1:2" x14ac:dyDescent="0.35">
      <c r="A1682" s="1">
        <v>28</v>
      </c>
      <c r="B1682" s="44">
        <v>5615.37</v>
      </c>
    </row>
    <row r="1683" spans="1:2" x14ac:dyDescent="0.35">
      <c r="A1683" s="1">
        <v>44</v>
      </c>
      <c r="B1683" s="44">
        <v>5612.83</v>
      </c>
    </row>
    <row r="1684" spans="1:2" x14ac:dyDescent="0.35">
      <c r="A1684" s="1">
        <v>34</v>
      </c>
      <c r="B1684" s="44">
        <v>5594.85</v>
      </c>
    </row>
    <row r="1685" spans="1:2" x14ac:dyDescent="0.35">
      <c r="A1685" s="1">
        <v>39</v>
      </c>
      <c r="B1685" s="44">
        <v>5587.59</v>
      </c>
    </row>
    <row r="1686" spans="1:2" x14ac:dyDescent="0.35">
      <c r="A1686" s="1">
        <v>36</v>
      </c>
      <c r="B1686" s="44">
        <v>5584.31</v>
      </c>
    </row>
    <row r="1687" spans="1:2" x14ac:dyDescent="0.35">
      <c r="A1687" s="1">
        <v>37</v>
      </c>
      <c r="B1687" s="44">
        <v>5582.95</v>
      </c>
    </row>
    <row r="1688" spans="1:2" x14ac:dyDescent="0.35">
      <c r="A1688" s="1">
        <v>48</v>
      </c>
      <c r="B1688" s="44">
        <v>5576.35</v>
      </c>
    </row>
    <row r="1689" spans="1:2" x14ac:dyDescent="0.35">
      <c r="A1689" s="1">
        <v>23</v>
      </c>
      <c r="B1689" s="44">
        <v>5552.61</v>
      </c>
    </row>
    <row r="1690" spans="1:2" x14ac:dyDescent="0.35">
      <c r="A1690" s="1">
        <v>42</v>
      </c>
      <c r="B1690" s="44">
        <v>5540.35</v>
      </c>
    </row>
    <row r="1691" spans="1:2" x14ac:dyDescent="0.35">
      <c r="A1691" s="1">
        <v>41</v>
      </c>
      <c r="B1691" s="44">
        <v>5539.4</v>
      </c>
    </row>
    <row r="1692" spans="1:2" x14ac:dyDescent="0.35">
      <c r="A1692" s="1">
        <v>34</v>
      </c>
      <c r="B1692" s="44">
        <v>5503.36</v>
      </c>
    </row>
    <row r="1693" spans="1:2" x14ac:dyDescent="0.35">
      <c r="A1693" s="1">
        <v>38</v>
      </c>
      <c r="B1693" s="44">
        <v>5488.26</v>
      </c>
    </row>
    <row r="1694" spans="1:2" x14ac:dyDescent="0.35">
      <c r="A1694" s="1">
        <v>38</v>
      </c>
      <c r="B1694" s="44">
        <v>5484.47</v>
      </c>
    </row>
    <row r="1695" spans="1:2" x14ac:dyDescent="0.35">
      <c r="A1695" s="1">
        <v>36</v>
      </c>
      <c r="B1695" s="44">
        <v>5478.04</v>
      </c>
    </row>
    <row r="1696" spans="1:2" x14ac:dyDescent="0.35">
      <c r="A1696" s="1">
        <v>36</v>
      </c>
      <c r="B1696" s="44">
        <v>5472.45</v>
      </c>
    </row>
    <row r="1697" spans="1:2" x14ac:dyDescent="0.35">
      <c r="A1697" s="1">
        <v>36</v>
      </c>
      <c r="B1697" s="44">
        <v>5469.01</v>
      </c>
    </row>
    <row r="1698" spans="1:2" x14ac:dyDescent="0.35">
      <c r="A1698" s="1">
        <v>49</v>
      </c>
      <c r="B1698" s="44">
        <v>5466.88</v>
      </c>
    </row>
    <row r="1699" spans="1:2" x14ac:dyDescent="0.35">
      <c r="A1699" s="1">
        <v>36</v>
      </c>
      <c r="B1699" s="44">
        <v>5458.05</v>
      </c>
    </row>
    <row r="1700" spans="1:2" x14ac:dyDescent="0.35">
      <c r="A1700" s="1">
        <v>40</v>
      </c>
      <c r="B1700" s="44">
        <v>5438.75</v>
      </c>
    </row>
    <row r="1701" spans="1:2" x14ac:dyDescent="0.35">
      <c r="A1701" s="1">
        <v>45</v>
      </c>
      <c r="B1701" s="44">
        <v>5428.98</v>
      </c>
    </row>
    <row r="1702" spans="1:2" x14ac:dyDescent="0.35">
      <c r="A1702" s="1">
        <v>30</v>
      </c>
      <c r="B1702" s="44">
        <v>5428.73</v>
      </c>
    </row>
    <row r="1703" spans="1:2" x14ac:dyDescent="0.35">
      <c r="A1703" s="1">
        <v>31</v>
      </c>
      <c r="B1703" s="44">
        <v>5425.02</v>
      </c>
    </row>
    <row r="1704" spans="1:2" x14ac:dyDescent="0.35">
      <c r="A1704" s="1">
        <v>40</v>
      </c>
      <c r="B1704" s="44">
        <v>5415.66</v>
      </c>
    </row>
    <row r="1705" spans="1:2" x14ac:dyDescent="0.35">
      <c r="A1705" s="1">
        <v>47</v>
      </c>
      <c r="B1705" s="44">
        <v>5411.99</v>
      </c>
    </row>
    <row r="1706" spans="1:2" x14ac:dyDescent="0.35">
      <c r="A1706" s="1">
        <v>37</v>
      </c>
      <c r="B1706" s="44">
        <v>5402.89</v>
      </c>
    </row>
    <row r="1707" spans="1:2" x14ac:dyDescent="0.35">
      <c r="A1707" s="1">
        <v>38</v>
      </c>
      <c r="B1707" s="44">
        <v>5400.98</v>
      </c>
    </row>
    <row r="1708" spans="1:2" x14ac:dyDescent="0.35">
      <c r="A1708" s="1">
        <v>38</v>
      </c>
      <c r="B1708" s="44">
        <v>5397.62</v>
      </c>
    </row>
    <row r="1709" spans="1:2" x14ac:dyDescent="0.35">
      <c r="A1709" s="1">
        <v>33</v>
      </c>
      <c r="B1709" s="44">
        <v>5396.44</v>
      </c>
    </row>
    <row r="1710" spans="1:2" x14ac:dyDescent="0.35">
      <c r="A1710" s="1">
        <v>34</v>
      </c>
      <c r="B1710" s="44">
        <v>5385.34</v>
      </c>
    </row>
    <row r="1711" spans="1:2" x14ac:dyDescent="0.35">
      <c r="A1711" s="1">
        <v>39</v>
      </c>
      <c r="B1711" s="44">
        <v>5383.54</v>
      </c>
    </row>
    <row r="1712" spans="1:2" x14ac:dyDescent="0.35">
      <c r="A1712" s="1">
        <v>36</v>
      </c>
      <c r="B1712" s="44">
        <v>5377.46</v>
      </c>
    </row>
    <row r="1713" spans="1:2" x14ac:dyDescent="0.35">
      <c r="A1713" s="1">
        <v>33</v>
      </c>
      <c r="B1713" s="44">
        <v>5375.04</v>
      </c>
    </row>
    <row r="1714" spans="1:2" x14ac:dyDescent="0.35">
      <c r="A1714" s="1">
        <v>37</v>
      </c>
      <c r="B1714" s="44">
        <v>5373.36</v>
      </c>
    </row>
    <row r="1715" spans="1:2" x14ac:dyDescent="0.35">
      <c r="A1715" s="1">
        <v>28</v>
      </c>
      <c r="B1715" s="44">
        <v>5364.66</v>
      </c>
    </row>
    <row r="1716" spans="1:2" x14ac:dyDescent="0.35">
      <c r="A1716" s="1">
        <v>33</v>
      </c>
      <c r="B1716" s="44">
        <v>5354.07</v>
      </c>
    </row>
    <row r="1717" spans="1:2" x14ac:dyDescent="0.35">
      <c r="A1717" s="1">
        <v>50</v>
      </c>
      <c r="B1717" s="44">
        <v>5344.81</v>
      </c>
    </row>
    <row r="1718" spans="1:2" x14ac:dyDescent="0.35">
      <c r="A1718" s="1">
        <v>31</v>
      </c>
      <c r="B1718" s="44">
        <v>5327.4</v>
      </c>
    </row>
    <row r="1719" spans="1:2" x14ac:dyDescent="0.35">
      <c r="A1719" s="1">
        <v>30</v>
      </c>
      <c r="B1719" s="44">
        <v>5325.65</v>
      </c>
    </row>
    <row r="1720" spans="1:2" x14ac:dyDescent="0.35">
      <c r="A1720" s="1">
        <v>48</v>
      </c>
      <c r="B1720" s="44">
        <v>5322.24</v>
      </c>
    </row>
    <row r="1721" spans="1:2" x14ac:dyDescent="0.35">
      <c r="A1721" s="1">
        <v>28</v>
      </c>
      <c r="B1721" s="44">
        <v>5312.17</v>
      </c>
    </row>
    <row r="1722" spans="1:2" x14ac:dyDescent="0.35">
      <c r="A1722" s="1">
        <v>22</v>
      </c>
      <c r="B1722" s="44">
        <v>5306.7</v>
      </c>
    </row>
    <row r="1723" spans="1:2" x14ac:dyDescent="0.35">
      <c r="A1723" s="1">
        <v>18</v>
      </c>
      <c r="B1723" s="44">
        <v>5293.67</v>
      </c>
    </row>
    <row r="1724" spans="1:2" x14ac:dyDescent="0.35">
      <c r="A1724" s="1">
        <v>48</v>
      </c>
      <c r="B1724" s="44">
        <v>5291.71</v>
      </c>
    </row>
    <row r="1725" spans="1:2" x14ac:dyDescent="0.35">
      <c r="A1725" s="1">
        <v>35</v>
      </c>
      <c r="B1725" s="44">
        <v>5275.86</v>
      </c>
    </row>
    <row r="1726" spans="1:2" x14ac:dyDescent="0.35">
      <c r="A1726" s="1">
        <v>36</v>
      </c>
      <c r="B1726" s="44">
        <v>5272.18</v>
      </c>
    </row>
    <row r="1727" spans="1:2" x14ac:dyDescent="0.35">
      <c r="A1727" s="1">
        <v>36</v>
      </c>
      <c r="B1727" s="44">
        <v>5267.82</v>
      </c>
    </row>
    <row r="1728" spans="1:2" x14ac:dyDescent="0.35">
      <c r="A1728" s="1">
        <v>36</v>
      </c>
      <c r="B1728" s="44">
        <v>5266.37</v>
      </c>
    </row>
    <row r="1729" spans="1:2" x14ac:dyDescent="0.35">
      <c r="A1729" s="1">
        <v>33</v>
      </c>
      <c r="B1729" s="44">
        <v>5261.47</v>
      </c>
    </row>
    <row r="1730" spans="1:2" x14ac:dyDescent="0.35">
      <c r="A1730" s="1">
        <v>33</v>
      </c>
      <c r="B1730" s="44">
        <v>5257.51</v>
      </c>
    </row>
    <row r="1731" spans="1:2" x14ac:dyDescent="0.35">
      <c r="A1731" s="1">
        <v>32</v>
      </c>
      <c r="B1731" s="44">
        <v>5253.52</v>
      </c>
    </row>
    <row r="1732" spans="1:2" x14ac:dyDescent="0.35">
      <c r="A1732" s="1">
        <v>35</v>
      </c>
      <c r="B1732" s="44">
        <v>5246.05</v>
      </c>
    </row>
    <row r="1733" spans="1:2" x14ac:dyDescent="0.35">
      <c r="A1733" s="1">
        <v>35</v>
      </c>
      <c r="B1733" s="44">
        <v>5245.23</v>
      </c>
    </row>
    <row r="1734" spans="1:2" x14ac:dyDescent="0.35">
      <c r="A1734" s="1">
        <v>35</v>
      </c>
      <c r="B1734" s="44">
        <v>5240.7700000000004</v>
      </c>
    </row>
    <row r="1735" spans="1:2" x14ac:dyDescent="0.35">
      <c r="A1735" s="1">
        <v>35</v>
      </c>
      <c r="B1735" s="44">
        <v>5227.99</v>
      </c>
    </row>
    <row r="1736" spans="1:2" x14ac:dyDescent="0.35">
      <c r="A1736" s="1">
        <v>28</v>
      </c>
      <c r="B1736" s="44">
        <v>5216.4799999999996</v>
      </c>
    </row>
    <row r="1737" spans="1:2" x14ac:dyDescent="0.35">
      <c r="A1737" s="1">
        <v>23</v>
      </c>
      <c r="B1737" s="44">
        <v>5213.22</v>
      </c>
    </row>
    <row r="1738" spans="1:2" x14ac:dyDescent="0.35">
      <c r="A1738" s="1">
        <v>29</v>
      </c>
      <c r="B1738" s="44">
        <v>5209.58</v>
      </c>
    </row>
    <row r="1739" spans="1:2" x14ac:dyDescent="0.35">
      <c r="A1739" s="1">
        <v>39</v>
      </c>
      <c r="B1739" s="44">
        <v>5207.97</v>
      </c>
    </row>
    <row r="1740" spans="1:2" x14ac:dyDescent="0.35">
      <c r="A1740" s="1">
        <v>19</v>
      </c>
      <c r="B1740" s="44">
        <v>5198.6899999999996</v>
      </c>
    </row>
    <row r="1741" spans="1:2" x14ac:dyDescent="0.35">
      <c r="A1741" s="1">
        <v>43</v>
      </c>
      <c r="B1741" s="44">
        <v>5195.58</v>
      </c>
    </row>
    <row r="1742" spans="1:2" x14ac:dyDescent="0.35">
      <c r="A1742" s="1">
        <v>38</v>
      </c>
      <c r="B1742" s="44">
        <v>5177.12</v>
      </c>
    </row>
    <row r="1743" spans="1:2" x14ac:dyDescent="0.35">
      <c r="A1743" s="1">
        <v>31</v>
      </c>
      <c r="B1743" s="44">
        <v>5166.96</v>
      </c>
    </row>
    <row r="1744" spans="1:2" x14ac:dyDescent="0.35">
      <c r="A1744" s="1">
        <v>32</v>
      </c>
      <c r="B1744" s="44">
        <v>5152.13</v>
      </c>
    </row>
    <row r="1745" spans="1:2" x14ac:dyDescent="0.35">
      <c r="A1745" s="1">
        <v>32</v>
      </c>
      <c r="B1745" s="44">
        <v>5148.55</v>
      </c>
    </row>
    <row r="1746" spans="1:2" x14ac:dyDescent="0.35">
      <c r="A1746" s="1">
        <v>38</v>
      </c>
      <c r="B1746" s="44">
        <v>5144.18</v>
      </c>
    </row>
    <row r="1747" spans="1:2" x14ac:dyDescent="0.35">
      <c r="A1747" s="1">
        <v>29</v>
      </c>
      <c r="B1747" s="44">
        <v>5138.26</v>
      </c>
    </row>
    <row r="1748" spans="1:2" x14ac:dyDescent="0.35">
      <c r="A1748" s="1">
        <v>34</v>
      </c>
      <c r="B1748" s="44">
        <v>5136.75</v>
      </c>
    </row>
    <row r="1749" spans="1:2" x14ac:dyDescent="0.35">
      <c r="A1749" s="1">
        <v>35</v>
      </c>
      <c r="B1749" s="44">
        <v>5125.22</v>
      </c>
    </row>
    <row r="1750" spans="1:2" x14ac:dyDescent="0.35">
      <c r="A1750" s="1">
        <v>34</v>
      </c>
      <c r="B1750" s="44">
        <v>5124.1899999999996</v>
      </c>
    </row>
    <row r="1751" spans="1:2" x14ac:dyDescent="0.35">
      <c r="A1751" s="1">
        <v>35</v>
      </c>
      <c r="B1751" s="44">
        <v>5116.5</v>
      </c>
    </row>
    <row r="1752" spans="1:2" x14ac:dyDescent="0.35">
      <c r="A1752" s="1">
        <v>23</v>
      </c>
      <c r="B1752" s="44">
        <v>5087.92</v>
      </c>
    </row>
    <row r="1753" spans="1:2" x14ac:dyDescent="0.35">
      <c r="A1753" s="1">
        <v>25</v>
      </c>
      <c r="B1753" s="44">
        <v>5080.1000000000004</v>
      </c>
    </row>
    <row r="1754" spans="1:2" x14ac:dyDescent="0.35">
      <c r="A1754" s="1">
        <v>44</v>
      </c>
      <c r="B1754" s="44">
        <v>5077.1899999999996</v>
      </c>
    </row>
    <row r="1755" spans="1:2" x14ac:dyDescent="0.35">
      <c r="A1755" s="1">
        <v>29</v>
      </c>
      <c r="B1755" s="44">
        <v>5059.5600000000004</v>
      </c>
    </row>
    <row r="1756" spans="1:2" x14ac:dyDescent="0.35">
      <c r="A1756" s="1">
        <v>42</v>
      </c>
      <c r="B1756" s="44">
        <v>5054.05</v>
      </c>
    </row>
    <row r="1757" spans="1:2" x14ac:dyDescent="0.35">
      <c r="A1757" s="1">
        <v>25</v>
      </c>
      <c r="B1757" s="44">
        <v>5045.1499999999996</v>
      </c>
    </row>
    <row r="1758" spans="1:2" x14ac:dyDescent="0.35">
      <c r="A1758" s="1">
        <v>21</v>
      </c>
      <c r="B1758" s="44">
        <v>5043.13</v>
      </c>
    </row>
    <row r="1759" spans="1:2" x14ac:dyDescent="0.35">
      <c r="A1759" s="1">
        <v>25</v>
      </c>
      <c r="B1759" s="44">
        <v>5038.57</v>
      </c>
    </row>
    <row r="1760" spans="1:2" x14ac:dyDescent="0.35">
      <c r="A1760" s="1">
        <v>36</v>
      </c>
      <c r="B1760" s="44">
        <v>5034.1000000000004</v>
      </c>
    </row>
    <row r="1761" spans="1:2" x14ac:dyDescent="0.35">
      <c r="A1761" s="1">
        <v>31</v>
      </c>
      <c r="B1761" s="44">
        <v>5031.2700000000004</v>
      </c>
    </row>
    <row r="1762" spans="1:2" x14ac:dyDescent="0.35">
      <c r="A1762" s="1">
        <v>37</v>
      </c>
      <c r="B1762" s="44">
        <v>5028.1499999999996</v>
      </c>
    </row>
    <row r="1763" spans="1:2" x14ac:dyDescent="0.35">
      <c r="A1763" s="1">
        <v>34</v>
      </c>
      <c r="B1763" s="44">
        <v>5012.47</v>
      </c>
    </row>
    <row r="1764" spans="1:2" x14ac:dyDescent="0.35">
      <c r="A1764" s="1">
        <v>34</v>
      </c>
      <c r="B1764" s="44">
        <v>5003.8500000000004</v>
      </c>
    </row>
    <row r="1765" spans="1:2" x14ac:dyDescent="0.35">
      <c r="A1765" s="1">
        <v>45</v>
      </c>
      <c r="B1765" s="44">
        <v>5003.7700000000004</v>
      </c>
    </row>
    <row r="1766" spans="1:2" x14ac:dyDescent="0.35">
      <c r="A1766" s="1">
        <v>34</v>
      </c>
      <c r="B1766" s="44">
        <v>5002.78</v>
      </c>
    </row>
    <row r="1767" spans="1:2" x14ac:dyDescent="0.35">
      <c r="A1767" s="1">
        <v>21</v>
      </c>
      <c r="B1767" s="44">
        <v>4999.04</v>
      </c>
    </row>
    <row r="1768" spans="1:2" x14ac:dyDescent="0.35">
      <c r="A1768" s="1">
        <v>34</v>
      </c>
      <c r="B1768" s="44">
        <v>4992.38</v>
      </c>
    </row>
    <row r="1769" spans="1:2" x14ac:dyDescent="0.35">
      <c r="A1769" s="1">
        <v>49</v>
      </c>
      <c r="B1769" s="44">
        <v>4985.22</v>
      </c>
    </row>
    <row r="1770" spans="1:2" x14ac:dyDescent="0.35">
      <c r="A1770" s="1">
        <v>31</v>
      </c>
      <c r="B1770" s="44">
        <v>4949.76</v>
      </c>
    </row>
    <row r="1771" spans="1:2" x14ac:dyDescent="0.35">
      <c r="A1771" s="1">
        <v>48</v>
      </c>
      <c r="B1771" s="44">
        <v>4942.0600000000004</v>
      </c>
    </row>
    <row r="1772" spans="1:2" x14ac:dyDescent="0.35">
      <c r="A1772" s="1">
        <v>31</v>
      </c>
      <c r="B1772" s="44">
        <v>4934.71</v>
      </c>
    </row>
    <row r="1773" spans="1:2" x14ac:dyDescent="0.35">
      <c r="A1773" s="1">
        <v>31</v>
      </c>
      <c r="B1773" s="44">
        <v>4931.6499999999996</v>
      </c>
    </row>
    <row r="1774" spans="1:2" x14ac:dyDescent="0.35">
      <c r="A1774" s="1">
        <v>29</v>
      </c>
      <c r="B1774" s="44">
        <v>4922.92</v>
      </c>
    </row>
    <row r="1775" spans="1:2" x14ac:dyDescent="0.35">
      <c r="A1775" s="1">
        <v>20</v>
      </c>
      <c r="B1775" s="44">
        <v>4915.0600000000004</v>
      </c>
    </row>
    <row r="1776" spans="1:2" x14ac:dyDescent="0.35">
      <c r="A1776" s="1">
        <v>41</v>
      </c>
      <c r="B1776" s="44">
        <v>4911.8900000000003</v>
      </c>
    </row>
    <row r="1777" spans="1:2" x14ac:dyDescent="0.35">
      <c r="A1777" s="1">
        <v>29</v>
      </c>
      <c r="B1777" s="44">
        <v>4906.41</v>
      </c>
    </row>
    <row r="1778" spans="1:2" x14ac:dyDescent="0.35">
      <c r="A1778" s="1">
        <v>34</v>
      </c>
      <c r="B1778" s="44">
        <v>4894.75</v>
      </c>
    </row>
    <row r="1779" spans="1:2" x14ac:dyDescent="0.35">
      <c r="A1779" s="1">
        <v>32</v>
      </c>
      <c r="B1779" s="44">
        <v>4894.3900000000003</v>
      </c>
    </row>
    <row r="1780" spans="1:2" x14ac:dyDescent="0.35">
      <c r="A1780" s="1">
        <v>33</v>
      </c>
      <c r="B1780" s="44">
        <v>4890</v>
      </c>
    </row>
    <row r="1781" spans="1:2" x14ac:dyDescent="0.35">
      <c r="A1781" s="1">
        <v>36</v>
      </c>
      <c r="B1781" s="44">
        <v>4889.04</v>
      </c>
    </row>
    <row r="1782" spans="1:2" x14ac:dyDescent="0.35">
      <c r="A1782" s="1">
        <v>36</v>
      </c>
      <c r="B1782" s="44">
        <v>4883.87</v>
      </c>
    </row>
    <row r="1783" spans="1:2" x14ac:dyDescent="0.35">
      <c r="A1783" s="1">
        <v>25</v>
      </c>
      <c r="B1783" s="44">
        <v>4877.9799999999996</v>
      </c>
    </row>
    <row r="1784" spans="1:2" x14ac:dyDescent="0.35">
      <c r="A1784" s="1">
        <v>33</v>
      </c>
      <c r="B1784" s="44">
        <v>4859.8900000000003</v>
      </c>
    </row>
    <row r="1785" spans="1:2" x14ac:dyDescent="0.35">
      <c r="A1785" s="1">
        <v>27</v>
      </c>
      <c r="B1785" s="44">
        <v>4846.92</v>
      </c>
    </row>
    <row r="1786" spans="1:2" x14ac:dyDescent="0.35">
      <c r="A1786" s="1">
        <v>22</v>
      </c>
      <c r="B1786" s="44">
        <v>4846.53</v>
      </c>
    </row>
    <row r="1787" spans="1:2" x14ac:dyDescent="0.35">
      <c r="A1787" s="1">
        <v>48</v>
      </c>
      <c r="B1787" s="44">
        <v>4844.67</v>
      </c>
    </row>
    <row r="1788" spans="1:2" x14ac:dyDescent="0.35">
      <c r="A1788" s="1">
        <v>43</v>
      </c>
      <c r="B1788" s="44">
        <v>4843.79</v>
      </c>
    </row>
    <row r="1789" spans="1:2" x14ac:dyDescent="0.35">
      <c r="A1789" s="1">
        <v>27</v>
      </c>
      <c r="B1789" s="44">
        <v>4840.95</v>
      </c>
    </row>
    <row r="1790" spans="1:2" x14ac:dyDescent="0.35">
      <c r="A1790" s="1">
        <v>38</v>
      </c>
      <c r="B1790" s="44">
        <v>4839.18</v>
      </c>
    </row>
    <row r="1791" spans="1:2" x14ac:dyDescent="0.35">
      <c r="A1791" s="1">
        <v>30</v>
      </c>
      <c r="B1791" s="44">
        <v>4837.58</v>
      </c>
    </row>
    <row r="1792" spans="1:2" x14ac:dyDescent="0.35">
      <c r="A1792" s="1">
        <v>22</v>
      </c>
      <c r="B1792" s="44">
        <v>4835.43</v>
      </c>
    </row>
    <row r="1793" spans="1:2" x14ac:dyDescent="0.35">
      <c r="A1793" s="1">
        <v>20</v>
      </c>
      <c r="B1793" s="44">
        <v>4830.63</v>
      </c>
    </row>
    <row r="1794" spans="1:2" x14ac:dyDescent="0.35">
      <c r="A1794" s="1">
        <v>27</v>
      </c>
      <c r="B1794" s="44">
        <v>4827.8999999999996</v>
      </c>
    </row>
    <row r="1795" spans="1:2" x14ac:dyDescent="0.35">
      <c r="A1795" s="1">
        <v>41</v>
      </c>
      <c r="B1795" s="44">
        <v>4827.1000000000004</v>
      </c>
    </row>
    <row r="1796" spans="1:2" x14ac:dyDescent="0.35">
      <c r="A1796" s="1">
        <v>44</v>
      </c>
      <c r="B1796" s="44">
        <v>4812.34</v>
      </c>
    </row>
    <row r="1797" spans="1:2" x14ac:dyDescent="0.35">
      <c r="A1797" s="1">
        <v>33</v>
      </c>
      <c r="B1797" s="44">
        <v>4795.66</v>
      </c>
    </row>
    <row r="1798" spans="1:2" x14ac:dyDescent="0.35">
      <c r="A1798" s="1">
        <v>35</v>
      </c>
      <c r="B1798" s="44">
        <v>4787.42</v>
      </c>
    </row>
    <row r="1799" spans="1:2" x14ac:dyDescent="0.35">
      <c r="A1799" s="1">
        <v>33</v>
      </c>
      <c r="B1799" s="44">
        <v>4779.6000000000004</v>
      </c>
    </row>
    <row r="1800" spans="1:2" x14ac:dyDescent="0.35">
      <c r="A1800" s="1">
        <v>33</v>
      </c>
      <c r="B1800" s="44">
        <v>4766.0200000000004</v>
      </c>
    </row>
    <row r="1801" spans="1:2" x14ac:dyDescent="0.35">
      <c r="A1801" s="1">
        <v>35</v>
      </c>
      <c r="B1801" s="44">
        <v>4762.33</v>
      </c>
    </row>
    <row r="1802" spans="1:2" x14ac:dyDescent="0.35">
      <c r="A1802" s="1">
        <v>30</v>
      </c>
      <c r="B1802" s="44">
        <v>4753.6400000000003</v>
      </c>
    </row>
    <row r="1803" spans="1:2" x14ac:dyDescent="0.35">
      <c r="A1803" s="1">
        <v>35</v>
      </c>
      <c r="B1803" s="44">
        <v>4751.07</v>
      </c>
    </row>
    <row r="1804" spans="1:2" x14ac:dyDescent="0.35">
      <c r="A1804" s="1">
        <v>35</v>
      </c>
      <c r="B1804" s="44">
        <v>4747.05</v>
      </c>
    </row>
    <row r="1805" spans="1:2" x14ac:dyDescent="0.35">
      <c r="A1805" s="1">
        <v>36</v>
      </c>
      <c r="B1805" s="44">
        <v>4746.34</v>
      </c>
    </row>
    <row r="1806" spans="1:2" x14ac:dyDescent="0.35">
      <c r="A1806" s="1">
        <v>18</v>
      </c>
      <c r="B1806" s="44">
        <v>4740.78</v>
      </c>
    </row>
    <row r="1807" spans="1:2" x14ac:dyDescent="0.35">
      <c r="A1807" s="1">
        <v>31</v>
      </c>
      <c r="B1807" s="44">
        <v>4738.2700000000004</v>
      </c>
    </row>
    <row r="1808" spans="1:2" x14ac:dyDescent="0.35">
      <c r="A1808" s="1">
        <v>36</v>
      </c>
      <c r="B1808" s="44">
        <v>4734.6400000000003</v>
      </c>
    </row>
    <row r="1809" spans="1:2" x14ac:dyDescent="0.35">
      <c r="A1809" s="1">
        <v>42</v>
      </c>
      <c r="B1809" s="44">
        <v>4728.71</v>
      </c>
    </row>
    <row r="1810" spans="1:2" x14ac:dyDescent="0.35">
      <c r="A1810" s="1">
        <v>28</v>
      </c>
      <c r="B1810" s="44">
        <v>4719.74</v>
      </c>
    </row>
    <row r="1811" spans="1:2" x14ac:dyDescent="0.35">
      <c r="A1811" s="1">
        <v>30</v>
      </c>
      <c r="B1811" s="44">
        <v>4719.5200000000004</v>
      </c>
    </row>
    <row r="1812" spans="1:2" x14ac:dyDescent="0.35">
      <c r="A1812" s="1">
        <v>30</v>
      </c>
      <c r="B1812" s="44">
        <v>4718.2</v>
      </c>
    </row>
    <row r="1813" spans="1:2" x14ac:dyDescent="0.35">
      <c r="A1813" s="1">
        <v>41</v>
      </c>
      <c r="B1813" s="44">
        <v>4712.12</v>
      </c>
    </row>
    <row r="1814" spans="1:2" x14ac:dyDescent="0.35">
      <c r="A1814" s="1">
        <v>45</v>
      </c>
      <c r="B1814" s="44">
        <v>4699.47</v>
      </c>
    </row>
    <row r="1815" spans="1:2" x14ac:dyDescent="0.35">
      <c r="A1815" s="1">
        <v>19</v>
      </c>
      <c r="B1815" s="44">
        <v>4687.8</v>
      </c>
    </row>
    <row r="1816" spans="1:2" x14ac:dyDescent="0.35">
      <c r="A1816" s="1">
        <v>32</v>
      </c>
      <c r="B1816" s="44">
        <v>4686.3900000000003</v>
      </c>
    </row>
    <row r="1817" spans="1:2" x14ac:dyDescent="0.35">
      <c r="A1817" s="1">
        <v>19</v>
      </c>
      <c r="B1817" s="44">
        <v>4678.8</v>
      </c>
    </row>
    <row r="1818" spans="1:2" x14ac:dyDescent="0.35">
      <c r="A1818" s="1">
        <v>43</v>
      </c>
      <c r="B1818" s="44">
        <v>4674.2</v>
      </c>
    </row>
    <row r="1819" spans="1:2" x14ac:dyDescent="0.35">
      <c r="A1819" s="1">
        <v>32</v>
      </c>
      <c r="B1819" s="44">
        <v>4673.3900000000003</v>
      </c>
    </row>
    <row r="1820" spans="1:2" x14ac:dyDescent="0.35">
      <c r="A1820" s="1">
        <v>32</v>
      </c>
      <c r="B1820" s="44">
        <v>4670.6400000000003</v>
      </c>
    </row>
    <row r="1821" spans="1:2" x14ac:dyDescent="0.35">
      <c r="A1821" s="1">
        <v>32</v>
      </c>
      <c r="B1821" s="44">
        <v>4667.6099999999997</v>
      </c>
    </row>
    <row r="1822" spans="1:2" x14ac:dyDescent="0.35">
      <c r="A1822" s="1">
        <v>26</v>
      </c>
      <c r="B1822" s="44">
        <v>4661.29</v>
      </c>
    </row>
    <row r="1823" spans="1:2" x14ac:dyDescent="0.35">
      <c r="A1823" s="1">
        <v>37</v>
      </c>
      <c r="B1823" s="44">
        <v>4646.76</v>
      </c>
    </row>
    <row r="1824" spans="1:2" x14ac:dyDescent="0.35">
      <c r="A1824" s="1">
        <v>24</v>
      </c>
      <c r="B1824" s="44">
        <v>4618.08</v>
      </c>
    </row>
    <row r="1825" spans="1:2" x14ac:dyDescent="0.35">
      <c r="A1825" s="1">
        <v>22</v>
      </c>
      <c r="B1825" s="44">
        <v>4608.03</v>
      </c>
    </row>
    <row r="1826" spans="1:2" x14ac:dyDescent="0.35">
      <c r="A1826" s="1">
        <v>33</v>
      </c>
      <c r="B1826" s="44">
        <v>4571.41</v>
      </c>
    </row>
    <row r="1827" spans="1:2" x14ac:dyDescent="0.35">
      <c r="A1827" s="1">
        <v>26</v>
      </c>
      <c r="B1827" s="44">
        <v>4564.1899999999996</v>
      </c>
    </row>
    <row r="1828" spans="1:2" x14ac:dyDescent="0.35">
      <c r="A1828" s="1">
        <v>32</v>
      </c>
      <c r="B1828" s="44">
        <v>4562.84</v>
      </c>
    </row>
    <row r="1829" spans="1:2" x14ac:dyDescent="0.35">
      <c r="A1829" s="1">
        <v>18</v>
      </c>
      <c r="B1829" s="44">
        <v>4561.1899999999996</v>
      </c>
    </row>
    <row r="1830" spans="1:2" x14ac:dyDescent="0.35">
      <c r="A1830" s="1">
        <v>32</v>
      </c>
      <c r="B1830" s="44">
        <v>4544.2299999999996</v>
      </c>
    </row>
    <row r="1831" spans="1:2" x14ac:dyDescent="0.35">
      <c r="A1831" s="1">
        <v>34</v>
      </c>
      <c r="B1831" s="44">
        <v>4536.26</v>
      </c>
    </row>
    <row r="1832" spans="1:2" x14ac:dyDescent="0.35">
      <c r="A1832" s="1">
        <v>29</v>
      </c>
      <c r="B1832" s="44">
        <v>4529.4799999999996</v>
      </c>
    </row>
    <row r="1833" spans="1:2" x14ac:dyDescent="0.35">
      <c r="A1833" s="1">
        <v>30</v>
      </c>
      <c r="B1833" s="44">
        <v>4527.18</v>
      </c>
    </row>
    <row r="1834" spans="1:2" x14ac:dyDescent="0.35">
      <c r="A1834" s="1">
        <v>34</v>
      </c>
      <c r="B1834" s="44">
        <v>4518.83</v>
      </c>
    </row>
    <row r="1835" spans="1:2" x14ac:dyDescent="0.35">
      <c r="A1835" s="1">
        <v>35</v>
      </c>
      <c r="B1835" s="44">
        <v>4518.7700000000004</v>
      </c>
    </row>
    <row r="1836" spans="1:2" x14ac:dyDescent="0.35">
      <c r="A1836" s="1">
        <v>19</v>
      </c>
      <c r="B1836" s="44">
        <v>4518.3999999999996</v>
      </c>
    </row>
    <row r="1837" spans="1:2" x14ac:dyDescent="0.35">
      <c r="A1837" s="1">
        <v>42</v>
      </c>
      <c r="B1837" s="44">
        <v>4515.71</v>
      </c>
    </row>
    <row r="1838" spans="1:2" x14ac:dyDescent="0.35">
      <c r="A1838" s="1">
        <v>40</v>
      </c>
      <c r="B1838" s="44">
        <v>4511.41</v>
      </c>
    </row>
    <row r="1839" spans="1:2" x14ac:dyDescent="0.35">
      <c r="A1839" s="1">
        <v>25</v>
      </c>
      <c r="B1839" s="44">
        <v>4504.66</v>
      </c>
    </row>
    <row r="1840" spans="1:2" x14ac:dyDescent="0.35">
      <c r="A1840" s="1">
        <v>34</v>
      </c>
      <c r="B1840" s="44">
        <v>4500.34</v>
      </c>
    </row>
    <row r="1841" spans="1:2" x14ac:dyDescent="0.35">
      <c r="A1841" s="1">
        <v>30</v>
      </c>
      <c r="B1841" s="44">
        <v>4488.58</v>
      </c>
    </row>
    <row r="1842" spans="1:2" x14ac:dyDescent="0.35">
      <c r="A1842" s="1">
        <v>18</v>
      </c>
      <c r="B1842" s="44">
        <v>4468.25</v>
      </c>
    </row>
    <row r="1843" spans="1:2" x14ac:dyDescent="0.35">
      <c r="A1843" s="1">
        <v>23</v>
      </c>
      <c r="B1843" s="44">
        <v>4466.62</v>
      </c>
    </row>
    <row r="1844" spans="1:2" x14ac:dyDescent="0.35">
      <c r="A1844" s="1">
        <v>31</v>
      </c>
      <c r="B1844" s="44">
        <v>4463.21</v>
      </c>
    </row>
    <row r="1845" spans="1:2" x14ac:dyDescent="0.35">
      <c r="A1845" s="1">
        <v>32</v>
      </c>
      <c r="B1845" s="44">
        <v>4462.72</v>
      </c>
    </row>
    <row r="1846" spans="1:2" x14ac:dyDescent="0.35">
      <c r="A1846" s="1">
        <v>32</v>
      </c>
      <c r="B1846" s="44">
        <v>4454.3999999999996</v>
      </c>
    </row>
    <row r="1847" spans="1:2" x14ac:dyDescent="0.35">
      <c r="A1847" s="1">
        <v>28</v>
      </c>
      <c r="B1847" s="44">
        <v>4449.46</v>
      </c>
    </row>
    <row r="1848" spans="1:2" x14ac:dyDescent="0.35">
      <c r="A1848" s="1">
        <v>31</v>
      </c>
      <c r="B1848" s="44">
        <v>4441.21</v>
      </c>
    </row>
    <row r="1849" spans="1:2" x14ac:dyDescent="0.35">
      <c r="A1849" s="1">
        <v>28</v>
      </c>
      <c r="B1849" s="44">
        <v>4438.26</v>
      </c>
    </row>
    <row r="1850" spans="1:2" x14ac:dyDescent="0.35">
      <c r="A1850" s="1">
        <v>28</v>
      </c>
      <c r="B1850" s="44">
        <v>4435.09</v>
      </c>
    </row>
    <row r="1851" spans="1:2" x14ac:dyDescent="0.35">
      <c r="A1851" s="1">
        <v>29</v>
      </c>
      <c r="B1851" s="44">
        <v>4433.92</v>
      </c>
    </row>
    <row r="1852" spans="1:2" x14ac:dyDescent="0.35">
      <c r="A1852" s="1">
        <v>29</v>
      </c>
      <c r="B1852" s="44">
        <v>4433.3900000000003</v>
      </c>
    </row>
    <row r="1853" spans="1:2" x14ac:dyDescent="0.35">
      <c r="A1853" s="1">
        <v>28</v>
      </c>
      <c r="B1853" s="44">
        <v>4428.8900000000003</v>
      </c>
    </row>
    <row r="1854" spans="1:2" x14ac:dyDescent="0.35">
      <c r="A1854" s="1">
        <v>30</v>
      </c>
      <c r="B1854" s="44">
        <v>4420.95</v>
      </c>
    </row>
    <row r="1855" spans="1:2" x14ac:dyDescent="0.35">
      <c r="A1855" s="1">
        <v>34</v>
      </c>
      <c r="B1855" s="44">
        <v>4415.16</v>
      </c>
    </row>
    <row r="1856" spans="1:2" x14ac:dyDescent="0.35">
      <c r="A1856" s="1">
        <v>36</v>
      </c>
      <c r="B1856" s="44">
        <v>4402.2299999999996</v>
      </c>
    </row>
    <row r="1857" spans="1:2" x14ac:dyDescent="0.35">
      <c r="A1857" s="1">
        <v>36</v>
      </c>
      <c r="B1857" s="44">
        <v>4399.7299999999996</v>
      </c>
    </row>
    <row r="1858" spans="1:2" x14ac:dyDescent="0.35">
      <c r="A1858" s="1">
        <v>34</v>
      </c>
      <c r="B1858" s="44">
        <v>4397.3100000000004</v>
      </c>
    </row>
    <row r="1859" spans="1:2" x14ac:dyDescent="0.35">
      <c r="A1859" s="1">
        <v>40</v>
      </c>
      <c r="B1859" s="44">
        <v>4392.7</v>
      </c>
    </row>
    <row r="1860" spans="1:2" x14ac:dyDescent="0.35">
      <c r="A1860" s="1">
        <v>25</v>
      </c>
      <c r="B1860" s="44">
        <v>4391.6499999999996</v>
      </c>
    </row>
    <row r="1861" spans="1:2" x14ac:dyDescent="0.35">
      <c r="A1861" s="1">
        <v>32</v>
      </c>
      <c r="B1861" s="44">
        <v>4357.04</v>
      </c>
    </row>
    <row r="1862" spans="1:2" x14ac:dyDescent="0.35">
      <c r="A1862" s="1">
        <v>31</v>
      </c>
      <c r="B1862" s="44">
        <v>4350.51</v>
      </c>
    </row>
    <row r="1863" spans="1:2" x14ac:dyDescent="0.35">
      <c r="A1863" s="1">
        <v>28</v>
      </c>
      <c r="B1863" s="44">
        <v>4349.46</v>
      </c>
    </row>
    <row r="1864" spans="1:2" x14ac:dyDescent="0.35">
      <c r="A1864" s="1">
        <v>32</v>
      </c>
      <c r="B1864" s="44">
        <v>4347.0200000000004</v>
      </c>
    </row>
    <row r="1865" spans="1:2" x14ac:dyDescent="0.35">
      <c r="A1865" s="1">
        <v>28</v>
      </c>
      <c r="B1865" s="44">
        <v>4340.4399999999996</v>
      </c>
    </row>
    <row r="1866" spans="1:2" x14ac:dyDescent="0.35">
      <c r="A1866" s="1">
        <v>28</v>
      </c>
      <c r="B1866" s="44">
        <v>4337.74</v>
      </c>
    </row>
    <row r="1867" spans="1:2" x14ac:dyDescent="0.35">
      <c r="A1867" s="1">
        <v>34</v>
      </c>
      <c r="B1867" s="44">
        <v>4320.41</v>
      </c>
    </row>
    <row r="1868" spans="1:2" x14ac:dyDescent="0.35">
      <c r="A1868" s="1">
        <v>22</v>
      </c>
      <c r="B1868" s="44">
        <v>4296.2700000000004</v>
      </c>
    </row>
    <row r="1869" spans="1:2" x14ac:dyDescent="0.35">
      <c r="A1869" s="1">
        <v>20</v>
      </c>
      <c r="B1869" s="44">
        <v>4278.55</v>
      </c>
    </row>
    <row r="1870" spans="1:2" x14ac:dyDescent="0.35">
      <c r="A1870" s="1">
        <v>30</v>
      </c>
      <c r="B1870" s="44">
        <v>4266.17</v>
      </c>
    </row>
    <row r="1871" spans="1:2" x14ac:dyDescent="0.35">
      <c r="A1871" s="1">
        <v>39</v>
      </c>
      <c r="B1871" s="44">
        <v>4265.01</v>
      </c>
    </row>
    <row r="1872" spans="1:2" x14ac:dyDescent="0.35">
      <c r="A1872" s="1">
        <v>27</v>
      </c>
      <c r="B1872" s="44">
        <v>4260.74</v>
      </c>
    </row>
    <row r="1873" spans="1:2" x14ac:dyDescent="0.35">
      <c r="A1873" s="1">
        <v>40</v>
      </c>
      <c r="B1873" s="44">
        <v>4250.24</v>
      </c>
    </row>
    <row r="1874" spans="1:2" x14ac:dyDescent="0.35">
      <c r="A1874" s="1">
        <v>31</v>
      </c>
      <c r="B1874" s="44">
        <v>4243.59</v>
      </c>
    </row>
    <row r="1875" spans="1:2" x14ac:dyDescent="0.35">
      <c r="A1875" s="1">
        <v>31</v>
      </c>
      <c r="B1875" s="44">
        <v>4239.8900000000003</v>
      </c>
    </row>
    <row r="1876" spans="1:2" x14ac:dyDescent="0.35">
      <c r="A1876" s="1">
        <v>30</v>
      </c>
      <c r="B1876" s="44">
        <v>4237.13</v>
      </c>
    </row>
    <row r="1877" spans="1:2" x14ac:dyDescent="0.35">
      <c r="A1877" s="1">
        <v>24</v>
      </c>
      <c r="B1877" s="44">
        <v>4234.93</v>
      </c>
    </row>
    <row r="1878" spans="1:2" x14ac:dyDescent="0.35">
      <c r="A1878" s="1">
        <v>25</v>
      </c>
      <c r="B1878" s="44">
        <v>4189.1099999999997</v>
      </c>
    </row>
    <row r="1879" spans="1:2" x14ac:dyDescent="0.35">
      <c r="A1879" s="1">
        <v>27</v>
      </c>
      <c r="B1879" s="44">
        <v>4188.7299999999996</v>
      </c>
    </row>
    <row r="1880" spans="1:2" x14ac:dyDescent="0.35">
      <c r="A1880" s="1">
        <v>33</v>
      </c>
      <c r="B1880" s="44">
        <v>4185.1000000000004</v>
      </c>
    </row>
    <row r="1881" spans="1:2" x14ac:dyDescent="0.35">
      <c r="A1881" s="1">
        <v>38</v>
      </c>
      <c r="B1881" s="44">
        <v>4163.21</v>
      </c>
    </row>
    <row r="1882" spans="1:2" x14ac:dyDescent="0.35">
      <c r="A1882" s="1">
        <v>24</v>
      </c>
      <c r="B1882" s="44">
        <v>4154.97</v>
      </c>
    </row>
    <row r="1883" spans="1:2" x14ac:dyDescent="0.35">
      <c r="A1883" s="1">
        <v>30</v>
      </c>
      <c r="B1883" s="44">
        <v>4151.03</v>
      </c>
    </row>
    <row r="1884" spans="1:2" x14ac:dyDescent="0.35">
      <c r="A1884" s="1">
        <v>30</v>
      </c>
      <c r="B1884" s="44">
        <v>4149.74</v>
      </c>
    </row>
    <row r="1885" spans="1:2" x14ac:dyDescent="0.35">
      <c r="A1885" s="1">
        <v>30</v>
      </c>
      <c r="B1885" s="44">
        <v>4137.5200000000004</v>
      </c>
    </row>
    <row r="1886" spans="1:2" x14ac:dyDescent="0.35">
      <c r="A1886" s="1">
        <v>31</v>
      </c>
      <c r="B1886" s="44">
        <v>4134.08</v>
      </c>
    </row>
    <row r="1887" spans="1:2" x14ac:dyDescent="0.35">
      <c r="A1887" s="1">
        <v>28</v>
      </c>
      <c r="B1887" s="44">
        <v>4133.6400000000003</v>
      </c>
    </row>
    <row r="1888" spans="1:2" x14ac:dyDescent="0.35">
      <c r="A1888" s="1">
        <v>32</v>
      </c>
      <c r="B1888" s="44">
        <v>4076.5</v>
      </c>
    </row>
    <row r="1889" spans="1:2" x14ac:dyDescent="0.35">
      <c r="A1889" s="1">
        <v>32</v>
      </c>
      <c r="B1889" s="44">
        <v>4074.45</v>
      </c>
    </row>
    <row r="1890" spans="1:2" x14ac:dyDescent="0.35">
      <c r="A1890" s="1">
        <v>20</v>
      </c>
      <c r="B1890" s="44">
        <v>4070.51</v>
      </c>
    </row>
    <row r="1891" spans="1:2" x14ac:dyDescent="0.35">
      <c r="A1891" s="1">
        <v>39</v>
      </c>
      <c r="B1891" s="44">
        <v>4070.42</v>
      </c>
    </row>
    <row r="1892" spans="1:2" x14ac:dyDescent="0.35">
      <c r="A1892" s="1">
        <v>27</v>
      </c>
      <c r="B1892" s="44">
        <v>4058.71</v>
      </c>
    </row>
    <row r="1893" spans="1:2" x14ac:dyDescent="0.35">
      <c r="A1893" s="1">
        <v>29</v>
      </c>
      <c r="B1893" s="44">
        <v>4058.12</v>
      </c>
    </row>
    <row r="1894" spans="1:2" x14ac:dyDescent="0.35">
      <c r="A1894" s="1">
        <v>34</v>
      </c>
      <c r="B1894" s="44">
        <v>4047.94</v>
      </c>
    </row>
    <row r="1895" spans="1:2" x14ac:dyDescent="0.35">
      <c r="A1895" s="1">
        <v>29</v>
      </c>
      <c r="B1895" s="44">
        <v>4040.56</v>
      </c>
    </row>
    <row r="1896" spans="1:2" x14ac:dyDescent="0.35">
      <c r="A1896" s="1">
        <v>39</v>
      </c>
      <c r="B1896" s="44">
        <v>4039.9</v>
      </c>
    </row>
    <row r="1897" spans="1:2" x14ac:dyDescent="0.35">
      <c r="A1897" s="1">
        <v>38</v>
      </c>
      <c r="B1897" s="44">
        <v>4038.41</v>
      </c>
    </row>
    <row r="1898" spans="1:2" x14ac:dyDescent="0.35">
      <c r="A1898" s="1">
        <v>30</v>
      </c>
      <c r="B1898" s="44">
        <v>4032.24</v>
      </c>
    </row>
    <row r="1899" spans="1:2" x14ac:dyDescent="0.35">
      <c r="A1899" s="1">
        <v>22</v>
      </c>
      <c r="B1899" s="44">
        <v>4005.42</v>
      </c>
    </row>
    <row r="1900" spans="1:2" x14ac:dyDescent="0.35">
      <c r="A1900" s="1">
        <v>33</v>
      </c>
      <c r="B1900" s="44">
        <v>4002.36</v>
      </c>
    </row>
    <row r="1901" spans="1:2" x14ac:dyDescent="0.35">
      <c r="A1901" s="1">
        <v>32</v>
      </c>
      <c r="B1901" s="44">
        <v>3994.18</v>
      </c>
    </row>
    <row r="1902" spans="1:2" x14ac:dyDescent="0.35">
      <c r="A1902" s="1">
        <v>32</v>
      </c>
      <c r="B1902" s="44">
        <v>3989.84</v>
      </c>
    </row>
    <row r="1903" spans="1:2" x14ac:dyDescent="0.35">
      <c r="A1903" s="1">
        <v>26</v>
      </c>
      <c r="B1903" s="44">
        <v>3987.93</v>
      </c>
    </row>
    <row r="1904" spans="1:2" x14ac:dyDescent="0.35">
      <c r="A1904" s="1">
        <v>26</v>
      </c>
      <c r="B1904" s="44">
        <v>3981.98</v>
      </c>
    </row>
    <row r="1905" spans="1:2" x14ac:dyDescent="0.35">
      <c r="A1905" s="1">
        <v>32</v>
      </c>
      <c r="B1905" s="44">
        <v>3972.92</v>
      </c>
    </row>
    <row r="1906" spans="1:2" x14ac:dyDescent="0.35">
      <c r="A1906" s="1">
        <v>27</v>
      </c>
      <c r="B1906" s="44">
        <v>3956.07</v>
      </c>
    </row>
    <row r="1907" spans="1:2" x14ac:dyDescent="0.35">
      <c r="A1907" s="1">
        <v>23</v>
      </c>
      <c r="B1907" s="44">
        <v>3955.98</v>
      </c>
    </row>
    <row r="1908" spans="1:2" x14ac:dyDescent="0.35">
      <c r="A1908" s="1">
        <v>29</v>
      </c>
      <c r="B1908" s="44">
        <v>3947.41</v>
      </c>
    </row>
    <row r="1909" spans="1:2" x14ac:dyDescent="0.35">
      <c r="A1909" s="1">
        <v>29</v>
      </c>
      <c r="B1909" s="44">
        <v>3943.6</v>
      </c>
    </row>
    <row r="1910" spans="1:2" x14ac:dyDescent="0.35">
      <c r="A1910" s="1">
        <v>34</v>
      </c>
      <c r="B1910" s="44">
        <v>3935.18</v>
      </c>
    </row>
    <row r="1911" spans="1:2" x14ac:dyDescent="0.35">
      <c r="A1911" s="1">
        <v>20</v>
      </c>
      <c r="B1911" s="44">
        <v>3931.51</v>
      </c>
    </row>
    <row r="1912" spans="1:2" x14ac:dyDescent="0.35">
      <c r="A1912" s="1">
        <v>22</v>
      </c>
      <c r="B1912" s="44">
        <v>3925.76</v>
      </c>
    </row>
    <row r="1913" spans="1:2" x14ac:dyDescent="0.35">
      <c r="A1913" s="1">
        <v>37</v>
      </c>
      <c r="B1913" s="44">
        <v>3910.44</v>
      </c>
    </row>
    <row r="1914" spans="1:2" x14ac:dyDescent="0.35">
      <c r="A1914" s="1">
        <v>25</v>
      </c>
      <c r="B1914" s="44">
        <v>3906.13</v>
      </c>
    </row>
    <row r="1915" spans="1:2" x14ac:dyDescent="0.35">
      <c r="A1915" s="1">
        <v>41</v>
      </c>
      <c r="B1915" s="44">
        <v>3902.07</v>
      </c>
    </row>
    <row r="1916" spans="1:2" x14ac:dyDescent="0.35">
      <c r="A1916" s="1">
        <v>29</v>
      </c>
      <c r="B1916" s="44">
        <v>3898.35</v>
      </c>
    </row>
    <row r="1917" spans="1:2" x14ac:dyDescent="0.35">
      <c r="A1917" s="1">
        <v>18</v>
      </c>
      <c r="B1917" s="44">
        <v>3889.2</v>
      </c>
    </row>
    <row r="1918" spans="1:2" x14ac:dyDescent="0.35">
      <c r="A1918" s="1">
        <v>26</v>
      </c>
      <c r="B1918" s="44">
        <v>3877.3</v>
      </c>
    </row>
    <row r="1919" spans="1:2" x14ac:dyDescent="0.35">
      <c r="A1919" s="1">
        <v>31</v>
      </c>
      <c r="B1919" s="44">
        <v>3875.73</v>
      </c>
    </row>
    <row r="1920" spans="1:2" x14ac:dyDescent="0.35">
      <c r="A1920" s="1">
        <v>32</v>
      </c>
      <c r="B1920" s="44">
        <v>3866.86</v>
      </c>
    </row>
    <row r="1921" spans="1:2" x14ac:dyDescent="0.35">
      <c r="A1921" s="1">
        <v>21</v>
      </c>
      <c r="B1921" s="44">
        <v>3861.21</v>
      </c>
    </row>
    <row r="1922" spans="1:2" x14ac:dyDescent="0.35">
      <c r="A1922" s="1">
        <v>22</v>
      </c>
      <c r="B1922" s="44">
        <v>3858.51</v>
      </c>
    </row>
    <row r="1923" spans="1:2" x14ac:dyDescent="0.35">
      <c r="A1923" s="1">
        <v>31</v>
      </c>
      <c r="B1923" s="44">
        <v>3857.76</v>
      </c>
    </row>
    <row r="1924" spans="1:2" x14ac:dyDescent="0.35">
      <c r="A1924" s="1">
        <v>28</v>
      </c>
      <c r="B1924" s="44">
        <v>3847.67</v>
      </c>
    </row>
    <row r="1925" spans="1:2" x14ac:dyDescent="0.35">
      <c r="A1925" s="1">
        <v>41</v>
      </c>
      <c r="B1925" s="44">
        <v>3797.2</v>
      </c>
    </row>
    <row r="1926" spans="1:2" x14ac:dyDescent="0.35">
      <c r="A1926" s="1">
        <v>23</v>
      </c>
      <c r="B1926" s="44">
        <v>3796.36</v>
      </c>
    </row>
    <row r="1927" spans="1:2" x14ac:dyDescent="0.35">
      <c r="A1927" s="1">
        <v>34</v>
      </c>
      <c r="B1927" s="44">
        <v>3793.55</v>
      </c>
    </row>
    <row r="1928" spans="1:2" x14ac:dyDescent="0.35">
      <c r="A1928" s="1">
        <v>41</v>
      </c>
      <c r="B1928" s="44">
        <v>3785.77</v>
      </c>
    </row>
    <row r="1929" spans="1:2" x14ac:dyDescent="0.35">
      <c r="A1929" s="1">
        <v>35</v>
      </c>
      <c r="B1929" s="44">
        <v>3773.23</v>
      </c>
    </row>
    <row r="1930" spans="1:2" x14ac:dyDescent="0.35">
      <c r="A1930" s="1">
        <v>28</v>
      </c>
      <c r="B1930" s="44">
        <v>3766.88</v>
      </c>
    </row>
    <row r="1931" spans="1:2" x14ac:dyDescent="0.35">
      <c r="A1931" s="1">
        <v>31</v>
      </c>
      <c r="B1931" s="44">
        <v>3761.29</v>
      </c>
    </row>
    <row r="1932" spans="1:2" x14ac:dyDescent="0.35">
      <c r="A1932" s="1">
        <v>31</v>
      </c>
      <c r="B1932" s="44">
        <v>3757.84</v>
      </c>
    </row>
    <row r="1933" spans="1:2" x14ac:dyDescent="0.35">
      <c r="A1933" s="1">
        <v>31</v>
      </c>
      <c r="B1933" s="44">
        <v>3756.62</v>
      </c>
    </row>
    <row r="1934" spans="1:2" x14ac:dyDescent="0.35">
      <c r="A1934" s="1">
        <v>36</v>
      </c>
      <c r="B1934" s="44">
        <v>3748.56</v>
      </c>
    </row>
    <row r="1935" spans="1:2" x14ac:dyDescent="0.35">
      <c r="A1935" s="1">
        <v>29</v>
      </c>
      <c r="B1935" s="44">
        <v>3736.46</v>
      </c>
    </row>
    <row r="1936" spans="1:2" x14ac:dyDescent="0.35">
      <c r="A1936" s="1">
        <v>28</v>
      </c>
      <c r="B1936" s="44">
        <v>3732.63</v>
      </c>
    </row>
    <row r="1937" spans="1:2" x14ac:dyDescent="0.35">
      <c r="A1937" s="1">
        <v>36</v>
      </c>
      <c r="B1937" s="44">
        <v>3731.6</v>
      </c>
    </row>
    <row r="1938" spans="1:2" x14ac:dyDescent="0.35">
      <c r="A1938" s="1">
        <v>18</v>
      </c>
      <c r="B1938" s="44">
        <v>3722.23</v>
      </c>
    </row>
    <row r="1939" spans="1:2" x14ac:dyDescent="0.35">
      <c r="A1939" s="1">
        <v>33</v>
      </c>
      <c r="B1939" s="44">
        <v>3704.35</v>
      </c>
    </row>
    <row r="1940" spans="1:2" x14ac:dyDescent="0.35">
      <c r="A1940" s="1">
        <v>34</v>
      </c>
      <c r="B1940" s="44">
        <v>3699.54</v>
      </c>
    </row>
    <row r="1941" spans="1:2" x14ac:dyDescent="0.35">
      <c r="A1941" s="1">
        <v>27</v>
      </c>
      <c r="B1941" s="44">
        <v>3693.43</v>
      </c>
    </row>
    <row r="1942" spans="1:2" x14ac:dyDescent="0.35">
      <c r="A1942" s="1">
        <v>41</v>
      </c>
      <c r="B1942" s="44">
        <v>3688.38</v>
      </c>
    </row>
    <row r="1943" spans="1:2" x14ac:dyDescent="0.35">
      <c r="A1943" s="1">
        <v>19</v>
      </c>
      <c r="B1943" s="44">
        <v>3688.35</v>
      </c>
    </row>
    <row r="1944" spans="1:2" x14ac:dyDescent="0.35">
      <c r="A1944" s="1">
        <v>38</v>
      </c>
      <c r="B1944" s="44">
        <v>3678.86</v>
      </c>
    </row>
    <row r="1945" spans="1:2" x14ac:dyDescent="0.35">
      <c r="A1945" s="1">
        <v>30</v>
      </c>
      <c r="B1945" s="44">
        <v>3659.35</v>
      </c>
    </row>
    <row r="1946" spans="1:2" x14ac:dyDescent="0.35">
      <c r="A1946" s="1">
        <v>32</v>
      </c>
      <c r="B1946" s="44">
        <v>3653.29</v>
      </c>
    </row>
    <row r="1947" spans="1:2" x14ac:dyDescent="0.35">
      <c r="A1947" s="1">
        <v>30</v>
      </c>
      <c r="B1947" s="44">
        <v>3645.09</v>
      </c>
    </row>
    <row r="1948" spans="1:2" x14ac:dyDescent="0.35">
      <c r="A1948" s="1">
        <v>37</v>
      </c>
      <c r="B1948" s="44">
        <v>3622.13</v>
      </c>
    </row>
    <row r="1949" spans="1:2" x14ac:dyDescent="0.35">
      <c r="A1949" s="1">
        <v>32</v>
      </c>
      <c r="B1949" s="44">
        <v>3606.43</v>
      </c>
    </row>
    <row r="1950" spans="1:2" x14ac:dyDescent="0.35">
      <c r="A1950" s="1">
        <v>34</v>
      </c>
      <c r="B1950" s="44">
        <v>3603.6</v>
      </c>
    </row>
    <row r="1951" spans="1:2" x14ac:dyDescent="0.35">
      <c r="A1951" s="1">
        <v>23</v>
      </c>
      <c r="B1951" s="44">
        <v>3597.6</v>
      </c>
    </row>
    <row r="1952" spans="1:2" x14ac:dyDescent="0.35">
      <c r="A1952" s="1">
        <v>25</v>
      </c>
      <c r="B1952" s="44">
        <v>3594.17</v>
      </c>
    </row>
    <row r="1953" spans="1:2" x14ac:dyDescent="0.35">
      <c r="A1953" s="1">
        <v>24</v>
      </c>
      <c r="B1953" s="44">
        <v>3591.48</v>
      </c>
    </row>
    <row r="1954" spans="1:2" x14ac:dyDescent="0.35">
      <c r="A1954" s="1">
        <v>36</v>
      </c>
      <c r="B1954" s="44">
        <v>3589.14</v>
      </c>
    </row>
    <row r="1955" spans="1:2" x14ac:dyDescent="0.35">
      <c r="A1955" s="1">
        <v>21</v>
      </c>
      <c r="B1955" s="44">
        <v>3579.83</v>
      </c>
    </row>
    <row r="1956" spans="1:2" x14ac:dyDescent="0.35">
      <c r="A1956" s="1">
        <v>27</v>
      </c>
      <c r="B1956" s="44">
        <v>3578</v>
      </c>
    </row>
    <row r="1957" spans="1:2" x14ac:dyDescent="0.35">
      <c r="A1957" s="1">
        <v>34</v>
      </c>
      <c r="B1957" s="44">
        <v>3569.96</v>
      </c>
    </row>
    <row r="1958" spans="1:2" x14ac:dyDescent="0.35">
      <c r="A1958" s="1">
        <v>41</v>
      </c>
      <c r="B1958" s="44">
        <v>3562.87</v>
      </c>
    </row>
    <row r="1959" spans="1:2" x14ac:dyDescent="0.35">
      <c r="A1959" s="1">
        <v>27</v>
      </c>
      <c r="B1959" s="44">
        <v>3561.89</v>
      </c>
    </row>
    <row r="1960" spans="1:2" x14ac:dyDescent="0.35">
      <c r="A1960" s="1">
        <v>27</v>
      </c>
      <c r="B1960" s="44">
        <v>3558.62</v>
      </c>
    </row>
    <row r="1961" spans="1:2" x14ac:dyDescent="0.35">
      <c r="A1961" s="1">
        <v>28</v>
      </c>
      <c r="B1961" s="44">
        <v>3556.92</v>
      </c>
    </row>
    <row r="1962" spans="1:2" x14ac:dyDescent="0.35">
      <c r="A1962" s="1">
        <v>30</v>
      </c>
      <c r="B1962" s="44">
        <v>3554.2</v>
      </c>
    </row>
    <row r="1963" spans="1:2" x14ac:dyDescent="0.35">
      <c r="A1963" s="1">
        <v>34</v>
      </c>
      <c r="B1963" s="44">
        <v>3540.12</v>
      </c>
    </row>
    <row r="1964" spans="1:2" x14ac:dyDescent="0.35">
      <c r="A1964" s="1">
        <v>19</v>
      </c>
      <c r="B1964" s="44">
        <v>3538.9</v>
      </c>
    </row>
    <row r="1965" spans="1:2" x14ac:dyDescent="0.35">
      <c r="A1965" s="1">
        <v>24</v>
      </c>
      <c r="B1965" s="44">
        <v>3537.7</v>
      </c>
    </row>
    <row r="1966" spans="1:2" x14ac:dyDescent="0.35">
      <c r="A1966" s="1">
        <v>23</v>
      </c>
      <c r="B1966" s="44">
        <v>3500.61</v>
      </c>
    </row>
    <row r="1967" spans="1:2" x14ac:dyDescent="0.35">
      <c r="A1967" s="1">
        <v>26</v>
      </c>
      <c r="B1967" s="44">
        <v>3490.55</v>
      </c>
    </row>
    <row r="1968" spans="1:2" x14ac:dyDescent="0.35">
      <c r="A1968" s="1">
        <v>26</v>
      </c>
      <c r="B1968" s="44">
        <v>3484.33</v>
      </c>
    </row>
    <row r="1969" spans="1:2" x14ac:dyDescent="0.35">
      <c r="A1969" s="1">
        <v>18</v>
      </c>
      <c r="B1969" s="44">
        <v>3481.87</v>
      </c>
    </row>
    <row r="1970" spans="1:2" x14ac:dyDescent="0.35">
      <c r="A1970" s="1">
        <v>29</v>
      </c>
      <c r="B1970" s="44">
        <v>3471.41</v>
      </c>
    </row>
    <row r="1971" spans="1:2" x14ac:dyDescent="0.35">
      <c r="A1971" s="1">
        <v>19</v>
      </c>
      <c r="B1971" s="44">
        <v>3463.51</v>
      </c>
    </row>
    <row r="1972" spans="1:2" x14ac:dyDescent="0.35">
      <c r="A1972" s="1">
        <v>35</v>
      </c>
      <c r="B1972" s="44">
        <v>3453.77</v>
      </c>
    </row>
    <row r="1973" spans="1:2" x14ac:dyDescent="0.35">
      <c r="A1973" s="1">
        <v>22</v>
      </c>
      <c r="B1973" s="44">
        <v>3443.06</v>
      </c>
    </row>
    <row r="1974" spans="1:2" x14ac:dyDescent="0.35">
      <c r="A1974" s="1">
        <v>36</v>
      </c>
      <c r="B1974" s="44">
        <v>3436.5</v>
      </c>
    </row>
    <row r="1975" spans="1:2" x14ac:dyDescent="0.35">
      <c r="A1975" s="1">
        <v>21</v>
      </c>
      <c r="B1975" s="44">
        <v>3434.38</v>
      </c>
    </row>
    <row r="1976" spans="1:2" x14ac:dyDescent="0.35">
      <c r="A1976" s="1">
        <v>26</v>
      </c>
      <c r="B1976" s="44">
        <v>3410.32</v>
      </c>
    </row>
    <row r="1977" spans="1:2" x14ac:dyDescent="0.35">
      <c r="A1977" s="1">
        <v>18</v>
      </c>
      <c r="B1977" s="44">
        <v>3393.36</v>
      </c>
    </row>
    <row r="1978" spans="1:2" x14ac:dyDescent="0.35">
      <c r="A1978" s="1">
        <v>26</v>
      </c>
      <c r="B1978" s="44">
        <v>3392.98</v>
      </c>
    </row>
    <row r="1979" spans="1:2" x14ac:dyDescent="0.35">
      <c r="A1979" s="1">
        <v>26</v>
      </c>
      <c r="B1979" s="44">
        <v>3392.37</v>
      </c>
    </row>
    <row r="1980" spans="1:2" x14ac:dyDescent="0.35">
      <c r="A1980" s="1">
        <v>26</v>
      </c>
      <c r="B1980" s="44">
        <v>3385.4</v>
      </c>
    </row>
    <row r="1981" spans="1:2" x14ac:dyDescent="0.35">
      <c r="A1981" s="1">
        <v>26</v>
      </c>
      <c r="B1981" s="44">
        <v>3378.91</v>
      </c>
    </row>
    <row r="1982" spans="1:2" x14ac:dyDescent="0.35">
      <c r="A1982" s="1">
        <v>29</v>
      </c>
      <c r="B1982" s="44">
        <v>3366.67</v>
      </c>
    </row>
    <row r="1983" spans="1:2" x14ac:dyDescent="0.35">
      <c r="A1983" s="1">
        <v>27</v>
      </c>
      <c r="B1983" s="44">
        <v>3353.47</v>
      </c>
    </row>
    <row r="1984" spans="1:2" x14ac:dyDescent="0.35">
      <c r="A1984" s="1">
        <v>29</v>
      </c>
      <c r="B1984" s="44">
        <v>3353.28</v>
      </c>
    </row>
    <row r="1985" spans="1:2" x14ac:dyDescent="0.35">
      <c r="A1985" s="1">
        <v>31</v>
      </c>
      <c r="B1985" s="44">
        <v>3342.79</v>
      </c>
    </row>
    <row r="1986" spans="1:2" x14ac:dyDescent="0.35">
      <c r="A1986" s="1">
        <v>25</v>
      </c>
      <c r="B1986" s="44">
        <v>3309.79</v>
      </c>
    </row>
    <row r="1987" spans="1:2" x14ac:dyDescent="0.35">
      <c r="A1987" s="1">
        <v>19</v>
      </c>
      <c r="B1987" s="44">
        <v>3308.46</v>
      </c>
    </row>
    <row r="1988" spans="1:2" x14ac:dyDescent="0.35">
      <c r="A1988" s="1">
        <v>19</v>
      </c>
      <c r="B1988" s="44">
        <v>3300.7</v>
      </c>
    </row>
    <row r="1989" spans="1:2" x14ac:dyDescent="0.35">
      <c r="A1989" s="1">
        <v>26</v>
      </c>
      <c r="B1989" s="44">
        <v>3292.53</v>
      </c>
    </row>
    <row r="1990" spans="1:2" x14ac:dyDescent="0.35">
      <c r="A1990" s="1">
        <v>19</v>
      </c>
      <c r="B1990" s="44">
        <v>3280.22</v>
      </c>
    </row>
    <row r="1991" spans="1:2" x14ac:dyDescent="0.35">
      <c r="A1991" s="1">
        <v>21</v>
      </c>
      <c r="B1991" s="44">
        <v>3279.87</v>
      </c>
    </row>
    <row r="1992" spans="1:2" x14ac:dyDescent="0.35">
      <c r="A1992" s="1">
        <v>28</v>
      </c>
      <c r="B1992" s="44">
        <v>3277.16</v>
      </c>
    </row>
    <row r="1993" spans="1:2" x14ac:dyDescent="0.35">
      <c r="A1993" s="1">
        <v>28</v>
      </c>
      <c r="B1993" s="44">
        <v>3268.85</v>
      </c>
    </row>
    <row r="1994" spans="1:2" x14ac:dyDescent="0.35">
      <c r="A1994" s="1">
        <v>31</v>
      </c>
      <c r="B1994" s="44">
        <v>3260.2</v>
      </c>
    </row>
    <row r="1995" spans="1:2" x14ac:dyDescent="0.35">
      <c r="A1995" s="1">
        <v>25</v>
      </c>
      <c r="B1995" s="44">
        <v>3238.44</v>
      </c>
    </row>
    <row r="1996" spans="1:2" x14ac:dyDescent="0.35">
      <c r="A1996" s="1">
        <v>25</v>
      </c>
      <c r="B1996" s="44">
        <v>3227.12</v>
      </c>
    </row>
    <row r="1997" spans="1:2" x14ac:dyDescent="0.35">
      <c r="A1997" s="1">
        <v>25</v>
      </c>
      <c r="B1997" s="44">
        <v>3213.62</v>
      </c>
    </row>
    <row r="1998" spans="1:2" x14ac:dyDescent="0.35">
      <c r="A1998" s="1">
        <v>25</v>
      </c>
      <c r="B1998" s="44">
        <v>3208.79</v>
      </c>
    </row>
    <row r="1999" spans="1:2" x14ac:dyDescent="0.35">
      <c r="A1999" s="1">
        <v>25</v>
      </c>
      <c r="B1999" s="44">
        <v>3206.49</v>
      </c>
    </row>
    <row r="2000" spans="1:2" x14ac:dyDescent="0.35">
      <c r="A2000" s="1">
        <v>26</v>
      </c>
      <c r="B2000" s="44">
        <v>3201.25</v>
      </c>
    </row>
    <row r="2001" spans="1:2" x14ac:dyDescent="0.35">
      <c r="A2001" s="1">
        <v>21</v>
      </c>
      <c r="B2001" s="44">
        <v>3180.51</v>
      </c>
    </row>
    <row r="2002" spans="1:2" x14ac:dyDescent="0.35">
      <c r="A2002" s="1">
        <v>22</v>
      </c>
      <c r="B2002" s="44">
        <v>3179.96</v>
      </c>
    </row>
    <row r="2003" spans="1:2" x14ac:dyDescent="0.35">
      <c r="A2003" s="1">
        <v>26</v>
      </c>
      <c r="B2003" s="44">
        <v>3176.82</v>
      </c>
    </row>
    <row r="2004" spans="1:2" x14ac:dyDescent="0.35">
      <c r="A2004" s="1">
        <v>26</v>
      </c>
      <c r="B2004" s="44">
        <v>3176.29</v>
      </c>
    </row>
    <row r="2005" spans="1:2" x14ac:dyDescent="0.35">
      <c r="A2005" s="1">
        <v>28</v>
      </c>
      <c r="B2005" s="44">
        <v>3172.02</v>
      </c>
    </row>
    <row r="2006" spans="1:2" x14ac:dyDescent="0.35">
      <c r="A2006" s="1">
        <v>28</v>
      </c>
      <c r="B2006" s="44">
        <v>3171.61</v>
      </c>
    </row>
    <row r="2007" spans="1:2" x14ac:dyDescent="0.35">
      <c r="A2007" s="1">
        <v>21</v>
      </c>
      <c r="B2007" s="44">
        <v>3167.46</v>
      </c>
    </row>
    <row r="2008" spans="1:2" x14ac:dyDescent="0.35">
      <c r="A2008" s="1">
        <v>29</v>
      </c>
      <c r="B2008" s="44">
        <v>3162.02</v>
      </c>
    </row>
    <row r="2009" spans="1:2" x14ac:dyDescent="0.35">
      <c r="A2009" s="1">
        <v>28</v>
      </c>
      <c r="B2009" s="44">
        <v>3161.45</v>
      </c>
    </row>
    <row r="2010" spans="1:2" x14ac:dyDescent="0.35">
      <c r="A2010" s="1">
        <v>23</v>
      </c>
      <c r="B2010" s="44">
        <v>3128.35</v>
      </c>
    </row>
    <row r="2011" spans="1:2" x14ac:dyDescent="0.35">
      <c r="A2011" s="1">
        <v>35</v>
      </c>
      <c r="B2011" s="44">
        <v>3088.06</v>
      </c>
    </row>
    <row r="2012" spans="1:2" x14ac:dyDescent="0.35">
      <c r="A2012" s="1">
        <v>21</v>
      </c>
      <c r="B2012" s="44">
        <v>3077.1</v>
      </c>
    </row>
    <row r="2013" spans="1:2" x14ac:dyDescent="0.35">
      <c r="A2013" s="1">
        <v>27</v>
      </c>
      <c r="B2013" s="44">
        <v>3070.81</v>
      </c>
    </row>
    <row r="2014" spans="1:2" x14ac:dyDescent="0.35">
      <c r="A2014" s="1">
        <v>33</v>
      </c>
      <c r="B2014" s="44">
        <v>3065.49</v>
      </c>
    </row>
    <row r="2015" spans="1:2" x14ac:dyDescent="0.35">
      <c r="A2015" s="1">
        <v>28</v>
      </c>
      <c r="B2015" s="44">
        <v>3062.51</v>
      </c>
    </row>
    <row r="2016" spans="1:2" x14ac:dyDescent="0.35">
      <c r="A2016" s="1">
        <v>20</v>
      </c>
      <c r="B2016" s="44">
        <v>3056.39</v>
      </c>
    </row>
    <row r="2017" spans="1:2" x14ac:dyDescent="0.35">
      <c r="A2017" s="1">
        <v>25</v>
      </c>
      <c r="B2017" s="44">
        <v>3051.73</v>
      </c>
    </row>
    <row r="2018" spans="1:2" x14ac:dyDescent="0.35">
      <c r="A2018" s="1">
        <v>24</v>
      </c>
      <c r="B2018" s="44">
        <v>3046.06</v>
      </c>
    </row>
    <row r="2019" spans="1:2" x14ac:dyDescent="0.35">
      <c r="A2019" s="1">
        <v>24</v>
      </c>
      <c r="B2019" s="44">
        <v>3044.21</v>
      </c>
    </row>
    <row r="2020" spans="1:2" x14ac:dyDescent="0.35">
      <c r="A2020" s="1">
        <v>25</v>
      </c>
      <c r="B2020" s="44">
        <v>3021.81</v>
      </c>
    </row>
    <row r="2021" spans="1:2" x14ac:dyDescent="0.35">
      <c r="A2021" s="1">
        <v>34</v>
      </c>
      <c r="B2021" s="44">
        <v>3018.04</v>
      </c>
    </row>
    <row r="2022" spans="1:2" x14ac:dyDescent="0.35">
      <c r="A2022" s="1">
        <v>20</v>
      </c>
      <c r="B2022" s="44">
        <v>3012.22</v>
      </c>
    </row>
    <row r="2023" spans="1:2" x14ac:dyDescent="0.35">
      <c r="A2023" s="1">
        <v>31</v>
      </c>
      <c r="B2023" s="44">
        <v>2985.67</v>
      </c>
    </row>
    <row r="2024" spans="1:2" x14ac:dyDescent="0.35">
      <c r="A2024" s="1">
        <v>35</v>
      </c>
      <c r="B2024" s="44">
        <v>2979.52</v>
      </c>
    </row>
    <row r="2025" spans="1:2" x14ac:dyDescent="0.35">
      <c r="A2025" s="1">
        <v>27</v>
      </c>
      <c r="B2025" s="44">
        <v>2974.13</v>
      </c>
    </row>
    <row r="2026" spans="1:2" x14ac:dyDescent="0.35">
      <c r="A2026" s="1">
        <v>20</v>
      </c>
      <c r="B2026" s="44">
        <v>2943.41</v>
      </c>
    </row>
    <row r="2027" spans="1:2" x14ac:dyDescent="0.35">
      <c r="A2027" s="1">
        <v>26</v>
      </c>
      <c r="B2027" s="44">
        <v>2927.06</v>
      </c>
    </row>
    <row r="2028" spans="1:2" x14ac:dyDescent="0.35">
      <c r="A2028" s="1">
        <v>20</v>
      </c>
      <c r="B2028" s="44">
        <v>2913.57</v>
      </c>
    </row>
    <row r="2029" spans="1:2" x14ac:dyDescent="0.35">
      <c r="A2029" s="1">
        <v>26</v>
      </c>
      <c r="B2029" s="44">
        <v>2904.09</v>
      </c>
    </row>
    <row r="2030" spans="1:2" x14ac:dyDescent="0.35">
      <c r="A2030" s="1">
        <v>26</v>
      </c>
      <c r="B2030" s="44">
        <v>2902.91</v>
      </c>
    </row>
    <row r="2031" spans="1:2" x14ac:dyDescent="0.35">
      <c r="A2031" s="1">
        <v>23</v>
      </c>
      <c r="B2031" s="44">
        <v>2899.49</v>
      </c>
    </row>
    <row r="2032" spans="1:2" x14ac:dyDescent="0.35">
      <c r="A2032" s="1">
        <v>22</v>
      </c>
      <c r="B2032" s="44">
        <v>2897.46</v>
      </c>
    </row>
    <row r="2033" spans="1:2" x14ac:dyDescent="0.35">
      <c r="A2033" s="1">
        <v>26</v>
      </c>
      <c r="B2033" s="44">
        <v>2897.32</v>
      </c>
    </row>
    <row r="2034" spans="1:2" x14ac:dyDescent="0.35">
      <c r="A2034" s="1">
        <v>29</v>
      </c>
      <c r="B2034" s="44">
        <v>2867.12</v>
      </c>
    </row>
    <row r="2035" spans="1:2" x14ac:dyDescent="0.35">
      <c r="A2035" s="1">
        <v>29</v>
      </c>
      <c r="B2035" s="44">
        <v>2866.09</v>
      </c>
    </row>
    <row r="2036" spans="1:2" x14ac:dyDescent="0.35">
      <c r="A2036" s="1">
        <v>24</v>
      </c>
      <c r="B2036" s="44">
        <v>2855.44</v>
      </c>
    </row>
    <row r="2037" spans="1:2" x14ac:dyDescent="0.35">
      <c r="A2037" s="1">
        <v>24</v>
      </c>
      <c r="B2037" s="44">
        <v>2850.68</v>
      </c>
    </row>
    <row r="2038" spans="1:2" x14ac:dyDescent="0.35">
      <c r="A2038" s="1">
        <v>24</v>
      </c>
      <c r="B2038" s="44">
        <v>2842.76</v>
      </c>
    </row>
    <row r="2039" spans="1:2" x14ac:dyDescent="0.35">
      <c r="A2039" s="1">
        <v>22</v>
      </c>
      <c r="B2039" s="44">
        <v>2819.51</v>
      </c>
    </row>
    <row r="2040" spans="1:2" x14ac:dyDescent="0.35">
      <c r="A2040" s="1">
        <v>19</v>
      </c>
      <c r="B2040" s="44">
        <v>2803.7</v>
      </c>
    </row>
    <row r="2041" spans="1:2" x14ac:dyDescent="0.35">
      <c r="A2041" s="1">
        <v>18</v>
      </c>
      <c r="B2041" s="44">
        <v>2801.26</v>
      </c>
    </row>
    <row r="2042" spans="1:2" x14ac:dyDescent="0.35">
      <c r="A2042" s="1">
        <v>23</v>
      </c>
      <c r="B2042" s="44">
        <v>2789.06</v>
      </c>
    </row>
    <row r="2043" spans="1:2" x14ac:dyDescent="0.35">
      <c r="A2043" s="1">
        <v>23</v>
      </c>
      <c r="B2043" s="44">
        <v>2775.19</v>
      </c>
    </row>
    <row r="2044" spans="1:2" x14ac:dyDescent="0.35">
      <c r="A2044" s="1">
        <v>18</v>
      </c>
      <c r="B2044" s="44">
        <v>2773.46</v>
      </c>
    </row>
    <row r="2045" spans="1:2" x14ac:dyDescent="0.35">
      <c r="A2045" s="1">
        <v>25</v>
      </c>
      <c r="B2045" s="44">
        <v>2758.99</v>
      </c>
    </row>
    <row r="2046" spans="1:2" x14ac:dyDescent="0.35">
      <c r="A2046" s="1">
        <v>22</v>
      </c>
      <c r="B2046" s="44">
        <v>2755.02</v>
      </c>
    </row>
    <row r="2047" spans="1:2" x14ac:dyDescent="0.35">
      <c r="A2047" s="1">
        <v>22</v>
      </c>
      <c r="B2047" s="44">
        <v>2741.95</v>
      </c>
    </row>
    <row r="2048" spans="1:2" x14ac:dyDescent="0.35">
      <c r="A2048" s="1">
        <v>22</v>
      </c>
      <c r="B2048" s="44">
        <v>2731.91</v>
      </c>
    </row>
    <row r="2049" spans="1:2" x14ac:dyDescent="0.35">
      <c r="A2049" s="1">
        <v>19</v>
      </c>
      <c r="B2049" s="44">
        <v>2730.11</v>
      </c>
    </row>
    <row r="2050" spans="1:2" x14ac:dyDescent="0.35">
      <c r="A2050" s="1">
        <v>25</v>
      </c>
      <c r="B2050" s="44">
        <v>2727.4</v>
      </c>
    </row>
    <row r="2051" spans="1:2" x14ac:dyDescent="0.35">
      <c r="A2051" s="1">
        <v>34</v>
      </c>
      <c r="B2051" s="44">
        <v>2726.06</v>
      </c>
    </row>
    <row r="2052" spans="1:2" x14ac:dyDescent="0.35">
      <c r="A2052" s="1">
        <v>25</v>
      </c>
      <c r="B2052" s="44">
        <v>2721.32</v>
      </c>
    </row>
    <row r="2053" spans="1:2" x14ac:dyDescent="0.35">
      <c r="A2053" s="1">
        <v>19</v>
      </c>
      <c r="B2053" s="44">
        <v>2719.28</v>
      </c>
    </row>
    <row r="2054" spans="1:2" x14ac:dyDescent="0.35">
      <c r="A2054" s="1">
        <v>19</v>
      </c>
      <c r="B2054" s="44">
        <v>2710.83</v>
      </c>
    </row>
    <row r="2055" spans="1:2" x14ac:dyDescent="0.35">
      <c r="A2055" s="1">
        <v>19</v>
      </c>
      <c r="B2055" s="44">
        <v>2709.24</v>
      </c>
    </row>
    <row r="2056" spans="1:2" x14ac:dyDescent="0.35">
      <c r="A2056" s="1">
        <v>19</v>
      </c>
      <c r="B2056" s="44">
        <v>2709.11</v>
      </c>
    </row>
    <row r="2057" spans="1:2" x14ac:dyDescent="0.35">
      <c r="A2057" s="1">
        <v>26</v>
      </c>
      <c r="B2057" s="44">
        <v>2699.57</v>
      </c>
    </row>
    <row r="2058" spans="1:2" x14ac:dyDescent="0.35">
      <c r="A2058" s="1">
        <v>23</v>
      </c>
      <c r="B2058" s="44">
        <v>2690.11</v>
      </c>
    </row>
    <row r="2059" spans="1:2" x14ac:dyDescent="0.35">
      <c r="A2059" s="1">
        <v>28</v>
      </c>
      <c r="B2059" s="44">
        <v>2689.5</v>
      </c>
    </row>
    <row r="2060" spans="1:2" x14ac:dyDescent="0.35">
      <c r="A2060" s="1">
        <v>28</v>
      </c>
      <c r="B2060" s="44">
        <v>2684.69</v>
      </c>
    </row>
    <row r="2061" spans="1:2" x14ac:dyDescent="0.35">
      <c r="A2061" s="1">
        <v>26</v>
      </c>
      <c r="B2061" s="44">
        <v>2680.95</v>
      </c>
    </row>
    <row r="2062" spans="1:2" x14ac:dyDescent="0.35">
      <c r="A2062" s="1">
        <v>22</v>
      </c>
      <c r="B2062" s="44">
        <v>2643.27</v>
      </c>
    </row>
    <row r="2063" spans="1:2" x14ac:dyDescent="0.35">
      <c r="A2063" s="1">
        <v>22</v>
      </c>
      <c r="B2063" s="44">
        <v>2639.04</v>
      </c>
    </row>
    <row r="2064" spans="1:2" x14ac:dyDescent="0.35">
      <c r="A2064" s="1">
        <v>25</v>
      </c>
      <c r="B2064" s="44">
        <v>2632.99</v>
      </c>
    </row>
    <row r="2065" spans="1:2" x14ac:dyDescent="0.35">
      <c r="A2065" s="1">
        <v>21</v>
      </c>
      <c r="B2065" s="44">
        <v>2597.7800000000002</v>
      </c>
    </row>
    <row r="2066" spans="1:2" x14ac:dyDescent="0.35">
      <c r="A2066" s="1">
        <v>21</v>
      </c>
      <c r="B2066" s="44">
        <v>2585.85</v>
      </c>
    </row>
    <row r="2067" spans="1:2" x14ac:dyDescent="0.35">
      <c r="A2067" s="1">
        <v>21</v>
      </c>
      <c r="B2067" s="44">
        <v>2585.27</v>
      </c>
    </row>
    <row r="2068" spans="1:2" x14ac:dyDescent="0.35">
      <c r="A2068" s="1">
        <v>20</v>
      </c>
      <c r="B2068" s="44">
        <v>2585.04</v>
      </c>
    </row>
    <row r="2069" spans="1:2" x14ac:dyDescent="0.35">
      <c r="A2069" s="1">
        <v>20</v>
      </c>
      <c r="B2069" s="44">
        <v>2566.4699999999998</v>
      </c>
    </row>
    <row r="2070" spans="1:2" x14ac:dyDescent="0.35">
      <c r="A2070" s="1">
        <v>31</v>
      </c>
      <c r="B2070" s="44">
        <v>2545.6799999999998</v>
      </c>
    </row>
    <row r="2071" spans="1:2" x14ac:dyDescent="0.35">
      <c r="A2071" s="1">
        <v>32</v>
      </c>
      <c r="B2071" s="44">
        <v>2540.39</v>
      </c>
    </row>
    <row r="2072" spans="1:2" x14ac:dyDescent="0.35">
      <c r="A2072" s="1">
        <v>25</v>
      </c>
      <c r="B2072" s="44">
        <v>2534.39</v>
      </c>
    </row>
    <row r="2073" spans="1:2" x14ac:dyDescent="0.35">
      <c r="A2073" s="1">
        <v>22</v>
      </c>
      <c r="B2073" s="44">
        <v>2527.8200000000002</v>
      </c>
    </row>
    <row r="2074" spans="1:2" x14ac:dyDescent="0.35">
      <c r="A2074" s="1">
        <v>25</v>
      </c>
      <c r="B2074" s="44">
        <v>2523.17</v>
      </c>
    </row>
    <row r="2075" spans="1:2" x14ac:dyDescent="0.35">
      <c r="A2075" s="1">
        <v>31</v>
      </c>
      <c r="B2075" s="44">
        <v>2510.79</v>
      </c>
    </row>
    <row r="2076" spans="1:2" x14ac:dyDescent="0.35">
      <c r="A2076" s="1">
        <v>18</v>
      </c>
      <c r="B2076" s="44">
        <v>2500.9299999999998</v>
      </c>
    </row>
    <row r="2077" spans="1:2" x14ac:dyDescent="0.35">
      <c r="A2077" s="1">
        <v>27</v>
      </c>
      <c r="B2077" s="44">
        <v>2498.41</v>
      </c>
    </row>
    <row r="2078" spans="1:2" x14ac:dyDescent="0.35">
      <c r="A2078" s="1">
        <v>27</v>
      </c>
      <c r="B2078" s="44">
        <v>2497.04</v>
      </c>
    </row>
    <row r="2079" spans="1:2" x14ac:dyDescent="0.35">
      <c r="A2079" s="1">
        <v>27</v>
      </c>
      <c r="B2079" s="44">
        <v>2494.02</v>
      </c>
    </row>
    <row r="2080" spans="1:2" x14ac:dyDescent="0.35">
      <c r="A2080" s="1">
        <v>27</v>
      </c>
      <c r="B2080" s="44">
        <v>2483.7399999999998</v>
      </c>
    </row>
    <row r="2081" spans="1:2" x14ac:dyDescent="0.35">
      <c r="A2081" s="1">
        <v>24</v>
      </c>
      <c r="B2081" s="44">
        <v>2480.98</v>
      </c>
    </row>
    <row r="2082" spans="1:2" x14ac:dyDescent="0.35">
      <c r="A2082" s="1">
        <v>24</v>
      </c>
      <c r="B2082" s="44">
        <v>2473.33</v>
      </c>
    </row>
    <row r="2083" spans="1:2" x14ac:dyDescent="0.35">
      <c r="A2083" s="1">
        <v>24</v>
      </c>
      <c r="B2083" s="44">
        <v>2464.62</v>
      </c>
    </row>
    <row r="2084" spans="1:2" x14ac:dyDescent="0.35">
      <c r="A2084" s="1">
        <v>20</v>
      </c>
      <c r="B2084" s="44">
        <v>2459.7199999999998</v>
      </c>
    </row>
    <row r="2085" spans="1:2" x14ac:dyDescent="0.35">
      <c r="A2085" s="1">
        <v>24</v>
      </c>
      <c r="B2085" s="44">
        <v>2457.5</v>
      </c>
    </row>
    <row r="2086" spans="1:2" x14ac:dyDescent="0.35">
      <c r="A2086" s="1">
        <v>20</v>
      </c>
      <c r="B2086" s="44">
        <v>2457.21</v>
      </c>
    </row>
    <row r="2087" spans="1:2" x14ac:dyDescent="0.35">
      <c r="A2087" s="1">
        <v>23</v>
      </c>
      <c r="B2087" s="44">
        <v>2438.06</v>
      </c>
    </row>
    <row r="2088" spans="1:2" x14ac:dyDescent="0.35">
      <c r="A2088" s="1">
        <v>23</v>
      </c>
      <c r="B2088" s="44">
        <v>2416.96</v>
      </c>
    </row>
    <row r="2089" spans="1:2" x14ac:dyDescent="0.35">
      <c r="A2089" s="1">
        <v>22</v>
      </c>
      <c r="B2089" s="44">
        <v>2404.73</v>
      </c>
    </row>
    <row r="2090" spans="1:2" x14ac:dyDescent="0.35">
      <c r="A2090" s="1">
        <v>23</v>
      </c>
      <c r="B2090" s="44">
        <v>2396.1</v>
      </c>
    </row>
    <row r="2091" spans="1:2" x14ac:dyDescent="0.35">
      <c r="A2091" s="1">
        <v>23</v>
      </c>
      <c r="B2091" s="44">
        <v>2395.17</v>
      </c>
    </row>
    <row r="2092" spans="1:2" x14ac:dyDescent="0.35">
      <c r="A2092" s="1">
        <v>34</v>
      </c>
      <c r="B2092" s="44">
        <v>2373.3000000000002</v>
      </c>
    </row>
    <row r="2093" spans="1:2" x14ac:dyDescent="0.35">
      <c r="A2093" s="1">
        <v>20</v>
      </c>
      <c r="B2093" s="44">
        <v>2362.23</v>
      </c>
    </row>
    <row r="2094" spans="1:2" x14ac:dyDescent="0.35">
      <c r="A2094" s="1">
        <v>24</v>
      </c>
      <c r="B2094" s="44">
        <v>2352.9699999999998</v>
      </c>
    </row>
    <row r="2095" spans="1:2" x14ac:dyDescent="0.35">
      <c r="A2095" s="1">
        <v>19</v>
      </c>
      <c r="B2095" s="44">
        <v>2331.52</v>
      </c>
    </row>
    <row r="2096" spans="1:2" x14ac:dyDescent="0.35">
      <c r="A2096" s="1">
        <v>26</v>
      </c>
      <c r="B2096" s="44">
        <v>2322.62</v>
      </c>
    </row>
    <row r="2097" spans="1:2" x14ac:dyDescent="0.35">
      <c r="A2097" s="1">
        <v>18</v>
      </c>
      <c r="B2097" s="44">
        <v>2304</v>
      </c>
    </row>
    <row r="2098" spans="1:2" x14ac:dyDescent="0.35">
      <c r="A2098" s="1">
        <v>26</v>
      </c>
      <c r="B2098" s="44">
        <v>2302.3000000000002</v>
      </c>
    </row>
    <row r="2099" spans="1:2" x14ac:dyDescent="0.35">
      <c r="A2099" s="1">
        <v>33</v>
      </c>
      <c r="B2099" s="44">
        <v>2295.2399999999998</v>
      </c>
    </row>
    <row r="2100" spans="1:2" x14ac:dyDescent="0.35">
      <c r="A2100" s="1">
        <v>31</v>
      </c>
      <c r="B2100" s="44">
        <v>2277.7199999999998</v>
      </c>
    </row>
    <row r="2101" spans="1:2" x14ac:dyDescent="0.35">
      <c r="A2101" s="1">
        <v>20</v>
      </c>
      <c r="B2101" s="44">
        <v>2261.5700000000002</v>
      </c>
    </row>
    <row r="2102" spans="1:2" x14ac:dyDescent="0.35">
      <c r="A2102" s="1">
        <v>20</v>
      </c>
      <c r="B2102" s="44">
        <v>2257.48</v>
      </c>
    </row>
    <row r="2103" spans="1:2" x14ac:dyDescent="0.35">
      <c r="A2103" s="1">
        <v>22</v>
      </c>
      <c r="B2103" s="44">
        <v>2254.8000000000002</v>
      </c>
    </row>
    <row r="2104" spans="1:2" x14ac:dyDescent="0.35">
      <c r="A2104" s="1">
        <v>22</v>
      </c>
      <c r="B2104" s="44">
        <v>2250.84</v>
      </c>
    </row>
    <row r="2105" spans="1:2" x14ac:dyDescent="0.35">
      <c r="A2105" s="1">
        <v>19</v>
      </c>
      <c r="B2105" s="44">
        <v>2221.56</v>
      </c>
    </row>
    <row r="2106" spans="1:2" x14ac:dyDescent="0.35">
      <c r="A2106" s="1">
        <v>18</v>
      </c>
      <c r="B2106" s="44">
        <v>2219.4499999999998</v>
      </c>
    </row>
    <row r="2107" spans="1:2" x14ac:dyDescent="0.35">
      <c r="A2107" s="1">
        <v>18</v>
      </c>
      <c r="B2107" s="44">
        <v>2217.6</v>
      </c>
    </row>
    <row r="2108" spans="1:2" x14ac:dyDescent="0.35">
      <c r="A2108" s="1">
        <v>18</v>
      </c>
      <c r="B2108" s="44">
        <v>2217.4699999999998</v>
      </c>
    </row>
    <row r="2109" spans="1:2" x14ac:dyDescent="0.35">
      <c r="A2109" s="1">
        <v>28</v>
      </c>
      <c r="B2109" s="44">
        <v>2213.21</v>
      </c>
    </row>
    <row r="2110" spans="1:2" x14ac:dyDescent="0.35">
      <c r="A2110" s="1">
        <v>18</v>
      </c>
      <c r="B2110" s="44">
        <v>2211.13</v>
      </c>
    </row>
    <row r="2111" spans="1:2" x14ac:dyDescent="0.35">
      <c r="A2111" s="1">
        <v>18</v>
      </c>
      <c r="B2111" s="44">
        <v>2207.6999999999998</v>
      </c>
    </row>
    <row r="2112" spans="1:2" x14ac:dyDescent="0.35">
      <c r="A2112" s="1">
        <v>18</v>
      </c>
      <c r="B2112" s="44">
        <v>2205.98</v>
      </c>
    </row>
    <row r="2113" spans="1:2" x14ac:dyDescent="0.35">
      <c r="A2113" s="1">
        <v>18</v>
      </c>
      <c r="B2113" s="44">
        <v>2203.7399999999998</v>
      </c>
    </row>
    <row r="2114" spans="1:2" x14ac:dyDescent="0.35">
      <c r="A2114" s="1">
        <v>18</v>
      </c>
      <c r="B2114" s="44">
        <v>2203.4699999999998</v>
      </c>
    </row>
    <row r="2115" spans="1:2" x14ac:dyDescent="0.35">
      <c r="A2115" s="1">
        <v>18</v>
      </c>
      <c r="B2115" s="44">
        <v>2201.1</v>
      </c>
    </row>
    <row r="2116" spans="1:2" x14ac:dyDescent="0.35">
      <c r="A2116" s="1">
        <v>18</v>
      </c>
      <c r="B2116" s="44">
        <v>2200.83</v>
      </c>
    </row>
    <row r="2117" spans="1:2" x14ac:dyDescent="0.35">
      <c r="A2117" s="1">
        <v>18</v>
      </c>
      <c r="B2117" s="44">
        <v>2198.19</v>
      </c>
    </row>
    <row r="2118" spans="1:2" x14ac:dyDescent="0.35">
      <c r="A2118" s="1">
        <v>18</v>
      </c>
      <c r="B2118" s="44">
        <v>2196.4699999999998</v>
      </c>
    </row>
    <row r="2119" spans="1:2" x14ac:dyDescent="0.35">
      <c r="A2119" s="1">
        <v>31</v>
      </c>
      <c r="B2119" s="44">
        <v>2193.1999999999998</v>
      </c>
    </row>
    <row r="2120" spans="1:2" x14ac:dyDescent="0.35">
      <c r="A2120" s="1">
        <v>28</v>
      </c>
      <c r="B2120" s="44">
        <v>2170.08</v>
      </c>
    </row>
    <row r="2121" spans="1:2" x14ac:dyDescent="0.35">
      <c r="A2121" s="1">
        <v>22</v>
      </c>
      <c r="B2121" s="44">
        <v>2166.73</v>
      </c>
    </row>
    <row r="2122" spans="1:2" x14ac:dyDescent="0.35">
      <c r="A2122" s="1">
        <v>22</v>
      </c>
      <c r="B2122" s="44">
        <v>2156.75</v>
      </c>
    </row>
    <row r="2123" spans="1:2" x14ac:dyDescent="0.35">
      <c r="A2123" s="1">
        <v>22</v>
      </c>
      <c r="B2123" s="44">
        <v>2155.6799999999998</v>
      </c>
    </row>
    <row r="2124" spans="1:2" x14ac:dyDescent="0.35">
      <c r="A2124" s="1">
        <v>22</v>
      </c>
      <c r="B2124" s="44">
        <v>2154.36</v>
      </c>
    </row>
    <row r="2125" spans="1:2" x14ac:dyDescent="0.35">
      <c r="A2125" s="1">
        <v>22</v>
      </c>
      <c r="B2125" s="44">
        <v>2150.4699999999998</v>
      </c>
    </row>
    <row r="2126" spans="1:2" x14ac:dyDescent="0.35">
      <c r="A2126" s="1">
        <v>18</v>
      </c>
      <c r="B2126" s="44">
        <v>2144.85</v>
      </c>
    </row>
    <row r="2127" spans="1:2" x14ac:dyDescent="0.35">
      <c r="A2127" s="1">
        <v>19</v>
      </c>
      <c r="B2127" s="44">
        <v>2138.0700000000002</v>
      </c>
    </row>
    <row r="2128" spans="1:2" x14ac:dyDescent="0.35">
      <c r="A2128" s="1">
        <v>25</v>
      </c>
      <c r="B2128" s="44">
        <v>2137.65</v>
      </c>
    </row>
    <row r="2129" spans="1:2" x14ac:dyDescent="0.35">
      <c r="A2129" s="1">
        <v>19</v>
      </c>
      <c r="B2129" s="44">
        <v>2136.88</v>
      </c>
    </row>
    <row r="2130" spans="1:2" x14ac:dyDescent="0.35">
      <c r="A2130" s="1">
        <v>19</v>
      </c>
      <c r="B2130" s="44">
        <v>2134.9</v>
      </c>
    </row>
    <row r="2131" spans="1:2" x14ac:dyDescent="0.35">
      <c r="A2131" s="1">
        <v>19</v>
      </c>
      <c r="B2131" s="44">
        <v>2130.6799999999998</v>
      </c>
    </row>
    <row r="2132" spans="1:2" x14ac:dyDescent="0.35">
      <c r="A2132" s="1">
        <v>19</v>
      </c>
      <c r="B2132" s="44">
        <v>2128.4299999999998</v>
      </c>
    </row>
    <row r="2133" spans="1:2" x14ac:dyDescent="0.35">
      <c r="A2133" s="1">
        <v>18</v>
      </c>
      <c r="B2133" s="44">
        <v>2118.61</v>
      </c>
    </row>
    <row r="2134" spans="1:2" x14ac:dyDescent="0.35">
      <c r="A2134" s="1">
        <v>19</v>
      </c>
      <c r="B2134" s="44">
        <v>2117.34</v>
      </c>
    </row>
    <row r="2135" spans="1:2" x14ac:dyDescent="0.35">
      <c r="A2135" s="1">
        <v>33</v>
      </c>
      <c r="B2135" s="44">
        <v>2106.2600000000002</v>
      </c>
    </row>
    <row r="2136" spans="1:2" x14ac:dyDescent="0.35">
      <c r="A2136" s="1">
        <v>21</v>
      </c>
      <c r="B2136" s="44">
        <v>2104.11</v>
      </c>
    </row>
    <row r="2137" spans="1:2" x14ac:dyDescent="0.35">
      <c r="A2137" s="1">
        <v>21</v>
      </c>
      <c r="B2137" s="44">
        <v>2103.08</v>
      </c>
    </row>
    <row r="2138" spans="1:2" x14ac:dyDescent="0.35">
      <c r="A2138" s="1">
        <v>21</v>
      </c>
      <c r="B2138" s="44">
        <v>2102.2600000000002</v>
      </c>
    </row>
    <row r="2139" spans="1:2" x14ac:dyDescent="0.35">
      <c r="A2139" s="1">
        <v>18</v>
      </c>
      <c r="B2139" s="44">
        <v>2094.1</v>
      </c>
    </row>
    <row r="2140" spans="1:2" x14ac:dyDescent="0.35">
      <c r="A2140" s="1">
        <v>22</v>
      </c>
      <c r="B2140" s="44">
        <v>2055.3200000000002</v>
      </c>
    </row>
    <row r="2141" spans="1:2" x14ac:dyDescent="0.35">
      <c r="A2141" s="1">
        <v>22</v>
      </c>
      <c r="B2141" s="44">
        <v>2045.69</v>
      </c>
    </row>
    <row r="2142" spans="1:2" x14ac:dyDescent="0.35">
      <c r="A2142" s="1">
        <v>21</v>
      </c>
      <c r="B2142" s="44">
        <v>2026.97</v>
      </c>
    </row>
    <row r="2143" spans="1:2" x14ac:dyDescent="0.35">
      <c r="A2143" s="1">
        <v>21</v>
      </c>
      <c r="B2143" s="44">
        <v>2020.55</v>
      </c>
    </row>
    <row r="2144" spans="1:2" x14ac:dyDescent="0.35">
      <c r="A2144" s="1">
        <v>21</v>
      </c>
      <c r="B2144" s="44">
        <v>2020.18</v>
      </c>
    </row>
    <row r="2145" spans="1:2" x14ac:dyDescent="0.35">
      <c r="A2145" s="1">
        <v>21</v>
      </c>
      <c r="B2145" s="44">
        <v>2007.95</v>
      </c>
    </row>
    <row r="2146" spans="1:2" x14ac:dyDescent="0.35">
      <c r="A2146" s="1">
        <v>24</v>
      </c>
      <c r="B2146" s="44">
        <v>1986.93</v>
      </c>
    </row>
    <row r="2147" spans="1:2" x14ac:dyDescent="0.35">
      <c r="A2147" s="1">
        <v>20</v>
      </c>
      <c r="B2147" s="44">
        <v>1984.45</v>
      </c>
    </row>
    <row r="2148" spans="1:2" x14ac:dyDescent="0.35">
      <c r="A2148" s="1">
        <v>24</v>
      </c>
      <c r="B2148" s="44">
        <v>1981.58</v>
      </c>
    </row>
    <row r="2149" spans="1:2" x14ac:dyDescent="0.35">
      <c r="A2149" s="1">
        <v>20</v>
      </c>
      <c r="B2149" s="44">
        <v>1980.07</v>
      </c>
    </row>
    <row r="2150" spans="1:2" x14ac:dyDescent="0.35">
      <c r="A2150" s="1">
        <v>24</v>
      </c>
      <c r="B2150" s="44">
        <v>1977.82</v>
      </c>
    </row>
    <row r="2151" spans="1:2" x14ac:dyDescent="0.35">
      <c r="A2151" s="1">
        <v>24</v>
      </c>
      <c r="B2151" s="44">
        <v>1972.95</v>
      </c>
    </row>
    <row r="2152" spans="1:2" x14ac:dyDescent="0.35">
      <c r="A2152" s="1">
        <v>24</v>
      </c>
      <c r="B2152" s="44">
        <v>1969.61</v>
      </c>
    </row>
    <row r="2153" spans="1:2" x14ac:dyDescent="0.35">
      <c r="A2153" s="1">
        <v>20</v>
      </c>
      <c r="B2153" s="44">
        <v>1967.02</v>
      </c>
    </row>
    <row r="2154" spans="1:2" x14ac:dyDescent="0.35">
      <c r="A2154" s="1">
        <v>20</v>
      </c>
      <c r="B2154" s="44">
        <v>1964.78</v>
      </c>
    </row>
    <row r="2155" spans="1:2" x14ac:dyDescent="0.35">
      <c r="A2155" s="1">
        <v>21</v>
      </c>
      <c r="B2155" s="44">
        <v>1917.32</v>
      </c>
    </row>
    <row r="2156" spans="1:2" x14ac:dyDescent="0.35">
      <c r="A2156" s="1">
        <v>21</v>
      </c>
      <c r="B2156" s="44">
        <v>1909.53</v>
      </c>
    </row>
    <row r="2157" spans="1:2" x14ac:dyDescent="0.35">
      <c r="A2157" s="1">
        <v>28</v>
      </c>
      <c r="B2157" s="44">
        <v>1908.9</v>
      </c>
    </row>
    <row r="2158" spans="1:2" x14ac:dyDescent="0.35">
      <c r="A2158" s="1">
        <v>21</v>
      </c>
      <c r="B2158" s="44">
        <v>1906.36</v>
      </c>
    </row>
    <row r="2159" spans="1:2" x14ac:dyDescent="0.35">
      <c r="A2159" s="1">
        <v>20</v>
      </c>
      <c r="B2159" s="44">
        <v>1880.49</v>
      </c>
    </row>
    <row r="2160" spans="1:2" x14ac:dyDescent="0.35">
      <c r="A2160" s="1">
        <v>20</v>
      </c>
      <c r="B2160" s="44">
        <v>1880.07</v>
      </c>
    </row>
    <row r="2161" spans="1:2" x14ac:dyDescent="0.35">
      <c r="A2161" s="1">
        <v>20</v>
      </c>
      <c r="B2161" s="44">
        <v>1877.93</v>
      </c>
    </row>
    <row r="2162" spans="1:2" x14ac:dyDescent="0.35">
      <c r="A2162" s="1">
        <v>20</v>
      </c>
      <c r="B2162" s="44">
        <v>1875.34</v>
      </c>
    </row>
    <row r="2163" spans="1:2" x14ac:dyDescent="0.35">
      <c r="A2163" s="1">
        <v>26</v>
      </c>
      <c r="B2163" s="44">
        <v>1865.98</v>
      </c>
    </row>
    <row r="2164" spans="1:2" x14ac:dyDescent="0.35">
      <c r="A2164" s="1">
        <v>18</v>
      </c>
      <c r="B2164" s="44">
        <v>1863.45</v>
      </c>
    </row>
    <row r="2165" spans="1:2" x14ac:dyDescent="0.35">
      <c r="A2165" s="1">
        <v>28</v>
      </c>
      <c r="B2165" s="44">
        <v>1850.55</v>
      </c>
    </row>
    <row r="2166" spans="1:2" x14ac:dyDescent="0.35">
      <c r="A2166" s="1">
        <v>19</v>
      </c>
      <c r="B2166" s="44">
        <v>1842.52</v>
      </c>
    </row>
    <row r="2167" spans="1:2" x14ac:dyDescent="0.35">
      <c r="A2167" s="1">
        <v>23</v>
      </c>
      <c r="B2167" s="44">
        <v>1837.28</v>
      </c>
    </row>
    <row r="2168" spans="1:2" x14ac:dyDescent="0.35">
      <c r="A2168" s="1">
        <v>19</v>
      </c>
      <c r="B2168" s="44">
        <v>1837.24</v>
      </c>
    </row>
    <row r="2169" spans="1:2" x14ac:dyDescent="0.35">
      <c r="A2169" s="1">
        <v>19</v>
      </c>
      <c r="B2169" s="44">
        <v>1832.09</v>
      </c>
    </row>
    <row r="2170" spans="1:2" x14ac:dyDescent="0.35">
      <c r="A2170" s="1">
        <v>23</v>
      </c>
      <c r="B2170" s="44">
        <v>1826.84</v>
      </c>
    </row>
    <row r="2171" spans="1:2" x14ac:dyDescent="0.35">
      <c r="A2171" s="1">
        <v>23</v>
      </c>
      <c r="B2171" s="44">
        <v>1824.29</v>
      </c>
    </row>
    <row r="2172" spans="1:2" x14ac:dyDescent="0.35">
      <c r="A2172" s="1">
        <v>18</v>
      </c>
      <c r="B2172" s="44">
        <v>1822.54</v>
      </c>
    </row>
    <row r="2173" spans="1:2" x14ac:dyDescent="0.35">
      <c r="A2173" s="1">
        <v>23</v>
      </c>
      <c r="B2173" s="44">
        <v>1815.88</v>
      </c>
    </row>
    <row r="2174" spans="1:2" x14ac:dyDescent="0.35">
      <c r="A2174" s="1">
        <v>20</v>
      </c>
      <c r="B2174" s="44">
        <v>1769.53</v>
      </c>
    </row>
    <row r="2175" spans="1:2" x14ac:dyDescent="0.35">
      <c r="A2175" s="1">
        <v>19</v>
      </c>
      <c r="B2175" s="44">
        <v>1759.34</v>
      </c>
    </row>
    <row r="2176" spans="1:2" x14ac:dyDescent="0.35">
      <c r="A2176" s="1">
        <v>24</v>
      </c>
      <c r="B2176" s="44">
        <v>1756.6</v>
      </c>
    </row>
    <row r="2177" spans="1:2" x14ac:dyDescent="0.35">
      <c r="A2177" s="1">
        <v>19</v>
      </c>
      <c r="B2177" s="44">
        <v>1748.77</v>
      </c>
    </row>
    <row r="2178" spans="1:2" x14ac:dyDescent="0.35">
      <c r="A2178" s="1">
        <v>19</v>
      </c>
      <c r="B2178" s="44">
        <v>1744.47</v>
      </c>
    </row>
    <row r="2179" spans="1:2" x14ac:dyDescent="0.35">
      <c r="A2179" s="1">
        <v>19</v>
      </c>
      <c r="B2179" s="44">
        <v>1743.21</v>
      </c>
    </row>
    <row r="2180" spans="1:2" x14ac:dyDescent="0.35">
      <c r="A2180" s="1">
        <v>19</v>
      </c>
      <c r="B2180" s="44">
        <v>1737.38</v>
      </c>
    </row>
    <row r="2181" spans="1:2" x14ac:dyDescent="0.35">
      <c r="A2181" s="1">
        <v>19</v>
      </c>
      <c r="B2181" s="44">
        <v>1731.68</v>
      </c>
    </row>
    <row r="2182" spans="1:2" x14ac:dyDescent="0.35">
      <c r="A2182" s="1">
        <v>19</v>
      </c>
      <c r="B2182" s="44">
        <v>1728.9</v>
      </c>
    </row>
    <row r="2183" spans="1:2" x14ac:dyDescent="0.35">
      <c r="A2183" s="1">
        <v>19</v>
      </c>
      <c r="B2183" s="44">
        <v>1727.79</v>
      </c>
    </row>
    <row r="2184" spans="1:2" x14ac:dyDescent="0.35">
      <c r="A2184" s="1">
        <v>18</v>
      </c>
      <c r="B2184" s="44">
        <v>1727.54</v>
      </c>
    </row>
    <row r="2185" spans="1:2" x14ac:dyDescent="0.35">
      <c r="A2185" s="1">
        <v>18</v>
      </c>
      <c r="B2185" s="44">
        <v>1725.55</v>
      </c>
    </row>
    <row r="2186" spans="1:2" x14ac:dyDescent="0.35">
      <c r="A2186" s="1">
        <v>18</v>
      </c>
      <c r="B2186" s="44">
        <v>1720.35</v>
      </c>
    </row>
    <row r="2187" spans="1:2" x14ac:dyDescent="0.35">
      <c r="A2187" s="1">
        <v>18</v>
      </c>
      <c r="B2187" s="44">
        <v>1719.44</v>
      </c>
    </row>
    <row r="2188" spans="1:2" x14ac:dyDescent="0.35">
      <c r="A2188" s="1">
        <v>18</v>
      </c>
      <c r="B2188" s="44">
        <v>1712.23</v>
      </c>
    </row>
    <row r="2189" spans="1:2" x14ac:dyDescent="0.35">
      <c r="A2189" s="1">
        <v>18</v>
      </c>
      <c r="B2189" s="44">
        <v>1711.03</v>
      </c>
    </row>
    <row r="2190" spans="1:2" x14ac:dyDescent="0.35">
      <c r="A2190" s="1">
        <v>18</v>
      </c>
      <c r="B2190" s="44">
        <v>1708.93</v>
      </c>
    </row>
    <row r="2191" spans="1:2" x14ac:dyDescent="0.35">
      <c r="A2191" s="1">
        <v>18</v>
      </c>
      <c r="B2191" s="44">
        <v>1708</v>
      </c>
    </row>
    <row r="2192" spans="1:2" x14ac:dyDescent="0.35">
      <c r="A2192" s="1">
        <v>18</v>
      </c>
      <c r="B2192" s="44">
        <v>1705.62</v>
      </c>
    </row>
    <row r="2193" spans="1:2" x14ac:dyDescent="0.35">
      <c r="A2193" s="1">
        <v>18</v>
      </c>
      <c r="B2193" s="44">
        <v>1704.7</v>
      </c>
    </row>
    <row r="2194" spans="1:2" x14ac:dyDescent="0.35">
      <c r="A2194" s="1">
        <v>18</v>
      </c>
      <c r="B2194" s="44">
        <v>1704.57</v>
      </c>
    </row>
    <row r="2195" spans="1:2" x14ac:dyDescent="0.35">
      <c r="A2195" s="1">
        <v>18</v>
      </c>
      <c r="B2195" s="44">
        <v>1702.46</v>
      </c>
    </row>
    <row r="2196" spans="1:2" x14ac:dyDescent="0.35">
      <c r="A2196" s="1">
        <v>18</v>
      </c>
      <c r="B2196" s="44">
        <v>1694.8</v>
      </c>
    </row>
    <row r="2197" spans="1:2" x14ac:dyDescent="0.35">
      <c r="A2197" s="1">
        <v>22</v>
      </c>
      <c r="B2197" s="44">
        <v>1682.6</v>
      </c>
    </row>
    <row r="2198" spans="1:2" x14ac:dyDescent="0.35">
      <c r="A2198" s="1">
        <v>22</v>
      </c>
      <c r="B2198" s="44">
        <v>1674.63</v>
      </c>
    </row>
    <row r="2199" spans="1:2" x14ac:dyDescent="0.35">
      <c r="A2199" s="1">
        <v>22</v>
      </c>
      <c r="B2199" s="44">
        <v>1665</v>
      </c>
    </row>
    <row r="2200" spans="1:2" x14ac:dyDescent="0.35">
      <c r="A2200" s="1">
        <v>19</v>
      </c>
      <c r="B2200" s="44">
        <v>1646.43</v>
      </c>
    </row>
    <row r="2201" spans="1:2" x14ac:dyDescent="0.35">
      <c r="A2201" s="1">
        <v>19</v>
      </c>
      <c r="B2201" s="44">
        <v>1639.56</v>
      </c>
    </row>
    <row r="2202" spans="1:2" x14ac:dyDescent="0.35">
      <c r="A2202" s="1">
        <v>19</v>
      </c>
      <c r="B2202" s="44">
        <v>1639.56</v>
      </c>
    </row>
    <row r="2203" spans="1:2" x14ac:dyDescent="0.35">
      <c r="A2203" s="1">
        <v>19</v>
      </c>
      <c r="B2203" s="44">
        <v>1635.73</v>
      </c>
    </row>
    <row r="2204" spans="1:2" x14ac:dyDescent="0.35">
      <c r="A2204" s="1">
        <v>18</v>
      </c>
      <c r="B2204" s="44">
        <v>1634.57</v>
      </c>
    </row>
    <row r="2205" spans="1:2" x14ac:dyDescent="0.35">
      <c r="A2205" s="1">
        <v>18</v>
      </c>
      <c r="B2205" s="44">
        <v>1633.96</v>
      </c>
    </row>
    <row r="2206" spans="1:2" x14ac:dyDescent="0.35">
      <c r="A2206" s="1">
        <v>18</v>
      </c>
      <c r="B2206" s="44">
        <v>1633.04</v>
      </c>
    </row>
    <row r="2207" spans="1:2" x14ac:dyDescent="0.35">
      <c r="A2207" s="1">
        <v>19</v>
      </c>
      <c r="B2207" s="44">
        <v>1632.56</v>
      </c>
    </row>
    <row r="2208" spans="1:2" x14ac:dyDescent="0.35">
      <c r="A2208" s="1">
        <v>19</v>
      </c>
      <c r="B2208" s="44">
        <v>1632.04</v>
      </c>
    </row>
    <row r="2209" spans="1:2" x14ac:dyDescent="0.35">
      <c r="A2209" s="1">
        <v>18</v>
      </c>
      <c r="B2209" s="44">
        <v>1631.82</v>
      </c>
    </row>
    <row r="2210" spans="1:2" x14ac:dyDescent="0.35">
      <c r="A2210" s="1">
        <v>18</v>
      </c>
      <c r="B2210" s="44">
        <v>1631.67</v>
      </c>
    </row>
    <row r="2211" spans="1:2" x14ac:dyDescent="0.35">
      <c r="A2211" s="1">
        <v>18</v>
      </c>
      <c r="B2211" s="44">
        <v>1629.83</v>
      </c>
    </row>
    <row r="2212" spans="1:2" x14ac:dyDescent="0.35">
      <c r="A2212" s="1">
        <v>19</v>
      </c>
      <c r="B2212" s="44">
        <v>1628.47</v>
      </c>
    </row>
    <row r="2213" spans="1:2" x14ac:dyDescent="0.35">
      <c r="A2213" s="1">
        <v>19</v>
      </c>
      <c r="B2213" s="44">
        <v>1627.28</v>
      </c>
    </row>
    <row r="2214" spans="1:2" x14ac:dyDescent="0.35">
      <c r="A2214" s="1">
        <v>19</v>
      </c>
      <c r="B2214" s="44">
        <v>1625.43</v>
      </c>
    </row>
    <row r="2215" spans="1:2" x14ac:dyDescent="0.35">
      <c r="A2215" s="1">
        <v>18</v>
      </c>
      <c r="B2215" s="44">
        <v>1622.19</v>
      </c>
    </row>
    <row r="2216" spans="1:2" x14ac:dyDescent="0.35">
      <c r="A2216" s="1">
        <v>18</v>
      </c>
      <c r="B2216" s="44">
        <v>1621.88</v>
      </c>
    </row>
    <row r="2217" spans="1:2" x14ac:dyDescent="0.35">
      <c r="A2217" s="1">
        <v>19</v>
      </c>
      <c r="B2217" s="44">
        <v>1621.34</v>
      </c>
    </row>
    <row r="2218" spans="1:2" x14ac:dyDescent="0.35">
      <c r="A2218" s="1">
        <v>27</v>
      </c>
      <c r="B2218" s="44">
        <v>1617.16</v>
      </c>
    </row>
    <row r="2219" spans="1:2" x14ac:dyDescent="0.35">
      <c r="A2219" s="1">
        <v>18</v>
      </c>
      <c r="B2219" s="44">
        <v>1615.77</v>
      </c>
    </row>
    <row r="2220" spans="1:2" x14ac:dyDescent="0.35">
      <c r="A2220" s="1">
        <v>18</v>
      </c>
      <c r="B2220" s="44">
        <v>1607.51</v>
      </c>
    </row>
    <row r="2221" spans="1:2" x14ac:dyDescent="0.35">
      <c r="A2221" s="1">
        <v>30</v>
      </c>
      <c r="B2221" s="44">
        <v>1566.88</v>
      </c>
    </row>
    <row r="2222" spans="1:2" x14ac:dyDescent="0.35">
      <c r="A2222" s="1">
        <v>21</v>
      </c>
      <c r="B2222" s="44">
        <v>1534.3</v>
      </c>
    </row>
    <row r="2223" spans="1:2" x14ac:dyDescent="0.35">
      <c r="A2223" s="1">
        <v>22</v>
      </c>
      <c r="B2223" s="44">
        <v>1532.47</v>
      </c>
    </row>
    <row r="2224" spans="1:2" x14ac:dyDescent="0.35">
      <c r="A2224" s="1">
        <v>21</v>
      </c>
      <c r="B2224" s="44">
        <v>1526.31</v>
      </c>
    </row>
    <row r="2225" spans="1:2" x14ac:dyDescent="0.35">
      <c r="A2225" s="1">
        <v>21</v>
      </c>
      <c r="B2225" s="44">
        <v>1515.34</v>
      </c>
    </row>
    <row r="2226" spans="1:2" x14ac:dyDescent="0.35">
      <c r="A2226" s="1">
        <v>24</v>
      </c>
      <c r="B2226" s="44">
        <v>1497</v>
      </c>
    </row>
    <row r="2227" spans="1:2" x14ac:dyDescent="0.35">
      <c r="A2227" s="1">
        <v>27</v>
      </c>
      <c r="B2227" s="44">
        <v>1493</v>
      </c>
    </row>
    <row r="2228" spans="1:2" x14ac:dyDescent="0.35">
      <c r="A2228" s="1">
        <v>25</v>
      </c>
      <c r="B2228" s="44">
        <v>1481</v>
      </c>
    </row>
    <row r="2229" spans="1:2" x14ac:dyDescent="0.35">
      <c r="A2229" s="1">
        <v>24</v>
      </c>
      <c r="B2229" s="44">
        <v>1477</v>
      </c>
    </row>
    <row r="2230" spans="1:2" x14ac:dyDescent="0.35">
      <c r="A2230" s="1">
        <v>19</v>
      </c>
      <c r="B2230" s="44">
        <v>1467</v>
      </c>
    </row>
    <row r="2231" spans="1:2" x14ac:dyDescent="0.35">
      <c r="A2231" s="1">
        <v>25</v>
      </c>
      <c r="B2231" s="44">
        <v>1445</v>
      </c>
    </row>
    <row r="2232" spans="1:2" x14ac:dyDescent="0.35">
      <c r="A2232" s="1">
        <v>22</v>
      </c>
      <c r="B2232" s="44">
        <v>1438</v>
      </c>
    </row>
    <row r="2233" spans="1:2" x14ac:dyDescent="0.35">
      <c r="A2233" s="1">
        <v>25</v>
      </c>
      <c r="B2233" s="44">
        <v>1422</v>
      </c>
    </row>
    <row r="2234" spans="1:2" x14ac:dyDescent="0.35">
      <c r="A2234" s="1">
        <v>21</v>
      </c>
      <c r="B2234" s="44">
        <v>1421</v>
      </c>
    </row>
    <row r="2235" spans="1:2" x14ac:dyDescent="0.35">
      <c r="A2235" s="1">
        <v>26</v>
      </c>
      <c r="B2235" s="44">
        <v>1417</v>
      </c>
    </row>
    <row r="2236" spans="1:2" x14ac:dyDescent="0.35">
      <c r="A2236" s="1">
        <v>25</v>
      </c>
      <c r="B2236" s="44">
        <v>1402</v>
      </c>
    </row>
    <row r="2237" spans="1:2" x14ac:dyDescent="0.35">
      <c r="A2237" s="1">
        <v>24</v>
      </c>
      <c r="B2237" s="44">
        <v>1400.44</v>
      </c>
    </row>
    <row r="2238" spans="1:2" x14ac:dyDescent="0.35">
      <c r="A2238" s="1">
        <v>20</v>
      </c>
      <c r="B2238" s="44">
        <v>1391.53</v>
      </c>
    </row>
    <row r="2239" spans="1:2" x14ac:dyDescent="0.35">
      <c r="A2239" s="1">
        <v>20</v>
      </c>
      <c r="B2239" s="44">
        <v>1390</v>
      </c>
    </row>
    <row r="2240" spans="1:2" x14ac:dyDescent="0.35">
      <c r="A2240" s="1">
        <v>23</v>
      </c>
      <c r="B2240" s="44">
        <v>1389</v>
      </c>
    </row>
    <row r="2241" spans="1:2" x14ac:dyDescent="0.35">
      <c r="A2241" s="1">
        <v>20</v>
      </c>
      <c r="B2241" s="44">
        <v>1382</v>
      </c>
    </row>
    <row r="2242" spans="1:2" x14ac:dyDescent="0.35">
      <c r="A2242" s="1">
        <v>24</v>
      </c>
      <c r="B2242" s="44">
        <v>1359</v>
      </c>
    </row>
    <row r="2243" spans="1:2" x14ac:dyDescent="0.35">
      <c r="A2243" s="1">
        <v>25</v>
      </c>
      <c r="B2243" s="44">
        <v>1341.16</v>
      </c>
    </row>
    <row r="2244" spans="1:2" x14ac:dyDescent="0.35">
      <c r="A2244" s="1">
        <v>27</v>
      </c>
      <c r="B2244" s="44">
        <v>1338</v>
      </c>
    </row>
    <row r="2245" spans="1:2" x14ac:dyDescent="0.35">
      <c r="A2245" s="1">
        <v>24</v>
      </c>
      <c r="B2245" s="44">
        <v>1332.61</v>
      </c>
    </row>
    <row r="2246" spans="1:2" x14ac:dyDescent="0.35">
      <c r="A2246" s="1">
        <v>23</v>
      </c>
      <c r="B2246" s="44">
        <v>1329.17</v>
      </c>
    </row>
    <row r="2247" spans="1:2" x14ac:dyDescent="0.35">
      <c r="A2247" s="1">
        <v>20</v>
      </c>
      <c r="B2247" s="44">
        <v>1315</v>
      </c>
    </row>
    <row r="2248" spans="1:2" x14ac:dyDescent="0.35">
      <c r="A2248" s="1">
        <v>23</v>
      </c>
      <c r="B2248" s="44">
        <v>1304</v>
      </c>
    </row>
    <row r="2249" spans="1:2" x14ac:dyDescent="0.35">
      <c r="A2249" s="1">
        <v>20</v>
      </c>
      <c r="B2249" s="44">
        <v>1304</v>
      </c>
    </row>
    <row r="2250" spans="1:2" x14ac:dyDescent="0.35">
      <c r="A2250" s="1">
        <v>21</v>
      </c>
      <c r="B2250" s="44">
        <v>1293</v>
      </c>
    </row>
    <row r="2251" spans="1:2" x14ac:dyDescent="0.35">
      <c r="A2251" s="1">
        <v>25</v>
      </c>
      <c r="B2251" s="44">
        <v>1290.93</v>
      </c>
    </row>
    <row r="2252" spans="1:2" x14ac:dyDescent="0.35">
      <c r="A2252" s="1">
        <v>22</v>
      </c>
      <c r="B2252" s="44">
        <v>1286</v>
      </c>
    </row>
    <row r="2253" spans="1:2" x14ac:dyDescent="0.35">
      <c r="A2253" s="1">
        <v>18</v>
      </c>
      <c r="B2253" s="44">
        <v>1285</v>
      </c>
    </row>
    <row r="2254" spans="1:2" x14ac:dyDescent="0.35">
      <c r="A2254" s="1">
        <v>18</v>
      </c>
      <c r="B2254" s="44">
        <v>1283</v>
      </c>
    </row>
    <row r="2255" spans="1:2" x14ac:dyDescent="0.35">
      <c r="A2255" s="1">
        <v>25</v>
      </c>
      <c r="B2255" s="44">
        <v>1276</v>
      </c>
    </row>
    <row r="2256" spans="1:2" x14ac:dyDescent="0.35">
      <c r="A2256" s="1">
        <v>20</v>
      </c>
      <c r="B2256" s="44">
        <v>1267</v>
      </c>
    </row>
    <row r="2257" spans="1:2" x14ac:dyDescent="0.35">
      <c r="A2257" s="1">
        <v>19</v>
      </c>
      <c r="B2257" s="44">
        <v>1263.25</v>
      </c>
    </row>
    <row r="2258" spans="1:2" x14ac:dyDescent="0.35">
      <c r="A2258" s="1">
        <v>19</v>
      </c>
      <c r="B2258" s="44">
        <v>1261.8599999999999</v>
      </c>
    </row>
    <row r="2259" spans="1:2" x14ac:dyDescent="0.35">
      <c r="A2259" s="1">
        <v>19</v>
      </c>
      <c r="B2259" s="44">
        <v>1261.44</v>
      </c>
    </row>
    <row r="2260" spans="1:2" x14ac:dyDescent="0.35">
      <c r="A2260" s="1">
        <v>19</v>
      </c>
      <c r="B2260" s="44">
        <v>1256.3</v>
      </c>
    </row>
    <row r="2261" spans="1:2" x14ac:dyDescent="0.35">
      <c r="A2261" s="1">
        <v>19</v>
      </c>
      <c r="B2261" s="44">
        <v>1253.94</v>
      </c>
    </row>
    <row r="2262" spans="1:2" x14ac:dyDescent="0.35">
      <c r="A2262" s="1">
        <v>25</v>
      </c>
      <c r="B2262" s="44">
        <v>1253</v>
      </c>
    </row>
    <row r="2263" spans="1:2" x14ac:dyDescent="0.35">
      <c r="A2263" s="1">
        <v>19</v>
      </c>
      <c r="B2263" s="44">
        <v>1252.4100000000001</v>
      </c>
    </row>
    <row r="2264" spans="1:2" x14ac:dyDescent="0.35">
      <c r="A2264" s="1">
        <v>19</v>
      </c>
      <c r="B2264" s="44">
        <v>1242.82</v>
      </c>
    </row>
    <row r="2265" spans="1:2" x14ac:dyDescent="0.35">
      <c r="A2265" s="1">
        <v>19</v>
      </c>
      <c r="B2265" s="44">
        <v>1242.26</v>
      </c>
    </row>
    <row r="2266" spans="1:2" x14ac:dyDescent="0.35">
      <c r="A2266" s="1">
        <v>19</v>
      </c>
      <c r="B2266" s="44">
        <v>1241.57</v>
      </c>
    </row>
    <row r="2267" spans="1:2" x14ac:dyDescent="0.35">
      <c r="A2267" s="1">
        <v>20</v>
      </c>
      <c r="B2267" s="44">
        <v>1241</v>
      </c>
    </row>
    <row r="2268" spans="1:2" x14ac:dyDescent="0.35">
      <c r="A2268" s="1">
        <v>24</v>
      </c>
      <c r="B2268" s="44">
        <v>1240</v>
      </c>
    </row>
    <row r="2269" spans="1:2" x14ac:dyDescent="0.35">
      <c r="A2269" s="1">
        <v>20</v>
      </c>
      <c r="B2269" s="44">
        <v>1237</v>
      </c>
    </row>
    <row r="2270" spans="1:2" x14ac:dyDescent="0.35">
      <c r="A2270" s="1">
        <v>24</v>
      </c>
      <c r="B2270" s="44">
        <v>1234</v>
      </c>
    </row>
    <row r="2271" spans="1:2" x14ac:dyDescent="0.35">
      <c r="A2271" s="1">
        <v>18</v>
      </c>
      <c r="B2271" s="44">
        <v>1228</v>
      </c>
    </row>
    <row r="2272" spans="1:2" x14ac:dyDescent="0.35">
      <c r="A2272" s="1">
        <v>18</v>
      </c>
      <c r="B2272" s="44">
        <v>1224</v>
      </c>
    </row>
    <row r="2273" spans="1:2" x14ac:dyDescent="0.35">
      <c r="A2273" s="1">
        <v>26</v>
      </c>
      <c r="B2273" s="44">
        <v>1220</v>
      </c>
    </row>
    <row r="2274" spans="1:2" x14ac:dyDescent="0.35">
      <c r="A2274" s="1">
        <v>19</v>
      </c>
      <c r="B2274" s="44">
        <v>1210</v>
      </c>
    </row>
    <row r="2275" spans="1:2" x14ac:dyDescent="0.35">
      <c r="A2275" s="1">
        <v>30</v>
      </c>
      <c r="B2275" s="44">
        <v>1200.55</v>
      </c>
    </row>
    <row r="2276" spans="1:2" x14ac:dyDescent="0.35">
      <c r="A2276" s="1">
        <v>23</v>
      </c>
      <c r="B2276" s="44">
        <v>1200</v>
      </c>
    </row>
    <row r="2277" spans="1:2" x14ac:dyDescent="0.35">
      <c r="A2277" s="1">
        <v>20</v>
      </c>
      <c r="B2277" s="44">
        <v>1191</v>
      </c>
    </row>
    <row r="2278" spans="1:2" x14ac:dyDescent="0.35">
      <c r="A2278" s="1">
        <v>25</v>
      </c>
      <c r="B2278" s="44">
        <v>1178.07</v>
      </c>
    </row>
    <row r="2279" spans="1:2" x14ac:dyDescent="0.35">
      <c r="A2279" s="1">
        <v>26</v>
      </c>
      <c r="B2279" s="44">
        <v>1178</v>
      </c>
    </row>
    <row r="2280" spans="1:2" x14ac:dyDescent="0.35">
      <c r="A2280" s="1">
        <v>21</v>
      </c>
      <c r="B2280" s="44">
        <v>1167</v>
      </c>
    </row>
    <row r="2281" spans="1:2" x14ac:dyDescent="0.35">
      <c r="A2281" s="1">
        <v>20</v>
      </c>
      <c r="B2281" s="44">
        <v>1165</v>
      </c>
    </row>
    <row r="2282" spans="1:2" x14ac:dyDescent="0.35">
      <c r="A2282" s="1">
        <v>18</v>
      </c>
      <c r="B2282" s="44">
        <v>1163.46</v>
      </c>
    </row>
    <row r="2283" spans="1:2" x14ac:dyDescent="0.35">
      <c r="A2283" s="1">
        <v>28</v>
      </c>
      <c r="B2283" s="44">
        <v>1158.32</v>
      </c>
    </row>
    <row r="2284" spans="1:2" x14ac:dyDescent="0.35">
      <c r="A2284" s="1">
        <v>18</v>
      </c>
      <c r="B2284" s="44">
        <v>1149.4000000000001</v>
      </c>
    </row>
    <row r="2285" spans="1:2" x14ac:dyDescent="0.35">
      <c r="A2285" s="1">
        <v>19</v>
      </c>
      <c r="B2285" s="44">
        <v>1149</v>
      </c>
    </row>
    <row r="2286" spans="1:2" x14ac:dyDescent="0.35">
      <c r="A2286" s="1">
        <v>18</v>
      </c>
      <c r="B2286" s="44">
        <v>1146.8</v>
      </c>
    </row>
    <row r="2287" spans="1:2" x14ac:dyDescent="0.35">
      <c r="A2287" s="1">
        <v>20</v>
      </c>
      <c r="B2287" s="44">
        <v>1142</v>
      </c>
    </row>
    <row r="2288" spans="1:2" x14ac:dyDescent="0.35">
      <c r="A2288" s="1">
        <v>18</v>
      </c>
      <c r="B2288" s="44">
        <v>1141.45</v>
      </c>
    </row>
    <row r="2289" spans="1:2" x14ac:dyDescent="0.35">
      <c r="A2289" s="1">
        <v>21</v>
      </c>
      <c r="B2289" s="44">
        <v>1141</v>
      </c>
    </row>
    <row r="2290" spans="1:2" x14ac:dyDescent="0.35">
      <c r="A2290" s="1">
        <v>18</v>
      </c>
      <c r="B2290" s="44">
        <v>1137.47</v>
      </c>
    </row>
    <row r="2291" spans="1:2" x14ac:dyDescent="0.35">
      <c r="A2291" s="1">
        <v>18</v>
      </c>
      <c r="B2291" s="44">
        <v>1137.01</v>
      </c>
    </row>
    <row r="2292" spans="1:2" x14ac:dyDescent="0.35">
      <c r="A2292" s="1">
        <v>20</v>
      </c>
      <c r="B2292" s="44">
        <v>1137</v>
      </c>
    </row>
    <row r="2293" spans="1:2" x14ac:dyDescent="0.35">
      <c r="A2293" s="1">
        <v>18</v>
      </c>
      <c r="B2293" s="44">
        <v>1136.4000000000001</v>
      </c>
    </row>
    <row r="2294" spans="1:2" x14ac:dyDescent="0.35">
      <c r="A2294" s="1">
        <v>18</v>
      </c>
      <c r="B2294" s="44">
        <v>1135.94</v>
      </c>
    </row>
    <row r="2295" spans="1:2" x14ac:dyDescent="0.35">
      <c r="A2295" s="1">
        <v>18</v>
      </c>
      <c r="B2295" s="44">
        <v>1135</v>
      </c>
    </row>
    <row r="2296" spans="1:2" x14ac:dyDescent="0.35">
      <c r="A2296" s="1">
        <v>20</v>
      </c>
      <c r="B2296" s="44">
        <v>1132</v>
      </c>
    </row>
    <row r="2297" spans="1:2" x14ac:dyDescent="0.35">
      <c r="A2297" s="1">
        <v>18</v>
      </c>
      <c r="B2297" s="44">
        <v>1131.51</v>
      </c>
    </row>
    <row r="2298" spans="1:2" x14ac:dyDescent="0.35">
      <c r="A2298" s="1">
        <v>18</v>
      </c>
      <c r="B2298" s="44">
        <v>1121.8699999999999</v>
      </c>
    </row>
    <row r="2299" spans="1:2" x14ac:dyDescent="0.35">
      <c r="A2299" s="1">
        <v>20</v>
      </c>
      <c r="B2299" s="44">
        <v>1086</v>
      </c>
    </row>
    <row r="2300" spans="1:2" x14ac:dyDescent="0.35">
      <c r="A2300" s="1">
        <v>24</v>
      </c>
      <c r="B2300" s="44">
        <v>1082</v>
      </c>
    </row>
    <row r="2301" spans="1:2" x14ac:dyDescent="0.35">
      <c r="A2301" s="1">
        <v>25</v>
      </c>
      <c r="B2301" s="44">
        <v>1071</v>
      </c>
    </row>
    <row r="2302" spans="1:2" x14ac:dyDescent="0.35">
      <c r="A2302" s="1">
        <v>18</v>
      </c>
      <c r="B2302" s="44">
        <v>1070</v>
      </c>
    </row>
    <row r="2303" spans="1:2" x14ac:dyDescent="0.35">
      <c r="A2303" s="1">
        <v>29</v>
      </c>
      <c r="B2303" s="44">
        <v>1068</v>
      </c>
    </row>
    <row r="2304" spans="1:2" x14ac:dyDescent="0.35">
      <c r="A2304" s="1">
        <v>28</v>
      </c>
      <c r="B2304" s="44">
        <v>1056</v>
      </c>
    </row>
    <row r="2305" spans="1:2" x14ac:dyDescent="0.35">
      <c r="A2305" s="1">
        <v>20</v>
      </c>
      <c r="B2305" s="44">
        <v>1049</v>
      </c>
    </row>
    <row r="2306" spans="1:2" x14ac:dyDescent="0.35">
      <c r="A2306" s="1">
        <v>20</v>
      </c>
      <c r="B2306" s="44">
        <v>1047</v>
      </c>
    </row>
    <row r="2307" spans="1:2" x14ac:dyDescent="0.35">
      <c r="A2307" s="1">
        <v>28</v>
      </c>
      <c r="B2307" s="44">
        <v>1044</v>
      </c>
    </row>
    <row r="2308" spans="1:2" x14ac:dyDescent="0.35">
      <c r="A2308" s="1">
        <v>27</v>
      </c>
      <c r="B2308" s="44">
        <v>1033.74</v>
      </c>
    </row>
    <row r="2309" spans="1:2" x14ac:dyDescent="0.35">
      <c r="A2309" s="1">
        <v>23</v>
      </c>
      <c r="B2309" s="44">
        <v>1019</v>
      </c>
    </row>
    <row r="2310" spans="1:2" x14ac:dyDescent="0.35">
      <c r="A2310" s="1">
        <v>22</v>
      </c>
      <c r="B2310" s="44">
        <v>1012</v>
      </c>
    </row>
    <row r="2311" spans="1:2" x14ac:dyDescent="0.35">
      <c r="A2311" s="1">
        <v>28</v>
      </c>
      <c r="B2311" s="44">
        <v>1006.65</v>
      </c>
    </row>
    <row r="2312" spans="1:2" x14ac:dyDescent="0.35">
      <c r="A2312" s="1">
        <v>21</v>
      </c>
      <c r="B2312" s="44">
        <v>964.71</v>
      </c>
    </row>
    <row r="2313" spans="1:2" x14ac:dyDescent="0.35">
      <c r="A2313" s="1">
        <v>27</v>
      </c>
      <c r="B2313" s="44">
        <v>928.59</v>
      </c>
    </row>
    <row r="2314" spans="1:2" x14ac:dyDescent="0.35">
      <c r="A2314" s="1">
        <v>28</v>
      </c>
      <c r="B2314" s="44">
        <v>915.07</v>
      </c>
    </row>
    <row r="2315" spans="1:2" x14ac:dyDescent="0.35">
      <c r="A2315" s="1">
        <v>29</v>
      </c>
      <c r="B2315" s="44">
        <v>896.21</v>
      </c>
    </row>
    <row r="2316" spans="1:2" x14ac:dyDescent="0.35">
      <c r="A2316" s="1">
        <v>22</v>
      </c>
      <c r="B2316" s="44">
        <v>865.41</v>
      </c>
    </row>
    <row r="2317" spans="1:2" x14ac:dyDescent="0.35">
      <c r="A2317" s="1">
        <v>18</v>
      </c>
      <c r="B2317" s="44">
        <v>830.52</v>
      </c>
    </row>
    <row r="2318" spans="1:2" x14ac:dyDescent="0.35">
      <c r="A2318" s="1">
        <v>27</v>
      </c>
      <c r="B2318" s="44">
        <v>773.54</v>
      </c>
    </row>
    <row r="2319" spans="1:2" x14ac:dyDescent="0.35">
      <c r="A2319" s="1">
        <v>26</v>
      </c>
      <c r="B2319" s="44">
        <v>770.38</v>
      </c>
    </row>
    <row r="2320" spans="1:2" x14ac:dyDescent="0.35">
      <c r="A2320" s="1">
        <v>29</v>
      </c>
      <c r="B2320" s="44">
        <v>770</v>
      </c>
    </row>
    <row r="2321" spans="1:2" x14ac:dyDescent="0.35">
      <c r="A2321" s="1">
        <v>26</v>
      </c>
      <c r="B2321" s="44">
        <v>760</v>
      </c>
    </row>
    <row r="2322" spans="1:2" x14ac:dyDescent="0.35">
      <c r="A2322" s="1">
        <v>29</v>
      </c>
      <c r="B2322" s="44">
        <v>760</v>
      </c>
    </row>
    <row r="2323" spans="1:2" x14ac:dyDescent="0.35">
      <c r="A2323" s="1">
        <v>20</v>
      </c>
      <c r="B2323" s="44">
        <v>750</v>
      </c>
    </row>
    <row r="2324" spans="1:2" x14ac:dyDescent="0.35">
      <c r="A2324" s="1">
        <v>23</v>
      </c>
      <c r="B2324" s="44">
        <v>722.99</v>
      </c>
    </row>
    <row r="2325" spans="1:2" x14ac:dyDescent="0.35">
      <c r="A2325" s="1">
        <v>23</v>
      </c>
      <c r="B2325" s="44">
        <v>700</v>
      </c>
    </row>
    <row r="2326" spans="1:2" x14ac:dyDescent="0.35">
      <c r="A2326" s="1">
        <v>21</v>
      </c>
      <c r="B2326" s="44">
        <v>687.54</v>
      </c>
    </row>
    <row r="2327" spans="1:2" x14ac:dyDescent="0.35">
      <c r="A2327" s="1">
        <v>25</v>
      </c>
      <c r="B2327" s="44">
        <v>670</v>
      </c>
    </row>
    <row r="2328" spans="1:2" x14ac:dyDescent="0.35">
      <c r="A2328" s="1">
        <v>20</v>
      </c>
      <c r="B2328" s="44">
        <v>668</v>
      </c>
    </row>
    <row r="2329" spans="1:2" x14ac:dyDescent="0.35">
      <c r="A2329" s="1">
        <v>27</v>
      </c>
      <c r="B2329" s="44">
        <v>650</v>
      </c>
    </row>
    <row r="2330" spans="1:2" x14ac:dyDescent="0.35">
      <c r="A2330" s="1">
        <v>30</v>
      </c>
      <c r="B2330" s="44">
        <v>650</v>
      </c>
    </row>
    <row r="2331" spans="1:2" x14ac:dyDescent="0.35">
      <c r="A2331" s="1">
        <v>21</v>
      </c>
      <c r="B2331" s="44">
        <v>646.14</v>
      </c>
    </row>
    <row r="2332" spans="1:2" x14ac:dyDescent="0.35">
      <c r="A2332" s="1">
        <v>24</v>
      </c>
      <c r="B2332" s="44">
        <v>637.26</v>
      </c>
    </row>
    <row r="2333" spans="1:2" x14ac:dyDescent="0.35">
      <c r="A2333" s="1">
        <v>30</v>
      </c>
      <c r="B2333" s="44">
        <v>604.54</v>
      </c>
    </row>
    <row r="2334" spans="1:2" x14ac:dyDescent="0.35">
      <c r="A2334" s="1">
        <v>29</v>
      </c>
      <c r="B2334" s="44">
        <v>600</v>
      </c>
    </row>
    <row r="2335" spans="1:2" x14ac:dyDescent="0.35">
      <c r="A2335" s="1">
        <v>30</v>
      </c>
      <c r="B2335" s="44">
        <v>570.62</v>
      </c>
    </row>
    <row r="2336" spans="1:2" x14ac:dyDescent="0.35">
      <c r="A2336" s="1">
        <v>30</v>
      </c>
      <c r="B2336" s="44">
        <v>563.84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56CF6-34FC-4F59-B258-CCE7E1839737}">
  <dimension ref="A1:H2336"/>
  <sheetViews>
    <sheetView workbookViewId="0">
      <selection activeCell="K40" sqref="K40"/>
    </sheetView>
  </sheetViews>
  <sheetFormatPr defaultRowHeight="14.5" x14ac:dyDescent="0.35"/>
  <sheetData>
    <row r="1" spans="1:5" x14ac:dyDescent="0.35">
      <c r="A1" s="61" t="s">
        <v>8361</v>
      </c>
      <c r="B1" s="61" t="s">
        <v>2373</v>
      </c>
      <c r="D1" s="61" t="s">
        <v>8361</v>
      </c>
      <c r="E1" s="61" t="s">
        <v>2374</v>
      </c>
    </row>
    <row r="2" spans="1:5" x14ac:dyDescent="0.35">
      <c r="A2" s="1" cm="1">
        <f t="array" ref="A2:A2336">Healthcare!Q2:Q2336</f>
        <v>54</v>
      </c>
      <c r="B2" s="60" cm="1">
        <f t="array" ref="B2:B2336">Healthcare!C2:C2336</f>
        <v>47.41</v>
      </c>
      <c r="D2" s="1" cm="1">
        <f t="array" ref="D2:D2336">Healthcare!Q2:Q2336</f>
        <v>54</v>
      </c>
      <c r="E2" s="60" cm="1">
        <f t="array" ref="E2:E2336">Healthcare!D2:D2336</f>
        <v>7.47</v>
      </c>
    </row>
    <row r="3" spans="1:5" x14ac:dyDescent="0.35">
      <c r="A3" s="1">
        <v>46</v>
      </c>
      <c r="B3" s="1">
        <v>30.36</v>
      </c>
      <c r="D3" s="1">
        <v>46</v>
      </c>
      <c r="E3" s="1">
        <v>5.77</v>
      </c>
    </row>
    <row r="4" spans="1:5" x14ac:dyDescent="0.35">
      <c r="A4" s="1">
        <v>52</v>
      </c>
      <c r="B4" s="1">
        <v>34.484999999999999</v>
      </c>
      <c r="D4" s="1">
        <v>52</v>
      </c>
      <c r="E4" s="1">
        <v>11.87</v>
      </c>
    </row>
    <row r="5" spans="1:5" x14ac:dyDescent="0.35">
      <c r="A5" s="1">
        <v>32</v>
      </c>
      <c r="B5" s="1">
        <v>38.094999999999999</v>
      </c>
      <c r="D5" s="1">
        <v>32</v>
      </c>
      <c r="E5" s="1">
        <v>6.05</v>
      </c>
    </row>
    <row r="6" spans="1:5" x14ac:dyDescent="0.35">
      <c r="A6" s="1">
        <v>33</v>
      </c>
      <c r="B6" s="1">
        <v>35.53</v>
      </c>
      <c r="D6" s="1">
        <v>33</v>
      </c>
      <c r="E6" s="1">
        <v>5.45</v>
      </c>
    </row>
    <row r="7" spans="1:5" x14ac:dyDescent="0.35">
      <c r="A7" s="1">
        <v>60</v>
      </c>
      <c r="B7" s="1">
        <v>32.799999999999997</v>
      </c>
      <c r="D7" s="1">
        <v>60</v>
      </c>
      <c r="E7" s="1">
        <v>6.59</v>
      </c>
    </row>
    <row r="8" spans="1:5" x14ac:dyDescent="0.35">
      <c r="A8" s="1">
        <v>28</v>
      </c>
      <c r="B8" s="1">
        <v>36.4</v>
      </c>
      <c r="D8" s="1">
        <v>28</v>
      </c>
      <c r="E8" s="1">
        <v>6.07</v>
      </c>
    </row>
    <row r="9" spans="1:5" x14ac:dyDescent="0.35">
      <c r="A9" s="1">
        <v>64</v>
      </c>
      <c r="B9" s="1">
        <v>36.96</v>
      </c>
      <c r="D9" s="1">
        <v>64</v>
      </c>
      <c r="E9" s="1">
        <v>7.93</v>
      </c>
    </row>
    <row r="10" spans="1:5" x14ac:dyDescent="0.35">
      <c r="A10" s="1">
        <v>59</v>
      </c>
      <c r="B10" s="1">
        <v>41.14</v>
      </c>
      <c r="D10" s="1">
        <v>59</v>
      </c>
      <c r="E10" s="1">
        <v>9.58</v>
      </c>
    </row>
    <row r="11" spans="1:5" x14ac:dyDescent="0.35">
      <c r="A11" s="1">
        <v>44</v>
      </c>
      <c r="B11" s="1">
        <v>38.06</v>
      </c>
      <c r="D11" s="1">
        <v>44</v>
      </c>
      <c r="E11" s="1">
        <v>10.79</v>
      </c>
    </row>
    <row r="12" spans="1:5" x14ac:dyDescent="0.35">
      <c r="A12" s="1">
        <v>63</v>
      </c>
      <c r="B12" s="1">
        <v>37.700000000000003</v>
      </c>
      <c r="D12" s="1">
        <v>63</v>
      </c>
      <c r="E12" s="1">
        <v>5.96</v>
      </c>
    </row>
    <row r="13" spans="1:5" x14ac:dyDescent="0.35">
      <c r="A13" s="1">
        <v>57</v>
      </c>
      <c r="B13" s="1">
        <v>42.13</v>
      </c>
      <c r="D13" s="1">
        <v>57</v>
      </c>
      <c r="E13" s="1">
        <v>11.9</v>
      </c>
    </row>
    <row r="14" spans="1:5" x14ac:dyDescent="0.35">
      <c r="A14" s="1">
        <v>60</v>
      </c>
      <c r="B14" s="1">
        <v>40.92</v>
      </c>
      <c r="D14" s="1">
        <v>60</v>
      </c>
      <c r="E14" s="1">
        <v>8.41</v>
      </c>
    </row>
    <row r="15" spans="1:5" x14ac:dyDescent="0.35">
      <c r="A15" s="1">
        <v>54</v>
      </c>
      <c r="B15" s="1">
        <v>40.564999999999998</v>
      </c>
      <c r="D15" s="1">
        <v>54</v>
      </c>
      <c r="E15" s="1">
        <v>7.02</v>
      </c>
    </row>
    <row r="16" spans="1:5" x14ac:dyDescent="0.35">
      <c r="A16" s="1">
        <v>61</v>
      </c>
      <c r="B16" s="1">
        <v>36.384999999999998</v>
      </c>
      <c r="D16" s="1">
        <v>61</v>
      </c>
      <c r="E16" s="1">
        <v>7.59</v>
      </c>
    </row>
    <row r="17" spans="1:8" x14ac:dyDescent="0.35">
      <c r="A17" s="1">
        <v>60</v>
      </c>
      <c r="B17" s="1">
        <v>39.9</v>
      </c>
      <c r="D17" s="1">
        <v>60</v>
      </c>
      <c r="E17" s="1">
        <v>11.32</v>
      </c>
    </row>
    <row r="18" spans="1:8" x14ac:dyDescent="0.35">
      <c r="A18" s="1">
        <v>64</v>
      </c>
      <c r="B18" s="1">
        <v>33.799999999999997</v>
      </c>
      <c r="D18" s="1">
        <v>64</v>
      </c>
      <c r="E18" s="1">
        <v>7.67</v>
      </c>
      <c r="H18" s="62" t="s">
        <v>8376</v>
      </c>
    </row>
    <row r="19" spans="1:8" x14ac:dyDescent="0.35">
      <c r="A19" s="1">
        <v>59</v>
      </c>
      <c r="B19" s="1">
        <v>36.765000000000001</v>
      </c>
      <c r="D19" s="1">
        <v>59</v>
      </c>
      <c r="E19" s="1">
        <v>7.29</v>
      </c>
    </row>
    <row r="20" spans="1:8" x14ac:dyDescent="0.35">
      <c r="A20" s="1">
        <v>58</v>
      </c>
      <c r="B20" s="1">
        <v>36.954999999999998</v>
      </c>
      <c r="D20" s="1">
        <v>58</v>
      </c>
      <c r="E20" s="1">
        <v>4.72</v>
      </c>
    </row>
    <row r="21" spans="1:8" x14ac:dyDescent="0.35">
      <c r="A21" s="1">
        <v>51</v>
      </c>
      <c r="B21" s="1">
        <v>42.9</v>
      </c>
      <c r="D21" s="1">
        <v>51</v>
      </c>
      <c r="E21" s="1">
        <v>11.41</v>
      </c>
    </row>
    <row r="22" spans="1:8" x14ac:dyDescent="0.35">
      <c r="A22" s="1">
        <v>61</v>
      </c>
      <c r="B22" s="1">
        <v>36.299999999999997</v>
      </c>
      <c r="D22" s="1">
        <v>61</v>
      </c>
      <c r="E22" s="1">
        <v>11.5</v>
      </c>
    </row>
    <row r="23" spans="1:8" x14ac:dyDescent="0.35">
      <c r="A23" s="1">
        <v>63</v>
      </c>
      <c r="B23" s="1">
        <v>32.200000000000003</v>
      </c>
      <c r="D23" s="1">
        <v>63</v>
      </c>
      <c r="E23" s="1">
        <v>6.22</v>
      </c>
    </row>
    <row r="24" spans="1:8" x14ac:dyDescent="0.35">
      <c r="A24" s="1">
        <v>64</v>
      </c>
      <c r="B24" s="1">
        <v>31.3</v>
      </c>
      <c r="D24" s="1">
        <v>64</v>
      </c>
      <c r="E24" s="1">
        <v>11.38</v>
      </c>
    </row>
    <row r="25" spans="1:8" x14ac:dyDescent="0.35">
      <c r="A25" s="1">
        <v>52</v>
      </c>
      <c r="B25" s="1">
        <v>41.8</v>
      </c>
      <c r="D25" s="1">
        <v>52</v>
      </c>
      <c r="E25" s="1">
        <v>7.89</v>
      </c>
    </row>
    <row r="26" spans="1:8" x14ac:dyDescent="0.35">
      <c r="A26" s="1">
        <v>63</v>
      </c>
      <c r="B26" s="1">
        <v>35.090000000000003</v>
      </c>
      <c r="D26" s="1">
        <v>63</v>
      </c>
      <c r="E26" s="1">
        <v>4.38</v>
      </c>
    </row>
    <row r="27" spans="1:8" x14ac:dyDescent="0.35">
      <c r="A27" s="1">
        <v>64</v>
      </c>
      <c r="B27" s="1">
        <v>33.880000000000003</v>
      </c>
      <c r="D27" s="1">
        <v>64</v>
      </c>
      <c r="E27" s="1">
        <v>7.01</v>
      </c>
    </row>
    <row r="28" spans="1:8" x14ac:dyDescent="0.35">
      <c r="A28" s="1">
        <v>62</v>
      </c>
      <c r="B28" s="1">
        <v>30.875</v>
      </c>
      <c r="D28" s="1">
        <v>62</v>
      </c>
      <c r="E28" s="1">
        <v>11.88</v>
      </c>
    </row>
    <row r="29" spans="1:8" x14ac:dyDescent="0.35">
      <c r="A29" s="1">
        <v>53</v>
      </c>
      <c r="B29" s="1">
        <v>36.86</v>
      </c>
      <c r="D29" s="1">
        <v>53</v>
      </c>
      <c r="E29" s="1">
        <v>5.19</v>
      </c>
    </row>
    <row r="30" spans="1:8" x14ac:dyDescent="0.35">
      <c r="A30" s="1">
        <v>61</v>
      </c>
      <c r="B30" s="1">
        <v>35.86</v>
      </c>
      <c r="D30" s="1">
        <v>61</v>
      </c>
      <c r="E30" s="1">
        <v>6.74</v>
      </c>
    </row>
    <row r="31" spans="1:8" x14ac:dyDescent="0.35">
      <c r="A31" s="1">
        <v>51</v>
      </c>
      <c r="B31" s="1">
        <v>37.049999999999997</v>
      </c>
      <c r="D31" s="1">
        <v>51</v>
      </c>
      <c r="E31" s="1">
        <v>8.44</v>
      </c>
    </row>
    <row r="32" spans="1:8" x14ac:dyDescent="0.35">
      <c r="A32" s="1">
        <v>44</v>
      </c>
      <c r="B32" s="1">
        <v>43.89</v>
      </c>
      <c r="D32" s="1">
        <v>44</v>
      </c>
      <c r="E32" s="1">
        <v>8.7100000000000009</v>
      </c>
    </row>
    <row r="33" spans="1:8" x14ac:dyDescent="0.35">
      <c r="A33" s="1">
        <v>46</v>
      </c>
      <c r="B33" s="1">
        <v>42.35</v>
      </c>
      <c r="D33" s="1">
        <v>46</v>
      </c>
      <c r="E33" s="1">
        <v>5.08</v>
      </c>
    </row>
    <row r="34" spans="1:8" x14ac:dyDescent="0.35">
      <c r="A34" s="1">
        <v>60</v>
      </c>
      <c r="B34" s="1">
        <v>31.35</v>
      </c>
      <c r="D34" s="1">
        <v>60</v>
      </c>
      <c r="E34" s="1">
        <v>6.86</v>
      </c>
    </row>
    <row r="35" spans="1:8" x14ac:dyDescent="0.35">
      <c r="A35" s="1">
        <v>37</v>
      </c>
      <c r="B35" s="1">
        <v>47.6</v>
      </c>
      <c r="D35" s="1">
        <v>37</v>
      </c>
      <c r="E35" s="1">
        <v>5.95</v>
      </c>
    </row>
    <row r="36" spans="1:8" x14ac:dyDescent="0.35">
      <c r="A36" s="1">
        <v>43</v>
      </c>
      <c r="B36" s="1">
        <v>46.2</v>
      </c>
      <c r="D36" s="1">
        <v>43</v>
      </c>
      <c r="E36" s="1">
        <v>6.09</v>
      </c>
    </row>
    <row r="37" spans="1:8" x14ac:dyDescent="0.35">
      <c r="A37" s="1">
        <v>62</v>
      </c>
      <c r="B37" s="1">
        <v>32.015000000000001</v>
      </c>
      <c r="D37" s="1">
        <v>62</v>
      </c>
      <c r="E37" s="1">
        <v>11.75</v>
      </c>
    </row>
    <row r="38" spans="1:8" x14ac:dyDescent="0.35">
      <c r="A38" s="1">
        <v>48</v>
      </c>
      <c r="B38" s="1">
        <v>40.564999999999998</v>
      </c>
      <c r="D38" s="1">
        <v>48</v>
      </c>
      <c r="E38" s="1">
        <v>7.37</v>
      </c>
    </row>
    <row r="39" spans="1:8" x14ac:dyDescent="0.35">
      <c r="A39" s="1">
        <v>60</v>
      </c>
      <c r="B39" s="1">
        <v>32.450000000000003</v>
      </c>
      <c r="D39" s="1">
        <v>60</v>
      </c>
      <c r="E39" s="1">
        <v>11.91</v>
      </c>
      <c r="H39" s="63" t="s">
        <v>8377</v>
      </c>
    </row>
    <row r="40" spans="1:8" x14ac:dyDescent="0.35">
      <c r="A40" s="1">
        <v>51</v>
      </c>
      <c r="B40" s="1">
        <v>34.96</v>
      </c>
      <c r="D40" s="1">
        <v>51</v>
      </c>
      <c r="E40" s="1">
        <v>6.52</v>
      </c>
    </row>
    <row r="41" spans="1:8" x14ac:dyDescent="0.35">
      <c r="A41" s="1">
        <v>29</v>
      </c>
      <c r="B41" s="1">
        <v>35.5</v>
      </c>
      <c r="D41" s="1">
        <v>29</v>
      </c>
      <c r="E41" s="1">
        <v>5.14</v>
      </c>
    </row>
    <row r="42" spans="1:8" x14ac:dyDescent="0.35">
      <c r="A42" s="1">
        <v>22</v>
      </c>
      <c r="B42" s="1">
        <v>52.58</v>
      </c>
      <c r="D42" s="1">
        <v>22</v>
      </c>
      <c r="E42" s="1">
        <v>4.1900000000000004</v>
      </c>
    </row>
    <row r="43" spans="1:8" x14ac:dyDescent="0.35">
      <c r="A43" s="1">
        <v>55</v>
      </c>
      <c r="B43" s="1">
        <v>35.200000000000003</v>
      </c>
      <c r="D43" s="1">
        <v>55</v>
      </c>
      <c r="E43" s="1">
        <v>11.68</v>
      </c>
    </row>
    <row r="44" spans="1:8" x14ac:dyDescent="0.35">
      <c r="A44" s="1">
        <v>51</v>
      </c>
      <c r="B44" s="1">
        <v>38.06</v>
      </c>
      <c r="D44" s="1">
        <v>51</v>
      </c>
      <c r="E44" s="1">
        <v>6.98</v>
      </c>
    </row>
    <row r="45" spans="1:8" x14ac:dyDescent="0.35">
      <c r="A45" s="1">
        <v>54</v>
      </c>
      <c r="B45" s="1">
        <v>34.21</v>
      </c>
      <c r="D45" s="1">
        <v>54</v>
      </c>
      <c r="E45" s="1">
        <v>8.34</v>
      </c>
    </row>
    <row r="46" spans="1:8" x14ac:dyDescent="0.35">
      <c r="A46" s="1">
        <v>48</v>
      </c>
      <c r="B46" s="1">
        <v>38.94</v>
      </c>
      <c r="D46" s="1">
        <v>48</v>
      </c>
      <c r="E46" s="1">
        <v>8.49</v>
      </c>
    </row>
    <row r="47" spans="1:8" x14ac:dyDescent="0.35">
      <c r="A47" s="1">
        <v>34</v>
      </c>
      <c r="B47" s="1">
        <v>30.21</v>
      </c>
      <c r="D47" s="1">
        <v>34</v>
      </c>
      <c r="E47" s="1">
        <v>5.34</v>
      </c>
    </row>
    <row r="48" spans="1:8" x14ac:dyDescent="0.35">
      <c r="A48" s="1">
        <v>56</v>
      </c>
      <c r="B48" s="1">
        <v>33.630000000000003</v>
      </c>
      <c r="D48" s="1">
        <v>56</v>
      </c>
      <c r="E48" s="1">
        <v>4.43</v>
      </c>
    </row>
    <row r="49" spans="1:5" x14ac:dyDescent="0.35">
      <c r="A49" s="1">
        <v>42</v>
      </c>
      <c r="B49" s="1">
        <v>40.369999999999997</v>
      </c>
      <c r="D49" s="1">
        <v>42</v>
      </c>
      <c r="E49" s="1">
        <v>4.47</v>
      </c>
    </row>
    <row r="50" spans="1:5" x14ac:dyDescent="0.35">
      <c r="A50" s="1">
        <v>56</v>
      </c>
      <c r="B50" s="1">
        <v>53.09</v>
      </c>
      <c r="D50" s="1">
        <v>56</v>
      </c>
      <c r="E50" s="1">
        <v>4.82</v>
      </c>
    </row>
    <row r="51" spans="1:5" x14ac:dyDescent="0.35">
      <c r="A51" s="1">
        <v>56</v>
      </c>
      <c r="B51" s="1">
        <v>31.79</v>
      </c>
      <c r="D51" s="1">
        <v>56</v>
      </c>
      <c r="E51" s="1">
        <v>5.51</v>
      </c>
    </row>
    <row r="52" spans="1:5" x14ac:dyDescent="0.35">
      <c r="A52" s="1">
        <v>36</v>
      </c>
      <c r="B52" s="1">
        <v>41.895000000000003</v>
      </c>
      <c r="D52" s="1">
        <v>36</v>
      </c>
      <c r="E52" s="1">
        <v>10.87</v>
      </c>
    </row>
    <row r="53" spans="1:5" x14ac:dyDescent="0.35">
      <c r="A53" s="1">
        <v>57</v>
      </c>
      <c r="B53" s="1">
        <v>31.16</v>
      </c>
      <c r="D53" s="1">
        <v>57</v>
      </c>
      <c r="E53" s="1">
        <v>9.34</v>
      </c>
    </row>
    <row r="54" spans="1:5" x14ac:dyDescent="0.35">
      <c r="A54" s="1">
        <v>53</v>
      </c>
      <c r="B54" s="1">
        <v>34.104999999999997</v>
      </c>
      <c r="D54" s="1">
        <v>53</v>
      </c>
      <c r="E54" s="1">
        <v>5.03</v>
      </c>
    </row>
    <row r="55" spans="1:5" x14ac:dyDescent="0.35">
      <c r="A55" s="1">
        <v>57</v>
      </c>
      <c r="B55" s="1">
        <v>51.93</v>
      </c>
      <c r="D55" s="1">
        <v>57</v>
      </c>
      <c r="E55" s="1">
        <v>11.05</v>
      </c>
    </row>
    <row r="56" spans="1:5" x14ac:dyDescent="0.35">
      <c r="A56" s="1">
        <v>44</v>
      </c>
      <c r="B56" s="1">
        <v>38.950000000000003</v>
      </c>
      <c r="D56" s="1">
        <v>44</v>
      </c>
      <c r="E56" s="1">
        <v>11.95</v>
      </c>
    </row>
    <row r="57" spans="1:5" x14ac:dyDescent="0.35">
      <c r="A57" s="1">
        <v>47</v>
      </c>
      <c r="B57" s="1">
        <v>36.630000000000003</v>
      </c>
      <c r="D57" s="1">
        <v>47</v>
      </c>
      <c r="E57" s="1">
        <v>7.72</v>
      </c>
    </row>
    <row r="58" spans="1:5" x14ac:dyDescent="0.35">
      <c r="A58" s="1">
        <v>50</v>
      </c>
      <c r="B58" s="1">
        <v>34.200000000000003</v>
      </c>
      <c r="D58" s="1">
        <v>50</v>
      </c>
      <c r="E58" s="1">
        <v>5.75</v>
      </c>
    </row>
    <row r="59" spans="1:5" x14ac:dyDescent="0.35">
      <c r="A59" s="1">
        <v>57</v>
      </c>
      <c r="B59" s="1">
        <v>50.63</v>
      </c>
      <c r="D59" s="1">
        <v>57</v>
      </c>
      <c r="E59" s="1">
        <v>11.89</v>
      </c>
    </row>
    <row r="60" spans="1:5" x14ac:dyDescent="0.35">
      <c r="A60" s="1">
        <v>45</v>
      </c>
      <c r="B60" s="1">
        <v>36.479999999999997</v>
      </c>
      <c r="D60" s="1">
        <v>45</v>
      </c>
      <c r="E60" s="1">
        <v>6.2</v>
      </c>
    </row>
    <row r="61" spans="1:5" x14ac:dyDescent="0.35">
      <c r="A61" s="1">
        <v>51</v>
      </c>
      <c r="B61" s="1">
        <v>54.82</v>
      </c>
      <c r="D61" s="1">
        <v>51</v>
      </c>
      <c r="E61" s="1">
        <v>10.61</v>
      </c>
    </row>
    <row r="62" spans="1:5" x14ac:dyDescent="0.35">
      <c r="A62" s="1">
        <v>43</v>
      </c>
      <c r="B62" s="1">
        <v>38.06</v>
      </c>
      <c r="D62" s="1">
        <v>43</v>
      </c>
      <c r="E62" s="1">
        <v>6.04</v>
      </c>
    </row>
    <row r="63" spans="1:5" x14ac:dyDescent="0.35">
      <c r="A63" s="1">
        <v>55</v>
      </c>
      <c r="B63" s="1">
        <v>51.48</v>
      </c>
      <c r="D63" s="1">
        <v>55</v>
      </c>
      <c r="E63" s="1">
        <v>9.33</v>
      </c>
    </row>
    <row r="64" spans="1:5" x14ac:dyDescent="0.35">
      <c r="A64" s="1">
        <v>54</v>
      </c>
      <c r="B64" s="1">
        <v>52.06</v>
      </c>
      <c r="D64" s="1">
        <v>54</v>
      </c>
      <c r="E64" s="1">
        <v>11.47</v>
      </c>
    </row>
    <row r="65" spans="1:5" x14ac:dyDescent="0.35">
      <c r="A65" s="1">
        <v>55</v>
      </c>
      <c r="B65" s="1">
        <v>30.684999999999999</v>
      </c>
      <c r="D65" s="1">
        <v>55</v>
      </c>
      <c r="E65" s="1">
        <v>7.02</v>
      </c>
    </row>
    <row r="66" spans="1:5" x14ac:dyDescent="0.35">
      <c r="A66" s="1">
        <v>47</v>
      </c>
      <c r="B66" s="1">
        <v>36.08</v>
      </c>
      <c r="D66" s="1">
        <v>47</v>
      </c>
      <c r="E66" s="1">
        <v>8.8000000000000007</v>
      </c>
    </row>
    <row r="67" spans="1:5" x14ac:dyDescent="0.35">
      <c r="A67" s="1">
        <v>49</v>
      </c>
      <c r="B67" s="1">
        <v>54.99</v>
      </c>
      <c r="D67" s="1">
        <v>49</v>
      </c>
      <c r="E67" s="1">
        <v>8.68</v>
      </c>
    </row>
    <row r="68" spans="1:5" x14ac:dyDescent="0.35">
      <c r="A68" s="1">
        <v>43</v>
      </c>
      <c r="B68" s="1">
        <v>35.97</v>
      </c>
      <c r="D68" s="1">
        <v>43</v>
      </c>
      <c r="E68" s="1">
        <v>6.12</v>
      </c>
    </row>
    <row r="69" spans="1:5" x14ac:dyDescent="0.35">
      <c r="A69" s="1">
        <v>25</v>
      </c>
      <c r="B69" s="1">
        <v>45.54</v>
      </c>
      <c r="D69" s="1">
        <v>25</v>
      </c>
      <c r="E69" s="1">
        <v>5.4</v>
      </c>
    </row>
    <row r="70" spans="1:5" x14ac:dyDescent="0.35">
      <c r="A70" s="1">
        <v>46</v>
      </c>
      <c r="B70" s="1">
        <v>35.53</v>
      </c>
      <c r="D70" s="1">
        <v>46</v>
      </c>
      <c r="E70" s="1">
        <v>4.3600000000000003</v>
      </c>
    </row>
    <row r="71" spans="1:5" x14ac:dyDescent="0.35">
      <c r="A71" s="1">
        <v>54</v>
      </c>
      <c r="B71" s="1">
        <v>30.8</v>
      </c>
      <c r="D71" s="1">
        <v>54</v>
      </c>
      <c r="E71" s="1">
        <v>9.77</v>
      </c>
    </row>
    <row r="72" spans="1:5" x14ac:dyDescent="0.35">
      <c r="A72" s="1">
        <v>38</v>
      </c>
      <c r="B72" s="1">
        <v>38.39</v>
      </c>
      <c r="D72" s="1">
        <v>38</v>
      </c>
      <c r="E72" s="1">
        <v>4.25</v>
      </c>
    </row>
    <row r="73" spans="1:5" x14ac:dyDescent="0.35">
      <c r="A73" s="1">
        <v>51</v>
      </c>
      <c r="B73" s="1">
        <v>32.299999999999997</v>
      </c>
      <c r="D73" s="1">
        <v>51</v>
      </c>
      <c r="E73" s="1">
        <v>4.76</v>
      </c>
    </row>
    <row r="74" spans="1:5" x14ac:dyDescent="0.35">
      <c r="A74" s="1">
        <v>56</v>
      </c>
      <c r="B74" s="1">
        <v>48.8</v>
      </c>
      <c r="D74" s="1">
        <v>56</v>
      </c>
      <c r="E74" s="1">
        <v>6.22</v>
      </c>
    </row>
    <row r="75" spans="1:5" x14ac:dyDescent="0.35">
      <c r="A75" s="1">
        <v>60</v>
      </c>
      <c r="B75" s="1">
        <v>45.5</v>
      </c>
      <c r="D75" s="1">
        <v>60</v>
      </c>
      <c r="E75" s="1">
        <v>7.96</v>
      </c>
    </row>
    <row r="76" spans="1:5" x14ac:dyDescent="0.35">
      <c r="A76" s="1">
        <v>47</v>
      </c>
      <c r="B76" s="1">
        <v>53.61</v>
      </c>
      <c r="D76" s="1">
        <v>47</v>
      </c>
      <c r="E76" s="1">
        <v>10.92</v>
      </c>
    </row>
    <row r="77" spans="1:5" x14ac:dyDescent="0.35">
      <c r="A77" s="1">
        <v>47</v>
      </c>
      <c r="B77" s="1">
        <v>36.19</v>
      </c>
      <c r="D77" s="1">
        <v>47</v>
      </c>
      <c r="E77" s="1">
        <v>11.51</v>
      </c>
    </row>
    <row r="78" spans="1:5" x14ac:dyDescent="0.35">
      <c r="A78" s="1">
        <v>46</v>
      </c>
      <c r="B78" s="1">
        <v>34.6</v>
      </c>
      <c r="D78" s="1">
        <v>46</v>
      </c>
      <c r="E78" s="1">
        <v>5.99</v>
      </c>
    </row>
    <row r="79" spans="1:5" x14ac:dyDescent="0.35">
      <c r="A79" s="1">
        <v>48</v>
      </c>
      <c r="B79" s="1">
        <v>54.12</v>
      </c>
      <c r="D79" s="1">
        <v>48</v>
      </c>
      <c r="E79" s="1">
        <v>11.57</v>
      </c>
    </row>
    <row r="80" spans="1:5" x14ac:dyDescent="0.35">
      <c r="A80" s="1">
        <v>55</v>
      </c>
      <c r="B80" s="1">
        <v>48.82</v>
      </c>
      <c r="D80" s="1">
        <v>55</v>
      </c>
      <c r="E80" s="1">
        <v>6.67</v>
      </c>
    </row>
    <row r="81" spans="1:5" x14ac:dyDescent="0.35">
      <c r="A81" s="1">
        <v>51</v>
      </c>
      <c r="B81" s="1">
        <v>51.01</v>
      </c>
      <c r="D81" s="1">
        <v>51</v>
      </c>
      <c r="E81" s="1">
        <v>9.1999999999999993</v>
      </c>
    </row>
    <row r="82" spans="1:5" x14ac:dyDescent="0.35">
      <c r="A82" s="1">
        <v>58</v>
      </c>
      <c r="B82" s="1">
        <v>45.65</v>
      </c>
      <c r="D82" s="1">
        <v>58</v>
      </c>
      <c r="E82" s="1">
        <v>5.1100000000000003</v>
      </c>
    </row>
    <row r="83" spans="1:5" x14ac:dyDescent="0.35">
      <c r="A83" s="1">
        <v>45</v>
      </c>
      <c r="B83" s="1">
        <v>52.9</v>
      </c>
      <c r="D83" s="1">
        <v>45</v>
      </c>
      <c r="E83" s="1">
        <v>5.34</v>
      </c>
    </row>
    <row r="84" spans="1:5" x14ac:dyDescent="0.35">
      <c r="A84" s="1">
        <v>59</v>
      </c>
      <c r="B84" s="1">
        <v>45.41</v>
      </c>
      <c r="D84" s="1">
        <v>59</v>
      </c>
      <c r="E84" s="1">
        <v>4.03</v>
      </c>
    </row>
    <row r="85" spans="1:5" x14ac:dyDescent="0.35">
      <c r="A85" s="1">
        <v>53</v>
      </c>
      <c r="B85" s="1">
        <v>49.41</v>
      </c>
      <c r="D85" s="1">
        <v>53</v>
      </c>
      <c r="E85" s="1">
        <v>4.2300000000000004</v>
      </c>
    </row>
    <row r="86" spans="1:5" x14ac:dyDescent="0.35">
      <c r="A86" s="1">
        <v>50</v>
      </c>
      <c r="B86" s="1">
        <v>31.824999999999999</v>
      </c>
      <c r="D86" s="1">
        <v>50</v>
      </c>
      <c r="E86" s="1">
        <v>4.0599999999999996</v>
      </c>
    </row>
    <row r="87" spans="1:5" x14ac:dyDescent="0.35">
      <c r="A87" s="1">
        <v>50</v>
      </c>
      <c r="B87" s="1">
        <v>51.28</v>
      </c>
      <c r="D87" s="1">
        <v>50</v>
      </c>
      <c r="E87" s="1">
        <v>4.68</v>
      </c>
    </row>
    <row r="88" spans="1:5" x14ac:dyDescent="0.35">
      <c r="A88" s="1">
        <v>43</v>
      </c>
      <c r="B88" s="1">
        <v>34.96</v>
      </c>
      <c r="D88" s="1">
        <v>43</v>
      </c>
      <c r="E88" s="1">
        <v>4.34</v>
      </c>
    </row>
    <row r="89" spans="1:5" x14ac:dyDescent="0.35">
      <c r="A89" s="1">
        <v>49</v>
      </c>
      <c r="B89" s="1">
        <v>33.11</v>
      </c>
      <c r="D89" s="1">
        <v>49</v>
      </c>
      <c r="E89" s="1">
        <v>10.51</v>
      </c>
    </row>
    <row r="90" spans="1:5" x14ac:dyDescent="0.35">
      <c r="A90" s="1">
        <v>39</v>
      </c>
      <c r="B90" s="1">
        <v>54.74</v>
      </c>
      <c r="D90" s="1">
        <v>39</v>
      </c>
      <c r="E90" s="1">
        <v>5.84</v>
      </c>
    </row>
    <row r="91" spans="1:5" x14ac:dyDescent="0.35">
      <c r="A91" s="1">
        <v>43</v>
      </c>
      <c r="B91" s="1">
        <v>32.56</v>
      </c>
      <c r="D91" s="1">
        <v>43</v>
      </c>
      <c r="E91" s="1">
        <v>5.41</v>
      </c>
    </row>
    <row r="92" spans="1:5" x14ac:dyDescent="0.35">
      <c r="A92" s="1">
        <v>30</v>
      </c>
      <c r="B92" s="1">
        <v>39.049999999999997</v>
      </c>
      <c r="D92" s="1">
        <v>30</v>
      </c>
      <c r="E92" s="1">
        <v>6.06</v>
      </c>
    </row>
    <row r="93" spans="1:5" x14ac:dyDescent="0.35">
      <c r="A93" s="1">
        <v>23</v>
      </c>
      <c r="B93" s="1">
        <v>42.75</v>
      </c>
      <c r="D93" s="1">
        <v>23</v>
      </c>
      <c r="E93" s="1">
        <v>4.22</v>
      </c>
    </row>
    <row r="94" spans="1:5" x14ac:dyDescent="0.35">
      <c r="A94" s="1">
        <v>50</v>
      </c>
      <c r="B94" s="1">
        <v>50.58</v>
      </c>
      <c r="D94" s="1">
        <v>50</v>
      </c>
      <c r="E94" s="1">
        <v>5.12</v>
      </c>
    </row>
    <row r="95" spans="1:5" x14ac:dyDescent="0.35">
      <c r="A95" s="1">
        <v>46</v>
      </c>
      <c r="B95" s="1">
        <v>30.495000000000001</v>
      </c>
      <c r="D95" s="1">
        <v>46</v>
      </c>
      <c r="E95" s="1">
        <v>4.57</v>
      </c>
    </row>
    <row r="96" spans="1:5" x14ac:dyDescent="0.35">
      <c r="A96" s="1">
        <v>52</v>
      </c>
      <c r="B96" s="1">
        <v>48.31</v>
      </c>
      <c r="D96" s="1">
        <v>52</v>
      </c>
      <c r="E96" s="1">
        <v>9.58</v>
      </c>
    </row>
    <row r="97" spans="1:5" x14ac:dyDescent="0.35">
      <c r="A97" s="1">
        <v>47</v>
      </c>
      <c r="B97" s="1">
        <v>48.99</v>
      </c>
      <c r="D97" s="1">
        <v>47</v>
      </c>
      <c r="E97" s="1">
        <v>9.7799999999999994</v>
      </c>
    </row>
    <row r="98" spans="1:5" x14ac:dyDescent="0.35">
      <c r="A98" s="1">
        <v>37</v>
      </c>
      <c r="B98" s="1">
        <v>38.39</v>
      </c>
      <c r="D98" s="1">
        <v>37</v>
      </c>
      <c r="E98" s="1">
        <v>4.1100000000000003</v>
      </c>
    </row>
    <row r="99" spans="1:5" x14ac:dyDescent="0.35">
      <c r="A99" s="1">
        <v>56</v>
      </c>
      <c r="B99" s="1">
        <v>44.34</v>
      </c>
      <c r="D99" s="1">
        <v>56</v>
      </c>
      <c r="E99" s="1">
        <v>4.0199999999999996</v>
      </c>
    </row>
    <row r="100" spans="1:5" x14ac:dyDescent="0.35">
      <c r="A100" s="1">
        <v>60</v>
      </c>
      <c r="B100" s="1">
        <v>41.51</v>
      </c>
      <c r="D100" s="1">
        <v>60</v>
      </c>
      <c r="E100" s="1">
        <v>6.92</v>
      </c>
    </row>
    <row r="101" spans="1:5" x14ac:dyDescent="0.35">
      <c r="A101" s="1">
        <v>45</v>
      </c>
      <c r="B101" s="1">
        <v>48.2</v>
      </c>
      <c r="D101" s="1">
        <v>45</v>
      </c>
      <c r="E101" s="1">
        <v>4.84</v>
      </c>
    </row>
    <row r="102" spans="1:5" x14ac:dyDescent="0.35">
      <c r="A102" s="1">
        <v>41</v>
      </c>
      <c r="B102" s="1">
        <v>35.75</v>
      </c>
      <c r="D102" s="1">
        <v>41</v>
      </c>
      <c r="E102" s="1">
        <v>8</v>
      </c>
    </row>
    <row r="103" spans="1:5" x14ac:dyDescent="0.35">
      <c r="A103" s="1">
        <v>41</v>
      </c>
      <c r="B103" s="1">
        <v>53.81</v>
      </c>
      <c r="D103" s="1">
        <v>41</v>
      </c>
      <c r="E103" s="1">
        <v>8.77</v>
      </c>
    </row>
    <row r="104" spans="1:5" x14ac:dyDescent="0.35">
      <c r="A104" s="1">
        <v>43</v>
      </c>
      <c r="B104" s="1">
        <v>49.48</v>
      </c>
      <c r="D104" s="1">
        <v>43</v>
      </c>
      <c r="E104" s="1">
        <v>4.96</v>
      </c>
    </row>
    <row r="105" spans="1:5" x14ac:dyDescent="0.35">
      <c r="A105" s="1">
        <v>37</v>
      </c>
      <c r="B105" s="1">
        <v>34.1</v>
      </c>
      <c r="D105" s="1">
        <v>37</v>
      </c>
      <c r="E105" s="1">
        <v>4.43</v>
      </c>
    </row>
    <row r="106" spans="1:5" x14ac:dyDescent="0.35">
      <c r="A106" s="1">
        <v>39</v>
      </c>
      <c r="B106" s="1">
        <v>35.299999999999997</v>
      </c>
      <c r="D106" s="1">
        <v>39</v>
      </c>
      <c r="E106" s="1">
        <v>5.82</v>
      </c>
    </row>
    <row r="107" spans="1:5" x14ac:dyDescent="0.35">
      <c r="A107" s="1">
        <v>56</v>
      </c>
      <c r="B107" s="1">
        <v>43.83</v>
      </c>
      <c r="D107" s="1">
        <v>56</v>
      </c>
      <c r="E107" s="1">
        <v>6.03</v>
      </c>
    </row>
    <row r="108" spans="1:5" x14ac:dyDescent="0.35">
      <c r="A108" s="1">
        <v>44</v>
      </c>
      <c r="B108" s="1">
        <v>50.07</v>
      </c>
      <c r="D108" s="1">
        <v>44</v>
      </c>
      <c r="E108" s="1">
        <v>9.27</v>
      </c>
    </row>
    <row r="109" spans="1:5" x14ac:dyDescent="0.35">
      <c r="A109" s="1">
        <v>40</v>
      </c>
      <c r="B109" s="1">
        <v>32.774999999999999</v>
      </c>
      <c r="D109" s="1">
        <v>40</v>
      </c>
      <c r="E109" s="1">
        <v>5.53</v>
      </c>
    </row>
    <row r="110" spans="1:5" x14ac:dyDescent="0.35">
      <c r="A110" s="1">
        <v>35</v>
      </c>
      <c r="B110" s="1">
        <v>34.104999999999997</v>
      </c>
      <c r="D110" s="1">
        <v>35</v>
      </c>
      <c r="E110" s="1">
        <v>5.07</v>
      </c>
    </row>
    <row r="111" spans="1:5" x14ac:dyDescent="0.35">
      <c r="A111" s="1">
        <v>47</v>
      </c>
      <c r="B111" s="1">
        <v>48.93</v>
      </c>
      <c r="D111" s="1">
        <v>47</v>
      </c>
      <c r="E111" s="1">
        <v>11.17</v>
      </c>
    </row>
    <row r="112" spans="1:5" x14ac:dyDescent="0.35">
      <c r="A112" s="1">
        <v>37</v>
      </c>
      <c r="B112" s="1">
        <v>37.07</v>
      </c>
      <c r="D112" s="1">
        <v>37</v>
      </c>
      <c r="E112" s="1">
        <v>6.14</v>
      </c>
    </row>
    <row r="113" spans="1:5" x14ac:dyDescent="0.35">
      <c r="A113" s="1">
        <v>40</v>
      </c>
      <c r="B113" s="1">
        <v>51.51</v>
      </c>
      <c r="D113" s="1">
        <v>40</v>
      </c>
      <c r="E113" s="1">
        <v>6.26</v>
      </c>
    </row>
    <row r="114" spans="1:5" x14ac:dyDescent="0.35">
      <c r="A114" s="1">
        <v>37</v>
      </c>
      <c r="B114" s="1">
        <v>34.799999999999997</v>
      </c>
      <c r="D114" s="1">
        <v>37</v>
      </c>
      <c r="E114" s="1">
        <v>4.72</v>
      </c>
    </row>
    <row r="115" spans="1:5" x14ac:dyDescent="0.35">
      <c r="A115" s="1">
        <v>35</v>
      </c>
      <c r="B115" s="1">
        <v>36.67</v>
      </c>
      <c r="D115" s="1">
        <v>35</v>
      </c>
      <c r="E115" s="1">
        <v>5.18</v>
      </c>
    </row>
    <row r="116" spans="1:5" x14ac:dyDescent="0.35">
      <c r="A116" s="1">
        <v>49</v>
      </c>
      <c r="B116" s="1">
        <v>30.9</v>
      </c>
      <c r="D116" s="1">
        <v>49</v>
      </c>
      <c r="E116" s="1">
        <v>9.4</v>
      </c>
    </row>
    <row r="117" spans="1:5" x14ac:dyDescent="0.35">
      <c r="A117" s="1">
        <v>45</v>
      </c>
      <c r="B117" s="1">
        <v>30.495000000000001</v>
      </c>
      <c r="D117" s="1">
        <v>45</v>
      </c>
      <c r="E117" s="1">
        <v>6.29</v>
      </c>
    </row>
    <row r="118" spans="1:5" x14ac:dyDescent="0.35">
      <c r="A118" s="1">
        <v>19</v>
      </c>
      <c r="B118" s="1">
        <v>44.88</v>
      </c>
      <c r="D118" s="1">
        <v>19</v>
      </c>
      <c r="E118" s="1">
        <v>6.04</v>
      </c>
    </row>
    <row r="119" spans="1:5" x14ac:dyDescent="0.35">
      <c r="A119" s="1">
        <v>54</v>
      </c>
      <c r="B119" s="1">
        <v>44.32</v>
      </c>
      <c r="D119" s="1">
        <v>54</v>
      </c>
      <c r="E119" s="1">
        <v>10.55</v>
      </c>
    </row>
    <row r="120" spans="1:5" x14ac:dyDescent="0.35">
      <c r="A120" s="1">
        <v>45</v>
      </c>
      <c r="B120" s="1">
        <v>46.39</v>
      </c>
      <c r="D120" s="1">
        <v>45</v>
      </c>
      <c r="E120" s="1">
        <v>5.09</v>
      </c>
    </row>
    <row r="121" spans="1:5" x14ac:dyDescent="0.35">
      <c r="A121" s="1">
        <v>27</v>
      </c>
      <c r="B121" s="1">
        <v>42.13</v>
      </c>
      <c r="D121" s="1">
        <v>27</v>
      </c>
      <c r="E121" s="1">
        <v>5.2</v>
      </c>
    </row>
    <row r="122" spans="1:5" x14ac:dyDescent="0.35">
      <c r="A122" s="1">
        <v>41</v>
      </c>
      <c r="B122" s="1">
        <v>30.78</v>
      </c>
      <c r="D122" s="1">
        <v>41</v>
      </c>
      <c r="E122" s="1">
        <v>8.4499999999999993</v>
      </c>
    </row>
    <row r="123" spans="1:5" x14ac:dyDescent="0.35">
      <c r="A123" s="1">
        <v>44</v>
      </c>
      <c r="B123" s="1">
        <v>31.35</v>
      </c>
      <c r="D123" s="1">
        <v>44</v>
      </c>
      <c r="E123" s="1">
        <v>9.5399999999999991</v>
      </c>
    </row>
    <row r="124" spans="1:5" x14ac:dyDescent="0.35">
      <c r="A124" s="1">
        <v>56</v>
      </c>
      <c r="B124" s="1">
        <v>41.46</v>
      </c>
      <c r="D124" s="1">
        <v>56</v>
      </c>
      <c r="E124" s="1">
        <v>4.99</v>
      </c>
    </row>
    <row r="125" spans="1:5" x14ac:dyDescent="0.35">
      <c r="A125" s="1">
        <v>44</v>
      </c>
      <c r="B125" s="1">
        <v>48</v>
      </c>
      <c r="D125" s="1">
        <v>44</v>
      </c>
      <c r="E125" s="1">
        <v>10.54</v>
      </c>
    </row>
    <row r="126" spans="1:5" x14ac:dyDescent="0.35">
      <c r="A126" s="1">
        <v>40</v>
      </c>
      <c r="B126" s="1">
        <v>49.13</v>
      </c>
      <c r="D126" s="1">
        <v>40</v>
      </c>
      <c r="E126" s="1">
        <v>4.54</v>
      </c>
    </row>
    <row r="127" spans="1:5" x14ac:dyDescent="0.35">
      <c r="A127" s="1">
        <v>30</v>
      </c>
      <c r="B127" s="1">
        <v>37.799999999999997</v>
      </c>
      <c r="D127" s="1">
        <v>30</v>
      </c>
      <c r="E127" s="1">
        <v>6.29</v>
      </c>
    </row>
    <row r="128" spans="1:5" x14ac:dyDescent="0.35">
      <c r="A128" s="1">
        <v>60</v>
      </c>
      <c r="B128" s="1">
        <v>38.299999999999997</v>
      </c>
      <c r="D128" s="1">
        <v>60</v>
      </c>
      <c r="E128" s="1">
        <v>9.51</v>
      </c>
    </row>
    <row r="129" spans="1:5" x14ac:dyDescent="0.35">
      <c r="A129" s="1">
        <v>40</v>
      </c>
      <c r="B129" s="1">
        <v>32.774999999999999</v>
      </c>
      <c r="D129" s="1">
        <v>40</v>
      </c>
      <c r="E129" s="1">
        <v>4.72</v>
      </c>
    </row>
    <row r="130" spans="1:5" x14ac:dyDescent="0.35">
      <c r="A130" s="1">
        <v>37</v>
      </c>
      <c r="B130" s="1">
        <v>34.200000000000003</v>
      </c>
      <c r="D130" s="1">
        <v>37</v>
      </c>
      <c r="E130" s="1">
        <v>5.91</v>
      </c>
    </row>
    <row r="131" spans="1:5" x14ac:dyDescent="0.35">
      <c r="A131" s="1">
        <v>44</v>
      </c>
      <c r="B131" s="1">
        <v>30.2</v>
      </c>
      <c r="D131" s="1">
        <v>44</v>
      </c>
      <c r="E131" s="1">
        <v>9.58</v>
      </c>
    </row>
    <row r="132" spans="1:5" x14ac:dyDescent="0.35">
      <c r="A132" s="1">
        <v>42</v>
      </c>
      <c r="B132" s="1">
        <v>48.32</v>
      </c>
      <c r="D132" s="1">
        <v>42</v>
      </c>
      <c r="E132" s="1">
        <v>5.77</v>
      </c>
    </row>
    <row r="133" spans="1:5" x14ac:dyDescent="0.35">
      <c r="A133" s="1">
        <v>46</v>
      </c>
      <c r="B133" s="1">
        <v>44.86</v>
      </c>
      <c r="D133" s="1">
        <v>46</v>
      </c>
      <c r="E133" s="1">
        <v>4.38</v>
      </c>
    </row>
    <row r="134" spans="1:5" x14ac:dyDescent="0.35">
      <c r="A134" s="1">
        <v>35</v>
      </c>
      <c r="B134" s="1">
        <v>52.15</v>
      </c>
      <c r="D134" s="1">
        <v>35</v>
      </c>
      <c r="E134" s="1">
        <v>5.65</v>
      </c>
    </row>
    <row r="135" spans="1:5" x14ac:dyDescent="0.35">
      <c r="A135" s="1">
        <v>55</v>
      </c>
      <c r="B135" s="1">
        <v>41.12</v>
      </c>
      <c r="D135" s="1">
        <v>55</v>
      </c>
      <c r="E135" s="1">
        <v>7.54</v>
      </c>
    </row>
    <row r="136" spans="1:5" x14ac:dyDescent="0.35">
      <c r="A136" s="1">
        <v>59</v>
      </c>
      <c r="B136" s="1">
        <v>38.39</v>
      </c>
      <c r="D136" s="1">
        <v>59</v>
      </c>
      <c r="E136" s="1">
        <v>5.1100000000000003</v>
      </c>
    </row>
    <row r="137" spans="1:5" x14ac:dyDescent="0.35">
      <c r="A137" s="1">
        <v>43</v>
      </c>
      <c r="B137" s="1">
        <v>46.85</v>
      </c>
      <c r="D137" s="1">
        <v>43</v>
      </c>
      <c r="E137" s="1">
        <v>4.25</v>
      </c>
    </row>
    <row r="138" spans="1:5" x14ac:dyDescent="0.35">
      <c r="A138" s="1">
        <v>18</v>
      </c>
      <c r="B138" s="1">
        <v>42.24</v>
      </c>
      <c r="D138" s="1">
        <v>18</v>
      </c>
      <c r="E138" s="1">
        <v>5.55</v>
      </c>
    </row>
    <row r="139" spans="1:5" x14ac:dyDescent="0.35">
      <c r="A139" s="1">
        <v>31</v>
      </c>
      <c r="B139" s="1">
        <v>34.39</v>
      </c>
      <c r="D139" s="1">
        <v>31</v>
      </c>
      <c r="E139" s="1">
        <v>5.78</v>
      </c>
    </row>
    <row r="140" spans="1:5" x14ac:dyDescent="0.35">
      <c r="A140" s="1">
        <v>46</v>
      </c>
      <c r="B140" s="1">
        <v>42.89</v>
      </c>
      <c r="D140" s="1">
        <v>46</v>
      </c>
      <c r="E140" s="1">
        <v>5.28</v>
      </c>
    </row>
    <row r="141" spans="1:5" x14ac:dyDescent="0.35">
      <c r="A141" s="1">
        <v>31</v>
      </c>
      <c r="B141" s="1">
        <v>36.299999999999997</v>
      </c>
      <c r="D141" s="1">
        <v>31</v>
      </c>
      <c r="E141" s="1">
        <v>5.39</v>
      </c>
    </row>
    <row r="142" spans="1:5" x14ac:dyDescent="0.35">
      <c r="A142" s="1">
        <v>36</v>
      </c>
      <c r="B142" s="1">
        <v>35.200000000000003</v>
      </c>
      <c r="D142" s="1">
        <v>36</v>
      </c>
      <c r="E142" s="1">
        <v>8.01</v>
      </c>
    </row>
    <row r="143" spans="1:5" x14ac:dyDescent="0.35">
      <c r="A143" s="1">
        <v>32</v>
      </c>
      <c r="B143" s="1">
        <v>53.62</v>
      </c>
      <c r="D143" s="1">
        <v>32</v>
      </c>
      <c r="E143" s="1">
        <v>5.21</v>
      </c>
    </row>
    <row r="144" spans="1:5" x14ac:dyDescent="0.35">
      <c r="A144" s="1">
        <v>23</v>
      </c>
      <c r="B144" s="1">
        <v>36.67</v>
      </c>
      <c r="D144" s="1">
        <v>23</v>
      </c>
      <c r="E144" s="1">
        <v>6.27</v>
      </c>
    </row>
    <row r="145" spans="1:5" x14ac:dyDescent="0.35">
      <c r="A145" s="1">
        <v>36</v>
      </c>
      <c r="B145" s="1">
        <v>33.4</v>
      </c>
      <c r="D145" s="1">
        <v>36</v>
      </c>
      <c r="E145" s="1">
        <v>10.73</v>
      </c>
    </row>
    <row r="146" spans="1:5" x14ac:dyDescent="0.35">
      <c r="A146" s="1">
        <v>51</v>
      </c>
      <c r="B146" s="1">
        <v>42.71</v>
      </c>
      <c r="D146" s="1">
        <v>51</v>
      </c>
      <c r="E146" s="1">
        <v>10.52</v>
      </c>
    </row>
    <row r="147" spans="1:5" x14ac:dyDescent="0.35">
      <c r="A147" s="1">
        <v>52</v>
      </c>
      <c r="B147" s="1">
        <v>41.52</v>
      </c>
      <c r="D147" s="1">
        <v>52</v>
      </c>
      <c r="E147" s="1">
        <v>11.82</v>
      </c>
    </row>
    <row r="148" spans="1:5" x14ac:dyDescent="0.35">
      <c r="A148" s="1">
        <v>20</v>
      </c>
      <c r="B148" s="1">
        <v>39.4</v>
      </c>
      <c r="D148" s="1">
        <v>20</v>
      </c>
      <c r="E148" s="1">
        <v>6.76</v>
      </c>
    </row>
    <row r="149" spans="1:5" x14ac:dyDescent="0.35">
      <c r="A149" s="1">
        <v>42</v>
      </c>
      <c r="B149" s="1">
        <v>46.45</v>
      </c>
      <c r="D149" s="1">
        <v>42</v>
      </c>
      <c r="E149" s="1">
        <v>5.62</v>
      </c>
    </row>
    <row r="150" spans="1:5" x14ac:dyDescent="0.35">
      <c r="A150" s="1">
        <v>33</v>
      </c>
      <c r="B150" s="1">
        <v>35.75</v>
      </c>
      <c r="D150" s="1">
        <v>33</v>
      </c>
      <c r="E150" s="1">
        <v>4.1900000000000004</v>
      </c>
    </row>
    <row r="151" spans="1:5" x14ac:dyDescent="0.35">
      <c r="A151" s="1">
        <v>42</v>
      </c>
      <c r="B151" s="1">
        <v>26.07</v>
      </c>
      <c r="D151" s="1">
        <v>42</v>
      </c>
      <c r="E151" s="1">
        <v>5.32</v>
      </c>
    </row>
    <row r="152" spans="1:5" x14ac:dyDescent="0.35">
      <c r="A152" s="1">
        <v>58</v>
      </c>
      <c r="B152" s="1">
        <v>36.54</v>
      </c>
      <c r="D152" s="1">
        <v>58</v>
      </c>
      <c r="E152" s="1">
        <v>4.46</v>
      </c>
    </row>
    <row r="153" spans="1:5" x14ac:dyDescent="0.35">
      <c r="A153" s="1">
        <v>33</v>
      </c>
      <c r="B153" s="1">
        <v>51.64</v>
      </c>
      <c r="D153" s="1">
        <v>33</v>
      </c>
      <c r="E153" s="1">
        <v>5.65</v>
      </c>
    </row>
    <row r="154" spans="1:5" x14ac:dyDescent="0.35">
      <c r="A154" s="1">
        <v>50</v>
      </c>
      <c r="B154" s="1">
        <v>42.83</v>
      </c>
      <c r="D154" s="1">
        <v>50</v>
      </c>
      <c r="E154" s="1">
        <v>6.04</v>
      </c>
    </row>
    <row r="155" spans="1:5" x14ac:dyDescent="0.35">
      <c r="A155" s="1">
        <v>24</v>
      </c>
      <c r="B155" s="1">
        <v>40.15</v>
      </c>
      <c r="D155" s="1">
        <v>24</v>
      </c>
      <c r="E155" s="1">
        <v>5.76</v>
      </c>
    </row>
    <row r="156" spans="1:5" x14ac:dyDescent="0.35">
      <c r="A156" s="1">
        <v>43</v>
      </c>
      <c r="B156" s="1">
        <v>27.8</v>
      </c>
      <c r="D156" s="1">
        <v>43</v>
      </c>
      <c r="E156" s="1">
        <v>4.3600000000000003</v>
      </c>
    </row>
    <row r="157" spans="1:5" x14ac:dyDescent="0.35">
      <c r="A157" s="1">
        <v>39</v>
      </c>
      <c r="B157" s="1">
        <v>45.81</v>
      </c>
      <c r="D157" s="1">
        <v>39</v>
      </c>
      <c r="E157" s="1">
        <v>4.76</v>
      </c>
    </row>
    <row r="158" spans="1:5" x14ac:dyDescent="0.35">
      <c r="A158" s="1">
        <v>36</v>
      </c>
      <c r="B158" s="1">
        <v>34.43</v>
      </c>
      <c r="D158" s="1">
        <v>36</v>
      </c>
      <c r="E158" s="1">
        <v>10.82</v>
      </c>
    </row>
    <row r="159" spans="1:5" x14ac:dyDescent="0.35">
      <c r="A159" s="1">
        <v>46</v>
      </c>
      <c r="B159" s="1">
        <v>41.33</v>
      </c>
      <c r="D159" s="1">
        <v>46</v>
      </c>
      <c r="E159" s="1">
        <v>4.01</v>
      </c>
    </row>
    <row r="160" spans="1:5" x14ac:dyDescent="0.35">
      <c r="A160" s="1">
        <v>34</v>
      </c>
      <c r="B160" s="1">
        <v>31.92</v>
      </c>
      <c r="D160" s="1">
        <v>34</v>
      </c>
      <c r="E160" s="1">
        <v>5.12</v>
      </c>
    </row>
    <row r="161" spans="1:5" x14ac:dyDescent="0.35">
      <c r="A161" s="1">
        <v>52</v>
      </c>
      <c r="B161" s="1">
        <v>39.799999999999997</v>
      </c>
      <c r="D161" s="1">
        <v>52</v>
      </c>
      <c r="E161" s="1">
        <v>10.54</v>
      </c>
    </row>
    <row r="162" spans="1:5" x14ac:dyDescent="0.35">
      <c r="A162" s="1">
        <v>40</v>
      </c>
      <c r="B162" s="1">
        <v>42.82</v>
      </c>
      <c r="D162" s="1">
        <v>40</v>
      </c>
      <c r="E162" s="1">
        <v>4.21</v>
      </c>
    </row>
    <row r="163" spans="1:5" x14ac:dyDescent="0.35">
      <c r="A163" s="1">
        <v>32</v>
      </c>
      <c r="B163" s="1">
        <v>33.630000000000003</v>
      </c>
      <c r="D163" s="1">
        <v>32</v>
      </c>
      <c r="E163" s="1">
        <v>5.42</v>
      </c>
    </row>
    <row r="164" spans="1:5" x14ac:dyDescent="0.35">
      <c r="A164" s="1">
        <v>22</v>
      </c>
      <c r="B164" s="1">
        <v>37.07</v>
      </c>
      <c r="D164" s="1">
        <v>22</v>
      </c>
      <c r="E164" s="1">
        <v>4.28</v>
      </c>
    </row>
    <row r="165" spans="1:5" x14ac:dyDescent="0.35">
      <c r="A165" s="1">
        <v>20</v>
      </c>
      <c r="B165" s="1">
        <v>35.625</v>
      </c>
      <c r="D165" s="1">
        <v>20</v>
      </c>
      <c r="E165" s="1">
        <v>8.9</v>
      </c>
    </row>
    <row r="166" spans="1:5" x14ac:dyDescent="0.35">
      <c r="A166" s="1">
        <v>43</v>
      </c>
      <c r="B166" s="1">
        <v>42.69</v>
      </c>
      <c r="D166" s="1">
        <v>43</v>
      </c>
      <c r="E166" s="1">
        <v>4.8899999999999997</v>
      </c>
    </row>
    <row r="167" spans="1:5" x14ac:dyDescent="0.35">
      <c r="A167" s="1">
        <v>53</v>
      </c>
      <c r="B167" s="1">
        <v>37.869999999999997</v>
      </c>
      <c r="D167" s="1">
        <v>53</v>
      </c>
      <c r="E167" s="1">
        <v>4.29</v>
      </c>
    </row>
    <row r="168" spans="1:5" x14ac:dyDescent="0.35">
      <c r="A168" s="1">
        <v>47</v>
      </c>
      <c r="B168" s="1">
        <v>40.61</v>
      </c>
      <c r="D168" s="1">
        <v>47</v>
      </c>
      <c r="E168" s="1">
        <v>8</v>
      </c>
    </row>
    <row r="169" spans="1:5" x14ac:dyDescent="0.35">
      <c r="A169" s="1">
        <v>37</v>
      </c>
      <c r="B169" s="1">
        <v>30.78</v>
      </c>
      <c r="D169" s="1">
        <v>37</v>
      </c>
      <c r="E169" s="1">
        <v>4.67</v>
      </c>
    </row>
    <row r="170" spans="1:5" x14ac:dyDescent="0.35">
      <c r="A170" s="1">
        <v>32</v>
      </c>
      <c r="B170" s="1">
        <v>49.49</v>
      </c>
      <c r="D170" s="1">
        <v>32</v>
      </c>
      <c r="E170" s="1">
        <v>4.5</v>
      </c>
    </row>
    <row r="171" spans="1:5" x14ac:dyDescent="0.35">
      <c r="A171" s="1">
        <v>22</v>
      </c>
      <c r="B171" s="1">
        <v>37.619999999999997</v>
      </c>
      <c r="D171" s="1">
        <v>22</v>
      </c>
      <c r="E171" s="1">
        <v>6.32</v>
      </c>
    </row>
    <row r="172" spans="1:5" x14ac:dyDescent="0.35">
      <c r="A172" s="1">
        <v>27</v>
      </c>
      <c r="B172" s="1">
        <v>36.08</v>
      </c>
      <c r="D172" s="1">
        <v>27</v>
      </c>
      <c r="E172" s="1">
        <v>6.1</v>
      </c>
    </row>
    <row r="173" spans="1:5" x14ac:dyDescent="0.35">
      <c r="A173" s="1">
        <v>33</v>
      </c>
      <c r="B173" s="1">
        <v>33.5</v>
      </c>
      <c r="D173" s="1">
        <v>33</v>
      </c>
      <c r="E173" s="1">
        <v>5.4</v>
      </c>
    </row>
    <row r="174" spans="1:5" x14ac:dyDescent="0.35">
      <c r="A174" s="1">
        <v>34</v>
      </c>
      <c r="B174" s="1">
        <v>47.46</v>
      </c>
      <c r="D174" s="1">
        <v>34</v>
      </c>
      <c r="E174" s="1">
        <v>6.24</v>
      </c>
    </row>
    <row r="175" spans="1:5" x14ac:dyDescent="0.35">
      <c r="A175" s="1">
        <v>31</v>
      </c>
      <c r="B175" s="1">
        <v>49.24</v>
      </c>
      <c r="D175" s="1">
        <v>31</v>
      </c>
      <c r="E175" s="1">
        <v>4.45</v>
      </c>
    </row>
    <row r="176" spans="1:5" x14ac:dyDescent="0.35">
      <c r="A176" s="1">
        <v>30</v>
      </c>
      <c r="B176" s="1">
        <v>54.4</v>
      </c>
      <c r="D176" s="1">
        <v>30</v>
      </c>
      <c r="E176" s="1">
        <v>5.22</v>
      </c>
    </row>
    <row r="177" spans="1:5" x14ac:dyDescent="0.35">
      <c r="A177" s="1">
        <v>30</v>
      </c>
      <c r="B177" s="1">
        <v>35.53</v>
      </c>
      <c r="D177" s="1">
        <v>30</v>
      </c>
      <c r="E177" s="1">
        <v>4.6100000000000003</v>
      </c>
    </row>
    <row r="178" spans="1:5" x14ac:dyDescent="0.35">
      <c r="A178" s="1">
        <v>45</v>
      </c>
      <c r="B178" s="1">
        <v>39.729999999999997</v>
      </c>
      <c r="D178" s="1">
        <v>45</v>
      </c>
      <c r="E178" s="1">
        <v>6.24</v>
      </c>
    </row>
    <row r="179" spans="1:5" x14ac:dyDescent="0.35">
      <c r="A179" s="1">
        <v>54</v>
      </c>
      <c r="B179" s="1">
        <v>35.68</v>
      </c>
      <c r="D179" s="1">
        <v>54</v>
      </c>
      <c r="E179" s="1">
        <v>10.039999999999999</v>
      </c>
    </row>
    <row r="180" spans="1:5" x14ac:dyDescent="0.35">
      <c r="A180" s="1">
        <v>31</v>
      </c>
      <c r="B180" s="1">
        <v>48.86</v>
      </c>
      <c r="D180" s="1">
        <v>31</v>
      </c>
      <c r="E180" s="1">
        <v>6.09</v>
      </c>
    </row>
    <row r="181" spans="1:5" x14ac:dyDescent="0.35">
      <c r="A181" s="1">
        <v>59</v>
      </c>
      <c r="B181" s="1">
        <v>34.799999999999997</v>
      </c>
      <c r="D181" s="1">
        <v>59</v>
      </c>
      <c r="E181" s="1">
        <v>11.4</v>
      </c>
    </row>
    <row r="182" spans="1:5" x14ac:dyDescent="0.35">
      <c r="A182" s="1">
        <v>19</v>
      </c>
      <c r="B182" s="1">
        <v>32.49</v>
      </c>
      <c r="D182" s="1">
        <v>19</v>
      </c>
      <c r="E182" s="1">
        <v>4.29</v>
      </c>
    </row>
    <row r="183" spans="1:5" x14ac:dyDescent="0.35">
      <c r="A183" s="1">
        <v>50</v>
      </c>
      <c r="B183" s="1">
        <v>39</v>
      </c>
      <c r="D183" s="1">
        <v>50</v>
      </c>
      <c r="E183" s="1">
        <v>5.7</v>
      </c>
    </row>
    <row r="184" spans="1:5" x14ac:dyDescent="0.35">
      <c r="A184" s="1">
        <v>30</v>
      </c>
      <c r="B184" s="1">
        <v>35.299999999999997</v>
      </c>
      <c r="D184" s="1">
        <v>30</v>
      </c>
      <c r="E184" s="1">
        <v>6.09</v>
      </c>
    </row>
    <row r="185" spans="1:5" x14ac:dyDescent="0.35">
      <c r="A185" s="1">
        <v>57</v>
      </c>
      <c r="B185" s="1">
        <v>33.42</v>
      </c>
      <c r="D185" s="1">
        <v>57</v>
      </c>
      <c r="E185" s="1">
        <v>10.67</v>
      </c>
    </row>
    <row r="186" spans="1:5" x14ac:dyDescent="0.35">
      <c r="A186" s="1">
        <v>52</v>
      </c>
      <c r="B186" s="1">
        <v>37.18</v>
      </c>
      <c r="D186" s="1">
        <v>52</v>
      </c>
      <c r="E186" s="1">
        <v>6.75</v>
      </c>
    </row>
    <row r="187" spans="1:5" x14ac:dyDescent="0.35">
      <c r="A187" s="1">
        <v>61</v>
      </c>
      <c r="B187" s="1">
        <v>33.33</v>
      </c>
      <c r="D187" s="1">
        <v>61</v>
      </c>
      <c r="E187" s="1">
        <v>9.26</v>
      </c>
    </row>
    <row r="188" spans="1:5" x14ac:dyDescent="0.35">
      <c r="A188" s="1">
        <v>30</v>
      </c>
      <c r="B188" s="1">
        <v>53.21</v>
      </c>
      <c r="D188" s="1">
        <v>30</v>
      </c>
      <c r="E188" s="1">
        <v>4.2699999999999996</v>
      </c>
    </row>
    <row r="189" spans="1:5" x14ac:dyDescent="0.35">
      <c r="A189" s="1">
        <v>49</v>
      </c>
      <c r="B189" s="1">
        <v>38.729999999999997</v>
      </c>
      <c r="D189" s="1">
        <v>49</v>
      </c>
      <c r="E189" s="1">
        <v>11.51</v>
      </c>
    </row>
    <row r="190" spans="1:5" x14ac:dyDescent="0.35">
      <c r="A190" s="1">
        <v>60</v>
      </c>
      <c r="B190" s="1">
        <v>29.73</v>
      </c>
      <c r="D190" s="1">
        <v>60</v>
      </c>
      <c r="E190" s="1">
        <v>7.22</v>
      </c>
    </row>
    <row r="191" spans="1:5" x14ac:dyDescent="0.35">
      <c r="A191" s="1">
        <v>19</v>
      </c>
      <c r="B191" s="1">
        <v>34.700000000000003</v>
      </c>
      <c r="D191" s="1">
        <v>19</v>
      </c>
      <c r="E191" s="1">
        <v>4.37</v>
      </c>
    </row>
    <row r="192" spans="1:5" x14ac:dyDescent="0.35">
      <c r="A192" s="1">
        <v>48</v>
      </c>
      <c r="B192" s="1">
        <v>38.28</v>
      </c>
      <c r="D192" s="1">
        <v>48</v>
      </c>
      <c r="E192" s="1">
        <v>11.56</v>
      </c>
    </row>
    <row r="193" spans="1:5" x14ac:dyDescent="0.35">
      <c r="A193" s="1">
        <v>55</v>
      </c>
      <c r="B193" s="1">
        <v>33.57</v>
      </c>
      <c r="D193" s="1">
        <v>55</v>
      </c>
      <c r="E193" s="1">
        <v>8.82</v>
      </c>
    </row>
    <row r="194" spans="1:5" x14ac:dyDescent="0.35">
      <c r="A194" s="1">
        <v>30</v>
      </c>
      <c r="B194" s="1">
        <v>52.06</v>
      </c>
      <c r="D194" s="1">
        <v>30</v>
      </c>
      <c r="E194" s="1">
        <v>4.6900000000000004</v>
      </c>
    </row>
    <row r="195" spans="1:5" x14ac:dyDescent="0.35">
      <c r="A195" s="1">
        <v>18</v>
      </c>
      <c r="B195" s="1">
        <v>38.17</v>
      </c>
      <c r="D195" s="1">
        <v>18</v>
      </c>
      <c r="E195" s="1">
        <v>4.53</v>
      </c>
    </row>
    <row r="196" spans="1:5" x14ac:dyDescent="0.35">
      <c r="A196" s="1">
        <v>19</v>
      </c>
      <c r="B196" s="1">
        <v>36.954999999999998</v>
      </c>
      <c r="D196" s="1">
        <v>19</v>
      </c>
      <c r="E196" s="1">
        <v>5.84</v>
      </c>
    </row>
    <row r="197" spans="1:5" x14ac:dyDescent="0.35">
      <c r="A197" s="1">
        <v>29</v>
      </c>
      <c r="B197" s="1">
        <v>34.4</v>
      </c>
      <c r="D197" s="1">
        <v>29</v>
      </c>
      <c r="E197" s="1">
        <v>4.9000000000000004</v>
      </c>
    </row>
    <row r="198" spans="1:5" x14ac:dyDescent="0.35">
      <c r="A198" s="1">
        <v>23</v>
      </c>
      <c r="B198" s="1">
        <v>31.73</v>
      </c>
      <c r="D198" s="1">
        <v>23</v>
      </c>
      <c r="E198" s="1">
        <v>4.3</v>
      </c>
    </row>
    <row r="199" spans="1:5" x14ac:dyDescent="0.35">
      <c r="A199" s="1">
        <v>48</v>
      </c>
      <c r="B199" s="1">
        <v>36.64</v>
      </c>
      <c r="D199" s="1">
        <v>48</v>
      </c>
      <c r="E199" s="1">
        <v>11.34</v>
      </c>
    </row>
    <row r="200" spans="1:5" x14ac:dyDescent="0.35">
      <c r="A200" s="1">
        <v>18</v>
      </c>
      <c r="B200" s="1">
        <v>36.85</v>
      </c>
      <c r="D200" s="1">
        <v>18</v>
      </c>
      <c r="E200" s="1">
        <v>5.88</v>
      </c>
    </row>
    <row r="201" spans="1:5" x14ac:dyDescent="0.35">
      <c r="A201" s="1">
        <v>25</v>
      </c>
      <c r="B201" s="1">
        <v>33.33</v>
      </c>
      <c r="D201" s="1">
        <v>25</v>
      </c>
      <c r="E201" s="1">
        <v>5.01</v>
      </c>
    </row>
    <row r="202" spans="1:5" x14ac:dyDescent="0.35">
      <c r="A202" s="1">
        <v>43</v>
      </c>
      <c r="B202" s="1">
        <v>39.14</v>
      </c>
      <c r="D202" s="1">
        <v>43</v>
      </c>
      <c r="E202" s="1">
        <v>4.4000000000000004</v>
      </c>
    </row>
    <row r="203" spans="1:5" x14ac:dyDescent="0.35">
      <c r="A203" s="1">
        <v>26</v>
      </c>
      <c r="B203" s="1">
        <v>32.9</v>
      </c>
      <c r="D203" s="1">
        <v>26</v>
      </c>
      <c r="E203" s="1">
        <v>6.26</v>
      </c>
    </row>
    <row r="204" spans="1:5" x14ac:dyDescent="0.35">
      <c r="A204" s="1">
        <v>59</v>
      </c>
      <c r="B204" s="1">
        <v>29.78</v>
      </c>
      <c r="D204" s="1">
        <v>59</v>
      </c>
      <c r="E204" s="1">
        <v>10.27</v>
      </c>
    </row>
    <row r="205" spans="1:5" x14ac:dyDescent="0.35">
      <c r="A205" s="1">
        <v>23</v>
      </c>
      <c r="B205" s="1">
        <v>32.78</v>
      </c>
      <c r="D205" s="1">
        <v>23</v>
      </c>
      <c r="E205" s="1">
        <v>5.27</v>
      </c>
    </row>
    <row r="206" spans="1:5" x14ac:dyDescent="0.35">
      <c r="A206" s="1">
        <v>41</v>
      </c>
      <c r="B206" s="1">
        <v>41.65</v>
      </c>
      <c r="D206" s="1">
        <v>41</v>
      </c>
      <c r="E206" s="1">
        <v>10.73</v>
      </c>
    </row>
    <row r="207" spans="1:5" x14ac:dyDescent="0.35">
      <c r="A207" s="1">
        <v>30</v>
      </c>
      <c r="B207" s="1">
        <v>50.79</v>
      </c>
      <c r="D207" s="1">
        <v>30</v>
      </c>
      <c r="E207" s="1">
        <v>4.45</v>
      </c>
    </row>
    <row r="208" spans="1:5" x14ac:dyDescent="0.35">
      <c r="A208" s="1">
        <v>46</v>
      </c>
      <c r="B208" s="1">
        <v>35.43</v>
      </c>
      <c r="D208" s="1">
        <v>46</v>
      </c>
      <c r="E208" s="1">
        <v>5.25</v>
      </c>
    </row>
    <row r="209" spans="1:5" x14ac:dyDescent="0.35">
      <c r="A209" s="1">
        <v>48</v>
      </c>
      <c r="B209" s="1">
        <v>35.25</v>
      </c>
      <c r="D209" s="1">
        <v>48</v>
      </c>
      <c r="E209" s="1">
        <v>9.51</v>
      </c>
    </row>
    <row r="210" spans="1:5" x14ac:dyDescent="0.35">
      <c r="A210" s="1">
        <v>44</v>
      </c>
      <c r="B210" s="1">
        <v>36.85</v>
      </c>
      <c r="D210" s="1">
        <v>44</v>
      </c>
      <c r="E210" s="1">
        <v>11.12</v>
      </c>
    </row>
    <row r="211" spans="1:5" x14ac:dyDescent="0.35">
      <c r="A211" s="1">
        <v>22</v>
      </c>
      <c r="B211" s="1">
        <v>31.02</v>
      </c>
      <c r="D211" s="1">
        <v>22</v>
      </c>
      <c r="E211" s="1">
        <v>4.5599999999999996</v>
      </c>
    </row>
    <row r="212" spans="1:5" x14ac:dyDescent="0.35">
      <c r="A212" s="1">
        <v>22</v>
      </c>
      <c r="B212" s="1">
        <v>35.6</v>
      </c>
      <c r="D212" s="1">
        <v>22</v>
      </c>
      <c r="E212" s="1">
        <v>4.0199999999999996</v>
      </c>
    </row>
    <row r="213" spans="1:5" x14ac:dyDescent="0.35">
      <c r="A213" s="1">
        <v>51</v>
      </c>
      <c r="B213" s="1">
        <v>34.39</v>
      </c>
      <c r="D213" s="1">
        <v>51</v>
      </c>
      <c r="E213" s="1">
        <v>8.7200000000000006</v>
      </c>
    </row>
    <row r="214" spans="1:5" x14ac:dyDescent="0.35">
      <c r="A214" s="1">
        <v>58</v>
      </c>
      <c r="B214" s="1">
        <v>29.06</v>
      </c>
      <c r="D214" s="1">
        <v>58</v>
      </c>
      <c r="E214" s="1">
        <v>6.25</v>
      </c>
    </row>
    <row r="215" spans="1:5" x14ac:dyDescent="0.35">
      <c r="A215" s="1">
        <v>49</v>
      </c>
      <c r="B215" s="1">
        <v>35.799999999999997</v>
      </c>
      <c r="D215" s="1">
        <v>49</v>
      </c>
      <c r="E215" s="1">
        <v>7.32</v>
      </c>
    </row>
    <row r="216" spans="1:5" x14ac:dyDescent="0.35">
      <c r="A216" s="1">
        <v>30</v>
      </c>
      <c r="B216" s="1">
        <v>49.8</v>
      </c>
      <c r="D216" s="1">
        <v>30</v>
      </c>
      <c r="E216" s="1">
        <v>4.24</v>
      </c>
    </row>
    <row r="217" spans="1:5" x14ac:dyDescent="0.35">
      <c r="A217" s="1">
        <v>49</v>
      </c>
      <c r="B217" s="1">
        <v>35.71</v>
      </c>
      <c r="D217" s="1">
        <v>49</v>
      </c>
      <c r="E217" s="1">
        <v>6.84</v>
      </c>
    </row>
    <row r="218" spans="1:5" x14ac:dyDescent="0.35">
      <c r="A218" s="1">
        <v>34</v>
      </c>
      <c r="B218" s="1">
        <v>30.8</v>
      </c>
      <c r="D218" s="1">
        <v>34</v>
      </c>
      <c r="E218" s="1">
        <v>5.23</v>
      </c>
    </row>
    <row r="219" spans="1:5" x14ac:dyDescent="0.35">
      <c r="A219" s="1">
        <v>51</v>
      </c>
      <c r="B219" s="1">
        <v>33.69</v>
      </c>
      <c r="D219" s="1">
        <v>51</v>
      </c>
      <c r="E219" s="1">
        <v>9.68</v>
      </c>
    </row>
    <row r="220" spans="1:5" x14ac:dyDescent="0.35">
      <c r="A220" s="1">
        <v>34</v>
      </c>
      <c r="B220" s="1">
        <v>42.27</v>
      </c>
      <c r="D220" s="1">
        <v>34</v>
      </c>
      <c r="E220" s="1">
        <v>6.05</v>
      </c>
    </row>
    <row r="221" spans="1:5" x14ac:dyDescent="0.35">
      <c r="A221" s="1">
        <v>25</v>
      </c>
      <c r="B221" s="1">
        <v>53.25</v>
      </c>
      <c r="D221" s="1">
        <v>25</v>
      </c>
      <c r="E221" s="1">
        <v>6.11</v>
      </c>
    </row>
    <row r="222" spans="1:5" x14ac:dyDescent="0.35">
      <c r="A222" s="1">
        <v>55</v>
      </c>
      <c r="B222" s="1">
        <v>26.8</v>
      </c>
      <c r="D222" s="1">
        <v>55</v>
      </c>
      <c r="E222" s="1">
        <v>10.93</v>
      </c>
    </row>
    <row r="223" spans="1:5" x14ac:dyDescent="0.35">
      <c r="A223" s="1">
        <v>24</v>
      </c>
      <c r="B223" s="1">
        <v>28.5</v>
      </c>
      <c r="D223" s="1">
        <v>24</v>
      </c>
      <c r="E223" s="1">
        <v>5.12</v>
      </c>
    </row>
    <row r="224" spans="1:5" x14ac:dyDescent="0.35">
      <c r="A224" s="1">
        <v>45</v>
      </c>
      <c r="B224" s="1">
        <v>22.895</v>
      </c>
      <c r="D224" s="1">
        <v>45</v>
      </c>
      <c r="E224" s="1">
        <v>5.72</v>
      </c>
    </row>
    <row r="225" spans="1:5" x14ac:dyDescent="0.35">
      <c r="A225" s="1">
        <v>47</v>
      </c>
      <c r="B225" s="1">
        <v>34.06</v>
      </c>
      <c r="D225" s="1">
        <v>47</v>
      </c>
      <c r="E225" s="1">
        <v>11.83</v>
      </c>
    </row>
    <row r="226" spans="1:5" x14ac:dyDescent="0.35">
      <c r="A226" s="1">
        <v>40</v>
      </c>
      <c r="B226" s="1">
        <v>36.409999999999997</v>
      </c>
      <c r="D226" s="1">
        <v>40</v>
      </c>
      <c r="E226" s="1">
        <v>4.55</v>
      </c>
    </row>
    <row r="227" spans="1:5" x14ac:dyDescent="0.35">
      <c r="A227" s="1">
        <v>25</v>
      </c>
      <c r="B227" s="1">
        <v>52.3</v>
      </c>
      <c r="D227" s="1">
        <v>25</v>
      </c>
      <c r="E227" s="1">
        <v>4.87</v>
      </c>
    </row>
    <row r="228" spans="1:5" x14ac:dyDescent="0.35">
      <c r="A228" s="1">
        <v>24</v>
      </c>
      <c r="B228" s="1">
        <v>52.66</v>
      </c>
      <c r="D228" s="1">
        <v>24</v>
      </c>
      <c r="E228" s="1">
        <v>4.45</v>
      </c>
    </row>
    <row r="229" spans="1:5" x14ac:dyDescent="0.35">
      <c r="A229" s="1">
        <v>55</v>
      </c>
      <c r="B229" s="1">
        <v>29.57</v>
      </c>
      <c r="D229" s="1">
        <v>55</v>
      </c>
      <c r="E229" s="1">
        <v>9.42</v>
      </c>
    </row>
    <row r="230" spans="1:5" x14ac:dyDescent="0.35">
      <c r="A230" s="1">
        <v>39</v>
      </c>
      <c r="B230" s="1">
        <v>36.99</v>
      </c>
      <c r="D230" s="1">
        <v>39</v>
      </c>
      <c r="E230" s="1">
        <v>5.37</v>
      </c>
    </row>
    <row r="231" spans="1:5" x14ac:dyDescent="0.35">
      <c r="A231" s="1">
        <v>27</v>
      </c>
      <c r="B231" s="1">
        <v>31.4</v>
      </c>
      <c r="D231" s="1">
        <v>27</v>
      </c>
      <c r="E231" s="1">
        <v>4.5999999999999996</v>
      </c>
    </row>
    <row r="232" spans="1:5" x14ac:dyDescent="0.35">
      <c r="A232" s="1">
        <v>19</v>
      </c>
      <c r="B232" s="1">
        <v>34.9</v>
      </c>
      <c r="D232" s="1">
        <v>19</v>
      </c>
      <c r="E232" s="1">
        <v>6.22</v>
      </c>
    </row>
    <row r="233" spans="1:5" x14ac:dyDescent="0.35">
      <c r="A233" s="1">
        <v>27</v>
      </c>
      <c r="B233" s="1">
        <v>31.13</v>
      </c>
      <c r="D233" s="1">
        <v>27</v>
      </c>
      <c r="E233" s="1">
        <v>4.5199999999999996</v>
      </c>
    </row>
    <row r="234" spans="1:5" x14ac:dyDescent="0.35">
      <c r="A234" s="1">
        <v>19</v>
      </c>
      <c r="B234" s="1">
        <v>34.799999999999997</v>
      </c>
      <c r="D234" s="1">
        <v>19</v>
      </c>
      <c r="E234" s="1">
        <v>6.18</v>
      </c>
    </row>
    <row r="235" spans="1:5" x14ac:dyDescent="0.35">
      <c r="A235" s="1">
        <v>28</v>
      </c>
      <c r="B235" s="1">
        <v>31.68</v>
      </c>
      <c r="D235" s="1">
        <v>28</v>
      </c>
      <c r="E235" s="1">
        <v>4.4000000000000004</v>
      </c>
    </row>
    <row r="236" spans="1:5" x14ac:dyDescent="0.35">
      <c r="A236" s="1">
        <v>18</v>
      </c>
      <c r="B236" s="1">
        <v>33.534999999999997</v>
      </c>
      <c r="D236" s="1">
        <v>18</v>
      </c>
      <c r="E236" s="1">
        <v>6.23</v>
      </c>
    </row>
    <row r="237" spans="1:5" x14ac:dyDescent="0.35">
      <c r="A237" s="1">
        <v>46</v>
      </c>
      <c r="B237" s="1">
        <v>31.92</v>
      </c>
      <c r="D237" s="1">
        <v>46</v>
      </c>
      <c r="E237" s="1">
        <v>5.33</v>
      </c>
    </row>
    <row r="238" spans="1:5" x14ac:dyDescent="0.35">
      <c r="A238" s="1">
        <v>24</v>
      </c>
      <c r="B238" s="1">
        <v>32.700000000000003</v>
      </c>
      <c r="D238" s="1">
        <v>24</v>
      </c>
      <c r="E238" s="1">
        <v>4.09</v>
      </c>
    </row>
    <row r="239" spans="1:5" x14ac:dyDescent="0.35">
      <c r="A239" s="1">
        <v>32</v>
      </c>
      <c r="B239" s="1">
        <v>41.25</v>
      </c>
      <c r="D239" s="1">
        <v>32</v>
      </c>
      <c r="E239" s="1">
        <v>5.19</v>
      </c>
    </row>
    <row r="240" spans="1:5" x14ac:dyDescent="0.35">
      <c r="A240" s="1">
        <v>19</v>
      </c>
      <c r="B240" s="1">
        <v>33.11</v>
      </c>
      <c r="D240" s="1">
        <v>19</v>
      </c>
      <c r="E240" s="1">
        <v>4.12</v>
      </c>
    </row>
    <row r="241" spans="1:5" x14ac:dyDescent="0.35">
      <c r="A241" s="1">
        <v>38</v>
      </c>
      <c r="B241" s="1">
        <v>36.159999999999997</v>
      </c>
      <c r="D241" s="1">
        <v>38</v>
      </c>
      <c r="E241" s="1">
        <v>5.0999999999999996</v>
      </c>
    </row>
    <row r="242" spans="1:5" x14ac:dyDescent="0.35">
      <c r="A242" s="1">
        <v>39</v>
      </c>
      <c r="B242" s="1">
        <v>33.72</v>
      </c>
      <c r="D242" s="1">
        <v>39</v>
      </c>
      <c r="E242" s="1">
        <v>6.21</v>
      </c>
    </row>
    <row r="243" spans="1:5" x14ac:dyDescent="0.35">
      <c r="A243" s="1">
        <v>36</v>
      </c>
      <c r="B243" s="1">
        <v>37.74</v>
      </c>
      <c r="D243" s="1">
        <v>36</v>
      </c>
      <c r="E243" s="1">
        <v>9.5299999999999994</v>
      </c>
    </row>
    <row r="244" spans="1:5" x14ac:dyDescent="0.35">
      <c r="A244" s="1">
        <v>27</v>
      </c>
      <c r="B244" s="1">
        <v>48.75</v>
      </c>
      <c r="D244" s="1">
        <v>27</v>
      </c>
      <c r="E244" s="1">
        <v>4.6399999999999997</v>
      </c>
    </row>
    <row r="245" spans="1:5" x14ac:dyDescent="0.35">
      <c r="A245" s="1">
        <v>24</v>
      </c>
      <c r="B245" s="1">
        <v>31.065000000000001</v>
      </c>
      <c r="D245" s="1">
        <v>24</v>
      </c>
      <c r="E245" s="1">
        <v>5.05</v>
      </c>
    </row>
    <row r="246" spans="1:5" x14ac:dyDescent="0.35">
      <c r="A246" s="1">
        <v>60</v>
      </c>
      <c r="B246" s="1">
        <v>23.55</v>
      </c>
      <c r="D246" s="1">
        <v>60</v>
      </c>
      <c r="E246" s="1">
        <v>10.38</v>
      </c>
    </row>
    <row r="247" spans="1:5" x14ac:dyDescent="0.35">
      <c r="A247" s="1">
        <v>47</v>
      </c>
      <c r="B247" s="1">
        <v>30.18</v>
      </c>
      <c r="D247" s="1">
        <v>47</v>
      </c>
      <c r="E247" s="1">
        <v>8.31</v>
      </c>
    </row>
    <row r="248" spans="1:5" x14ac:dyDescent="0.35">
      <c r="A248" s="1">
        <v>51</v>
      </c>
      <c r="B248" s="1">
        <v>29.94</v>
      </c>
      <c r="D248" s="1">
        <v>51</v>
      </c>
      <c r="E248" s="1">
        <v>7.59</v>
      </c>
    </row>
    <row r="249" spans="1:5" x14ac:dyDescent="0.35">
      <c r="A249" s="1">
        <v>23</v>
      </c>
      <c r="B249" s="1">
        <v>31.4</v>
      </c>
      <c r="D249" s="1">
        <v>23</v>
      </c>
      <c r="E249" s="1">
        <v>5.49</v>
      </c>
    </row>
    <row r="250" spans="1:5" x14ac:dyDescent="0.35">
      <c r="A250" s="1">
        <v>20</v>
      </c>
      <c r="B250" s="1">
        <v>53.06</v>
      </c>
      <c r="D250" s="1">
        <v>20</v>
      </c>
      <c r="E250" s="1">
        <v>11.68</v>
      </c>
    </row>
    <row r="251" spans="1:5" x14ac:dyDescent="0.35">
      <c r="A251" s="1">
        <v>50</v>
      </c>
      <c r="B251" s="1">
        <v>30.25</v>
      </c>
      <c r="D251" s="1">
        <v>50</v>
      </c>
      <c r="E251" s="1">
        <v>4.1900000000000004</v>
      </c>
    </row>
    <row r="252" spans="1:5" x14ac:dyDescent="0.35">
      <c r="A252" s="1">
        <v>28</v>
      </c>
      <c r="B252" s="1">
        <v>46.68</v>
      </c>
      <c r="D252" s="1">
        <v>28</v>
      </c>
      <c r="E252" s="1">
        <v>4.01</v>
      </c>
    </row>
    <row r="253" spans="1:5" x14ac:dyDescent="0.35">
      <c r="A253" s="1">
        <v>22</v>
      </c>
      <c r="B253" s="1">
        <v>30.4</v>
      </c>
      <c r="D253" s="1">
        <v>22</v>
      </c>
      <c r="E253" s="1">
        <v>5.91</v>
      </c>
    </row>
    <row r="254" spans="1:5" x14ac:dyDescent="0.35">
      <c r="A254" s="1">
        <v>25</v>
      </c>
      <c r="B254" s="1">
        <v>30.2</v>
      </c>
      <c r="D254" s="1">
        <v>25</v>
      </c>
      <c r="E254" s="1">
        <v>4.47</v>
      </c>
    </row>
    <row r="255" spans="1:5" x14ac:dyDescent="0.35">
      <c r="A255" s="1">
        <v>22</v>
      </c>
      <c r="B255" s="1">
        <v>51.18</v>
      </c>
      <c r="D255" s="1">
        <v>22</v>
      </c>
      <c r="E255" s="1">
        <v>4.5599999999999996</v>
      </c>
    </row>
    <row r="256" spans="1:5" x14ac:dyDescent="0.35">
      <c r="A256" s="1">
        <v>60</v>
      </c>
      <c r="B256" s="1">
        <v>22.18</v>
      </c>
      <c r="D256" s="1">
        <v>60</v>
      </c>
      <c r="E256" s="1">
        <v>9.9</v>
      </c>
    </row>
    <row r="257" spans="1:5" x14ac:dyDescent="0.35">
      <c r="A257" s="1">
        <v>19</v>
      </c>
      <c r="B257" s="1">
        <v>31.92</v>
      </c>
      <c r="D257" s="1">
        <v>19</v>
      </c>
      <c r="E257" s="1">
        <v>5.1100000000000003</v>
      </c>
    </row>
    <row r="258" spans="1:5" x14ac:dyDescent="0.35">
      <c r="A258" s="1">
        <v>18</v>
      </c>
      <c r="B258" s="1">
        <v>31.73</v>
      </c>
      <c r="D258" s="1">
        <v>18</v>
      </c>
      <c r="E258" s="1">
        <v>5.73</v>
      </c>
    </row>
    <row r="259" spans="1:5" x14ac:dyDescent="0.35">
      <c r="A259" s="1">
        <v>29</v>
      </c>
      <c r="B259" s="1">
        <v>45.52</v>
      </c>
      <c r="D259" s="1">
        <v>29</v>
      </c>
      <c r="E259" s="1">
        <v>6.04</v>
      </c>
    </row>
    <row r="260" spans="1:5" x14ac:dyDescent="0.35">
      <c r="A260" s="1">
        <v>19</v>
      </c>
      <c r="B260" s="1">
        <v>52.81</v>
      </c>
      <c r="D260" s="1">
        <v>19</v>
      </c>
      <c r="E260" s="1">
        <v>5.19</v>
      </c>
    </row>
    <row r="261" spans="1:5" x14ac:dyDescent="0.35">
      <c r="A261" s="1">
        <v>38</v>
      </c>
      <c r="B261" s="1">
        <v>33.58</v>
      </c>
      <c r="D261" s="1">
        <v>38</v>
      </c>
      <c r="E261" s="1">
        <v>5.56</v>
      </c>
    </row>
    <row r="262" spans="1:5" x14ac:dyDescent="0.35">
      <c r="A262" s="1">
        <v>20</v>
      </c>
      <c r="B262" s="1">
        <v>30.684999999999999</v>
      </c>
      <c r="D262" s="1">
        <v>20</v>
      </c>
      <c r="E262" s="1">
        <v>8.23</v>
      </c>
    </row>
    <row r="263" spans="1:5" x14ac:dyDescent="0.35">
      <c r="A263" s="1">
        <v>52</v>
      </c>
      <c r="B263" s="1">
        <v>37.524999999999999</v>
      </c>
      <c r="D263" s="1">
        <v>52</v>
      </c>
      <c r="E263" s="1">
        <v>9.0299999999999994</v>
      </c>
    </row>
    <row r="264" spans="1:5" x14ac:dyDescent="0.35">
      <c r="A264" s="1">
        <v>37</v>
      </c>
      <c r="B264" s="1">
        <v>34.5</v>
      </c>
      <c r="D264" s="1">
        <v>37</v>
      </c>
      <c r="E264" s="1">
        <v>4.07</v>
      </c>
    </row>
    <row r="265" spans="1:5" x14ac:dyDescent="0.35">
      <c r="A265" s="1">
        <v>50</v>
      </c>
      <c r="B265" s="1">
        <v>28.16</v>
      </c>
      <c r="D265" s="1">
        <v>50</v>
      </c>
      <c r="E265" s="1">
        <v>5.77</v>
      </c>
    </row>
    <row r="266" spans="1:5" x14ac:dyDescent="0.35">
      <c r="A266" s="1">
        <v>19</v>
      </c>
      <c r="B266" s="1">
        <v>30.02</v>
      </c>
      <c r="D266" s="1">
        <v>19</v>
      </c>
      <c r="E266" s="1">
        <v>5.98</v>
      </c>
    </row>
    <row r="267" spans="1:5" x14ac:dyDescent="0.35">
      <c r="A267" s="1">
        <v>32</v>
      </c>
      <c r="B267" s="1">
        <v>37.82</v>
      </c>
      <c r="D267" s="1">
        <v>32</v>
      </c>
      <c r="E267" s="1">
        <v>6.01</v>
      </c>
    </row>
    <row r="268" spans="1:5" x14ac:dyDescent="0.35">
      <c r="A268" s="1">
        <v>37</v>
      </c>
      <c r="B268" s="1">
        <v>33.14</v>
      </c>
      <c r="D268" s="1">
        <v>37</v>
      </c>
      <c r="E268" s="1">
        <v>5.67</v>
      </c>
    </row>
    <row r="269" spans="1:5" x14ac:dyDescent="0.35">
      <c r="A269" s="1">
        <v>53</v>
      </c>
      <c r="B269" s="1">
        <v>25.14</v>
      </c>
      <c r="D269" s="1">
        <v>53</v>
      </c>
      <c r="E269" s="1">
        <v>6.02</v>
      </c>
    </row>
    <row r="270" spans="1:5" x14ac:dyDescent="0.35">
      <c r="A270" s="1">
        <v>60</v>
      </c>
      <c r="B270" s="1">
        <v>20.18</v>
      </c>
      <c r="D270" s="1">
        <v>60</v>
      </c>
      <c r="E270" s="1">
        <v>11.19</v>
      </c>
    </row>
    <row r="271" spans="1:5" x14ac:dyDescent="0.35">
      <c r="A271" s="1">
        <v>28</v>
      </c>
      <c r="B271" s="1">
        <v>44.36</v>
      </c>
      <c r="D271" s="1">
        <v>28</v>
      </c>
      <c r="E271" s="1">
        <v>5.1100000000000003</v>
      </c>
    </row>
    <row r="272" spans="1:5" x14ac:dyDescent="0.35">
      <c r="A272" s="1">
        <v>55</v>
      </c>
      <c r="B272" s="1">
        <v>23.82</v>
      </c>
      <c r="D272" s="1">
        <v>55</v>
      </c>
      <c r="E272" s="1">
        <v>10.85</v>
      </c>
    </row>
    <row r="273" spans="1:5" x14ac:dyDescent="0.35">
      <c r="A273" s="1">
        <v>27</v>
      </c>
      <c r="B273" s="1">
        <v>45</v>
      </c>
      <c r="D273" s="1">
        <v>27</v>
      </c>
      <c r="E273" s="1">
        <v>5.24</v>
      </c>
    </row>
    <row r="274" spans="1:5" x14ac:dyDescent="0.35">
      <c r="A274" s="1">
        <v>51</v>
      </c>
      <c r="B274" s="1">
        <v>26.62</v>
      </c>
      <c r="D274" s="1">
        <v>51</v>
      </c>
      <c r="E274" s="1">
        <v>10.08</v>
      </c>
    </row>
    <row r="275" spans="1:5" x14ac:dyDescent="0.35">
      <c r="A275" s="1">
        <v>41</v>
      </c>
      <c r="B275" s="1">
        <v>32.67</v>
      </c>
      <c r="D275" s="1">
        <v>41</v>
      </c>
      <c r="E275" s="1">
        <v>10.97</v>
      </c>
    </row>
    <row r="276" spans="1:5" x14ac:dyDescent="0.35">
      <c r="A276" s="1">
        <v>27</v>
      </c>
      <c r="B276" s="1">
        <v>44.44</v>
      </c>
      <c r="D276" s="1">
        <v>27</v>
      </c>
      <c r="E276" s="1">
        <v>4.9000000000000004</v>
      </c>
    </row>
    <row r="277" spans="1:5" x14ac:dyDescent="0.35">
      <c r="A277" s="1">
        <v>42</v>
      </c>
      <c r="B277" s="1">
        <v>28.31</v>
      </c>
      <c r="D277" s="1">
        <v>42</v>
      </c>
      <c r="E277" s="1">
        <v>5.33</v>
      </c>
    </row>
    <row r="278" spans="1:5" x14ac:dyDescent="0.35">
      <c r="A278" s="1">
        <v>50</v>
      </c>
      <c r="B278" s="1">
        <v>25.05</v>
      </c>
      <c r="D278" s="1">
        <v>50</v>
      </c>
      <c r="E278" s="1">
        <v>4.6100000000000003</v>
      </c>
    </row>
    <row r="279" spans="1:5" x14ac:dyDescent="0.35">
      <c r="A279" s="1">
        <v>48</v>
      </c>
      <c r="B279" s="1">
        <v>28.34</v>
      </c>
      <c r="D279" s="1">
        <v>48</v>
      </c>
      <c r="E279" s="1">
        <v>8.18</v>
      </c>
    </row>
    <row r="280" spans="1:5" x14ac:dyDescent="0.35">
      <c r="A280" s="1">
        <v>32</v>
      </c>
      <c r="B280" s="1">
        <v>17.765000000000001</v>
      </c>
      <c r="D280" s="1">
        <v>32</v>
      </c>
      <c r="E280" s="1">
        <v>5.62</v>
      </c>
    </row>
    <row r="281" spans="1:5" x14ac:dyDescent="0.35">
      <c r="A281" s="1">
        <v>32</v>
      </c>
      <c r="B281" s="1">
        <v>36.119999999999997</v>
      </c>
      <c r="D281" s="1">
        <v>32</v>
      </c>
      <c r="E281" s="1">
        <v>5.82</v>
      </c>
    </row>
    <row r="282" spans="1:5" x14ac:dyDescent="0.35">
      <c r="A282" s="1">
        <v>54</v>
      </c>
      <c r="B282" s="1">
        <v>23.19</v>
      </c>
      <c r="D282" s="1">
        <v>54</v>
      </c>
      <c r="E282" s="1">
        <v>7.66</v>
      </c>
    </row>
    <row r="283" spans="1:5" x14ac:dyDescent="0.35">
      <c r="A283" s="1">
        <v>32</v>
      </c>
      <c r="B283" s="1">
        <v>35.99</v>
      </c>
      <c r="D283" s="1">
        <v>32</v>
      </c>
      <c r="E283" s="1">
        <v>4.2300000000000004</v>
      </c>
    </row>
    <row r="284" spans="1:5" x14ac:dyDescent="0.35">
      <c r="A284" s="1">
        <v>19</v>
      </c>
      <c r="B284" s="1">
        <v>30.25</v>
      </c>
      <c r="D284" s="1">
        <v>19</v>
      </c>
      <c r="E284" s="1">
        <v>5.58</v>
      </c>
    </row>
    <row r="285" spans="1:5" x14ac:dyDescent="0.35">
      <c r="A285" s="1">
        <v>46</v>
      </c>
      <c r="B285" s="1">
        <v>26.24</v>
      </c>
      <c r="D285" s="1">
        <v>46</v>
      </c>
      <c r="E285" s="1">
        <v>6.26</v>
      </c>
    </row>
    <row r="286" spans="1:5" x14ac:dyDescent="0.35">
      <c r="A286" s="1">
        <v>41</v>
      </c>
      <c r="B286" s="1">
        <v>31.36</v>
      </c>
      <c r="D286" s="1">
        <v>41</v>
      </c>
      <c r="E286" s="1">
        <v>10.6</v>
      </c>
    </row>
    <row r="287" spans="1:5" x14ac:dyDescent="0.35">
      <c r="A287" s="1">
        <v>46</v>
      </c>
      <c r="B287" s="1">
        <v>25.69</v>
      </c>
      <c r="D287" s="1">
        <v>46</v>
      </c>
      <c r="E287" s="1">
        <v>4.78</v>
      </c>
    </row>
    <row r="288" spans="1:5" x14ac:dyDescent="0.35">
      <c r="A288" s="1">
        <v>50</v>
      </c>
      <c r="B288" s="1">
        <v>25.46</v>
      </c>
      <c r="D288" s="1">
        <v>50</v>
      </c>
      <c r="E288" s="1">
        <v>6.03</v>
      </c>
    </row>
    <row r="289" spans="1:5" x14ac:dyDescent="0.35">
      <c r="A289" s="1">
        <v>36</v>
      </c>
      <c r="B289" s="1">
        <v>31.83</v>
      </c>
      <c r="D289" s="1">
        <v>36</v>
      </c>
      <c r="E289" s="1">
        <v>11.55</v>
      </c>
    </row>
    <row r="290" spans="1:5" x14ac:dyDescent="0.35">
      <c r="A290" s="1">
        <v>47</v>
      </c>
      <c r="B290" s="1">
        <v>24.43</v>
      </c>
      <c r="D290" s="1">
        <v>47</v>
      </c>
      <c r="E290" s="1">
        <v>7.59</v>
      </c>
    </row>
    <row r="291" spans="1:5" x14ac:dyDescent="0.35">
      <c r="A291" s="1">
        <v>28</v>
      </c>
      <c r="B291" s="1">
        <v>41.9</v>
      </c>
      <c r="D291" s="1">
        <v>28</v>
      </c>
      <c r="E291" s="1">
        <v>4.26</v>
      </c>
    </row>
    <row r="292" spans="1:5" x14ac:dyDescent="0.35">
      <c r="A292" s="1">
        <v>53</v>
      </c>
      <c r="B292" s="1">
        <v>22.88</v>
      </c>
      <c r="D292" s="1">
        <v>53</v>
      </c>
      <c r="E292" s="1">
        <v>5.9</v>
      </c>
    </row>
    <row r="293" spans="1:5" x14ac:dyDescent="0.35">
      <c r="A293" s="1">
        <v>44</v>
      </c>
      <c r="B293" s="1">
        <v>29.734999999999999</v>
      </c>
      <c r="D293" s="1">
        <v>44</v>
      </c>
      <c r="E293" s="1">
        <v>7.79</v>
      </c>
    </row>
    <row r="294" spans="1:5" x14ac:dyDescent="0.35">
      <c r="A294" s="1">
        <v>29</v>
      </c>
      <c r="B294" s="1">
        <v>40.74</v>
      </c>
      <c r="D294" s="1">
        <v>29</v>
      </c>
      <c r="E294" s="1">
        <v>5.28</v>
      </c>
    </row>
    <row r="295" spans="1:5" x14ac:dyDescent="0.35">
      <c r="A295" s="1">
        <v>50</v>
      </c>
      <c r="B295" s="1">
        <v>24.14</v>
      </c>
      <c r="D295" s="1">
        <v>50</v>
      </c>
      <c r="E295" s="1">
        <v>5.87</v>
      </c>
    </row>
    <row r="296" spans="1:5" x14ac:dyDescent="0.35">
      <c r="A296" s="1">
        <v>47</v>
      </c>
      <c r="B296" s="1">
        <v>25.15</v>
      </c>
      <c r="D296" s="1">
        <v>47</v>
      </c>
      <c r="E296" s="1">
        <v>9.08</v>
      </c>
    </row>
    <row r="297" spans="1:5" x14ac:dyDescent="0.35">
      <c r="A297" s="1">
        <v>38</v>
      </c>
      <c r="B297" s="1">
        <v>28.71</v>
      </c>
      <c r="D297" s="1">
        <v>38</v>
      </c>
      <c r="E297" s="1">
        <v>5.2</v>
      </c>
    </row>
    <row r="298" spans="1:5" x14ac:dyDescent="0.35">
      <c r="A298" s="1">
        <v>45</v>
      </c>
      <c r="B298" s="1">
        <v>23</v>
      </c>
      <c r="D298" s="1">
        <v>45</v>
      </c>
      <c r="E298" s="1">
        <v>5.48</v>
      </c>
    </row>
    <row r="299" spans="1:5" x14ac:dyDescent="0.35">
      <c r="A299" s="1">
        <v>62</v>
      </c>
      <c r="B299" s="1">
        <v>36.86</v>
      </c>
      <c r="D299" s="1">
        <v>62</v>
      </c>
      <c r="E299" s="1">
        <v>11.95</v>
      </c>
    </row>
    <row r="300" spans="1:5" x14ac:dyDescent="0.35">
      <c r="A300" s="1">
        <v>47</v>
      </c>
      <c r="B300" s="1">
        <v>24.25</v>
      </c>
      <c r="D300" s="1">
        <v>47</v>
      </c>
      <c r="E300" s="1">
        <v>8.6999999999999993</v>
      </c>
    </row>
    <row r="301" spans="1:5" x14ac:dyDescent="0.35">
      <c r="A301" s="1">
        <v>48</v>
      </c>
      <c r="B301" s="1">
        <v>23.85</v>
      </c>
      <c r="D301" s="1">
        <v>48</v>
      </c>
      <c r="E301" s="1">
        <v>7.84</v>
      </c>
    </row>
    <row r="302" spans="1:5" x14ac:dyDescent="0.35">
      <c r="A302" s="1">
        <v>27</v>
      </c>
      <c r="B302" s="1">
        <v>40.020000000000003</v>
      </c>
      <c r="D302" s="1">
        <v>27</v>
      </c>
      <c r="E302" s="1">
        <v>5.19</v>
      </c>
    </row>
    <row r="303" spans="1:5" x14ac:dyDescent="0.35">
      <c r="A303" s="1">
        <v>54</v>
      </c>
      <c r="B303" s="1">
        <v>19.170000000000002</v>
      </c>
      <c r="D303" s="1">
        <v>54</v>
      </c>
      <c r="E303" s="1">
        <v>8.41</v>
      </c>
    </row>
    <row r="304" spans="1:5" x14ac:dyDescent="0.35">
      <c r="A304" s="1">
        <v>22</v>
      </c>
      <c r="B304" s="1">
        <v>43.53</v>
      </c>
      <c r="D304" s="1">
        <v>22</v>
      </c>
      <c r="E304" s="1">
        <v>5.86</v>
      </c>
    </row>
    <row r="305" spans="1:5" x14ac:dyDescent="0.35">
      <c r="A305" s="1">
        <v>18</v>
      </c>
      <c r="B305" s="1">
        <v>46.06</v>
      </c>
      <c r="D305" s="1">
        <v>18</v>
      </c>
      <c r="E305" s="1">
        <v>4.18</v>
      </c>
    </row>
    <row r="306" spans="1:5" x14ac:dyDescent="0.35">
      <c r="A306" s="1">
        <v>61</v>
      </c>
      <c r="B306" s="1">
        <v>29.92</v>
      </c>
      <c r="D306" s="1">
        <v>61</v>
      </c>
      <c r="E306" s="1">
        <v>11.99</v>
      </c>
    </row>
    <row r="307" spans="1:5" x14ac:dyDescent="0.35">
      <c r="A307" s="1">
        <v>34</v>
      </c>
      <c r="B307" s="1">
        <v>28.46</v>
      </c>
      <c r="D307" s="1">
        <v>34</v>
      </c>
      <c r="E307" s="1">
        <v>4.8499999999999996</v>
      </c>
    </row>
    <row r="308" spans="1:5" x14ac:dyDescent="0.35">
      <c r="A308" s="1">
        <v>39</v>
      </c>
      <c r="B308" s="1">
        <v>24.56</v>
      </c>
      <c r="D308" s="1">
        <v>39</v>
      </c>
      <c r="E308" s="1">
        <v>6.18</v>
      </c>
    </row>
    <row r="309" spans="1:5" x14ac:dyDescent="0.35">
      <c r="A309" s="1">
        <v>23</v>
      </c>
      <c r="B309" s="1">
        <v>41.19</v>
      </c>
      <c r="D309" s="1">
        <v>23</v>
      </c>
      <c r="E309" s="1">
        <v>6.37</v>
      </c>
    </row>
    <row r="310" spans="1:5" x14ac:dyDescent="0.35">
      <c r="A310" s="1">
        <v>52</v>
      </c>
      <c r="B310" s="1">
        <v>18.63</v>
      </c>
      <c r="D310" s="1">
        <v>52</v>
      </c>
      <c r="E310" s="1">
        <v>9.81</v>
      </c>
    </row>
    <row r="311" spans="1:5" x14ac:dyDescent="0.35">
      <c r="A311" s="1">
        <v>36</v>
      </c>
      <c r="B311" s="1">
        <v>26.26</v>
      </c>
      <c r="D311" s="1">
        <v>36</v>
      </c>
      <c r="E311" s="1">
        <v>11.8</v>
      </c>
    </row>
    <row r="312" spans="1:5" x14ac:dyDescent="0.35">
      <c r="A312" s="1">
        <v>39</v>
      </c>
      <c r="B312" s="1">
        <v>22.37</v>
      </c>
      <c r="D312" s="1">
        <v>39</v>
      </c>
      <c r="E312" s="1">
        <v>5.86</v>
      </c>
    </row>
    <row r="313" spans="1:5" x14ac:dyDescent="0.35">
      <c r="A313" s="1">
        <v>24</v>
      </c>
      <c r="B313" s="1">
        <v>39.619999999999997</v>
      </c>
      <c r="D313" s="1">
        <v>24</v>
      </c>
      <c r="E313" s="1">
        <v>4.28</v>
      </c>
    </row>
    <row r="314" spans="1:5" x14ac:dyDescent="0.35">
      <c r="A314" s="1">
        <v>46</v>
      </c>
      <c r="B314" s="1">
        <v>18.329999999999998</v>
      </c>
      <c r="D314" s="1">
        <v>46</v>
      </c>
      <c r="E314" s="1">
        <v>4.16</v>
      </c>
    </row>
    <row r="315" spans="1:5" x14ac:dyDescent="0.35">
      <c r="A315" s="1">
        <v>53</v>
      </c>
      <c r="B315" s="1">
        <v>17.11</v>
      </c>
      <c r="D315" s="1">
        <v>53</v>
      </c>
      <c r="E315" s="1">
        <v>4.9800000000000004</v>
      </c>
    </row>
    <row r="316" spans="1:5" x14ac:dyDescent="0.35">
      <c r="A316" s="1">
        <v>19</v>
      </c>
      <c r="B316" s="1">
        <v>43.5</v>
      </c>
      <c r="D316" s="1">
        <v>19</v>
      </c>
      <c r="E316" s="1">
        <v>6.38</v>
      </c>
    </row>
    <row r="317" spans="1:5" x14ac:dyDescent="0.35">
      <c r="A317" s="1">
        <v>50</v>
      </c>
      <c r="B317" s="1">
        <v>25.364999999999998</v>
      </c>
      <c r="D317" s="1">
        <v>50</v>
      </c>
      <c r="E317" s="1">
        <v>5.19</v>
      </c>
    </row>
    <row r="318" spans="1:5" x14ac:dyDescent="0.35">
      <c r="A318" s="1">
        <v>60</v>
      </c>
      <c r="B318" s="1">
        <v>28.594999999999999</v>
      </c>
      <c r="D318" s="1">
        <v>60</v>
      </c>
      <c r="E318" s="1">
        <v>10.210000000000001</v>
      </c>
    </row>
    <row r="319" spans="1:5" x14ac:dyDescent="0.35">
      <c r="A319" s="1">
        <v>59</v>
      </c>
      <c r="B319" s="1">
        <v>29.83</v>
      </c>
      <c r="D319" s="1">
        <v>59</v>
      </c>
      <c r="E319" s="1">
        <v>9.6999999999999993</v>
      </c>
    </row>
    <row r="320" spans="1:5" x14ac:dyDescent="0.35">
      <c r="A320" s="1">
        <v>64</v>
      </c>
      <c r="B320" s="1">
        <v>24.7</v>
      </c>
      <c r="D320" s="1">
        <v>64</v>
      </c>
      <c r="E320" s="1">
        <v>10.25</v>
      </c>
    </row>
    <row r="321" spans="1:5" x14ac:dyDescent="0.35">
      <c r="A321" s="1">
        <v>51</v>
      </c>
      <c r="B321" s="1">
        <v>17.940000000000001</v>
      </c>
      <c r="D321" s="1">
        <v>51</v>
      </c>
      <c r="E321" s="1">
        <v>9.77</v>
      </c>
    </row>
    <row r="322" spans="1:5" x14ac:dyDescent="0.35">
      <c r="A322" s="1">
        <v>43</v>
      </c>
      <c r="B322" s="1">
        <v>21.08</v>
      </c>
      <c r="D322" s="1">
        <v>43</v>
      </c>
      <c r="E322" s="1">
        <v>4.83</v>
      </c>
    </row>
    <row r="323" spans="1:5" x14ac:dyDescent="0.35">
      <c r="A323" s="1">
        <v>55</v>
      </c>
      <c r="B323" s="1">
        <v>37.715000000000003</v>
      </c>
      <c r="D323" s="1">
        <v>55</v>
      </c>
      <c r="E323" s="1">
        <v>10.86</v>
      </c>
    </row>
    <row r="324" spans="1:5" x14ac:dyDescent="0.35">
      <c r="A324" s="1">
        <v>41</v>
      </c>
      <c r="B324" s="1">
        <v>22.39</v>
      </c>
      <c r="D324" s="1">
        <v>41</v>
      </c>
      <c r="E324" s="1">
        <v>9.5299999999999994</v>
      </c>
    </row>
    <row r="325" spans="1:5" x14ac:dyDescent="0.35">
      <c r="A325" s="1">
        <v>31</v>
      </c>
      <c r="B325" s="1">
        <v>28.78</v>
      </c>
      <c r="D325" s="1">
        <v>31</v>
      </c>
      <c r="E325" s="1">
        <v>5.68</v>
      </c>
    </row>
    <row r="326" spans="1:5" x14ac:dyDescent="0.35">
      <c r="A326" s="1">
        <v>46</v>
      </c>
      <c r="B326" s="1">
        <v>18.329999999999998</v>
      </c>
      <c r="D326" s="1">
        <v>46</v>
      </c>
      <c r="E326" s="1">
        <v>5.57</v>
      </c>
    </row>
    <row r="327" spans="1:5" x14ac:dyDescent="0.35">
      <c r="A327" s="1">
        <v>34</v>
      </c>
      <c r="B327" s="1">
        <v>26.39</v>
      </c>
      <c r="D327" s="1">
        <v>34</v>
      </c>
      <c r="E327" s="1">
        <v>4.58</v>
      </c>
    </row>
    <row r="328" spans="1:5" x14ac:dyDescent="0.35">
      <c r="A328" s="1">
        <v>47</v>
      </c>
      <c r="B328" s="1">
        <v>19.260000000000002</v>
      </c>
      <c r="D328" s="1">
        <v>47</v>
      </c>
      <c r="E328" s="1">
        <v>8.9600000000000009</v>
      </c>
    </row>
    <row r="329" spans="1:5" x14ac:dyDescent="0.35">
      <c r="A329" s="1">
        <v>33</v>
      </c>
      <c r="B329" s="1">
        <v>26.92</v>
      </c>
      <c r="D329" s="1">
        <v>33</v>
      </c>
      <c r="E329" s="1">
        <v>6.09</v>
      </c>
    </row>
    <row r="330" spans="1:5" x14ac:dyDescent="0.35">
      <c r="A330" s="1">
        <v>40</v>
      </c>
      <c r="B330" s="1">
        <v>19.73</v>
      </c>
      <c r="D330" s="1">
        <v>40</v>
      </c>
      <c r="E330" s="1">
        <v>4.3600000000000003</v>
      </c>
    </row>
    <row r="331" spans="1:5" x14ac:dyDescent="0.35">
      <c r="A331" s="1">
        <v>41</v>
      </c>
      <c r="B331" s="1">
        <v>23.56</v>
      </c>
      <c r="D331" s="1">
        <v>41</v>
      </c>
      <c r="E331" s="1">
        <v>11.74</v>
      </c>
    </row>
    <row r="332" spans="1:5" x14ac:dyDescent="0.35">
      <c r="A332" s="1">
        <v>24</v>
      </c>
      <c r="B332" s="1">
        <v>37.67</v>
      </c>
      <c r="D332" s="1">
        <v>24</v>
      </c>
      <c r="E332" s="1">
        <v>5.89</v>
      </c>
    </row>
    <row r="333" spans="1:5" x14ac:dyDescent="0.35">
      <c r="A333" s="1">
        <v>49</v>
      </c>
      <c r="B333" s="1">
        <v>18.73</v>
      </c>
      <c r="D333" s="1">
        <v>49</v>
      </c>
      <c r="E333" s="1">
        <v>10.64</v>
      </c>
    </row>
    <row r="334" spans="1:5" x14ac:dyDescent="0.35">
      <c r="A334" s="1">
        <v>29</v>
      </c>
      <c r="B334" s="1">
        <v>33.090000000000003</v>
      </c>
      <c r="D334" s="1">
        <v>29</v>
      </c>
      <c r="E334" s="1">
        <v>6.06</v>
      </c>
    </row>
    <row r="335" spans="1:5" x14ac:dyDescent="0.35">
      <c r="A335" s="1">
        <v>47</v>
      </c>
      <c r="B335" s="1">
        <v>18.329999999999998</v>
      </c>
      <c r="D335" s="1">
        <v>47</v>
      </c>
      <c r="E335" s="1">
        <v>7.46</v>
      </c>
    </row>
    <row r="336" spans="1:5" x14ac:dyDescent="0.35">
      <c r="A336" s="1">
        <v>63</v>
      </c>
      <c r="B336" s="1">
        <v>27.74</v>
      </c>
      <c r="D336" s="1">
        <v>63</v>
      </c>
      <c r="E336" s="1">
        <v>4.68</v>
      </c>
    </row>
    <row r="337" spans="1:5" x14ac:dyDescent="0.35">
      <c r="A337" s="1">
        <v>35</v>
      </c>
      <c r="B337" s="1">
        <v>24.2</v>
      </c>
      <c r="D337" s="1">
        <v>35</v>
      </c>
      <c r="E337" s="1">
        <v>6.15</v>
      </c>
    </row>
    <row r="338" spans="1:5" x14ac:dyDescent="0.35">
      <c r="A338" s="1">
        <v>37</v>
      </c>
      <c r="B338" s="1">
        <v>22.03</v>
      </c>
      <c r="D338" s="1">
        <v>37</v>
      </c>
      <c r="E338" s="1">
        <v>4.28</v>
      </c>
    </row>
    <row r="339" spans="1:5" x14ac:dyDescent="0.35">
      <c r="A339" s="1">
        <v>65</v>
      </c>
      <c r="B339" s="1">
        <v>26.885000000000002</v>
      </c>
      <c r="D339" s="1">
        <v>65</v>
      </c>
      <c r="E339" s="1">
        <v>9.86</v>
      </c>
    </row>
    <row r="340" spans="1:5" x14ac:dyDescent="0.35">
      <c r="A340" s="1">
        <v>44</v>
      </c>
      <c r="B340" s="1">
        <v>16.36</v>
      </c>
      <c r="D340" s="1">
        <v>44</v>
      </c>
      <c r="E340" s="1">
        <v>11.19</v>
      </c>
    </row>
    <row r="341" spans="1:5" x14ac:dyDescent="0.35">
      <c r="A341" s="1">
        <v>53</v>
      </c>
      <c r="B341" s="1">
        <v>32.299999999999997</v>
      </c>
      <c r="D341" s="1">
        <v>53</v>
      </c>
      <c r="E341" s="1">
        <v>4.8899999999999997</v>
      </c>
    </row>
    <row r="342" spans="1:5" x14ac:dyDescent="0.35">
      <c r="A342" s="1">
        <v>46</v>
      </c>
      <c r="B342" s="1">
        <v>16.05</v>
      </c>
      <c r="D342" s="1">
        <v>46</v>
      </c>
      <c r="E342" s="1">
        <v>4.3499999999999996</v>
      </c>
    </row>
    <row r="343" spans="1:5" x14ac:dyDescent="0.35">
      <c r="A343" s="1">
        <v>61</v>
      </c>
      <c r="B343" s="1">
        <v>29.07</v>
      </c>
      <c r="D343" s="1">
        <v>61</v>
      </c>
      <c r="E343" s="1">
        <v>8.66</v>
      </c>
    </row>
    <row r="344" spans="1:5" x14ac:dyDescent="0.35">
      <c r="A344" s="1">
        <v>44</v>
      </c>
      <c r="B344" s="1">
        <v>17.43</v>
      </c>
      <c r="D344" s="1">
        <v>44</v>
      </c>
      <c r="E344" s="1">
        <v>8.64</v>
      </c>
    </row>
    <row r="345" spans="1:5" x14ac:dyDescent="0.35">
      <c r="A345" s="1">
        <v>42</v>
      </c>
      <c r="B345" s="1">
        <v>19.329999999999998</v>
      </c>
      <c r="D345" s="1">
        <v>42</v>
      </c>
      <c r="E345" s="1">
        <v>4.2699999999999996</v>
      </c>
    </row>
    <row r="346" spans="1:5" x14ac:dyDescent="0.35">
      <c r="A346" s="1">
        <v>30</v>
      </c>
      <c r="B346" s="1">
        <v>30.52</v>
      </c>
      <c r="D346" s="1">
        <v>30</v>
      </c>
      <c r="E346" s="1">
        <v>4.21</v>
      </c>
    </row>
    <row r="347" spans="1:5" x14ac:dyDescent="0.35">
      <c r="A347" s="1">
        <v>19</v>
      </c>
      <c r="B347" s="1">
        <v>39.21</v>
      </c>
      <c r="D347" s="1">
        <v>19</v>
      </c>
      <c r="E347" s="1">
        <v>5.04</v>
      </c>
    </row>
    <row r="348" spans="1:5" x14ac:dyDescent="0.35">
      <c r="A348" s="1">
        <v>63</v>
      </c>
      <c r="B348" s="1">
        <v>26.98</v>
      </c>
      <c r="D348" s="1">
        <v>63</v>
      </c>
      <c r="E348" s="1">
        <v>5.21</v>
      </c>
    </row>
    <row r="349" spans="1:5" x14ac:dyDescent="0.35">
      <c r="A349" s="1">
        <v>60</v>
      </c>
      <c r="B349" s="1">
        <v>25.84</v>
      </c>
      <c r="D349" s="1">
        <v>60</v>
      </c>
      <c r="E349" s="1">
        <v>8.83</v>
      </c>
    </row>
    <row r="350" spans="1:5" x14ac:dyDescent="0.35">
      <c r="A350" s="1">
        <v>61</v>
      </c>
      <c r="B350" s="1">
        <v>28.31</v>
      </c>
      <c r="D350" s="1">
        <v>61</v>
      </c>
      <c r="E350" s="1">
        <v>8.4700000000000006</v>
      </c>
    </row>
    <row r="351" spans="1:5" x14ac:dyDescent="0.35">
      <c r="A351" s="1">
        <v>32</v>
      </c>
      <c r="B351" s="1">
        <v>23.94</v>
      </c>
      <c r="D351" s="1">
        <v>32</v>
      </c>
      <c r="E351" s="1">
        <v>4.2</v>
      </c>
    </row>
    <row r="352" spans="1:5" x14ac:dyDescent="0.35">
      <c r="A352" s="1">
        <v>37</v>
      </c>
      <c r="B352" s="1">
        <v>20.03</v>
      </c>
      <c r="D352" s="1">
        <v>37</v>
      </c>
      <c r="E352" s="1">
        <v>6.14</v>
      </c>
    </row>
    <row r="353" spans="1:5" x14ac:dyDescent="0.35">
      <c r="A353" s="1">
        <v>40</v>
      </c>
      <c r="B353" s="1">
        <v>41.42</v>
      </c>
      <c r="D353" s="1">
        <v>40</v>
      </c>
      <c r="E353" s="1">
        <v>6.07</v>
      </c>
    </row>
    <row r="354" spans="1:5" x14ac:dyDescent="0.35">
      <c r="A354" s="1">
        <v>48</v>
      </c>
      <c r="B354" s="1">
        <v>36.67</v>
      </c>
      <c r="D354" s="1">
        <v>48</v>
      </c>
      <c r="E354" s="1">
        <v>10.210000000000001</v>
      </c>
    </row>
    <row r="355" spans="1:5" x14ac:dyDescent="0.35">
      <c r="A355" s="1">
        <v>45</v>
      </c>
      <c r="B355" s="1">
        <v>27.645</v>
      </c>
      <c r="D355" s="1">
        <v>45</v>
      </c>
      <c r="E355" s="1">
        <v>4.6900000000000004</v>
      </c>
    </row>
    <row r="356" spans="1:5" x14ac:dyDescent="0.35">
      <c r="A356" s="1">
        <v>32</v>
      </c>
      <c r="B356" s="1">
        <v>22.72</v>
      </c>
      <c r="D356" s="1">
        <v>32</v>
      </c>
      <c r="E356" s="1">
        <v>5.71</v>
      </c>
    </row>
    <row r="357" spans="1:5" x14ac:dyDescent="0.35">
      <c r="A357" s="1">
        <v>59</v>
      </c>
      <c r="B357" s="1">
        <v>36.520000000000003</v>
      </c>
      <c r="D357" s="1">
        <v>59</v>
      </c>
      <c r="E357" s="1">
        <v>9.07</v>
      </c>
    </row>
    <row r="358" spans="1:5" x14ac:dyDescent="0.35">
      <c r="A358" s="1">
        <v>23</v>
      </c>
      <c r="B358" s="1">
        <v>33.96</v>
      </c>
      <c r="D358" s="1">
        <v>23</v>
      </c>
      <c r="E358" s="1">
        <v>4.99</v>
      </c>
    </row>
    <row r="359" spans="1:5" x14ac:dyDescent="0.35">
      <c r="A359" s="1">
        <v>62</v>
      </c>
      <c r="B359" s="1">
        <v>26.695</v>
      </c>
      <c r="D359" s="1">
        <v>62</v>
      </c>
      <c r="E359" s="1">
        <v>8.31</v>
      </c>
    </row>
    <row r="360" spans="1:5" x14ac:dyDescent="0.35">
      <c r="A360" s="1">
        <v>37</v>
      </c>
      <c r="B360" s="1">
        <v>18.45</v>
      </c>
      <c r="D360" s="1">
        <v>37</v>
      </c>
      <c r="E360" s="1">
        <v>5.07</v>
      </c>
    </row>
    <row r="361" spans="1:5" x14ac:dyDescent="0.35">
      <c r="A361" s="1">
        <v>23</v>
      </c>
      <c r="B361" s="1">
        <v>33.18</v>
      </c>
      <c r="D361" s="1">
        <v>23</v>
      </c>
      <c r="E361" s="1">
        <v>4.79</v>
      </c>
    </row>
    <row r="362" spans="1:5" x14ac:dyDescent="0.35">
      <c r="A362" s="1">
        <v>61</v>
      </c>
      <c r="B362" s="1">
        <v>36.1</v>
      </c>
      <c r="D362" s="1">
        <v>61</v>
      </c>
      <c r="E362" s="1">
        <v>11.39</v>
      </c>
    </row>
    <row r="363" spans="1:5" x14ac:dyDescent="0.35">
      <c r="A363" s="1">
        <v>32</v>
      </c>
      <c r="B363" s="1">
        <v>22.77</v>
      </c>
      <c r="D363" s="1">
        <v>32</v>
      </c>
      <c r="E363" s="1">
        <v>6</v>
      </c>
    </row>
    <row r="364" spans="1:5" x14ac:dyDescent="0.35">
      <c r="A364" s="1">
        <v>33</v>
      </c>
      <c r="B364" s="1">
        <v>21.24</v>
      </c>
      <c r="D364" s="1">
        <v>33</v>
      </c>
      <c r="E364" s="1">
        <v>5.13</v>
      </c>
    </row>
    <row r="365" spans="1:5" x14ac:dyDescent="0.35">
      <c r="A365" s="1">
        <v>37</v>
      </c>
      <c r="B365" s="1">
        <v>17.600000000000001</v>
      </c>
      <c r="D365" s="1">
        <v>37</v>
      </c>
      <c r="E365" s="1">
        <v>5.26</v>
      </c>
    </row>
    <row r="366" spans="1:5" x14ac:dyDescent="0.35">
      <c r="A366" s="1">
        <v>62</v>
      </c>
      <c r="B366" s="1">
        <v>26.29</v>
      </c>
      <c r="D366" s="1">
        <v>62</v>
      </c>
      <c r="E366" s="1">
        <v>6.84</v>
      </c>
    </row>
    <row r="367" spans="1:5" x14ac:dyDescent="0.35">
      <c r="A367" s="1">
        <v>20</v>
      </c>
      <c r="B367" s="1">
        <v>35.31</v>
      </c>
      <c r="D367" s="1">
        <v>20</v>
      </c>
      <c r="E367" s="1">
        <v>9.0399999999999991</v>
      </c>
    </row>
    <row r="368" spans="1:5" x14ac:dyDescent="0.35">
      <c r="A368" s="1">
        <v>30</v>
      </c>
      <c r="B368" s="1">
        <v>27.04</v>
      </c>
      <c r="D368" s="1">
        <v>30</v>
      </c>
      <c r="E368" s="1">
        <v>4.0999999999999996</v>
      </c>
    </row>
    <row r="369" spans="1:5" x14ac:dyDescent="0.35">
      <c r="A369" s="1">
        <v>25</v>
      </c>
      <c r="B369" s="1">
        <v>30.23</v>
      </c>
      <c r="D369" s="1">
        <v>25</v>
      </c>
      <c r="E369" s="1">
        <v>4.2300000000000004</v>
      </c>
    </row>
    <row r="370" spans="1:5" x14ac:dyDescent="0.35">
      <c r="A370" s="1">
        <v>25</v>
      </c>
      <c r="B370" s="1">
        <v>30.6</v>
      </c>
      <c r="D370" s="1">
        <v>25</v>
      </c>
      <c r="E370" s="1">
        <v>6.48</v>
      </c>
    </row>
    <row r="371" spans="1:5" x14ac:dyDescent="0.35">
      <c r="A371" s="1">
        <v>30</v>
      </c>
      <c r="B371" s="1">
        <v>26.8</v>
      </c>
      <c r="D371" s="1">
        <v>30</v>
      </c>
      <c r="E371" s="1">
        <v>5.53</v>
      </c>
    </row>
    <row r="372" spans="1:5" x14ac:dyDescent="0.35">
      <c r="A372" s="1">
        <v>37</v>
      </c>
      <c r="B372" s="1">
        <v>16.86</v>
      </c>
      <c r="D372" s="1">
        <v>37</v>
      </c>
      <c r="E372" s="1">
        <v>4.07</v>
      </c>
    </row>
    <row r="373" spans="1:5" x14ac:dyDescent="0.35">
      <c r="A373" s="1">
        <v>38</v>
      </c>
      <c r="B373" s="1">
        <v>16.3</v>
      </c>
      <c r="D373" s="1">
        <v>38</v>
      </c>
      <c r="E373" s="1">
        <v>5.51</v>
      </c>
    </row>
    <row r="374" spans="1:5" x14ac:dyDescent="0.35">
      <c r="A374" s="1">
        <v>57</v>
      </c>
      <c r="B374" s="1">
        <v>29.81</v>
      </c>
      <c r="D374" s="1">
        <v>57</v>
      </c>
      <c r="E374" s="1">
        <v>11.66</v>
      </c>
    </row>
    <row r="375" spans="1:5" x14ac:dyDescent="0.35">
      <c r="A375" s="1">
        <v>41</v>
      </c>
      <c r="B375" s="1">
        <v>16.329999999999998</v>
      </c>
      <c r="D375" s="1">
        <v>41</v>
      </c>
      <c r="E375" s="1">
        <v>7.26</v>
      </c>
    </row>
    <row r="376" spans="1:5" x14ac:dyDescent="0.35">
      <c r="A376" s="1">
        <v>37</v>
      </c>
      <c r="B376" s="1">
        <v>16.37</v>
      </c>
      <c r="D376" s="1">
        <v>37</v>
      </c>
      <c r="E376" s="1">
        <v>4.79</v>
      </c>
    </row>
    <row r="377" spans="1:5" x14ac:dyDescent="0.35">
      <c r="A377" s="1">
        <v>34</v>
      </c>
      <c r="B377" s="1">
        <v>22.42</v>
      </c>
      <c r="D377" s="1">
        <v>34</v>
      </c>
      <c r="E377" s="1">
        <v>4.68</v>
      </c>
    </row>
    <row r="378" spans="1:5" x14ac:dyDescent="0.35">
      <c r="A378" s="1">
        <v>53</v>
      </c>
      <c r="B378" s="1">
        <v>31.35</v>
      </c>
      <c r="D378" s="1">
        <v>53</v>
      </c>
      <c r="E378" s="1">
        <v>4.33</v>
      </c>
    </row>
    <row r="379" spans="1:5" x14ac:dyDescent="0.35">
      <c r="A379" s="1">
        <v>55</v>
      </c>
      <c r="B379" s="1">
        <v>31.9</v>
      </c>
      <c r="D379" s="1">
        <v>55</v>
      </c>
      <c r="E379" s="1">
        <v>11.89</v>
      </c>
    </row>
    <row r="380" spans="1:5" x14ac:dyDescent="0.35">
      <c r="A380" s="1">
        <v>23</v>
      </c>
      <c r="B380" s="1">
        <v>30.6</v>
      </c>
      <c r="D380" s="1">
        <v>23</v>
      </c>
      <c r="E380" s="1">
        <v>5.24</v>
      </c>
    </row>
    <row r="381" spans="1:5" x14ac:dyDescent="0.35">
      <c r="A381" s="1">
        <v>57</v>
      </c>
      <c r="B381" s="1">
        <v>28.975000000000001</v>
      </c>
      <c r="D381" s="1">
        <v>57</v>
      </c>
      <c r="E381" s="1">
        <v>7.63</v>
      </c>
    </row>
    <row r="382" spans="1:5" x14ac:dyDescent="0.35">
      <c r="A382" s="1">
        <v>52</v>
      </c>
      <c r="B382" s="1">
        <v>24.86</v>
      </c>
      <c r="D382" s="1">
        <v>52</v>
      </c>
      <c r="E382" s="1">
        <v>8.92</v>
      </c>
    </row>
    <row r="383" spans="1:5" x14ac:dyDescent="0.35">
      <c r="A383" s="1">
        <v>32</v>
      </c>
      <c r="B383" s="1">
        <v>19.54</v>
      </c>
      <c r="D383" s="1">
        <v>32</v>
      </c>
      <c r="E383" s="1">
        <v>5.37</v>
      </c>
    </row>
    <row r="384" spans="1:5" x14ac:dyDescent="0.35">
      <c r="A384" s="1">
        <v>28</v>
      </c>
      <c r="B384" s="1">
        <v>26.74</v>
      </c>
      <c r="D384" s="1">
        <v>28</v>
      </c>
      <c r="E384" s="1">
        <v>4.3099999999999996</v>
      </c>
    </row>
    <row r="385" spans="1:5" x14ac:dyDescent="0.35">
      <c r="A385" s="1">
        <v>64</v>
      </c>
      <c r="B385" s="1">
        <v>22.99</v>
      </c>
      <c r="D385" s="1">
        <v>64</v>
      </c>
      <c r="E385" s="1">
        <v>10.46</v>
      </c>
    </row>
    <row r="386" spans="1:5" x14ac:dyDescent="0.35">
      <c r="A386" s="1">
        <v>62</v>
      </c>
      <c r="B386" s="1">
        <v>31.46</v>
      </c>
      <c r="D386" s="1">
        <v>62</v>
      </c>
      <c r="E386" s="1">
        <v>7.39</v>
      </c>
    </row>
    <row r="387" spans="1:5" x14ac:dyDescent="0.35">
      <c r="A387" s="1">
        <v>22</v>
      </c>
      <c r="B387" s="1">
        <v>30.86</v>
      </c>
      <c r="D387" s="1">
        <v>22</v>
      </c>
      <c r="E387" s="1">
        <v>6.18</v>
      </c>
    </row>
    <row r="388" spans="1:5" x14ac:dyDescent="0.35">
      <c r="A388" s="1">
        <v>20</v>
      </c>
      <c r="B388" s="1">
        <v>31.96</v>
      </c>
      <c r="D388" s="1">
        <v>20</v>
      </c>
      <c r="E388" s="1">
        <v>8.86</v>
      </c>
    </row>
    <row r="389" spans="1:5" x14ac:dyDescent="0.35">
      <c r="A389" s="1">
        <v>64</v>
      </c>
      <c r="B389" s="1">
        <v>23.76</v>
      </c>
      <c r="D389" s="1">
        <v>64</v>
      </c>
      <c r="E389" s="1">
        <v>10.96</v>
      </c>
    </row>
    <row r="390" spans="1:5" x14ac:dyDescent="0.35">
      <c r="A390" s="1">
        <v>31</v>
      </c>
      <c r="B390" s="1">
        <v>19.38</v>
      </c>
      <c r="D390" s="1">
        <v>31</v>
      </c>
      <c r="E390" s="1">
        <v>6.28</v>
      </c>
    </row>
    <row r="391" spans="1:5" x14ac:dyDescent="0.35">
      <c r="A391" s="1">
        <v>34</v>
      </c>
      <c r="B391" s="1">
        <v>16.21</v>
      </c>
      <c r="D391" s="1">
        <v>34</v>
      </c>
      <c r="E391" s="1">
        <v>6.29</v>
      </c>
    </row>
    <row r="392" spans="1:5" x14ac:dyDescent="0.35">
      <c r="A392" s="1">
        <v>18</v>
      </c>
      <c r="B392" s="1">
        <v>32.54</v>
      </c>
      <c r="D392" s="1">
        <v>18</v>
      </c>
      <c r="E392" s="1">
        <v>4.0199999999999996</v>
      </c>
    </row>
    <row r="393" spans="1:5" x14ac:dyDescent="0.35">
      <c r="A393" s="1">
        <v>52</v>
      </c>
      <c r="B393" s="1">
        <v>36.765000000000001</v>
      </c>
      <c r="D393" s="1">
        <v>52</v>
      </c>
      <c r="E393" s="1">
        <v>11.95</v>
      </c>
    </row>
    <row r="394" spans="1:5" x14ac:dyDescent="0.35">
      <c r="A394" s="1">
        <v>48</v>
      </c>
      <c r="B394" s="1">
        <v>35.909999999999997</v>
      </c>
      <c r="D394" s="1">
        <v>48</v>
      </c>
      <c r="E394" s="1">
        <v>8.7100000000000009</v>
      </c>
    </row>
    <row r="395" spans="1:5" x14ac:dyDescent="0.35">
      <c r="A395" s="1">
        <v>18</v>
      </c>
      <c r="B395" s="1">
        <v>32.06</v>
      </c>
      <c r="D395" s="1">
        <v>18</v>
      </c>
      <c r="E395" s="1">
        <v>4.67</v>
      </c>
    </row>
    <row r="396" spans="1:5" x14ac:dyDescent="0.35">
      <c r="A396" s="1">
        <v>48</v>
      </c>
      <c r="B396" s="1">
        <v>24.1</v>
      </c>
      <c r="D396" s="1">
        <v>48</v>
      </c>
      <c r="E396" s="1">
        <v>11.14</v>
      </c>
    </row>
    <row r="397" spans="1:5" x14ac:dyDescent="0.35">
      <c r="A397" s="1">
        <v>49</v>
      </c>
      <c r="B397" s="1">
        <v>27.1</v>
      </c>
      <c r="D397" s="1">
        <v>49</v>
      </c>
      <c r="E397" s="1">
        <v>9.0500000000000007</v>
      </c>
    </row>
    <row r="398" spans="1:5" x14ac:dyDescent="0.35">
      <c r="A398" s="1">
        <v>20</v>
      </c>
      <c r="B398" s="1">
        <v>24.42</v>
      </c>
      <c r="D398" s="1">
        <v>20</v>
      </c>
      <c r="E398" s="1">
        <v>11.31</v>
      </c>
    </row>
    <row r="399" spans="1:5" x14ac:dyDescent="0.35">
      <c r="A399" s="1">
        <v>56</v>
      </c>
      <c r="B399" s="1">
        <v>26.695</v>
      </c>
      <c r="D399" s="1">
        <v>56</v>
      </c>
      <c r="E399" s="1">
        <v>4.68</v>
      </c>
    </row>
    <row r="400" spans="1:5" x14ac:dyDescent="0.35">
      <c r="A400" s="1">
        <v>22</v>
      </c>
      <c r="B400" s="1">
        <v>27.79</v>
      </c>
      <c r="D400" s="1">
        <v>22</v>
      </c>
      <c r="E400" s="1">
        <v>6.05</v>
      </c>
    </row>
    <row r="401" spans="1:5" x14ac:dyDescent="0.35">
      <c r="A401" s="1">
        <v>22</v>
      </c>
      <c r="B401" s="1">
        <v>32.68</v>
      </c>
      <c r="D401" s="1">
        <v>22</v>
      </c>
      <c r="E401" s="1">
        <v>4.68</v>
      </c>
    </row>
    <row r="402" spans="1:5" x14ac:dyDescent="0.35">
      <c r="A402" s="1">
        <v>52</v>
      </c>
      <c r="B402" s="1">
        <v>26.4</v>
      </c>
      <c r="D402" s="1">
        <v>52</v>
      </c>
      <c r="E402" s="1">
        <v>9.5</v>
      </c>
    </row>
    <row r="403" spans="1:5" x14ac:dyDescent="0.35">
      <c r="A403" s="1">
        <v>59</v>
      </c>
      <c r="B403" s="1">
        <v>23.655000000000001</v>
      </c>
      <c r="D403" s="1">
        <v>59</v>
      </c>
      <c r="E403" s="1">
        <v>10.84</v>
      </c>
    </row>
    <row r="404" spans="1:5" x14ac:dyDescent="0.35">
      <c r="A404" s="1">
        <v>50</v>
      </c>
      <c r="B404" s="1">
        <v>27.36</v>
      </c>
      <c r="D404" s="1">
        <v>50</v>
      </c>
      <c r="E404" s="1">
        <v>5.88</v>
      </c>
    </row>
    <row r="405" spans="1:5" x14ac:dyDescent="0.35">
      <c r="A405" s="1">
        <v>21</v>
      </c>
      <c r="B405" s="1">
        <v>27.82</v>
      </c>
      <c r="D405" s="1">
        <v>21</v>
      </c>
      <c r="E405" s="1">
        <v>5.24</v>
      </c>
    </row>
    <row r="406" spans="1:5" x14ac:dyDescent="0.35">
      <c r="A406" s="1">
        <v>54</v>
      </c>
      <c r="B406" s="1">
        <v>25.46</v>
      </c>
      <c r="D406" s="1">
        <v>54</v>
      </c>
      <c r="E406" s="1">
        <v>11.75</v>
      </c>
    </row>
    <row r="407" spans="1:5" x14ac:dyDescent="0.35">
      <c r="A407" s="1">
        <v>54</v>
      </c>
      <c r="B407" s="1">
        <v>25.1</v>
      </c>
      <c r="D407" s="1">
        <v>54</v>
      </c>
      <c r="E407" s="1">
        <v>6.97</v>
      </c>
    </row>
    <row r="408" spans="1:5" x14ac:dyDescent="0.35">
      <c r="A408" s="1">
        <v>50</v>
      </c>
      <c r="B408" s="1">
        <v>32.11</v>
      </c>
      <c r="D408" s="1">
        <v>50</v>
      </c>
      <c r="E408" s="1">
        <v>4.76</v>
      </c>
    </row>
    <row r="409" spans="1:5" x14ac:dyDescent="0.35">
      <c r="A409" s="1">
        <v>47</v>
      </c>
      <c r="B409" s="1">
        <v>29.8</v>
      </c>
      <c r="D409" s="1">
        <v>47</v>
      </c>
      <c r="E409" s="1">
        <v>8.24</v>
      </c>
    </row>
    <row r="410" spans="1:5" x14ac:dyDescent="0.35">
      <c r="A410" s="1">
        <v>24</v>
      </c>
      <c r="B410" s="1">
        <v>24.01</v>
      </c>
      <c r="D410" s="1">
        <v>24</v>
      </c>
      <c r="E410" s="1">
        <v>4.76</v>
      </c>
    </row>
    <row r="411" spans="1:5" x14ac:dyDescent="0.35">
      <c r="A411" s="1">
        <v>24</v>
      </c>
      <c r="B411" s="1">
        <v>23.21</v>
      </c>
      <c r="D411" s="1">
        <v>24</v>
      </c>
      <c r="E411" s="1">
        <v>6.03</v>
      </c>
    </row>
    <row r="412" spans="1:5" x14ac:dyDescent="0.35">
      <c r="A412" s="1">
        <v>27</v>
      </c>
      <c r="B412" s="1">
        <v>21.2</v>
      </c>
      <c r="D412" s="1">
        <v>27</v>
      </c>
      <c r="E412" s="1">
        <v>4.07</v>
      </c>
    </row>
    <row r="413" spans="1:5" x14ac:dyDescent="0.35">
      <c r="A413" s="1">
        <v>47</v>
      </c>
      <c r="B413" s="1">
        <v>28.215</v>
      </c>
      <c r="D413" s="1">
        <v>47</v>
      </c>
      <c r="E413" s="1">
        <v>8.26</v>
      </c>
    </row>
    <row r="414" spans="1:5" x14ac:dyDescent="0.35">
      <c r="A414" s="1">
        <v>35</v>
      </c>
      <c r="B414" s="1">
        <v>38.094999999999999</v>
      </c>
      <c r="D414" s="1">
        <v>35</v>
      </c>
      <c r="E414" s="1">
        <v>4.76</v>
      </c>
    </row>
    <row r="415" spans="1:5" x14ac:dyDescent="0.35">
      <c r="A415" s="1">
        <v>53</v>
      </c>
      <c r="B415" s="1">
        <v>22.61</v>
      </c>
      <c r="D415" s="1">
        <v>53</v>
      </c>
      <c r="E415" s="1">
        <v>6.13</v>
      </c>
    </row>
    <row r="416" spans="1:5" x14ac:dyDescent="0.35">
      <c r="A416" s="1">
        <v>52</v>
      </c>
      <c r="B416" s="1">
        <v>24.32</v>
      </c>
      <c r="D416" s="1">
        <v>52</v>
      </c>
      <c r="E416" s="1">
        <v>10.47</v>
      </c>
    </row>
    <row r="417" spans="1:5" x14ac:dyDescent="0.35">
      <c r="A417" s="1">
        <v>27</v>
      </c>
      <c r="B417" s="1">
        <v>20.96</v>
      </c>
      <c r="D417" s="1">
        <v>27</v>
      </c>
      <c r="E417" s="1">
        <v>4.04</v>
      </c>
    </row>
    <row r="418" spans="1:5" x14ac:dyDescent="0.35">
      <c r="A418" s="1">
        <v>28</v>
      </c>
      <c r="B418" s="1">
        <v>19.68</v>
      </c>
      <c r="D418" s="1">
        <v>28</v>
      </c>
      <c r="E418" s="1">
        <v>5.74</v>
      </c>
    </row>
    <row r="419" spans="1:5" x14ac:dyDescent="0.35">
      <c r="A419" s="1">
        <v>30</v>
      </c>
      <c r="B419" s="1">
        <v>18.100000000000001</v>
      </c>
      <c r="D419" s="1">
        <v>30</v>
      </c>
      <c r="E419" s="1">
        <v>6.33</v>
      </c>
    </row>
    <row r="420" spans="1:5" x14ac:dyDescent="0.35">
      <c r="A420" s="1">
        <v>26</v>
      </c>
      <c r="B420" s="1">
        <v>29.64</v>
      </c>
      <c r="D420" s="1">
        <v>26</v>
      </c>
      <c r="E420" s="1">
        <v>4.28</v>
      </c>
    </row>
    <row r="421" spans="1:5" x14ac:dyDescent="0.35">
      <c r="A421" s="1">
        <v>52</v>
      </c>
      <c r="B421" s="1">
        <v>25.3</v>
      </c>
      <c r="D421" s="1">
        <v>52</v>
      </c>
      <c r="E421" s="1">
        <v>9.4700000000000006</v>
      </c>
    </row>
    <row r="422" spans="1:5" x14ac:dyDescent="0.35">
      <c r="A422" s="1">
        <v>46</v>
      </c>
      <c r="B422" s="1">
        <v>27.6</v>
      </c>
      <c r="D422" s="1">
        <v>46</v>
      </c>
      <c r="E422" s="1">
        <v>4.8499999999999996</v>
      </c>
    </row>
    <row r="423" spans="1:5" x14ac:dyDescent="0.35">
      <c r="A423" s="1">
        <v>47</v>
      </c>
      <c r="B423" s="1">
        <v>27.645</v>
      </c>
      <c r="D423" s="1">
        <v>47</v>
      </c>
      <c r="E423" s="1">
        <v>11.03</v>
      </c>
    </row>
    <row r="424" spans="1:5" x14ac:dyDescent="0.35">
      <c r="A424" s="1">
        <v>50</v>
      </c>
      <c r="B424" s="1">
        <v>27.6</v>
      </c>
      <c r="D424" s="1">
        <v>50</v>
      </c>
      <c r="E424" s="1">
        <v>5.22</v>
      </c>
    </row>
    <row r="425" spans="1:5" x14ac:dyDescent="0.35">
      <c r="A425" s="1">
        <v>61</v>
      </c>
      <c r="B425" s="1">
        <v>25.08</v>
      </c>
      <c r="D425" s="1">
        <v>61</v>
      </c>
      <c r="E425" s="1">
        <v>9.52</v>
      </c>
    </row>
    <row r="426" spans="1:5" x14ac:dyDescent="0.35">
      <c r="A426" s="1">
        <v>54</v>
      </c>
      <c r="B426" s="1">
        <v>30.02</v>
      </c>
      <c r="D426" s="1">
        <v>54</v>
      </c>
      <c r="E426" s="1">
        <v>11.09</v>
      </c>
    </row>
    <row r="427" spans="1:5" x14ac:dyDescent="0.35">
      <c r="A427" s="1">
        <v>52</v>
      </c>
      <c r="B427" s="1">
        <v>27.36</v>
      </c>
      <c r="D427" s="1">
        <v>52</v>
      </c>
      <c r="E427" s="1">
        <v>9.4499999999999993</v>
      </c>
    </row>
    <row r="428" spans="1:5" x14ac:dyDescent="0.35">
      <c r="A428" s="1">
        <v>23</v>
      </c>
      <c r="B428" s="1">
        <v>22.2</v>
      </c>
      <c r="D428" s="1">
        <v>23</v>
      </c>
      <c r="E428" s="1">
        <v>5.51</v>
      </c>
    </row>
    <row r="429" spans="1:5" x14ac:dyDescent="0.35">
      <c r="A429" s="1">
        <v>18</v>
      </c>
      <c r="B429" s="1">
        <v>25.71</v>
      </c>
      <c r="D429" s="1">
        <v>18</v>
      </c>
      <c r="E429" s="1">
        <v>4.18</v>
      </c>
    </row>
    <row r="430" spans="1:5" x14ac:dyDescent="0.35">
      <c r="A430" s="1">
        <v>58</v>
      </c>
      <c r="B430" s="1">
        <v>41.91</v>
      </c>
      <c r="D430" s="1">
        <v>58</v>
      </c>
      <c r="E430" s="1">
        <v>5.98</v>
      </c>
    </row>
    <row r="431" spans="1:5" x14ac:dyDescent="0.35">
      <c r="A431" s="1">
        <v>48</v>
      </c>
      <c r="B431" s="1">
        <v>25.85</v>
      </c>
      <c r="D431" s="1">
        <v>48</v>
      </c>
      <c r="E431" s="1">
        <v>10.16</v>
      </c>
    </row>
    <row r="432" spans="1:5" x14ac:dyDescent="0.35">
      <c r="A432" s="1">
        <v>49</v>
      </c>
      <c r="B432" s="1">
        <v>23.844999999999999</v>
      </c>
      <c r="D432" s="1">
        <v>49</v>
      </c>
      <c r="E432" s="1">
        <v>11.71</v>
      </c>
    </row>
    <row r="433" spans="1:5" x14ac:dyDescent="0.35">
      <c r="A433" s="1">
        <v>19</v>
      </c>
      <c r="B433" s="1">
        <v>30.59</v>
      </c>
      <c r="D433" s="1">
        <v>19</v>
      </c>
      <c r="E433" s="1">
        <v>5.23</v>
      </c>
    </row>
    <row r="434" spans="1:5" x14ac:dyDescent="0.35">
      <c r="A434" s="1">
        <v>51</v>
      </c>
      <c r="B434" s="1">
        <v>24.795000000000002</v>
      </c>
      <c r="D434" s="1">
        <v>51</v>
      </c>
      <c r="E434" s="1">
        <v>6.85</v>
      </c>
    </row>
    <row r="435" spans="1:5" x14ac:dyDescent="0.35">
      <c r="A435" s="1">
        <v>52</v>
      </c>
      <c r="B435" s="1">
        <v>24.13</v>
      </c>
      <c r="D435" s="1">
        <v>52</v>
      </c>
      <c r="E435" s="1">
        <v>7.05</v>
      </c>
    </row>
    <row r="436" spans="1:5" x14ac:dyDescent="0.35">
      <c r="A436" s="1">
        <v>49</v>
      </c>
      <c r="B436" s="1">
        <v>25.84</v>
      </c>
      <c r="D436" s="1">
        <v>49</v>
      </c>
      <c r="E436" s="1">
        <v>11.64</v>
      </c>
    </row>
    <row r="437" spans="1:5" x14ac:dyDescent="0.35">
      <c r="A437" s="1">
        <v>49</v>
      </c>
      <c r="B437" s="1">
        <v>28</v>
      </c>
      <c r="D437" s="1">
        <v>49</v>
      </c>
      <c r="E437" s="1">
        <v>10.52</v>
      </c>
    </row>
    <row r="438" spans="1:5" x14ac:dyDescent="0.35">
      <c r="A438" s="1">
        <v>39</v>
      </c>
      <c r="B438" s="1">
        <v>34.1</v>
      </c>
      <c r="D438" s="1">
        <v>39</v>
      </c>
      <c r="E438" s="1">
        <v>4.01</v>
      </c>
    </row>
    <row r="439" spans="1:5" x14ac:dyDescent="0.35">
      <c r="A439" s="1">
        <v>47</v>
      </c>
      <c r="B439" s="1">
        <v>26.125</v>
      </c>
      <c r="D439" s="1">
        <v>47</v>
      </c>
      <c r="E439" s="1">
        <v>8.56</v>
      </c>
    </row>
    <row r="440" spans="1:5" x14ac:dyDescent="0.35">
      <c r="A440" s="1">
        <v>49</v>
      </c>
      <c r="B440" s="1">
        <v>25.6</v>
      </c>
      <c r="D440" s="1">
        <v>49</v>
      </c>
      <c r="E440" s="1">
        <v>10.5</v>
      </c>
    </row>
    <row r="441" spans="1:5" x14ac:dyDescent="0.35">
      <c r="A441" s="1">
        <v>28</v>
      </c>
      <c r="B441" s="1">
        <v>24.32</v>
      </c>
      <c r="D441" s="1">
        <v>28</v>
      </c>
      <c r="E441" s="1">
        <v>6.39</v>
      </c>
    </row>
    <row r="442" spans="1:5" x14ac:dyDescent="0.35">
      <c r="A442" s="1">
        <v>53</v>
      </c>
      <c r="B442" s="1">
        <v>22.88</v>
      </c>
      <c r="D442" s="1">
        <v>53</v>
      </c>
      <c r="E442" s="1">
        <v>5.71</v>
      </c>
    </row>
    <row r="443" spans="1:5" x14ac:dyDescent="0.35">
      <c r="A443" s="1">
        <v>25</v>
      </c>
      <c r="B443" s="1">
        <v>24.984999999999999</v>
      </c>
      <c r="D443" s="1">
        <v>25</v>
      </c>
      <c r="E443" s="1">
        <v>4.43</v>
      </c>
    </row>
    <row r="444" spans="1:5" x14ac:dyDescent="0.35">
      <c r="A444" s="1">
        <v>19</v>
      </c>
      <c r="B444" s="1">
        <v>33.1</v>
      </c>
      <c r="D444" s="1">
        <v>19</v>
      </c>
      <c r="E444" s="1">
        <v>5.52</v>
      </c>
    </row>
    <row r="445" spans="1:5" x14ac:dyDescent="0.35">
      <c r="A445" s="1">
        <v>47</v>
      </c>
      <c r="B445" s="1">
        <v>27.83</v>
      </c>
      <c r="D445" s="1">
        <v>47</v>
      </c>
      <c r="E445" s="1">
        <v>9.1999999999999993</v>
      </c>
    </row>
    <row r="446" spans="1:5" x14ac:dyDescent="0.35">
      <c r="A446" s="1">
        <v>52</v>
      </c>
      <c r="B446" s="1">
        <v>30.875</v>
      </c>
      <c r="D446" s="1">
        <v>52</v>
      </c>
      <c r="E446" s="1">
        <v>10.97</v>
      </c>
    </row>
    <row r="447" spans="1:5" x14ac:dyDescent="0.35">
      <c r="A447" s="1">
        <v>19</v>
      </c>
      <c r="B447" s="1">
        <v>27.265000000000001</v>
      </c>
      <c r="D447" s="1">
        <v>19</v>
      </c>
      <c r="E447" s="1">
        <v>4.25</v>
      </c>
    </row>
    <row r="448" spans="1:5" x14ac:dyDescent="0.35">
      <c r="A448" s="1">
        <v>43</v>
      </c>
      <c r="B448" s="1">
        <v>26.7</v>
      </c>
      <c r="D448" s="1">
        <v>43</v>
      </c>
      <c r="E448" s="1">
        <v>5.23</v>
      </c>
    </row>
    <row r="449" spans="1:5" x14ac:dyDescent="0.35">
      <c r="A449" s="1">
        <v>39</v>
      </c>
      <c r="B449" s="1">
        <v>29.925000000000001</v>
      </c>
      <c r="D449" s="1">
        <v>39</v>
      </c>
      <c r="E449" s="1">
        <v>5.96</v>
      </c>
    </row>
    <row r="450" spans="1:5" x14ac:dyDescent="0.35">
      <c r="A450" s="1">
        <v>56</v>
      </c>
      <c r="B450" s="1">
        <v>19.95</v>
      </c>
      <c r="D450" s="1">
        <v>56</v>
      </c>
      <c r="E450" s="1">
        <v>4.29</v>
      </c>
    </row>
    <row r="451" spans="1:5" x14ac:dyDescent="0.35">
      <c r="A451" s="1">
        <v>23</v>
      </c>
      <c r="B451" s="1">
        <v>24.225000000000001</v>
      </c>
      <c r="D451" s="1">
        <v>23</v>
      </c>
      <c r="E451" s="1">
        <v>4.09</v>
      </c>
    </row>
    <row r="452" spans="1:5" x14ac:dyDescent="0.35">
      <c r="A452" s="1">
        <v>40</v>
      </c>
      <c r="B452" s="1">
        <v>28.12</v>
      </c>
      <c r="D452" s="1">
        <v>40</v>
      </c>
      <c r="E452" s="1">
        <v>4.88</v>
      </c>
    </row>
    <row r="453" spans="1:5" x14ac:dyDescent="0.35">
      <c r="A453" s="1">
        <v>51</v>
      </c>
      <c r="B453" s="1">
        <v>23.21</v>
      </c>
      <c r="D453" s="1">
        <v>51</v>
      </c>
      <c r="E453" s="1">
        <v>6.76</v>
      </c>
    </row>
    <row r="454" spans="1:5" x14ac:dyDescent="0.35">
      <c r="A454" s="1">
        <v>57</v>
      </c>
      <c r="B454" s="1">
        <v>23.98</v>
      </c>
      <c r="D454" s="1">
        <v>57</v>
      </c>
      <c r="E454" s="1">
        <v>10.67</v>
      </c>
    </row>
    <row r="455" spans="1:5" x14ac:dyDescent="0.35">
      <c r="A455" s="1">
        <v>42</v>
      </c>
      <c r="B455" s="1">
        <v>30</v>
      </c>
      <c r="D455" s="1">
        <v>42</v>
      </c>
      <c r="E455" s="1">
        <v>6.21</v>
      </c>
    </row>
    <row r="456" spans="1:5" x14ac:dyDescent="0.35">
      <c r="A456" s="1">
        <v>21</v>
      </c>
      <c r="B456" s="1">
        <v>17.350000000000001</v>
      </c>
      <c r="D456" s="1">
        <v>21</v>
      </c>
      <c r="E456" s="1">
        <v>5.03</v>
      </c>
    </row>
    <row r="457" spans="1:5" x14ac:dyDescent="0.35">
      <c r="A457" s="1">
        <v>33</v>
      </c>
      <c r="B457" s="1">
        <v>22.704999999999998</v>
      </c>
      <c r="D457" s="1">
        <v>33</v>
      </c>
      <c r="E457" s="1">
        <v>5.27</v>
      </c>
    </row>
    <row r="458" spans="1:5" x14ac:dyDescent="0.35">
      <c r="A458" s="1">
        <v>47</v>
      </c>
      <c r="B458" s="1">
        <v>25.41</v>
      </c>
      <c r="D458" s="1">
        <v>47</v>
      </c>
      <c r="E458" s="1">
        <v>10.53</v>
      </c>
    </row>
    <row r="459" spans="1:5" x14ac:dyDescent="0.35">
      <c r="A459" s="1">
        <v>19</v>
      </c>
      <c r="B459" s="1">
        <v>18.23</v>
      </c>
      <c r="D459" s="1">
        <v>19</v>
      </c>
      <c r="E459" s="1">
        <v>5.78</v>
      </c>
    </row>
    <row r="460" spans="1:5" x14ac:dyDescent="0.35">
      <c r="A460" s="1">
        <v>43</v>
      </c>
      <c r="B460" s="1">
        <v>24.7</v>
      </c>
      <c r="D460" s="1">
        <v>43</v>
      </c>
      <c r="E460" s="1">
        <v>4.3600000000000003</v>
      </c>
    </row>
    <row r="461" spans="1:5" x14ac:dyDescent="0.35">
      <c r="A461" s="1">
        <v>59</v>
      </c>
      <c r="B461" s="1">
        <v>37.4</v>
      </c>
      <c r="D461" s="1">
        <v>59</v>
      </c>
      <c r="E461" s="1">
        <v>9.7200000000000006</v>
      </c>
    </row>
    <row r="462" spans="1:5" x14ac:dyDescent="0.35">
      <c r="A462" s="1">
        <v>43</v>
      </c>
      <c r="B462" s="1">
        <v>26.885000000000002</v>
      </c>
      <c r="D462" s="1">
        <v>43</v>
      </c>
      <c r="E462" s="1">
        <v>5.18</v>
      </c>
    </row>
    <row r="463" spans="1:5" x14ac:dyDescent="0.35">
      <c r="A463" s="1">
        <v>43</v>
      </c>
      <c r="B463" s="1">
        <v>25.27</v>
      </c>
      <c r="D463" s="1">
        <v>43</v>
      </c>
      <c r="E463" s="1">
        <v>5.29</v>
      </c>
    </row>
    <row r="464" spans="1:5" x14ac:dyDescent="0.35">
      <c r="A464" s="1">
        <v>46</v>
      </c>
      <c r="B464" s="1">
        <v>23.655000000000001</v>
      </c>
      <c r="D464" s="1">
        <v>46</v>
      </c>
      <c r="E464" s="1">
        <v>4.8600000000000003</v>
      </c>
    </row>
    <row r="465" spans="1:5" x14ac:dyDescent="0.35">
      <c r="A465" s="1">
        <v>60</v>
      </c>
      <c r="B465" s="1">
        <v>55.05</v>
      </c>
      <c r="D465" s="1">
        <v>60</v>
      </c>
      <c r="E465" s="1">
        <v>7.66</v>
      </c>
    </row>
    <row r="466" spans="1:5" x14ac:dyDescent="0.35">
      <c r="A466" s="1">
        <v>39</v>
      </c>
      <c r="B466" s="1">
        <v>24.89</v>
      </c>
      <c r="D466" s="1">
        <v>39</v>
      </c>
      <c r="E466" s="1">
        <v>6.1</v>
      </c>
    </row>
    <row r="467" spans="1:5" x14ac:dyDescent="0.35">
      <c r="A467" s="1">
        <v>23</v>
      </c>
      <c r="B467" s="1">
        <v>18.715</v>
      </c>
      <c r="D467" s="1">
        <v>23</v>
      </c>
      <c r="E467" s="1">
        <v>4.4400000000000004</v>
      </c>
    </row>
    <row r="468" spans="1:5" x14ac:dyDescent="0.35">
      <c r="A468" s="1">
        <v>32</v>
      </c>
      <c r="B468" s="1">
        <v>28.12</v>
      </c>
      <c r="D468" s="1">
        <v>32</v>
      </c>
      <c r="E468" s="1">
        <v>6.15</v>
      </c>
    </row>
    <row r="469" spans="1:5" x14ac:dyDescent="0.35">
      <c r="A469" s="1">
        <v>42</v>
      </c>
      <c r="B469" s="1">
        <v>26.6</v>
      </c>
      <c r="D469" s="1">
        <v>42</v>
      </c>
      <c r="E469" s="1">
        <v>4.53</v>
      </c>
    </row>
    <row r="470" spans="1:5" x14ac:dyDescent="0.35">
      <c r="A470" s="1">
        <v>18</v>
      </c>
      <c r="B470" s="1">
        <v>30.114999999999998</v>
      </c>
      <c r="D470" s="1">
        <v>18</v>
      </c>
      <c r="E470" s="1">
        <v>5.48</v>
      </c>
    </row>
    <row r="471" spans="1:5" x14ac:dyDescent="0.35">
      <c r="A471" s="1">
        <v>42</v>
      </c>
      <c r="B471" s="1">
        <v>24.605</v>
      </c>
      <c r="D471" s="1">
        <v>42</v>
      </c>
      <c r="E471" s="1">
        <v>5.48</v>
      </c>
    </row>
    <row r="472" spans="1:5" x14ac:dyDescent="0.35">
      <c r="A472" s="1">
        <v>48</v>
      </c>
      <c r="B472" s="1">
        <v>29.6</v>
      </c>
      <c r="D472" s="1">
        <v>48</v>
      </c>
      <c r="E472" s="1">
        <v>8.1</v>
      </c>
    </row>
    <row r="473" spans="1:5" x14ac:dyDescent="0.35">
      <c r="A473" s="1">
        <v>48</v>
      </c>
      <c r="B473" s="1">
        <v>24.42</v>
      </c>
      <c r="D473" s="1">
        <v>48</v>
      </c>
      <c r="E473" s="1">
        <v>7.16</v>
      </c>
    </row>
    <row r="474" spans="1:5" x14ac:dyDescent="0.35">
      <c r="A474" s="1">
        <v>53</v>
      </c>
      <c r="B474" s="1">
        <v>20.9</v>
      </c>
      <c r="D474" s="1">
        <v>53</v>
      </c>
      <c r="E474" s="1">
        <v>4.55</v>
      </c>
    </row>
    <row r="475" spans="1:5" x14ac:dyDescent="0.35">
      <c r="A475" s="1">
        <v>45</v>
      </c>
      <c r="B475" s="1">
        <v>22.895</v>
      </c>
      <c r="D475" s="1">
        <v>45</v>
      </c>
      <c r="E475" s="1">
        <v>6.03</v>
      </c>
    </row>
    <row r="476" spans="1:5" x14ac:dyDescent="0.35">
      <c r="A476" s="1">
        <v>39</v>
      </c>
      <c r="B476" s="1">
        <v>28.3</v>
      </c>
      <c r="D476" s="1">
        <v>39</v>
      </c>
      <c r="E476" s="1">
        <v>5.47</v>
      </c>
    </row>
    <row r="477" spans="1:5" x14ac:dyDescent="0.35">
      <c r="A477" s="1">
        <v>58</v>
      </c>
      <c r="B477" s="1">
        <v>54.3</v>
      </c>
      <c r="D477" s="1">
        <v>58</v>
      </c>
      <c r="E477" s="1">
        <v>4.1500000000000004</v>
      </c>
    </row>
    <row r="478" spans="1:5" x14ac:dyDescent="0.35">
      <c r="A478" s="1">
        <v>47</v>
      </c>
      <c r="B478" s="1">
        <v>33.344999999999999</v>
      </c>
      <c r="D478" s="1">
        <v>47</v>
      </c>
      <c r="E478" s="1">
        <v>11.32</v>
      </c>
    </row>
    <row r="479" spans="1:5" x14ac:dyDescent="0.35">
      <c r="A479" s="1">
        <v>55</v>
      </c>
      <c r="B479" s="1">
        <v>33</v>
      </c>
      <c r="D479" s="1">
        <v>55</v>
      </c>
      <c r="E479" s="1">
        <v>9.51</v>
      </c>
    </row>
    <row r="480" spans="1:5" x14ac:dyDescent="0.35">
      <c r="A480" s="1">
        <v>36</v>
      </c>
      <c r="B480" s="1">
        <v>28.024999999999999</v>
      </c>
      <c r="D480" s="1">
        <v>36</v>
      </c>
      <c r="E480" s="1">
        <v>7.67</v>
      </c>
    </row>
    <row r="481" spans="1:5" x14ac:dyDescent="0.35">
      <c r="A481" s="1">
        <v>30</v>
      </c>
      <c r="B481" s="1">
        <v>28.69</v>
      </c>
      <c r="D481" s="1">
        <v>30</v>
      </c>
      <c r="E481" s="1">
        <v>6.23</v>
      </c>
    </row>
    <row r="482" spans="1:5" x14ac:dyDescent="0.35">
      <c r="A482" s="1">
        <v>57</v>
      </c>
      <c r="B482" s="1">
        <v>40.28</v>
      </c>
      <c r="D482" s="1">
        <v>57</v>
      </c>
      <c r="E482" s="1">
        <v>8.9</v>
      </c>
    </row>
    <row r="483" spans="1:5" x14ac:dyDescent="0.35">
      <c r="A483" s="1">
        <v>55</v>
      </c>
      <c r="B483" s="1">
        <v>37.299999999999997</v>
      </c>
      <c r="D483" s="1">
        <v>55</v>
      </c>
      <c r="E483" s="1">
        <v>7.79</v>
      </c>
    </row>
    <row r="484" spans="1:5" x14ac:dyDescent="0.35">
      <c r="A484" s="1">
        <v>56</v>
      </c>
      <c r="B484" s="1">
        <v>54.47</v>
      </c>
      <c r="D484" s="1">
        <v>56</v>
      </c>
      <c r="E484" s="1">
        <v>4.49</v>
      </c>
    </row>
    <row r="485" spans="1:5" x14ac:dyDescent="0.35">
      <c r="A485" s="1">
        <v>53</v>
      </c>
      <c r="B485" s="1">
        <v>38.06</v>
      </c>
      <c r="D485" s="1">
        <v>53</v>
      </c>
      <c r="E485" s="1">
        <v>5.24</v>
      </c>
    </row>
    <row r="486" spans="1:5" x14ac:dyDescent="0.35">
      <c r="A486" s="1">
        <v>60</v>
      </c>
      <c r="B486" s="1">
        <v>51.47</v>
      </c>
      <c r="D486" s="1">
        <v>60</v>
      </c>
      <c r="E486" s="1">
        <v>9.6</v>
      </c>
    </row>
    <row r="487" spans="1:5" x14ac:dyDescent="0.35">
      <c r="A487" s="1">
        <v>37</v>
      </c>
      <c r="B487" s="1">
        <v>29.8</v>
      </c>
      <c r="D487" s="1">
        <v>37</v>
      </c>
      <c r="E487" s="1">
        <v>5.78</v>
      </c>
    </row>
    <row r="488" spans="1:5" x14ac:dyDescent="0.35">
      <c r="A488" s="1">
        <v>60</v>
      </c>
      <c r="B488" s="1">
        <v>49.77</v>
      </c>
      <c r="D488" s="1">
        <v>60</v>
      </c>
      <c r="E488" s="1">
        <v>7.02</v>
      </c>
    </row>
    <row r="489" spans="1:5" x14ac:dyDescent="0.35">
      <c r="A489" s="1">
        <v>37</v>
      </c>
      <c r="B489" s="1">
        <v>25.555</v>
      </c>
      <c r="D489" s="1">
        <v>37</v>
      </c>
      <c r="E489" s="1">
        <v>4.09</v>
      </c>
    </row>
    <row r="490" spans="1:5" x14ac:dyDescent="0.35">
      <c r="A490" s="1">
        <v>29</v>
      </c>
      <c r="B490" s="1">
        <v>29.64</v>
      </c>
      <c r="D490" s="1">
        <v>29</v>
      </c>
      <c r="E490" s="1">
        <v>4.93</v>
      </c>
    </row>
    <row r="491" spans="1:5" x14ac:dyDescent="0.35">
      <c r="A491" s="1">
        <v>56</v>
      </c>
      <c r="B491" s="1">
        <v>53.93</v>
      </c>
      <c r="D491" s="1">
        <v>56</v>
      </c>
      <c r="E491" s="1">
        <v>5.34</v>
      </c>
    </row>
    <row r="492" spans="1:5" x14ac:dyDescent="0.35">
      <c r="A492" s="1">
        <v>35</v>
      </c>
      <c r="B492" s="1">
        <v>28.024999999999999</v>
      </c>
      <c r="D492" s="1">
        <v>35</v>
      </c>
      <c r="E492" s="1">
        <v>5.65</v>
      </c>
    </row>
    <row r="493" spans="1:5" x14ac:dyDescent="0.35">
      <c r="A493" s="1">
        <v>29</v>
      </c>
      <c r="B493" s="1">
        <v>27.5</v>
      </c>
      <c r="D493" s="1">
        <v>29</v>
      </c>
      <c r="E493" s="1">
        <v>4.49</v>
      </c>
    </row>
    <row r="494" spans="1:5" x14ac:dyDescent="0.35">
      <c r="A494" s="1">
        <v>20</v>
      </c>
      <c r="B494" s="1">
        <v>21.8</v>
      </c>
      <c r="D494" s="1">
        <v>20</v>
      </c>
      <c r="E494" s="1">
        <v>10.55</v>
      </c>
    </row>
    <row r="495" spans="1:5" x14ac:dyDescent="0.35">
      <c r="A495" s="1">
        <v>39</v>
      </c>
      <c r="B495" s="1">
        <v>26.41</v>
      </c>
      <c r="D495" s="1">
        <v>39</v>
      </c>
      <c r="E495" s="1">
        <v>4.92</v>
      </c>
    </row>
    <row r="496" spans="1:5" x14ac:dyDescent="0.35">
      <c r="A496" s="1">
        <v>34</v>
      </c>
      <c r="B496" s="1">
        <v>27.835000000000001</v>
      </c>
      <c r="D496" s="1">
        <v>34</v>
      </c>
      <c r="E496" s="1">
        <v>5.9</v>
      </c>
    </row>
    <row r="497" spans="1:5" x14ac:dyDescent="0.35">
      <c r="A497" s="1">
        <v>56</v>
      </c>
      <c r="B497" s="1">
        <v>51.74</v>
      </c>
      <c r="D497" s="1">
        <v>56</v>
      </c>
      <c r="E497" s="1">
        <v>4.9800000000000004</v>
      </c>
    </row>
    <row r="498" spans="1:5" x14ac:dyDescent="0.35">
      <c r="A498" s="1">
        <v>42</v>
      </c>
      <c r="B498" s="1">
        <v>23.37</v>
      </c>
      <c r="D498" s="1">
        <v>42</v>
      </c>
      <c r="E498" s="1">
        <v>5.8</v>
      </c>
    </row>
    <row r="499" spans="1:5" x14ac:dyDescent="0.35">
      <c r="A499" s="1">
        <v>25</v>
      </c>
      <c r="B499" s="1">
        <v>29.7</v>
      </c>
      <c r="D499" s="1">
        <v>25</v>
      </c>
      <c r="E499" s="1">
        <v>6.21</v>
      </c>
    </row>
    <row r="500" spans="1:5" x14ac:dyDescent="0.35">
      <c r="A500" s="1">
        <v>43</v>
      </c>
      <c r="B500" s="1">
        <v>20.045000000000002</v>
      </c>
      <c r="D500" s="1">
        <v>43</v>
      </c>
      <c r="E500" s="1">
        <v>6.17</v>
      </c>
    </row>
    <row r="501" spans="1:5" x14ac:dyDescent="0.35">
      <c r="A501" s="1">
        <v>50</v>
      </c>
      <c r="B501" s="1">
        <v>27.83</v>
      </c>
      <c r="D501" s="1">
        <v>50</v>
      </c>
      <c r="E501" s="1">
        <v>5.36</v>
      </c>
    </row>
    <row r="502" spans="1:5" x14ac:dyDescent="0.35">
      <c r="A502" s="1">
        <v>32</v>
      </c>
      <c r="B502" s="1">
        <v>28.93</v>
      </c>
      <c r="D502" s="1">
        <v>32</v>
      </c>
      <c r="E502" s="1">
        <v>5.2</v>
      </c>
    </row>
    <row r="503" spans="1:5" x14ac:dyDescent="0.35">
      <c r="A503" s="1">
        <v>28</v>
      </c>
      <c r="B503" s="1">
        <v>33.82</v>
      </c>
      <c r="D503" s="1">
        <v>28</v>
      </c>
      <c r="E503" s="1">
        <v>5.42</v>
      </c>
    </row>
    <row r="504" spans="1:5" x14ac:dyDescent="0.35">
      <c r="A504" s="1">
        <v>44</v>
      </c>
      <c r="B504" s="1">
        <v>20.234999999999999</v>
      </c>
      <c r="D504" s="1">
        <v>44</v>
      </c>
      <c r="E504" s="1">
        <v>6.84</v>
      </c>
    </row>
    <row r="505" spans="1:5" x14ac:dyDescent="0.35">
      <c r="A505" s="1">
        <v>59</v>
      </c>
      <c r="B505" s="1">
        <v>49.2</v>
      </c>
      <c r="D505" s="1">
        <v>59</v>
      </c>
      <c r="E505" s="1">
        <v>10.9</v>
      </c>
    </row>
    <row r="506" spans="1:5" x14ac:dyDescent="0.35">
      <c r="A506" s="1">
        <v>37</v>
      </c>
      <c r="B506" s="1">
        <v>26.4</v>
      </c>
      <c r="D506" s="1">
        <v>37</v>
      </c>
      <c r="E506" s="1">
        <v>4.87</v>
      </c>
    </row>
    <row r="507" spans="1:5" x14ac:dyDescent="0.35">
      <c r="A507" s="1">
        <v>30</v>
      </c>
      <c r="B507" s="1">
        <v>28.38</v>
      </c>
      <c r="D507" s="1">
        <v>30</v>
      </c>
      <c r="E507" s="1">
        <v>6.07</v>
      </c>
    </row>
    <row r="508" spans="1:5" x14ac:dyDescent="0.35">
      <c r="A508" s="1">
        <v>42</v>
      </c>
      <c r="B508" s="1">
        <v>24.64</v>
      </c>
      <c r="D508" s="1">
        <v>42</v>
      </c>
      <c r="E508" s="1">
        <v>4.33</v>
      </c>
    </row>
    <row r="509" spans="1:5" x14ac:dyDescent="0.35">
      <c r="A509" s="1">
        <v>35</v>
      </c>
      <c r="B509" s="1">
        <v>39.71</v>
      </c>
      <c r="D509" s="1">
        <v>35</v>
      </c>
      <c r="E509" s="1">
        <v>5.83</v>
      </c>
    </row>
    <row r="510" spans="1:5" x14ac:dyDescent="0.35">
      <c r="A510" s="1">
        <v>40</v>
      </c>
      <c r="B510" s="1">
        <v>22.22</v>
      </c>
      <c r="D510" s="1">
        <v>40</v>
      </c>
      <c r="E510" s="1">
        <v>5.5</v>
      </c>
    </row>
    <row r="511" spans="1:5" x14ac:dyDescent="0.35">
      <c r="A511" s="1">
        <v>29</v>
      </c>
      <c r="B511" s="1">
        <v>33.344999999999999</v>
      </c>
      <c r="D511" s="1">
        <v>29</v>
      </c>
      <c r="E511" s="1">
        <v>4.79</v>
      </c>
    </row>
    <row r="512" spans="1:5" x14ac:dyDescent="0.35">
      <c r="A512" s="1">
        <v>35</v>
      </c>
      <c r="B512" s="1">
        <v>24.42</v>
      </c>
      <c r="D512" s="1">
        <v>35</v>
      </c>
      <c r="E512" s="1">
        <v>5.81</v>
      </c>
    </row>
    <row r="513" spans="1:5" x14ac:dyDescent="0.35">
      <c r="A513" s="1">
        <v>31</v>
      </c>
      <c r="B513" s="1">
        <v>29.81</v>
      </c>
      <c r="D513" s="1">
        <v>31</v>
      </c>
      <c r="E513" s="1">
        <v>5.58</v>
      </c>
    </row>
    <row r="514" spans="1:5" x14ac:dyDescent="0.35">
      <c r="A514" s="1">
        <v>56</v>
      </c>
      <c r="B514" s="1">
        <v>51.18</v>
      </c>
      <c r="D514" s="1">
        <v>56</v>
      </c>
      <c r="E514" s="1">
        <v>4.4000000000000004</v>
      </c>
    </row>
    <row r="515" spans="1:5" x14ac:dyDescent="0.35">
      <c r="A515" s="1">
        <v>55</v>
      </c>
      <c r="B515" s="1">
        <v>51.37</v>
      </c>
      <c r="D515" s="1">
        <v>55</v>
      </c>
      <c r="E515" s="1">
        <v>8.18</v>
      </c>
    </row>
    <row r="516" spans="1:5" x14ac:dyDescent="0.35">
      <c r="A516" s="1">
        <v>37</v>
      </c>
      <c r="B516" s="1">
        <v>36.19</v>
      </c>
      <c r="D516" s="1">
        <v>37</v>
      </c>
      <c r="E516" s="1">
        <v>5.52</v>
      </c>
    </row>
    <row r="517" spans="1:5" x14ac:dyDescent="0.35">
      <c r="A517" s="1">
        <v>31</v>
      </c>
      <c r="B517" s="1">
        <v>25.9</v>
      </c>
      <c r="D517" s="1">
        <v>31</v>
      </c>
      <c r="E517" s="1">
        <v>4.84</v>
      </c>
    </row>
    <row r="518" spans="1:5" x14ac:dyDescent="0.35">
      <c r="A518" s="1">
        <v>43</v>
      </c>
      <c r="B518" s="1">
        <v>35.72</v>
      </c>
      <c r="D518" s="1">
        <v>43</v>
      </c>
      <c r="E518" s="1">
        <v>4.08</v>
      </c>
    </row>
    <row r="519" spans="1:5" x14ac:dyDescent="0.35">
      <c r="A519" s="1">
        <v>29</v>
      </c>
      <c r="B519" s="1">
        <v>27.94</v>
      </c>
      <c r="D519" s="1">
        <v>29</v>
      </c>
      <c r="E519" s="1">
        <v>4.4800000000000004</v>
      </c>
    </row>
    <row r="520" spans="1:5" x14ac:dyDescent="0.35">
      <c r="A520" s="1">
        <v>34</v>
      </c>
      <c r="B520" s="1">
        <v>27.1</v>
      </c>
      <c r="D520" s="1">
        <v>34</v>
      </c>
      <c r="E520" s="1">
        <v>5.73</v>
      </c>
    </row>
    <row r="521" spans="1:5" x14ac:dyDescent="0.35">
      <c r="A521" s="1">
        <v>39</v>
      </c>
      <c r="B521" s="1">
        <v>18.3</v>
      </c>
      <c r="D521" s="1">
        <v>39</v>
      </c>
      <c r="E521" s="1">
        <v>5.46</v>
      </c>
    </row>
    <row r="522" spans="1:5" x14ac:dyDescent="0.35">
      <c r="A522" s="1">
        <v>34</v>
      </c>
      <c r="B522" s="1">
        <v>25.3</v>
      </c>
      <c r="D522" s="1">
        <v>34</v>
      </c>
      <c r="E522" s="1">
        <v>5.0199999999999996</v>
      </c>
    </row>
    <row r="523" spans="1:5" x14ac:dyDescent="0.35">
      <c r="A523" s="1">
        <v>30</v>
      </c>
      <c r="B523" s="1">
        <v>38.83</v>
      </c>
      <c r="D523" s="1">
        <v>30</v>
      </c>
      <c r="E523" s="1">
        <v>6.36</v>
      </c>
    </row>
    <row r="524" spans="1:5" x14ac:dyDescent="0.35">
      <c r="A524" s="1">
        <v>24</v>
      </c>
      <c r="B524" s="1">
        <v>27.6</v>
      </c>
      <c r="D524" s="1">
        <v>24</v>
      </c>
      <c r="E524" s="1">
        <v>5.36</v>
      </c>
    </row>
    <row r="525" spans="1:5" x14ac:dyDescent="0.35">
      <c r="A525" s="1">
        <v>59</v>
      </c>
      <c r="B525" s="1">
        <v>46.4</v>
      </c>
      <c r="D525" s="1">
        <v>59</v>
      </c>
      <c r="E525" s="1">
        <v>8.3699999999999992</v>
      </c>
    </row>
    <row r="526" spans="1:5" x14ac:dyDescent="0.35">
      <c r="A526" s="1">
        <v>53</v>
      </c>
      <c r="B526" s="1">
        <v>51.92</v>
      </c>
      <c r="D526" s="1">
        <v>53</v>
      </c>
      <c r="E526" s="1">
        <v>5.18</v>
      </c>
    </row>
    <row r="527" spans="1:5" x14ac:dyDescent="0.35">
      <c r="A527" s="1">
        <v>27</v>
      </c>
      <c r="B527" s="1">
        <v>32.395000000000003</v>
      </c>
      <c r="D527" s="1">
        <v>27</v>
      </c>
      <c r="E527" s="1">
        <v>5.68</v>
      </c>
    </row>
    <row r="528" spans="1:5" x14ac:dyDescent="0.35">
      <c r="A528" s="1">
        <v>59</v>
      </c>
      <c r="B528" s="1">
        <v>46.19</v>
      </c>
      <c r="D528" s="1">
        <v>59</v>
      </c>
      <c r="E528" s="1">
        <v>7.31</v>
      </c>
    </row>
    <row r="529" spans="1:5" x14ac:dyDescent="0.35">
      <c r="A529" s="1">
        <v>19</v>
      </c>
      <c r="B529" s="1">
        <v>27.93</v>
      </c>
      <c r="D529" s="1">
        <v>19</v>
      </c>
      <c r="E529" s="1">
        <v>4.67</v>
      </c>
    </row>
    <row r="530" spans="1:5" x14ac:dyDescent="0.35">
      <c r="A530" s="1">
        <v>60</v>
      </c>
      <c r="B530" s="1">
        <v>45.62</v>
      </c>
      <c r="D530" s="1">
        <v>60</v>
      </c>
      <c r="E530" s="1">
        <v>6.87</v>
      </c>
    </row>
    <row r="531" spans="1:5" x14ac:dyDescent="0.35">
      <c r="A531" s="1">
        <v>43</v>
      </c>
      <c r="B531" s="1">
        <v>35.31</v>
      </c>
      <c r="D531" s="1">
        <v>43</v>
      </c>
      <c r="E531" s="1">
        <v>5.87</v>
      </c>
    </row>
    <row r="532" spans="1:5" x14ac:dyDescent="0.35">
      <c r="A532" s="1">
        <v>27</v>
      </c>
      <c r="B532" s="1">
        <v>30.4</v>
      </c>
      <c r="D532" s="1">
        <v>27</v>
      </c>
      <c r="E532" s="1">
        <v>4.07</v>
      </c>
    </row>
    <row r="533" spans="1:5" x14ac:dyDescent="0.35">
      <c r="A533" s="1">
        <v>43</v>
      </c>
      <c r="B533" s="1">
        <v>20.13</v>
      </c>
      <c r="D533" s="1">
        <v>43</v>
      </c>
      <c r="E533" s="1">
        <v>6.47</v>
      </c>
    </row>
    <row r="534" spans="1:5" x14ac:dyDescent="0.35">
      <c r="A534" s="1">
        <v>30</v>
      </c>
      <c r="B534" s="1">
        <v>23.655000000000001</v>
      </c>
      <c r="D534" s="1">
        <v>30</v>
      </c>
      <c r="E534" s="1">
        <v>5.14</v>
      </c>
    </row>
    <row r="535" spans="1:5" x14ac:dyDescent="0.35">
      <c r="A535" s="1">
        <v>55</v>
      </c>
      <c r="B535" s="1">
        <v>49.05</v>
      </c>
      <c r="D535" s="1">
        <v>55</v>
      </c>
      <c r="E535" s="1">
        <v>9.77</v>
      </c>
    </row>
    <row r="536" spans="1:5" x14ac:dyDescent="0.35">
      <c r="A536" s="1">
        <v>52</v>
      </c>
      <c r="B536" s="1">
        <v>51.94</v>
      </c>
      <c r="D536" s="1">
        <v>52</v>
      </c>
      <c r="E536" s="1">
        <v>8.8000000000000007</v>
      </c>
    </row>
    <row r="537" spans="1:5" x14ac:dyDescent="0.35">
      <c r="A537" s="1">
        <v>24</v>
      </c>
      <c r="B537" s="1">
        <v>29.83</v>
      </c>
      <c r="D537" s="1">
        <v>24</v>
      </c>
      <c r="E537" s="1">
        <v>5.84</v>
      </c>
    </row>
    <row r="538" spans="1:5" x14ac:dyDescent="0.35">
      <c r="A538" s="1">
        <v>36</v>
      </c>
      <c r="B538" s="1">
        <v>22.6</v>
      </c>
      <c r="D538" s="1">
        <v>36</v>
      </c>
      <c r="E538" s="1">
        <v>10.43</v>
      </c>
    </row>
    <row r="539" spans="1:5" x14ac:dyDescent="0.35">
      <c r="A539" s="1">
        <v>58</v>
      </c>
      <c r="B539" s="1">
        <v>46.69</v>
      </c>
      <c r="D539" s="1">
        <v>58</v>
      </c>
      <c r="E539" s="1">
        <v>4.25</v>
      </c>
    </row>
    <row r="540" spans="1:5" x14ac:dyDescent="0.35">
      <c r="A540" s="1">
        <v>23</v>
      </c>
      <c r="B540" s="1">
        <v>28.49</v>
      </c>
      <c r="D540" s="1">
        <v>23</v>
      </c>
      <c r="E540" s="1">
        <v>4.8899999999999997</v>
      </c>
    </row>
    <row r="541" spans="1:5" x14ac:dyDescent="0.35">
      <c r="A541" s="1">
        <v>27</v>
      </c>
      <c r="B541" s="1">
        <v>28.5</v>
      </c>
      <c r="D541" s="1">
        <v>27</v>
      </c>
      <c r="E541" s="1">
        <v>5.55</v>
      </c>
    </row>
    <row r="542" spans="1:5" x14ac:dyDescent="0.35">
      <c r="A542" s="1">
        <v>30</v>
      </c>
      <c r="B542" s="1">
        <v>24.4</v>
      </c>
      <c r="D542" s="1">
        <v>30</v>
      </c>
      <c r="E542" s="1">
        <v>4.5199999999999996</v>
      </c>
    </row>
    <row r="543" spans="1:5" x14ac:dyDescent="0.35">
      <c r="A543" s="1">
        <v>27</v>
      </c>
      <c r="B543" s="1">
        <v>29.15</v>
      </c>
      <c r="D543" s="1">
        <v>27</v>
      </c>
      <c r="E543" s="1">
        <v>4.45</v>
      </c>
    </row>
    <row r="544" spans="1:5" x14ac:dyDescent="0.35">
      <c r="A544" s="1">
        <v>18</v>
      </c>
      <c r="B544" s="1">
        <v>27.28</v>
      </c>
      <c r="D544" s="1">
        <v>18</v>
      </c>
      <c r="E544" s="1">
        <v>4.72</v>
      </c>
    </row>
    <row r="545" spans="1:5" x14ac:dyDescent="0.35">
      <c r="A545" s="1">
        <v>25</v>
      </c>
      <c r="B545" s="1">
        <v>32.229999999999997</v>
      </c>
      <c r="D545" s="1">
        <v>25</v>
      </c>
      <c r="E545" s="1">
        <v>4.6500000000000004</v>
      </c>
    </row>
    <row r="546" spans="1:5" x14ac:dyDescent="0.35">
      <c r="A546" s="1">
        <v>59</v>
      </c>
      <c r="B546" s="1">
        <v>44.2</v>
      </c>
      <c r="D546" s="1">
        <v>59</v>
      </c>
      <c r="E546" s="1">
        <v>11.34</v>
      </c>
    </row>
    <row r="547" spans="1:5" x14ac:dyDescent="0.35">
      <c r="A547" s="1">
        <v>29</v>
      </c>
      <c r="B547" s="1">
        <v>29.734999999999999</v>
      </c>
      <c r="D547" s="1">
        <v>29</v>
      </c>
      <c r="E547" s="1">
        <v>4.53</v>
      </c>
    </row>
    <row r="548" spans="1:5" x14ac:dyDescent="0.35">
      <c r="A548" s="1">
        <v>23</v>
      </c>
      <c r="B548" s="1">
        <v>28.31</v>
      </c>
      <c r="D548" s="1">
        <v>23</v>
      </c>
      <c r="E548" s="1">
        <v>6.35</v>
      </c>
    </row>
    <row r="549" spans="1:5" x14ac:dyDescent="0.35">
      <c r="A549" s="1">
        <v>57</v>
      </c>
      <c r="B549" s="1">
        <v>46.62</v>
      </c>
      <c r="D549" s="1">
        <v>57</v>
      </c>
      <c r="E549" s="1">
        <v>8.51</v>
      </c>
    </row>
    <row r="550" spans="1:5" x14ac:dyDescent="0.35">
      <c r="A550" s="1">
        <v>47</v>
      </c>
      <c r="B550" s="1">
        <v>51.75</v>
      </c>
      <c r="D550" s="1">
        <v>47</v>
      </c>
      <c r="E550" s="1">
        <v>8.59</v>
      </c>
    </row>
    <row r="551" spans="1:5" x14ac:dyDescent="0.35">
      <c r="A551" s="1">
        <v>21</v>
      </c>
      <c r="B551" s="1">
        <v>25.7</v>
      </c>
      <c r="D551" s="1">
        <v>21</v>
      </c>
      <c r="E551" s="1">
        <v>4.13</v>
      </c>
    </row>
    <row r="552" spans="1:5" x14ac:dyDescent="0.35">
      <c r="A552" s="1">
        <v>45</v>
      </c>
      <c r="B552" s="1">
        <v>31.79</v>
      </c>
      <c r="D552" s="1">
        <v>45</v>
      </c>
      <c r="E552" s="1">
        <v>4.55</v>
      </c>
    </row>
    <row r="553" spans="1:5" x14ac:dyDescent="0.35">
      <c r="A553" s="1">
        <v>33</v>
      </c>
      <c r="B553" s="1">
        <v>24.795000000000002</v>
      </c>
      <c r="D553" s="1">
        <v>33</v>
      </c>
      <c r="E553" s="1">
        <v>4.5199999999999996</v>
      </c>
    </row>
    <row r="554" spans="1:5" x14ac:dyDescent="0.35">
      <c r="A554" s="1">
        <v>43</v>
      </c>
      <c r="B554" s="1">
        <v>53.98</v>
      </c>
      <c r="D554" s="1">
        <v>43</v>
      </c>
      <c r="E554" s="1">
        <v>5.07</v>
      </c>
    </row>
    <row r="555" spans="1:5" x14ac:dyDescent="0.35">
      <c r="A555" s="1">
        <v>25</v>
      </c>
      <c r="B555" s="1">
        <v>41.325000000000003</v>
      </c>
      <c r="D555" s="1">
        <v>25</v>
      </c>
      <c r="E555" s="1">
        <v>4.04</v>
      </c>
    </row>
    <row r="556" spans="1:5" x14ac:dyDescent="0.35">
      <c r="A556" s="1">
        <v>46</v>
      </c>
      <c r="B556" s="1">
        <v>51.65</v>
      </c>
      <c r="D556" s="1">
        <v>46</v>
      </c>
      <c r="E556" s="1">
        <v>5.3</v>
      </c>
    </row>
    <row r="557" spans="1:5" x14ac:dyDescent="0.35">
      <c r="A557" s="1">
        <v>59</v>
      </c>
      <c r="B557" s="1">
        <v>44.52</v>
      </c>
      <c r="D557" s="1">
        <v>59</v>
      </c>
      <c r="E557" s="1">
        <v>8.64</v>
      </c>
    </row>
    <row r="558" spans="1:5" x14ac:dyDescent="0.35">
      <c r="A558" s="1">
        <v>43</v>
      </c>
      <c r="B558" s="1">
        <v>53.29</v>
      </c>
      <c r="D558" s="1">
        <v>43</v>
      </c>
      <c r="E558" s="1">
        <v>4.03</v>
      </c>
    </row>
    <row r="559" spans="1:5" x14ac:dyDescent="0.35">
      <c r="A559" s="1">
        <v>56</v>
      </c>
      <c r="B559" s="1">
        <v>46.63</v>
      </c>
      <c r="D559" s="1">
        <v>56</v>
      </c>
      <c r="E559" s="1">
        <v>4.26</v>
      </c>
    </row>
    <row r="560" spans="1:5" x14ac:dyDescent="0.35">
      <c r="A560" s="1">
        <v>19</v>
      </c>
      <c r="B560" s="1">
        <v>28.88</v>
      </c>
      <c r="D560" s="1">
        <v>19</v>
      </c>
      <c r="E560" s="1">
        <v>5.35</v>
      </c>
    </row>
    <row r="561" spans="1:5" x14ac:dyDescent="0.35">
      <c r="A561" s="1">
        <v>28</v>
      </c>
      <c r="B561" s="1">
        <v>23.98</v>
      </c>
      <c r="D561" s="1">
        <v>28</v>
      </c>
      <c r="E561" s="1">
        <v>4.9000000000000004</v>
      </c>
    </row>
    <row r="562" spans="1:5" x14ac:dyDescent="0.35">
      <c r="A562" s="1">
        <v>32</v>
      </c>
      <c r="B562" s="1">
        <v>23.65</v>
      </c>
      <c r="D562" s="1">
        <v>32</v>
      </c>
      <c r="E562" s="1">
        <v>4.5</v>
      </c>
    </row>
    <row r="563" spans="1:5" x14ac:dyDescent="0.35">
      <c r="A563" s="1">
        <v>52</v>
      </c>
      <c r="B563" s="1">
        <v>49.09</v>
      </c>
      <c r="D563" s="1">
        <v>52</v>
      </c>
      <c r="E563" s="1">
        <v>8.3800000000000008</v>
      </c>
    </row>
    <row r="564" spans="1:5" x14ac:dyDescent="0.35">
      <c r="A564" s="1">
        <v>20</v>
      </c>
      <c r="B564" s="1">
        <v>28.024999999999999</v>
      </c>
      <c r="D564" s="1">
        <v>20</v>
      </c>
      <c r="E564" s="1">
        <v>7.03</v>
      </c>
    </row>
    <row r="565" spans="1:5" x14ac:dyDescent="0.35">
      <c r="A565" s="1">
        <v>59</v>
      </c>
      <c r="B565" s="1">
        <v>43.32</v>
      </c>
      <c r="D565" s="1">
        <v>59</v>
      </c>
      <c r="E565" s="1">
        <v>8.75</v>
      </c>
    </row>
    <row r="566" spans="1:5" x14ac:dyDescent="0.35">
      <c r="A566" s="1">
        <v>54</v>
      </c>
      <c r="B566" s="1">
        <v>45.92</v>
      </c>
      <c r="D566" s="1">
        <v>54</v>
      </c>
      <c r="E566" s="1">
        <v>9.51</v>
      </c>
    </row>
    <row r="567" spans="1:5" x14ac:dyDescent="0.35">
      <c r="A567" s="1">
        <v>57</v>
      </c>
      <c r="B567" s="1">
        <v>44.03</v>
      </c>
      <c r="D567" s="1">
        <v>57</v>
      </c>
      <c r="E567" s="1">
        <v>9.36</v>
      </c>
    </row>
    <row r="568" spans="1:5" x14ac:dyDescent="0.35">
      <c r="A568" s="1">
        <v>32</v>
      </c>
      <c r="B568" s="1">
        <v>24.6</v>
      </c>
      <c r="D568" s="1">
        <v>32</v>
      </c>
      <c r="E568" s="1">
        <v>4.8099999999999996</v>
      </c>
    </row>
    <row r="569" spans="1:5" x14ac:dyDescent="0.35">
      <c r="A569" s="1">
        <v>52</v>
      </c>
      <c r="B569" s="1">
        <v>49.15</v>
      </c>
      <c r="D569" s="1">
        <v>52</v>
      </c>
      <c r="E569" s="1">
        <v>8.08</v>
      </c>
    </row>
    <row r="570" spans="1:5" x14ac:dyDescent="0.35">
      <c r="A570" s="1">
        <v>19</v>
      </c>
      <c r="B570" s="1">
        <v>28.31</v>
      </c>
      <c r="D570" s="1">
        <v>19</v>
      </c>
      <c r="E570" s="1">
        <v>6.29</v>
      </c>
    </row>
    <row r="571" spans="1:5" x14ac:dyDescent="0.35">
      <c r="A571" s="1">
        <v>30</v>
      </c>
      <c r="B571" s="1">
        <v>22.99</v>
      </c>
      <c r="D571" s="1">
        <v>30</v>
      </c>
      <c r="E571" s="1">
        <v>6.29</v>
      </c>
    </row>
    <row r="572" spans="1:5" x14ac:dyDescent="0.35">
      <c r="A572" s="1">
        <v>19</v>
      </c>
      <c r="B572" s="1">
        <v>29.07</v>
      </c>
      <c r="D572" s="1">
        <v>19</v>
      </c>
      <c r="E572" s="1">
        <v>5.12</v>
      </c>
    </row>
    <row r="573" spans="1:5" x14ac:dyDescent="0.35">
      <c r="A573" s="1">
        <v>59</v>
      </c>
      <c r="B573" s="1">
        <v>42.02</v>
      </c>
      <c r="D573" s="1">
        <v>59</v>
      </c>
      <c r="E573" s="1">
        <v>9.9499999999999993</v>
      </c>
    </row>
    <row r="574" spans="1:5" x14ac:dyDescent="0.35">
      <c r="A574" s="1">
        <v>47</v>
      </c>
      <c r="B574" s="1">
        <v>49.07</v>
      </c>
      <c r="D574" s="1">
        <v>47</v>
      </c>
      <c r="E574" s="1">
        <v>9.08</v>
      </c>
    </row>
    <row r="575" spans="1:5" x14ac:dyDescent="0.35">
      <c r="A575" s="1">
        <v>40</v>
      </c>
      <c r="B575" s="1">
        <v>19.8</v>
      </c>
      <c r="D575" s="1">
        <v>40</v>
      </c>
      <c r="E575" s="1">
        <v>4.82</v>
      </c>
    </row>
    <row r="576" spans="1:5" x14ac:dyDescent="0.35">
      <c r="A576" s="1">
        <v>18</v>
      </c>
      <c r="B576" s="1">
        <v>27.36</v>
      </c>
      <c r="D576" s="1">
        <v>18</v>
      </c>
      <c r="E576" s="1">
        <v>4.6500000000000004</v>
      </c>
    </row>
    <row r="577" spans="1:5" x14ac:dyDescent="0.35">
      <c r="A577" s="1">
        <v>59</v>
      </c>
      <c r="B577" s="1">
        <v>42.95</v>
      </c>
      <c r="D577" s="1">
        <v>59</v>
      </c>
      <c r="E577" s="1">
        <v>5.16</v>
      </c>
    </row>
    <row r="578" spans="1:5" x14ac:dyDescent="0.35">
      <c r="A578" s="1">
        <v>57</v>
      </c>
      <c r="B578" s="1">
        <v>42.66</v>
      </c>
      <c r="D578" s="1">
        <v>57</v>
      </c>
      <c r="E578" s="1">
        <v>10.44</v>
      </c>
    </row>
    <row r="579" spans="1:5" x14ac:dyDescent="0.35">
      <c r="A579" s="1">
        <v>25</v>
      </c>
      <c r="B579" s="1">
        <v>33.630000000000003</v>
      </c>
      <c r="D579" s="1">
        <v>25</v>
      </c>
      <c r="E579" s="1">
        <v>5.69</v>
      </c>
    </row>
    <row r="580" spans="1:5" x14ac:dyDescent="0.35">
      <c r="A580" s="1">
        <v>20</v>
      </c>
      <c r="B580" s="1">
        <v>26.84</v>
      </c>
      <c r="D580" s="1">
        <v>20</v>
      </c>
      <c r="E580" s="1">
        <v>6.5</v>
      </c>
    </row>
    <row r="581" spans="1:5" x14ac:dyDescent="0.35">
      <c r="A581" s="1">
        <v>19</v>
      </c>
      <c r="B581" s="1">
        <v>28.3</v>
      </c>
      <c r="D581" s="1">
        <v>19</v>
      </c>
      <c r="E581" s="1">
        <v>5.73</v>
      </c>
    </row>
    <row r="582" spans="1:5" x14ac:dyDescent="0.35">
      <c r="A582" s="1">
        <v>26</v>
      </c>
      <c r="B582" s="1">
        <v>27.06</v>
      </c>
      <c r="D582" s="1">
        <v>26</v>
      </c>
      <c r="E582" s="1">
        <v>5.74</v>
      </c>
    </row>
    <row r="583" spans="1:5" x14ac:dyDescent="0.35">
      <c r="A583" s="1">
        <v>51</v>
      </c>
      <c r="B583" s="1">
        <v>47.13</v>
      </c>
      <c r="D583" s="1">
        <v>51</v>
      </c>
      <c r="E583" s="1">
        <v>8.6999999999999993</v>
      </c>
    </row>
    <row r="584" spans="1:5" x14ac:dyDescent="0.35">
      <c r="A584" s="1">
        <v>42</v>
      </c>
      <c r="B584" s="1">
        <v>51.72</v>
      </c>
      <c r="D584" s="1">
        <v>42</v>
      </c>
      <c r="E584" s="1">
        <v>5.09</v>
      </c>
    </row>
    <row r="585" spans="1:5" x14ac:dyDescent="0.35">
      <c r="A585" s="1">
        <v>45</v>
      </c>
      <c r="B585" s="1">
        <v>48.59</v>
      </c>
      <c r="D585" s="1">
        <v>45</v>
      </c>
      <c r="E585" s="1">
        <v>5.57</v>
      </c>
    </row>
    <row r="586" spans="1:5" x14ac:dyDescent="0.35">
      <c r="A586" s="1">
        <v>54</v>
      </c>
      <c r="B586" s="1">
        <v>45.18</v>
      </c>
      <c r="D586" s="1">
        <v>54</v>
      </c>
      <c r="E586" s="1">
        <v>10.87</v>
      </c>
    </row>
    <row r="587" spans="1:5" x14ac:dyDescent="0.35">
      <c r="A587" s="1">
        <v>19</v>
      </c>
      <c r="B587" s="1">
        <v>27.9</v>
      </c>
      <c r="D587" s="1">
        <v>19</v>
      </c>
      <c r="E587" s="1">
        <v>6.02</v>
      </c>
    </row>
    <row r="588" spans="1:5" x14ac:dyDescent="0.35">
      <c r="A588" s="1">
        <v>48</v>
      </c>
      <c r="B588" s="1">
        <v>51.33</v>
      </c>
      <c r="D588" s="1">
        <v>48</v>
      </c>
      <c r="E588" s="1">
        <v>7</v>
      </c>
    </row>
    <row r="589" spans="1:5" x14ac:dyDescent="0.35">
      <c r="A589" s="1">
        <v>27</v>
      </c>
      <c r="B589" s="1">
        <v>30.59</v>
      </c>
      <c r="D589" s="1">
        <v>27</v>
      </c>
      <c r="E589" s="1">
        <v>5.56</v>
      </c>
    </row>
    <row r="590" spans="1:5" x14ac:dyDescent="0.35">
      <c r="A590" s="1">
        <v>60</v>
      </c>
      <c r="B590" s="1">
        <v>39.229999999999997</v>
      </c>
      <c r="D590" s="1">
        <v>60</v>
      </c>
      <c r="E590" s="1">
        <v>8.4499999999999993</v>
      </c>
    </row>
    <row r="591" spans="1:5" x14ac:dyDescent="0.35">
      <c r="A591" s="1">
        <v>33</v>
      </c>
      <c r="B591" s="1">
        <v>19.094999999999999</v>
      </c>
      <c r="D591" s="1">
        <v>33</v>
      </c>
      <c r="E591" s="1">
        <v>6.19</v>
      </c>
    </row>
    <row r="592" spans="1:5" x14ac:dyDescent="0.35">
      <c r="A592" s="1">
        <v>48</v>
      </c>
      <c r="B592" s="1">
        <v>49.72</v>
      </c>
      <c r="D592" s="1">
        <v>48</v>
      </c>
      <c r="E592" s="1">
        <v>7.71</v>
      </c>
    </row>
    <row r="593" spans="1:5" x14ac:dyDescent="0.35">
      <c r="A593" s="1">
        <v>29</v>
      </c>
      <c r="B593" s="1">
        <v>21.754999999999999</v>
      </c>
      <c r="D593" s="1">
        <v>29</v>
      </c>
      <c r="E593" s="1">
        <v>4.63</v>
      </c>
    </row>
    <row r="594" spans="1:5" x14ac:dyDescent="0.35">
      <c r="A594" s="1">
        <v>45</v>
      </c>
      <c r="B594" s="1">
        <v>48.39</v>
      </c>
      <c r="D594" s="1">
        <v>45</v>
      </c>
      <c r="E594" s="1">
        <v>4.6100000000000003</v>
      </c>
    </row>
    <row r="595" spans="1:5" x14ac:dyDescent="0.35">
      <c r="A595" s="1">
        <v>47</v>
      </c>
      <c r="B595" s="1">
        <v>47.15</v>
      </c>
      <c r="D595" s="1">
        <v>47</v>
      </c>
      <c r="E595" s="1">
        <v>9.5299999999999994</v>
      </c>
    </row>
    <row r="596" spans="1:5" x14ac:dyDescent="0.35">
      <c r="A596" s="1">
        <v>52</v>
      </c>
      <c r="B596" s="1">
        <v>47.59</v>
      </c>
      <c r="D596" s="1">
        <v>52</v>
      </c>
      <c r="E596" s="1">
        <v>11.43</v>
      </c>
    </row>
    <row r="597" spans="1:5" x14ac:dyDescent="0.35">
      <c r="A597" s="1">
        <v>59</v>
      </c>
      <c r="B597" s="1">
        <v>39.81</v>
      </c>
      <c r="D597" s="1">
        <v>59</v>
      </c>
      <c r="E597" s="1">
        <v>7.65</v>
      </c>
    </row>
    <row r="598" spans="1:5" x14ac:dyDescent="0.35">
      <c r="A598" s="1">
        <v>21</v>
      </c>
      <c r="B598" s="1">
        <v>31.02</v>
      </c>
      <c r="D598" s="1">
        <v>21</v>
      </c>
      <c r="E598" s="1">
        <v>5.87</v>
      </c>
    </row>
    <row r="599" spans="1:5" x14ac:dyDescent="0.35">
      <c r="A599" s="1">
        <v>27</v>
      </c>
      <c r="B599" s="1">
        <v>24.75</v>
      </c>
      <c r="D599" s="1">
        <v>27</v>
      </c>
      <c r="E599" s="1">
        <v>4.3600000000000003</v>
      </c>
    </row>
    <row r="600" spans="1:5" x14ac:dyDescent="0.35">
      <c r="A600" s="1">
        <v>64</v>
      </c>
      <c r="B600" s="1">
        <v>30.114999999999998</v>
      </c>
      <c r="D600" s="1">
        <v>64</v>
      </c>
      <c r="E600" s="1">
        <v>10.119999999999999</v>
      </c>
    </row>
    <row r="601" spans="1:5" x14ac:dyDescent="0.35">
      <c r="A601" s="1">
        <v>19</v>
      </c>
      <c r="B601" s="1">
        <v>26.03</v>
      </c>
      <c r="D601" s="1">
        <v>19</v>
      </c>
      <c r="E601" s="1">
        <v>4.01</v>
      </c>
    </row>
    <row r="602" spans="1:5" x14ac:dyDescent="0.35">
      <c r="A602" s="1">
        <v>27</v>
      </c>
      <c r="B602" s="1">
        <v>20.045000000000002</v>
      </c>
      <c r="D602" s="1">
        <v>27</v>
      </c>
      <c r="E602" s="1">
        <v>4.7699999999999996</v>
      </c>
    </row>
    <row r="603" spans="1:5" x14ac:dyDescent="0.35">
      <c r="A603" s="1">
        <v>57</v>
      </c>
      <c r="B603" s="1">
        <v>40.24</v>
      </c>
      <c r="D603" s="1">
        <v>57</v>
      </c>
      <c r="E603" s="1">
        <v>6.83</v>
      </c>
    </row>
    <row r="604" spans="1:5" x14ac:dyDescent="0.35">
      <c r="A604" s="1">
        <v>53</v>
      </c>
      <c r="B604" s="1">
        <v>43.15</v>
      </c>
      <c r="D604" s="1">
        <v>53</v>
      </c>
      <c r="E604" s="1">
        <v>6.14</v>
      </c>
    </row>
    <row r="605" spans="1:5" x14ac:dyDescent="0.35">
      <c r="A605" s="1">
        <v>19</v>
      </c>
      <c r="B605" s="1">
        <v>27.7</v>
      </c>
      <c r="D605" s="1">
        <v>19</v>
      </c>
      <c r="E605" s="1">
        <v>5.6</v>
      </c>
    </row>
    <row r="606" spans="1:5" x14ac:dyDescent="0.35">
      <c r="A606" s="1">
        <v>50</v>
      </c>
      <c r="B606" s="1">
        <v>45.68</v>
      </c>
      <c r="D606" s="1">
        <v>50</v>
      </c>
      <c r="E606" s="1">
        <v>4.8</v>
      </c>
    </row>
    <row r="607" spans="1:5" x14ac:dyDescent="0.35">
      <c r="A607" s="1">
        <v>20</v>
      </c>
      <c r="B607" s="1">
        <v>27.3</v>
      </c>
      <c r="D607" s="1">
        <v>20</v>
      </c>
      <c r="E607" s="1">
        <v>11.89</v>
      </c>
    </row>
    <row r="608" spans="1:5" x14ac:dyDescent="0.35">
      <c r="A608" s="1">
        <v>34</v>
      </c>
      <c r="B608" s="1">
        <v>54.45</v>
      </c>
      <c r="D608" s="1">
        <v>34</v>
      </c>
      <c r="E608" s="1">
        <v>4.7300000000000004</v>
      </c>
    </row>
    <row r="609" spans="1:5" x14ac:dyDescent="0.35">
      <c r="A609" s="1">
        <v>34</v>
      </c>
      <c r="B609" s="1">
        <v>54.43</v>
      </c>
      <c r="D609" s="1">
        <v>34</v>
      </c>
      <c r="E609" s="1">
        <v>4.6100000000000003</v>
      </c>
    </row>
    <row r="610" spans="1:5" x14ac:dyDescent="0.35">
      <c r="A610" s="1">
        <v>48</v>
      </c>
      <c r="B610" s="1">
        <v>48.01</v>
      </c>
      <c r="D610" s="1">
        <v>48</v>
      </c>
      <c r="E610" s="1">
        <v>7.3</v>
      </c>
    </row>
    <row r="611" spans="1:5" x14ac:dyDescent="0.35">
      <c r="A611" s="1">
        <v>40</v>
      </c>
      <c r="B611" s="1">
        <v>48.32</v>
      </c>
      <c r="D611" s="1">
        <v>40</v>
      </c>
      <c r="E611" s="1">
        <v>5.88</v>
      </c>
    </row>
    <row r="612" spans="1:5" x14ac:dyDescent="0.35">
      <c r="A612" s="1">
        <v>29</v>
      </c>
      <c r="B612" s="1">
        <v>22.895</v>
      </c>
      <c r="D612" s="1">
        <v>29</v>
      </c>
      <c r="E612" s="1">
        <v>4.0599999999999996</v>
      </c>
    </row>
    <row r="613" spans="1:5" x14ac:dyDescent="0.35">
      <c r="A613" s="1">
        <v>35</v>
      </c>
      <c r="B613" s="1">
        <v>54.85</v>
      </c>
      <c r="D613" s="1">
        <v>35</v>
      </c>
      <c r="E613" s="1">
        <v>4.9000000000000004</v>
      </c>
    </row>
    <row r="614" spans="1:5" x14ac:dyDescent="0.35">
      <c r="A614" s="1">
        <v>29</v>
      </c>
      <c r="B614" s="1">
        <v>21.85</v>
      </c>
      <c r="D614" s="1">
        <v>29</v>
      </c>
      <c r="E614" s="1">
        <v>5.52</v>
      </c>
    </row>
    <row r="615" spans="1:5" x14ac:dyDescent="0.35">
      <c r="A615" s="1">
        <v>37</v>
      </c>
      <c r="B615" s="1">
        <v>51.86</v>
      </c>
      <c r="D615" s="1">
        <v>37</v>
      </c>
      <c r="E615" s="1">
        <v>5.2</v>
      </c>
    </row>
    <row r="616" spans="1:5" x14ac:dyDescent="0.35">
      <c r="A616" s="1">
        <v>64</v>
      </c>
      <c r="B616" s="1">
        <v>39.049999999999997</v>
      </c>
      <c r="D616" s="1">
        <v>64</v>
      </c>
      <c r="E616" s="1">
        <v>7.59</v>
      </c>
    </row>
    <row r="617" spans="1:5" x14ac:dyDescent="0.35">
      <c r="A617" s="1">
        <v>64</v>
      </c>
      <c r="B617" s="1">
        <v>31.824999999999999</v>
      </c>
      <c r="D617" s="1">
        <v>64</v>
      </c>
      <c r="E617" s="1">
        <v>8.2799999999999994</v>
      </c>
    </row>
    <row r="618" spans="1:5" x14ac:dyDescent="0.35">
      <c r="A618" s="1">
        <v>44</v>
      </c>
      <c r="B618" s="1">
        <v>46.43</v>
      </c>
      <c r="D618" s="1">
        <v>44</v>
      </c>
      <c r="E618" s="1">
        <v>6.72</v>
      </c>
    </row>
    <row r="619" spans="1:5" x14ac:dyDescent="0.35">
      <c r="A619" s="1">
        <v>34</v>
      </c>
      <c r="B619" s="1">
        <v>53.63</v>
      </c>
      <c r="D619" s="1">
        <v>34</v>
      </c>
      <c r="E619" s="1">
        <v>5.47</v>
      </c>
    </row>
    <row r="620" spans="1:5" x14ac:dyDescent="0.35">
      <c r="A620" s="1">
        <v>42</v>
      </c>
      <c r="B620" s="1">
        <v>48.7</v>
      </c>
      <c r="D620" s="1">
        <v>42</v>
      </c>
      <c r="E620" s="1">
        <v>4.71</v>
      </c>
    </row>
    <row r="621" spans="1:5" x14ac:dyDescent="0.35">
      <c r="A621" s="1">
        <v>40</v>
      </c>
      <c r="B621" s="1">
        <v>48.81</v>
      </c>
      <c r="D621" s="1">
        <v>40</v>
      </c>
      <c r="E621" s="1">
        <v>5.49</v>
      </c>
    </row>
    <row r="622" spans="1:5" x14ac:dyDescent="0.35">
      <c r="A622" s="1">
        <v>42</v>
      </c>
      <c r="B622" s="1">
        <v>47.53</v>
      </c>
      <c r="D622" s="1">
        <v>42</v>
      </c>
      <c r="E622" s="1">
        <v>4.72</v>
      </c>
    </row>
    <row r="623" spans="1:5" x14ac:dyDescent="0.35">
      <c r="A623" s="1">
        <v>60</v>
      </c>
      <c r="B623" s="1">
        <v>36.85</v>
      </c>
      <c r="D623" s="1">
        <v>60</v>
      </c>
      <c r="E623" s="1">
        <v>6.7</v>
      </c>
    </row>
    <row r="624" spans="1:5" x14ac:dyDescent="0.35">
      <c r="A624" s="1">
        <v>40</v>
      </c>
      <c r="B624" s="1">
        <v>29.3</v>
      </c>
      <c r="D624" s="1">
        <v>40</v>
      </c>
      <c r="E624" s="1">
        <v>5.5</v>
      </c>
    </row>
    <row r="625" spans="1:5" x14ac:dyDescent="0.35">
      <c r="A625" s="1">
        <v>38</v>
      </c>
      <c r="B625" s="1">
        <v>19.3</v>
      </c>
      <c r="D625" s="1">
        <v>38</v>
      </c>
      <c r="E625" s="1">
        <v>4.46</v>
      </c>
    </row>
    <row r="626" spans="1:5" x14ac:dyDescent="0.35">
      <c r="A626" s="1">
        <v>25</v>
      </c>
      <c r="B626" s="1">
        <v>24.13</v>
      </c>
      <c r="D626" s="1">
        <v>25</v>
      </c>
      <c r="E626" s="1">
        <v>5.29</v>
      </c>
    </row>
    <row r="627" spans="1:5" x14ac:dyDescent="0.35">
      <c r="A627" s="1">
        <v>48</v>
      </c>
      <c r="B627" s="1">
        <v>46.7</v>
      </c>
      <c r="D627" s="1">
        <v>48</v>
      </c>
      <c r="E627" s="1">
        <v>10.99</v>
      </c>
    </row>
    <row r="628" spans="1:5" x14ac:dyDescent="0.35">
      <c r="A628" s="1">
        <v>46</v>
      </c>
      <c r="B628" s="1">
        <v>45.27</v>
      </c>
      <c r="D628" s="1">
        <v>46</v>
      </c>
      <c r="E628" s="1">
        <v>5.2</v>
      </c>
    </row>
    <row r="629" spans="1:5" x14ac:dyDescent="0.35">
      <c r="A629" s="1">
        <v>49</v>
      </c>
      <c r="B629" s="1">
        <v>44.29</v>
      </c>
      <c r="D629" s="1">
        <v>49</v>
      </c>
      <c r="E629" s="1">
        <v>9.66</v>
      </c>
    </row>
    <row r="630" spans="1:5" x14ac:dyDescent="0.35">
      <c r="A630" s="1">
        <v>34</v>
      </c>
      <c r="B630" s="1">
        <v>54.59</v>
      </c>
      <c r="D630" s="1">
        <v>34</v>
      </c>
      <c r="E630" s="1">
        <v>4.22</v>
      </c>
    </row>
    <row r="631" spans="1:5" x14ac:dyDescent="0.35">
      <c r="A631" s="1">
        <v>63</v>
      </c>
      <c r="B631" s="1">
        <v>32.965000000000003</v>
      </c>
      <c r="D631" s="1">
        <v>63</v>
      </c>
      <c r="E631" s="1">
        <v>11.78</v>
      </c>
    </row>
    <row r="632" spans="1:5" x14ac:dyDescent="0.35">
      <c r="A632" s="1">
        <v>57</v>
      </c>
      <c r="B632" s="1">
        <v>38.049999999999997</v>
      </c>
      <c r="D632" s="1">
        <v>57</v>
      </c>
      <c r="E632" s="1">
        <v>9.6199999999999992</v>
      </c>
    </row>
    <row r="633" spans="1:5" x14ac:dyDescent="0.35">
      <c r="A633" s="1">
        <v>48</v>
      </c>
      <c r="B633" s="1">
        <v>46.14</v>
      </c>
      <c r="D633" s="1">
        <v>48</v>
      </c>
      <c r="E633" s="1">
        <v>10.78</v>
      </c>
    </row>
    <row r="634" spans="1:5" x14ac:dyDescent="0.35">
      <c r="A634" s="1">
        <v>63</v>
      </c>
      <c r="B634" s="1">
        <v>41.325000000000003</v>
      </c>
      <c r="D634" s="1">
        <v>63</v>
      </c>
      <c r="E634" s="1">
        <v>5.1100000000000003</v>
      </c>
    </row>
    <row r="635" spans="1:5" x14ac:dyDescent="0.35">
      <c r="A635" s="1">
        <v>48</v>
      </c>
      <c r="B635" s="1">
        <v>44.64</v>
      </c>
      <c r="D635" s="1">
        <v>48</v>
      </c>
      <c r="E635" s="1">
        <v>7.18</v>
      </c>
    </row>
    <row r="636" spans="1:5" x14ac:dyDescent="0.35">
      <c r="A636" s="1">
        <v>18</v>
      </c>
      <c r="B636" s="1">
        <v>25.175000000000001</v>
      </c>
      <c r="D636" s="1">
        <v>18</v>
      </c>
      <c r="E636" s="1">
        <v>4.96</v>
      </c>
    </row>
    <row r="637" spans="1:5" x14ac:dyDescent="0.35">
      <c r="A637" s="1">
        <v>46</v>
      </c>
      <c r="B637" s="1">
        <v>43.11</v>
      </c>
      <c r="D637" s="1">
        <v>46</v>
      </c>
      <c r="E637" s="1">
        <v>4.67</v>
      </c>
    </row>
    <row r="638" spans="1:5" x14ac:dyDescent="0.35">
      <c r="A638" s="1">
        <v>32</v>
      </c>
      <c r="B638" s="1">
        <v>53.32</v>
      </c>
      <c r="D638" s="1">
        <v>32</v>
      </c>
      <c r="E638" s="1">
        <v>5.0599999999999996</v>
      </c>
    </row>
    <row r="639" spans="1:5" x14ac:dyDescent="0.35">
      <c r="A639" s="1">
        <v>58</v>
      </c>
      <c r="B639" s="1">
        <v>38.04</v>
      </c>
      <c r="D639" s="1">
        <v>58</v>
      </c>
      <c r="E639" s="1">
        <v>5.0199999999999996</v>
      </c>
    </row>
    <row r="640" spans="1:5" x14ac:dyDescent="0.35">
      <c r="A640" s="1">
        <v>60</v>
      </c>
      <c r="B640" s="1">
        <v>37.9</v>
      </c>
      <c r="D640" s="1">
        <v>60</v>
      </c>
      <c r="E640" s="1">
        <v>7.76</v>
      </c>
    </row>
    <row r="641" spans="1:5" x14ac:dyDescent="0.35">
      <c r="A641" s="1">
        <v>54</v>
      </c>
      <c r="B641" s="1">
        <v>39.6</v>
      </c>
      <c r="D641" s="1">
        <v>54</v>
      </c>
      <c r="E641" s="1">
        <v>9.32</v>
      </c>
    </row>
    <row r="642" spans="1:5" x14ac:dyDescent="0.35">
      <c r="A642" s="1">
        <v>34</v>
      </c>
      <c r="B642" s="1">
        <v>50.92</v>
      </c>
      <c r="D642" s="1">
        <v>34</v>
      </c>
      <c r="E642" s="1">
        <v>5.31</v>
      </c>
    </row>
    <row r="643" spans="1:5" x14ac:dyDescent="0.35">
      <c r="A643" s="1">
        <v>21</v>
      </c>
      <c r="B643" s="1">
        <v>21.85</v>
      </c>
      <c r="D643" s="1">
        <v>21</v>
      </c>
      <c r="E643" s="1">
        <v>5.56</v>
      </c>
    </row>
    <row r="644" spans="1:5" x14ac:dyDescent="0.35">
      <c r="A644" s="1">
        <v>59</v>
      </c>
      <c r="B644" s="1">
        <v>36.08</v>
      </c>
      <c r="D644" s="1">
        <v>59</v>
      </c>
      <c r="E644" s="1">
        <v>7.11</v>
      </c>
    </row>
    <row r="645" spans="1:5" x14ac:dyDescent="0.35">
      <c r="A645" s="1">
        <v>53</v>
      </c>
      <c r="B645" s="1">
        <v>40.44</v>
      </c>
      <c r="D645" s="1">
        <v>53</v>
      </c>
      <c r="E645" s="1">
        <v>5.13</v>
      </c>
    </row>
    <row r="646" spans="1:5" x14ac:dyDescent="0.35">
      <c r="A646" s="1">
        <v>62</v>
      </c>
      <c r="B646" s="1">
        <v>38.094999999999999</v>
      </c>
      <c r="D646" s="1">
        <v>62</v>
      </c>
      <c r="E646" s="1">
        <v>10.199999999999999</v>
      </c>
    </row>
    <row r="647" spans="1:5" x14ac:dyDescent="0.35">
      <c r="A647" s="1">
        <v>44</v>
      </c>
      <c r="B647" s="1">
        <v>44.95</v>
      </c>
      <c r="D647" s="1">
        <v>44</v>
      </c>
      <c r="E647" s="1">
        <v>10.4</v>
      </c>
    </row>
    <row r="648" spans="1:5" x14ac:dyDescent="0.35">
      <c r="A648" s="1">
        <v>60</v>
      </c>
      <c r="B648" s="1">
        <v>35.54</v>
      </c>
      <c r="D648" s="1">
        <v>60</v>
      </c>
      <c r="E648" s="1">
        <v>10.67</v>
      </c>
    </row>
    <row r="649" spans="1:5" x14ac:dyDescent="0.35">
      <c r="A649" s="1">
        <v>63</v>
      </c>
      <c r="B649" s="1">
        <v>39.799999999999997</v>
      </c>
      <c r="D649" s="1">
        <v>63</v>
      </c>
      <c r="E649" s="1">
        <v>4.6500000000000004</v>
      </c>
    </row>
    <row r="650" spans="1:5" x14ac:dyDescent="0.35">
      <c r="A650" s="1">
        <v>64</v>
      </c>
      <c r="B650" s="1">
        <v>33.659999999999997</v>
      </c>
      <c r="D650" s="1">
        <v>64</v>
      </c>
      <c r="E650" s="1">
        <v>5.65</v>
      </c>
    </row>
    <row r="651" spans="1:5" x14ac:dyDescent="0.35">
      <c r="A651" s="1">
        <v>60</v>
      </c>
      <c r="B651" s="1">
        <v>35.5</v>
      </c>
      <c r="D651" s="1">
        <v>60</v>
      </c>
      <c r="E651" s="1">
        <v>11.97</v>
      </c>
    </row>
    <row r="652" spans="1:5" x14ac:dyDescent="0.35">
      <c r="A652" s="1">
        <v>51</v>
      </c>
      <c r="B652" s="1">
        <v>41.63</v>
      </c>
      <c r="D652" s="1">
        <v>51</v>
      </c>
      <c r="E652" s="1">
        <v>6.71</v>
      </c>
    </row>
    <row r="653" spans="1:5" x14ac:dyDescent="0.35">
      <c r="A653" s="1">
        <v>44</v>
      </c>
      <c r="B653" s="1">
        <v>46.49</v>
      </c>
      <c r="D653" s="1">
        <v>44</v>
      </c>
      <c r="E653" s="1">
        <v>11.92</v>
      </c>
    </row>
    <row r="654" spans="1:5" x14ac:dyDescent="0.35">
      <c r="A654" s="1">
        <v>50</v>
      </c>
      <c r="B654" s="1">
        <v>43.29</v>
      </c>
      <c r="D654" s="1">
        <v>50</v>
      </c>
      <c r="E654" s="1">
        <v>5.35</v>
      </c>
    </row>
    <row r="655" spans="1:5" x14ac:dyDescent="0.35">
      <c r="A655" s="1">
        <v>47</v>
      </c>
      <c r="B655" s="1">
        <v>43.08</v>
      </c>
      <c r="D655" s="1">
        <v>47</v>
      </c>
      <c r="E655" s="1">
        <v>8.9600000000000009</v>
      </c>
    </row>
    <row r="656" spans="1:5" x14ac:dyDescent="0.35">
      <c r="A656" s="1">
        <v>54</v>
      </c>
      <c r="B656" s="1">
        <v>39.07</v>
      </c>
      <c r="D656" s="1">
        <v>54</v>
      </c>
      <c r="E656" s="1">
        <v>11.93</v>
      </c>
    </row>
    <row r="657" spans="1:5" x14ac:dyDescent="0.35">
      <c r="A657" s="1">
        <v>51</v>
      </c>
      <c r="B657" s="1">
        <v>41.3</v>
      </c>
      <c r="D657" s="1">
        <v>51</v>
      </c>
      <c r="E657" s="1">
        <v>9.59</v>
      </c>
    </row>
    <row r="658" spans="1:5" x14ac:dyDescent="0.35">
      <c r="A658" s="1">
        <v>52</v>
      </c>
      <c r="B658" s="1">
        <v>42.95</v>
      </c>
      <c r="D658" s="1">
        <v>52</v>
      </c>
      <c r="E658" s="1">
        <v>11.88</v>
      </c>
    </row>
    <row r="659" spans="1:5" x14ac:dyDescent="0.35">
      <c r="A659" s="1">
        <v>43</v>
      </c>
      <c r="B659" s="1">
        <v>46.96</v>
      </c>
      <c r="D659" s="1">
        <v>43</v>
      </c>
      <c r="E659" s="1">
        <v>4.6399999999999997</v>
      </c>
    </row>
    <row r="660" spans="1:5" x14ac:dyDescent="0.35">
      <c r="A660" s="1">
        <v>62</v>
      </c>
      <c r="B660" s="1">
        <v>30.495000000000001</v>
      </c>
      <c r="D660" s="1">
        <v>62</v>
      </c>
      <c r="E660" s="1">
        <v>9.5299999999999994</v>
      </c>
    </row>
    <row r="661" spans="1:5" x14ac:dyDescent="0.35">
      <c r="A661" s="1">
        <v>27</v>
      </c>
      <c r="B661" s="1">
        <v>17.954999999999998</v>
      </c>
      <c r="D661" s="1">
        <v>27</v>
      </c>
      <c r="E661" s="1">
        <v>5.29</v>
      </c>
    </row>
    <row r="662" spans="1:5" x14ac:dyDescent="0.35">
      <c r="A662" s="1">
        <v>64</v>
      </c>
      <c r="B662" s="1">
        <v>25.6</v>
      </c>
      <c r="D662" s="1">
        <v>64</v>
      </c>
      <c r="E662" s="1">
        <v>10.95</v>
      </c>
    </row>
    <row r="663" spans="1:5" x14ac:dyDescent="0.35">
      <c r="A663" s="1">
        <v>60</v>
      </c>
      <c r="B663" s="1">
        <v>34.21</v>
      </c>
      <c r="D663" s="1">
        <v>60</v>
      </c>
      <c r="E663" s="1">
        <v>9.17</v>
      </c>
    </row>
    <row r="664" spans="1:5" x14ac:dyDescent="0.35">
      <c r="A664" s="1">
        <v>54</v>
      </c>
      <c r="B664" s="1">
        <v>39.74</v>
      </c>
      <c r="D664" s="1">
        <v>54</v>
      </c>
      <c r="E664" s="1">
        <v>7.39</v>
      </c>
    </row>
    <row r="665" spans="1:5" x14ac:dyDescent="0.35">
      <c r="A665" s="1">
        <v>41</v>
      </c>
      <c r="B665" s="1">
        <v>49.53</v>
      </c>
      <c r="D665" s="1">
        <v>41</v>
      </c>
      <c r="E665" s="1">
        <v>9.1300000000000008</v>
      </c>
    </row>
    <row r="666" spans="1:5" x14ac:dyDescent="0.35">
      <c r="A666" s="1">
        <v>64</v>
      </c>
      <c r="B666" s="1">
        <v>39.33</v>
      </c>
      <c r="D666" s="1">
        <v>64</v>
      </c>
      <c r="E666" s="1">
        <v>10.4</v>
      </c>
    </row>
    <row r="667" spans="1:5" x14ac:dyDescent="0.35">
      <c r="A667" s="1">
        <v>52</v>
      </c>
      <c r="B667" s="1">
        <v>39.979999999999997</v>
      </c>
      <c r="D667" s="1">
        <v>52</v>
      </c>
      <c r="E667" s="1">
        <v>9.4600000000000009</v>
      </c>
    </row>
    <row r="668" spans="1:5" x14ac:dyDescent="0.35">
      <c r="A668" s="1">
        <v>42</v>
      </c>
      <c r="B668" s="1">
        <v>46.51</v>
      </c>
      <c r="D668" s="1">
        <v>42</v>
      </c>
      <c r="E668" s="1">
        <v>8.69</v>
      </c>
    </row>
    <row r="669" spans="1:5" x14ac:dyDescent="0.35">
      <c r="A669" s="1">
        <v>43</v>
      </c>
      <c r="B669" s="1">
        <v>43.58</v>
      </c>
      <c r="D669" s="1">
        <v>43</v>
      </c>
      <c r="E669" s="1">
        <v>4.2300000000000004</v>
      </c>
    </row>
    <row r="670" spans="1:5" x14ac:dyDescent="0.35">
      <c r="A670" s="1">
        <v>47</v>
      </c>
      <c r="B670" s="1">
        <v>42.28</v>
      </c>
      <c r="D670" s="1">
        <v>47</v>
      </c>
      <c r="E670" s="1">
        <v>9.16</v>
      </c>
    </row>
    <row r="671" spans="1:5" x14ac:dyDescent="0.35">
      <c r="A671" s="1">
        <v>57</v>
      </c>
      <c r="B671" s="1">
        <v>35.520000000000003</v>
      </c>
      <c r="D671" s="1">
        <v>57</v>
      </c>
      <c r="E671" s="1">
        <v>8.26</v>
      </c>
    </row>
    <row r="672" spans="1:5" x14ac:dyDescent="0.35">
      <c r="A672" s="1">
        <v>60</v>
      </c>
      <c r="B672" s="1">
        <v>33.6</v>
      </c>
      <c r="D672" s="1">
        <v>60</v>
      </c>
      <c r="E672" s="1">
        <v>11.25</v>
      </c>
    </row>
    <row r="673" spans="1:5" x14ac:dyDescent="0.35">
      <c r="A673" s="1">
        <v>20</v>
      </c>
      <c r="B673" s="1">
        <v>22.42</v>
      </c>
      <c r="D673" s="1">
        <v>20</v>
      </c>
      <c r="E673" s="1">
        <v>6.74</v>
      </c>
    </row>
    <row r="674" spans="1:5" x14ac:dyDescent="0.35">
      <c r="A674" s="1">
        <v>40</v>
      </c>
      <c r="B674" s="1">
        <v>46.86</v>
      </c>
      <c r="D674" s="1">
        <v>40</v>
      </c>
      <c r="E674" s="1">
        <v>4.87</v>
      </c>
    </row>
    <row r="675" spans="1:5" x14ac:dyDescent="0.35">
      <c r="A675" s="1">
        <v>64</v>
      </c>
      <c r="B675" s="1">
        <v>32.965000000000003</v>
      </c>
      <c r="D675" s="1">
        <v>64</v>
      </c>
      <c r="E675" s="1">
        <v>6.68</v>
      </c>
    </row>
    <row r="676" spans="1:5" x14ac:dyDescent="0.35">
      <c r="A676" s="1">
        <v>53</v>
      </c>
      <c r="B676" s="1">
        <v>39.340000000000003</v>
      </c>
      <c r="D676" s="1">
        <v>53</v>
      </c>
      <c r="E676" s="1">
        <v>5.0199999999999996</v>
      </c>
    </row>
    <row r="677" spans="1:5" x14ac:dyDescent="0.35">
      <c r="A677" s="1">
        <v>41</v>
      </c>
      <c r="B677" s="1">
        <v>47</v>
      </c>
      <c r="D677" s="1">
        <v>41</v>
      </c>
      <c r="E677" s="1">
        <v>10.64</v>
      </c>
    </row>
    <row r="678" spans="1:5" x14ac:dyDescent="0.35">
      <c r="A678" s="1">
        <v>55</v>
      </c>
      <c r="B678" s="1">
        <v>36.71</v>
      </c>
      <c r="D678" s="1">
        <v>55</v>
      </c>
      <c r="E678" s="1">
        <v>8.74</v>
      </c>
    </row>
    <row r="679" spans="1:5" x14ac:dyDescent="0.35">
      <c r="A679" s="1">
        <v>31</v>
      </c>
      <c r="B679" s="1">
        <v>53.48</v>
      </c>
      <c r="D679" s="1">
        <v>31</v>
      </c>
      <c r="E679" s="1">
        <v>5.64</v>
      </c>
    </row>
    <row r="680" spans="1:5" x14ac:dyDescent="0.35">
      <c r="A680" s="1">
        <v>57</v>
      </c>
      <c r="B680" s="1">
        <v>35.5</v>
      </c>
      <c r="D680" s="1">
        <v>57</v>
      </c>
      <c r="E680" s="1">
        <v>10.37</v>
      </c>
    </row>
    <row r="681" spans="1:5" x14ac:dyDescent="0.35">
      <c r="A681" s="1">
        <v>55</v>
      </c>
      <c r="B681" s="1">
        <v>36.979999999999997</v>
      </c>
      <c r="D681" s="1">
        <v>55</v>
      </c>
      <c r="E681" s="1">
        <v>9.56</v>
      </c>
    </row>
    <row r="682" spans="1:5" x14ac:dyDescent="0.35">
      <c r="A682" s="1">
        <v>59</v>
      </c>
      <c r="B682" s="1">
        <v>32.395000000000003</v>
      </c>
      <c r="D682" s="1">
        <v>59</v>
      </c>
      <c r="E682" s="1">
        <v>8.23</v>
      </c>
    </row>
    <row r="683" spans="1:5" x14ac:dyDescent="0.35">
      <c r="A683" s="1">
        <v>60</v>
      </c>
      <c r="B683" s="1">
        <v>32.729999999999997</v>
      </c>
      <c r="D683" s="1">
        <v>60</v>
      </c>
      <c r="E683" s="1">
        <v>7.03</v>
      </c>
    </row>
    <row r="684" spans="1:5" x14ac:dyDescent="0.35">
      <c r="A684" s="1">
        <v>24</v>
      </c>
      <c r="B684" s="1">
        <v>20.52</v>
      </c>
      <c r="D684" s="1">
        <v>24</v>
      </c>
      <c r="E684" s="1">
        <v>5.45</v>
      </c>
    </row>
    <row r="685" spans="1:5" x14ac:dyDescent="0.35">
      <c r="A685" s="1">
        <v>33</v>
      </c>
      <c r="B685" s="1">
        <v>51.72</v>
      </c>
      <c r="D685" s="1">
        <v>33</v>
      </c>
      <c r="E685" s="1">
        <v>5.76</v>
      </c>
    </row>
    <row r="686" spans="1:5" x14ac:dyDescent="0.35">
      <c r="A686" s="1">
        <v>33</v>
      </c>
      <c r="B686" s="1">
        <v>50.2</v>
      </c>
      <c r="D686" s="1">
        <v>33</v>
      </c>
      <c r="E686" s="1">
        <v>5.4</v>
      </c>
    </row>
    <row r="687" spans="1:5" x14ac:dyDescent="0.35">
      <c r="A687" s="1">
        <v>43</v>
      </c>
      <c r="B687" s="1">
        <v>25.52</v>
      </c>
      <c r="D687" s="1">
        <v>43</v>
      </c>
      <c r="E687" s="1">
        <v>6.35</v>
      </c>
    </row>
    <row r="688" spans="1:5" x14ac:dyDescent="0.35">
      <c r="A688" s="1">
        <v>63</v>
      </c>
      <c r="B688" s="1">
        <v>35.200000000000003</v>
      </c>
      <c r="D688" s="1">
        <v>63</v>
      </c>
      <c r="E688" s="1">
        <v>6.26</v>
      </c>
    </row>
    <row r="689" spans="1:5" x14ac:dyDescent="0.35">
      <c r="A689" s="1">
        <v>46</v>
      </c>
      <c r="B689" s="1">
        <v>41.26</v>
      </c>
      <c r="D689" s="1">
        <v>46</v>
      </c>
      <c r="E689" s="1">
        <v>5.97</v>
      </c>
    </row>
    <row r="690" spans="1:5" x14ac:dyDescent="0.35">
      <c r="A690" s="1">
        <v>26</v>
      </c>
      <c r="B690" s="1">
        <v>17.195</v>
      </c>
      <c r="D690" s="1">
        <v>26</v>
      </c>
      <c r="E690" s="1">
        <v>5.29</v>
      </c>
    </row>
    <row r="691" spans="1:5" x14ac:dyDescent="0.35">
      <c r="A691" s="1">
        <v>63</v>
      </c>
      <c r="B691" s="1">
        <v>23.085000000000001</v>
      </c>
      <c r="D691" s="1">
        <v>63</v>
      </c>
      <c r="E691" s="1">
        <v>4.2699999999999996</v>
      </c>
    </row>
    <row r="692" spans="1:5" x14ac:dyDescent="0.35">
      <c r="A692" s="1">
        <v>63</v>
      </c>
      <c r="B692" s="1">
        <v>21.66</v>
      </c>
      <c r="D692" s="1">
        <v>63</v>
      </c>
      <c r="E692" s="1">
        <v>5.2</v>
      </c>
    </row>
    <row r="693" spans="1:5" x14ac:dyDescent="0.35">
      <c r="A693" s="1">
        <v>55</v>
      </c>
      <c r="B693" s="1">
        <v>36.47</v>
      </c>
      <c r="D693" s="1">
        <v>55</v>
      </c>
      <c r="E693" s="1">
        <v>8.23</v>
      </c>
    </row>
    <row r="694" spans="1:5" x14ac:dyDescent="0.35">
      <c r="A694" s="1">
        <v>55</v>
      </c>
      <c r="B694" s="1">
        <v>36.08</v>
      </c>
      <c r="D694" s="1">
        <v>55</v>
      </c>
      <c r="E694" s="1">
        <v>10.33</v>
      </c>
    </row>
    <row r="695" spans="1:5" x14ac:dyDescent="0.35">
      <c r="A695" s="1">
        <v>23</v>
      </c>
      <c r="B695" s="1">
        <v>23.18</v>
      </c>
      <c r="D695" s="1">
        <v>23</v>
      </c>
      <c r="E695" s="1">
        <v>6.13</v>
      </c>
    </row>
    <row r="696" spans="1:5" x14ac:dyDescent="0.35">
      <c r="A696" s="1">
        <v>64</v>
      </c>
      <c r="B696" s="1">
        <v>39.159999999999997</v>
      </c>
      <c r="D696" s="1">
        <v>64</v>
      </c>
      <c r="E696" s="1">
        <v>8.08</v>
      </c>
    </row>
    <row r="697" spans="1:5" x14ac:dyDescent="0.35">
      <c r="A697" s="1">
        <v>64</v>
      </c>
      <c r="B697" s="1">
        <v>38.19</v>
      </c>
      <c r="D697" s="1">
        <v>64</v>
      </c>
      <c r="E697" s="1">
        <v>10.49</v>
      </c>
    </row>
    <row r="698" spans="1:5" x14ac:dyDescent="0.35">
      <c r="A698" s="1">
        <v>64</v>
      </c>
      <c r="B698" s="1">
        <v>26.41</v>
      </c>
      <c r="D698" s="1">
        <v>64</v>
      </c>
      <c r="E698" s="1">
        <v>8.11</v>
      </c>
    </row>
    <row r="699" spans="1:5" x14ac:dyDescent="0.35">
      <c r="A699" s="1">
        <v>57</v>
      </c>
      <c r="B699" s="1">
        <v>28.785</v>
      </c>
      <c r="D699" s="1">
        <v>57</v>
      </c>
      <c r="E699" s="1">
        <v>6.6</v>
      </c>
    </row>
    <row r="700" spans="1:5" x14ac:dyDescent="0.35">
      <c r="A700" s="1">
        <v>59</v>
      </c>
      <c r="B700" s="1">
        <v>26.695</v>
      </c>
      <c r="D700" s="1">
        <v>59</v>
      </c>
      <c r="E700" s="1">
        <v>10.14</v>
      </c>
    </row>
    <row r="701" spans="1:5" x14ac:dyDescent="0.35">
      <c r="A701" s="1">
        <v>34</v>
      </c>
      <c r="B701" s="1">
        <v>32.799999999999997</v>
      </c>
      <c r="D701" s="1">
        <v>34</v>
      </c>
      <c r="E701" s="1">
        <v>6.06</v>
      </c>
    </row>
    <row r="702" spans="1:5" x14ac:dyDescent="0.35">
      <c r="A702" s="1">
        <v>55</v>
      </c>
      <c r="B702" s="1">
        <v>35.869999999999997</v>
      </c>
      <c r="D702" s="1">
        <v>55</v>
      </c>
      <c r="E702" s="1">
        <v>9.91</v>
      </c>
    </row>
    <row r="703" spans="1:5" x14ac:dyDescent="0.35">
      <c r="A703" s="1">
        <v>63</v>
      </c>
      <c r="B703" s="1">
        <v>21.66</v>
      </c>
      <c r="D703" s="1">
        <v>63</v>
      </c>
      <c r="E703" s="1">
        <v>4.1399999999999997</v>
      </c>
    </row>
    <row r="704" spans="1:5" x14ac:dyDescent="0.35">
      <c r="A704" s="1">
        <v>53</v>
      </c>
      <c r="B704" s="1">
        <v>37.72</v>
      </c>
      <c r="D704" s="1">
        <v>53</v>
      </c>
      <c r="E704" s="1">
        <v>4.38</v>
      </c>
    </row>
    <row r="705" spans="1:5" x14ac:dyDescent="0.35">
      <c r="A705" s="1">
        <v>64</v>
      </c>
      <c r="B705" s="1">
        <v>39.700000000000003</v>
      </c>
      <c r="D705" s="1">
        <v>64</v>
      </c>
      <c r="E705" s="1">
        <v>9.83</v>
      </c>
    </row>
    <row r="706" spans="1:5" x14ac:dyDescent="0.35">
      <c r="A706" s="1">
        <v>64</v>
      </c>
      <c r="B706" s="1">
        <v>35.97</v>
      </c>
      <c r="D706" s="1">
        <v>64</v>
      </c>
      <c r="E706" s="1">
        <v>11.08</v>
      </c>
    </row>
    <row r="707" spans="1:5" x14ac:dyDescent="0.35">
      <c r="A707" s="1">
        <v>54</v>
      </c>
      <c r="B707" s="1">
        <v>37.85</v>
      </c>
      <c r="D707" s="1">
        <v>54</v>
      </c>
      <c r="E707" s="1">
        <v>11.01</v>
      </c>
    </row>
    <row r="708" spans="1:5" x14ac:dyDescent="0.35">
      <c r="A708" s="1">
        <v>18</v>
      </c>
      <c r="B708" s="1">
        <v>21.66</v>
      </c>
      <c r="D708" s="1">
        <v>18</v>
      </c>
      <c r="E708" s="1">
        <v>4.37</v>
      </c>
    </row>
    <row r="709" spans="1:5" x14ac:dyDescent="0.35">
      <c r="A709" s="1">
        <v>50</v>
      </c>
      <c r="B709" s="1">
        <v>39.369999999999997</v>
      </c>
      <c r="D709" s="1">
        <v>50</v>
      </c>
      <c r="E709" s="1">
        <v>5.91</v>
      </c>
    </row>
    <row r="710" spans="1:5" x14ac:dyDescent="0.35">
      <c r="A710" s="1">
        <v>48</v>
      </c>
      <c r="B710" s="1">
        <v>40.880000000000003</v>
      </c>
      <c r="D710" s="1">
        <v>48</v>
      </c>
      <c r="E710" s="1">
        <v>7.65</v>
      </c>
    </row>
    <row r="711" spans="1:5" x14ac:dyDescent="0.35">
      <c r="A711" s="1">
        <v>63</v>
      </c>
      <c r="B711" s="1">
        <v>26.22</v>
      </c>
      <c r="D711" s="1">
        <v>63</v>
      </c>
      <c r="E711" s="1">
        <v>5.37</v>
      </c>
    </row>
    <row r="712" spans="1:5" x14ac:dyDescent="0.35">
      <c r="A712" s="1">
        <v>63</v>
      </c>
      <c r="B712" s="1">
        <v>25.08</v>
      </c>
      <c r="D712" s="1">
        <v>63</v>
      </c>
      <c r="E712" s="1">
        <v>5.75</v>
      </c>
    </row>
    <row r="713" spans="1:5" x14ac:dyDescent="0.35">
      <c r="A713" s="1">
        <v>61</v>
      </c>
      <c r="B713" s="1">
        <v>39.1</v>
      </c>
      <c r="D713" s="1">
        <v>61</v>
      </c>
      <c r="E713" s="1">
        <v>6.79</v>
      </c>
    </row>
    <row r="714" spans="1:5" x14ac:dyDescent="0.35">
      <c r="A714" s="1">
        <v>64</v>
      </c>
      <c r="B714" s="1">
        <v>37.905000000000001</v>
      </c>
      <c r="D714" s="1">
        <v>64</v>
      </c>
      <c r="E714" s="1">
        <v>7.03</v>
      </c>
    </row>
    <row r="715" spans="1:5" x14ac:dyDescent="0.35">
      <c r="A715" s="1">
        <v>39</v>
      </c>
      <c r="B715" s="1">
        <v>43.35</v>
      </c>
      <c r="D715" s="1">
        <v>39</v>
      </c>
      <c r="E715" s="1">
        <v>5.41</v>
      </c>
    </row>
    <row r="716" spans="1:5" x14ac:dyDescent="0.35">
      <c r="A716" s="1">
        <v>54</v>
      </c>
      <c r="B716" s="1">
        <v>36.15</v>
      </c>
      <c r="D716" s="1">
        <v>54</v>
      </c>
      <c r="E716" s="1">
        <v>8.0500000000000007</v>
      </c>
    </row>
    <row r="717" spans="1:5" x14ac:dyDescent="0.35">
      <c r="A717" s="1">
        <v>38</v>
      </c>
      <c r="B717" s="1">
        <v>44.98</v>
      </c>
      <c r="D717" s="1">
        <v>38</v>
      </c>
      <c r="E717" s="1">
        <v>5.94</v>
      </c>
    </row>
    <row r="718" spans="1:5" x14ac:dyDescent="0.35">
      <c r="A718" s="1">
        <v>18</v>
      </c>
      <c r="B718" s="1">
        <v>38.28</v>
      </c>
      <c r="D718" s="1">
        <v>18</v>
      </c>
      <c r="E718" s="1">
        <v>5.51</v>
      </c>
    </row>
    <row r="719" spans="1:5" x14ac:dyDescent="0.35">
      <c r="A719" s="1">
        <v>61</v>
      </c>
      <c r="B719" s="1">
        <v>32.299999999999997</v>
      </c>
      <c r="D719" s="1">
        <v>61</v>
      </c>
      <c r="E719" s="1">
        <v>6.55</v>
      </c>
    </row>
    <row r="720" spans="1:5" x14ac:dyDescent="0.35">
      <c r="A720" s="1">
        <v>46</v>
      </c>
      <c r="B720" s="1">
        <v>39.51</v>
      </c>
      <c r="D720" s="1">
        <v>46</v>
      </c>
      <c r="E720" s="1">
        <v>5.79</v>
      </c>
    </row>
    <row r="721" spans="1:5" x14ac:dyDescent="0.35">
      <c r="A721" s="1">
        <v>31</v>
      </c>
      <c r="B721" s="1">
        <v>50.46</v>
      </c>
      <c r="D721" s="1">
        <v>31</v>
      </c>
      <c r="E721" s="1">
        <v>4.5599999999999996</v>
      </c>
    </row>
    <row r="722" spans="1:5" x14ac:dyDescent="0.35">
      <c r="A722" s="1">
        <v>62</v>
      </c>
      <c r="B722" s="1">
        <v>31.73</v>
      </c>
      <c r="D722" s="1">
        <v>62</v>
      </c>
      <c r="E722" s="1">
        <v>7</v>
      </c>
    </row>
    <row r="723" spans="1:5" x14ac:dyDescent="0.35">
      <c r="A723" s="1">
        <v>59</v>
      </c>
      <c r="B723" s="1">
        <v>32.1</v>
      </c>
      <c r="D723" s="1">
        <v>59</v>
      </c>
      <c r="E723" s="1">
        <v>6.57</v>
      </c>
    </row>
    <row r="724" spans="1:5" x14ac:dyDescent="0.35">
      <c r="A724" s="1">
        <v>59</v>
      </c>
      <c r="B724" s="1">
        <v>27.83</v>
      </c>
      <c r="D724" s="1">
        <v>59</v>
      </c>
      <c r="E724" s="1">
        <v>11.61</v>
      </c>
    </row>
    <row r="725" spans="1:5" x14ac:dyDescent="0.35">
      <c r="A725" s="1">
        <v>59</v>
      </c>
      <c r="B725" s="1">
        <v>27.72</v>
      </c>
      <c r="D725" s="1">
        <v>59</v>
      </c>
      <c r="E725" s="1">
        <v>8.16</v>
      </c>
    </row>
    <row r="726" spans="1:5" x14ac:dyDescent="0.35">
      <c r="A726" s="1">
        <v>63</v>
      </c>
      <c r="B726" s="1">
        <v>36.765000000000001</v>
      </c>
      <c r="D726" s="1">
        <v>63</v>
      </c>
      <c r="E726" s="1">
        <v>4.4800000000000004</v>
      </c>
    </row>
    <row r="727" spans="1:5" x14ac:dyDescent="0.35">
      <c r="A727" s="1">
        <v>32</v>
      </c>
      <c r="B727" s="1">
        <v>48.36</v>
      </c>
      <c r="D727" s="1">
        <v>32</v>
      </c>
      <c r="E727" s="1">
        <v>4.08</v>
      </c>
    </row>
    <row r="728" spans="1:5" x14ac:dyDescent="0.35">
      <c r="A728" s="1">
        <v>63</v>
      </c>
      <c r="B728" s="1">
        <v>31.445</v>
      </c>
      <c r="D728" s="1">
        <v>63</v>
      </c>
      <c r="E728" s="1">
        <v>4.4000000000000004</v>
      </c>
    </row>
    <row r="729" spans="1:5" x14ac:dyDescent="0.35">
      <c r="A729" s="1">
        <v>62</v>
      </c>
      <c r="B729" s="1">
        <v>27.55</v>
      </c>
      <c r="D729" s="1">
        <v>62</v>
      </c>
      <c r="E729" s="1">
        <v>9.02</v>
      </c>
    </row>
    <row r="730" spans="1:5" x14ac:dyDescent="0.35">
      <c r="A730" s="1">
        <v>60</v>
      </c>
      <c r="B730" s="1">
        <v>33.11</v>
      </c>
      <c r="D730" s="1">
        <v>60</v>
      </c>
      <c r="E730" s="1">
        <v>8.06</v>
      </c>
    </row>
    <row r="731" spans="1:5" x14ac:dyDescent="0.35">
      <c r="A731" s="1">
        <v>63</v>
      </c>
      <c r="B731" s="1">
        <v>36.85</v>
      </c>
      <c r="D731" s="1">
        <v>63</v>
      </c>
      <c r="E731" s="1">
        <v>6.21</v>
      </c>
    </row>
    <row r="732" spans="1:5" x14ac:dyDescent="0.35">
      <c r="A732" s="1">
        <v>63</v>
      </c>
      <c r="B732" s="1">
        <v>36.299999999999997</v>
      </c>
      <c r="D732" s="1">
        <v>63</v>
      </c>
      <c r="E732" s="1">
        <v>5.79</v>
      </c>
    </row>
    <row r="733" spans="1:5" x14ac:dyDescent="0.35">
      <c r="A733" s="1">
        <v>37</v>
      </c>
      <c r="B733" s="1">
        <v>45.34</v>
      </c>
      <c r="D733" s="1">
        <v>37</v>
      </c>
      <c r="E733" s="1">
        <v>5.69</v>
      </c>
    </row>
    <row r="734" spans="1:5" x14ac:dyDescent="0.35">
      <c r="A734" s="1">
        <v>63</v>
      </c>
      <c r="B734" s="1">
        <v>31.8</v>
      </c>
      <c r="D734" s="1">
        <v>63</v>
      </c>
      <c r="E734" s="1">
        <v>5.36</v>
      </c>
    </row>
    <row r="735" spans="1:5" x14ac:dyDescent="0.35">
      <c r="A735" s="1">
        <v>44</v>
      </c>
      <c r="B735" s="1">
        <v>41.02</v>
      </c>
      <c r="D735" s="1">
        <v>44</v>
      </c>
      <c r="E735" s="1">
        <v>11.37</v>
      </c>
    </row>
    <row r="736" spans="1:5" x14ac:dyDescent="0.35">
      <c r="A736" s="1">
        <v>62</v>
      </c>
      <c r="B736" s="1">
        <v>32.68</v>
      </c>
      <c r="D736" s="1">
        <v>62</v>
      </c>
      <c r="E736" s="1">
        <v>11.87</v>
      </c>
    </row>
    <row r="737" spans="1:5" x14ac:dyDescent="0.35">
      <c r="A737" s="1">
        <v>20</v>
      </c>
      <c r="B737" s="1">
        <v>21.7</v>
      </c>
      <c r="D737" s="1">
        <v>20</v>
      </c>
      <c r="E737" s="1">
        <v>4.9000000000000004</v>
      </c>
    </row>
    <row r="738" spans="1:5" x14ac:dyDescent="0.35">
      <c r="A738" s="1">
        <v>64</v>
      </c>
      <c r="B738" s="1">
        <v>40.479999999999997</v>
      </c>
      <c r="D738" s="1">
        <v>64</v>
      </c>
      <c r="E738" s="1">
        <v>6.7</v>
      </c>
    </row>
    <row r="739" spans="1:5" x14ac:dyDescent="0.35">
      <c r="A739" s="1">
        <v>64</v>
      </c>
      <c r="B739" s="1">
        <v>34.5</v>
      </c>
      <c r="D739" s="1">
        <v>64</v>
      </c>
      <c r="E739" s="1">
        <v>10.3</v>
      </c>
    </row>
    <row r="740" spans="1:5" x14ac:dyDescent="0.35">
      <c r="A740" s="1">
        <v>36</v>
      </c>
      <c r="B740" s="1">
        <v>45.9</v>
      </c>
      <c r="D740" s="1">
        <v>36</v>
      </c>
      <c r="E740" s="1">
        <v>11.14</v>
      </c>
    </row>
    <row r="741" spans="1:5" x14ac:dyDescent="0.35">
      <c r="A741" s="1">
        <v>56</v>
      </c>
      <c r="B741" s="1">
        <v>33.479999999999997</v>
      </c>
      <c r="D741" s="1">
        <v>56</v>
      </c>
      <c r="E741" s="1">
        <v>4.74</v>
      </c>
    </row>
    <row r="742" spans="1:5" x14ac:dyDescent="0.35">
      <c r="A742" s="1">
        <v>63</v>
      </c>
      <c r="B742" s="1">
        <v>28.31</v>
      </c>
      <c r="D742" s="1">
        <v>63</v>
      </c>
      <c r="E742" s="1">
        <v>5.96</v>
      </c>
    </row>
    <row r="743" spans="1:5" x14ac:dyDescent="0.35">
      <c r="A743" s="1">
        <v>18</v>
      </c>
      <c r="B743" s="1">
        <v>21.565000000000001</v>
      </c>
      <c r="D743" s="1">
        <v>18</v>
      </c>
      <c r="E743" s="1">
        <v>4.95</v>
      </c>
    </row>
    <row r="744" spans="1:5" x14ac:dyDescent="0.35">
      <c r="A744" s="1">
        <v>53</v>
      </c>
      <c r="B744" s="1">
        <v>35.590000000000003</v>
      </c>
      <c r="D744" s="1">
        <v>53</v>
      </c>
      <c r="E744" s="1">
        <v>5.21</v>
      </c>
    </row>
    <row r="745" spans="1:5" x14ac:dyDescent="0.35">
      <c r="A745" s="1">
        <v>37</v>
      </c>
      <c r="B745" s="1">
        <v>43.44</v>
      </c>
      <c r="D745" s="1">
        <v>37</v>
      </c>
      <c r="E745" s="1">
        <v>4.8600000000000003</v>
      </c>
    </row>
    <row r="746" spans="1:5" x14ac:dyDescent="0.35">
      <c r="A746" s="1">
        <v>41</v>
      </c>
      <c r="B746" s="1">
        <v>21.754999999999999</v>
      </c>
      <c r="D746" s="1">
        <v>41</v>
      </c>
      <c r="E746" s="1">
        <v>7.79</v>
      </c>
    </row>
    <row r="747" spans="1:5" x14ac:dyDescent="0.35">
      <c r="A747" s="1">
        <v>36</v>
      </c>
      <c r="B747" s="1">
        <v>44.55</v>
      </c>
      <c r="D747" s="1">
        <v>36</v>
      </c>
      <c r="E747" s="1">
        <v>7.12</v>
      </c>
    </row>
    <row r="748" spans="1:5" x14ac:dyDescent="0.35">
      <c r="A748" s="1">
        <v>37</v>
      </c>
      <c r="B748" s="1">
        <v>43.32</v>
      </c>
      <c r="D748" s="1">
        <v>37</v>
      </c>
      <c r="E748" s="1">
        <v>4.67</v>
      </c>
    </row>
    <row r="749" spans="1:5" x14ac:dyDescent="0.35">
      <c r="A749" s="1">
        <v>59</v>
      </c>
      <c r="B749" s="1">
        <v>31.23</v>
      </c>
      <c r="D749" s="1">
        <v>59</v>
      </c>
      <c r="E749" s="1">
        <v>9.1199999999999992</v>
      </c>
    </row>
    <row r="750" spans="1:5" x14ac:dyDescent="0.35">
      <c r="A750" s="1">
        <v>38</v>
      </c>
      <c r="B750" s="1">
        <v>42.81</v>
      </c>
      <c r="D750" s="1">
        <v>38</v>
      </c>
      <c r="E750" s="1">
        <v>4.1500000000000004</v>
      </c>
    </row>
    <row r="751" spans="1:5" x14ac:dyDescent="0.35">
      <c r="A751" s="1">
        <v>61</v>
      </c>
      <c r="B751" s="1">
        <v>35.909999999999997</v>
      </c>
      <c r="D751" s="1">
        <v>61</v>
      </c>
      <c r="E751" s="1">
        <v>6.72</v>
      </c>
    </row>
    <row r="752" spans="1:5" x14ac:dyDescent="0.35">
      <c r="A752" s="1">
        <v>53</v>
      </c>
      <c r="B752" s="1">
        <v>36.65</v>
      </c>
      <c r="D752" s="1">
        <v>53</v>
      </c>
      <c r="E752" s="1">
        <v>5.01</v>
      </c>
    </row>
    <row r="753" spans="1:5" x14ac:dyDescent="0.35">
      <c r="A753" s="1">
        <v>61</v>
      </c>
      <c r="B753" s="1">
        <v>22.04</v>
      </c>
      <c r="D753" s="1">
        <v>61</v>
      </c>
      <c r="E753" s="1">
        <v>10.9</v>
      </c>
    </row>
    <row r="754" spans="1:5" x14ac:dyDescent="0.35">
      <c r="A754" s="1">
        <v>58</v>
      </c>
      <c r="B754" s="1">
        <v>31.824999999999999</v>
      </c>
      <c r="D754" s="1">
        <v>58</v>
      </c>
      <c r="E754" s="1">
        <v>5.52</v>
      </c>
    </row>
    <row r="755" spans="1:5" x14ac:dyDescent="0.35">
      <c r="A755" s="1">
        <v>30</v>
      </c>
      <c r="B755" s="1">
        <v>53.58</v>
      </c>
      <c r="D755" s="1">
        <v>30</v>
      </c>
      <c r="E755" s="1">
        <v>4.55</v>
      </c>
    </row>
    <row r="756" spans="1:5" x14ac:dyDescent="0.35">
      <c r="A756" s="1">
        <v>54</v>
      </c>
      <c r="B756" s="1">
        <v>34.299999999999997</v>
      </c>
      <c r="D756" s="1">
        <v>54</v>
      </c>
      <c r="E756" s="1">
        <v>11.76</v>
      </c>
    </row>
    <row r="757" spans="1:5" x14ac:dyDescent="0.35">
      <c r="A757" s="1">
        <v>62</v>
      </c>
      <c r="B757" s="1">
        <v>32.11</v>
      </c>
      <c r="D757" s="1">
        <v>62</v>
      </c>
      <c r="E757" s="1">
        <v>7.06</v>
      </c>
    </row>
    <row r="758" spans="1:5" x14ac:dyDescent="0.35">
      <c r="A758" s="1">
        <v>59</v>
      </c>
      <c r="B758" s="1">
        <v>31.78</v>
      </c>
      <c r="D758" s="1">
        <v>59</v>
      </c>
      <c r="E758" s="1">
        <v>11.35</v>
      </c>
    </row>
    <row r="759" spans="1:5" x14ac:dyDescent="0.35">
      <c r="A759" s="1">
        <v>32</v>
      </c>
      <c r="B759" s="1">
        <v>46.89</v>
      </c>
      <c r="D759" s="1">
        <v>32</v>
      </c>
      <c r="E759" s="1">
        <v>5.52</v>
      </c>
    </row>
    <row r="760" spans="1:5" x14ac:dyDescent="0.35">
      <c r="A760" s="1">
        <v>47</v>
      </c>
      <c r="B760" s="1">
        <v>39.35</v>
      </c>
      <c r="D760" s="1">
        <v>47</v>
      </c>
      <c r="E760" s="1">
        <v>7.86</v>
      </c>
    </row>
    <row r="761" spans="1:5" x14ac:dyDescent="0.35">
      <c r="A761" s="1">
        <v>62</v>
      </c>
      <c r="B761" s="1">
        <v>39.200000000000003</v>
      </c>
      <c r="D761" s="1">
        <v>62</v>
      </c>
      <c r="E761" s="1">
        <v>11.38</v>
      </c>
    </row>
    <row r="762" spans="1:5" x14ac:dyDescent="0.35">
      <c r="A762" s="1">
        <v>62</v>
      </c>
      <c r="B762" s="1">
        <v>39.159999999999997</v>
      </c>
      <c r="D762" s="1">
        <v>62</v>
      </c>
      <c r="E762" s="1">
        <v>10.48</v>
      </c>
    </row>
    <row r="763" spans="1:5" x14ac:dyDescent="0.35">
      <c r="A763" s="1">
        <v>37</v>
      </c>
      <c r="B763" s="1">
        <v>44.1</v>
      </c>
      <c r="D763" s="1">
        <v>37</v>
      </c>
      <c r="E763" s="1">
        <v>5.04</v>
      </c>
    </row>
    <row r="764" spans="1:5" x14ac:dyDescent="0.35">
      <c r="A764" s="1">
        <v>62</v>
      </c>
      <c r="B764" s="1">
        <v>33.200000000000003</v>
      </c>
      <c r="D764" s="1">
        <v>62</v>
      </c>
      <c r="E764" s="1">
        <v>9.06</v>
      </c>
    </row>
    <row r="765" spans="1:5" x14ac:dyDescent="0.35">
      <c r="A765" s="1">
        <v>62</v>
      </c>
      <c r="B765" s="1">
        <v>29.92</v>
      </c>
      <c r="D765" s="1">
        <v>62</v>
      </c>
      <c r="E765" s="1">
        <v>11.07</v>
      </c>
    </row>
    <row r="766" spans="1:5" x14ac:dyDescent="0.35">
      <c r="A766" s="1">
        <v>62</v>
      </c>
      <c r="B766" s="1">
        <v>25</v>
      </c>
      <c r="D766" s="1">
        <v>62</v>
      </c>
      <c r="E766" s="1">
        <v>10.45</v>
      </c>
    </row>
    <row r="767" spans="1:5" x14ac:dyDescent="0.35">
      <c r="A767" s="1">
        <v>47</v>
      </c>
      <c r="B767" s="1">
        <v>38.869999999999997</v>
      </c>
      <c r="D767" s="1">
        <v>47</v>
      </c>
      <c r="E767" s="1">
        <v>8.6300000000000008</v>
      </c>
    </row>
    <row r="768" spans="1:5" x14ac:dyDescent="0.35">
      <c r="A768" s="1">
        <v>56</v>
      </c>
      <c r="B768" s="1">
        <v>32.299999999999997</v>
      </c>
      <c r="D768" s="1">
        <v>56</v>
      </c>
      <c r="E768" s="1">
        <v>5.28</v>
      </c>
    </row>
    <row r="769" spans="1:5" x14ac:dyDescent="0.35">
      <c r="A769" s="1">
        <v>61</v>
      </c>
      <c r="B769" s="1">
        <v>31.16</v>
      </c>
      <c r="D769" s="1">
        <v>61</v>
      </c>
      <c r="E769" s="1">
        <v>7.49</v>
      </c>
    </row>
    <row r="770" spans="1:5" x14ac:dyDescent="0.35">
      <c r="A770" s="1">
        <v>28</v>
      </c>
      <c r="B770" s="1">
        <v>54.59</v>
      </c>
      <c r="D770" s="1">
        <v>28</v>
      </c>
      <c r="E770" s="1">
        <v>4.2699999999999996</v>
      </c>
    </row>
    <row r="771" spans="1:5" x14ac:dyDescent="0.35">
      <c r="A771" s="1">
        <v>61</v>
      </c>
      <c r="B771" s="1">
        <v>21.09</v>
      </c>
      <c r="D771" s="1">
        <v>61</v>
      </c>
      <c r="E771" s="1">
        <v>9.2200000000000006</v>
      </c>
    </row>
    <row r="772" spans="1:5" x14ac:dyDescent="0.35">
      <c r="A772" s="1">
        <v>30</v>
      </c>
      <c r="B772" s="1">
        <v>52.41</v>
      </c>
      <c r="D772" s="1">
        <v>30</v>
      </c>
      <c r="E772" s="1">
        <v>5.99</v>
      </c>
    </row>
    <row r="773" spans="1:5" x14ac:dyDescent="0.35">
      <c r="A773" s="1">
        <v>63</v>
      </c>
      <c r="B773" s="1">
        <v>41.47</v>
      </c>
      <c r="D773" s="1">
        <v>63</v>
      </c>
      <c r="E773" s="1">
        <v>5.86</v>
      </c>
    </row>
    <row r="774" spans="1:5" x14ac:dyDescent="0.35">
      <c r="A774" s="1">
        <v>63</v>
      </c>
      <c r="B774" s="1">
        <v>33.1</v>
      </c>
      <c r="D774" s="1">
        <v>63</v>
      </c>
      <c r="E774" s="1">
        <v>5.19</v>
      </c>
    </row>
    <row r="775" spans="1:5" x14ac:dyDescent="0.35">
      <c r="A775" s="1">
        <v>63</v>
      </c>
      <c r="B775" s="1">
        <v>30.8</v>
      </c>
      <c r="D775" s="1">
        <v>63</v>
      </c>
      <c r="E775" s="1">
        <v>4.37</v>
      </c>
    </row>
    <row r="776" spans="1:5" x14ac:dyDescent="0.35">
      <c r="A776" s="1">
        <v>39</v>
      </c>
      <c r="B776" s="1">
        <v>42.06</v>
      </c>
      <c r="D776" s="1">
        <v>39</v>
      </c>
      <c r="E776" s="1">
        <v>5.32</v>
      </c>
    </row>
    <row r="777" spans="1:5" x14ac:dyDescent="0.35">
      <c r="A777" s="1">
        <v>43</v>
      </c>
      <c r="B777" s="1">
        <v>39.270000000000003</v>
      </c>
      <c r="D777" s="1">
        <v>43</v>
      </c>
      <c r="E777" s="1">
        <v>5.64</v>
      </c>
    </row>
    <row r="778" spans="1:5" x14ac:dyDescent="0.35">
      <c r="A778" s="1">
        <v>58</v>
      </c>
      <c r="B778" s="1">
        <v>30.71</v>
      </c>
      <c r="D778" s="1">
        <v>58</v>
      </c>
      <c r="E778" s="1">
        <v>5.59</v>
      </c>
    </row>
    <row r="779" spans="1:5" x14ac:dyDescent="0.35">
      <c r="A779" s="1">
        <v>32</v>
      </c>
      <c r="B779" s="1">
        <v>47.19</v>
      </c>
      <c r="D779" s="1">
        <v>32</v>
      </c>
      <c r="E779" s="1">
        <v>5.29</v>
      </c>
    </row>
    <row r="780" spans="1:5" x14ac:dyDescent="0.35">
      <c r="A780" s="1">
        <v>62</v>
      </c>
      <c r="B780" s="1">
        <v>30.02</v>
      </c>
      <c r="D780" s="1">
        <v>62</v>
      </c>
      <c r="E780" s="1">
        <v>6.65</v>
      </c>
    </row>
    <row r="781" spans="1:5" x14ac:dyDescent="0.35">
      <c r="A781" s="1">
        <v>46</v>
      </c>
      <c r="B781" s="1">
        <v>37.909999999999997</v>
      </c>
      <c r="D781" s="1">
        <v>46</v>
      </c>
      <c r="E781" s="1">
        <v>5.68</v>
      </c>
    </row>
    <row r="782" spans="1:5" x14ac:dyDescent="0.35">
      <c r="A782" s="1">
        <v>28</v>
      </c>
      <c r="B782" s="1">
        <v>54.61</v>
      </c>
      <c r="D782" s="1">
        <v>28</v>
      </c>
      <c r="E782" s="1">
        <v>4.49</v>
      </c>
    </row>
    <row r="783" spans="1:5" x14ac:dyDescent="0.35">
      <c r="A783" s="1">
        <v>60</v>
      </c>
      <c r="B783" s="1">
        <v>36.005000000000003</v>
      </c>
      <c r="D783" s="1">
        <v>60</v>
      </c>
      <c r="E783" s="1">
        <v>6.9</v>
      </c>
    </row>
    <row r="784" spans="1:5" x14ac:dyDescent="0.35">
      <c r="A784" s="1">
        <v>60</v>
      </c>
      <c r="B784" s="1">
        <v>28.7</v>
      </c>
      <c r="D784" s="1">
        <v>60</v>
      </c>
      <c r="E784" s="1">
        <v>11.52</v>
      </c>
    </row>
    <row r="785" spans="1:5" x14ac:dyDescent="0.35">
      <c r="A785" s="1">
        <v>57</v>
      </c>
      <c r="B785" s="1">
        <v>34.295000000000002</v>
      </c>
      <c r="D785" s="1">
        <v>57</v>
      </c>
      <c r="E785" s="1">
        <v>11.24</v>
      </c>
    </row>
    <row r="786" spans="1:5" x14ac:dyDescent="0.35">
      <c r="A786" s="1">
        <v>60</v>
      </c>
      <c r="B786" s="1">
        <v>27.55</v>
      </c>
      <c r="D786" s="1">
        <v>60</v>
      </c>
      <c r="E786" s="1">
        <v>10.98</v>
      </c>
    </row>
    <row r="787" spans="1:5" x14ac:dyDescent="0.35">
      <c r="A787" s="1">
        <v>40</v>
      </c>
      <c r="B787" s="1">
        <v>40.700000000000003</v>
      </c>
      <c r="D787" s="1">
        <v>40</v>
      </c>
      <c r="E787" s="1">
        <v>5.42</v>
      </c>
    </row>
    <row r="788" spans="1:5" x14ac:dyDescent="0.35">
      <c r="A788" s="1">
        <v>60</v>
      </c>
      <c r="B788" s="1">
        <v>18.335000000000001</v>
      </c>
      <c r="D788" s="1">
        <v>60</v>
      </c>
      <c r="E788" s="1">
        <v>10.97</v>
      </c>
    </row>
    <row r="789" spans="1:5" x14ac:dyDescent="0.35">
      <c r="A789" s="1">
        <v>61</v>
      </c>
      <c r="B789" s="1">
        <v>33.914999999999999</v>
      </c>
      <c r="D789" s="1">
        <v>61</v>
      </c>
      <c r="E789" s="1">
        <v>9.56</v>
      </c>
    </row>
    <row r="790" spans="1:5" x14ac:dyDescent="0.35">
      <c r="A790" s="1">
        <v>61</v>
      </c>
      <c r="B790" s="1">
        <v>33.534999999999997</v>
      </c>
      <c r="D790" s="1">
        <v>61</v>
      </c>
      <c r="E790" s="1">
        <v>9.4</v>
      </c>
    </row>
    <row r="791" spans="1:5" x14ac:dyDescent="0.35">
      <c r="A791" s="1">
        <v>61</v>
      </c>
      <c r="B791" s="1">
        <v>23.655000000000001</v>
      </c>
      <c r="D791" s="1">
        <v>61</v>
      </c>
      <c r="E791" s="1">
        <v>8.48</v>
      </c>
    </row>
    <row r="792" spans="1:5" x14ac:dyDescent="0.35">
      <c r="A792" s="1">
        <v>23</v>
      </c>
      <c r="B792" s="1">
        <v>28</v>
      </c>
      <c r="D792" s="1">
        <v>23</v>
      </c>
      <c r="E792" s="1">
        <v>5.57</v>
      </c>
    </row>
    <row r="793" spans="1:5" x14ac:dyDescent="0.35">
      <c r="A793" s="1">
        <v>59</v>
      </c>
      <c r="B793" s="1">
        <v>30.23</v>
      </c>
      <c r="D793" s="1">
        <v>59</v>
      </c>
      <c r="E793" s="1">
        <v>6.94</v>
      </c>
    </row>
    <row r="794" spans="1:5" x14ac:dyDescent="0.35">
      <c r="A794" s="1">
        <v>30</v>
      </c>
      <c r="B794" s="1">
        <v>51.14</v>
      </c>
      <c r="D794" s="1">
        <v>30</v>
      </c>
      <c r="E794" s="1">
        <v>4.05</v>
      </c>
    </row>
    <row r="795" spans="1:5" x14ac:dyDescent="0.35">
      <c r="A795" s="1">
        <v>60</v>
      </c>
      <c r="B795" s="1">
        <v>24.32</v>
      </c>
      <c r="D795" s="1">
        <v>60</v>
      </c>
      <c r="E795" s="1">
        <v>10.220000000000001</v>
      </c>
    </row>
    <row r="796" spans="1:5" x14ac:dyDescent="0.35">
      <c r="A796" s="1">
        <v>51</v>
      </c>
      <c r="B796" s="1">
        <v>38.06</v>
      </c>
      <c r="D796" s="1">
        <v>51</v>
      </c>
      <c r="E796" s="1">
        <v>9.24</v>
      </c>
    </row>
    <row r="797" spans="1:5" x14ac:dyDescent="0.35">
      <c r="A797" s="1">
        <v>44</v>
      </c>
      <c r="B797" s="1">
        <v>37.700000000000003</v>
      </c>
      <c r="D797" s="1">
        <v>44</v>
      </c>
      <c r="E797" s="1">
        <v>8.6</v>
      </c>
    </row>
    <row r="798" spans="1:5" x14ac:dyDescent="0.35">
      <c r="A798" s="1">
        <v>61</v>
      </c>
      <c r="B798" s="1">
        <v>44</v>
      </c>
      <c r="D798" s="1">
        <v>61</v>
      </c>
      <c r="E798" s="1">
        <v>9.32</v>
      </c>
    </row>
    <row r="799" spans="1:5" x14ac:dyDescent="0.35">
      <c r="A799" s="1">
        <v>37</v>
      </c>
      <c r="B799" s="1">
        <v>41.45</v>
      </c>
      <c r="D799" s="1">
        <v>37</v>
      </c>
      <c r="E799" s="1">
        <v>6.12</v>
      </c>
    </row>
    <row r="800" spans="1:5" x14ac:dyDescent="0.35">
      <c r="A800" s="1">
        <v>55</v>
      </c>
      <c r="B800" s="1">
        <v>25.364999999999998</v>
      </c>
      <c r="D800" s="1">
        <v>55</v>
      </c>
      <c r="E800" s="1">
        <v>9.19</v>
      </c>
    </row>
    <row r="801" spans="1:5" x14ac:dyDescent="0.35">
      <c r="A801" s="1">
        <v>53</v>
      </c>
      <c r="B801" s="1">
        <v>34.56</v>
      </c>
      <c r="D801" s="1">
        <v>53</v>
      </c>
      <c r="E801" s="1">
        <v>5.84</v>
      </c>
    </row>
    <row r="802" spans="1:5" x14ac:dyDescent="0.35">
      <c r="A802" s="1">
        <v>61</v>
      </c>
      <c r="B802" s="1">
        <v>28.2</v>
      </c>
      <c r="D802" s="1">
        <v>61</v>
      </c>
      <c r="E802" s="1">
        <v>7.19</v>
      </c>
    </row>
    <row r="803" spans="1:5" x14ac:dyDescent="0.35">
      <c r="A803" s="1">
        <v>57</v>
      </c>
      <c r="B803" s="1">
        <v>30.43</v>
      </c>
      <c r="D803" s="1">
        <v>57</v>
      </c>
      <c r="E803" s="1">
        <v>9.39</v>
      </c>
    </row>
    <row r="804" spans="1:5" x14ac:dyDescent="0.35">
      <c r="A804" s="1">
        <v>58</v>
      </c>
      <c r="B804" s="1">
        <v>32.395000000000003</v>
      </c>
      <c r="D804" s="1">
        <v>58</v>
      </c>
      <c r="E804" s="1">
        <v>4.2699999999999996</v>
      </c>
    </row>
    <row r="805" spans="1:5" x14ac:dyDescent="0.35">
      <c r="A805" s="1">
        <v>60</v>
      </c>
      <c r="B805" s="1">
        <v>24.035</v>
      </c>
      <c r="D805" s="1">
        <v>60</v>
      </c>
      <c r="E805" s="1">
        <v>11.71</v>
      </c>
    </row>
    <row r="806" spans="1:5" x14ac:dyDescent="0.35">
      <c r="A806" s="1">
        <v>50</v>
      </c>
      <c r="B806" s="1">
        <v>37.119999999999997</v>
      </c>
      <c r="D806" s="1">
        <v>50</v>
      </c>
      <c r="E806" s="1">
        <v>5.29</v>
      </c>
    </row>
    <row r="807" spans="1:5" x14ac:dyDescent="0.35">
      <c r="A807" s="1">
        <v>53</v>
      </c>
      <c r="B807" s="1">
        <v>34.840000000000003</v>
      </c>
      <c r="D807" s="1">
        <v>53</v>
      </c>
      <c r="E807" s="1">
        <v>6</v>
      </c>
    </row>
    <row r="808" spans="1:5" x14ac:dyDescent="0.35">
      <c r="A808" s="1">
        <v>60</v>
      </c>
      <c r="B808" s="1">
        <v>29.53</v>
      </c>
      <c r="D808" s="1">
        <v>60</v>
      </c>
      <c r="E808" s="1">
        <v>10.64</v>
      </c>
    </row>
    <row r="809" spans="1:5" x14ac:dyDescent="0.35">
      <c r="A809" s="1">
        <v>41</v>
      </c>
      <c r="B809" s="1">
        <v>42.51</v>
      </c>
      <c r="D809" s="1">
        <v>41</v>
      </c>
      <c r="E809" s="1">
        <v>8.2100000000000009</v>
      </c>
    </row>
    <row r="810" spans="1:5" x14ac:dyDescent="0.35">
      <c r="A810" s="1">
        <v>43</v>
      </c>
      <c r="B810" s="1">
        <v>38.14</v>
      </c>
      <c r="D810" s="1">
        <v>43</v>
      </c>
      <c r="E810" s="1">
        <v>5.58</v>
      </c>
    </row>
    <row r="811" spans="1:5" x14ac:dyDescent="0.35">
      <c r="A811" s="1">
        <v>62</v>
      </c>
      <c r="B811" s="1">
        <v>39.93</v>
      </c>
      <c r="D811" s="1">
        <v>62</v>
      </c>
      <c r="E811" s="1">
        <v>8.75</v>
      </c>
    </row>
    <row r="812" spans="1:5" x14ac:dyDescent="0.35">
      <c r="A812" s="1">
        <v>62</v>
      </c>
      <c r="B812" s="1">
        <v>38.83</v>
      </c>
      <c r="D812" s="1">
        <v>62</v>
      </c>
      <c r="E812" s="1">
        <v>11.86</v>
      </c>
    </row>
    <row r="813" spans="1:5" x14ac:dyDescent="0.35">
      <c r="A813" s="1">
        <v>62</v>
      </c>
      <c r="B813" s="1">
        <v>37.4</v>
      </c>
      <c r="D813" s="1">
        <v>62</v>
      </c>
      <c r="E813" s="1">
        <v>11.46</v>
      </c>
    </row>
    <row r="814" spans="1:5" x14ac:dyDescent="0.35">
      <c r="A814" s="1">
        <v>62</v>
      </c>
      <c r="B814" s="1">
        <v>21.4</v>
      </c>
      <c r="D814" s="1">
        <v>62</v>
      </c>
      <c r="E814" s="1">
        <v>9.0299999999999994</v>
      </c>
    </row>
    <row r="815" spans="1:5" x14ac:dyDescent="0.35">
      <c r="A815" s="1">
        <v>61</v>
      </c>
      <c r="B815" s="1">
        <v>38.380000000000003</v>
      </c>
      <c r="D815" s="1">
        <v>61</v>
      </c>
      <c r="E815" s="1">
        <v>8.26</v>
      </c>
    </row>
    <row r="816" spans="1:5" x14ac:dyDescent="0.35">
      <c r="A816" s="1">
        <v>56</v>
      </c>
      <c r="B816" s="1">
        <v>33.659999999999997</v>
      </c>
      <c r="D816" s="1">
        <v>56</v>
      </c>
      <c r="E816" s="1">
        <v>5.42</v>
      </c>
    </row>
    <row r="817" spans="1:5" x14ac:dyDescent="0.35">
      <c r="A817" s="1">
        <v>59</v>
      </c>
      <c r="B817" s="1">
        <v>31.79</v>
      </c>
      <c r="D817" s="1">
        <v>59</v>
      </c>
      <c r="E817" s="1">
        <v>11.33</v>
      </c>
    </row>
    <row r="818" spans="1:5" x14ac:dyDescent="0.35">
      <c r="A818" s="1">
        <v>59</v>
      </c>
      <c r="B818" s="1">
        <v>29.7</v>
      </c>
      <c r="D818" s="1">
        <v>59</v>
      </c>
      <c r="E818" s="1">
        <v>7.69</v>
      </c>
    </row>
    <row r="819" spans="1:5" x14ac:dyDescent="0.35">
      <c r="A819" s="1">
        <v>59</v>
      </c>
      <c r="B819" s="1">
        <v>25.46</v>
      </c>
      <c r="D819" s="1">
        <v>59</v>
      </c>
      <c r="E819" s="1">
        <v>8.77</v>
      </c>
    </row>
    <row r="820" spans="1:5" x14ac:dyDescent="0.35">
      <c r="A820" s="1">
        <v>18</v>
      </c>
      <c r="B820" s="1">
        <v>39.14</v>
      </c>
      <c r="D820" s="1">
        <v>18</v>
      </c>
      <c r="E820" s="1">
        <v>4.91</v>
      </c>
    </row>
    <row r="821" spans="1:5" x14ac:dyDescent="0.35">
      <c r="A821" s="1">
        <v>38</v>
      </c>
      <c r="B821" s="1">
        <v>41.2</v>
      </c>
      <c r="D821" s="1">
        <v>38</v>
      </c>
      <c r="E821" s="1">
        <v>4.95</v>
      </c>
    </row>
    <row r="822" spans="1:5" x14ac:dyDescent="0.35">
      <c r="A822" s="1">
        <v>59</v>
      </c>
      <c r="B822" s="1">
        <v>28.81</v>
      </c>
      <c r="D822" s="1">
        <v>59</v>
      </c>
      <c r="E822" s="1">
        <v>10.8</v>
      </c>
    </row>
    <row r="823" spans="1:5" x14ac:dyDescent="0.35">
      <c r="A823" s="1">
        <v>49</v>
      </c>
      <c r="B823" s="1">
        <v>37.409999999999997</v>
      </c>
      <c r="D823" s="1">
        <v>49</v>
      </c>
      <c r="E823" s="1">
        <v>7.21</v>
      </c>
    </row>
    <row r="824" spans="1:5" x14ac:dyDescent="0.35">
      <c r="A824" s="1">
        <v>29</v>
      </c>
      <c r="B824" s="1">
        <v>52.54</v>
      </c>
      <c r="D824" s="1">
        <v>29</v>
      </c>
      <c r="E824" s="1">
        <v>5.12</v>
      </c>
    </row>
    <row r="825" spans="1:5" x14ac:dyDescent="0.35">
      <c r="A825" s="1">
        <v>18</v>
      </c>
      <c r="B825" s="1">
        <v>17.29</v>
      </c>
      <c r="D825" s="1">
        <v>18</v>
      </c>
      <c r="E825" s="1">
        <v>4.62</v>
      </c>
    </row>
    <row r="826" spans="1:5" x14ac:dyDescent="0.35">
      <c r="A826" s="1">
        <v>55</v>
      </c>
      <c r="B826" s="1">
        <v>31.74</v>
      </c>
      <c r="D826" s="1">
        <v>55</v>
      </c>
      <c r="E826" s="1">
        <v>7.68</v>
      </c>
    </row>
    <row r="827" spans="1:5" x14ac:dyDescent="0.35">
      <c r="A827" s="1">
        <v>59</v>
      </c>
      <c r="B827" s="1">
        <v>26.504999999999999</v>
      </c>
      <c r="D827" s="1">
        <v>59</v>
      </c>
      <c r="E827" s="1">
        <v>6.79</v>
      </c>
    </row>
    <row r="828" spans="1:5" x14ac:dyDescent="0.35">
      <c r="A828" s="1">
        <v>44</v>
      </c>
      <c r="B828" s="1">
        <v>36.479999999999997</v>
      </c>
      <c r="D828" s="1">
        <v>44</v>
      </c>
      <c r="E828" s="1">
        <v>11.09</v>
      </c>
    </row>
    <row r="829" spans="1:5" x14ac:dyDescent="0.35">
      <c r="A829" s="1">
        <v>39</v>
      </c>
      <c r="B829" s="1">
        <v>39.159999999999997</v>
      </c>
      <c r="D829" s="1">
        <v>39</v>
      </c>
      <c r="E829" s="1">
        <v>5.24</v>
      </c>
    </row>
    <row r="830" spans="1:5" x14ac:dyDescent="0.35">
      <c r="A830" s="1">
        <v>59</v>
      </c>
      <c r="B830" s="1">
        <v>28.22</v>
      </c>
      <c r="D830" s="1">
        <v>59</v>
      </c>
      <c r="E830" s="1">
        <v>7.51</v>
      </c>
    </row>
    <row r="831" spans="1:5" x14ac:dyDescent="0.35">
      <c r="A831" s="1">
        <v>50</v>
      </c>
      <c r="B831" s="1">
        <v>35</v>
      </c>
      <c r="D831" s="1">
        <v>50</v>
      </c>
      <c r="E831" s="1">
        <v>4.13</v>
      </c>
    </row>
    <row r="832" spans="1:5" x14ac:dyDescent="0.35">
      <c r="A832" s="1">
        <v>47</v>
      </c>
      <c r="B832" s="1">
        <v>36.24</v>
      </c>
      <c r="D832" s="1">
        <v>47</v>
      </c>
      <c r="E832" s="1">
        <v>8.3800000000000008</v>
      </c>
    </row>
    <row r="833" spans="1:5" x14ac:dyDescent="0.35">
      <c r="A833" s="1">
        <v>60</v>
      </c>
      <c r="B833" s="1">
        <v>36.954999999999998</v>
      </c>
      <c r="D833" s="1">
        <v>60</v>
      </c>
      <c r="E833" s="1">
        <v>8.07</v>
      </c>
    </row>
    <row r="834" spans="1:5" x14ac:dyDescent="0.35">
      <c r="A834" s="1">
        <v>60</v>
      </c>
      <c r="B834" s="1">
        <v>29.64</v>
      </c>
      <c r="D834" s="1">
        <v>60</v>
      </c>
      <c r="E834" s="1">
        <v>8.9499999999999993</v>
      </c>
    </row>
    <row r="835" spans="1:5" x14ac:dyDescent="0.35">
      <c r="A835" s="1">
        <v>34</v>
      </c>
      <c r="B835" s="1">
        <v>42.74</v>
      </c>
      <c r="D835" s="1">
        <v>34</v>
      </c>
      <c r="E835" s="1">
        <v>6.31</v>
      </c>
    </row>
    <row r="836" spans="1:5" x14ac:dyDescent="0.35">
      <c r="A836" s="1">
        <v>52</v>
      </c>
      <c r="B836" s="1">
        <v>36.130000000000003</v>
      </c>
      <c r="D836" s="1">
        <v>52</v>
      </c>
      <c r="E836" s="1">
        <v>7.19</v>
      </c>
    </row>
    <row r="837" spans="1:5" x14ac:dyDescent="0.35">
      <c r="A837" s="1">
        <v>58</v>
      </c>
      <c r="B837" s="1">
        <v>31.55</v>
      </c>
      <c r="D837" s="1">
        <v>58</v>
      </c>
      <c r="E837" s="1">
        <v>6.11</v>
      </c>
    </row>
    <row r="838" spans="1:5" x14ac:dyDescent="0.35">
      <c r="A838" s="1">
        <v>30</v>
      </c>
      <c r="B838" s="1">
        <v>52.75</v>
      </c>
      <c r="D838" s="1">
        <v>30</v>
      </c>
      <c r="E838" s="1">
        <v>6.02</v>
      </c>
    </row>
    <row r="839" spans="1:5" x14ac:dyDescent="0.35">
      <c r="A839" s="1">
        <v>48</v>
      </c>
      <c r="B839" s="1">
        <v>36.67</v>
      </c>
      <c r="D839" s="1">
        <v>48</v>
      </c>
      <c r="E839" s="1">
        <v>11.86</v>
      </c>
    </row>
    <row r="840" spans="1:5" x14ac:dyDescent="0.35">
      <c r="A840" s="1">
        <v>60</v>
      </c>
      <c r="B840" s="1">
        <v>38.06</v>
      </c>
      <c r="D840" s="1">
        <v>60</v>
      </c>
      <c r="E840" s="1">
        <v>8.25</v>
      </c>
    </row>
    <row r="841" spans="1:5" x14ac:dyDescent="0.35">
      <c r="A841" s="1">
        <v>57</v>
      </c>
      <c r="B841" s="1">
        <v>38</v>
      </c>
      <c r="D841" s="1">
        <v>57</v>
      </c>
      <c r="E841" s="1">
        <v>8.1300000000000008</v>
      </c>
    </row>
    <row r="842" spans="1:5" x14ac:dyDescent="0.35">
      <c r="A842" s="1">
        <v>60</v>
      </c>
      <c r="B842" s="1">
        <v>35.1</v>
      </c>
      <c r="D842" s="1">
        <v>60</v>
      </c>
      <c r="E842" s="1">
        <v>10.1</v>
      </c>
    </row>
    <row r="843" spans="1:5" x14ac:dyDescent="0.35">
      <c r="A843" s="1">
        <v>56</v>
      </c>
      <c r="B843" s="1">
        <v>33.82</v>
      </c>
      <c r="D843" s="1">
        <v>56</v>
      </c>
      <c r="E843" s="1">
        <v>5.89</v>
      </c>
    </row>
    <row r="844" spans="1:5" x14ac:dyDescent="0.35">
      <c r="A844" s="1">
        <v>50</v>
      </c>
      <c r="B844" s="1">
        <v>37.43</v>
      </c>
      <c r="D844" s="1">
        <v>50</v>
      </c>
      <c r="E844" s="1">
        <v>4.97</v>
      </c>
    </row>
    <row r="845" spans="1:5" x14ac:dyDescent="0.35">
      <c r="A845" s="1">
        <v>60</v>
      </c>
      <c r="B845" s="1">
        <v>30.5</v>
      </c>
      <c r="D845" s="1">
        <v>60</v>
      </c>
      <c r="E845" s="1">
        <v>9.9</v>
      </c>
    </row>
    <row r="846" spans="1:5" x14ac:dyDescent="0.35">
      <c r="A846" s="1">
        <v>60</v>
      </c>
      <c r="B846" s="1">
        <v>24.53</v>
      </c>
      <c r="D846" s="1">
        <v>60</v>
      </c>
      <c r="E846" s="1">
        <v>9.0500000000000007</v>
      </c>
    </row>
    <row r="847" spans="1:5" x14ac:dyDescent="0.35">
      <c r="A847" s="1">
        <v>57</v>
      </c>
      <c r="B847" s="1">
        <v>25.74</v>
      </c>
      <c r="D847" s="1">
        <v>57</v>
      </c>
      <c r="E847" s="1">
        <v>10.93</v>
      </c>
    </row>
    <row r="848" spans="1:5" x14ac:dyDescent="0.35">
      <c r="A848" s="1">
        <v>52</v>
      </c>
      <c r="B848" s="1">
        <v>34.08</v>
      </c>
      <c r="D848" s="1">
        <v>52</v>
      </c>
      <c r="E848" s="1">
        <v>7.58</v>
      </c>
    </row>
    <row r="849" spans="1:5" x14ac:dyDescent="0.35">
      <c r="A849" s="1">
        <v>59</v>
      </c>
      <c r="B849" s="1">
        <v>31.35</v>
      </c>
      <c r="D849" s="1">
        <v>59</v>
      </c>
      <c r="E849" s="1">
        <v>11</v>
      </c>
    </row>
    <row r="850" spans="1:5" x14ac:dyDescent="0.35">
      <c r="A850" s="1">
        <v>24</v>
      </c>
      <c r="B850" s="1">
        <v>26.79</v>
      </c>
      <c r="D850" s="1">
        <v>24</v>
      </c>
      <c r="E850" s="1">
        <v>5.0599999999999996</v>
      </c>
    </row>
    <row r="851" spans="1:5" x14ac:dyDescent="0.35">
      <c r="A851" s="1">
        <v>34</v>
      </c>
      <c r="B851" s="1">
        <v>42.78</v>
      </c>
      <c r="D851" s="1">
        <v>34</v>
      </c>
      <c r="E851" s="1">
        <v>6.11</v>
      </c>
    </row>
    <row r="852" spans="1:5" x14ac:dyDescent="0.35">
      <c r="A852" s="1">
        <v>52</v>
      </c>
      <c r="B852" s="1">
        <v>46.75</v>
      </c>
      <c r="D852" s="1">
        <v>52</v>
      </c>
      <c r="E852" s="1">
        <v>6.66</v>
      </c>
    </row>
    <row r="853" spans="1:5" x14ac:dyDescent="0.35">
      <c r="A853" s="1">
        <v>53</v>
      </c>
      <c r="B853" s="1">
        <v>32.15</v>
      </c>
      <c r="D853" s="1">
        <v>53</v>
      </c>
      <c r="E853" s="1">
        <v>4.0199999999999996</v>
      </c>
    </row>
    <row r="854" spans="1:5" x14ac:dyDescent="0.35">
      <c r="A854" s="1">
        <v>61</v>
      </c>
      <c r="B854" s="1">
        <v>43.4</v>
      </c>
      <c r="D854" s="1">
        <v>61</v>
      </c>
      <c r="E854" s="1">
        <v>8.81</v>
      </c>
    </row>
    <row r="855" spans="1:5" x14ac:dyDescent="0.35">
      <c r="A855" s="1">
        <v>61</v>
      </c>
      <c r="B855" s="1">
        <v>31.57</v>
      </c>
      <c r="D855" s="1">
        <v>61</v>
      </c>
      <c r="E855" s="1">
        <v>7.92</v>
      </c>
    </row>
    <row r="856" spans="1:5" x14ac:dyDescent="0.35">
      <c r="A856" s="1">
        <v>60</v>
      </c>
      <c r="B856" s="1">
        <v>24.32</v>
      </c>
      <c r="D856" s="1">
        <v>60</v>
      </c>
      <c r="E856" s="1">
        <v>7.48</v>
      </c>
    </row>
    <row r="857" spans="1:5" x14ac:dyDescent="0.35">
      <c r="A857" s="1">
        <v>56</v>
      </c>
      <c r="B857" s="1">
        <v>31.07</v>
      </c>
      <c r="D857" s="1">
        <v>56</v>
      </c>
      <c r="E857" s="1">
        <v>4.62</v>
      </c>
    </row>
    <row r="858" spans="1:5" x14ac:dyDescent="0.35">
      <c r="A858" s="1">
        <v>54</v>
      </c>
      <c r="B858" s="1">
        <v>35.814999999999998</v>
      </c>
      <c r="D858" s="1">
        <v>54</v>
      </c>
      <c r="E858" s="1">
        <v>8.4700000000000006</v>
      </c>
    </row>
    <row r="859" spans="1:5" x14ac:dyDescent="0.35">
      <c r="A859" s="1">
        <v>55</v>
      </c>
      <c r="B859" s="1">
        <v>40.81</v>
      </c>
      <c r="D859" s="1">
        <v>55</v>
      </c>
      <c r="E859" s="1">
        <v>10.58</v>
      </c>
    </row>
    <row r="860" spans="1:5" x14ac:dyDescent="0.35">
      <c r="A860" s="1">
        <v>54</v>
      </c>
      <c r="B860" s="1">
        <v>24.605</v>
      </c>
      <c r="D860" s="1">
        <v>54</v>
      </c>
      <c r="E860" s="1">
        <v>7.48</v>
      </c>
    </row>
    <row r="861" spans="1:5" x14ac:dyDescent="0.35">
      <c r="A861" s="1">
        <v>54</v>
      </c>
      <c r="B861" s="1">
        <v>21.47</v>
      </c>
      <c r="D861" s="1">
        <v>54</v>
      </c>
      <c r="E861" s="1">
        <v>7.82</v>
      </c>
    </row>
    <row r="862" spans="1:5" x14ac:dyDescent="0.35">
      <c r="A862" s="1">
        <v>27</v>
      </c>
      <c r="B862" s="1">
        <v>52.89</v>
      </c>
      <c r="D862" s="1">
        <v>27</v>
      </c>
      <c r="E862" s="1">
        <v>4.96</v>
      </c>
    </row>
    <row r="863" spans="1:5" x14ac:dyDescent="0.35">
      <c r="A863" s="1">
        <v>58</v>
      </c>
      <c r="B863" s="1">
        <v>32.965000000000003</v>
      </c>
      <c r="D863" s="1">
        <v>58</v>
      </c>
      <c r="E863" s="1">
        <v>6.15</v>
      </c>
    </row>
    <row r="864" spans="1:5" x14ac:dyDescent="0.35">
      <c r="A864" s="1">
        <v>43</v>
      </c>
      <c r="B864" s="1">
        <v>36.799999999999997</v>
      </c>
      <c r="D864" s="1">
        <v>43</v>
      </c>
      <c r="E864" s="1">
        <v>4.62</v>
      </c>
    </row>
    <row r="865" spans="1:5" x14ac:dyDescent="0.35">
      <c r="A865" s="1">
        <v>50</v>
      </c>
      <c r="B865" s="1">
        <v>34.299999999999997</v>
      </c>
      <c r="D865" s="1">
        <v>50</v>
      </c>
      <c r="E865" s="1">
        <v>4.87</v>
      </c>
    </row>
    <row r="866" spans="1:5" x14ac:dyDescent="0.35">
      <c r="A866" s="1">
        <v>33</v>
      </c>
      <c r="B866" s="1">
        <v>35.244999999999997</v>
      </c>
      <c r="D866" s="1">
        <v>33</v>
      </c>
      <c r="E866" s="1">
        <v>4.63</v>
      </c>
    </row>
    <row r="867" spans="1:5" x14ac:dyDescent="0.35">
      <c r="A867" s="1">
        <v>60</v>
      </c>
      <c r="B867" s="1">
        <v>26.23</v>
      </c>
      <c r="D867" s="1">
        <v>60</v>
      </c>
      <c r="E867" s="1">
        <v>11.93</v>
      </c>
    </row>
    <row r="868" spans="1:5" x14ac:dyDescent="0.35">
      <c r="A868" s="1">
        <v>56</v>
      </c>
      <c r="B868" s="1">
        <v>36.1</v>
      </c>
      <c r="D868" s="1">
        <v>56</v>
      </c>
      <c r="E868" s="1">
        <v>5.65</v>
      </c>
    </row>
    <row r="869" spans="1:5" x14ac:dyDescent="0.35">
      <c r="A869" s="1">
        <v>59</v>
      </c>
      <c r="B869" s="1">
        <v>37.1</v>
      </c>
      <c r="D869" s="1">
        <v>59</v>
      </c>
      <c r="E869" s="1">
        <v>11.21</v>
      </c>
    </row>
    <row r="870" spans="1:5" x14ac:dyDescent="0.35">
      <c r="A870" s="1">
        <v>59</v>
      </c>
      <c r="B870" s="1">
        <v>27.5</v>
      </c>
      <c r="D870" s="1">
        <v>59</v>
      </c>
      <c r="E870" s="1">
        <v>10.62</v>
      </c>
    </row>
    <row r="871" spans="1:5" x14ac:dyDescent="0.35">
      <c r="A871" s="1">
        <v>59</v>
      </c>
      <c r="B871" s="1">
        <v>24.7</v>
      </c>
      <c r="D871" s="1">
        <v>59</v>
      </c>
      <c r="E871" s="1">
        <v>10.7</v>
      </c>
    </row>
    <row r="872" spans="1:5" x14ac:dyDescent="0.35">
      <c r="A872" s="1">
        <v>59</v>
      </c>
      <c r="B872" s="1">
        <v>26.78</v>
      </c>
      <c r="D872" s="1">
        <v>59</v>
      </c>
      <c r="E872" s="1">
        <v>10.02</v>
      </c>
    </row>
    <row r="873" spans="1:5" x14ac:dyDescent="0.35">
      <c r="A873" s="1">
        <v>32</v>
      </c>
      <c r="B873" s="1">
        <v>45.8</v>
      </c>
      <c r="D873" s="1">
        <v>32</v>
      </c>
      <c r="E873" s="1">
        <v>4.8499999999999996</v>
      </c>
    </row>
    <row r="874" spans="1:5" x14ac:dyDescent="0.35">
      <c r="A874" s="1">
        <v>56</v>
      </c>
      <c r="B874" s="1">
        <v>29</v>
      </c>
      <c r="D874" s="1">
        <v>56</v>
      </c>
      <c r="E874" s="1">
        <v>4.3899999999999997</v>
      </c>
    </row>
    <row r="875" spans="1:5" x14ac:dyDescent="0.35">
      <c r="A875" s="1">
        <v>55</v>
      </c>
      <c r="B875" s="1">
        <v>33.534999999999997</v>
      </c>
      <c r="D875" s="1">
        <v>55</v>
      </c>
      <c r="E875" s="1">
        <v>8.24</v>
      </c>
    </row>
    <row r="876" spans="1:5" x14ac:dyDescent="0.35">
      <c r="A876" s="1">
        <v>55</v>
      </c>
      <c r="B876" s="1">
        <v>32.774999999999999</v>
      </c>
      <c r="D876" s="1">
        <v>55</v>
      </c>
      <c r="E876" s="1">
        <v>9.77</v>
      </c>
    </row>
    <row r="877" spans="1:5" x14ac:dyDescent="0.35">
      <c r="A877" s="1">
        <v>56</v>
      </c>
      <c r="B877" s="1">
        <v>37.51</v>
      </c>
      <c r="D877" s="1">
        <v>56</v>
      </c>
      <c r="E877" s="1">
        <v>5.5</v>
      </c>
    </row>
    <row r="878" spans="1:5" x14ac:dyDescent="0.35">
      <c r="A878" s="1">
        <v>36</v>
      </c>
      <c r="B878" s="1">
        <v>39.86</v>
      </c>
      <c r="D878" s="1">
        <v>36</v>
      </c>
      <c r="E878" s="1">
        <v>11.84</v>
      </c>
    </row>
    <row r="879" spans="1:5" x14ac:dyDescent="0.35">
      <c r="A879" s="1">
        <v>33</v>
      </c>
      <c r="B879" s="1">
        <v>42.13</v>
      </c>
      <c r="D879" s="1">
        <v>33</v>
      </c>
      <c r="E879" s="1">
        <v>4.66</v>
      </c>
    </row>
    <row r="880" spans="1:5" x14ac:dyDescent="0.35">
      <c r="A880" s="1">
        <v>48</v>
      </c>
      <c r="B880" s="1">
        <v>35.99</v>
      </c>
      <c r="D880" s="1">
        <v>48</v>
      </c>
      <c r="E880" s="1">
        <v>11.11</v>
      </c>
    </row>
    <row r="881" spans="1:5" x14ac:dyDescent="0.35">
      <c r="A881" s="1">
        <v>59</v>
      </c>
      <c r="B881" s="1">
        <v>35.200000000000003</v>
      </c>
      <c r="D881" s="1">
        <v>59</v>
      </c>
      <c r="E881" s="1">
        <v>7.72</v>
      </c>
    </row>
    <row r="882" spans="1:5" x14ac:dyDescent="0.35">
      <c r="A882" s="1">
        <v>56</v>
      </c>
      <c r="B882" s="1">
        <v>29.91</v>
      </c>
      <c r="D882" s="1">
        <v>56</v>
      </c>
      <c r="E882" s="1">
        <v>5.55</v>
      </c>
    </row>
    <row r="883" spans="1:5" x14ac:dyDescent="0.35">
      <c r="A883" s="1">
        <v>58</v>
      </c>
      <c r="B883" s="1">
        <v>36.479999999999997</v>
      </c>
      <c r="D883" s="1">
        <v>58</v>
      </c>
      <c r="E883" s="1">
        <v>5.05</v>
      </c>
    </row>
    <row r="884" spans="1:5" x14ac:dyDescent="0.35">
      <c r="A884" s="1">
        <v>59</v>
      </c>
      <c r="B884" s="1">
        <v>27.5</v>
      </c>
      <c r="D884" s="1">
        <v>59</v>
      </c>
      <c r="E884" s="1">
        <v>8.69</v>
      </c>
    </row>
    <row r="885" spans="1:5" x14ac:dyDescent="0.35">
      <c r="A885" s="1">
        <v>58</v>
      </c>
      <c r="B885" s="1">
        <v>33.44</v>
      </c>
      <c r="D885" s="1">
        <v>58</v>
      </c>
      <c r="E885" s="1">
        <v>5.9</v>
      </c>
    </row>
    <row r="886" spans="1:5" x14ac:dyDescent="0.35">
      <c r="A886" s="1">
        <v>58</v>
      </c>
      <c r="B886" s="1">
        <v>28.215</v>
      </c>
      <c r="D886" s="1">
        <v>58</v>
      </c>
      <c r="E886" s="1">
        <v>6.29</v>
      </c>
    </row>
    <row r="887" spans="1:5" x14ac:dyDescent="0.35">
      <c r="A887" s="1">
        <v>58</v>
      </c>
      <c r="B887" s="1">
        <v>27.17</v>
      </c>
      <c r="D887" s="1">
        <v>58</v>
      </c>
      <c r="E887" s="1">
        <v>5.84</v>
      </c>
    </row>
    <row r="888" spans="1:5" x14ac:dyDescent="0.35">
      <c r="A888" s="1">
        <v>45</v>
      </c>
      <c r="B888" s="1">
        <v>35.380000000000003</v>
      </c>
      <c r="D888" s="1">
        <v>45</v>
      </c>
      <c r="E888" s="1">
        <v>6.12</v>
      </c>
    </row>
    <row r="889" spans="1:5" x14ac:dyDescent="0.35">
      <c r="A889" s="1">
        <v>31</v>
      </c>
      <c r="B889" s="1">
        <v>43.48</v>
      </c>
      <c r="D889" s="1">
        <v>31</v>
      </c>
      <c r="E889" s="1">
        <v>6.24</v>
      </c>
    </row>
    <row r="890" spans="1:5" x14ac:dyDescent="0.35">
      <c r="A890" s="1">
        <v>35</v>
      </c>
      <c r="B890" s="1">
        <v>41.73</v>
      </c>
      <c r="D890" s="1">
        <v>35</v>
      </c>
      <c r="E890" s="1">
        <v>6.25</v>
      </c>
    </row>
    <row r="891" spans="1:5" x14ac:dyDescent="0.35">
      <c r="A891" s="1">
        <v>60</v>
      </c>
      <c r="B891" s="1">
        <v>28.9</v>
      </c>
      <c r="D891" s="1">
        <v>60</v>
      </c>
      <c r="E891" s="1">
        <v>11.96</v>
      </c>
    </row>
    <row r="892" spans="1:5" x14ac:dyDescent="0.35">
      <c r="A892" s="1">
        <v>60</v>
      </c>
      <c r="B892" s="1">
        <v>25.74</v>
      </c>
      <c r="D892" s="1">
        <v>60</v>
      </c>
      <c r="E892" s="1">
        <v>7.69</v>
      </c>
    </row>
    <row r="893" spans="1:5" x14ac:dyDescent="0.35">
      <c r="A893" s="1">
        <v>48</v>
      </c>
      <c r="B893" s="1">
        <v>36.06</v>
      </c>
      <c r="D893" s="1">
        <v>48</v>
      </c>
      <c r="E893" s="1">
        <v>8.83</v>
      </c>
    </row>
    <row r="894" spans="1:5" x14ac:dyDescent="0.35">
      <c r="A894" s="1">
        <v>31</v>
      </c>
      <c r="B894" s="1">
        <v>43.28</v>
      </c>
      <c r="D894" s="1">
        <v>31</v>
      </c>
      <c r="E894" s="1">
        <v>4.41</v>
      </c>
    </row>
    <row r="895" spans="1:5" x14ac:dyDescent="0.35">
      <c r="A895" s="1">
        <v>60</v>
      </c>
      <c r="B895" s="1">
        <v>28.785</v>
      </c>
      <c r="D895" s="1">
        <v>60</v>
      </c>
      <c r="E895" s="1">
        <v>9.1</v>
      </c>
    </row>
    <row r="896" spans="1:5" x14ac:dyDescent="0.35">
      <c r="A896" s="1">
        <v>59</v>
      </c>
      <c r="B896" s="1">
        <v>25.46</v>
      </c>
      <c r="D896" s="1">
        <v>59</v>
      </c>
      <c r="E896" s="1">
        <v>11.52</v>
      </c>
    </row>
    <row r="897" spans="1:5" x14ac:dyDescent="0.35">
      <c r="A897" s="1">
        <v>54</v>
      </c>
      <c r="B897" s="1">
        <v>30.8</v>
      </c>
      <c r="D897" s="1">
        <v>54</v>
      </c>
      <c r="E897" s="1">
        <v>10.95</v>
      </c>
    </row>
    <row r="898" spans="1:5" x14ac:dyDescent="0.35">
      <c r="A898" s="1">
        <v>54</v>
      </c>
      <c r="B898" s="1">
        <v>28.88</v>
      </c>
      <c r="D898" s="1">
        <v>54</v>
      </c>
      <c r="E898" s="1">
        <v>11.5</v>
      </c>
    </row>
    <row r="899" spans="1:5" x14ac:dyDescent="0.35">
      <c r="A899" s="1">
        <v>54</v>
      </c>
      <c r="B899" s="1">
        <v>23</v>
      </c>
      <c r="D899" s="1">
        <v>54</v>
      </c>
      <c r="E899" s="1">
        <v>9.8800000000000008</v>
      </c>
    </row>
    <row r="900" spans="1:5" x14ac:dyDescent="0.35">
      <c r="A900" s="1">
        <v>38</v>
      </c>
      <c r="B900" s="1">
        <v>38.25</v>
      </c>
      <c r="D900" s="1">
        <v>38</v>
      </c>
      <c r="E900" s="1">
        <v>6.2</v>
      </c>
    </row>
    <row r="901" spans="1:5" x14ac:dyDescent="0.35">
      <c r="A901" s="1">
        <v>36</v>
      </c>
      <c r="B901" s="1">
        <v>39.25</v>
      </c>
      <c r="D901" s="1">
        <v>36</v>
      </c>
      <c r="E901" s="1">
        <v>8.41</v>
      </c>
    </row>
    <row r="902" spans="1:5" x14ac:dyDescent="0.35">
      <c r="A902" s="1">
        <v>56</v>
      </c>
      <c r="B902" s="1">
        <v>26.6</v>
      </c>
      <c r="D902" s="1">
        <v>56</v>
      </c>
      <c r="E902" s="1">
        <v>5.07</v>
      </c>
    </row>
    <row r="903" spans="1:5" x14ac:dyDescent="0.35">
      <c r="A903" s="1">
        <v>43</v>
      </c>
      <c r="B903" s="1">
        <v>35.700000000000003</v>
      </c>
      <c r="D903" s="1">
        <v>43</v>
      </c>
      <c r="E903" s="1">
        <v>4.0599999999999996</v>
      </c>
    </row>
    <row r="904" spans="1:5" x14ac:dyDescent="0.35">
      <c r="A904" s="1">
        <v>57</v>
      </c>
      <c r="B904" s="1">
        <v>20.100000000000001</v>
      </c>
      <c r="D904" s="1">
        <v>57</v>
      </c>
      <c r="E904" s="1">
        <v>10.52</v>
      </c>
    </row>
    <row r="905" spans="1:5" x14ac:dyDescent="0.35">
      <c r="A905" s="1">
        <v>57</v>
      </c>
      <c r="B905" s="1">
        <v>22.23</v>
      </c>
      <c r="D905" s="1">
        <v>57</v>
      </c>
      <c r="E905" s="1">
        <v>9.65</v>
      </c>
    </row>
    <row r="906" spans="1:5" x14ac:dyDescent="0.35">
      <c r="A906" s="1">
        <v>40</v>
      </c>
      <c r="B906" s="1">
        <v>36.47</v>
      </c>
      <c r="D906" s="1">
        <v>40</v>
      </c>
      <c r="E906" s="1">
        <v>6.21</v>
      </c>
    </row>
    <row r="907" spans="1:5" x14ac:dyDescent="0.35">
      <c r="A907" s="1">
        <v>29</v>
      </c>
      <c r="B907" s="1">
        <v>49.64</v>
      </c>
      <c r="D907" s="1">
        <v>29</v>
      </c>
      <c r="E907" s="1">
        <v>4.76</v>
      </c>
    </row>
    <row r="908" spans="1:5" x14ac:dyDescent="0.35">
      <c r="A908" s="1">
        <v>39</v>
      </c>
      <c r="B908" s="1">
        <v>36.799999999999997</v>
      </c>
      <c r="D908" s="1">
        <v>39</v>
      </c>
      <c r="E908" s="1">
        <v>5.73</v>
      </c>
    </row>
    <row r="909" spans="1:5" x14ac:dyDescent="0.35">
      <c r="A909" s="1">
        <v>55</v>
      </c>
      <c r="B909" s="1">
        <v>33.880000000000003</v>
      </c>
      <c r="D909" s="1">
        <v>55</v>
      </c>
      <c r="E909" s="1">
        <v>10.78</v>
      </c>
    </row>
    <row r="910" spans="1:5" x14ac:dyDescent="0.35">
      <c r="A910" s="1">
        <v>58</v>
      </c>
      <c r="B910" s="1">
        <v>32.01</v>
      </c>
      <c r="D910" s="1">
        <v>58</v>
      </c>
      <c r="E910" s="1">
        <v>5.08</v>
      </c>
    </row>
    <row r="911" spans="1:5" x14ac:dyDescent="0.35">
      <c r="A911" s="1">
        <v>57</v>
      </c>
      <c r="B911" s="1">
        <v>33.630000000000003</v>
      </c>
      <c r="D911" s="1">
        <v>57</v>
      </c>
      <c r="E911" s="1">
        <v>11.39</v>
      </c>
    </row>
    <row r="912" spans="1:5" x14ac:dyDescent="0.35">
      <c r="A912" s="1">
        <v>58</v>
      </c>
      <c r="B912" s="1">
        <v>34.865000000000002</v>
      </c>
      <c r="D912" s="1">
        <v>58</v>
      </c>
      <c r="E912" s="1">
        <v>5.35</v>
      </c>
    </row>
    <row r="913" spans="1:5" x14ac:dyDescent="0.35">
      <c r="A913" s="1">
        <v>31</v>
      </c>
      <c r="B913" s="1">
        <v>43.11</v>
      </c>
      <c r="D913" s="1">
        <v>31</v>
      </c>
      <c r="E913" s="1">
        <v>5.6</v>
      </c>
    </row>
    <row r="914" spans="1:5" x14ac:dyDescent="0.35">
      <c r="A914" s="1">
        <v>58</v>
      </c>
      <c r="B914" s="1">
        <v>30.305</v>
      </c>
      <c r="D914" s="1">
        <v>58</v>
      </c>
      <c r="E914" s="1">
        <v>4.2699999999999996</v>
      </c>
    </row>
    <row r="915" spans="1:5" x14ac:dyDescent="0.35">
      <c r="A915" s="1">
        <v>58</v>
      </c>
      <c r="B915" s="1">
        <v>25.175000000000001</v>
      </c>
      <c r="D915" s="1">
        <v>58</v>
      </c>
      <c r="E915" s="1">
        <v>5.57</v>
      </c>
    </row>
    <row r="916" spans="1:5" x14ac:dyDescent="0.35">
      <c r="A916" s="1">
        <v>58</v>
      </c>
      <c r="B916" s="1">
        <v>26.8</v>
      </c>
      <c r="D916" s="1">
        <v>58</v>
      </c>
      <c r="E916" s="1">
        <v>5.68</v>
      </c>
    </row>
    <row r="917" spans="1:5" x14ac:dyDescent="0.35">
      <c r="A917" s="1">
        <v>19</v>
      </c>
      <c r="B917" s="1">
        <v>21.78</v>
      </c>
      <c r="D917" s="1">
        <v>19</v>
      </c>
      <c r="E917" s="1">
        <v>5.3</v>
      </c>
    </row>
    <row r="918" spans="1:5" x14ac:dyDescent="0.35">
      <c r="A918" s="1">
        <v>55</v>
      </c>
      <c r="B918" s="1">
        <v>30.14</v>
      </c>
      <c r="D918" s="1">
        <v>55</v>
      </c>
      <c r="E918" s="1">
        <v>9.4499999999999993</v>
      </c>
    </row>
    <row r="919" spans="1:5" x14ac:dyDescent="0.35">
      <c r="A919" s="1">
        <v>55</v>
      </c>
      <c r="B919" s="1">
        <v>29.7</v>
      </c>
      <c r="D919" s="1">
        <v>55</v>
      </c>
      <c r="E919" s="1">
        <v>6.79</v>
      </c>
    </row>
    <row r="920" spans="1:5" x14ac:dyDescent="0.35">
      <c r="A920" s="1">
        <v>55</v>
      </c>
      <c r="B920" s="1">
        <v>32.395000000000003</v>
      </c>
      <c r="D920" s="1">
        <v>55</v>
      </c>
      <c r="E920" s="1">
        <v>11.1</v>
      </c>
    </row>
    <row r="921" spans="1:5" x14ac:dyDescent="0.35">
      <c r="A921" s="1">
        <v>48</v>
      </c>
      <c r="B921" s="1">
        <v>36.64</v>
      </c>
      <c r="D921" s="1">
        <v>48</v>
      </c>
      <c r="E921" s="1">
        <v>7.26</v>
      </c>
    </row>
    <row r="922" spans="1:5" x14ac:dyDescent="0.35">
      <c r="A922" s="1">
        <v>58</v>
      </c>
      <c r="B922" s="1">
        <v>39.049999999999997</v>
      </c>
      <c r="D922" s="1">
        <v>58</v>
      </c>
      <c r="E922" s="1">
        <v>5.27</v>
      </c>
    </row>
    <row r="923" spans="1:5" x14ac:dyDescent="0.35">
      <c r="A923" s="1">
        <v>58</v>
      </c>
      <c r="B923" s="1">
        <v>33.1</v>
      </c>
      <c r="D923" s="1">
        <v>58</v>
      </c>
      <c r="E923" s="1">
        <v>5.46</v>
      </c>
    </row>
    <row r="924" spans="1:5" x14ac:dyDescent="0.35">
      <c r="A924" s="1">
        <v>57</v>
      </c>
      <c r="B924" s="1">
        <v>31.824999999999999</v>
      </c>
      <c r="D924" s="1">
        <v>57</v>
      </c>
      <c r="E924" s="1">
        <v>8.1300000000000008</v>
      </c>
    </row>
    <row r="925" spans="1:5" x14ac:dyDescent="0.35">
      <c r="A925" s="1">
        <v>58</v>
      </c>
      <c r="B925" s="1">
        <v>29</v>
      </c>
      <c r="D925" s="1">
        <v>58</v>
      </c>
      <c r="E925" s="1">
        <v>4.25</v>
      </c>
    </row>
    <row r="926" spans="1:5" x14ac:dyDescent="0.35">
      <c r="A926" s="1">
        <v>57</v>
      </c>
      <c r="B926" s="1">
        <v>30.495000000000001</v>
      </c>
      <c r="D926" s="1">
        <v>57</v>
      </c>
      <c r="E926" s="1">
        <v>8.68</v>
      </c>
    </row>
    <row r="927" spans="1:5" x14ac:dyDescent="0.35">
      <c r="A927" s="1">
        <v>58</v>
      </c>
      <c r="B927" s="1">
        <v>25.2</v>
      </c>
      <c r="D927" s="1">
        <v>58</v>
      </c>
      <c r="E927" s="1">
        <v>6.25</v>
      </c>
    </row>
    <row r="928" spans="1:5" x14ac:dyDescent="0.35">
      <c r="A928" s="1">
        <v>58</v>
      </c>
      <c r="B928" s="1">
        <v>22.77</v>
      </c>
      <c r="D928" s="1">
        <v>58</v>
      </c>
      <c r="E928" s="1">
        <v>4.47</v>
      </c>
    </row>
    <row r="929" spans="1:5" x14ac:dyDescent="0.35">
      <c r="A929" s="1">
        <v>57</v>
      </c>
      <c r="B929" s="1">
        <v>23.18</v>
      </c>
      <c r="D929" s="1">
        <v>57</v>
      </c>
      <c r="E929" s="1">
        <v>8.31</v>
      </c>
    </row>
    <row r="930" spans="1:5" x14ac:dyDescent="0.35">
      <c r="A930" s="1">
        <v>40</v>
      </c>
      <c r="B930" s="1">
        <v>35.409999999999997</v>
      </c>
      <c r="D930" s="1">
        <v>40</v>
      </c>
      <c r="E930" s="1">
        <v>5.68</v>
      </c>
    </row>
    <row r="931" spans="1:5" x14ac:dyDescent="0.35">
      <c r="A931" s="1">
        <v>56</v>
      </c>
      <c r="B931" s="1">
        <v>32.11</v>
      </c>
      <c r="D931" s="1">
        <v>56</v>
      </c>
      <c r="E931" s="1">
        <v>4.75</v>
      </c>
    </row>
    <row r="932" spans="1:5" x14ac:dyDescent="0.35">
      <c r="A932" s="1">
        <v>43</v>
      </c>
      <c r="B932" s="1">
        <v>34.479999999999997</v>
      </c>
      <c r="D932" s="1">
        <v>43</v>
      </c>
      <c r="E932" s="1">
        <v>6.31</v>
      </c>
    </row>
    <row r="933" spans="1:5" x14ac:dyDescent="0.35">
      <c r="A933" s="1">
        <v>58</v>
      </c>
      <c r="B933" s="1">
        <v>34.39</v>
      </c>
      <c r="D933" s="1">
        <v>58</v>
      </c>
      <c r="E933" s="1">
        <v>6.28</v>
      </c>
    </row>
    <row r="934" spans="1:5" x14ac:dyDescent="0.35">
      <c r="A934" s="1">
        <v>59</v>
      </c>
      <c r="B934" s="1">
        <v>26.4</v>
      </c>
      <c r="D934" s="1">
        <v>59</v>
      </c>
      <c r="E934" s="1">
        <v>9.2899999999999991</v>
      </c>
    </row>
    <row r="935" spans="1:5" x14ac:dyDescent="0.35">
      <c r="A935" s="1">
        <v>53</v>
      </c>
      <c r="B935" s="1">
        <v>28.1</v>
      </c>
      <c r="D935" s="1">
        <v>53</v>
      </c>
      <c r="E935" s="1">
        <v>5.79</v>
      </c>
    </row>
    <row r="936" spans="1:5" x14ac:dyDescent="0.35">
      <c r="A936" s="1">
        <v>34</v>
      </c>
      <c r="B936" s="1">
        <v>27</v>
      </c>
      <c r="D936" s="1">
        <v>34</v>
      </c>
      <c r="E936" s="1">
        <v>4.54</v>
      </c>
    </row>
    <row r="937" spans="1:5" x14ac:dyDescent="0.35">
      <c r="A937" s="1">
        <v>58</v>
      </c>
      <c r="B937" s="1">
        <v>28.594999999999999</v>
      </c>
      <c r="D937" s="1">
        <v>58</v>
      </c>
      <c r="E937" s="1">
        <v>4.68</v>
      </c>
    </row>
    <row r="938" spans="1:5" x14ac:dyDescent="0.35">
      <c r="A938" s="1">
        <v>38</v>
      </c>
      <c r="B938" s="1">
        <v>36.799999999999997</v>
      </c>
      <c r="D938" s="1">
        <v>38</v>
      </c>
      <c r="E938" s="1">
        <v>5.88</v>
      </c>
    </row>
    <row r="939" spans="1:5" x14ac:dyDescent="0.35">
      <c r="A939" s="1">
        <v>53</v>
      </c>
      <c r="B939" s="1">
        <v>23.75</v>
      </c>
      <c r="D939" s="1">
        <v>53</v>
      </c>
      <c r="E939" s="1">
        <v>5.42</v>
      </c>
    </row>
    <row r="940" spans="1:5" x14ac:dyDescent="0.35">
      <c r="A940" s="1">
        <v>40</v>
      </c>
      <c r="B940" s="1">
        <v>35.619999999999997</v>
      </c>
      <c r="D940" s="1">
        <v>40</v>
      </c>
      <c r="E940" s="1">
        <v>4.16</v>
      </c>
    </row>
    <row r="941" spans="1:5" x14ac:dyDescent="0.35">
      <c r="A941" s="1">
        <v>52</v>
      </c>
      <c r="B941" s="1">
        <v>30.69</v>
      </c>
      <c r="D941" s="1">
        <v>52</v>
      </c>
      <c r="E941" s="1">
        <v>7.05</v>
      </c>
    </row>
    <row r="942" spans="1:5" x14ac:dyDescent="0.35">
      <c r="A942" s="1">
        <v>56</v>
      </c>
      <c r="B942" s="1">
        <v>35.799999999999997</v>
      </c>
      <c r="D942" s="1">
        <v>56</v>
      </c>
      <c r="E942" s="1">
        <v>5.63</v>
      </c>
    </row>
    <row r="943" spans="1:5" x14ac:dyDescent="0.35">
      <c r="A943" s="1">
        <v>56</v>
      </c>
      <c r="B943" s="1">
        <v>28.785</v>
      </c>
      <c r="D943" s="1">
        <v>56</v>
      </c>
      <c r="E943" s="1">
        <v>4.24</v>
      </c>
    </row>
    <row r="944" spans="1:5" x14ac:dyDescent="0.35">
      <c r="A944" s="1">
        <v>56</v>
      </c>
      <c r="B944" s="1">
        <v>28.594999999999999</v>
      </c>
      <c r="D944" s="1">
        <v>56</v>
      </c>
      <c r="E944" s="1">
        <v>4.96</v>
      </c>
    </row>
    <row r="945" spans="1:5" x14ac:dyDescent="0.35">
      <c r="A945" s="1">
        <v>28</v>
      </c>
      <c r="B945" s="1">
        <v>48.75</v>
      </c>
      <c r="D945" s="1">
        <v>28</v>
      </c>
      <c r="E945" s="1">
        <v>4.34</v>
      </c>
    </row>
    <row r="946" spans="1:5" x14ac:dyDescent="0.35">
      <c r="A946" s="1">
        <v>56</v>
      </c>
      <c r="B946" s="1">
        <v>28.31</v>
      </c>
      <c r="D946" s="1">
        <v>56</v>
      </c>
      <c r="E946" s="1">
        <v>5.43</v>
      </c>
    </row>
    <row r="947" spans="1:5" x14ac:dyDescent="0.35">
      <c r="A947" s="1">
        <v>36</v>
      </c>
      <c r="B947" s="1">
        <v>38.39</v>
      </c>
      <c r="D947" s="1">
        <v>36</v>
      </c>
      <c r="E947" s="1">
        <v>8.33</v>
      </c>
    </row>
    <row r="948" spans="1:5" x14ac:dyDescent="0.35">
      <c r="A948" s="1">
        <v>58</v>
      </c>
      <c r="B948" s="1">
        <v>25.87</v>
      </c>
      <c r="D948" s="1">
        <v>58</v>
      </c>
      <c r="E948" s="1">
        <v>5.63</v>
      </c>
    </row>
    <row r="949" spans="1:5" x14ac:dyDescent="0.35">
      <c r="A949" s="1">
        <v>57</v>
      </c>
      <c r="B949" s="1">
        <v>43.7</v>
      </c>
      <c r="D949" s="1">
        <v>57</v>
      </c>
      <c r="E949" s="1">
        <v>7.23</v>
      </c>
    </row>
    <row r="950" spans="1:5" x14ac:dyDescent="0.35">
      <c r="A950" s="1">
        <v>57</v>
      </c>
      <c r="B950" s="1">
        <v>40.945</v>
      </c>
      <c r="D950" s="1">
        <v>57</v>
      </c>
      <c r="E950" s="1">
        <v>10.57</v>
      </c>
    </row>
    <row r="951" spans="1:5" x14ac:dyDescent="0.35">
      <c r="A951" s="1">
        <v>57</v>
      </c>
      <c r="B951" s="1">
        <v>27.94</v>
      </c>
      <c r="D951" s="1">
        <v>57</v>
      </c>
      <c r="E951" s="1">
        <v>7.92</v>
      </c>
    </row>
    <row r="952" spans="1:5" x14ac:dyDescent="0.35">
      <c r="A952" s="1">
        <v>49</v>
      </c>
      <c r="B952" s="1">
        <v>31.9</v>
      </c>
      <c r="D952" s="1">
        <v>49</v>
      </c>
      <c r="E952" s="1">
        <v>10.119999999999999</v>
      </c>
    </row>
    <row r="953" spans="1:5" x14ac:dyDescent="0.35">
      <c r="A953" s="1">
        <v>51</v>
      </c>
      <c r="B953" s="1">
        <v>31.64</v>
      </c>
      <c r="D953" s="1">
        <v>51</v>
      </c>
      <c r="E953" s="1">
        <v>7.91</v>
      </c>
    </row>
    <row r="954" spans="1:5" x14ac:dyDescent="0.35">
      <c r="A954" s="1">
        <v>54</v>
      </c>
      <c r="B954" s="1">
        <v>46.7</v>
      </c>
      <c r="D954" s="1">
        <v>54</v>
      </c>
      <c r="E954" s="1">
        <v>10.9</v>
      </c>
    </row>
    <row r="955" spans="1:5" x14ac:dyDescent="0.35">
      <c r="A955" s="1">
        <v>57</v>
      </c>
      <c r="B955" s="1">
        <v>18.335000000000001</v>
      </c>
      <c r="D955" s="1">
        <v>57</v>
      </c>
      <c r="E955" s="1">
        <v>11.83</v>
      </c>
    </row>
    <row r="956" spans="1:5" x14ac:dyDescent="0.35">
      <c r="A956" s="1">
        <v>52</v>
      </c>
      <c r="B956" s="1">
        <v>31.24</v>
      </c>
      <c r="D956" s="1">
        <v>52</v>
      </c>
      <c r="E956" s="1">
        <v>7.42</v>
      </c>
    </row>
    <row r="957" spans="1:5" x14ac:dyDescent="0.35">
      <c r="A957" s="1">
        <v>34</v>
      </c>
      <c r="B957" s="1">
        <v>39.22</v>
      </c>
      <c r="D957" s="1">
        <v>34</v>
      </c>
      <c r="E957" s="1">
        <v>5.62</v>
      </c>
    </row>
    <row r="958" spans="1:5" x14ac:dyDescent="0.35">
      <c r="A958" s="1">
        <v>51</v>
      </c>
      <c r="B958" s="1">
        <v>24.414999999999999</v>
      </c>
      <c r="D958" s="1">
        <v>51</v>
      </c>
      <c r="E958" s="1">
        <v>7.16</v>
      </c>
    </row>
    <row r="959" spans="1:5" x14ac:dyDescent="0.35">
      <c r="A959" s="1">
        <v>54</v>
      </c>
      <c r="B959" s="1">
        <v>32.299999999999997</v>
      </c>
      <c r="D959" s="1">
        <v>54</v>
      </c>
      <c r="E959" s="1">
        <v>9.89</v>
      </c>
    </row>
    <row r="960" spans="1:5" x14ac:dyDescent="0.35">
      <c r="A960" s="1">
        <v>33</v>
      </c>
      <c r="B960" s="1">
        <v>39.94</v>
      </c>
      <c r="D960" s="1">
        <v>33</v>
      </c>
      <c r="E960" s="1">
        <v>5.14</v>
      </c>
    </row>
    <row r="961" spans="1:5" x14ac:dyDescent="0.35">
      <c r="A961" s="1">
        <v>53</v>
      </c>
      <c r="B961" s="1">
        <v>30</v>
      </c>
      <c r="D961" s="1">
        <v>53</v>
      </c>
      <c r="E961" s="1">
        <v>5.61</v>
      </c>
    </row>
    <row r="962" spans="1:5" x14ac:dyDescent="0.35">
      <c r="A962" s="1">
        <v>40</v>
      </c>
      <c r="B962" s="1">
        <v>35.340000000000003</v>
      </c>
      <c r="D962" s="1">
        <v>40</v>
      </c>
      <c r="E962" s="1">
        <v>5.51</v>
      </c>
    </row>
    <row r="963" spans="1:5" x14ac:dyDescent="0.35">
      <c r="A963" s="1">
        <v>52</v>
      </c>
      <c r="B963" s="1">
        <v>32.204999999999998</v>
      </c>
      <c r="D963" s="1">
        <v>52</v>
      </c>
      <c r="E963" s="1">
        <v>8.3800000000000008</v>
      </c>
    </row>
    <row r="964" spans="1:5" x14ac:dyDescent="0.35">
      <c r="A964" s="1">
        <v>18</v>
      </c>
      <c r="B964" s="1">
        <v>33.880000000000003</v>
      </c>
      <c r="D964" s="1">
        <v>18</v>
      </c>
      <c r="E964" s="1">
        <v>4.68</v>
      </c>
    </row>
    <row r="965" spans="1:5" x14ac:dyDescent="0.35">
      <c r="A965" s="1">
        <v>56</v>
      </c>
      <c r="B965" s="1">
        <v>26.63</v>
      </c>
      <c r="D965" s="1">
        <v>56</v>
      </c>
      <c r="E965" s="1">
        <v>4.3600000000000003</v>
      </c>
    </row>
    <row r="966" spans="1:5" x14ac:dyDescent="0.35">
      <c r="A966" s="1">
        <v>57</v>
      </c>
      <c r="B966" s="1">
        <v>28.7</v>
      </c>
      <c r="D966" s="1">
        <v>57</v>
      </c>
      <c r="E966" s="1">
        <v>7.74</v>
      </c>
    </row>
    <row r="967" spans="1:5" x14ac:dyDescent="0.35">
      <c r="A967" s="1">
        <v>56</v>
      </c>
      <c r="B967" s="1">
        <v>25.65</v>
      </c>
      <c r="D967" s="1">
        <v>56</v>
      </c>
      <c r="E967" s="1">
        <v>4.05</v>
      </c>
    </row>
    <row r="968" spans="1:5" x14ac:dyDescent="0.35">
      <c r="A968" s="1">
        <v>51</v>
      </c>
      <c r="B968" s="1">
        <v>36.384999999999998</v>
      </c>
      <c r="D968" s="1">
        <v>51</v>
      </c>
      <c r="E968" s="1">
        <v>11.49</v>
      </c>
    </row>
    <row r="969" spans="1:5" x14ac:dyDescent="0.35">
      <c r="A969" s="1">
        <v>42</v>
      </c>
      <c r="B969" s="1">
        <v>34.69</v>
      </c>
      <c r="D969" s="1">
        <v>42</v>
      </c>
      <c r="E969" s="1">
        <v>5.65</v>
      </c>
    </row>
    <row r="970" spans="1:5" x14ac:dyDescent="0.35">
      <c r="A970" s="1">
        <v>37</v>
      </c>
      <c r="B970" s="1">
        <v>37.68</v>
      </c>
      <c r="D970" s="1">
        <v>37</v>
      </c>
      <c r="E970" s="1">
        <v>4.29</v>
      </c>
    </row>
    <row r="971" spans="1:5" x14ac:dyDescent="0.35">
      <c r="A971" s="1">
        <v>39</v>
      </c>
      <c r="B971" s="1">
        <v>35.49</v>
      </c>
      <c r="D971" s="1">
        <v>39</v>
      </c>
      <c r="E971" s="1">
        <v>4.74</v>
      </c>
    </row>
    <row r="972" spans="1:5" x14ac:dyDescent="0.35">
      <c r="A972" s="1">
        <v>52</v>
      </c>
      <c r="B972" s="1">
        <v>44.7</v>
      </c>
      <c r="D972" s="1">
        <v>52</v>
      </c>
      <c r="E972" s="1">
        <v>7.6</v>
      </c>
    </row>
    <row r="973" spans="1:5" x14ac:dyDescent="0.35">
      <c r="A973" s="1">
        <v>52</v>
      </c>
      <c r="B973" s="1">
        <v>38.380000000000003</v>
      </c>
      <c r="D973" s="1">
        <v>52</v>
      </c>
      <c r="E973" s="1">
        <v>8.5</v>
      </c>
    </row>
    <row r="974" spans="1:5" x14ac:dyDescent="0.35">
      <c r="A974" s="1">
        <v>55</v>
      </c>
      <c r="B974" s="1">
        <v>35.244999999999997</v>
      </c>
      <c r="D974" s="1">
        <v>55</v>
      </c>
      <c r="E974" s="1">
        <v>11.22</v>
      </c>
    </row>
    <row r="975" spans="1:5" x14ac:dyDescent="0.35">
      <c r="A975" s="1">
        <v>25</v>
      </c>
      <c r="B975" s="1">
        <v>49.84</v>
      </c>
      <c r="D975" s="1">
        <v>25</v>
      </c>
      <c r="E975" s="1">
        <v>5.0999999999999996</v>
      </c>
    </row>
    <row r="976" spans="1:5" x14ac:dyDescent="0.35">
      <c r="A976" s="1">
        <v>58</v>
      </c>
      <c r="B976" s="1">
        <v>49.06</v>
      </c>
      <c r="D976" s="1">
        <v>58</v>
      </c>
      <c r="E976" s="1">
        <v>5.43</v>
      </c>
    </row>
    <row r="977" spans="1:5" x14ac:dyDescent="0.35">
      <c r="A977" s="1">
        <v>50</v>
      </c>
      <c r="B977" s="1">
        <v>30.88</v>
      </c>
      <c r="D977" s="1">
        <v>50</v>
      </c>
      <c r="E977" s="1">
        <v>5.82</v>
      </c>
    </row>
    <row r="978" spans="1:5" x14ac:dyDescent="0.35">
      <c r="A978" s="1">
        <v>44</v>
      </c>
      <c r="B978" s="1">
        <v>33.35</v>
      </c>
      <c r="D978" s="1">
        <v>44</v>
      </c>
      <c r="E978" s="1">
        <v>6.05</v>
      </c>
    </row>
    <row r="979" spans="1:5" x14ac:dyDescent="0.35">
      <c r="A979" s="1">
        <v>58</v>
      </c>
      <c r="B979" s="1">
        <v>38</v>
      </c>
      <c r="D979" s="1">
        <v>58</v>
      </c>
      <c r="E979" s="1">
        <v>6.38</v>
      </c>
    </row>
    <row r="980" spans="1:5" x14ac:dyDescent="0.35">
      <c r="A980" s="1">
        <v>58</v>
      </c>
      <c r="B980" s="1">
        <v>36.08</v>
      </c>
      <c r="D980" s="1">
        <v>58</v>
      </c>
      <c r="E980" s="1">
        <v>5.73</v>
      </c>
    </row>
    <row r="981" spans="1:5" x14ac:dyDescent="0.35">
      <c r="A981" s="1">
        <v>58</v>
      </c>
      <c r="B981" s="1">
        <v>35.700000000000003</v>
      </c>
      <c r="D981" s="1">
        <v>58</v>
      </c>
      <c r="E981" s="1">
        <v>5.47</v>
      </c>
    </row>
    <row r="982" spans="1:5" x14ac:dyDescent="0.35">
      <c r="A982" s="1">
        <v>57</v>
      </c>
      <c r="B982" s="1">
        <v>34.01</v>
      </c>
      <c r="D982" s="1">
        <v>57</v>
      </c>
      <c r="E982" s="1">
        <v>11.3</v>
      </c>
    </row>
    <row r="983" spans="1:5" x14ac:dyDescent="0.35">
      <c r="A983" s="1">
        <v>57</v>
      </c>
      <c r="B983" s="1">
        <v>31.54</v>
      </c>
      <c r="D983" s="1">
        <v>57</v>
      </c>
      <c r="E983" s="1">
        <v>6.72</v>
      </c>
    </row>
    <row r="984" spans="1:5" x14ac:dyDescent="0.35">
      <c r="A984" s="1">
        <v>58</v>
      </c>
      <c r="B984" s="1">
        <v>23.3</v>
      </c>
      <c r="D984" s="1">
        <v>58</v>
      </c>
      <c r="E984" s="1">
        <v>5.36</v>
      </c>
    </row>
    <row r="985" spans="1:5" x14ac:dyDescent="0.35">
      <c r="A985" s="1">
        <v>54</v>
      </c>
      <c r="B985" s="1">
        <v>27.75</v>
      </c>
      <c r="D985" s="1">
        <v>54</v>
      </c>
      <c r="E985" s="1">
        <v>9.8800000000000008</v>
      </c>
    </row>
    <row r="986" spans="1:5" x14ac:dyDescent="0.35">
      <c r="A986" s="1">
        <v>33</v>
      </c>
      <c r="B986" s="1">
        <v>42.46</v>
      </c>
      <c r="D986" s="1">
        <v>33</v>
      </c>
      <c r="E986" s="1">
        <v>4.1100000000000003</v>
      </c>
    </row>
    <row r="987" spans="1:5" x14ac:dyDescent="0.35">
      <c r="A987" s="1">
        <v>20</v>
      </c>
      <c r="B987" s="1">
        <v>54.47</v>
      </c>
      <c r="D987" s="1">
        <v>20</v>
      </c>
      <c r="E987" s="1">
        <v>7.48</v>
      </c>
    </row>
    <row r="988" spans="1:5" x14ac:dyDescent="0.35">
      <c r="A988" s="1">
        <v>59</v>
      </c>
      <c r="B988" s="1">
        <v>24.93</v>
      </c>
      <c r="D988" s="1">
        <v>59</v>
      </c>
      <c r="E988" s="1">
        <v>9.18</v>
      </c>
    </row>
    <row r="989" spans="1:5" x14ac:dyDescent="0.35">
      <c r="A989" s="1">
        <v>27</v>
      </c>
      <c r="B989" s="1">
        <v>48.12</v>
      </c>
      <c r="D989" s="1">
        <v>27</v>
      </c>
      <c r="E989" s="1">
        <v>4.51</v>
      </c>
    </row>
    <row r="990" spans="1:5" x14ac:dyDescent="0.35">
      <c r="A990" s="1">
        <v>59</v>
      </c>
      <c r="B990" s="1">
        <v>24.91</v>
      </c>
      <c r="D990" s="1">
        <v>59</v>
      </c>
      <c r="E990" s="1">
        <v>7.33</v>
      </c>
    </row>
    <row r="991" spans="1:5" x14ac:dyDescent="0.35">
      <c r="A991" s="1">
        <v>54</v>
      </c>
      <c r="B991" s="1">
        <v>27.645</v>
      </c>
      <c r="D991" s="1">
        <v>54</v>
      </c>
      <c r="E991" s="1">
        <v>10.56</v>
      </c>
    </row>
    <row r="992" spans="1:5" x14ac:dyDescent="0.35">
      <c r="A992" s="1">
        <v>50</v>
      </c>
      <c r="B992" s="1">
        <v>33.700000000000003</v>
      </c>
      <c r="D992" s="1">
        <v>50</v>
      </c>
      <c r="E992" s="1">
        <v>4.01</v>
      </c>
    </row>
    <row r="993" spans="1:5" x14ac:dyDescent="0.35">
      <c r="A993" s="1">
        <v>34</v>
      </c>
      <c r="B993" s="1">
        <v>38.93</v>
      </c>
      <c r="D993" s="1">
        <v>34</v>
      </c>
      <c r="E993" s="1">
        <v>5.64</v>
      </c>
    </row>
    <row r="994" spans="1:5" x14ac:dyDescent="0.35">
      <c r="A994" s="1">
        <v>52</v>
      </c>
      <c r="B994" s="1">
        <v>32.774999999999999</v>
      </c>
      <c r="D994" s="1">
        <v>52</v>
      </c>
      <c r="E994" s="1">
        <v>8.02</v>
      </c>
    </row>
    <row r="995" spans="1:5" x14ac:dyDescent="0.35">
      <c r="A995" s="1">
        <v>55</v>
      </c>
      <c r="B995" s="1">
        <v>29.83</v>
      </c>
      <c r="D995" s="1">
        <v>55</v>
      </c>
      <c r="E995" s="1">
        <v>7.2</v>
      </c>
    </row>
    <row r="996" spans="1:5" x14ac:dyDescent="0.35">
      <c r="A996" s="1">
        <v>18</v>
      </c>
      <c r="B996" s="1">
        <v>28.31</v>
      </c>
      <c r="D996" s="1">
        <v>18</v>
      </c>
      <c r="E996" s="1">
        <v>4.55</v>
      </c>
    </row>
    <row r="997" spans="1:5" x14ac:dyDescent="0.35">
      <c r="A997" s="1">
        <v>51</v>
      </c>
      <c r="B997" s="1">
        <v>29.79</v>
      </c>
      <c r="D997" s="1">
        <v>51</v>
      </c>
      <c r="E997" s="1">
        <v>9.0299999999999994</v>
      </c>
    </row>
    <row r="998" spans="1:5" x14ac:dyDescent="0.35">
      <c r="A998" s="1">
        <v>53</v>
      </c>
      <c r="B998" s="1">
        <v>36.6</v>
      </c>
      <c r="D998" s="1">
        <v>53</v>
      </c>
      <c r="E998" s="1">
        <v>5.2</v>
      </c>
    </row>
    <row r="999" spans="1:5" x14ac:dyDescent="0.35">
      <c r="A999" s="1">
        <v>41</v>
      </c>
      <c r="B999" s="1">
        <v>35.93</v>
      </c>
      <c r="D999" s="1">
        <v>41</v>
      </c>
      <c r="E999" s="1">
        <v>8.3000000000000007</v>
      </c>
    </row>
    <row r="1000" spans="1:5" x14ac:dyDescent="0.35">
      <c r="A1000" s="1">
        <v>53</v>
      </c>
      <c r="B1000" s="1">
        <v>28.6</v>
      </c>
      <c r="D1000" s="1">
        <v>53</v>
      </c>
      <c r="E1000" s="1">
        <v>5.56</v>
      </c>
    </row>
    <row r="1001" spans="1:5" x14ac:dyDescent="0.35">
      <c r="A1001" s="1">
        <v>33</v>
      </c>
      <c r="B1001" s="1">
        <v>39.17</v>
      </c>
      <c r="D1001" s="1">
        <v>33</v>
      </c>
      <c r="E1001" s="1">
        <v>4.1500000000000004</v>
      </c>
    </row>
    <row r="1002" spans="1:5" x14ac:dyDescent="0.35">
      <c r="A1002" s="1">
        <v>53</v>
      </c>
      <c r="B1002" s="1">
        <v>26.41</v>
      </c>
      <c r="D1002" s="1">
        <v>53</v>
      </c>
      <c r="E1002" s="1">
        <v>5.99</v>
      </c>
    </row>
    <row r="1003" spans="1:5" x14ac:dyDescent="0.35">
      <c r="A1003" s="1">
        <v>46</v>
      </c>
      <c r="B1003" s="1">
        <v>30.63</v>
      </c>
      <c r="D1003" s="1">
        <v>46</v>
      </c>
      <c r="E1003" s="1">
        <v>5.8</v>
      </c>
    </row>
    <row r="1004" spans="1:5" x14ac:dyDescent="0.35">
      <c r="A1004" s="1">
        <v>52</v>
      </c>
      <c r="B1004" s="1">
        <v>31.73</v>
      </c>
      <c r="D1004" s="1">
        <v>52</v>
      </c>
      <c r="E1004" s="1">
        <v>7.32</v>
      </c>
    </row>
    <row r="1005" spans="1:5" x14ac:dyDescent="0.35">
      <c r="A1005" s="1">
        <v>50</v>
      </c>
      <c r="B1005" s="1">
        <v>30.7</v>
      </c>
      <c r="D1005" s="1">
        <v>50</v>
      </c>
      <c r="E1005" s="1">
        <v>5.16</v>
      </c>
    </row>
    <row r="1006" spans="1:5" x14ac:dyDescent="0.35">
      <c r="A1006" s="1">
        <v>56</v>
      </c>
      <c r="B1006" s="1">
        <v>25.934999999999999</v>
      </c>
      <c r="D1006" s="1">
        <v>56</v>
      </c>
      <c r="E1006" s="1">
        <v>5.96</v>
      </c>
    </row>
    <row r="1007" spans="1:5" x14ac:dyDescent="0.35">
      <c r="A1007" s="1">
        <v>53</v>
      </c>
      <c r="B1007" s="1">
        <v>35.9</v>
      </c>
      <c r="D1007" s="1">
        <v>53</v>
      </c>
      <c r="E1007" s="1">
        <v>4.8499999999999996</v>
      </c>
    </row>
    <row r="1008" spans="1:5" x14ac:dyDescent="0.35">
      <c r="A1008" s="1">
        <v>53</v>
      </c>
      <c r="B1008" s="1">
        <v>26.7</v>
      </c>
      <c r="D1008" s="1">
        <v>53</v>
      </c>
      <c r="E1008" s="1">
        <v>5.09</v>
      </c>
    </row>
    <row r="1009" spans="1:5" x14ac:dyDescent="0.35">
      <c r="A1009" s="1">
        <v>42</v>
      </c>
      <c r="B1009" s="1">
        <v>33.71</v>
      </c>
      <c r="D1009" s="1">
        <v>42</v>
      </c>
      <c r="E1009" s="1">
        <v>4.9400000000000004</v>
      </c>
    </row>
    <row r="1010" spans="1:5" x14ac:dyDescent="0.35">
      <c r="A1010" s="1">
        <v>56</v>
      </c>
      <c r="B1010" s="1">
        <v>41.91</v>
      </c>
      <c r="D1010" s="1">
        <v>56</v>
      </c>
      <c r="E1010" s="1">
        <v>4.92</v>
      </c>
    </row>
    <row r="1011" spans="1:5" x14ac:dyDescent="0.35">
      <c r="A1011" s="1">
        <v>56</v>
      </c>
      <c r="B1011" s="1">
        <v>39.82</v>
      </c>
      <c r="D1011" s="1">
        <v>56</v>
      </c>
      <c r="E1011" s="1">
        <v>6.05</v>
      </c>
    </row>
    <row r="1012" spans="1:5" x14ac:dyDescent="0.35">
      <c r="A1012" s="1">
        <v>50</v>
      </c>
      <c r="B1012" s="1">
        <v>28.12</v>
      </c>
      <c r="D1012" s="1">
        <v>50</v>
      </c>
      <c r="E1012" s="1">
        <v>4.67</v>
      </c>
    </row>
    <row r="1013" spans="1:5" x14ac:dyDescent="0.35">
      <c r="A1013" s="1">
        <v>55</v>
      </c>
      <c r="B1013" s="1">
        <v>26.98</v>
      </c>
      <c r="D1013" s="1">
        <v>55</v>
      </c>
      <c r="E1013" s="1">
        <v>9.81</v>
      </c>
    </row>
    <row r="1014" spans="1:5" x14ac:dyDescent="0.35">
      <c r="A1014" s="1">
        <v>56</v>
      </c>
      <c r="B1014" s="1">
        <v>27.2</v>
      </c>
      <c r="D1014" s="1">
        <v>56</v>
      </c>
      <c r="E1014" s="1">
        <v>6.06</v>
      </c>
    </row>
    <row r="1015" spans="1:5" x14ac:dyDescent="0.35">
      <c r="A1015" s="1">
        <v>56</v>
      </c>
      <c r="B1015" s="1">
        <v>25.3</v>
      </c>
      <c r="D1015" s="1">
        <v>56</v>
      </c>
      <c r="E1015" s="1">
        <v>5.19</v>
      </c>
    </row>
    <row r="1016" spans="1:5" x14ac:dyDescent="0.35">
      <c r="A1016" s="1">
        <v>51</v>
      </c>
      <c r="B1016" s="1">
        <v>30.25</v>
      </c>
      <c r="D1016" s="1">
        <v>51</v>
      </c>
      <c r="E1016" s="1">
        <v>10.16</v>
      </c>
    </row>
    <row r="1017" spans="1:5" x14ac:dyDescent="0.35">
      <c r="A1017" s="1">
        <v>22</v>
      </c>
      <c r="B1017" s="1">
        <v>54</v>
      </c>
      <c r="D1017" s="1">
        <v>22</v>
      </c>
      <c r="E1017" s="1">
        <v>4.68</v>
      </c>
    </row>
    <row r="1018" spans="1:5" x14ac:dyDescent="0.35">
      <c r="A1018" s="1">
        <v>21</v>
      </c>
      <c r="B1018" s="1">
        <v>51.86</v>
      </c>
      <c r="D1018" s="1">
        <v>21</v>
      </c>
      <c r="E1018" s="1">
        <v>5.32</v>
      </c>
    </row>
    <row r="1019" spans="1:5" x14ac:dyDescent="0.35">
      <c r="A1019" s="1">
        <v>48</v>
      </c>
      <c r="B1019" s="1">
        <v>31.39</v>
      </c>
      <c r="D1019" s="1">
        <v>48</v>
      </c>
      <c r="E1019" s="1">
        <v>6.99</v>
      </c>
    </row>
    <row r="1020" spans="1:5" x14ac:dyDescent="0.35">
      <c r="A1020" s="1">
        <v>33</v>
      </c>
      <c r="B1020" s="1">
        <v>39.97</v>
      </c>
      <c r="D1020" s="1">
        <v>33</v>
      </c>
      <c r="E1020" s="1">
        <v>5.55</v>
      </c>
    </row>
    <row r="1021" spans="1:5" x14ac:dyDescent="0.35">
      <c r="A1021" s="1">
        <v>48</v>
      </c>
      <c r="B1021" s="1">
        <v>41.23</v>
      </c>
      <c r="D1021" s="1">
        <v>48</v>
      </c>
      <c r="E1021" s="1">
        <v>6.94</v>
      </c>
    </row>
    <row r="1022" spans="1:5" x14ac:dyDescent="0.35">
      <c r="A1022" s="1">
        <v>26</v>
      </c>
      <c r="B1022" s="1">
        <v>49.45</v>
      </c>
      <c r="D1022" s="1">
        <v>26</v>
      </c>
      <c r="E1022" s="1">
        <v>4.2</v>
      </c>
    </row>
    <row r="1023" spans="1:5" x14ac:dyDescent="0.35">
      <c r="A1023" s="1">
        <v>31</v>
      </c>
      <c r="B1023" s="1">
        <v>41.04</v>
      </c>
      <c r="D1023" s="1">
        <v>31</v>
      </c>
      <c r="E1023" s="1">
        <v>5.59</v>
      </c>
    </row>
    <row r="1024" spans="1:5" x14ac:dyDescent="0.35">
      <c r="A1024" s="1">
        <v>48</v>
      </c>
      <c r="B1024" s="1">
        <v>27.93</v>
      </c>
      <c r="D1024" s="1">
        <v>48</v>
      </c>
      <c r="E1024" s="1">
        <v>9.9600000000000009</v>
      </c>
    </row>
    <row r="1025" spans="1:5" x14ac:dyDescent="0.35">
      <c r="A1025" s="1">
        <v>54</v>
      </c>
      <c r="B1025" s="1">
        <v>21.01</v>
      </c>
      <c r="D1025" s="1">
        <v>54</v>
      </c>
      <c r="E1025" s="1">
        <v>7.37</v>
      </c>
    </row>
    <row r="1026" spans="1:5" x14ac:dyDescent="0.35">
      <c r="A1026" s="1">
        <v>22</v>
      </c>
      <c r="B1026" s="1">
        <v>52.37</v>
      </c>
      <c r="D1026" s="1">
        <v>22</v>
      </c>
      <c r="E1026" s="1">
        <v>5.0599999999999996</v>
      </c>
    </row>
    <row r="1027" spans="1:5" x14ac:dyDescent="0.35">
      <c r="A1027" s="1">
        <v>57</v>
      </c>
      <c r="B1027" s="1">
        <v>40.369999999999997</v>
      </c>
      <c r="D1027" s="1">
        <v>57</v>
      </c>
      <c r="E1027" s="1">
        <v>8.2100000000000009</v>
      </c>
    </row>
    <row r="1028" spans="1:5" x14ac:dyDescent="0.35">
      <c r="A1028" s="1">
        <v>49</v>
      </c>
      <c r="B1028" s="1">
        <v>41.47</v>
      </c>
      <c r="D1028" s="1">
        <v>49</v>
      </c>
      <c r="E1028" s="1">
        <v>10.34</v>
      </c>
    </row>
    <row r="1029" spans="1:5" x14ac:dyDescent="0.35">
      <c r="A1029" s="1">
        <v>56</v>
      </c>
      <c r="B1029" s="1">
        <v>33.725000000000001</v>
      </c>
      <c r="D1029" s="1">
        <v>56</v>
      </c>
      <c r="E1029" s="1">
        <v>5.51</v>
      </c>
    </row>
    <row r="1030" spans="1:5" x14ac:dyDescent="0.35">
      <c r="A1030" s="1">
        <v>57</v>
      </c>
      <c r="B1030" s="1">
        <v>28.1</v>
      </c>
      <c r="D1030" s="1">
        <v>57</v>
      </c>
      <c r="E1030" s="1">
        <v>11.2</v>
      </c>
    </row>
    <row r="1031" spans="1:5" x14ac:dyDescent="0.35">
      <c r="A1031" s="1">
        <v>53</v>
      </c>
      <c r="B1031" s="1">
        <v>37.43</v>
      </c>
      <c r="D1031" s="1">
        <v>53</v>
      </c>
      <c r="E1031" s="1">
        <v>4.3499999999999996</v>
      </c>
    </row>
    <row r="1032" spans="1:5" x14ac:dyDescent="0.35">
      <c r="A1032" s="1">
        <v>57</v>
      </c>
      <c r="B1032" s="1">
        <v>23.7</v>
      </c>
      <c r="D1032" s="1">
        <v>57</v>
      </c>
      <c r="E1032" s="1">
        <v>10.45</v>
      </c>
    </row>
    <row r="1033" spans="1:5" x14ac:dyDescent="0.35">
      <c r="A1033" s="1">
        <v>53</v>
      </c>
      <c r="B1033" s="1">
        <v>24.795000000000002</v>
      </c>
      <c r="D1033" s="1">
        <v>53</v>
      </c>
      <c r="E1033" s="1">
        <v>4.07</v>
      </c>
    </row>
    <row r="1034" spans="1:5" x14ac:dyDescent="0.35">
      <c r="A1034" s="1">
        <v>54</v>
      </c>
      <c r="B1034" s="1">
        <v>31.9</v>
      </c>
      <c r="D1034" s="1">
        <v>54</v>
      </c>
      <c r="E1034" s="1">
        <v>8.34</v>
      </c>
    </row>
    <row r="1035" spans="1:5" x14ac:dyDescent="0.35">
      <c r="A1035" s="1">
        <v>54</v>
      </c>
      <c r="B1035" s="1">
        <v>32.68</v>
      </c>
      <c r="D1035" s="1">
        <v>54</v>
      </c>
      <c r="E1035" s="1">
        <v>7.41</v>
      </c>
    </row>
    <row r="1036" spans="1:5" x14ac:dyDescent="0.35">
      <c r="A1036" s="1">
        <v>28</v>
      </c>
      <c r="B1036" s="1">
        <v>47.13</v>
      </c>
      <c r="D1036" s="1">
        <v>28</v>
      </c>
      <c r="E1036" s="1">
        <v>4.3099999999999996</v>
      </c>
    </row>
    <row r="1037" spans="1:5" x14ac:dyDescent="0.35">
      <c r="A1037" s="1">
        <v>51</v>
      </c>
      <c r="B1037" s="1">
        <v>36.67</v>
      </c>
      <c r="D1037" s="1">
        <v>51</v>
      </c>
      <c r="E1037" s="1">
        <v>10.83</v>
      </c>
    </row>
    <row r="1038" spans="1:5" x14ac:dyDescent="0.35">
      <c r="A1038" s="1">
        <v>54</v>
      </c>
      <c r="B1038" s="1">
        <v>33.630000000000003</v>
      </c>
      <c r="D1038" s="1">
        <v>54</v>
      </c>
      <c r="E1038" s="1">
        <v>11.31</v>
      </c>
    </row>
    <row r="1039" spans="1:5" x14ac:dyDescent="0.35">
      <c r="A1039" s="1">
        <v>55</v>
      </c>
      <c r="B1039" s="1">
        <v>32.67</v>
      </c>
      <c r="D1039" s="1">
        <v>55</v>
      </c>
      <c r="E1039" s="1">
        <v>11.81</v>
      </c>
    </row>
    <row r="1040" spans="1:5" x14ac:dyDescent="0.35">
      <c r="A1040" s="1">
        <v>52</v>
      </c>
      <c r="B1040" s="1">
        <v>33.299999999999997</v>
      </c>
      <c r="D1040" s="1">
        <v>52</v>
      </c>
      <c r="E1040" s="1">
        <v>8.26</v>
      </c>
    </row>
    <row r="1041" spans="1:5" x14ac:dyDescent="0.35">
      <c r="A1041" s="1">
        <v>52</v>
      </c>
      <c r="B1041" s="1">
        <v>30.78</v>
      </c>
      <c r="D1041" s="1">
        <v>52</v>
      </c>
      <c r="E1041" s="1">
        <v>10.74</v>
      </c>
    </row>
    <row r="1042" spans="1:5" x14ac:dyDescent="0.35">
      <c r="A1042" s="1">
        <v>55</v>
      </c>
      <c r="B1042" s="1">
        <v>28.975000000000001</v>
      </c>
      <c r="D1042" s="1">
        <v>55</v>
      </c>
      <c r="E1042" s="1">
        <v>7.69</v>
      </c>
    </row>
    <row r="1043" spans="1:5" x14ac:dyDescent="0.35">
      <c r="A1043" s="1">
        <v>23</v>
      </c>
      <c r="B1043" s="1">
        <v>33.4</v>
      </c>
      <c r="D1043" s="1">
        <v>23</v>
      </c>
      <c r="E1043" s="1">
        <v>4.84</v>
      </c>
    </row>
    <row r="1044" spans="1:5" x14ac:dyDescent="0.35">
      <c r="A1044" s="1">
        <v>55</v>
      </c>
      <c r="B1044" s="1">
        <v>21.5</v>
      </c>
      <c r="D1044" s="1">
        <v>55</v>
      </c>
      <c r="E1044" s="1">
        <v>9.77</v>
      </c>
    </row>
    <row r="1045" spans="1:5" x14ac:dyDescent="0.35">
      <c r="A1045" s="1">
        <v>33</v>
      </c>
      <c r="B1045" s="1">
        <v>38.14</v>
      </c>
      <c r="D1045" s="1">
        <v>33</v>
      </c>
      <c r="E1045" s="1">
        <v>5.84</v>
      </c>
    </row>
    <row r="1046" spans="1:5" x14ac:dyDescent="0.35">
      <c r="A1046" s="1">
        <v>36</v>
      </c>
      <c r="B1046" s="1">
        <v>35.42</v>
      </c>
      <c r="D1046" s="1">
        <v>36</v>
      </c>
      <c r="E1046" s="1">
        <v>8.6999999999999993</v>
      </c>
    </row>
    <row r="1047" spans="1:5" x14ac:dyDescent="0.35">
      <c r="A1047" s="1">
        <v>48</v>
      </c>
      <c r="B1047" s="1">
        <v>35.625</v>
      </c>
      <c r="D1047" s="1">
        <v>48</v>
      </c>
      <c r="E1047" s="1">
        <v>10.79</v>
      </c>
    </row>
    <row r="1048" spans="1:5" x14ac:dyDescent="0.35">
      <c r="A1048" s="1">
        <v>30</v>
      </c>
      <c r="B1048" s="1">
        <v>45.51</v>
      </c>
      <c r="D1048" s="1">
        <v>30</v>
      </c>
      <c r="E1048" s="1">
        <v>4.32</v>
      </c>
    </row>
    <row r="1049" spans="1:5" x14ac:dyDescent="0.35">
      <c r="A1049" s="1">
        <v>55</v>
      </c>
      <c r="B1049" s="1">
        <v>37.1</v>
      </c>
      <c r="D1049" s="1">
        <v>55</v>
      </c>
      <c r="E1049" s="1">
        <v>7.19</v>
      </c>
    </row>
    <row r="1050" spans="1:5" x14ac:dyDescent="0.35">
      <c r="A1050" s="1">
        <v>55</v>
      </c>
      <c r="B1050" s="1">
        <v>30.5</v>
      </c>
      <c r="D1050" s="1">
        <v>55</v>
      </c>
      <c r="E1050" s="1">
        <v>11.94</v>
      </c>
    </row>
    <row r="1051" spans="1:5" x14ac:dyDescent="0.35">
      <c r="A1051" s="1">
        <v>50</v>
      </c>
      <c r="B1051" s="1">
        <v>28.16</v>
      </c>
      <c r="D1051" s="1">
        <v>50</v>
      </c>
      <c r="E1051" s="1">
        <v>5.56</v>
      </c>
    </row>
    <row r="1052" spans="1:5" x14ac:dyDescent="0.35">
      <c r="A1052" s="1">
        <v>46</v>
      </c>
      <c r="B1052" s="1">
        <v>29.1</v>
      </c>
      <c r="D1052" s="1">
        <v>46</v>
      </c>
      <c r="E1052" s="1">
        <v>5.64</v>
      </c>
    </row>
    <row r="1053" spans="1:5" x14ac:dyDescent="0.35">
      <c r="A1053" s="1">
        <v>45</v>
      </c>
      <c r="B1053" s="1">
        <v>30.22</v>
      </c>
      <c r="D1053" s="1">
        <v>45</v>
      </c>
      <c r="E1053" s="1">
        <v>4.6500000000000004</v>
      </c>
    </row>
    <row r="1054" spans="1:5" x14ac:dyDescent="0.35">
      <c r="A1054" s="1">
        <v>60</v>
      </c>
      <c r="B1054" s="1">
        <v>24.29</v>
      </c>
      <c r="D1054" s="1">
        <v>60</v>
      </c>
      <c r="E1054" s="1">
        <v>9.0500000000000007</v>
      </c>
    </row>
    <row r="1055" spans="1:5" x14ac:dyDescent="0.35">
      <c r="A1055" s="1">
        <v>46</v>
      </c>
      <c r="B1055" s="1">
        <v>29.39</v>
      </c>
      <c r="D1055" s="1">
        <v>46</v>
      </c>
      <c r="E1055" s="1">
        <v>4.5199999999999996</v>
      </c>
    </row>
    <row r="1056" spans="1:5" x14ac:dyDescent="0.35">
      <c r="A1056" s="1">
        <v>58</v>
      </c>
      <c r="B1056" s="1">
        <v>25.66</v>
      </c>
      <c r="D1056" s="1">
        <v>58</v>
      </c>
      <c r="E1056" s="1">
        <v>4.62</v>
      </c>
    </row>
    <row r="1057" spans="1:5" x14ac:dyDescent="0.35">
      <c r="A1057" s="1">
        <v>32</v>
      </c>
      <c r="B1057" s="1">
        <v>39.11</v>
      </c>
      <c r="D1057" s="1">
        <v>32</v>
      </c>
      <c r="E1057" s="1">
        <v>5.87</v>
      </c>
    </row>
    <row r="1058" spans="1:5" x14ac:dyDescent="0.35">
      <c r="A1058" s="1">
        <v>30</v>
      </c>
      <c r="B1058" s="1">
        <v>43.78</v>
      </c>
      <c r="D1058" s="1">
        <v>30</v>
      </c>
      <c r="E1058" s="1">
        <v>5.71</v>
      </c>
    </row>
    <row r="1059" spans="1:5" x14ac:dyDescent="0.35">
      <c r="A1059" s="1">
        <v>57</v>
      </c>
      <c r="B1059" s="1">
        <v>24.35</v>
      </c>
      <c r="D1059" s="1">
        <v>57</v>
      </c>
      <c r="E1059" s="1">
        <v>9.08</v>
      </c>
    </row>
    <row r="1060" spans="1:5" x14ac:dyDescent="0.35">
      <c r="A1060" s="1">
        <v>56</v>
      </c>
      <c r="B1060" s="1">
        <v>40.299999999999997</v>
      </c>
      <c r="D1060" s="1">
        <v>56</v>
      </c>
      <c r="E1060" s="1">
        <v>5.3</v>
      </c>
    </row>
    <row r="1061" spans="1:5" x14ac:dyDescent="0.35">
      <c r="A1061" s="1">
        <v>55</v>
      </c>
      <c r="B1061" s="1">
        <v>32.774999999999999</v>
      </c>
      <c r="D1061" s="1">
        <v>55</v>
      </c>
      <c r="E1061" s="1">
        <v>11.76</v>
      </c>
    </row>
    <row r="1062" spans="1:5" x14ac:dyDescent="0.35">
      <c r="A1062" s="1">
        <v>56</v>
      </c>
      <c r="B1062" s="1">
        <v>39.6</v>
      </c>
      <c r="D1062" s="1">
        <v>56</v>
      </c>
      <c r="E1062" s="1">
        <v>5.1100000000000003</v>
      </c>
    </row>
    <row r="1063" spans="1:5" x14ac:dyDescent="0.35">
      <c r="A1063" s="1">
        <v>50</v>
      </c>
      <c r="B1063" s="1">
        <v>30.97</v>
      </c>
      <c r="D1063" s="1">
        <v>50</v>
      </c>
      <c r="E1063" s="1">
        <v>5.54</v>
      </c>
    </row>
    <row r="1064" spans="1:5" x14ac:dyDescent="0.35">
      <c r="A1064" s="1">
        <v>55</v>
      </c>
      <c r="B1064" s="1">
        <v>27.645</v>
      </c>
      <c r="D1064" s="1">
        <v>55</v>
      </c>
      <c r="E1064" s="1">
        <v>8.8699999999999992</v>
      </c>
    </row>
    <row r="1065" spans="1:5" x14ac:dyDescent="0.35">
      <c r="A1065" s="1">
        <v>56</v>
      </c>
      <c r="B1065" s="1">
        <v>34.43</v>
      </c>
      <c r="D1065" s="1">
        <v>56</v>
      </c>
      <c r="E1065" s="1">
        <v>5.96</v>
      </c>
    </row>
    <row r="1066" spans="1:5" x14ac:dyDescent="0.35">
      <c r="A1066" s="1">
        <v>53</v>
      </c>
      <c r="B1066" s="1">
        <v>39.6</v>
      </c>
      <c r="D1066" s="1">
        <v>53</v>
      </c>
      <c r="E1066" s="1">
        <v>4.4400000000000004</v>
      </c>
    </row>
    <row r="1067" spans="1:5" x14ac:dyDescent="0.35">
      <c r="A1067" s="1">
        <v>56</v>
      </c>
      <c r="B1067" s="1">
        <v>22.1</v>
      </c>
      <c r="D1067" s="1">
        <v>56</v>
      </c>
      <c r="E1067" s="1">
        <v>4.6500000000000004</v>
      </c>
    </row>
    <row r="1068" spans="1:5" x14ac:dyDescent="0.35">
      <c r="A1068" s="1">
        <v>53</v>
      </c>
      <c r="B1068" s="1">
        <v>33.25</v>
      </c>
      <c r="D1068" s="1">
        <v>53</v>
      </c>
      <c r="E1068" s="1">
        <v>5.64</v>
      </c>
    </row>
    <row r="1069" spans="1:5" x14ac:dyDescent="0.35">
      <c r="A1069" s="1">
        <v>51</v>
      </c>
      <c r="B1069" s="1">
        <v>33.33</v>
      </c>
      <c r="D1069" s="1">
        <v>51</v>
      </c>
      <c r="E1069" s="1">
        <v>10.19</v>
      </c>
    </row>
    <row r="1070" spans="1:5" x14ac:dyDescent="0.35">
      <c r="A1070" s="1">
        <v>51</v>
      </c>
      <c r="B1070" s="1">
        <v>30.5</v>
      </c>
      <c r="D1070" s="1">
        <v>51</v>
      </c>
      <c r="E1070" s="1">
        <v>10.79</v>
      </c>
    </row>
    <row r="1071" spans="1:5" x14ac:dyDescent="0.35">
      <c r="A1071" s="1">
        <v>45</v>
      </c>
      <c r="B1071" s="1">
        <v>30.3</v>
      </c>
      <c r="D1071" s="1">
        <v>45</v>
      </c>
      <c r="E1071" s="1">
        <v>4.24</v>
      </c>
    </row>
    <row r="1072" spans="1:5" x14ac:dyDescent="0.35">
      <c r="A1072" s="1">
        <v>50</v>
      </c>
      <c r="B1072" s="1">
        <v>26.22</v>
      </c>
      <c r="D1072" s="1">
        <v>50</v>
      </c>
      <c r="E1072" s="1">
        <v>5.83</v>
      </c>
    </row>
    <row r="1073" spans="1:5" x14ac:dyDescent="0.35">
      <c r="A1073" s="1">
        <v>44</v>
      </c>
      <c r="B1073" s="1">
        <v>29.99</v>
      </c>
      <c r="D1073" s="1">
        <v>44</v>
      </c>
      <c r="E1073" s="1">
        <v>11.85</v>
      </c>
    </row>
    <row r="1074" spans="1:5" x14ac:dyDescent="0.35">
      <c r="A1074" s="1">
        <v>35</v>
      </c>
      <c r="B1074" s="1">
        <v>36.380000000000003</v>
      </c>
      <c r="D1074" s="1">
        <v>35</v>
      </c>
      <c r="E1074" s="1">
        <v>5.98</v>
      </c>
    </row>
    <row r="1075" spans="1:5" x14ac:dyDescent="0.35">
      <c r="A1075" s="1">
        <v>53</v>
      </c>
      <c r="B1075" s="1">
        <v>31.16</v>
      </c>
      <c r="D1075" s="1">
        <v>53</v>
      </c>
      <c r="E1075" s="1">
        <v>4.26</v>
      </c>
    </row>
    <row r="1076" spans="1:5" x14ac:dyDescent="0.35">
      <c r="A1076" s="1">
        <v>58</v>
      </c>
      <c r="B1076" s="1">
        <v>25.55</v>
      </c>
      <c r="D1076" s="1">
        <v>58</v>
      </c>
      <c r="E1076" s="1">
        <v>4.96</v>
      </c>
    </row>
    <row r="1077" spans="1:5" x14ac:dyDescent="0.35">
      <c r="A1077" s="1">
        <v>46</v>
      </c>
      <c r="B1077" s="1">
        <v>28.77</v>
      </c>
      <c r="D1077" s="1">
        <v>46</v>
      </c>
      <c r="E1077" s="1">
        <v>4</v>
      </c>
    </row>
    <row r="1078" spans="1:5" x14ac:dyDescent="0.35">
      <c r="A1078" s="1">
        <v>58</v>
      </c>
      <c r="B1078" s="1">
        <v>23.14</v>
      </c>
      <c r="D1078" s="1">
        <v>58</v>
      </c>
      <c r="E1078" s="1">
        <v>4.1500000000000004</v>
      </c>
    </row>
    <row r="1079" spans="1:5" x14ac:dyDescent="0.35">
      <c r="A1079" s="1">
        <v>54</v>
      </c>
      <c r="B1079" s="1">
        <v>39.6</v>
      </c>
      <c r="D1079" s="1">
        <v>54</v>
      </c>
      <c r="E1079" s="1">
        <v>11.36</v>
      </c>
    </row>
    <row r="1080" spans="1:5" x14ac:dyDescent="0.35">
      <c r="A1080" s="1">
        <v>54</v>
      </c>
      <c r="B1080" s="1">
        <v>29.2</v>
      </c>
      <c r="D1080" s="1">
        <v>54</v>
      </c>
      <c r="E1080" s="1">
        <v>7.53</v>
      </c>
    </row>
    <row r="1081" spans="1:5" x14ac:dyDescent="0.35">
      <c r="A1081" s="1">
        <v>54</v>
      </c>
      <c r="B1081" s="1">
        <v>32.774999999999999</v>
      </c>
      <c r="D1081" s="1">
        <v>54</v>
      </c>
      <c r="E1081" s="1">
        <v>7.95</v>
      </c>
    </row>
    <row r="1082" spans="1:5" x14ac:dyDescent="0.35">
      <c r="A1082" s="1">
        <v>54</v>
      </c>
      <c r="B1082" s="1">
        <v>24.035</v>
      </c>
      <c r="D1082" s="1">
        <v>54</v>
      </c>
      <c r="E1082" s="1">
        <v>8.5</v>
      </c>
    </row>
    <row r="1083" spans="1:5" x14ac:dyDescent="0.35">
      <c r="A1083" s="1">
        <v>43</v>
      </c>
      <c r="B1083" s="1">
        <v>30.55</v>
      </c>
      <c r="D1083" s="1">
        <v>43</v>
      </c>
      <c r="E1083" s="1">
        <v>5.89</v>
      </c>
    </row>
    <row r="1084" spans="1:5" x14ac:dyDescent="0.35">
      <c r="A1084" s="1">
        <v>49</v>
      </c>
      <c r="B1084" s="1">
        <v>28.81</v>
      </c>
      <c r="D1084" s="1">
        <v>49</v>
      </c>
      <c r="E1084" s="1">
        <v>8.76</v>
      </c>
    </row>
    <row r="1085" spans="1:5" x14ac:dyDescent="0.35">
      <c r="A1085" s="1">
        <v>42</v>
      </c>
      <c r="B1085" s="1">
        <v>31.66</v>
      </c>
      <c r="D1085" s="1">
        <v>42</v>
      </c>
      <c r="E1085" s="1">
        <v>4.1100000000000003</v>
      </c>
    </row>
    <row r="1086" spans="1:5" x14ac:dyDescent="0.35">
      <c r="A1086" s="1">
        <v>48</v>
      </c>
      <c r="B1086" s="1">
        <v>28.215</v>
      </c>
      <c r="D1086" s="1">
        <v>48</v>
      </c>
      <c r="E1086" s="1">
        <v>7.56</v>
      </c>
    </row>
    <row r="1087" spans="1:5" x14ac:dyDescent="0.35">
      <c r="A1087" s="1">
        <v>53</v>
      </c>
      <c r="B1087" s="1">
        <v>26.12</v>
      </c>
      <c r="D1087" s="1">
        <v>53</v>
      </c>
      <c r="E1087" s="1">
        <v>4.17</v>
      </c>
    </row>
    <row r="1088" spans="1:5" x14ac:dyDescent="0.35">
      <c r="A1088" s="1">
        <v>49</v>
      </c>
      <c r="B1088" s="1">
        <v>36.630000000000003</v>
      </c>
      <c r="D1088" s="1">
        <v>49</v>
      </c>
      <c r="E1088" s="1">
        <v>11.42</v>
      </c>
    </row>
    <row r="1089" spans="1:5" x14ac:dyDescent="0.35">
      <c r="A1089" s="1">
        <v>49</v>
      </c>
      <c r="B1089" s="1">
        <v>33.344999999999999</v>
      </c>
      <c r="D1089" s="1">
        <v>49</v>
      </c>
      <c r="E1089" s="1">
        <v>7.33</v>
      </c>
    </row>
    <row r="1090" spans="1:5" x14ac:dyDescent="0.35">
      <c r="A1090" s="1">
        <v>51</v>
      </c>
      <c r="B1090" s="1">
        <v>27.11</v>
      </c>
      <c r="D1090" s="1">
        <v>51</v>
      </c>
      <c r="E1090" s="1">
        <v>6.7</v>
      </c>
    </row>
    <row r="1091" spans="1:5" x14ac:dyDescent="0.35">
      <c r="A1091" s="1">
        <v>53</v>
      </c>
      <c r="B1091" s="1">
        <v>26.6</v>
      </c>
      <c r="D1091" s="1">
        <v>53</v>
      </c>
      <c r="E1091" s="1">
        <v>5.27</v>
      </c>
    </row>
    <row r="1092" spans="1:5" x14ac:dyDescent="0.35">
      <c r="A1092" s="1">
        <v>48</v>
      </c>
      <c r="B1092" s="1">
        <v>30.41</v>
      </c>
      <c r="D1092" s="1">
        <v>48</v>
      </c>
      <c r="E1092" s="1">
        <v>7.72</v>
      </c>
    </row>
    <row r="1093" spans="1:5" x14ac:dyDescent="0.35">
      <c r="A1093" s="1">
        <v>49</v>
      </c>
      <c r="B1093" s="1">
        <v>28.98</v>
      </c>
      <c r="D1093" s="1">
        <v>49</v>
      </c>
      <c r="E1093" s="1">
        <v>8.68</v>
      </c>
    </row>
    <row r="1094" spans="1:5" x14ac:dyDescent="0.35">
      <c r="A1094" s="1">
        <v>54</v>
      </c>
      <c r="B1094" s="1">
        <v>31.24</v>
      </c>
      <c r="D1094" s="1">
        <v>54</v>
      </c>
      <c r="E1094" s="1">
        <v>9.8000000000000007</v>
      </c>
    </row>
    <row r="1095" spans="1:5" x14ac:dyDescent="0.35">
      <c r="A1095" s="1">
        <v>40</v>
      </c>
      <c r="B1095" s="1">
        <v>31.54</v>
      </c>
      <c r="D1095" s="1">
        <v>40</v>
      </c>
      <c r="E1095" s="1">
        <v>4.4400000000000004</v>
      </c>
    </row>
    <row r="1096" spans="1:5" x14ac:dyDescent="0.35">
      <c r="A1096" s="1">
        <v>52</v>
      </c>
      <c r="B1096" s="1">
        <v>38.6</v>
      </c>
      <c r="D1096" s="1">
        <v>52</v>
      </c>
      <c r="E1096" s="1">
        <v>7.19</v>
      </c>
    </row>
    <row r="1097" spans="1:5" x14ac:dyDescent="0.35">
      <c r="A1097" s="1">
        <v>31</v>
      </c>
      <c r="B1097" s="1">
        <v>37.950000000000003</v>
      </c>
      <c r="D1097" s="1">
        <v>31</v>
      </c>
      <c r="E1097" s="1">
        <v>6.06</v>
      </c>
    </row>
    <row r="1098" spans="1:5" x14ac:dyDescent="0.35">
      <c r="A1098" s="1">
        <v>31</v>
      </c>
      <c r="B1098" s="1">
        <v>38.97</v>
      </c>
      <c r="D1098" s="1">
        <v>31</v>
      </c>
      <c r="E1098" s="1">
        <v>5.12</v>
      </c>
    </row>
    <row r="1099" spans="1:5" x14ac:dyDescent="0.35">
      <c r="A1099" s="1">
        <v>60</v>
      </c>
      <c r="B1099" s="1">
        <v>21.2</v>
      </c>
      <c r="D1099" s="1">
        <v>60</v>
      </c>
      <c r="E1099" s="1">
        <v>10.72</v>
      </c>
    </row>
    <row r="1100" spans="1:5" x14ac:dyDescent="0.35">
      <c r="A1100" s="1">
        <v>59</v>
      </c>
      <c r="B1100" s="1">
        <v>23.96</v>
      </c>
      <c r="D1100" s="1">
        <v>59</v>
      </c>
      <c r="E1100" s="1">
        <v>9.58</v>
      </c>
    </row>
    <row r="1101" spans="1:5" x14ac:dyDescent="0.35">
      <c r="A1101" s="1">
        <v>34</v>
      </c>
      <c r="B1101" s="1">
        <v>35.93</v>
      </c>
      <c r="D1101" s="1">
        <v>34</v>
      </c>
      <c r="E1101" s="1">
        <v>6.4</v>
      </c>
    </row>
    <row r="1102" spans="1:5" x14ac:dyDescent="0.35">
      <c r="A1102" s="1">
        <v>52</v>
      </c>
      <c r="B1102" s="1">
        <v>26.11</v>
      </c>
      <c r="D1102" s="1">
        <v>52</v>
      </c>
      <c r="E1102" s="1">
        <v>6.8</v>
      </c>
    </row>
    <row r="1103" spans="1:5" x14ac:dyDescent="0.35">
      <c r="A1103" s="1">
        <v>49</v>
      </c>
      <c r="B1103" s="1">
        <v>32.299999999999997</v>
      </c>
      <c r="D1103" s="1">
        <v>49</v>
      </c>
      <c r="E1103" s="1">
        <v>9.48</v>
      </c>
    </row>
    <row r="1104" spans="1:5" x14ac:dyDescent="0.35">
      <c r="A1104" s="1">
        <v>49</v>
      </c>
      <c r="B1104" s="1">
        <v>28.69</v>
      </c>
      <c r="D1104" s="1">
        <v>49</v>
      </c>
      <c r="E1104" s="1">
        <v>7.45</v>
      </c>
    </row>
    <row r="1105" spans="1:5" x14ac:dyDescent="0.35">
      <c r="A1105" s="1">
        <v>47</v>
      </c>
      <c r="B1105" s="1">
        <v>31.28</v>
      </c>
      <c r="D1105" s="1">
        <v>47</v>
      </c>
      <c r="E1105" s="1">
        <v>6.94</v>
      </c>
    </row>
    <row r="1106" spans="1:5" x14ac:dyDescent="0.35">
      <c r="A1106" s="1">
        <v>54</v>
      </c>
      <c r="B1106" s="1">
        <v>30.21</v>
      </c>
      <c r="D1106" s="1">
        <v>54</v>
      </c>
      <c r="E1106" s="1">
        <v>7.83</v>
      </c>
    </row>
    <row r="1107" spans="1:5" x14ac:dyDescent="0.35">
      <c r="A1107" s="1">
        <v>55</v>
      </c>
      <c r="B1107" s="1">
        <v>38.28</v>
      </c>
      <c r="D1107" s="1">
        <v>55</v>
      </c>
      <c r="E1107" s="1">
        <v>10.17</v>
      </c>
    </row>
    <row r="1108" spans="1:5" x14ac:dyDescent="0.35">
      <c r="A1108" s="1">
        <v>55</v>
      </c>
      <c r="B1108" s="1">
        <v>29.9</v>
      </c>
      <c r="D1108" s="1">
        <v>55</v>
      </c>
      <c r="E1108" s="1">
        <v>8.9600000000000009</v>
      </c>
    </row>
    <row r="1109" spans="1:5" x14ac:dyDescent="0.35">
      <c r="A1109" s="1">
        <v>52</v>
      </c>
      <c r="B1109" s="1">
        <v>23.18</v>
      </c>
      <c r="D1109" s="1">
        <v>52</v>
      </c>
      <c r="E1109" s="1">
        <v>6.96</v>
      </c>
    </row>
    <row r="1110" spans="1:5" x14ac:dyDescent="0.35">
      <c r="A1110" s="1">
        <v>37</v>
      </c>
      <c r="B1110" s="1">
        <v>33.020000000000003</v>
      </c>
      <c r="D1110" s="1">
        <v>37</v>
      </c>
      <c r="E1110" s="1">
        <v>5.07</v>
      </c>
    </row>
    <row r="1111" spans="1:5" x14ac:dyDescent="0.35">
      <c r="A1111" s="1">
        <v>50</v>
      </c>
      <c r="B1111" s="1">
        <v>27.29</v>
      </c>
      <c r="D1111" s="1">
        <v>50</v>
      </c>
      <c r="E1111" s="1">
        <v>5.85</v>
      </c>
    </row>
    <row r="1112" spans="1:5" x14ac:dyDescent="0.35">
      <c r="A1112" s="1">
        <v>49</v>
      </c>
      <c r="B1112" s="1">
        <v>23.18</v>
      </c>
      <c r="D1112" s="1">
        <v>49</v>
      </c>
      <c r="E1112" s="1">
        <v>10.56</v>
      </c>
    </row>
    <row r="1113" spans="1:5" x14ac:dyDescent="0.35">
      <c r="A1113" s="1">
        <v>41</v>
      </c>
      <c r="B1113" s="1">
        <v>32.659999999999997</v>
      </c>
      <c r="D1113" s="1">
        <v>41</v>
      </c>
      <c r="E1113" s="1">
        <v>8.92</v>
      </c>
    </row>
    <row r="1114" spans="1:5" x14ac:dyDescent="0.35">
      <c r="A1114" s="1">
        <v>48</v>
      </c>
      <c r="B1114" s="1">
        <v>30.78</v>
      </c>
      <c r="D1114" s="1">
        <v>48</v>
      </c>
      <c r="E1114" s="1">
        <v>8.6300000000000008</v>
      </c>
    </row>
    <row r="1115" spans="1:5" x14ac:dyDescent="0.35">
      <c r="A1115" s="1">
        <v>25</v>
      </c>
      <c r="B1115" s="1">
        <v>47.2</v>
      </c>
      <c r="D1115" s="1">
        <v>25</v>
      </c>
      <c r="E1115" s="1">
        <v>6.29</v>
      </c>
    </row>
    <row r="1116" spans="1:5" x14ac:dyDescent="0.35">
      <c r="A1116" s="1">
        <v>50</v>
      </c>
      <c r="B1116" s="1">
        <v>31.6</v>
      </c>
      <c r="D1116" s="1">
        <v>50</v>
      </c>
      <c r="E1116" s="1">
        <v>5.75</v>
      </c>
    </row>
    <row r="1117" spans="1:5" x14ac:dyDescent="0.35">
      <c r="A1117" s="1">
        <v>47</v>
      </c>
      <c r="B1117" s="1">
        <v>33.914999999999999</v>
      </c>
      <c r="D1117" s="1">
        <v>47</v>
      </c>
      <c r="E1117" s="1">
        <v>6.66</v>
      </c>
    </row>
    <row r="1118" spans="1:5" x14ac:dyDescent="0.35">
      <c r="A1118" s="1">
        <v>50</v>
      </c>
      <c r="B1118" s="1">
        <v>23.54</v>
      </c>
      <c r="D1118" s="1">
        <v>50</v>
      </c>
      <c r="E1118" s="1">
        <v>5.0999999999999996</v>
      </c>
    </row>
    <row r="1119" spans="1:5" x14ac:dyDescent="0.35">
      <c r="A1119" s="1">
        <v>50</v>
      </c>
      <c r="B1119" s="1">
        <v>27.074999999999999</v>
      </c>
      <c r="D1119" s="1">
        <v>50</v>
      </c>
      <c r="E1119" s="1">
        <v>4.41</v>
      </c>
    </row>
    <row r="1120" spans="1:5" x14ac:dyDescent="0.35">
      <c r="A1120" s="1">
        <v>46</v>
      </c>
      <c r="B1120" s="1">
        <v>25.8</v>
      </c>
      <c r="D1120" s="1">
        <v>46</v>
      </c>
      <c r="E1120" s="1">
        <v>5.52</v>
      </c>
    </row>
    <row r="1121" spans="1:5" x14ac:dyDescent="0.35">
      <c r="A1121" s="1">
        <v>53</v>
      </c>
      <c r="B1121" s="1">
        <v>36.1</v>
      </c>
      <c r="D1121" s="1">
        <v>53</v>
      </c>
      <c r="E1121" s="1">
        <v>4.62</v>
      </c>
    </row>
    <row r="1122" spans="1:5" x14ac:dyDescent="0.35">
      <c r="A1122" s="1">
        <v>53</v>
      </c>
      <c r="B1122" s="1">
        <v>30.495000000000001</v>
      </c>
      <c r="D1122" s="1">
        <v>53</v>
      </c>
      <c r="E1122" s="1">
        <v>5.74</v>
      </c>
    </row>
    <row r="1123" spans="1:5" x14ac:dyDescent="0.35">
      <c r="A1123" s="1">
        <v>53</v>
      </c>
      <c r="B1123" s="1">
        <v>21.4</v>
      </c>
      <c r="D1123" s="1">
        <v>53</v>
      </c>
      <c r="E1123" s="1">
        <v>6.3</v>
      </c>
    </row>
    <row r="1124" spans="1:5" x14ac:dyDescent="0.35">
      <c r="A1124" s="1">
        <v>48</v>
      </c>
      <c r="B1124" s="1">
        <v>32.299999999999997</v>
      </c>
      <c r="D1124" s="1">
        <v>48</v>
      </c>
      <c r="E1124" s="1">
        <v>10.27</v>
      </c>
    </row>
    <row r="1125" spans="1:5" x14ac:dyDescent="0.35">
      <c r="A1125" s="1">
        <v>43</v>
      </c>
      <c r="B1125" s="1">
        <v>29.78</v>
      </c>
      <c r="D1125" s="1">
        <v>43</v>
      </c>
      <c r="E1125" s="1">
        <v>5.85</v>
      </c>
    </row>
    <row r="1126" spans="1:5" x14ac:dyDescent="0.35">
      <c r="A1126" s="1">
        <v>34</v>
      </c>
      <c r="B1126" s="1">
        <v>34.76</v>
      </c>
      <c r="D1126" s="1">
        <v>34</v>
      </c>
      <c r="E1126" s="1">
        <v>5.92</v>
      </c>
    </row>
    <row r="1127" spans="1:5" x14ac:dyDescent="0.35">
      <c r="A1127" s="1">
        <v>52</v>
      </c>
      <c r="B1127" s="1">
        <v>18.335000000000001</v>
      </c>
      <c r="D1127" s="1">
        <v>52</v>
      </c>
      <c r="E1127" s="1">
        <v>10.01</v>
      </c>
    </row>
    <row r="1128" spans="1:5" x14ac:dyDescent="0.35">
      <c r="A1128" s="1">
        <v>51</v>
      </c>
      <c r="B1128" s="1">
        <v>32.299999999999997</v>
      </c>
      <c r="D1128" s="1">
        <v>51</v>
      </c>
      <c r="E1128" s="1">
        <v>9.59</v>
      </c>
    </row>
    <row r="1129" spans="1:5" x14ac:dyDescent="0.35">
      <c r="A1129" s="1">
        <v>51</v>
      </c>
      <c r="B1129" s="1">
        <v>27.74</v>
      </c>
      <c r="D1129" s="1">
        <v>51</v>
      </c>
      <c r="E1129" s="1">
        <v>10.37</v>
      </c>
    </row>
    <row r="1130" spans="1:5" x14ac:dyDescent="0.35">
      <c r="A1130" s="1">
        <v>58</v>
      </c>
      <c r="B1130" s="1">
        <v>24</v>
      </c>
      <c r="D1130" s="1">
        <v>58</v>
      </c>
      <c r="E1130" s="1">
        <v>4.01</v>
      </c>
    </row>
    <row r="1131" spans="1:5" x14ac:dyDescent="0.35">
      <c r="A1131" s="1">
        <v>39</v>
      </c>
      <c r="B1131" s="1">
        <v>31.78</v>
      </c>
      <c r="D1131" s="1">
        <v>39</v>
      </c>
      <c r="E1131" s="1">
        <v>4.24</v>
      </c>
    </row>
    <row r="1132" spans="1:5" x14ac:dyDescent="0.35">
      <c r="A1132" s="1">
        <v>37</v>
      </c>
      <c r="B1132" s="1">
        <v>32.25</v>
      </c>
      <c r="D1132" s="1">
        <v>37</v>
      </c>
      <c r="E1132" s="1">
        <v>5.36</v>
      </c>
    </row>
    <row r="1133" spans="1:5" x14ac:dyDescent="0.35">
      <c r="A1133" s="1">
        <v>50</v>
      </c>
      <c r="B1133" s="1">
        <v>30.114999999999998</v>
      </c>
      <c r="D1133" s="1">
        <v>50</v>
      </c>
      <c r="E1133" s="1">
        <v>4.99</v>
      </c>
    </row>
    <row r="1134" spans="1:5" x14ac:dyDescent="0.35">
      <c r="A1134" s="1">
        <v>60</v>
      </c>
      <c r="B1134" s="1">
        <v>22.41</v>
      </c>
      <c r="D1134" s="1">
        <v>60</v>
      </c>
      <c r="E1134" s="1">
        <v>8.68</v>
      </c>
    </row>
    <row r="1135" spans="1:5" x14ac:dyDescent="0.35">
      <c r="A1135" s="1">
        <v>26</v>
      </c>
      <c r="B1135" s="1">
        <v>45.72</v>
      </c>
      <c r="D1135" s="1">
        <v>26</v>
      </c>
      <c r="E1135" s="1">
        <v>4.2300000000000004</v>
      </c>
    </row>
    <row r="1136" spans="1:5" x14ac:dyDescent="0.35">
      <c r="A1136" s="1">
        <v>56</v>
      </c>
      <c r="B1136" s="1">
        <v>25</v>
      </c>
      <c r="D1136" s="1">
        <v>56</v>
      </c>
      <c r="E1136" s="1">
        <v>5.32</v>
      </c>
    </row>
    <row r="1137" spans="1:5" x14ac:dyDescent="0.35">
      <c r="A1137" s="1">
        <v>51</v>
      </c>
      <c r="B1137" s="1">
        <v>39.5</v>
      </c>
      <c r="D1137" s="1">
        <v>51</v>
      </c>
      <c r="E1137" s="1">
        <v>6.66</v>
      </c>
    </row>
    <row r="1138" spans="1:5" x14ac:dyDescent="0.35">
      <c r="A1138" s="1">
        <v>51</v>
      </c>
      <c r="B1138" s="1">
        <v>37.729999999999997</v>
      </c>
      <c r="D1138" s="1">
        <v>51</v>
      </c>
      <c r="E1138" s="1">
        <v>7.4</v>
      </c>
    </row>
    <row r="1139" spans="1:5" x14ac:dyDescent="0.35">
      <c r="A1139" s="1">
        <v>51</v>
      </c>
      <c r="B1139" s="1">
        <v>40.659999999999997</v>
      </c>
      <c r="D1139" s="1">
        <v>51</v>
      </c>
      <c r="E1139" s="1">
        <v>10.08</v>
      </c>
    </row>
    <row r="1140" spans="1:5" x14ac:dyDescent="0.35">
      <c r="A1140" s="1">
        <v>51</v>
      </c>
      <c r="B1140" s="1">
        <v>34.200000000000003</v>
      </c>
      <c r="D1140" s="1">
        <v>51</v>
      </c>
      <c r="E1140" s="1">
        <v>8.58</v>
      </c>
    </row>
    <row r="1141" spans="1:5" x14ac:dyDescent="0.35">
      <c r="A1141" s="1">
        <v>24</v>
      </c>
      <c r="B1141" s="1">
        <v>46.51</v>
      </c>
      <c r="D1141" s="1">
        <v>24</v>
      </c>
      <c r="E1141" s="1">
        <v>5.84</v>
      </c>
    </row>
    <row r="1142" spans="1:5" x14ac:dyDescent="0.35">
      <c r="A1142" s="1">
        <v>53</v>
      </c>
      <c r="B1142" s="1">
        <v>28.88</v>
      </c>
      <c r="D1142" s="1">
        <v>53</v>
      </c>
      <c r="E1142" s="1">
        <v>4.8600000000000003</v>
      </c>
    </row>
    <row r="1143" spans="1:5" x14ac:dyDescent="0.35">
      <c r="A1143" s="1">
        <v>51</v>
      </c>
      <c r="B1143" s="1">
        <v>33.914999999999999</v>
      </c>
      <c r="D1143" s="1">
        <v>51</v>
      </c>
      <c r="E1143" s="1">
        <v>11.52</v>
      </c>
    </row>
    <row r="1144" spans="1:5" x14ac:dyDescent="0.35">
      <c r="A1144" s="1">
        <v>53</v>
      </c>
      <c r="B1144" s="1">
        <v>24.32</v>
      </c>
      <c r="D1144" s="1">
        <v>53</v>
      </c>
      <c r="E1144" s="1">
        <v>6.15</v>
      </c>
    </row>
    <row r="1145" spans="1:5" x14ac:dyDescent="0.35">
      <c r="A1145" s="1">
        <v>51</v>
      </c>
      <c r="B1145" s="1">
        <v>25.8</v>
      </c>
      <c r="D1145" s="1">
        <v>51</v>
      </c>
      <c r="E1145" s="1">
        <v>9.94</v>
      </c>
    </row>
    <row r="1146" spans="1:5" x14ac:dyDescent="0.35">
      <c r="A1146" s="1">
        <v>51</v>
      </c>
      <c r="B1146" s="1">
        <v>21.56</v>
      </c>
      <c r="D1146" s="1">
        <v>51</v>
      </c>
      <c r="E1146" s="1">
        <v>10.56</v>
      </c>
    </row>
    <row r="1147" spans="1:5" x14ac:dyDescent="0.35">
      <c r="A1147" s="1">
        <v>54</v>
      </c>
      <c r="B1147" s="1">
        <v>31.6</v>
      </c>
      <c r="D1147" s="1">
        <v>54</v>
      </c>
      <c r="E1147" s="1">
        <v>6.79</v>
      </c>
    </row>
    <row r="1148" spans="1:5" x14ac:dyDescent="0.35">
      <c r="A1148" s="1">
        <v>30</v>
      </c>
      <c r="B1148" s="1">
        <v>42.93</v>
      </c>
      <c r="D1148" s="1">
        <v>30</v>
      </c>
      <c r="E1148" s="1">
        <v>4.8</v>
      </c>
    </row>
    <row r="1149" spans="1:5" x14ac:dyDescent="0.35">
      <c r="A1149" s="1">
        <v>50</v>
      </c>
      <c r="B1149" s="1">
        <v>26.72</v>
      </c>
      <c r="D1149" s="1">
        <v>50</v>
      </c>
      <c r="E1149" s="1">
        <v>5.75</v>
      </c>
    </row>
    <row r="1150" spans="1:5" x14ac:dyDescent="0.35">
      <c r="A1150" s="1">
        <v>50</v>
      </c>
      <c r="B1150" s="1">
        <v>26.67</v>
      </c>
      <c r="D1150" s="1">
        <v>50</v>
      </c>
      <c r="E1150" s="1">
        <v>5.81</v>
      </c>
    </row>
    <row r="1151" spans="1:5" x14ac:dyDescent="0.35">
      <c r="A1151" s="1">
        <v>49</v>
      </c>
      <c r="B1151" s="1">
        <v>42.68</v>
      </c>
      <c r="D1151" s="1">
        <v>49</v>
      </c>
      <c r="E1151" s="1">
        <v>9.2799999999999994</v>
      </c>
    </row>
    <row r="1152" spans="1:5" x14ac:dyDescent="0.35">
      <c r="A1152" s="1">
        <v>46</v>
      </c>
      <c r="B1152" s="1">
        <v>24.31</v>
      </c>
      <c r="D1152" s="1">
        <v>46</v>
      </c>
      <c r="E1152" s="1">
        <v>6.37</v>
      </c>
    </row>
    <row r="1153" spans="1:5" x14ac:dyDescent="0.35">
      <c r="A1153" s="1">
        <v>26</v>
      </c>
      <c r="B1153" s="1">
        <v>44.75</v>
      </c>
      <c r="D1153" s="1">
        <v>26</v>
      </c>
      <c r="E1153" s="1">
        <v>5.09</v>
      </c>
    </row>
    <row r="1154" spans="1:5" x14ac:dyDescent="0.35">
      <c r="A1154" s="1">
        <v>49</v>
      </c>
      <c r="B1154" s="1">
        <v>30.78</v>
      </c>
      <c r="D1154" s="1">
        <v>49</v>
      </c>
      <c r="E1154" s="1">
        <v>7.94</v>
      </c>
    </row>
    <row r="1155" spans="1:5" x14ac:dyDescent="0.35">
      <c r="A1155" s="1">
        <v>57</v>
      </c>
      <c r="B1155" s="1">
        <v>21.86</v>
      </c>
      <c r="D1155" s="1">
        <v>57</v>
      </c>
      <c r="E1155" s="1">
        <v>10.95</v>
      </c>
    </row>
    <row r="1156" spans="1:5" x14ac:dyDescent="0.35">
      <c r="A1156" s="1">
        <v>21</v>
      </c>
      <c r="B1156" s="1">
        <v>49.09</v>
      </c>
      <c r="D1156" s="1">
        <v>21</v>
      </c>
      <c r="E1156" s="1">
        <v>6.3</v>
      </c>
    </row>
    <row r="1157" spans="1:5" x14ac:dyDescent="0.35">
      <c r="A1157" s="1">
        <v>52</v>
      </c>
      <c r="B1157" s="1">
        <v>47.74</v>
      </c>
      <c r="D1157" s="1">
        <v>52</v>
      </c>
      <c r="E1157" s="1">
        <v>8.0500000000000007</v>
      </c>
    </row>
    <row r="1158" spans="1:5" x14ac:dyDescent="0.35">
      <c r="A1158" s="1">
        <v>52</v>
      </c>
      <c r="B1158" s="1">
        <v>30.2</v>
      </c>
      <c r="D1158" s="1">
        <v>52</v>
      </c>
      <c r="E1158" s="1">
        <v>9.8800000000000008</v>
      </c>
    </row>
    <row r="1159" spans="1:5" x14ac:dyDescent="0.35">
      <c r="A1159" s="1">
        <v>52</v>
      </c>
      <c r="B1159" s="1">
        <v>33.25</v>
      </c>
      <c r="D1159" s="1">
        <v>52</v>
      </c>
      <c r="E1159" s="1">
        <v>7.42</v>
      </c>
    </row>
    <row r="1160" spans="1:5" x14ac:dyDescent="0.35">
      <c r="A1160" s="1">
        <v>47</v>
      </c>
      <c r="B1160" s="1">
        <v>26.6</v>
      </c>
      <c r="D1160" s="1">
        <v>47</v>
      </c>
      <c r="E1160" s="1">
        <v>8.4499999999999993</v>
      </c>
    </row>
    <row r="1161" spans="1:5" x14ac:dyDescent="0.35">
      <c r="A1161" s="1">
        <v>50</v>
      </c>
      <c r="B1161" s="1">
        <v>26.35</v>
      </c>
      <c r="D1161" s="1">
        <v>50</v>
      </c>
      <c r="E1161" s="1">
        <v>6.21</v>
      </c>
    </row>
    <row r="1162" spans="1:5" x14ac:dyDescent="0.35">
      <c r="A1162" s="1">
        <v>45</v>
      </c>
      <c r="B1162" s="1">
        <v>39.994999999999997</v>
      </c>
      <c r="D1162" s="1">
        <v>45</v>
      </c>
      <c r="E1162" s="1">
        <v>4.6500000000000004</v>
      </c>
    </row>
    <row r="1163" spans="1:5" x14ac:dyDescent="0.35">
      <c r="A1163" s="1">
        <v>58</v>
      </c>
      <c r="B1163" s="1">
        <v>22.92</v>
      </c>
      <c r="D1163" s="1">
        <v>58</v>
      </c>
      <c r="E1163" s="1">
        <v>5.87</v>
      </c>
    </row>
    <row r="1164" spans="1:5" x14ac:dyDescent="0.35">
      <c r="A1164" s="1">
        <v>56</v>
      </c>
      <c r="B1164" s="1">
        <v>24.78</v>
      </c>
      <c r="D1164" s="1">
        <v>56</v>
      </c>
      <c r="E1164" s="1">
        <v>4.24</v>
      </c>
    </row>
    <row r="1165" spans="1:5" x14ac:dyDescent="0.35">
      <c r="A1165" s="1">
        <v>41</v>
      </c>
      <c r="B1165" s="1">
        <v>34.07</v>
      </c>
      <c r="D1165" s="1">
        <v>41</v>
      </c>
      <c r="E1165" s="1">
        <v>7.81</v>
      </c>
    </row>
    <row r="1166" spans="1:5" x14ac:dyDescent="0.35">
      <c r="A1166" s="1">
        <v>48</v>
      </c>
      <c r="B1166" s="1">
        <v>30.14</v>
      </c>
      <c r="D1166" s="1">
        <v>48</v>
      </c>
      <c r="E1166" s="1">
        <v>9.85</v>
      </c>
    </row>
    <row r="1167" spans="1:5" x14ac:dyDescent="0.35">
      <c r="A1167" s="1">
        <v>51</v>
      </c>
      <c r="B1167" s="1">
        <v>18.05</v>
      </c>
      <c r="D1167" s="1">
        <v>51</v>
      </c>
      <c r="E1167" s="1">
        <v>6.94</v>
      </c>
    </row>
    <row r="1168" spans="1:5" x14ac:dyDescent="0.35">
      <c r="A1168" s="1">
        <v>52</v>
      </c>
      <c r="B1168" s="1">
        <v>37.4</v>
      </c>
      <c r="D1168" s="1">
        <v>52</v>
      </c>
      <c r="E1168" s="1">
        <v>11.3</v>
      </c>
    </row>
    <row r="1169" spans="1:5" x14ac:dyDescent="0.35">
      <c r="A1169" s="1">
        <v>54</v>
      </c>
      <c r="B1169" s="1">
        <v>25.75</v>
      </c>
      <c r="D1169" s="1">
        <v>54</v>
      </c>
      <c r="E1169" s="1">
        <v>9.23</v>
      </c>
    </row>
    <row r="1170" spans="1:5" x14ac:dyDescent="0.35">
      <c r="A1170" s="1">
        <v>50</v>
      </c>
      <c r="B1170" s="1">
        <v>32.299999999999997</v>
      </c>
      <c r="D1170" s="1">
        <v>50</v>
      </c>
      <c r="E1170" s="1">
        <v>4.37</v>
      </c>
    </row>
    <row r="1171" spans="1:5" x14ac:dyDescent="0.35">
      <c r="A1171" s="1">
        <v>43</v>
      </c>
      <c r="B1171" s="1">
        <v>28.61</v>
      </c>
      <c r="D1171" s="1">
        <v>43</v>
      </c>
      <c r="E1171" s="1">
        <v>5.76</v>
      </c>
    </row>
    <row r="1172" spans="1:5" x14ac:dyDescent="0.35">
      <c r="A1172" s="1">
        <v>24</v>
      </c>
      <c r="B1172" s="1">
        <v>45.41</v>
      </c>
      <c r="D1172" s="1">
        <v>24</v>
      </c>
      <c r="E1172" s="1">
        <v>4.96</v>
      </c>
    </row>
    <row r="1173" spans="1:5" x14ac:dyDescent="0.35">
      <c r="A1173" s="1">
        <v>52</v>
      </c>
      <c r="B1173" s="1">
        <v>31.2</v>
      </c>
      <c r="D1173" s="1">
        <v>52</v>
      </c>
      <c r="E1173" s="1">
        <v>11.04</v>
      </c>
    </row>
    <row r="1174" spans="1:5" x14ac:dyDescent="0.35">
      <c r="A1174" s="1">
        <v>47</v>
      </c>
      <c r="B1174" s="1">
        <v>29.83</v>
      </c>
      <c r="D1174" s="1">
        <v>47</v>
      </c>
      <c r="E1174" s="1">
        <v>7.81</v>
      </c>
    </row>
    <row r="1175" spans="1:5" x14ac:dyDescent="0.35">
      <c r="A1175" s="1">
        <v>40</v>
      </c>
      <c r="B1175" s="1">
        <v>29.06</v>
      </c>
      <c r="D1175" s="1">
        <v>40</v>
      </c>
      <c r="E1175" s="1">
        <v>4.55</v>
      </c>
    </row>
    <row r="1176" spans="1:5" x14ac:dyDescent="0.35">
      <c r="A1176" s="1">
        <v>50</v>
      </c>
      <c r="B1176" s="1">
        <v>27.454999999999998</v>
      </c>
      <c r="D1176" s="1">
        <v>50</v>
      </c>
      <c r="E1176" s="1">
        <v>6.13</v>
      </c>
    </row>
    <row r="1177" spans="1:5" x14ac:dyDescent="0.35">
      <c r="A1177" s="1">
        <v>58</v>
      </c>
      <c r="B1177" s="1">
        <v>23.01</v>
      </c>
      <c r="D1177" s="1">
        <v>58</v>
      </c>
      <c r="E1177" s="1">
        <v>6.04</v>
      </c>
    </row>
    <row r="1178" spans="1:5" x14ac:dyDescent="0.35">
      <c r="A1178" s="1">
        <v>41</v>
      </c>
      <c r="B1178" s="1">
        <v>31.39</v>
      </c>
      <c r="D1178" s="1">
        <v>41</v>
      </c>
      <c r="E1178" s="1">
        <v>8.85</v>
      </c>
    </row>
    <row r="1179" spans="1:5" x14ac:dyDescent="0.35">
      <c r="A1179" s="1">
        <v>49</v>
      </c>
      <c r="B1179" s="1">
        <v>34.770000000000003</v>
      </c>
      <c r="D1179" s="1">
        <v>49</v>
      </c>
      <c r="E1179" s="1">
        <v>10.54</v>
      </c>
    </row>
    <row r="1180" spans="1:5" x14ac:dyDescent="0.35">
      <c r="A1180" s="1">
        <v>56</v>
      </c>
      <c r="B1180" s="1">
        <v>24.48</v>
      </c>
      <c r="D1180" s="1">
        <v>56</v>
      </c>
      <c r="E1180" s="1">
        <v>4.37</v>
      </c>
    </row>
    <row r="1181" spans="1:5" x14ac:dyDescent="0.35">
      <c r="A1181" s="1">
        <v>49</v>
      </c>
      <c r="B1181" s="1">
        <v>22.61</v>
      </c>
      <c r="D1181" s="1">
        <v>49</v>
      </c>
      <c r="E1181" s="1">
        <v>9.6300000000000008</v>
      </c>
    </row>
    <row r="1182" spans="1:5" x14ac:dyDescent="0.35">
      <c r="A1182" s="1">
        <v>48</v>
      </c>
      <c r="B1182" s="1">
        <v>34.299999999999997</v>
      </c>
      <c r="D1182" s="1">
        <v>48</v>
      </c>
      <c r="E1182" s="1">
        <v>10.37</v>
      </c>
    </row>
    <row r="1183" spans="1:5" x14ac:dyDescent="0.35">
      <c r="A1183" s="1">
        <v>50</v>
      </c>
      <c r="B1183" s="1">
        <v>46.09</v>
      </c>
      <c r="D1183" s="1">
        <v>50</v>
      </c>
      <c r="E1183" s="1">
        <v>5.44</v>
      </c>
    </row>
    <row r="1184" spans="1:5" x14ac:dyDescent="0.35">
      <c r="A1184" s="1">
        <v>50</v>
      </c>
      <c r="B1184" s="1">
        <v>44.744999999999997</v>
      </c>
      <c r="D1184" s="1">
        <v>50</v>
      </c>
      <c r="E1184" s="1">
        <v>5.19</v>
      </c>
    </row>
    <row r="1185" spans="1:5" x14ac:dyDescent="0.35">
      <c r="A1185" s="1">
        <v>47</v>
      </c>
      <c r="B1185" s="1">
        <v>26.33</v>
      </c>
      <c r="D1185" s="1">
        <v>47</v>
      </c>
      <c r="E1185" s="1">
        <v>11.8</v>
      </c>
    </row>
    <row r="1186" spans="1:5" x14ac:dyDescent="0.35">
      <c r="A1186" s="1">
        <v>49</v>
      </c>
      <c r="B1186" s="1">
        <v>26.6</v>
      </c>
      <c r="D1186" s="1">
        <v>49</v>
      </c>
      <c r="E1186" s="1">
        <v>8.3800000000000008</v>
      </c>
    </row>
    <row r="1187" spans="1:5" x14ac:dyDescent="0.35">
      <c r="A1187" s="1">
        <v>51</v>
      </c>
      <c r="B1187" s="1">
        <v>27.5</v>
      </c>
      <c r="D1187" s="1">
        <v>51</v>
      </c>
      <c r="E1187" s="1">
        <v>7.58</v>
      </c>
    </row>
    <row r="1188" spans="1:5" x14ac:dyDescent="0.35">
      <c r="A1188" s="1">
        <v>30</v>
      </c>
      <c r="B1188" s="1">
        <v>41.55</v>
      </c>
      <c r="D1188" s="1">
        <v>30</v>
      </c>
      <c r="E1188" s="1">
        <v>4.6100000000000003</v>
      </c>
    </row>
    <row r="1189" spans="1:5" x14ac:dyDescent="0.35">
      <c r="A1189" s="1">
        <v>53</v>
      </c>
      <c r="B1189" s="1">
        <v>41.47</v>
      </c>
      <c r="D1189" s="1">
        <v>53</v>
      </c>
      <c r="E1189" s="1">
        <v>4.7</v>
      </c>
    </row>
    <row r="1190" spans="1:5" x14ac:dyDescent="0.35">
      <c r="A1190" s="1">
        <v>46</v>
      </c>
      <c r="B1190" s="1">
        <v>24.795000000000002</v>
      </c>
      <c r="D1190" s="1">
        <v>46</v>
      </c>
      <c r="E1190" s="1">
        <v>6.05</v>
      </c>
    </row>
    <row r="1191" spans="1:5" x14ac:dyDescent="0.35">
      <c r="A1191" s="1">
        <v>54</v>
      </c>
      <c r="B1191" s="1">
        <v>29.48</v>
      </c>
      <c r="D1191" s="1">
        <v>54</v>
      </c>
      <c r="E1191" s="1">
        <v>5.63</v>
      </c>
    </row>
    <row r="1192" spans="1:5" x14ac:dyDescent="0.35">
      <c r="A1192" s="1">
        <v>43</v>
      </c>
      <c r="B1192" s="1">
        <v>28.09</v>
      </c>
      <c r="D1192" s="1">
        <v>43</v>
      </c>
      <c r="E1192" s="1">
        <v>6.06</v>
      </c>
    </row>
    <row r="1193" spans="1:5" x14ac:dyDescent="0.35">
      <c r="A1193" s="1">
        <v>35</v>
      </c>
      <c r="B1193" s="1">
        <v>32.729999999999997</v>
      </c>
      <c r="D1193" s="1">
        <v>35</v>
      </c>
      <c r="E1193" s="1">
        <v>5.19</v>
      </c>
    </row>
    <row r="1194" spans="1:5" x14ac:dyDescent="0.35">
      <c r="A1194" s="1">
        <v>49</v>
      </c>
      <c r="B1194" s="1">
        <v>27.36</v>
      </c>
      <c r="D1194" s="1">
        <v>49</v>
      </c>
      <c r="E1194" s="1">
        <v>8.9600000000000009</v>
      </c>
    </row>
    <row r="1195" spans="1:5" x14ac:dyDescent="0.35">
      <c r="A1195" s="1">
        <v>48</v>
      </c>
      <c r="B1195" s="1">
        <v>27.265000000000001</v>
      </c>
      <c r="D1195" s="1">
        <v>48</v>
      </c>
      <c r="E1195" s="1">
        <v>11.39</v>
      </c>
    </row>
    <row r="1196" spans="1:5" x14ac:dyDescent="0.35">
      <c r="A1196" s="1">
        <v>46</v>
      </c>
      <c r="B1196" s="1">
        <v>48.07</v>
      </c>
      <c r="D1196" s="1">
        <v>46</v>
      </c>
      <c r="E1196" s="1">
        <v>4.0599999999999996</v>
      </c>
    </row>
    <row r="1197" spans="1:5" x14ac:dyDescent="0.35">
      <c r="A1197" s="1">
        <v>46</v>
      </c>
      <c r="B1197" s="1">
        <v>30.8</v>
      </c>
      <c r="D1197" s="1">
        <v>46</v>
      </c>
      <c r="E1197" s="1">
        <v>5.23</v>
      </c>
    </row>
    <row r="1198" spans="1:5" x14ac:dyDescent="0.35">
      <c r="A1198" s="1">
        <v>46</v>
      </c>
      <c r="B1198" s="1">
        <v>32.299999999999997</v>
      </c>
      <c r="D1198" s="1">
        <v>46</v>
      </c>
      <c r="E1198" s="1">
        <v>5.05</v>
      </c>
    </row>
    <row r="1199" spans="1:5" x14ac:dyDescent="0.35">
      <c r="A1199" s="1">
        <v>51</v>
      </c>
      <c r="B1199" s="1">
        <v>39.700000000000003</v>
      </c>
      <c r="D1199" s="1">
        <v>51</v>
      </c>
      <c r="E1199" s="1">
        <v>7.34</v>
      </c>
    </row>
    <row r="1200" spans="1:5" x14ac:dyDescent="0.35">
      <c r="A1200" s="1">
        <v>51</v>
      </c>
      <c r="B1200" s="1">
        <v>35.97</v>
      </c>
      <c r="D1200" s="1">
        <v>51</v>
      </c>
      <c r="E1200" s="1">
        <v>8.1300000000000008</v>
      </c>
    </row>
    <row r="1201" spans="1:5" x14ac:dyDescent="0.35">
      <c r="A1201" s="1">
        <v>47</v>
      </c>
      <c r="B1201" s="1">
        <v>25.86</v>
      </c>
      <c r="D1201" s="1">
        <v>47</v>
      </c>
      <c r="E1201" s="1">
        <v>6.68</v>
      </c>
    </row>
    <row r="1202" spans="1:5" x14ac:dyDescent="0.35">
      <c r="A1202" s="1">
        <v>51</v>
      </c>
      <c r="B1202" s="1">
        <v>30.03</v>
      </c>
      <c r="D1202" s="1">
        <v>51</v>
      </c>
      <c r="E1202" s="1">
        <v>11.51</v>
      </c>
    </row>
    <row r="1203" spans="1:5" x14ac:dyDescent="0.35">
      <c r="A1203" s="1">
        <v>53</v>
      </c>
      <c r="B1203" s="1">
        <v>25.76</v>
      </c>
      <c r="D1203" s="1">
        <v>53</v>
      </c>
      <c r="E1203" s="1">
        <v>6.02</v>
      </c>
    </row>
    <row r="1204" spans="1:5" x14ac:dyDescent="0.35">
      <c r="A1204" s="1">
        <v>51</v>
      </c>
      <c r="B1204" s="1">
        <v>22.42</v>
      </c>
      <c r="D1204" s="1">
        <v>51</v>
      </c>
      <c r="E1204" s="1">
        <v>7.96</v>
      </c>
    </row>
    <row r="1205" spans="1:5" x14ac:dyDescent="0.35">
      <c r="A1205" s="1">
        <v>34</v>
      </c>
      <c r="B1205" s="1">
        <v>33.18</v>
      </c>
      <c r="D1205" s="1">
        <v>34</v>
      </c>
      <c r="E1205" s="1">
        <v>6.01</v>
      </c>
    </row>
    <row r="1206" spans="1:5" x14ac:dyDescent="0.35">
      <c r="A1206" s="1">
        <v>26</v>
      </c>
      <c r="B1206" s="1">
        <v>43.04</v>
      </c>
      <c r="D1206" s="1">
        <v>26</v>
      </c>
      <c r="E1206" s="1">
        <v>5.9</v>
      </c>
    </row>
    <row r="1207" spans="1:5" x14ac:dyDescent="0.35">
      <c r="A1207" s="1">
        <v>34</v>
      </c>
      <c r="B1207" s="1">
        <v>34.15</v>
      </c>
      <c r="D1207" s="1">
        <v>34</v>
      </c>
      <c r="E1207" s="1">
        <v>4.49</v>
      </c>
    </row>
    <row r="1208" spans="1:5" x14ac:dyDescent="0.35">
      <c r="A1208" s="1">
        <v>45</v>
      </c>
      <c r="B1208" s="1">
        <v>25.78</v>
      </c>
      <c r="D1208" s="1">
        <v>45</v>
      </c>
      <c r="E1208" s="1">
        <v>6.25</v>
      </c>
    </row>
    <row r="1209" spans="1:5" x14ac:dyDescent="0.35">
      <c r="A1209" s="1">
        <v>60</v>
      </c>
      <c r="B1209" s="1">
        <v>21.02</v>
      </c>
      <c r="D1209" s="1">
        <v>60</v>
      </c>
      <c r="E1209" s="1">
        <v>9.6199999999999992</v>
      </c>
    </row>
    <row r="1210" spans="1:5" x14ac:dyDescent="0.35">
      <c r="A1210" s="1">
        <v>49</v>
      </c>
      <c r="B1210" s="1">
        <v>37.51</v>
      </c>
      <c r="D1210" s="1">
        <v>49</v>
      </c>
      <c r="E1210" s="1">
        <v>11.06</v>
      </c>
    </row>
    <row r="1211" spans="1:5" x14ac:dyDescent="0.35">
      <c r="A1211" s="1">
        <v>46</v>
      </c>
      <c r="B1211" s="1">
        <v>25.745000000000001</v>
      </c>
      <c r="D1211" s="1">
        <v>46</v>
      </c>
      <c r="E1211" s="1">
        <v>6.11</v>
      </c>
    </row>
    <row r="1212" spans="1:5" x14ac:dyDescent="0.35">
      <c r="A1212" s="1">
        <v>49</v>
      </c>
      <c r="B1212" s="1">
        <v>31.35</v>
      </c>
      <c r="D1212" s="1">
        <v>49</v>
      </c>
      <c r="E1212" s="1">
        <v>11.49</v>
      </c>
    </row>
    <row r="1213" spans="1:5" x14ac:dyDescent="0.35">
      <c r="A1213" s="1">
        <v>49</v>
      </c>
      <c r="B1213" s="1">
        <v>29.83</v>
      </c>
      <c r="D1213" s="1">
        <v>49</v>
      </c>
      <c r="E1213" s="1">
        <v>8.68</v>
      </c>
    </row>
    <row r="1214" spans="1:5" x14ac:dyDescent="0.35">
      <c r="A1214" s="1">
        <v>53</v>
      </c>
      <c r="B1214" s="1">
        <v>25.49</v>
      </c>
      <c r="D1214" s="1">
        <v>53</v>
      </c>
      <c r="E1214" s="1">
        <v>5.68</v>
      </c>
    </row>
    <row r="1215" spans="1:5" x14ac:dyDescent="0.35">
      <c r="A1215" s="1">
        <v>51</v>
      </c>
      <c r="B1215" s="1">
        <v>34.1</v>
      </c>
      <c r="D1215" s="1">
        <v>51</v>
      </c>
      <c r="E1215" s="1">
        <v>8.4499999999999993</v>
      </c>
    </row>
    <row r="1216" spans="1:5" x14ac:dyDescent="0.35">
      <c r="A1216" s="1">
        <v>49</v>
      </c>
      <c r="B1216" s="1">
        <v>25.84</v>
      </c>
      <c r="D1216" s="1">
        <v>49</v>
      </c>
      <c r="E1216" s="1">
        <v>8.51</v>
      </c>
    </row>
    <row r="1217" spans="1:5" x14ac:dyDescent="0.35">
      <c r="A1217" s="1">
        <v>51</v>
      </c>
      <c r="B1217" s="1">
        <v>20.6</v>
      </c>
      <c r="D1217" s="1">
        <v>51</v>
      </c>
      <c r="E1217" s="1">
        <v>7.62</v>
      </c>
    </row>
    <row r="1218" spans="1:5" x14ac:dyDescent="0.35">
      <c r="A1218" s="1">
        <v>48</v>
      </c>
      <c r="B1218" s="1">
        <v>28.88</v>
      </c>
      <c r="D1218" s="1">
        <v>48</v>
      </c>
      <c r="E1218" s="1">
        <v>10.18</v>
      </c>
    </row>
    <row r="1219" spans="1:5" x14ac:dyDescent="0.35">
      <c r="A1219" s="1">
        <v>42</v>
      </c>
      <c r="B1219" s="1">
        <v>28.24</v>
      </c>
      <c r="D1219" s="1">
        <v>42</v>
      </c>
      <c r="E1219" s="1">
        <v>5.36</v>
      </c>
    </row>
    <row r="1220" spans="1:5" x14ac:dyDescent="0.35">
      <c r="A1220" s="1">
        <v>47</v>
      </c>
      <c r="B1220" s="1">
        <v>25.46</v>
      </c>
      <c r="D1220" s="1">
        <v>47</v>
      </c>
      <c r="E1220" s="1">
        <v>11.78</v>
      </c>
    </row>
    <row r="1221" spans="1:5" x14ac:dyDescent="0.35">
      <c r="A1221" s="1">
        <v>41</v>
      </c>
      <c r="B1221" s="1">
        <v>29.64</v>
      </c>
      <c r="D1221" s="1">
        <v>41</v>
      </c>
      <c r="E1221" s="1">
        <v>10.82</v>
      </c>
    </row>
    <row r="1222" spans="1:5" x14ac:dyDescent="0.35">
      <c r="A1222" s="1">
        <v>36</v>
      </c>
      <c r="B1222" s="1">
        <v>31.27</v>
      </c>
      <c r="D1222" s="1">
        <v>36</v>
      </c>
      <c r="E1222" s="1">
        <v>7.73</v>
      </c>
    </row>
    <row r="1223" spans="1:5" x14ac:dyDescent="0.35">
      <c r="A1223" s="1">
        <v>46</v>
      </c>
      <c r="B1223" s="1">
        <v>19.95</v>
      </c>
      <c r="D1223" s="1">
        <v>46</v>
      </c>
      <c r="E1223" s="1">
        <v>6.24</v>
      </c>
    </row>
    <row r="1224" spans="1:5" x14ac:dyDescent="0.35">
      <c r="A1224" s="1">
        <v>49</v>
      </c>
      <c r="B1224" s="1">
        <v>21.3</v>
      </c>
      <c r="D1224" s="1">
        <v>49</v>
      </c>
      <c r="E1224" s="1">
        <v>10.42</v>
      </c>
    </row>
    <row r="1225" spans="1:5" x14ac:dyDescent="0.35">
      <c r="A1225" s="1">
        <v>51</v>
      </c>
      <c r="B1225" s="1">
        <v>31.635000000000002</v>
      </c>
      <c r="D1225" s="1">
        <v>51</v>
      </c>
      <c r="E1225" s="1">
        <v>11.11</v>
      </c>
    </row>
    <row r="1226" spans="1:5" x14ac:dyDescent="0.35">
      <c r="A1226" s="1">
        <v>52</v>
      </c>
      <c r="B1226" s="1">
        <v>23.9</v>
      </c>
      <c r="D1226" s="1">
        <v>52</v>
      </c>
      <c r="E1226" s="1">
        <v>7.67</v>
      </c>
    </row>
    <row r="1227" spans="1:5" x14ac:dyDescent="0.35">
      <c r="A1227" s="1">
        <v>32</v>
      </c>
      <c r="B1227" s="1">
        <v>34.15</v>
      </c>
      <c r="D1227" s="1">
        <v>32</v>
      </c>
      <c r="E1227" s="1">
        <v>6.15</v>
      </c>
    </row>
    <row r="1228" spans="1:5" x14ac:dyDescent="0.35">
      <c r="A1228" s="1">
        <v>40</v>
      </c>
      <c r="B1228" s="1">
        <v>28.71</v>
      </c>
      <c r="D1228" s="1">
        <v>40</v>
      </c>
      <c r="E1228" s="1">
        <v>5.71</v>
      </c>
    </row>
    <row r="1229" spans="1:5" x14ac:dyDescent="0.35">
      <c r="A1229" s="1">
        <v>52</v>
      </c>
      <c r="B1229" s="1">
        <v>36.700000000000003</v>
      </c>
      <c r="D1229" s="1">
        <v>52</v>
      </c>
      <c r="E1229" s="1">
        <v>8.6999999999999993</v>
      </c>
    </row>
    <row r="1230" spans="1:5" x14ac:dyDescent="0.35">
      <c r="A1230" s="1">
        <v>52</v>
      </c>
      <c r="B1230" s="1">
        <v>34.1</v>
      </c>
      <c r="D1230" s="1">
        <v>52</v>
      </c>
      <c r="E1230" s="1">
        <v>9.0399999999999991</v>
      </c>
    </row>
    <row r="1231" spans="1:5" x14ac:dyDescent="0.35">
      <c r="A1231" s="1">
        <v>45</v>
      </c>
      <c r="B1231" s="1">
        <v>25.7</v>
      </c>
      <c r="D1231" s="1">
        <v>45</v>
      </c>
      <c r="E1231" s="1">
        <v>5.61</v>
      </c>
    </row>
    <row r="1232" spans="1:5" x14ac:dyDescent="0.35">
      <c r="A1232" s="1">
        <v>57</v>
      </c>
      <c r="B1232" s="1">
        <v>21.68</v>
      </c>
      <c r="D1232" s="1">
        <v>57</v>
      </c>
      <c r="E1232" s="1">
        <v>8.1199999999999992</v>
      </c>
    </row>
    <row r="1233" spans="1:5" x14ac:dyDescent="0.35">
      <c r="A1233" s="1">
        <v>45</v>
      </c>
      <c r="B1233" s="1">
        <v>25.175000000000001</v>
      </c>
      <c r="D1233" s="1">
        <v>45</v>
      </c>
      <c r="E1233" s="1">
        <v>4.74</v>
      </c>
    </row>
    <row r="1234" spans="1:5" x14ac:dyDescent="0.35">
      <c r="A1234" s="1">
        <v>50</v>
      </c>
      <c r="B1234" s="1">
        <v>44.77</v>
      </c>
      <c r="D1234" s="1">
        <v>50</v>
      </c>
      <c r="E1234" s="1">
        <v>4.0599999999999996</v>
      </c>
    </row>
    <row r="1235" spans="1:5" x14ac:dyDescent="0.35">
      <c r="A1235" s="1">
        <v>50</v>
      </c>
      <c r="B1235" s="1">
        <v>37.07</v>
      </c>
      <c r="D1235" s="1">
        <v>50</v>
      </c>
      <c r="E1235" s="1">
        <v>5.69</v>
      </c>
    </row>
    <row r="1236" spans="1:5" x14ac:dyDescent="0.35">
      <c r="A1236" s="1">
        <v>29</v>
      </c>
      <c r="B1236" s="1">
        <v>39.799999999999997</v>
      </c>
      <c r="D1236" s="1">
        <v>29</v>
      </c>
      <c r="E1236" s="1">
        <v>5.66</v>
      </c>
    </row>
    <row r="1237" spans="1:5" x14ac:dyDescent="0.35">
      <c r="A1237" s="1">
        <v>43</v>
      </c>
      <c r="B1237" s="1">
        <v>26.36</v>
      </c>
      <c r="D1237" s="1">
        <v>43</v>
      </c>
      <c r="E1237" s="1">
        <v>4.32</v>
      </c>
    </row>
    <row r="1238" spans="1:5" x14ac:dyDescent="0.35">
      <c r="A1238" s="1">
        <v>49</v>
      </c>
      <c r="B1238" s="1">
        <v>29.925000000000001</v>
      </c>
      <c r="D1238" s="1">
        <v>49</v>
      </c>
      <c r="E1238" s="1">
        <v>8.2899999999999991</v>
      </c>
    </row>
    <row r="1239" spans="1:5" x14ac:dyDescent="0.35">
      <c r="A1239" s="1">
        <v>48</v>
      </c>
      <c r="B1239" s="1">
        <v>37.29</v>
      </c>
      <c r="D1239" s="1">
        <v>48</v>
      </c>
      <c r="E1239" s="1">
        <v>10.46</v>
      </c>
    </row>
    <row r="1240" spans="1:5" x14ac:dyDescent="0.35">
      <c r="A1240" s="1">
        <v>48</v>
      </c>
      <c r="B1240" s="1">
        <v>30.2</v>
      </c>
      <c r="D1240" s="1">
        <v>48</v>
      </c>
      <c r="E1240" s="1">
        <v>11.96</v>
      </c>
    </row>
    <row r="1241" spans="1:5" x14ac:dyDescent="0.35">
      <c r="A1241" s="1">
        <v>39</v>
      </c>
      <c r="B1241" s="1">
        <v>24.225000000000001</v>
      </c>
      <c r="D1241" s="1">
        <v>39</v>
      </c>
      <c r="E1241" s="1">
        <v>4.25</v>
      </c>
    </row>
    <row r="1242" spans="1:5" x14ac:dyDescent="0.35">
      <c r="A1242" s="1">
        <v>48</v>
      </c>
      <c r="B1242" s="1">
        <v>31.445</v>
      </c>
      <c r="D1242" s="1">
        <v>48</v>
      </c>
      <c r="E1242" s="1">
        <v>8.33</v>
      </c>
    </row>
    <row r="1243" spans="1:5" x14ac:dyDescent="0.35">
      <c r="A1243" s="1">
        <v>30</v>
      </c>
      <c r="B1243" s="1">
        <v>38.880000000000003</v>
      </c>
      <c r="D1243" s="1">
        <v>30</v>
      </c>
      <c r="E1243" s="1">
        <v>4.29</v>
      </c>
    </row>
    <row r="1244" spans="1:5" x14ac:dyDescent="0.35">
      <c r="A1244" s="1">
        <v>46</v>
      </c>
      <c r="B1244" s="1">
        <v>43.89</v>
      </c>
      <c r="D1244" s="1">
        <v>46</v>
      </c>
      <c r="E1244" s="1">
        <v>6.32</v>
      </c>
    </row>
    <row r="1245" spans="1:5" x14ac:dyDescent="0.35">
      <c r="A1245" s="1">
        <v>51</v>
      </c>
      <c r="B1245" s="1">
        <v>25.6</v>
      </c>
      <c r="D1245" s="1">
        <v>51</v>
      </c>
      <c r="E1245" s="1">
        <v>5.65</v>
      </c>
    </row>
    <row r="1246" spans="1:5" x14ac:dyDescent="0.35">
      <c r="A1246" s="1">
        <v>47</v>
      </c>
      <c r="B1246" s="1">
        <v>29.545000000000002</v>
      </c>
      <c r="D1246" s="1">
        <v>47</v>
      </c>
      <c r="E1246" s="1">
        <v>8.41</v>
      </c>
    </row>
    <row r="1247" spans="1:5" x14ac:dyDescent="0.35">
      <c r="A1247" s="1">
        <v>55</v>
      </c>
      <c r="B1247" s="1">
        <v>23.25</v>
      </c>
      <c r="D1247" s="1">
        <v>55</v>
      </c>
      <c r="E1247" s="1">
        <v>11.96</v>
      </c>
    </row>
    <row r="1248" spans="1:5" x14ac:dyDescent="0.35">
      <c r="A1248" s="1">
        <v>25</v>
      </c>
      <c r="B1248" s="1">
        <v>43.95</v>
      </c>
      <c r="D1248" s="1">
        <v>25</v>
      </c>
      <c r="E1248" s="1">
        <v>5.17</v>
      </c>
    </row>
    <row r="1249" spans="1:5" x14ac:dyDescent="0.35">
      <c r="A1249" s="1">
        <v>44</v>
      </c>
      <c r="B1249" s="1">
        <v>21.85</v>
      </c>
      <c r="D1249" s="1">
        <v>44</v>
      </c>
      <c r="E1249" s="1">
        <v>8.76</v>
      </c>
    </row>
    <row r="1250" spans="1:5" x14ac:dyDescent="0.35">
      <c r="A1250" s="1">
        <v>49</v>
      </c>
      <c r="B1250" s="1">
        <v>25.73</v>
      </c>
      <c r="D1250" s="1">
        <v>49</v>
      </c>
      <c r="E1250" s="1">
        <v>7.99</v>
      </c>
    </row>
    <row r="1251" spans="1:5" x14ac:dyDescent="0.35">
      <c r="A1251" s="1">
        <v>48</v>
      </c>
      <c r="B1251" s="1">
        <v>32.229999999999997</v>
      </c>
      <c r="D1251" s="1">
        <v>48</v>
      </c>
      <c r="E1251" s="1">
        <v>8.59</v>
      </c>
    </row>
    <row r="1252" spans="1:5" x14ac:dyDescent="0.35">
      <c r="A1252" s="1">
        <v>50</v>
      </c>
      <c r="B1252" s="1">
        <v>32.204999999999998</v>
      </c>
      <c r="D1252" s="1">
        <v>50</v>
      </c>
      <c r="E1252" s="1">
        <v>6.14</v>
      </c>
    </row>
    <row r="1253" spans="1:5" x14ac:dyDescent="0.35">
      <c r="A1253" s="1">
        <v>50</v>
      </c>
      <c r="B1253" s="1">
        <v>26.41</v>
      </c>
      <c r="D1253" s="1">
        <v>50</v>
      </c>
      <c r="E1253" s="1">
        <v>4.08</v>
      </c>
    </row>
    <row r="1254" spans="1:5" x14ac:dyDescent="0.35">
      <c r="A1254" s="1">
        <v>46</v>
      </c>
      <c r="B1254" s="1">
        <v>30.2</v>
      </c>
      <c r="D1254" s="1">
        <v>46</v>
      </c>
      <c r="E1254" s="1">
        <v>6.25</v>
      </c>
    </row>
    <row r="1255" spans="1:5" x14ac:dyDescent="0.35">
      <c r="A1255" s="1">
        <v>34</v>
      </c>
      <c r="B1255" s="1">
        <v>31.26</v>
      </c>
      <c r="D1255" s="1">
        <v>34</v>
      </c>
      <c r="E1255" s="1">
        <v>5.94</v>
      </c>
    </row>
    <row r="1256" spans="1:5" x14ac:dyDescent="0.35">
      <c r="A1256" s="1">
        <v>46</v>
      </c>
      <c r="B1256" s="1">
        <v>33.725000000000001</v>
      </c>
      <c r="D1256" s="1">
        <v>46</v>
      </c>
      <c r="E1256" s="1">
        <v>6.45</v>
      </c>
    </row>
    <row r="1257" spans="1:5" x14ac:dyDescent="0.35">
      <c r="A1257" s="1">
        <v>46</v>
      </c>
      <c r="B1257" s="1">
        <v>28.9</v>
      </c>
      <c r="D1257" s="1">
        <v>46</v>
      </c>
      <c r="E1257" s="1">
        <v>5.74</v>
      </c>
    </row>
    <row r="1258" spans="1:5" x14ac:dyDescent="0.35">
      <c r="A1258" s="1">
        <v>21</v>
      </c>
      <c r="B1258" s="1">
        <v>45.69</v>
      </c>
      <c r="D1258" s="1">
        <v>21</v>
      </c>
      <c r="E1258" s="1">
        <v>4.43</v>
      </c>
    </row>
    <row r="1259" spans="1:5" x14ac:dyDescent="0.35">
      <c r="A1259" s="1">
        <v>57</v>
      </c>
      <c r="B1259" s="1">
        <v>21.03</v>
      </c>
      <c r="D1259" s="1">
        <v>57</v>
      </c>
      <c r="E1259" s="1">
        <v>6.5</v>
      </c>
    </row>
    <row r="1260" spans="1:5" x14ac:dyDescent="0.35">
      <c r="A1260" s="1">
        <v>51</v>
      </c>
      <c r="B1260" s="1">
        <v>37</v>
      </c>
      <c r="D1260" s="1">
        <v>51</v>
      </c>
      <c r="E1260" s="1">
        <v>8.75</v>
      </c>
    </row>
    <row r="1261" spans="1:5" x14ac:dyDescent="0.35">
      <c r="A1261" s="1">
        <v>51</v>
      </c>
      <c r="B1261" s="1">
        <v>25.4</v>
      </c>
      <c r="D1261" s="1">
        <v>51</v>
      </c>
      <c r="E1261" s="1">
        <v>11.96</v>
      </c>
    </row>
    <row r="1262" spans="1:5" x14ac:dyDescent="0.35">
      <c r="A1262" s="1">
        <v>48</v>
      </c>
      <c r="B1262" s="1">
        <v>32.299999999999997</v>
      </c>
      <c r="D1262" s="1">
        <v>48</v>
      </c>
      <c r="E1262" s="1">
        <v>10.54</v>
      </c>
    </row>
    <row r="1263" spans="1:5" x14ac:dyDescent="0.35">
      <c r="A1263" s="1">
        <v>53</v>
      </c>
      <c r="B1263" s="1">
        <v>23.94</v>
      </c>
      <c r="D1263" s="1">
        <v>53</v>
      </c>
      <c r="E1263" s="1">
        <v>4.54</v>
      </c>
    </row>
    <row r="1264" spans="1:5" x14ac:dyDescent="0.35">
      <c r="A1264" s="1">
        <v>23</v>
      </c>
      <c r="B1264" s="1">
        <v>46.4</v>
      </c>
      <c r="D1264" s="1">
        <v>23</v>
      </c>
      <c r="E1264" s="1">
        <v>5.71</v>
      </c>
    </row>
    <row r="1265" spans="1:5" x14ac:dyDescent="0.35">
      <c r="A1265" s="1">
        <v>46</v>
      </c>
      <c r="B1265" s="1">
        <v>40.375</v>
      </c>
      <c r="D1265" s="1">
        <v>46</v>
      </c>
      <c r="E1265" s="1">
        <v>6.25</v>
      </c>
    </row>
    <row r="1266" spans="1:5" x14ac:dyDescent="0.35">
      <c r="A1266" s="1">
        <v>49</v>
      </c>
      <c r="B1266" s="1">
        <v>28.7</v>
      </c>
      <c r="D1266" s="1">
        <v>49</v>
      </c>
      <c r="E1266" s="1">
        <v>9.4700000000000006</v>
      </c>
    </row>
    <row r="1267" spans="1:5" x14ac:dyDescent="0.35">
      <c r="A1267" s="1">
        <v>42</v>
      </c>
      <c r="B1267" s="1">
        <v>26.63</v>
      </c>
      <c r="D1267" s="1">
        <v>42</v>
      </c>
      <c r="E1267" s="1">
        <v>5.7</v>
      </c>
    </row>
    <row r="1268" spans="1:5" x14ac:dyDescent="0.35">
      <c r="A1268" s="1">
        <v>49</v>
      </c>
      <c r="B1268" s="1">
        <v>22.515000000000001</v>
      </c>
      <c r="D1268" s="1">
        <v>49</v>
      </c>
      <c r="E1268" s="1">
        <v>11.18</v>
      </c>
    </row>
    <row r="1269" spans="1:5" x14ac:dyDescent="0.35">
      <c r="A1269" s="1">
        <v>48</v>
      </c>
      <c r="B1269" s="1">
        <v>36.575000000000003</v>
      </c>
      <c r="D1269" s="1">
        <v>48</v>
      </c>
      <c r="E1269" s="1">
        <v>10.98</v>
      </c>
    </row>
    <row r="1270" spans="1:5" x14ac:dyDescent="0.35">
      <c r="A1270" s="1">
        <v>53</v>
      </c>
      <c r="B1270" s="1">
        <v>23.66</v>
      </c>
      <c r="D1270" s="1">
        <v>53</v>
      </c>
      <c r="E1270" s="1">
        <v>5.1100000000000003</v>
      </c>
    </row>
    <row r="1271" spans="1:5" x14ac:dyDescent="0.35">
      <c r="A1271" s="1">
        <v>57</v>
      </c>
      <c r="B1271" s="1">
        <v>18.62</v>
      </c>
      <c r="D1271" s="1">
        <v>57</v>
      </c>
      <c r="E1271" s="1">
        <v>10.24</v>
      </c>
    </row>
    <row r="1272" spans="1:5" x14ac:dyDescent="0.35">
      <c r="A1272" s="1">
        <v>47</v>
      </c>
      <c r="B1272" s="1">
        <v>19.190000000000001</v>
      </c>
      <c r="D1272" s="1">
        <v>47</v>
      </c>
      <c r="E1272" s="1">
        <v>7.71</v>
      </c>
    </row>
    <row r="1273" spans="1:5" x14ac:dyDescent="0.35">
      <c r="A1273" s="1">
        <v>45</v>
      </c>
      <c r="B1273" s="1">
        <v>27.5</v>
      </c>
      <c r="D1273" s="1">
        <v>45</v>
      </c>
      <c r="E1273" s="1">
        <v>6.03</v>
      </c>
    </row>
    <row r="1274" spans="1:5" x14ac:dyDescent="0.35">
      <c r="A1274" s="1">
        <v>43</v>
      </c>
      <c r="B1274" s="1">
        <v>27.36</v>
      </c>
      <c r="D1274" s="1">
        <v>43</v>
      </c>
      <c r="E1274" s="1">
        <v>5.96</v>
      </c>
    </row>
    <row r="1275" spans="1:5" x14ac:dyDescent="0.35">
      <c r="A1275" s="1">
        <v>45</v>
      </c>
      <c r="B1275" s="1">
        <v>20.350000000000001</v>
      </c>
      <c r="D1275" s="1">
        <v>45</v>
      </c>
      <c r="E1275" s="1">
        <v>4.16</v>
      </c>
    </row>
    <row r="1276" spans="1:5" x14ac:dyDescent="0.35">
      <c r="A1276" s="1">
        <v>45</v>
      </c>
      <c r="B1276" s="1">
        <v>24.035</v>
      </c>
      <c r="D1276" s="1">
        <v>45</v>
      </c>
      <c r="E1276" s="1">
        <v>6.11</v>
      </c>
    </row>
    <row r="1277" spans="1:5" x14ac:dyDescent="0.35">
      <c r="A1277" s="1">
        <v>45</v>
      </c>
      <c r="B1277" s="1">
        <v>23.56</v>
      </c>
      <c r="D1277" s="1">
        <v>45</v>
      </c>
      <c r="E1277" s="1">
        <v>5.97</v>
      </c>
    </row>
    <row r="1278" spans="1:5" x14ac:dyDescent="0.35">
      <c r="A1278" s="1">
        <v>49</v>
      </c>
      <c r="B1278" s="1">
        <v>27.17</v>
      </c>
      <c r="D1278" s="1">
        <v>49</v>
      </c>
      <c r="E1278" s="1">
        <v>10.81</v>
      </c>
    </row>
    <row r="1279" spans="1:5" x14ac:dyDescent="0.35">
      <c r="A1279" s="1">
        <v>39</v>
      </c>
      <c r="B1279" s="1">
        <v>34.32</v>
      </c>
      <c r="D1279" s="1">
        <v>39</v>
      </c>
      <c r="E1279" s="1">
        <v>5.7</v>
      </c>
    </row>
    <row r="1280" spans="1:5" x14ac:dyDescent="0.35">
      <c r="A1280" s="1">
        <v>39</v>
      </c>
      <c r="B1280" s="1">
        <v>23.87</v>
      </c>
      <c r="D1280" s="1">
        <v>39</v>
      </c>
      <c r="E1280" s="1">
        <v>4.7699999999999996</v>
      </c>
    </row>
    <row r="1281" spans="1:5" x14ac:dyDescent="0.35">
      <c r="A1281" s="1">
        <v>35</v>
      </c>
      <c r="B1281" s="1">
        <v>30.15</v>
      </c>
      <c r="D1281" s="1">
        <v>35</v>
      </c>
      <c r="E1281" s="1">
        <v>4.25</v>
      </c>
    </row>
    <row r="1282" spans="1:5" x14ac:dyDescent="0.35">
      <c r="A1282" s="1">
        <v>40</v>
      </c>
      <c r="B1282" s="1">
        <v>26.36</v>
      </c>
      <c r="D1282" s="1">
        <v>40</v>
      </c>
      <c r="E1282" s="1">
        <v>5.52</v>
      </c>
    </row>
    <row r="1283" spans="1:5" x14ac:dyDescent="0.35">
      <c r="A1283" s="1">
        <v>47</v>
      </c>
      <c r="B1283" s="1">
        <v>45.32</v>
      </c>
      <c r="D1283" s="1">
        <v>47</v>
      </c>
      <c r="E1283" s="1">
        <v>6.53</v>
      </c>
    </row>
    <row r="1284" spans="1:5" x14ac:dyDescent="0.35">
      <c r="A1284" s="1">
        <v>34</v>
      </c>
      <c r="B1284" s="1">
        <v>31.93</v>
      </c>
      <c r="D1284" s="1">
        <v>34</v>
      </c>
      <c r="E1284" s="1">
        <v>4.82</v>
      </c>
    </row>
    <row r="1285" spans="1:5" x14ac:dyDescent="0.35">
      <c r="A1285" s="1">
        <v>47</v>
      </c>
      <c r="B1285" s="1">
        <v>36</v>
      </c>
      <c r="D1285" s="1">
        <v>47</v>
      </c>
      <c r="E1285" s="1">
        <v>11.94</v>
      </c>
    </row>
    <row r="1286" spans="1:5" x14ac:dyDescent="0.35">
      <c r="A1286" s="1">
        <v>47</v>
      </c>
      <c r="B1286" s="1">
        <v>32</v>
      </c>
      <c r="D1286" s="1">
        <v>47</v>
      </c>
      <c r="E1286" s="1">
        <v>7.85</v>
      </c>
    </row>
    <row r="1287" spans="1:5" x14ac:dyDescent="0.35">
      <c r="A1287" s="1">
        <v>39</v>
      </c>
      <c r="B1287" s="1">
        <v>29.37</v>
      </c>
      <c r="D1287" s="1">
        <v>39</v>
      </c>
      <c r="E1287" s="1">
        <v>8.01</v>
      </c>
    </row>
    <row r="1288" spans="1:5" x14ac:dyDescent="0.35">
      <c r="A1288" s="1">
        <v>47</v>
      </c>
      <c r="B1288" s="1">
        <v>23.6</v>
      </c>
      <c r="D1288" s="1">
        <v>47</v>
      </c>
      <c r="E1288" s="1">
        <v>7.4</v>
      </c>
    </row>
    <row r="1289" spans="1:5" x14ac:dyDescent="0.35">
      <c r="A1289" s="1">
        <v>41</v>
      </c>
      <c r="B1289" s="1">
        <v>33.155000000000001</v>
      </c>
      <c r="D1289" s="1">
        <v>41</v>
      </c>
      <c r="E1289" s="1">
        <v>8.3800000000000008</v>
      </c>
    </row>
    <row r="1290" spans="1:5" x14ac:dyDescent="0.35">
      <c r="A1290" s="1">
        <v>39</v>
      </c>
      <c r="B1290" s="1">
        <v>24.32</v>
      </c>
      <c r="D1290" s="1">
        <v>39</v>
      </c>
      <c r="E1290" s="1">
        <v>11.56</v>
      </c>
    </row>
    <row r="1291" spans="1:5" x14ac:dyDescent="0.35">
      <c r="A1291" s="1">
        <v>45</v>
      </c>
      <c r="B1291" s="1">
        <v>36.299999999999997</v>
      </c>
      <c r="D1291" s="1">
        <v>45</v>
      </c>
      <c r="E1291" s="1">
        <v>4.6100000000000003</v>
      </c>
    </row>
    <row r="1292" spans="1:5" x14ac:dyDescent="0.35">
      <c r="A1292" s="1">
        <v>43</v>
      </c>
      <c r="B1292" s="1">
        <v>34.4</v>
      </c>
      <c r="D1292" s="1">
        <v>43</v>
      </c>
      <c r="E1292" s="1">
        <v>4.95</v>
      </c>
    </row>
    <row r="1293" spans="1:5" x14ac:dyDescent="0.35">
      <c r="A1293" s="1">
        <v>45</v>
      </c>
      <c r="B1293" s="1">
        <v>30.9</v>
      </c>
      <c r="D1293" s="1">
        <v>45</v>
      </c>
      <c r="E1293" s="1">
        <v>5.04</v>
      </c>
    </row>
    <row r="1294" spans="1:5" x14ac:dyDescent="0.35">
      <c r="A1294" s="1">
        <v>45</v>
      </c>
      <c r="B1294" s="1">
        <v>28.6</v>
      </c>
      <c r="D1294" s="1">
        <v>45</v>
      </c>
      <c r="E1294" s="1">
        <v>5.42</v>
      </c>
    </row>
    <row r="1295" spans="1:5" x14ac:dyDescent="0.35">
      <c r="A1295" s="1">
        <v>45</v>
      </c>
      <c r="B1295" s="1">
        <v>27.83</v>
      </c>
      <c r="D1295" s="1">
        <v>45</v>
      </c>
      <c r="E1295" s="1">
        <v>5.39</v>
      </c>
    </row>
    <row r="1296" spans="1:5" x14ac:dyDescent="0.35">
      <c r="A1296" s="1">
        <v>29</v>
      </c>
      <c r="B1296" s="1">
        <v>39.64</v>
      </c>
      <c r="D1296" s="1">
        <v>29</v>
      </c>
      <c r="E1296" s="1">
        <v>6</v>
      </c>
    </row>
    <row r="1297" spans="1:5" x14ac:dyDescent="0.35">
      <c r="A1297" s="1">
        <v>30</v>
      </c>
      <c r="B1297" s="1">
        <v>38.479999999999997</v>
      </c>
      <c r="D1297" s="1">
        <v>30</v>
      </c>
      <c r="E1297" s="1">
        <v>6.02</v>
      </c>
    </row>
    <row r="1298" spans="1:5" x14ac:dyDescent="0.35">
      <c r="A1298" s="1">
        <v>50</v>
      </c>
      <c r="B1298" s="1">
        <v>36.200000000000003</v>
      </c>
      <c r="D1298" s="1">
        <v>50</v>
      </c>
      <c r="E1298" s="1">
        <v>4.62</v>
      </c>
    </row>
    <row r="1299" spans="1:5" x14ac:dyDescent="0.35">
      <c r="A1299" s="1">
        <v>38</v>
      </c>
      <c r="B1299" s="1">
        <v>27.13</v>
      </c>
      <c r="D1299" s="1">
        <v>38</v>
      </c>
      <c r="E1299" s="1">
        <v>5.59</v>
      </c>
    </row>
    <row r="1300" spans="1:5" x14ac:dyDescent="0.35">
      <c r="A1300" s="1">
        <v>56</v>
      </c>
      <c r="B1300" s="1">
        <v>20.75</v>
      </c>
      <c r="D1300" s="1">
        <v>56</v>
      </c>
      <c r="E1300" s="1">
        <v>5.18</v>
      </c>
    </row>
    <row r="1301" spans="1:5" x14ac:dyDescent="0.35">
      <c r="A1301" s="1">
        <v>50</v>
      </c>
      <c r="B1301" s="1">
        <v>26.6</v>
      </c>
      <c r="D1301" s="1">
        <v>50</v>
      </c>
      <c r="E1301" s="1">
        <v>6.29</v>
      </c>
    </row>
    <row r="1302" spans="1:5" x14ac:dyDescent="0.35">
      <c r="A1302" s="1">
        <v>50</v>
      </c>
      <c r="B1302" s="1">
        <v>25.3</v>
      </c>
      <c r="D1302" s="1">
        <v>50</v>
      </c>
      <c r="E1302" s="1">
        <v>4.49</v>
      </c>
    </row>
    <row r="1303" spans="1:5" x14ac:dyDescent="0.35">
      <c r="A1303" s="1">
        <v>59</v>
      </c>
      <c r="B1303" s="1">
        <v>18.84</v>
      </c>
      <c r="D1303" s="1">
        <v>59</v>
      </c>
      <c r="E1303" s="1">
        <v>11.82</v>
      </c>
    </row>
    <row r="1304" spans="1:5" x14ac:dyDescent="0.35">
      <c r="A1304" s="1">
        <v>47</v>
      </c>
      <c r="B1304" s="1">
        <v>19.57</v>
      </c>
      <c r="D1304" s="1">
        <v>47</v>
      </c>
      <c r="E1304" s="1">
        <v>7.41</v>
      </c>
    </row>
    <row r="1305" spans="1:5" x14ac:dyDescent="0.35">
      <c r="A1305" s="1">
        <v>45</v>
      </c>
      <c r="B1305" s="1">
        <v>30.495000000000001</v>
      </c>
      <c r="D1305" s="1">
        <v>45</v>
      </c>
      <c r="E1305" s="1">
        <v>5.97</v>
      </c>
    </row>
    <row r="1306" spans="1:5" x14ac:dyDescent="0.35">
      <c r="A1306" s="1">
        <v>43</v>
      </c>
      <c r="B1306" s="1">
        <v>30.114999999999998</v>
      </c>
      <c r="D1306" s="1">
        <v>43</v>
      </c>
      <c r="E1306" s="1">
        <v>5.74</v>
      </c>
    </row>
    <row r="1307" spans="1:5" x14ac:dyDescent="0.35">
      <c r="A1307" s="1">
        <v>51</v>
      </c>
      <c r="B1307" s="1">
        <v>24.78</v>
      </c>
      <c r="D1307" s="1">
        <v>51</v>
      </c>
      <c r="E1307" s="1">
        <v>9.85</v>
      </c>
    </row>
    <row r="1308" spans="1:5" x14ac:dyDescent="0.35">
      <c r="A1308" s="1">
        <v>51</v>
      </c>
      <c r="B1308" s="1">
        <v>24.77</v>
      </c>
      <c r="D1308" s="1">
        <v>51</v>
      </c>
      <c r="E1308" s="1">
        <v>7.59</v>
      </c>
    </row>
    <row r="1309" spans="1:5" x14ac:dyDescent="0.35">
      <c r="A1309" s="1">
        <v>59</v>
      </c>
      <c r="B1309" s="1">
        <v>16.579999999999998</v>
      </c>
      <c r="D1309" s="1">
        <v>59</v>
      </c>
      <c r="E1309" s="1">
        <v>6.98</v>
      </c>
    </row>
    <row r="1310" spans="1:5" x14ac:dyDescent="0.35">
      <c r="A1310" s="1">
        <v>46</v>
      </c>
      <c r="B1310" s="1">
        <v>38.17</v>
      </c>
      <c r="D1310" s="1">
        <v>46</v>
      </c>
      <c r="E1310" s="1">
        <v>4.7300000000000004</v>
      </c>
    </row>
    <row r="1311" spans="1:5" x14ac:dyDescent="0.35">
      <c r="A1311" s="1">
        <v>46</v>
      </c>
      <c r="B1311" s="1">
        <v>39.424999999999997</v>
      </c>
      <c r="D1311" s="1">
        <v>46</v>
      </c>
      <c r="E1311" s="1">
        <v>4.76</v>
      </c>
    </row>
    <row r="1312" spans="1:5" x14ac:dyDescent="0.35">
      <c r="A1312" s="1">
        <v>46</v>
      </c>
      <c r="B1312" s="1">
        <v>33.44</v>
      </c>
      <c r="D1312" s="1">
        <v>46</v>
      </c>
      <c r="E1312" s="1">
        <v>6.24</v>
      </c>
    </row>
    <row r="1313" spans="1:5" x14ac:dyDescent="0.35">
      <c r="A1313" s="1">
        <v>46</v>
      </c>
      <c r="B1313" s="1">
        <v>33.344999999999999</v>
      </c>
      <c r="D1313" s="1">
        <v>46</v>
      </c>
      <c r="E1313" s="1">
        <v>5.44</v>
      </c>
    </row>
    <row r="1314" spans="1:5" x14ac:dyDescent="0.35">
      <c r="A1314" s="1">
        <v>29</v>
      </c>
      <c r="B1314" s="1">
        <v>38.79</v>
      </c>
      <c r="D1314" s="1">
        <v>29</v>
      </c>
      <c r="E1314" s="1">
        <v>5.08</v>
      </c>
    </row>
    <row r="1315" spans="1:5" x14ac:dyDescent="0.35">
      <c r="A1315" s="1">
        <v>43</v>
      </c>
      <c r="B1315" s="1">
        <v>30.684999999999999</v>
      </c>
      <c r="D1315" s="1">
        <v>43</v>
      </c>
      <c r="E1315" s="1">
        <v>4.87</v>
      </c>
    </row>
    <row r="1316" spans="1:5" x14ac:dyDescent="0.35">
      <c r="A1316" s="1">
        <v>44</v>
      </c>
      <c r="B1316" s="1">
        <v>22.135000000000002</v>
      </c>
      <c r="D1316" s="1">
        <v>44</v>
      </c>
      <c r="E1316" s="1">
        <v>8.17</v>
      </c>
    </row>
    <row r="1317" spans="1:5" x14ac:dyDescent="0.35">
      <c r="A1317" s="1">
        <v>49</v>
      </c>
      <c r="B1317" s="1">
        <v>33.33</v>
      </c>
      <c r="D1317" s="1">
        <v>49</v>
      </c>
      <c r="E1317" s="1">
        <v>7.61</v>
      </c>
    </row>
    <row r="1318" spans="1:5" x14ac:dyDescent="0.35">
      <c r="A1318" s="1">
        <v>48</v>
      </c>
      <c r="B1318" s="1">
        <v>31.13</v>
      </c>
      <c r="D1318" s="1">
        <v>48</v>
      </c>
      <c r="E1318" s="1">
        <v>10.1</v>
      </c>
    </row>
    <row r="1319" spans="1:5" x14ac:dyDescent="0.35">
      <c r="A1319" s="1">
        <v>48</v>
      </c>
      <c r="B1319" s="1">
        <v>28.9</v>
      </c>
      <c r="D1319" s="1">
        <v>48</v>
      </c>
      <c r="E1319" s="1">
        <v>11.24</v>
      </c>
    </row>
    <row r="1320" spans="1:5" x14ac:dyDescent="0.35">
      <c r="A1320" s="1">
        <v>22</v>
      </c>
      <c r="B1320" s="1">
        <v>43.31</v>
      </c>
      <c r="D1320" s="1">
        <v>22</v>
      </c>
      <c r="E1320" s="1">
        <v>6.1</v>
      </c>
    </row>
    <row r="1321" spans="1:5" x14ac:dyDescent="0.35">
      <c r="A1321" s="1">
        <v>48</v>
      </c>
      <c r="B1321" s="1">
        <v>22.8</v>
      </c>
      <c r="D1321" s="1">
        <v>48</v>
      </c>
      <c r="E1321" s="1">
        <v>6.98</v>
      </c>
    </row>
    <row r="1322" spans="1:5" x14ac:dyDescent="0.35">
      <c r="A1322" s="1">
        <v>58</v>
      </c>
      <c r="B1322" s="1">
        <v>19.09</v>
      </c>
      <c r="D1322" s="1">
        <v>58</v>
      </c>
      <c r="E1322" s="1">
        <v>4</v>
      </c>
    </row>
    <row r="1323" spans="1:5" x14ac:dyDescent="0.35">
      <c r="A1323" s="1">
        <v>40</v>
      </c>
      <c r="B1323" s="1">
        <v>23.37</v>
      </c>
      <c r="D1323" s="1">
        <v>40</v>
      </c>
      <c r="E1323" s="1">
        <v>4.2300000000000004</v>
      </c>
    </row>
    <row r="1324" spans="1:5" x14ac:dyDescent="0.35">
      <c r="A1324" s="1">
        <v>46</v>
      </c>
      <c r="B1324" s="1">
        <v>33.44</v>
      </c>
      <c r="D1324" s="1">
        <v>46</v>
      </c>
      <c r="E1324" s="1">
        <v>4.72</v>
      </c>
    </row>
    <row r="1325" spans="1:5" x14ac:dyDescent="0.35">
      <c r="A1325" s="1">
        <v>46</v>
      </c>
      <c r="B1325" s="1">
        <v>28.05</v>
      </c>
      <c r="D1325" s="1">
        <v>46</v>
      </c>
      <c r="E1325" s="1">
        <v>5.63</v>
      </c>
    </row>
    <row r="1326" spans="1:5" x14ac:dyDescent="0.35">
      <c r="A1326" s="1">
        <v>46</v>
      </c>
      <c r="B1326" s="1">
        <v>27.72</v>
      </c>
      <c r="D1326" s="1">
        <v>46</v>
      </c>
      <c r="E1326" s="1">
        <v>5.83</v>
      </c>
    </row>
    <row r="1327" spans="1:5" x14ac:dyDescent="0.35">
      <c r="A1327" s="1">
        <v>44</v>
      </c>
      <c r="B1327" s="1">
        <v>29.81</v>
      </c>
      <c r="D1327" s="1">
        <v>44</v>
      </c>
      <c r="E1327" s="1">
        <v>9.23</v>
      </c>
    </row>
    <row r="1328" spans="1:5" x14ac:dyDescent="0.35">
      <c r="A1328" s="1">
        <v>44</v>
      </c>
      <c r="B1328" s="1">
        <v>23.98</v>
      </c>
      <c r="D1328" s="1">
        <v>44</v>
      </c>
      <c r="E1328" s="1">
        <v>9.89</v>
      </c>
    </row>
    <row r="1329" spans="1:5" x14ac:dyDescent="0.35">
      <c r="A1329" s="1">
        <v>60</v>
      </c>
      <c r="B1329" s="1">
        <v>17.34</v>
      </c>
      <c r="D1329" s="1">
        <v>60</v>
      </c>
      <c r="E1329" s="1">
        <v>12</v>
      </c>
    </row>
    <row r="1330" spans="1:5" x14ac:dyDescent="0.35">
      <c r="A1330" s="1">
        <v>25</v>
      </c>
      <c r="B1330" s="1">
        <v>40.39</v>
      </c>
      <c r="D1330" s="1">
        <v>25</v>
      </c>
      <c r="E1330" s="1">
        <v>4.24</v>
      </c>
    </row>
    <row r="1331" spans="1:5" x14ac:dyDescent="0.35">
      <c r="A1331" s="1">
        <v>40</v>
      </c>
      <c r="B1331" s="1">
        <v>25.96</v>
      </c>
      <c r="D1331" s="1">
        <v>40</v>
      </c>
      <c r="E1331" s="1">
        <v>4.68</v>
      </c>
    </row>
    <row r="1332" spans="1:5" x14ac:dyDescent="0.35">
      <c r="A1332" s="1">
        <v>59</v>
      </c>
      <c r="B1332" s="1">
        <v>17.68</v>
      </c>
      <c r="D1332" s="1">
        <v>59</v>
      </c>
      <c r="E1332" s="1">
        <v>8.57</v>
      </c>
    </row>
    <row r="1333" spans="1:5" x14ac:dyDescent="0.35">
      <c r="A1333" s="1">
        <v>40</v>
      </c>
      <c r="B1333" s="1">
        <v>30.875</v>
      </c>
      <c r="D1333" s="1">
        <v>40</v>
      </c>
      <c r="E1333" s="1">
        <v>4.0999999999999996</v>
      </c>
    </row>
    <row r="1334" spans="1:5" x14ac:dyDescent="0.35">
      <c r="A1334" s="1">
        <v>32</v>
      </c>
      <c r="B1334" s="1">
        <v>30.81</v>
      </c>
      <c r="D1334" s="1">
        <v>32</v>
      </c>
      <c r="E1334" s="1">
        <v>4.49</v>
      </c>
    </row>
    <row r="1335" spans="1:5" x14ac:dyDescent="0.35">
      <c r="A1335" s="1">
        <v>49</v>
      </c>
      <c r="B1335" s="1">
        <v>36.85</v>
      </c>
      <c r="D1335" s="1">
        <v>49</v>
      </c>
      <c r="E1335" s="1">
        <v>8.8000000000000007</v>
      </c>
    </row>
    <row r="1336" spans="1:5" x14ac:dyDescent="0.35">
      <c r="A1336" s="1">
        <v>49</v>
      </c>
      <c r="B1336" s="1">
        <v>35.86</v>
      </c>
      <c r="D1336" s="1">
        <v>49</v>
      </c>
      <c r="E1336" s="1">
        <v>7.93</v>
      </c>
    </row>
    <row r="1337" spans="1:5" x14ac:dyDescent="0.35">
      <c r="A1337" s="1">
        <v>49</v>
      </c>
      <c r="B1337" s="1">
        <v>30.3</v>
      </c>
      <c r="D1337" s="1">
        <v>49</v>
      </c>
      <c r="E1337" s="1">
        <v>9.4499999999999993</v>
      </c>
    </row>
    <row r="1338" spans="1:5" x14ac:dyDescent="0.35">
      <c r="A1338" s="1">
        <v>44</v>
      </c>
      <c r="B1338" s="1">
        <v>32.015000000000001</v>
      </c>
      <c r="D1338" s="1">
        <v>44</v>
      </c>
      <c r="E1338" s="1">
        <v>7.67</v>
      </c>
    </row>
    <row r="1339" spans="1:5" x14ac:dyDescent="0.35">
      <c r="A1339" s="1">
        <v>49</v>
      </c>
      <c r="B1339" s="1">
        <v>25.06</v>
      </c>
      <c r="D1339" s="1">
        <v>49</v>
      </c>
      <c r="E1339" s="1">
        <v>10.53</v>
      </c>
    </row>
    <row r="1340" spans="1:5" x14ac:dyDescent="0.35">
      <c r="A1340" s="1">
        <v>55</v>
      </c>
      <c r="B1340" s="1">
        <v>18.829999999999998</v>
      </c>
      <c r="D1340" s="1">
        <v>55</v>
      </c>
      <c r="E1340" s="1">
        <v>10.08</v>
      </c>
    </row>
    <row r="1341" spans="1:5" x14ac:dyDescent="0.35">
      <c r="A1341" s="1">
        <v>47</v>
      </c>
      <c r="B1341" s="1">
        <v>47.52</v>
      </c>
      <c r="D1341" s="1">
        <v>47</v>
      </c>
      <c r="E1341" s="1">
        <v>11.39</v>
      </c>
    </row>
    <row r="1342" spans="1:5" x14ac:dyDescent="0.35">
      <c r="A1342" s="1">
        <v>28</v>
      </c>
      <c r="B1342" s="1">
        <v>37.82</v>
      </c>
      <c r="D1342" s="1">
        <v>28</v>
      </c>
      <c r="E1342" s="1">
        <v>6.36</v>
      </c>
    </row>
    <row r="1343" spans="1:5" x14ac:dyDescent="0.35">
      <c r="A1343" s="1">
        <v>21</v>
      </c>
      <c r="B1343" s="1">
        <v>44.16</v>
      </c>
      <c r="D1343" s="1">
        <v>21</v>
      </c>
      <c r="E1343" s="1">
        <v>5.31</v>
      </c>
    </row>
    <row r="1344" spans="1:5" x14ac:dyDescent="0.35">
      <c r="A1344" s="1">
        <v>29</v>
      </c>
      <c r="B1344" s="1">
        <v>37.049999999999997</v>
      </c>
      <c r="D1344" s="1">
        <v>29</v>
      </c>
      <c r="E1344" s="1">
        <v>4.74</v>
      </c>
    </row>
    <row r="1345" spans="1:5" x14ac:dyDescent="0.35">
      <c r="A1345" s="1">
        <v>57</v>
      </c>
      <c r="B1345" s="1">
        <v>18.66</v>
      </c>
      <c r="D1345" s="1">
        <v>57</v>
      </c>
      <c r="E1345" s="1">
        <v>11.35</v>
      </c>
    </row>
    <row r="1346" spans="1:5" x14ac:dyDescent="0.35">
      <c r="A1346" s="1">
        <v>47</v>
      </c>
      <c r="B1346" s="1">
        <v>36.200000000000003</v>
      </c>
      <c r="D1346" s="1">
        <v>47</v>
      </c>
      <c r="E1346" s="1">
        <v>6.81</v>
      </c>
    </row>
    <row r="1347" spans="1:5" x14ac:dyDescent="0.35">
      <c r="A1347" s="1">
        <v>57</v>
      </c>
      <c r="B1347" s="1">
        <v>18.87</v>
      </c>
      <c r="D1347" s="1">
        <v>57</v>
      </c>
      <c r="E1347" s="1">
        <v>8.06</v>
      </c>
    </row>
    <row r="1348" spans="1:5" x14ac:dyDescent="0.35">
      <c r="A1348" s="1">
        <v>47</v>
      </c>
      <c r="B1348" s="1">
        <v>32.299999999999997</v>
      </c>
      <c r="D1348" s="1">
        <v>47</v>
      </c>
      <c r="E1348" s="1">
        <v>6.74</v>
      </c>
    </row>
    <row r="1349" spans="1:5" x14ac:dyDescent="0.35">
      <c r="A1349" s="1">
        <v>52</v>
      </c>
      <c r="B1349" s="1">
        <v>22.64</v>
      </c>
      <c r="D1349" s="1">
        <v>52</v>
      </c>
      <c r="E1349" s="1">
        <v>6.54</v>
      </c>
    </row>
    <row r="1350" spans="1:5" x14ac:dyDescent="0.35">
      <c r="A1350" s="1">
        <v>40</v>
      </c>
      <c r="B1350" s="1">
        <v>28.69</v>
      </c>
      <c r="D1350" s="1">
        <v>40</v>
      </c>
      <c r="E1350" s="1">
        <v>5.4</v>
      </c>
    </row>
    <row r="1351" spans="1:5" x14ac:dyDescent="0.35">
      <c r="A1351" s="1">
        <v>37</v>
      </c>
      <c r="B1351" s="1">
        <v>28.16</v>
      </c>
      <c r="D1351" s="1">
        <v>37</v>
      </c>
      <c r="E1351" s="1">
        <v>5.58</v>
      </c>
    </row>
    <row r="1352" spans="1:5" x14ac:dyDescent="0.35">
      <c r="A1352" s="1">
        <v>19</v>
      </c>
      <c r="B1352" s="1">
        <v>45.54</v>
      </c>
      <c r="D1352" s="1">
        <v>19</v>
      </c>
      <c r="E1352" s="1">
        <v>5.84</v>
      </c>
    </row>
    <row r="1353" spans="1:5" x14ac:dyDescent="0.35">
      <c r="A1353" s="1">
        <v>45</v>
      </c>
      <c r="B1353" s="1">
        <v>28.7</v>
      </c>
      <c r="D1353" s="1">
        <v>45</v>
      </c>
      <c r="E1353" s="1">
        <v>4.2</v>
      </c>
    </row>
    <row r="1354" spans="1:5" x14ac:dyDescent="0.35">
      <c r="A1354" s="1">
        <v>46</v>
      </c>
      <c r="B1354" s="1">
        <v>27.74</v>
      </c>
      <c r="D1354" s="1">
        <v>46</v>
      </c>
      <c r="E1354" s="1">
        <v>6.06</v>
      </c>
    </row>
    <row r="1355" spans="1:5" x14ac:dyDescent="0.35">
      <c r="A1355" s="1">
        <v>44</v>
      </c>
      <c r="B1355" s="1">
        <v>36.954999999999998</v>
      </c>
      <c r="D1355" s="1">
        <v>44</v>
      </c>
      <c r="E1355" s="1">
        <v>7.57</v>
      </c>
    </row>
    <row r="1356" spans="1:5" x14ac:dyDescent="0.35">
      <c r="A1356" s="1">
        <v>33</v>
      </c>
      <c r="B1356" s="1">
        <v>30.69</v>
      </c>
      <c r="D1356" s="1">
        <v>33</v>
      </c>
      <c r="E1356" s="1">
        <v>6.15</v>
      </c>
    </row>
    <row r="1357" spans="1:5" x14ac:dyDescent="0.35">
      <c r="A1357" s="1">
        <v>42</v>
      </c>
      <c r="B1357" s="1">
        <v>24.984999999999999</v>
      </c>
      <c r="D1357" s="1">
        <v>42</v>
      </c>
      <c r="E1357" s="1">
        <v>4.5599999999999996</v>
      </c>
    </row>
    <row r="1358" spans="1:5" x14ac:dyDescent="0.35">
      <c r="A1358" s="1">
        <v>27</v>
      </c>
      <c r="B1358" s="1">
        <v>39.42</v>
      </c>
      <c r="D1358" s="1">
        <v>27</v>
      </c>
      <c r="E1358" s="1">
        <v>4.72</v>
      </c>
    </row>
    <row r="1359" spans="1:5" x14ac:dyDescent="0.35">
      <c r="A1359" s="1">
        <v>60</v>
      </c>
      <c r="B1359" s="1">
        <v>16.8</v>
      </c>
      <c r="D1359" s="1">
        <v>60</v>
      </c>
      <c r="E1359" s="1">
        <v>7.98</v>
      </c>
    </row>
    <row r="1360" spans="1:5" x14ac:dyDescent="0.35">
      <c r="A1360" s="1">
        <v>39</v>
      </c>
      <c r="B1360" s="1">
        <v>23.274999999999999</v>
      </c>
      <c r="D1360" s="1">
        <v>39</v>
      </c>
      <c r="E1360" s="1">
        <v>6.26</v>
      </c>
    </row>
    <row r="1361" spans="1:5" x14ac:dyDescent="0.35">
      <c r="A1361" s="1">
        <v>39</v>
      </c>
      <c r="B1361" s="1">
        <v>22.8</v>
      </c>
      <c r="D1361" s="1">
        <v>39</v>
      </c>
      <c r="E1361" s="1">
        <v>4.29</v>
      </c>
    </row>
    <row r="1362" spans="1:5" x14ac:dyDescent="0.35">
      <c r="A1362" s="1">
        <v>50</v>
      </c>
      <c r="B1362" s="1">
        <v>24.3</v>
      </c>
      <c r="D1362" s="1">
        <v>50</v>
      </c>
      <c r="E1362" s="1">
        <v>5.43</v>
      </c>
    </row>
    <row r="1363" spans="1:5" x14ac:dyDescent="0.35">
      <c r="A1363" s="1">
        <v>47</v>
      </c>
      <c r="B1363" s="1">
        <v>25.13</v>
      </c>
      <c r="D1363" s="1">
        <v>47</v>
      </c>
      <c r="E1363" s="1">
        <v>8</v>
      </c>
    </row>
    <row r="1364" spans="1:5" x14ac:dyDescent="0.35">
      <c r="A1364" s="1">
        <v>52</v>
      </c>
      <c r="B1364" s="1">
        <v>22.72</v>
      </c>
      <c r="D1364" s="1">
        <v>52</v>
      </c>
      <c r="E1364" s="1">
        <v>9.9600000000000009</v>
      </c>
    </row>
    <row r="1365" spans="1:5" x14ac:dyDescent="0.35">
      <c r="A1365" s="1">
        <v>41</v>
      </c>
      <c r="B1365" s="1">
        <v>32.6</v>
      </c>
      <c r="D1365" s="1">
        <v>41</v>
      </c>
      <c r="E1365" s="1">
        <v>6.8</v>
      </c>
    </row>
    <row r="1366" spans="1:5" x14ac:dyDescent="0.35">
      <c r="A1366" s="1">
        <v>56</v>
      </c>
      <c r="B1366" s="1">
        <v>17.28</v>
      </c>
      <c r="D1366" s="1">
        <v>56</v>
      </c>
      <c r="E1366" s="1">
        <v>6.22</v>
      </c>
    </row>
    <row r="1367" spans="1:5" x14ac:dyDescent="0.35">
      <c r="A1367" s="1">
        <v>35</v>
      </c>
      <c r="B1367" s="1">
        <v>27.92</v>
      </c>
      <c r="D1367" s="1">
        <v>35</v>
      </c>
      <c r="E1367" s="1">
        <v>5.79</v>
      </c>
    </row>
    <row r="1368" spans="1:5" x14ac:dyDescent="0.35">
      <c r="A1368" s="1">
        <v>45</v>
      </c>
      <c r="B1368" s="1">
        <v>38.284999999999997</v>
      </c>
      <c r="D1368" s="1">
        <v>45</v>
      </c>
      <c r="E1368" s="1">
        <v>5.41</v>
      </c>
    </row>
    <row r="1369" spans="1:5" x14ac:dyDescent="0.35">
      <c r="A1369" s="1">
        <v>60</v>
      </c>
      <c r="B1369" s="1">
        <v>16.48</v>
      </c>
      <c r="D1369" s="1">
        <v>60</v>
      </c>
      <c r="E1369" s="1">
        <v>11.05</v>
      </c>
    </row>
    <row r="1370" spans="1:5" x14ac:dyDescent="0.35">
      <c r="A1370" s="1">
        <v>28</v>
      </c>
      <c r="B1370" s="1">
        <v>38.57</v>
      </c>
      <c r="D1370" s="1">
        <v>28</v>
      </c>
      <c r="E1370" s="1">
        <v>6.27</v>
      </c>
    </row>
    <row r="1371" spans="1:5" x14ac:dyDescent="0.35">
      <c r="A1371" s="1">
        <v>21</v>
      </c>
      <c r="B1371" s="1">
        <v>43.85</v>
      </c>
      <c r="D1371" s="1">
        <v>21</v>
      </c>
      <c r="E1371" s="1">
        <v>4.7699999999999996</v>
      </c>
    </row>
    <row r="1372" spans="1:5" x14ac:dyDescent="0.35">
      <c r="A1372" s="1">
        <v>33</v>
      </c>
      <c r="B1372" s="1">
        <v>30.11</v>
      </c>
      <c r="D1372" s="1">
        <v>33</v>
      </c>
      <c r="E1372" s="1">
        <v>4.08</v>
      </c>
    </row>
    <row r="1373" spans="1:5" x14ac:dyDescent="0.35">
      <c r="A1373" s="1">
        <v>31</v>
      </c>
      <c r="B1373" s="1">
        <v>31.59</v>
      </c>
      <c r="D1373" s="1">
        <v>31</v>
      </c>
      <c r="E1373" s="1">
        <v>6.01</v>
      </c>
    </row>
    <row r="1374" spans="1:5" x14ac:dyDescent="0.35">
      <c r="A1374" s="1">
        <v>48</v>
      </c>
      <c r="B1374" s="1">
        <v>40.15</v>
      </c>
      <c r="D1374" s="1">
        <v>48</v>
      </c>
      <c r="E1374" s="1">
        <v>11.84</v>
      </c>
    </row>
    <row r="1375" spans="1:5" x14ac:dyDescent="0.35">
      <c r="A1375" s="1">
        <v>25</v>
      </c>
      <c r="B1375" s="1">
        <v>40.700000000000003</v>
      </c>
      <c r="D1375" s="1">
        <v>25</v>
      </c>
      <c r="E1375" s="1">
        <v>6.27</v>
      </c>
    </row>
    <row r="1376" spans="1:5" x14ac:dyDescent="0.35">
      <c r="A1376" s="1">
        <v>23</v>
      </c>
      <c r="B1376" s="1">
        <v>40.76</v>
      </c>
      <c r="D1376" s="1">
        <v>23</v>
      </c>
      <c r="E1376" s="1">
        <v>5.28</v>
      </c>
    </row>
    <row r="1377" spans="1:5" x14ac:dyDescent="0.35">
      <c r="A1377" s="1">
        <v>48</v>
      </c>
      <c r="B1377" s="1">
        <v>29.7</v>
      </c>
      <c r="D1377" s="1">
        <v>48</v>
      </c>
      <c r="E1377" s="1">
        <v>7.03</v>
      </c>
    </row>
    <row r="1378" spans="1:5" x14ac:dyDescent="0.35">
      <c r="A1378" s="1">
        <v>25</v>
      </c>
      <c r="B1378" s="1">
        <v>40.58</v>
      </c>
      <c r="D1378" s="1">
        <v>25</v>
      </c>
      <c r="E1378" s="1">
        <v>5.32</v>
      </c>
    </row>
    <row r="1379" spans="1:5" x14ac:dyDescent="0.35">
      <c r="A1379" s="1">
        <v>41</v>
      </c>
      <c r="B1379" s="1">
        <v>33.06</v>
      </c>
      <c r="D1379" s="1">
        <v>41</v>
      </c>
      <c r="E1379" s="1">
        <v>9.59</v>
      </c>
    </row>
    <row r="1380" spans="1:5" x14ac:dyDescent="0.35">
      <c r="A1380" s="1">
        <v>46</v>
      </c>
      <c r="B1380" s="1">
        <v>26.62</v>
      </c>
      <c r="D1380" s="1">
        <v>46</v>
      </c>
      <c r="E1380" s="1">
        <v>6.15</v>
      </c>
    </row>
    <row r="1381" spans="1:5" x14ac:dyDescent="0.35">
      <c r="A1381" s="1">
        <v>44</v>
      </c>
      <c r="B1381" s="1">
        <v>37.1</v>
      </c>
      <c r="D1381" s="1">
        <v>44</v>
      </c>
      <c r="E1381" s="1">
        <v>11.08</v>
      </c>
    </row>
    <row r="1382" spans="1:5" x14ac:dyDescent="0.35">
      <c r="A1382" s="1">
        <v>57</v>
      </c>
      <c r="B1382" s="1">
        <v>18.28</v>
      </c>
      <c r="D1382" s="1">
        <v>57</v>
      </c>
      <c r="E1382" s="1">
        <v>7.95</v>
      </c>
    </row>
    <row r="1383" spans="1:5" x14ac:dyDescent="0.35">
      <c r="A1383" s="1">
        <v>45</v>
      </c>
      <c r="B1383" s="1">
        <v>35.814999999999998</v>
      </c>
      <c r="D1383" s="1">
        <v>45</v>
      </c>
      <c r="E1383" s="1">
        <v>6.23</v>
      </c>
    </row>
    <row r="1384" spans="1:5" x14ac:dyDescent="0.35">
      <c r="A1384" s="1">
        <v>44</v>
      </c>
      <c r="B1384" s="1">
        <v>30.69</v>
      </c>
      <c r="D1384" s="1">
        <v>44</v>
      </c>
      <c r="E1384" s="1">
        <v>6.5</v>
      </c>
    </row>
    <row r="1385" spans="1:5" x14ac:dyDescent="0.35">
      <c r="A1385" s="1">
        <v>42</v>
      </c>
      <c r="B1385" s="1">
        <v>26.125</v>
      </c>
      <c r="D1385" s="1">
        <v>42</v>
      </c>
      <c r="E1385" s="1">
        <v>5.22</v>
      </c>
    </row>
    <row r="1386" spans="1:5" x14ac:dyDescent="0.35">
      <c r="A1386" s="1">
        <v>44</v>
      </c>
      <c r="B1386" s="1">
        <v>34.58</v>
      </c>
      <c r="D1386" s="1">
        <v>44</v>
      </c>
      <c r="E1386" s="1">
        <v>6.3</v>
      </c>
    </row>
    <row r="1387" spans="1:5" x14ac:dyDescent="0.35">
      <c r="A1387" s="1">
        <v>44</v>
      </c>
      <c r="B1387" s="1">
        <v>27.4</v>
      </c>
      <c r="D1387" s="1">
        <v>44</v>
      </c>
      <c r="E1387" s="1">
        <v>8.84</v>
      </c>
    </row>
    <row r="1388" spans="1:5" x14ac:dyDescent="0.35">
      <c r="A1388" s="1">
        <v>35</v>
      </c>
      <c r="B1388" s="1">
        <v>27.53</v>
      </c>
      <c r="D1388" s="1">
        <v>35</v>
      </c>
      <c r="E1388" s="1">
        <v>4.1100000000000003</v>
      </c>
    </row>
    <row r="1389" spans="1:5" x14ac:dyDescent="0.35">
      <c r="A1389" s="1">
        <v>40</v>
      </c>
      <c r="B1389" s="1">
        <v>33</v>
      </c>
      <c r="D1389" s="1">
        <v>40</v>
      </c>
      <c r="E1389" s="1">
        <v>4.57</v>
      </c>
    </row>
    <row r="1390" spans="1:5" x14ac:dyDescent="0.35">
      <c r="A1390" s="1">
        <v>41</v>
      </c>
      <c r="B1390" s="1">
        <v>25.78</v>
      </c>
      <c r="D1390" s="1">
        <v>41</v>
      </c>
      <c r="E1390" s="1">
        <v>11.06</v>
      </c>
    </row>
    <row r="1391" spans="1:5" x14ac:dyDescent="0.35">
      <c r="A1391" s="1">
        <v>51</v>
      </c>
      <c r="B1391" s="1">
        <v>22.66</v>
      </c>
      <c r="D1391" s="1">
        <v>51</v>
      </c>
      <c r="E1391" s="1">
        <v>10.68</v>
      </c>
    </row>
    <row r="1392" spans="1:5" x14ac:dyDescent="0.35">
      <c r="A1392" s="1">
        <v>27</v>
      </c>
      <c r="B1392" s="1">
        <v>38.81</v>
      </c>
      <c r="D1392" s="1">
        <v>27</v>
      </c>
      <c r="E1392" s="1">
        <v>6.14</v>
      </c>
    </row>
    <row r="1393" spans="1:5" x14ac:dyDescent="0.35">
      <c r="A1393" s="1">
        <v>26</v>
      </c>
      <c r="B1393" s="1">
        <v>38.51</v>
      </c>
      <c r="D1393" s="1">
        <v>26</v>
      </c>
      <c r="E1393" s="1">
        <v>5.45</v>
      </c>
    </row>
    <row r="1394" spans="1:5" x14ac:dyDescent="0.35">
      <c r="A1394" s="1">
        <v>46</v>
      </c>
      <c r="B1394" s="1">
        <v>22.98</v>
      </c>
      <c r="D1394" s="1">
        <v>46</v>
      </c>
      <c r="E1394" s="1">
        <v>6.14</v>
      </c>
    </row>
    <row r="1395" spans="1:5" x14ac:dyDescent="0.35">
      <c r="A1395" s="1">
        <v>57</v>
      </c>
      <c r="B1395" s="1">
        <v>15.65</v>
      </c>
      <c r="D1395" s="1">
        <v>57</v>
      </c>
      <c r="E1395" s="1">
        <v>7.85</v>
      </c>
    </row>
    <row r="1396" spans="1:5" x14ac:dyDescent="0.35">
      <c r="A1396" s="1">
        <v>24</v>
      </c>
      <c r="B1396" s="1">
        <v>39.97</v>
      </c>
      <c r="D1396" s="1">
        <v>24</v>
      </c>
      <c r="E1396" s="1">
        <v>4.09</v>
      </c>
    </row>
    <row r="1397" spans="1:5" x14ac:dyDescent="0.35">
      <c r="A1397" s="1">
        <v>29</v>
      </c>
      <c r="B1397" s="1">
        <v>37.22</v>
      </c>
      <c r="D1397" s="1">
        <v>29</v>
      </c>
      <c r="E1397" s="1">
        <v>4.62</v>
      </c>
    </row>
    <row r="1398" spans="1:5" x14ac:dyDescent="0.35">
      <c r="A1398" s="1">
        <v>42</v>
      </c>
      <c r="B1398" s="1">
        <v>41.325000000000003</v>
      </c>
      <c r="D1398" s="1">
        <v>42</v>
      </c>
      <c r="E1398" s="1">
        <v>5.77</v>
      </c>
    </row>
    <row r="1399" spans="1:5" x14ac:dyDescent="0.35">
      <c r="A1399" s="1">
        <v>23</v>
      </c>
      <c r="B1399" s="1">
        <v>40.31</v>
      </c>
      <c r="D1399" s="1">
        <v>23</v>
      </c>
      <c r="E1399" s="1">
        <v>5.84</v>
      </c>
    </row>
    <row r="1400" spans="1:5" x14ac:dyDescent="0.35">
      <c r="A1400" s="1">
        <v>42</v>
      </c>
      <c r="B1400" s="1">
        <v>29.48</v>
      </c>
      <c r="D1400" s="1">
        <v>42</v>
      </c>
      <c r="E1400" s="1">
        <v>4.91</v>
      </c>
    </row>
    <row r="1401" spans="1:5" x14ac:dyDescent="0.35">
      <c r="A1401" s="1">
        <v>42</v>
      </c>
      <c r="B1401" s="1">
        <v>33.155000000000001</v>
      </c>
      <c r="D1401" s="1">
        <v>42</v>
      </c>
      <c r="E1401" s="1">
        <v>5.07</v>
      </c>
    </row>
    <row r="1402" spans="1:5" x14ac:dyDescent="0.35">
      <c r="A1402" s="1">
        <v>21</v>
      </c>
      <c r="B1402" s="1">
        <v>42.85</v>
      </c>
      <c r="D1402" s="1">
        <v>21</v>
      </c>
      <c r="E1402" s="1">
        <v>5.81</v>
      </c>
    </row>
    <row r="1403" spans="1:5" x14ac:dyDescent="0.35">
      <c r="A1403" s="1">
        <v>44</v>
      </c>
      <c r="B1403" s="1">
        <v>32.340000000000003</v>
      </c>
      <c r="D1403" s="1">
        <v>44</v>
      </c>
      <c r="E1403" s="1">
        <v>11.2</v>
      </c>
    </row>
    <row r="1404" spans="1:5" x14ac:dyDescent="0.35">
      <c r="A1404" s="1">
        <v>44</v>
      </c>
      <c r="B1404" s="1">
        <v>27.5</v>
      </c>
      <c r="D1404" s="1">
        <v>44</v>
      </c>
      <c r="E1404" s="1">
        <v>10.75</v>
      </c>
    </row>
    <row r="1405" spans="1:5" x14ac:dyDescent="0.35">
      <c r="A1405" s="1">
        <v>44</v>
      </c>
      <c r="B1405" s="1">
        <v>25.8</v>
      </c>
      <c r="D1405" s="1">
        <v>44</v>
      </c>
      <c r="E1405" s="1">
        <v>7.8</v>
      </c>
    </row>
    <row r="1406" spans="1:5" x14ac:dyDescent="0.35">
      <c r="A1406" s="1">
        <v>44</v>
      </c>
      <c r="B1406" s="1">
        <v>25</v>
      </c>
      <c r="D1406" s="1">
        <v>44</v>
      </c>
      <c r="E1406" s="1">
        <v>7.04</v>
      </c>
    </row>
    <row r="1407" spans="1:5" x14ac:dyDescent="0.35">
      <c r="A1407" s="1">
        <v>26</v>
      </c>
      <c r="B1407" s="1">
        <v>41.2</v>
      </c>
      <c r="D1407" s="1">
        <v>26</v>
      </c>
      <c r="E1407" s="1">
        <v>4.18</v>
      </c>
    </row>
    <row r="1408" spans="1:5" x14ac:dyDescent="0.35">
      <c r="A1408" s="1">
        <v>54</v>
      </c>
      <c r="B1408" s="1">
        <v>17.78</v>
      </c>
      <c r="D1408" s="1">
        <v>54</v>
      </c>
      <c r="E1408" s="1">
        <v>8.19</v>
      </c>
    </row>
    <row r="1409" spans="1:5" x14ac:dyDescent="0.35">
      <c r="A1409" s="1">
        <v>25</v>
      </c>
      <c r="B1409" s="1">
        <v>40.119999999999997</v>
      </c>
      <c r="D1409" s="1">
        <v>25</v>
      </c>
      <c r="E1409" s="1">
        <v>6.22</v>
      </c>
    </row>
    <row r="1410" spans="1:5" x14ac:dyDescent="0.35">
      <c r="A1410" s="1">
        <v>55</v>
      </c>
      <c r="B1410" s="1">
        <v>19.350000000000001</v>
      </c>
      <c r="D1410" s="1">
        <v>55</v>
      </c>
      <c r="E1410" s="1">
        <v>8.2200000000000006</v>
      </c>
    </row>
    <row r="1411" spans="1:5" x14ac:dyDescent="0.35">
      <c r="A1411" s="1">
        <v>28</v>
      </c>
      <c r="B1411" s="1">
        <v>36.69</v>
      </c>
      <c r="D1411" s="1">
        <v>28</v>
      </c>
      <c r="E1411" s="1">
        <v>6.15</v>
      </c>
    </row>
    <row r="1412" spans="1:5" x14ac:dyDescent="0.35">
      <c r="A1412" s="1">
        <v>34</v>
      </c>
      <c r="B1412" s="1">
        <v>28.51</v>
      </c>
      <c r="D1412" s="1">
        <v>34</v>
      </c>
      <c r="E1412" s="1">
        <v>5.65</v>
      </c>
    </row>
    <row r="1413" spans="1:5" x14ac:dyDescent="0.35">
      <c r="A1413" s="1">
        <v>38</v>
      </c>
      <c r="B1413" s="1">
        <v>30.21</v>
      </c>
      <c r="D1413" s="1">
        <v>38</v>
      </c>
      <c r="E1413" s="1">
        <v>5.5</v>
      </c>
    </row>
    <row r="1414" spans="1:5" x14ac:dyDescent="0.35">
      <c r="A1414" s="1">
        <v>44</v>
      </c>
      <c r="B1414" s="1">
        <v>24.33</v>
      </c>
      <c r="D1414" s="1">
        <v>44</v>
      </c>
      <c r="E1414" s="1">
        <v>8</v>
      </c>
    </row>
    <row r="1415" spans="1:5" x14ac:dyDescent="0.35">
      <c r="A1415" s="1">
        <v>46</v>
      </c>
      <c r="B1415" s="1">
        <v>19.855</v>
      </c>
      <c r="D1415" s="1">
        <v>46</v>
      </c>
      <c r="E1415" s="1">
        <v>5.71</v>
      </c>
    </row>
    <row r="1416" spans="1:5" x14ac:dyDescent="0.35">
      <c r="A1416" s="1">
        <v>44</v>
      </c>
      <c r="B1416" s="1">
        <v>25.364999999999998</v>
      </c>
      <c r="D1416" s="1">
        <v>44</v>
      </c>
      <c r="E1416" s="1">
        <v>11.71</v>
      </c>
    </row>
    <row r="1417" spans="1:5" x14ac:dyDescent="0.35">
      <c r="A1417" s="1">
        <v>39</v>
      </c>
      <c r="B1417" s="1">
        <v>29.6</v>
      </c>
      <c r="D1417" s="1">
        <v>39</v>
      </c>
      <c r="E1417" s="1">
        <v>6.17</v>
      </c>
    </row>
    <row r="1418" spans="1:5" x14ac:dyDescent="0.35">
      <c r="A1418" s="1">
        <v>25</v>
      </c>
      <c r="B1418" s="1">
        <v>39.43</v>
      </c>
      <c r="D1418" s="1">
        <v>25</v>
      </c>
      <c r="E1418" s="1">
        <v>6.1</v>
      </c>
    </row>
    <row r="1419" spans="1:5" x14ac:dyDescent="0.35">
      <c r="A1419" s="1">
        <v>34</v>
      </c>
      <c r="B1419" s="1">
        <v>27.34</v>
      </c>
      <c r="D1419" s="1">
        <v>34</v>
      </c>
      <c r="E1419" s="1">
        <v>5.19</v>
      </c>
    </row>
    <row r="1420" spans="1:5" x14ac:dyDescent="0.35">
      <c r="A1420" s="1">
        <v>26</v>
      </c>
      <c r="B1420" s="1">
        <v>39.01</v>
      </c>
      <c r="D1420" s="1">
        <v>26</v>
      </c>
      <c r="E1420" s="1">
        <v>5.37</v>
      </c>
    </row>
    <row r="1421" spans="1:5" x14ac:dyDescent="0.35">
      <c r="A1421" s="1">
        <v>55</v>
      </c>
      <c r="B1421" s="1">
        <v>18.989999999999998</v>
      </c>
      <c r="D1421" s="1">
        <v>55</v>
      </c>
      <c r="E1421" s="1">
        <v>10.82</v>
      </c>
    </row>
    <row r="1422" spans="1:5" x14ac:dyDescent="0.35">
      <c r="A1422" s="1">
        <v>22</v>
      </c>
      <c r="B1422" s="1">
        <v>42.3</v>
      </c>
      <c r="D1422" s="1">
        <v>22</v>
      </c>
      <c r="E1422" s="1">
        <v>6.06</v>
      </c>
    </row>
    <row r="1423" spans="1:5" x14ac:dyDescent="0.35">
      <c r="A1423" s="1">
        <v>45</v>
      </c>
      <c r="B1423" s="1">
        <v>39.805</v>
      </c>
      <c r="D1423" s="1">
        <v>45</v>
      </c>
      <c r="E1423" s="1">
        <v>5.91</v>
      </c>
    </row>
    <row r="1424" spans="1:5" x14ac:dyDescent="0.35">
      <c r="A1424" s="1">
        <v>45</v>
      </c>
      <c r="B1424" s="1">
        <v>33.700000000000003</v>
      </c>
      <c r="D1424" s="1">
        <v>45</v>
      </c>
      <c r="E1424" s="1">
        <v>5.87</v>
      </c>
    </row>
    <row r="1425" spans="1:5" x14ac:dyDescent="0.35">
      <c r="A1425" s="1">
        <v>42</v>
      </c>
      <c r="B1425" s="1">
        <v>36.195</v>
      </c>
      <c r="D1425" s="1">
        <v>42</v>
      </c>
      <c r="E1425" s="1">
        <v>6.22</v>
      </c>
    </row>
    <row r="1426" spans="1:5" x14ac:dyDescent="0.35">
      <c r="A1426" s="1">
        <v>43</v>
      </c>
      <c r="B1426" s="1">
        <v>32.6</v>
      </c>
      <c r="D1426" s="1">
        <v>43</v>
      </c>
      <c r="E1426" s="1">
        <v>5.73</v>
      </c>
    </row>
    <row r="1427" spans="1:5" x14ac:dyDescent="0.35">
      <c r="A1427" s="1">
        <v>45</v>
      </c>
      <c r="B1427" s="1">
        <v>30.2</v>
      </c>
      <c r="D1427" s="1">
        <v>45</v>
      </c>
      <c r="E1427" s="1">
        <v>5.7</v>
      </c>
    </row>
    <row r="1428" spans="1:5" x14ac:dyDescent="0.35">
      <c r="A1428" s="1">
        <v>44</v>
      </c>
      <c r="B1428" s="1">
        <v>27.645</v>
      </c>
      <c r="D1428" s="1">
        <v>44</v>
      </c>
      <c r="E1428" s="1">
        <v>9.91</v>
      </c>
    </row>
    <row r="1429" spans="1:5" x14ac:dyDescent="0.35">
      <c r="A1429" s="1">
        <v>44</v>
      </c>
      <c r="B1429" s="1">
        <v>26.41</v>
      </c>
      <c r="D1429" s="1">
        <v>44</v>
      </c>
      <c r="E1429" s="1">
        <v>11.4</v>
      </c>
    </row>
    <row r="1430" spans="1:5" x14ac:dyDescent="0.35">
      <c r="A1430" s="1">
        <v>39</v>
      </c>
      <c r="B1430" s="1">
        <v>34.1</v>
      </c>
      <c r="D1430" s="1">
        <v>39</v>
      </c>
      <c r="E1430" s="1">
        <v>6.29</v>
      </c>
    </row>
    <row r="1431" spans="1:5" x14ac:dyDescent="0.35">
      <c r="A1431" s="1">
        <v>57</v>
      </c>
      <c r="B1431" s="1">
        <v>17.3</v>
      </c>
      <c r="D1431" s="1">
        <v>57</v>
      </c>
      <c r="E1431" s="1">
        <v>9.2799999999999994</v>
      </c>
    </row>
    <row r="1432" spans="1:5" x14ac:dyDescent="0.35">
      <c r="A1432" s="1">
        <v>29</v>
      </c>
      <c r="B1432" s="1">
        <v>35.020000000000003</v>
      </c>
      <c r="D1432" s="1">
        <v>29</v>
      </c>
      <c r="E1432" s="1">
        <v>4.78</v>
      </c>
    </row>
    <row r="1433" spans="1:5" x14ac:dyDescent="0.35">
      <c r="A1433" s="1">
        <v>41</v>
      </c>
      <c r="B1433" s="1">
        <v>37.1</v>
      </c>
      <c r="D1433" s="1">
        <v>41</v>
      </c>
      <c r="E1433" s="1">
        <v>8.8699999999999992</v>
      </c>
    </row>
    <row r="1434" spans="1:5" x14ac:dyDescent="0.35">
      <c r="A1434" s="1">
        <v>57</v>
      </c>
      <c r="B1434" s="1">
        <v>16.79</v>
      </c>
      <c r="D1434" s="1">
        <v>57</v>
      </c>
      <c r="E1434" s="1">
        <v>11.4</v>
      </c>
    </row>
    <row r="1435" spans="1:5" x14ac:dyDescent="0.35">
      <c r="A1435" s="1">
        <v>41</v>
      </c>
      <c r="B1435" s="1">
        <v>31.635000000000002</v>
      </c>
      <c r="D1435" s="1">
        <v>41</v>
      </c>
      <c r="E1435" s="1">
        <v>9.1300000000000008</v>
      </c>
    </row>
    <row r="1436" spans="1:5" x14ac:dyDescent="0.35">
      <c r="A1436" s="1">
        <v>39</v>
      </c>
      <c r="B1436" s="1">
        <v>24.19</v>
      </c>
      <c r="D1436" s="1">
        <v>39</v>
      </c>
      <c r="E1436" s="1">
        <v>6.22</v>
      </c>
    </row>
    <row r="1437" spans="1:5" x14ac:dyDescent="0.35">
      <c r="A1437" s="1">
        <v>29</v>
      </c>
      <c r="B1437" s="1">
        <v>35.29</v>
      </c>
      <c r="D1437" s="1">
        <v>29</v>
      </c>
      <c r="E1437" s="1">
        <v>5.9</v>
      </c>
    </row>
    <row r="1438" spans="1:5" x14ac:dyDescent="0.35">
      <c r="A1438" s="1">
        <v>45</v>
      </c>
      <c r="B1438" s="1">
        <v>35.299999999999997</v>
      </c>
      <c r="D1438" s="1">
        <v>45</v>
      </c>
      <c r="E1438" s="1">
        <v>4.45</v>
      </c>
    </row>
    <row r="1439" spans="1:5" x14ac:dyDescent="0.35">
      <c r="A1439" s="1">
        <v>43</v>
      </c>
      <c r="B1439" s="1">
        <v>35.64</v>
      </c>
      <c r="D1439" s="1">
        <v>43</v>
      </c>
      <c r="E1439" s="1">
        <v>6.17</v>
      </c>
    </row>
    <row r="1440" spans="1:5" x14ac:dyDescent="0.35">
      <c r="A1440" s="1">
        <v>45</v>
      </c>
      <c r="B1440" s="1">
        <v>33.1</v>
      </c>
      <c r="D1440" s="1">
        <v>45</v>
      </c>
      <c r="E1440" s="1">
        <v>4.93</v>
      </c>
    </row>
    <row r="1441" spans="1:5" x14ac:dyDescent="0.35">
      <c r="A1441" s="1">
        <v>36</v>
      </c>
      <c r="B1441" s="1">
        <v>26.41</v>
      </c>
      <c r="D1441" s="1">
        <v>36</v>
      </c>
      <c r="E1441" s="1">
        <v>7.32</v>
      </c>
    </row>
    <row r="1442" spans="1:5" x14ac:dyDescent="0.35">
      <c r="A1442" s="1">
        <v>43</v>
      </c>
      <c r="B1442" s="1">
        <v>29.9</v>
      </c>
      <c r="D1442" s="1">
        <v>43</v>
      </c>
      <c r="E1442" s="1">
        <v>5.27</v>
      </c>
    </row>
    <row r="1443" spans="1:5" x14ac:dyDescent="0.35">
      <c r="A1443" s="1">
        <v>38</v>
      </c>
      <c r="B1443" s="1">
        <v>25.24</v>
      </c>
      <c r="D1443" s="1">
        <v>38</v>
      </c>
      <c r="E1443" s="1">
        <v>5.82</v>
      </c>
    </row>
    <row r="1444" spans="1:5" x14ac:dyDescent="0.35">
      <c r="A1444" s="1">
        <v>43</v>
      </c>
      <c r="B1444" s="1">
        <v>25.08</v>
      </c>
      <c r="D1444" s="1">
        <v>43</v>
      </c>
      <c r="E1444" s="1">
        <v>5.8</v>
      </c>
    </row>
    <row r="1445" spans="1:5" x14ac:dyDescent="0.35">
      <c r="A1445" s="1">
        <v>18</v>
      </c>
      <c r="B1445" s="1">
        <v>29.164999999999999</v>
      </c>
      <c r="D1445" s="1">
        <v>18</v>
      </c>
      <c r="E1445" s="1">
        <v>4.87</v>
      </c>
    </row>
    <row r="1446" spans="1:5" x14ac:dyDescent="0.35">
      <c r="A1446" s="1">
        <v>57</v>
      </c>
      <c r="B1446" s="1">
        <v>15.05</v>
      </c>
      <c r="D1446" s="1">
        <v>57</v>
      </c>
      <c r="E1446" s="1">
        <v>8.1199999999999992</v>
      </c>
    </row>
    <row r="1447" spans="1:5" x14ac:dyDescent="0.35">
      <c r="A1447" s="1">
        <v>50</v>
      </c>
      <c r="B1447" s="1">
        <v>19.95</v>
      </c>
      <c r="D1447" s="1">
        <v>50</v>
      </c>
      <c r="E1447" s="1">
        <v>4.3600000000000003</v>
      </c>
    </row>
    <row r="1448" spans="1:5" x14ac:dyDescent="0.35">
      <c r="A1448" s="1">
        <v>57</v>
      </c>
      <c r="B1448" s="1">
        <v>16.66</v>
      </c>
      <c r="D1448" s="1">
        <v>57</v>
      </c>
      <c r="E1448" s="1">
        <v>9.16</v>
      </c>
    </row>
    <row r="1449" spans="1:5" x14ac:dyDescent="0.35">
      <c r="A1449" s="1">
        <v>58</v>
      </c>
      <c r="B1449" s="1">
        <v>16.62</v>
      </c>
      <c r="D1449" s="1">
        <v>58</v>
      </c>
      <c r="E1449" s="1">
        <v>9.14</v>
      </c>
    </row>
    <row r="1450" spans="1:5" x14ac:dyDescent="0.35">
      <c r="A1450" s="1">
        <v>56</v>
      </c>
      <c r="B1450" s="1">
        <v>15.36</v>
      </c>
      <c r="D1450" s="1">
        <v>56</v>
      </c>
      <c r="E1450" s="1">
        <v>5.49</v>
      </c>
    </row>
    <row r="1451" spans="1:5" x14ac:dyDescent="0.35">
      <c r="A1451" s="1">
        <v>37</v>
      </c>
      <c r="B1451" s="1">
        <v>27.74</v>
      </c>
      <c r="D1451" s="1">
        <v>37</v>
      </c>
      <c r="E1451" s="1">
        <v>5.96</v>
      </c>
    </row>
    <row r="1452" spans="1:5" x14ac:dyDescent="0.35">
      <c r="A1452" s="1">
        <v>46</v>
      </c>
      <c r="B1452" s="1">
        <v>22.44</v>
      </c>
      <c r="D1452" s="1">
        <v>46</v>
      </c>
      <c r="E1452" s="1">
        <v>4.62</v>
      </c>
    </row>
    <row r="1453" spans="1:5" x14ac:dyDescent="0.35">
      <c r="A1453" s="1">
        <v>41</v>
      </c>
      <c r="B1453" s="1">
        <v>37.049999999999997</v>
      </c>
      <c r="D1453" s="1">
        <v>41</v>
      </c>
      <c r="E1453" s="1">
        <v>9.9600000000000009</v>
      </c>
    </row>
    <row r="1454" spans="1:5" x14ac:dyDescent="0.35">
      <c r="A1454" s="1">
        <v>49</v>
      </c>
      <c r="B1454" s="1">
        <v>22.95</v>
      </c>
      <c r="D1454" s="1">
        <v>49</v>
      </c>
      <c r="E1454" s="1">
        <v>10.53</v>
      </c>
    </row>
    <row r="1455" spans="1:5" x14ac:dyDescent="0.35">
      <c r="A1455" s="1">
        <v>41</v>
      </c>
      <c r="B1455" s="1">
        <v>34.200000000000003</v>
      </c>
      <c r="D1455" s="1">
        <v>41</v>
      </c>
      <c r="E1455" s="1">
        <v>6.69</v>
      </c>
    </row>
    <row r="1456" spans="1:5" x14ac:dyDescent="0.35">
      <c r="A1456" s="1">
        <v>41</v>
      </c>
      <c r="B1456" s="1">
        <v>30.59</v>
      </c>
      <c r="D1456" s="1">
        <v>41</v>
      </c>
      <c r="E1456" s="1">
        <v>9.5500000000000007</v>
      </c>
    </row>
    <row r="1457" spans="1:5" x14ac:dyDescent="0.35">
      <c r="A1457" s="1">
        <v>40</v>
      </c>
      <c r="B1457" s="1">
        <v>25.51</v>
      </c>
      <c r="D1457" s="1">
        <v>40</v>
      </c>
      <c r="E1457" s="1">
        <v>6.05</v>
      </c>
    </row>
    <row r="1458" spans="1:5" x14ac:dyDescent="0.35">
      <c r="A1458" s="1">
        <v>36</v>
      </c>
      <c r="B1458" s="1">
        <v>29.04</v>
      </c>
      <c r="D1458" s="1">
        <v>36</v>
      </c>
      <c r="E1458" s="1">
        <v>10.56</v>
      </c>
    </row>
    <row r="1459" spans="1:5" x14ac:dyDescent="0.35">
      <c r="A1459" s="1">
        <v>36</v>
      </c>
      <c r="B1459" s="1">
        <v>22.135000000000002</v>
      </c>
      <c r="D1459" s="1">
        <v>36</v>
      </c>
      <c r="E1459" s="1">
        <v>10.81</v>
      </c>
    </row>
    <row r="1460" spans="1:5" x14ac:dyDescent="0.35">
      <c r="A1460" s="1">
        <v>45</v>
      </c>
      <c r="B1460" s="1">
        <v>21.375</v>
      </c>
      <c r="D1460" s="1">
        <v>45</v>
      </c>
      <c r="E1460" s="1">
        <v>4.32</v>
      </c>
    </row>
    <row r="1461" spans="1:5" x14ac:dyDescent="0.35">
      <c r="A1461" s="1">
        <v>31</v>
      </c>
      <c r="B1461" s="1">
        <v>29.19</v>
      </c>
      <c r="D1461" s="1">
        <v>31</v>
      </c>
      <c r="E1461" s="1">
        <v>4.37</v>
      </c>
    </row>
    <row r="1462" spans="1:5" x14ac:dyDescent="0.35">
      <c r="A1462" s="1">
        <v>39</v>
      </c>
      <c r="B1462" s="1">
        <v>31.92</v>
      </c>
      <c r="D1462" s="1">
        <v>39</v>
      </c>
      <c r="E1462" s="1">
        <v>4.8099999999999996</v>
      </c>
    </row>
    <row r="1463" spans="1:5" x14ac:dyDescent="0.35">
      <c r="A1463" s="1">
        <v>39</v>
      </c>
      <c r="B1463" s="1">
        <v>26.315000000000001</v>
      </c>
      <c r="D1463" s="1">
        <v>39</v>
      </c>
      <c r="E1463" s="1">
        <v>4.5599999999999996</v>
      </c>
    </row>
    <row r="1464" spans="1:5" x14ac:dyDescent="0.35">
      <c r="A1464" s="1">
        <v>40</v>
      </c>
      <c r="B1464" s="1">
        <v>35.299999999999997</v>
      </c>
      <c r="D1464" s="1">
        <v>40</v>
      </c>
      <c r="E1464" s="1">
        <v>4.3899999999999997</v>
      </c>
    </row>
    <row r="1465" spans="1:5" x14ac:dyDescent="0.35">
      <c r="A1465" s="1">
        <v>54</v>
      </c>
      <c r="B1465" s="1">
        <v>18.91</v>
      </c>
      <c r="D1465" s="1">
        <v>54</v>
      </c>
      <c r="E1465" s="1">
        <v>11.44</v>
      </c>
    </row>
    <row r="1466" spans="1:5" x14ac:dyDescent="0.35">
      <c r="A1466" s="1">
        <v>47</v>
      </c>
      <c r="B1466" s="1">
        <v>22.41</v>
      </c>
      <c r="D1466" s="1">
        <v>47</v>
      </c>
      <c r="E1466" s="1">
        <v>11.37</v>
      </c>
    </row>
    <row r="1467" spans="1:5" x14ac:dyDescent="0.35">
      <c r="A1467" s="1">
        <v>40</v>
      </c>
      <c r="B1467" s="1">
        <v>22.704999999999998</v>
      </c>
      <c r="D1467" s="1">
        <v>40</v>
      </c>
      <c r="E1467" s="1">
        <v>6.14</v>
      </c>
    </row>
    <row r="1468" spans="1:5" x14ac:dyDescent="0.35">
      <c r="A1468" s="1">
        <v>42</v>
      </c>
      <c r="B1468" s="1">
        <v>37.18</v>
      </c>
      <c r="D1468" s="1">
        <v>42</v>
      </c>
      <c r="E1468" s="1">
        <v>4.8899999999999997</v>
      </c>
    </row>
    <row r="1469" spans="1:5" x14ac:dyDescent="0.35">
      <c r="A1469" s="1">
        <v>42</v>
      </c>
      <c r="B1469" s="1">
        <v>35.97</v>
      </c>
      <c r="D1469" s="1">
        <v>42</v>
      </c>
      <c r="E1469" s="1">
        <v>4.5999999999999996</v>
      </c>
    </row>
    <row r="1470" spans="1:5" x14ac:dyDescent="0.35">
      <c r="A1470" s="1">
        <v>42</v>
      </c>
      <c r="B1470" s="1">
        <v>35.799999999999997</v>
      </c>
      <c r="D1470" s="1">
        <v>42</v>
      </c>
      <c r="E1470" s="1">
        <v>4.42</v>
      </c>
    </row>
    <row r="1471" spans="1:5" x14ac:dyDescent="0.35">
      <c r="A1471" s="1">
        <v>41</v>
      </c>
      <c r="B1471" s="1">
        <v>28.31</v>
      </c>
      <c r="D1471" s="1">
        <v>41</v>
      </c>
      <c r="E1471" s="1">
        <v>7.48</v>
      </c>
    </row>
    <row r="1472" spans="1:5" x14ac:dyDescent="0.35">
      <c r="A1472" s="1">
        <v>44</v>
      </c>
      <c r="B1472" s="1">
        <v>38.06</v>
      </c>
      <c r="D1472" s="1">
        <v>44</v>
      </c>
      <c r="E1472" s="1">
        <v>10.74</v>
      </c>
    </row>
    <row r="1473" spans="1:5" x14ac:dyDescent="0.35">
      <c r="A1473" s="1">
        <v>38</v>
      </c>
      <c r="B1473" s="1">
        <v>28</v>
      </c>
      <c r="D1473" s="1">
        <v>38</v>
      </c>
      <c r="E1473" s="1">
        <v>5.19</v>
      </c>
    </row>
    <row r="1474" spans="1:5" x14ac:dyDescent="0.35">
      <c r="A1474" s="1">
        <v>44</v>
      </c>
      <c r="B1474" s="1">
        <v>34.32</v>
      </c>
      <c r="D1474" s="1">
        <v>44</v>
      </c>
      <c r="E1474" s="1">
        <v>9.17</v>
      </c>
    </row>
    <row r="1475" spans="1:5" x14ac:dyDescent="0.35">
      <c r="A1475" s="1">
        <v>46</v>
      </c>
      <c r="B1475" s="1">
        <v>22.3</v>
      </c>
      <c r="D1475" s="1">
        <v>46</v>
      </c>
      <c r="E1475" s="1">
        <v>4.95</v>
      </c>
    </row>
    <row r="1476" spans="1:5" x14ac:dyDescent="0.35">
      <c r="A1476" s="1">
        <v>38</v>
      </c>
      <c r="B1476" s="1">
        <v>27.835000000000001</v>
      </c>
      <c r="D1476" s="1">
        <v>38</v>
      </c>
      <c r="E1476" s="1">
        <v>6.03</v>
      </c>
    </row>
    <row r="1477" spans="1:5" x14ac:dyDescent="0.35">
      <c r="A1477" s="1">
        <v>23</v>
      </c>
      <c r="B1477" s="1">
        <v>39.229999999999997</v>
      </c>
      <c r="D1477" s="1">
        <v>23</v>
      </c>
      <c r="E1477" s="1">
        <v>5.36</v>
      </c>
    </row>
    <row r="1478" spans="1:5" x14ac:dyDescent="0.35">
      <c r="A1478" s="1">
        <v>38</v>
      </c>
      <c r="B1478" s="1">
        <v>19.95</v>
      </c>
      <c r="D1478" s="1">
        <v>38</v>
      </c>
      <c r="E1478" s="1">
        <v>6.11</v>
      </c>
    </row>
    <row r="1479" spans="1:5" x14ac:dyDescent="0.35">
      <c r="A1479" s="1">
        <v>29</v>
      </c>
      <c r="B1479" s="1">
        <v>34.64</v>
      </c>
      <c r="D1479" s="1">
        <v>29</v>
      </c>
      <c r="E1479" s="1">
        <v>4.88</v>
      </c>
    </row>
    <row r="1480" spans="1:5" x14ac:dyDescent="0.35">
      <c r="A1480" s="1">
        <v>54</v>
      </c>
      <c r="B1480" s="1">
        <v>18.75</v>
      </c>
      <c r="D1480" s="1">
        <v>54</v>
      </c>
      <c r="E1480" s="1">
        <v>6.72</v>
      </c>
    </row>
    <row r="1481" spans="1:5" x14ac:dyDescent="0.35">
      <c r="A1481" s="1">
        <v>35</v>
      </c>
      <c r="B1481" s="1">
        <v>26.48</v>
      </c>
      <c r="D1481" s="1">
        <v>35</v>
      </c>
      <c r="E1481" s="1">
        <v>4.2</v>
      </c>
    </row>
    <row r="1482" spans="1:5" x14ac:dyDescent="0.35">
      <c r="A1482" s="1">
        <v>30</v>
      </c>
      <c r="B1482" s="1">
        <v>34.83</v>
      </c>
      <c r="D1482" s="1">
        <v>30</v>
      </c>
      <c r="E1482" s="1">
        <v>5.79</v>
      </c>
    </row>
    <row r="1483" spans="1:5" x14ac:dyDescent="0.35">
      <c r="A1483" s="1">
        <v>40</v>
      </c>
      <c r="B1483" s="1">
        <v>25.46</v>
      </c>
      <c r="D1483" s="1">
        <v>40</v>
      </c>
      <c r="E1483" s="1">
        <v>4.29</v>
      </c>
    </row>
    <row r="1484" spans="1:5" x14ac:dyDescent="0.35">
      <c r="A1484" s="1">
        <v>44</v>
      </c>
      <c r="B1484" s="1">
        <v>23.31</v>
      </c>
      <c r="D1484" s="1">
        <v>44</v>
      </c>
      <c r="E1484" s="1">
        <v>8.27</v>
      </c>
    </row>
    <row r="1485" spans="1:5" x14ac:dyDescent="0.35">
      <c r="A1485" s="1">
        <v>42</v>
      </c>
      <c r="B1485" s="1">
        <v>29</v>
      </c>
      <c r="D1485" s="1">
        <v>42</v>
      </c>
      <c r="E1485" s="1">
        <v>4.5599999999999996</v>
      </c>
    </row>
    <row r="1486" spans="1:5" x14ac:dyDescent="0.35">
      <c r="A1486" s="1">
        <v>42</v>
      </c>
      <c r="B1486" s="1">
        <v>32.869999999999997</v>
      </c>
      <c r="D1486" s="1">
        <v>42</v>
      </c>
      <c r="E1486" s="1">
        <v>5.33</v>
      </c>
    </row>
    <row r="1487" spans="1:5" x14ac:dyDescent="0.35">
      <c r="A1487" s="1">
        <v>42</v>
      </c>
      <c r="B1487" s="1">
        <v>26.18</v>
      </c>
      <c r="D1487" s="1">
        <v>42</v>
      </c>
      <c r="E1487" s="1">
        <v>5.63</v>
      </c>
    </row>
    <row r="1488" spans="1:5" x14ac:dyDescent="0.35">
      <c r="A1488" s="1">
        <v>42</v>
      </c>
      <c r="B1488" s="1">
        <v>25.3</v>
      </c>
      <c r="D1488" s="1">
        <v>42</v>
      </c>
      <c r="E1488" s="1">
        <v>5.12</v>
      </c>
    </row>
    <row r="1489" spans="1:5" x14ac:dyDescent="0.35">
      <c r="A1489" s="1">
        <v>27</v>
      </c>
      <c r="B1489" s="1">
        <v>36.94</v>
      </c>
      <c r="D1489" s="1">
        <v>27</v>
      </c>
      <c r="E1489" s="1">
        <v>5.15</v>
      </c>
    </row>
    <row r="1490" spans="1:5" x14ac:dyDescent="0.35">
      <c r="A1490" s="1">
        <v>45</v>
      </c>
      <c r="B1490" s="1">
        <v>22.86</v>
      </c>
      <c r="D1490" s="1">
        <v>45</v>
      </c>
      <c r="E1490" s="1">
        <v>7.5</v>
      </c>
    </row>
    <row r="1491" spans="1:5" x14ac:dyDescent="0.35">
      <c r="A1491" s="1">
        <v>53</v>
      </c>
      <c r="B1491" s="1">
        <v>18.760000000000002</v>
      </c>
      <c r="D1491" s="1">
        <v>53</v>
      </c>
      <c r="E1491" s="1">
        <v>4.88</v>
      </c>
    </row>
    <row r="1492" spans="1:5" x14ac:dyDescent="0.35">
      <c r="A1492" s="1">
        <v>40</v>
      </c>
      <c r="B1492" s="1">
        <v>24.36</v>
      </c>
      <c r="D1492" s="1">
        <v>40</v>
      </c>
      <c r="E1492" s="1">
        <v>5.57</v>
      </c>
    </row>
    <row r="1493" spans="1:5" x14ac:dyDescent="0.35">
      <c r="A1493" s="1">
        <v>40</v>
      </c>
      <c r="B1493" s="1">
        <v>32.299999999999997</v>
      </c>
      <c r="D1493" s="1">
        <v>40</v>
      </c>
      <c r="E1493" s="1">
        <v>5.31</v>
      </c>
    </row>
    <row r="1494" spans="1:5" x14ac:dyDescent="0.35">
      <c r="A1494" s="1">
        <v>37</v>
      </c>
      <c r="B1494" s="1">
        <v>22.704999999999998</v>
      </c>
      <c r="D1494" s="1">
        <v>37</v>
      </c>
      <c r="E1494" s="1">
        <v>4.57</v>
      </c>
    </row>
    <row r="1495" spans="1:5" x14ac:dyDescent="0.35">
      <c r="A1495" s="1">
        <v>48</v>
      </c>
      <c r="B1495" s="1">
        <v>21.79</v>
      </c>
      <c r="D1495" s="1">
        <v>48</v>
      </c>
      <c r="E1495" s="1">
        <v>8.6999999999999993</v>
      </c>
    </row>
    <row r="1496" spans="1:5" x14ac:dyDescent="0.35">
      <c r="A1496" s="1">
        <v>42</v>
      </c>
      <c r="B1496" s="1">
        <v>24.52</v>
      </c>
      <c r="D1496" s="1">
        <v>42</v>
      </c>
      <c r="E1496" s="1">
        <v>4.76</v>
      </c>
    </row>
    <row r="1497" spans="1:5" x14ac:dyDescent="0.35">
      <c r="A1497" s="1">
        <v>44</v>
      </c>
      <c r="B1497" s="1">
        <v>39.520000000000003</v>
      </c>
      <c r="D1497" s="1">
        <v>44</v>
      </c>
      <c r="E1497" s="1">
        <v>11.81</v>
      </c>
    </row>
    <row r="1498" spans="1:5" x14ac:dyDescent="0.35">
      <c r="A1498" s="1">
        <v>42</v>
      </c>
      <c r="B1498" s="1">
        <v>24.49</v>
      </c>
      <c r="D1498" s="1">
        <v>42</v>
      </c>
      <c r="E1498" s="1">
        <v>4.67</v>
      </c>
    </row>
    <row r="1499" spans="1:5" x14ac:dyDescent="0.35">
      <c r="A1499" s="1">
        <v>42</v>
      </c>
      <c r="B1499" s="1">
        <v>26.315000000000001</v>
      </c>
      <c r="D1499" s="1">
        <v>42</v>
      </c>
      <c r="E1499" s="1">
        <v>6.02</v>
      </c>
    </row>
    <row r="1500" spans="1:5" x14ac:dyDescent="0.35">
      <c r="A1500" s="1">
        <v>44</v>
      </c>
      <c r="B1500" s="1">
        <v>22.58</v>
      </c>
      <c r="D1500" s="1">
        <v>44</v>
      </c>
      <c r="E1500" s="1">
        <v>7.46</v>
      </c>
    </row>
    <row r="1501" spans="1:5" x14ac:dyDescent="0.35">
      <c r="A1501" s="1">
        <v>38</v>
      </c>
      <c r="B1501" s="1">
        <v>19.475000000000001</v>
      </c>
      <c r="D1501" s="1">
        <v>38</v>
      </c>
      <c r="E1501" s="1">
        <v>4.74</v>
      </c>
    </row>
    <row r="1502" spans="1:5" x14ac:dyDescent="0.35">
      <c r="A1502" s="1">
        <v>33</v>
      </c>
      <c r="B1502" s="1">
        <v>26.33</v>
      </c>
      <c r="D1502" s="1">
        <v>33</v>
      </c>
      <c r="E1502" s="1">
        <v>4.79</v>
      </c>
    </row>
    <row r="1503" spans="1:5" x14ac:dyDescent="0.35">
      <c r="A1503" s="1">
        <v>37</v>
      </c>
      <c r="B1503" s="1">
        <v>17.29</v>
      </c>
      <c r="D1503" s="1">
        <v>37</v>
      </c>
      <c r="E1503" s="1">
        <v>5.35</v>
      </c>
    </row>
    <row r="1504" spans="1:5" x14ac:dyDescent="0.35">
      <c r="A1504" s="1">
        <v>18</v>
      </c>
      <c r="B1504" s="1">
        <v>42.88</v>
      </c>
      <c r="D1504" s="1">
        <v>18</v>
      </c>
      <c r="E1504" s="1">
        <v>4.87</v>
      </c>
    </row>
    <row r="1505" spans="1:5" x14ac:dyDescent="0.35">
      <c r="A1505" s="1">
        <v>41</v>
      </c>
      <c r="B1505" s="1">
        <v>32.200000000000003</v>
      </c>
      <c r="D1505" s="1">
        <v>41</v>
      </c>
      <c r="E1505" s="1">
        <v>10.09</v>
      </c>
    </row>
    <row r="1506" spans="1:5" x14ac:dyDescent="0.35">
      <c r="A1506" s="1">
        <v>53</v>
      </c>
      <c r="B1506" s="1">
        <v>18.75</v>
      </c>
      <c r="D1506" s="1">
        <v>53</v>
      </c>
      <c r="E1506" s="1">
        <v>5.47</v>
      </c>
    </row>
    <row r="1507" spans="1:5" x14ac:dyDescent="0.35">
      <c r="A1507" s="1">
        <v>44</v>
      </c>
      <c r="B1507" s="1">
        <v>22.36</v>
      </c>
      <c r="D1507" s="1">
        <v>44</v>
      </c>
      <c r="E1507" s="1">
        <v>8.6</v>
      </c>
    </row>
    <row r="1508" spans="1:5" x14ac:dyDescent="0.35">
      <c r="A1508" s="1">
        <v>41</v>
      </c>
      <c r="B1508" s="1">
        <v>23.94</v>
      </c>
      <c r="D1508" s="1">
        <v>41</v>
      </c>
      <c r="E1508" s="1">
        <v>10.74</v>
      </c>
    </row>
    <row r="1509" spans="1:5" x14ac:dyDescent="0.35">
      <c r="A1509" s="1">
        <v>43</v>
      </c>
      <c r="B1509" s="1">
        <v>30.1</v>
      </c>
      <c r="D1509" s="1">
        <v>43</v>
      </c>
      <c r="E1509" s="1">
        <v>4.3899999999999997</v>
      </c>
    </row>
    <row r="1510" spans="1:5" x14ac:dyDescent="0.35">
      <c r="A1510" s="1">
        <v>45</v>
      </c>
      <c r="B1510" s="1">
        <v>21.93</v>
      </c>
      <c r="D1510" s="1">
        <v>45</v>
      </c>
      <c r="E1510" s="1">
        <v>6.3</v>
      </c>
    </row>
    <row r="1511" spans="1:5" x14ac:dyDescent="0.35">
      <c r="A1511" s="1">
        <v>22</v>
      </c>
      <c r="B1511" s="1">
        <v>39.75</v>
      </c>
      <c r="D1511" s="1">
        <v>22</v>
      </c>
      <c r="E1511" s="1">
        <v>5.41</v>
      </c>
    </row>
    <row r="1512" spans="1:5" x14ac:dyDescent="0.35">
      <c r="A1512" s="1">
        <v>43</v>
      </c>
      <c r="B1512" s="1">
        <v>26.03</v>
      </c>
      <c r="D1512" s="1">
        <v>43</v>
      </c>
      <c r="E1512" s="1">
        <v>4.47</v>
      </c>
    </row>
    <row r="1513" spans="1:5" x14ac:dyDescent="0.35">
      <c r="A1513" s="1">
        <v>28</v>
      </c>
      <c r="B1513" s="1">
        <v>34.51</v>
      </c>
      <c r="D1513" s="1">
        <v>28</v>
      </c>
      <c r="E1513" s="1">
        <v>6.26</v>
      </c>
    </row>
    <row r="1514" spans="1:5" x14ac:dyDescent="0.35">
      <c r="A1514" s="1">
        <v>47</v>
      </c>
      <c r="B1514" s="1">
        <v>19.32</v>
      </c>
      <c r="D1514" s="1">
        <v>47</v>
      </c>
      <c r="E1514" s="1">
        <v>11.58</v>
      </c>
    </row>
    <row r="1515" spans="1:5" x14ac:dyDescent="0.35">
      <c r="A1515" s="1">
        <v>31</v>
      </c>
      <c r="B1515" s="1">
        <v>28.5</v>
      </c>
      <c r="D1515" s="1">
        <v>31</v>
      </c>
      <c r="E1515" s="1">
        <v>4.3600000000000003</v>
      </c>
    </row>
    <row r="1516" spans="1:5" x14ac:dyDescent="0.35">
      <c r="A1516" s="1">
        <v>37</v>
      </c>
      <c r="B1516" s="1">
        <v>30.875</v>
      </c>
      <c r="D1516" s="1">
        <v>37</v>
      </c>
      <c r="E1516" s="1">
        <v>4.1399999999999997</v>
      </c>
    </row>
    <row r="1517" spans="1:5" x14ac:dyDescent="0.35">
      <c r="A1517" s="1">
        <v>42</v>
      </c>
      <c r="B1517" s="1">
        <v>24.02</v>
      </c>
      <c r="D1517" s="1">
        <v>42</v>
      </c>
      <c r="E1517" s="1">
        <v>4.38</v>
      </c>
    </row>
    <row r="1518" spans="1:5" x14ac:dyDescent="0.35">
      <c r="A1518" s="1">
        <v>41</v>
      </c>
      <c r="B1518" s="1">
        <v>36.08</v>
      </c>
      <c r="D1518" s="1">
        <v>41</v>
      </c>
      <c r="E1518" s="1">
        <v>11.61</v>
      </c>
    </row>
    <row r="1519" spans="1:5" x14ac:dyDescent="0.35">
      <c r="A1519" s="1">
        <v>41</v>
      </c>
      <c r="B1519" s="1">
        <v>32.200000000000003</v>
      </c>
      <c r="D1519" s="1">
        <v>41</v>
      </c>
      <c r="E1519" s="1">
        <v>10.59</v>
      </c>
    </row>
    <row r="1520" spans="1:5" x14ac:dyDescent="0.35">
      <c r="A1520" s="1">
        <v>41</v>
      </c>
      <c r="B1520" s="1">
        <v>28.05</v>
      </c>
      <c r="D1520" s="1">
        <v>41</v>
      </c>
      <c r="E1520" s="1">
        <v>11.85</v>
      </c>
    </row>
    <row r="1521" spans="1:5" x14ac:dyDescent="0.35">
      <c r="A1521" s="1">
        <v>34</v>
      </c>
      <c r="B1521" s="1">
        <v>19</v>
      </c>
      <c r="D1521" s="1">
        <v>34</v>
      </c>
      <c r="E1521" s="1">
        <v>5.46</v>
      </c>
    </row>
    <row r="1522" spans="1:5" x14ac:dyDescent="0.35">
      <c r="A1522" s="1">
        <v>56</v>
      </c>
      <c r="B1522" s="1">
        <v>16.13</v>
      </c>
      <c r="D1522" s="1">
        <v>56</v>
      </c>
      <c r="E1522" s="1">
        <v>4.54</v>
      </c>
    </row>
    <row r="1523" spans="1:5" x14ac:dyDescent="0.35">
      <c r="A1523" s="1">
        <v>52</v>
      </c>
      <c r="B1523" s="1">
        <v>18.77</v>
      </c>
      <c r="D1523" s="1">
        <v>52</v>
      </c>
      <c r="E1523" s="1">
        <v>11.98</v>
      </c>
    </row>
    <row r="1524" spans="1:5" x14ac:dyDescent="0.35">
      <c r="A1524" s="1">
        <v>37</v>
      </c>
      <c r="B1524" s="1">
        <v>28.88</v>
      </c>
      <c r="D1524" s="1">
        <v>37</v>
      </c>
      <c r="E1524" s="1">
        <v>6.59</v>
      </c>
    </row>
    <row r="1525" spans="1:5" x14ac:dyDescent="0.35">
      <c r="A1525" s="1">
        <v>36</v>
      </c>
      <c r="B1525" s="1">
        <v>27.55</v>
      </c>
      <c r="D1525" s="1">
        <v>36</v>
      </c>
      <c r="E1525" s="1">
        <v>10.83</v>
      </c>
    </row>
    <row r="1526" spans="1:5" x14ac:dyDescent="0.35">
      <c r="A1526" s="1">
        <v>54</v>
      </c>
      <c r="B1526" s="1">
        <v>15.6</v>
      </c>
      <c r="D1526" s="1">
        <v>54</v>
      </c>
      <c r="E1526" s="1">
        <v>8.6</v>
      </c>
    </row>
    <row r="1527" spans="1:5" x14ac:dyDescent="0.35">
      <c r="A1527" s="1">
        <v>44</v>
      </c>
      <c r="B1527" s="1">
        <v>21.99</v>
      </c>
      <c r="D1527" s="1">
        <v>44</v>
      </c>
      <c r="E1527" s="1">
        <v>11.17</v>
      </c>
    </row>
    <row r="1528" spans="1:5" x14ac:dyDescent="0.35">
      <c r="A1528" s="1">
        <v>28</v>
      </c>
      <c r="B1528" s="1">
        <v>34.85</v>
      </c>
      <c r="D1528" s="1">
        <v>28</v>
      </c>
      <c r="E1528" s="1">
        <v>5.75</v>
      </c>
    </row>
    <row r="1529" spans="1:5" x14ac:dyDescent="0.35">
      <c r="A1529" s="1">
        <v>39</v>
      </c>
      <c r="B1529" s="1">
        <v>24.51</v>
      </c>
      <c r="D1529" s="1">
        <v>39</v>
      </c>
      <c r="E1529" s="1">
        <v>4.83</v>
      </c>
    </row>
    <row r="1530" spans="1:5" x14ac:dyDescent="0.35">
      <c r="A1530" s="1">
        <v>51</v>
      </c>
      <c r="B1530" s="1">
        <v>19.399999999999999</v>
      </c>
      <c r="D1530" s="1">
        <v>51</v>
      </c>
      <c r="E1530" s="1">
        <v>11.93</v>
      </c>
    </row>
    <row r="1531" spans="1:5" x14ac:dyDescent="0.35">
      <c r="A1531" s="1">
        <v>54</v>
      </c>
      <c r="B1531" s="1">
        <v>15.1</v>
      </c>
      <c r="D1531" s="1">
        <v>54</v>
      </c>
      <c r="E1531" s="1">
        <v>8.41</v>
      </c>
    </row>
    <row r="1532" spans="1:5" x14ac:dyDescent="0.35">
      <c r="A1532" s="1">
        <v>37</v>
      </c>
      <c r="B1532" s="1">
        <v>23.37</v>
      </c>
      <c r="D1532" s="1">
        <v>37</v>
      </c>
      <c r="E1532" s="1">
        <v>5.59</v>
      </c>
    </row>
    <row r="1533" spans="1:5" x14ac:dyDescent="0.35">
      <c r="A1533" s="1">
        <v>33</v>
      </c>
      <c r="B1533" s="1">
        <v>42.4</v>
      </c>
      <c r="D1533" s="1">
        <v>33</v>
      </c>
      <c r="E1533" s="1">
        <v>4.0599999999999996</v>
      </c>
    </row>
    <row r="1534" spans="1:5" x14ac:dyDescent="0.35">
      <c r="A1534" s="1">
        <v>41</v>
      </c>
      <c r="B1534" s="1">
        <v>28.405000000000001</v>
      </c>
      <c r="D1534" s="1">
        <v>41</v>
      </c>
      <c r="E1534" s="1">
        <v>7.02</v>
      </c>
    </row>
    <row r="1535" spans="1:5" x14ac:dyDescent="0.35">
      <c r="A1535" s="1">
        <v>40</v>
      </c>
      <c r="B1535" s="1">
        <v>23.4</v>
      </c>
      <c r="D1535" s="1">
        <v>40</v>
      </c>
      <c r="E1535" s="1">
        <v>4.47</v>
      </c>
    </row>
    <row r="1536" spans="1:5" x14ac:dyDescent="0.35">
      <c r="A1536" s="1">
        <v>33</v>
      </c>
      <c r="B1536" s="1">
        <v>33.44</v>
      </c>
      <c r="D1536" s="1">
        <v>33</v>
      </c>
      <c r="E1536" s="1">
        <v>4.54</v>
      </c>
    </row>
    <row r="1537" spans="1:5" x14ac:dyDescent="0.35">
      <c r="A1537" s="1">
        <v>38</v>
      </c>
      <c r="B1537" s="1">
        <v>21.12</v>
      </c>
      <c r="D1537" s="1">
        <v>38</v>
      </c>
      <c r="E1537" s="1">
        <v>4.99</v>
      </c>
    </row>
    <row r="1538" spans="1:5" x14ac:dyDescent="0.35">
      <c r="A1538" s="1">
        <v>52</v>
      </c>
      <c r="B1538" s="1">
        <v>18.48</v>
      </c>
      <c r="D1538" s="1">
        <v>52</v>
      </c>
      <c r="E1538" s="1">
        <v>10.84</v>
      </c>
    </row>
    <row r="1539" spans="1:5" x14ac:dyDescent="0.35">
      <c r="A1539" s="1">
        <v>38</v>
      </c>
      <c r="B1539" s="1">
        <v>16.815000000000001</v>
      </c>
      <c r="D1539" s="1">
        <v>38</v>
      </c>
      <c r="E1539" s="1">
        <v>5.63</v>
      </c>
    </row>
    <row r="1540" spans="1:5" x14ac:dyDescent="0.35">
      <c r="A1540" s="1">
        <v>33</v>
      </c>
      <c r="B1540" s="1">
        <v>26.72</v>
      </c>
      <c r="D1540" s="1">
        <v>33</v>
      </c>
      <c r="E1540" s="1">
        <v>4.1399999999999997</v>
      </c>
    </row>
    <row r="1541" spans="1:5" x14ac:dyDescent="0.35">
      <c r="A1541" s="1">
        <v>19</v>
      </c>
      <c r="B1541" s="1">
        <v>41.42</v>
      </c>
      <c r="D1541" s="1">
        <v>19</v>
      </c>
      <c r="E1541" s="1">
        <v>5.17</v>
      </c>
    </row>
    <row r="1542" spans="1:5" x14ac:dyDescent="0.35">
      <c r="A1542" s="1">
        <v>49</v>
      </c>
      <c r="B1542" s="1">
        <v>20.69</v>
      </c>
      <c r="D1542" s="1">
        <v>49</v>
      </c>
      <c r="E1542" s="1">
        <v>6.93</v>
      </c>
    </row>
    <row r="1543" spans="1:5" x14ac:dyDescent="0.35">
      <c r="A1543" s="1">
        <v>40</v>
      </c>
      <c r="B1543" s="1">
        <v>41.23</v>
      </c>
      <c r="D1543" s="1">
        <v>40</v>
      </c>
      <c r="E1543" s="1">
        <v>4.24</v>
      </c>
    </row>
    <row r="1544" spans="1:5" x14ac:dyDescent="0.35">
      <c r="A1544" s="1">
        <v>40</v>
      </c>
      <c r="B1544" s="1">
        <v>29.9</v>
      </c>
      <c r="D1544" s="1">
        <v>40</v>
      </c>
      <c r="E1544" s="1">
        <v>5.91</v>
      </c>
    </row>
    <row r="1545" spans="1:5" x14ac:dyDescent="0.35">
      <c r="A1545" s="1">
        <v>40</v>
      </c>
      <c r="B1545" s="1">
        <v>34.104999999999997</v>
      </c>
      <c r="D1545" s="1">
        <v>40</v>
      </c>
      <c r="E1545" s="1">
        <v>5.93</v>
      </c>
    </row>
    <row r="1546" spans="1:5" x14ac:dyDescent="0.35">
      <c r="A1546" s="1">
        <v>40</v>
      </c>
      <c r="B1546" s="1">
        <v>24.97</v>
      </c>
      <c r="D1546" s="1">
        <v>40</v>
      </c>
      <c r="E1546" s="1">
        <v>5.66</v>
      </c>
    </row>
    <row r="1547" spans="1:5" x14ac:dyDescent="0.35">
      <c r="A1547" s="1">
        <v>38</v>
      </c>
      <c r="B1547" s="1">
        <v>34.799999999999997</v>
      </c>
      <c r="D1547" s="1">
        <v>38</v>
      </c>
      <c r="E1547" s="1">
        <v>4.1900000000000004</v>
      </c>
    </row>
    <row r="1548" spans="1:5" x14ac:dyDescent="0.35">
      <c r="A1548" s="1">
        <v>41</v>
      </c>
      <c r="B1548" s="1">
        <v>32.965000000000003</v>
      </c>
      <c r="D1548" s="1">
        <v>41</v>
      </c>
      <c r="E1548" s="1">
        <v>9.2100000000000009</v>
      </c>
    </row>
    <row r="1549" spans="1:5" x14ac:dyDescent="0.35">
      <c r="A1549" s="1">
        <v>38</v>
      </c>
      <c r="B1549" s="1">
        <v>27.265000000000001</v>
      </c>
      <c r="D1549" s="1">
        <v>38</v>
      </c>
      <c r="E1549" s="1">
        <v>5.51</v>
      </c>
    </row>
    <row r="1550" spans="1:5" x14ac:dyDescent="0.35">
      <c r="A1550" s="1">
        <v>54</v>
      </c>
      <c r="B1550" s="1">
        <v>17.059999999999999</v>
      </c>
      <c r="D1550" s="1">
        <v>54</v>
      </c>
      <c r="E1550" s="1">
        <v>8.5</v>
      </c>
    </row>
    <row r="1551" spans="1:5" x14ac:dyDescent="0.35">
      <c r="A1551" s="1">
        <v>33</v>
      </c>
      <c r="B1551" s="1">
        <v>36.29</v>
      </c>
      <c r="D1551" s="1">
        <v>33</v>
      </c>
      <c r="E1551" s="1">
        <v>6.23</v>
      </c>
    </row>
    <row r="1552" spans="1:5" x14ac:dyDescent="0.35">
      <c r="A1552" s="1">
        <v>36</v>
      </c>
      <c r="B1552" s="1">
        <v>28.594999999999999</v>
      </c>
      <c r="D1552" s="1">
        <v>36</v>
      </c>
      <c r="E1552" s="1">
        <v>8.5299999999999994</v>
      </c>
    </row>
    <row r="1553" spans="1:5" x14ac:dyDescent="0.35">
      <c r="A1553" s="1">
        <v>53</v>
      </c>
      <c r="B1553" s="1">
        <v>17.8</v>
      </c>
      <c r="D1553" s="1">
        <v>53</v>
      </c>
      <c r="E1553" s="1">
        <v>5.75</v>
      </c>
    </row>
    <row r="1554" spans="1:5" x14ac:dyDescent="0.35">
      <c r="A1554" s="1">
        <v>40</v>
      </c>
      <c r="B1554" s="1">
        <v>21.4</v>
      </c>
      <c r="D1554" s="1">
        <v>40</v>
      </c>
      <c r="E1554" s="1">
        <v>5.6</v>
      </c>
    </row>
    <row r="1555" spans="1:5" x14ac:dyDescent="0.35">
      <c r="A1555" s="1">
        <v>40</v>
      </c>
      <c r="B1555" s="1">
        <v>23.01</v>
      </c>
      <c r="D1555" s="1">
        <v>40</v>
      </c>
      <c r="E1555" s="1">
        <v>4.68</v>
      </c>
    </row>
    <row r="1556" spans="1:5" x14ac:dyDescent="0.35">
      <c r="A1556" s="1">
        <v>46</v>
      </c>
      <c r="B1556" s="1">
        <v>19.86</v>
      </c>
      <c r="D1556" s="1">
        <v>46</v>
      </c>
      <c r="E1556" s="1">
        <v>5.62</v>
      </c>
    </row>
    <row r="1557" spans="1:5" x14ac:dyDescent="0.35">
      <c r="A1557" s="1">
        <v>28</v>
      </c>
      <c r="B1557" s="1">
        <v>33.58</v>
      </c>
      <c r="D1557" s="1">
        <v>28</v>
      </c>
      <c r="E1557" s="1">
        <v>5.08</v>
      </c>
    </row>
    <row r="1558" spans="1:5" x14ac:dyDescent="0.35">
      <c r="A1558" s="1">
        <v>40</v>
      </c>
      <c r="B1558" s="1">
        <v>29.81</v>
      </c>
      <c r="D1558" s="1">
        <v>40</v>
      </c>
      <c r="E1558" s="1">
        <v>5.28</v>
      </c>
    </row>
    <row r="1559" spans="1:5" x14ac:dyDescent="0.35">
      <c r="A1559" s="1">
        <v>40</v>
      </c>
      <c r="B1559" s="1">
        <v>27.4</v>
      </c>
      <c r="D1559" s="1">
        <v>40</v>
      </c>
      <c r="E1559" s="1">
        <v>4.6100000000000003</v>
      </c>
    </row>
    <row r="1560" spans="1:5" x14ac:dyDescent="0.35">
      <c r="A1560" s="1">
        <v>52</v>
      </c>
      <c r="B1560" s="1">
        <v>17.98</v>
      </c>
      <c r="D1560" s="1">
        <v>52</v>
      </c>
      <c r="E1560" s="1">
        <v>6.57</v>
      </c>
    </row>
    <row r="1561" spans="1:5" x14ac:dyDescent="0.35">
      <c r="A1561" s="1">
        <v>43</v>
      </c>
      <c r="B1561" s="1">
        <v>37.9</v>
      </c>
      <c r="D1561" s="1">
        <v>43</v>
      </c>
      <c r="E1561" s="1">
        <v>5.83</v>
      </c>
    </row>
    <row r="1562" spans="1:5" x14ac:dyDescent="0.35">
      <c r="A1562" s="1">
        <v>41</v>
      </c>
      <c r="B1562" s="1">
        <v>25.27</v>
      </c>
      <c r="D1562" s="1">
        <v>41</v>
      </c>
      <c r="E1562" s="1">
        <v>6.98</v>
      </c>
    </row>
    <row r="1563" spans="1:5" x14ac:dyDescent="0.35">
      <c r="A1563" s="1">
        <v>38</v>
      </c>
      <c r="B1563" s="1">
        <v>29.26</v>
      </c>
      <c r="D1563" s="1">
        <v>38</v>
      </c>
      <c r="E1563" s="1">
        <v>4.03</v>
      </c>
    </row>
    <row r="1564" spans="1:5" x14ac:dyDescent="0.35">
      <c r="A1564" s="1">
        <v>38</v>
      </c>
      <c r="B1564" s="1">
        <v>27.835000000000001</v>
      </c>
      <c r="D1564" s="1">
        <v>38</v>
      </c>
      <c r="E1564" s="1">
        <v>4.5599999999999996</v>
      </c>
    </row>
    <row r="1565" spans="1:5" x14ac:dyDescent="0.35">
      <c r="A1565" s="1">
        <v>37</v>
      </c>
      <c r="B1565" s="1">
        <v>46.53</v>
      </c>
      <c r="D1565" s="1">
        <v>37</v>
      </c>
      <c r="E1565" s="1">
        <v>5.38</v>
      </c>
    </row>
    <row r="1566" spans="1:5" x14ac:dyDescent="0.35">
      <c r="A1566" s="1">
        <v>47</v>
      </c>
      <c r="B1566" s="1">
        <v>20.58</v>
      </c>
      <c r="D1566" s="1">
        <v>47</v>
      </c>
      <c r="E1566" s="1">
        <v>11.04</v>
      </c>
    </row>
    <row r="1567" spans="1:5" x14ac:dyDescent="0.35">
      <c r="A1567" s="1">
        <v>46</v>
      </c>
      <c r="B1567" s="1">
        <v>19.53</v>
      </c>
      <c r="D1567" s="1">
        <v>46</v>
      </c>
      <c r="E1567" s="1">
        <v>6.09</v>
      </c>
    </row>
    <row r="1568" spans="1:5" x14ac:dyDescent="0.35">
      <c r="A1568" s="1">
        <v>35</v>
      </c>
      <c r="B1568" s="1">
        <v>27.7</v>
      </c>
      <c r="D1568" s="1">
        <v>35</v>
      </c>
      <c r="E1568" s="1">
        <v>4.71</v>
      </c>
    </row>
    <row r="1569" spans="1:5" x14ac:dyDescent="0.35">
      <c r="A1569" s="1">
        <v>51</v>
      </c>
      <c r="B1569" s="1">
        <v>18.920000000000002</v>
      </c>
      <c r="D1569" s="1">
        <v>51</v>
      </c>
      <c r="E1569" s="1">
        <v>8.18</v>
      </c>
    </row>
    <row r="1570" spans="1:5" x14ac:dyDescent="0.35">
      <c r="A1570" s="1">
        <v>52</v>
      </c>
      <c r="B1570" s="1">
        <v>17.760000000000002</v>
      </c>
      <c r="D1570" s="1">
        <v>52</v>
      </c>
      <c r="E1570" s="1">
        <v>11.18</v>
      </c>
    </row>
    <row r="1571" spans="1:5" x14ac:dyDescent="0.35">
      <c r="A1571" s="1">
        <v>37</v>
      </c>
      <c r="B1571" s="1">
        <v>29.83</v>
      </c>
      <c r="D1571" s="1">
        <v>37</v>
      </c>
      <c r="E1571" s="1">
        <v>5.03</v>
      </c>
    </row>
    <row r="1572" spans="1:5" x14ac:dyDescent="0.35">
      <c r="A1572" s="1">
        <v>35</v>
      </c>
      <c r="B1572" s="1">
        <v>23.465</v>
      </c>
      <c r="D1572" s="1">
        <v>35</v>
      </c>
      <c r="E1572" s="1">
        <v>5.56</v>
      </c>
    </row>
    <row r="1573" spans="1:5" x14ac:dyDescent="0.35">
      <c r="A1573" s="1">
        <v>40</v>
      </c>
      <c r="B1573" s="1">
        <v>29.355</v>
      </c>
      <c r="D1573" s="1">
        <v>40</v>
      </c>
      <c r="E1573" s="1">
        <v>4.33</v>
      </c>
    </row>
    <row r="1574" spans="1:5" x14ac:dyDescent="0.35">
      <c r="A1574" s="1">
        <v>25</v>
      </c>
      <c r="B1574" s="1">
        <v>35.49</v>
      </c>
      <c r="D1574" s="1">
        <v>25</v>
      </c>
      <c r="E1574" s="1">
        <v>5.21</v>
      </c>
    </row>
    <row r="1575" spans="1:5" x14ac:dyDescent="0.35">
      <c r="A1575" s="1">
        <v>40</v>
      </c>
      <c r="B1575" s="1">
        <v>26.315000000000001</v>
      </c>
      <c r="D1575" s="1">
        <v>40</v>
      </c>
      <c r="E1575" s="1">
        <v>5.89</v>
      </c>
    </row>
    <row r="1576" spans="1:5" x14ac:dyDescent="0.35">
      <c r="A1576" s="1">
        <v>46</v>
      </c>
      <c r="B1576" s="1">
        <v>19.79</v>
      </c>
      <c r="D1576" s="1">
        <v>46</v>
      </c>
      <c r="E1576" s="1">
        <v>4.8099999999999996</v>
      </c>
    </row>
    <row r="1577" spans="1:5" x14ac:dyDescent="0.35">
      <c r="A1577" s="1">
        <v>38</v>
      </c>
      <c r="B1577" s="1">
        <v>40.564999999999998</v>
      </c>
      <c r="D1577" s="1">
        <v>38</v>
      </c>
      <c r="E1577" s="1">
        <v>5.66</v>
      </c>
    </row>
    <row r="1578" spans="1:5" x14ac:dyDescent="0.35">
      <c r="A1578" s="1">
        <v>52</v>
      </c>
      <c r="B1578" s="1">
        <v>18.03</v>
      </c>
      <c r="D1578" s="1">
        <v>52</v>
      </c>
      <c r="E1578" s="1">
        <v>10.66</v>
      </c>
    </row>
    <row r="1579" spans="1:5" x14ac:dyDescent="0.35">
      <c r="A1579" s="1">
        <v>26</v>
      </c>
      <c r="B1579" s="1">
        <v>34.65</v>
      </c>
      <c r="D1579" s="1">
        <v>26</v>
      </c>
      <c r="E1579" s="1">
        <v>5.98</v>
      </c>
    </row>
    <row r="1580" spans="1:5" x14ac:dyDescent="0.35">
      <c r="A1580" s="1">
        <v>33</v>
      </c>
      <c r="B1580" s="1">
        <v>42.94</v>
      </c>
      <c r="D1580" s="1">
        <v>33</v>
      </c>
      <c r="E1580" s="1">
        <v>4.34</v>
      </c>
    </row>
    <row r="1581" spans="1:5" x14ac:dyDescent="0.35">
      <c r="A1581" s="1">
        <v>42</v>
      </c>
      <c r="B1581" s="1">
        <v>31.254999999999999</v>
      </c>
      <c r="D1581" s="1">
        <v>42</v>
      </c>
      <c r="E1581" s="1">
        <v>5.17</v>
      </c>
    </row>
    <row r="1582" spans="1:5" x14ac:dyDescent="0.35">
      <c r="A1582" s="1">
        <v>39</v>
      </c>
      <c r="B1582" s="1">
        <v>45.43</v>
      </c>
      <c r="D1582" s="1">
        <v>39</v>
      </c>
      <c r="E1582" s="1">
        <v>4.2300000000000004</v>
      </c>
    </row>
    <row r="1583" spans="1:5" x14ac:dyDescent="0.35">
      <c r="A1583" s="1">
        <v>39</v>
      </c>
      <c r="B1583" s="1">
        <v>32.340000000000003</v>
      </c>
      <c r="D1583" s="1">
        <v>39</v>
      </c>
      <c r="E1583" s="1">
        <v>4.88</v>
      </c>
    </row>
    <row r="1584" spans="1:5" x14ac:dyDescent="0.35">
      <c r="A1584" s="1">
        <v>36</v>
      </c>
      <c r="B1584" s="1">
        <v>25.46</v>
      </c>
      <c r="D1584" s="1">
        <v>36</v>
      </c>
      <c r="E1584" s="1">
        <v>9.7100000000000009</v>
      </c>
    </row>
    <row r="1585" spans="1:5" x14ac:dyDescent="0.35">
      <c r="A1585" s="1">
        <v>32</v>
      </c>
      <c r="B1585" s="1">
        <v>37.145000000000003</v>
      </c>
      <c r="D1585" s="1">
        <v>32</v>
      </c>
      <c r="E1585" s="1">
        <v>5.32</v>
      </c>
    </row>
    <row r="1586" spans="1:5" x14ac:dyDescent="0.35">
      <c r="A1586" s="1">
        <v>37</v>
      </c>
      <c r="B1586" s="1">
        <v>30.8</v>
      </c>
      <c r="D1586" s="1">
        <v>37</v>
      </c>
      <c r="E1586" s="1">
        <v>5.83</v>
      </c>
    </row>
    <row r="1587" spans="1:5" x14ac:dyDescent="0.35">
      <c r="A1587" s="1">
        <v>37</v>
      </c>
      <c r="B1587" s="1">
        <v>29.5</v>
      </c>
      <c r="D1587" s="1">
        <v>37</v>
      </c>
      <c r="E1587" s="1">
        <v>5.54</v>
      </c>
    </row>
    <row r="1588" spans="1:5" x14ac:dyDescent="0.35">
      <c r="A1588" s="1">
        <v>18</v>
      </c>
      <c r="B1588" s="1">
        <v>43.39</v>
      </c>
      <c r="D1588" s="1">
        <v>18</v>
      </c>
      <c r="E1588" s="1">
        <v>5.85</v>
      </c>
    </row>
    <row r="1589" spans="1:5" x14ac:dyDescent="0.35">
      <c r="A1589" s="1">
        <v>53</v>
      </c>
      <c r="B1589" s="1">
        <v>15.08</v>
      </c>
      <c r="D1589" s="1">
        <v>53</v>
      </c>
      <c r="E1589" s="1">
        <v>4.8499999999999996</v>
      </c>
    </row>
    <row r="1590" spans="1:5" x14ac:dyDescent="0.35">
      <c r="A1590" s="1">
        <v>48</v>
      </c>
      <c r="B1590" s="1">
        <v>20.48</v>
      </c>
      <c r="D1590" s="1">
        <v>48</v>
      </c>
      <c r="E1590" s="1">
        <v>11.09</v>
      </c>
    </row>
    <row r="1591" spans="1:5" x14ac:dyDescent="0.35">
      <c r="A1591" s="1">
        <v>26</v>
      </c>
      <c r="B1591" s="1">
        <v>34.450000000000003</v>
      </c>
      <c r="D1591" s="1">
        <v>26</v>
      </c>
      <c r="E1591" s="1">
        <v>5.58</v>
      </c>
    </row>
    <row r="1592" spans="1:5" x14ac:dyDescent="0.35">
      <c r="A1592" s="1">
        <v>41</v>
      </c>
      <c r="B1592" s="1">
        <v>34.21</v>
      </c>
      <c r="D1592" s="1">
        <v>41</v>
      </c>
      <c r="E1592" s="1">
        <v>9.7200000000000006</v>
      </c>
    </row>
    <row r="1593" spans="1:5" x14ac:dyDescent="0.35">
      <c r="A1593" s="1">
        <v>41</v>
      </c>
      <c r="B1593" s="1">
        <v>28.8</v>
      </c>
      <c r="D1593" s="1">
        <v>41</v>
      </c>
      <c r="E1593" s="1">
        <v>11.41</v>
      </c>
    </row>
    <row r="1594" spans="1:5" x14ac:dyDescent="0.35">
      <c r="A1594" s="1">
        <v>29</v>
      </c>
      <c r="B1594" s="1">
        <v>31.74</v>
      </c>
      <c r="D1594" s="1">
        <v>29</v>
      </c>
      <c r="E1594" s="1">
        <v>4.46</v>
      </c>
    </row>
    <row r="1595" spans="1:5" x14ac:dyDescent="0.35">
      <c r="A1595" s="1">
        <v>41</v>
      </c>
      <c r="B1595" s="1">
        <v>21.78</v>
      </c>
      <c r="D1595" s="1">
        <v>41</v>
      </c>
      <c r="E1595" s="1">
        <v>9.31</v>
      </c>
    </row>
    <row r="1596" spans="1:5" x14ac:dyDescent="0.35">
      <c r="A1596" s="1">
        <v>38</v>
      </c>
      <c r="B1596" s="1">
        <v>23.75</v>
      </c>
      <c r="D1596" s="1">
        <v>38</v>
      </c>
      <c r="E1596" s="1">
        <v>5.03</v>
      </c>
    </row>
    <row r="1597" spans="1:5" x14ac:dyDescent="0.35">
      <c r="A1597" s="1">
        <v>27</v>
      </c>
      <c r="B1597" s="1">
        <v>33.21</v>
      </c>
      <c r="D1597" s="1">
        <v>27</v>
      </c>
      <c r="E1597" s="1">
        <v>5.07</v>
      </c>
    </row>
    <row r="1598" spans="1:5" x14ac:dyDescent="0.35">
      <c r="A1598" s="1">
        <v>52</v>
      </c>
      <c r="B1598" s="1">
        <v>17.7</v>
      </c>
      <c r="D1598" s="1">
        <v>52</v>
      </c>
      <c r="E1598" s="1">
        <v>10.42</v>
      </c>
    </row>
    <row r="1599" spans="1:5" x14ac:dyDescent="0.35">
      <c r="A1599" s="1">
        <v>50</v>
      </c>
      <c r="B1599" s="1">
        <v>17.2</v>
      </c>
      <c r="D1599" s="1">
        <v>50</v>
      </c>
      <c r="E1599" s="1">
        <v>6.45</v>
      </c>
    </row>
    <row r="1600" spans="1:5" x14ac:dyDescent="0.35">
      <c r="A1600" s="1">
        <v>50</v>
      </c>
      <c r="B1600" s="1">
        <v>19.21</v>
      </c>
      <c r="D1600" s="1">
        <v>50</v>
      </c>
      <c r="E1600" s="1">
        <v>5.52</v>
      </c>
    </row>
    <row r="1601" spans="1:5" x14ac:dyDescent="0.35">
      <c r="A1601" s="1">
        <v>43</v>
      </c>
      <c r="B1601" s="1">
        <v>23.2</v>
      </c>
      <c r="D1601" s="1">
        <v>43</v>
      </c>
      <c r="E1601" s="1">
        <v>4.41</v>
      </c>
    </row>
    <row r="1602" spans="1:5" x14ac:dyDescent="0.35">
      <c r="A1602" s="1">
        <v>39</v>
      </c>
      <c r="B1602" s="1">
        <v>32.5</v>
      </c>
      <c r="D1602" s="1">
        <v>39</v>
      </c>
      <c r="E1602" s="1">
        <v>4.6900000000000004</v>
      </c>
    </row>
    <row r="1603" spans="1:5" x14ac:dyDescent="0.35">
      <c r="A1603" s="1">
        <v>44</v>
      </c>
      <c r="B1603" s="1">
        <v>20.9</v>
      </c>
      <c r="D1603" s="1">
        <v>44</v>
      </c>
      <c r="E1603" s="1">
        <v>6.94</v>
      </c>
    </row>
    <row r="1604" spans="1:5" x14ac:dyDescent="0.35">
      <c r="A1604" s="1">
        <v>50</v>
      </c>
      <c r="B1604" s="1">
        <v>19.11</v>
      </c>
      <c r="D1604" s="1">
        <v>50</v>
      </c>
      <c r="E1604" s="1">
        <v>4.3499999999999996</v>
      </c>
    </row>
    <row r="1605" spans="1:5" x14ac:dyDescent="0.35">
      <c r="A1605" s="1">
        <v>30</v>
      </c>
      <c r="B1605" s="1">
        <v>31.17</v>
      </c>
      <c r="D1605" s="1">
        <v>30</v>
      </c>
      <c r="E1605" s="1">
        <v>5.28</v>
      </c>
    </row>
    <row r="1606" spans="1:5" x14ac:dyDescent="0.35">
      <c r="A1606" s="1">
        <v>23</v>
      </c>
      <c r="B1606" s="1">
        <v>36.08</v>
      </c>
      <c r="D1606" s="1">
        <v>23</v>
      </c>
      <c r="E1606" s="1">
        <v>4.29</v>
      </c>
    </row>
    <row r="1607" spans="1:5" x14ac:dyDescent="0.35">
      <c r="A1607" s="1">
        <v>37</v>
      </c>
      <c r="B1607" s="1">
        <v>28.024999999999999</v>
      </c>
      <c r="D1607" s="1">
        <v>37</v>
      </c>
      <c r="E1607" s="1">
        <v>5.69</v>
      </c>
    </row>
    <row r="1608" spans="1:5" x14ac:dyDescent="0.35">
      <c r="A1608" s="1">
        <v>37</v>
      </c>
      <c r="B1608" s="1">
        <v>24.32</v>
      </c>
      <c r="D1608" s="1">
        <v>37</v>
      </c>
      <c r="E1608" s="1">
        <v>5.56</v>
      </c>
    </row>
    <row r="1609" spans="1:5" x14ac:dyDescent="0.35">
      <c r="A1609" s="1">
        <v>34</v>
      </c>
      <c r="B1609" s="1">
        <v>38</v>
      </c>
      <c r="D1609" s="1">
        <v>34</v>
      </c>
      <c r="E1609" s="1">
        <v>5.41</v>
      </c>
    </row>
    <row r="1610" spans="1:5" x14ac:dyDescent="0.35">
      <c r="A1610" s="1">
        <v>41</v>
      </c>
      <c r="B1610" s="1">
        <v>31.6</v>
      </c>
      <c r="D1610" s="1">
        <v>41</v>
      </c>
      <c r="E1610" s="1">
        <v>10.85</v>
      </c>
    </row>
    <row r="1611" spans="1:5" x14ac:dyDescent="0.35">
      <c r="A1611" s="1">
        <v>41</v>
      </c>
      <c r="B1611" s="1">
        <v>31.02</v>
      </c>
      <c r="D1611" s="1">
        <v>41</v>
      </c>
      <c r="E1611" s="1">
        <v>11.63</v>
      </c>
    </row>
    <row r="1612" spans="1:5" x14ac:dyDescent="0.35">
      <c r="A1612" s="1">
        <v>34</v>
      </c>
      <c r="B1612" s="1">
        <v>29.26</v>
      </c>
      <c r="D1612" s="1">
        <v>34</v>
      </c>
      <c r="E1612" s="1">
        <v>5.68</v>
      </c>
    </row>
    <row r="1613" spans="1:5" x14ac:dyDescent="0.35">
      <c r="A1613" s="1">
        <v>52</v>
      </c>
      <c r="B1613" s="1">
        <v>15.09</v>
      </c>
      <c r="D1613" s="1">
        <v>52</v>
      </c>
      <c r="E1613" s="1">
        <v>7.59</v>
      </c>
    </row>
    <row r="1614" spans="1:5" x14ac:dyDescent="0.35">
      <c r="A1614" s="1">
        <v>37</v>
      </c>
      <c r="B1614" s="1">
        <v>22.63</v>
      </c>
      <c r="D1614" s="1">
        <v>37</v>
      </c>
      <c r="E1614" s="1">
        <v>5.09</v>
      </c>
    </row>
    <row r="1615" spans="1:5" x14ac:dyDescent="0.35">
      <c r="A1615" s="1">
        <v>38</v>
      </c>
      <c r="B1615" s="1">
        <v>23.46</v>
      </c>
      <c r="D1615" s="1">
        <v>38</v>
      </c>
      <c r="E1615" s="1">
        <v>4.21</v>
      </c>
    </row>
    <row r="1616" spans="1:5" x14ac:dyDescent="0.35">
      <c r="A1616" s="1">
        <v>37</v>
      </c>
      <c r="B1616" s="1">
        <v>22.56</v>
      </c>
      <c r="D1616" s="1">
        <v>37</v>
      </c>
      <c r="E1616" s="1">
        <v>4.34</v>
      </c>
    </row>
    <row r="1617" spans="1:5" x14ac:dyDescent="0.35">
      <c r="A1617" s="1">
        <v>49</v>
      </c>
      <c r="B1617" s="1">
        <v>19.28</v>
      </c>
      <c r="D1617" s="1">
        <v>49</v>
      </c>
      <c r="E1617" s="1">
        <v>11.85</v>
      </c>
    </row>
    <row r="1618" spans="1:5" x14ac:dyDescent="0.35">
      <c r="A1618" s="1">
        <v>52</v>
      </c>
      <c r="B1618" s="1">
        <v>15.37</v>
      </c>
      <c r="D1618" s="1">
        <v>52</v>
      </c>
      <c r="E1618" s="1">
        <v>9.61</v>
      </c>
    </row>
    <row r="1619" spans="1:5" x14ac:dyDescent="0.35">
      <c r="A1619" s="1">
        <v>46</v>
      </c>
      <c r="B1619" s="1">
        <v>18.71</v>
      </c>
      <c r="D1619" s="1">
        <v>46</v>
      </c>
      <c r="E1619" s="1">
        <v>5.29</v>
      </c>
    </row>
    <row r="1620" spans="1:5" x14ac:dyDescent="0.35">
      <c r="A1620" s="1">
        <v>44</v>
      </c>
      <c r="B1620" s="1">
        <v>20.61</v>
      </c>
      <c r="D1620" s="1">
        <v>44</v>
      </c>
      <c r="E1620" s="1">
        <v>6.89</v>
      </c>
    </row>
    <row r="1621" spans="1:5" x14ac:dyDescent="0.35">
      <c r="A1621" s="1">
        <v>53</v>
      </c>
      <c r="B1621" s="1">
        <v>15.99</v>
      </c>
      <c r="D1621" s="1">
        <v>53</v>
      </c>
      <c r="E1621" s="1">
        <v>4.57</v>
      </c>
    </row>
    <row r="1622" spans="1:5" x14ac:dyDescent="0.35">
      <c r="A1622" s="1">
        <v>32</v>
      </c>
      <c r="B1622" s="1">
        <v>33.155000000000001</v>
      </c>
      <c r="D1622" s="1">
        <v>32</v>
      </c>
      <c r="E1622" s="1">
        <v>4.32</v>
      </c>
    </row>
    <row r="1623" spans="1:5" x14ac:dyDescent="0.35">
      <c r="A1623" s="1">
        <v>39</v>
      </c>
      <c r="B1623" s="1">
        <v>26.22</v>
      </c>
      <c r="D1623" s="1">
        <v>39</v>
      </c>
      <c r="E1623" s="1">
        <v>5.57</v>
      </c>
    </row>
    <row r="1624" spans="1:5" x14ac:dyDescent="0.35">
      <c r="A1624" s="1">
        <v>39</v>
      </c>
      <c r="B1624" s="1">
        <v>21.85</v>
      </c>
      <c r="D1624" s="1">
        <v>39</v>
      </c>
      <c r="E1624" s="1">
        <v>5.26</v>
      </c>
    </row>
    <row r="1625" spans="1:5" x14ac:dyDescent="0.35">
      <c r="A1625" s="1">
        <v>31</v>
      </c>
      <c r="B1625" s="1">
        <v>30.495000000000001</v>
      </c>
      <c r="D1625" s="1">
        <v>31</v>
      </c>
      <c r="E1625" s="1">
        <v>6.25</v>
      </c>
    </row>
    <row r="1626" spans="1:5" x14ac:dyDescent="0.35">
      <c r="A1626" s="1">
        <v>37</v>
      </c>
      <c r="B1626" s="1">
        <v>34.104999999999997</v>
      </c>
      <c r="D1626" s="1">
        <v>37</v>
      </c>
      <c r="E1626" s="1">
        <v>5.67</v>
      </c>
    </row>
    <row r="1627" spans="1:5" x14ac:dyDescent="0.35">
      <c r="A1627" s="1">
        <v>27</v>
      </c>
      <c r="B1627" s="1">
        <v>32.770000000000003</v>
      </c>
      <c r="D1627" s="1">
        <v>27</v>
      </c>
      <c r="E1627" s="1">
        <v>4.42</v>
      </c>
    </row>
    <row r="1628" spans="1:5" x14ac:dyDescent="0.35">
      <c r="A1628" s="1">
        <v>52</v>
      </c>
      <c r="B1628" s="1">
        <v>16.850000000000001</v>
      </c>
      <c r="D1628" s="1">
        <v>52</v>
      </c>
      <c r="E1628" s="1">
        <v>11.75</v>
      </c>
    </row>
    <row r="1629" spans="1:5" x14ac:dyDescent="0.35">
      <c r="A1629" s="1">
        <v>38</v>
      </c>
      <c r="B1629" s="1">
        <v>34.700000000000003</v>
      </c>
      <c r="D1629" s="1">
        <v>38</v>
      </c>
      <c r="E1629" s="1">
        <v>6.06</v>
      </c>
    </row>
    <row r="1630" spans="1:5" x14ac:dyDescent="0.35">
      <c r="A1630" s="1">
        <v>38</v>
      </c>
      <c r="B1630" s="1">
        <v>37.049999999999997</v>
      </c>
      <c r="D1630" s="1">
        <v>38</v>
      </c>
      <c r="E1630" s="1">
        <v>5.48</v>
      </c>
    </row>
    <row r="1631" spans="1:5" x14ac:dyDescent="0.35">
      <c r="A1631" s="1">
        <v>43</v>
      </c>
      <c r="B1631" s="1">
        <v>18.78</v>
      </c>
      <c r="D1631" s="1">
        <v>43</v>
      </c>
      <c r="E1631" s="1">
        <v>4.45</v>
      </c>
    </row>
    <row r="1632" spans="1:5" x14ac:dyDescent="0.35">
      <c r="A1632" s="1">
        <v>38</v>
      </c>
      <c r="B1632" s="1">
        <v>28.024999999999999</v>
      </c>
      <c r="D1632" s="1">
        <v>38</v>
      </c>
      <c r="E1632" s="1">
        <v>5</v>
      </c>
    </row>
    <row r="1633" spans="1:5" x14ac:dyDescent="0.35">
      <c r="A1633" s="1">
        <v>28</v>
      </c>
      <c r="B1633" s="1">
        <v>35.090000000000003</v>
      </c>
      <c r="D1633" s="1">
        <v>28</v>
      </c>
      <c r="E1633" s="1">
        <v>5.84</v>
      </c>
    </row>
    <row r="1634" spans="1:5" x14ac:dyDescent="0.35">
      <c r="A1634" s="1">
        <v>26</v>
      </c>
      <c r="B1634" s="1">
        <v>34.42</v>
      </c>
      <c r="D1634" s="1">
        <v>26</v>
      </c>
      <c r="E1634" s="1">
        <v>5.21</v>
      </c>
    </row>
    <row r="1635" spans="1:5" x14ac:dyDescent="0.35">
      <c r="A1635" s="1">
        <v>33</v>
      </c>
      <c r="B1635" s="1">
        <v>29.4</v>
      </c>
      <c r="D1635" s="1">
        <v>33</v>
      </c>
      <c r="E1635" s="1">
        <v>4.26</v>
      </c>
    </row>
    <row r="1636" spans="1:5" x14ac:dyDescent="0.35">
      <c r="A1636" s="1">
        <v>42</v>
      </c>
      <c r="B1636" s="1">
        <v>21.31</v>
      </c>
      <c r="D1636" s="1">
        <v>42</v>
      </c>
      <c r="E1636" s="1">
        <v>4.17</v>
      </c>
    </row>
    <row r="1637" spans="1:5" x14ac:dyDescent="0.35">
      <c r="A1637" s="1">
        <v>48</v>
      </c>
      <c r="B1637" s="1">
        <v>19.559999999999999</v>
      </c>
      <c r="D1637" s="1">
        <v>48</v>
      </c>
      <c r="E1637" s="1">
        <v>11.96</v>
      </c>
    </row>
    <row r="1638" spans="1:5" x14ac:dyDescent="0.35">
      <c r="A1638" s="1">
        <v>34</v>
      </c>
      <c r="B1638" s="1">
        <v>37.335000000000001</v>
      </c>
      <c r="D1638" s="1">
        <v>34</v>
      </c>
      <c r="E1638" s="1">
        <v>6.26</v>
      </c>
    </row>
    <row r="1639" spans="1:5" x14ac:dyDescent="0.35">
      <c r="A1639" s="1">
        <v>48</v>
      </c>
      <c r="B1639" s="1">
        <v>19.53</v>
      </c>
      <c r="D1639" s="1">
        <v>48</v>
      </c>
      <c r="E1639" s="1">
        <v>11.68</v>
      </c>
    </row>
    <row r="1640" spans="1:5" x14ac:dyDescent="0.35">
      <c r="A1640" s="1">
        <v>42</v>
      </c>
      <c r="B1640" s="1">
        <v>34.1</v>
      </c>
      <c r="D1640" s="1">
        <v>42</v>
      </c>
      <c r="E1640" s="1">
        <v>5.16</v>
      </c>
    </row>
    <row r="1641" spans="1:5" x14ac:dyDescent="0.35">
      <c r="A1641" s="1">
        <v>52</v>
      </c>
      <c r="B1641" s="1">
        <v>16.5</v>
      </c>
      <c r="D1641" s="1">
        <v>52</v>
      </c>
      <c r="E1641" s="1">
        <v>6.9</v>
      </c>
    </row>
    <row r="1642" spans="1:5" x14ac:dyDescent="0.35">
      <c r="A1642" s="1">
        <v>38</v>
      </c>
      <c r="B1642" s="1">
        <v>30.69</v>
      </c>
      <c r="D1642" s="1">
        <v>38</v>
      </c>
      <c r="E1642" s="1">
        <v>4.83</v>
      </c>
    </row>
    <row r="1643" spans="1:5" x14ac:dyDescent="0.35">
      <c r="A1643" s="1">
        <v>38</v>
      </c>
      <c r="B1643" s="1">
        <v>28.93</v>
      </c>
      <c r="D1643" s="1">
        <v>38</v>
      </c>
      <c r="E1643" s="1">
        <v>4.87</v>
      </c>
    </row>
    <row r="1644" spans="1:5" x14ac:dyDescent="0.35">
      <c r="A1644" s="1">
        <v>33</v>
      </c>
      <c r="B1644" s="1">
        <v>38.9</v>
      </c>
      <c r="D1644" s="1">
        <v>33</v>
      </c>
      <c r="E1644" s="1">
        <v>4.28</v>
      </c>
    </row>
    <row r="1645" spans="1:5" x14ac:dyDescent="0.35">
      <c r="A1645" s="1">
        <v>42</v>
      </c>
      <c r="B1645" s="1">
        <v>26.9</v>
      </c>
      <c r="D1645" s="1">
        <v>42</v>
      </c>
      <c r="E1645" s="1">
        <v>4.07</v>
      </c>
    </row>
    <row r="1646" spans="1:5" x14ac:dyDescent="0.35">
      <c r="A1646" s="1">
        <v>42</v>
      </c>
      <c r="B1646" s="1">
        <v>24.86</v>
      </c>
      <c r="D1646" s="1">
        <v>42</v>
      </c>
      <c r="E1646" s="1">
        <v>6.23</v>
      </c>
    </row>
    <row r="1647" spans="1:5" x14ac:dyDescent="0.35">
      <c r="A1647" s="1">
        <v>18</v>
      </c>
      <c r="B1647" s="1">
        <v>39.14</v>
      </c>
      <c r="D1647" s="1">
        <v>18</v>
      </c>
      <c r="E1647" s="1">
        <v>6.24</v>
      </c>
    </row>
    <row r="1648" spans="1:5" x14ac:dyDescent="0.35">
      <c r="A1648" s="1">
        <v>19</v>
      </c>
      <c r="B1648" s="1">
        <v>39.799999999999997</v>
      </c>
      <c r="D1648" s="1">
        <v>19</v>
      </c>
      <c r="E1648" s="1">
        <v>6.17</v>
      </c>
    </row>
    <row r="1649" spans="1:5" x14ac:dyDescent="0.35">
      <c r="A1649" s="1">
        <v>35</v>
      </c>
      <c r="B1649" s="1">
        <v>34.32</v>
      </c>
      <c r="D1649" s="1">
        <v>35</v>
      </c>
      <c r="E1649" s="1">
        <v>5.16</v>
      </c>
    </row>
    <row r="1650" spans="1:5" x14ac:dyDescent="0.35">
      <c r="A1650" s="1">
        <v>28</v>
      </c>
      <c r="B1650" s="1">
        <v>32.51</v>
      </c>
      <c r="D1650" s="1">
        <v>28</v>
      </c>
      <c r="E1650" s="1">
        <v>4.3</v>
      </c>
    </row>
    <row r="1651" spans="1:5" x14ac:dyDescent="0.35">
      <c r="A1651" s="1">
        <v>29</v>
      </c>
      <c r="B1651" s="1">
        <v>30.71</v>
      </c>
      <c r="D1651" s="1">
        <v>29</v>
      </c>
      <c r="E1651" s="1">
        <v>6.14</v>
      </c>
    </row>
    <row r="1652" spans="1:5" x14ac:dyDescent="0.35">
      <c r="A1652" s="1">
        <v>35</v>
      </c>
      <c r="B1652" s="1">
        <v>28.9</v>
      </c>
      <c r="D1652" s="1">
        <v>35</v>
      </c>
      <c r="E1652" s="1">
        <v>5.36</v>
      </c>
    </row>
    <row r="1653" spans="1:5" x14ac:dyDescent="0.35">
      <c r="A1653" s="1">
        <v>40</v>
      </c>
      <c r="B1653" s="1">
        <v>36.19</v>
      </c>
      <c r="D1653" s="1">
        <v>40</v>
      </c>
      <c r="E1653" s="1">
        <v>4.3</v>
      </c>
    </row>
    <row r="1654" spans="1:5" x14ac:dyDescent="0.35">
      <c r="A1654" s="1">
        <v>40</v>
      </c>
      <c r="B1654" s="1">
        <v>29.6</v>
      </c>
      <c r="D1654" s="1">
        <v>40</v>
      </c>
      <c r="E1654" s="1">
        <v>4.09</v>
      </c>
    </row>
    <row r="1655" spans="1:5" x14ac:dyDescent="0.35">
      <c r="A1655" s="1">
        <v>29</v>
      </c>
      <c r="B1655" s="1">
        <v>30.95</v>
      </c>
      <c r="D1655" s="1">
        <v>29</v>
      </c>
      <c r="E1655" s="1">
        <v>6.27</v>
      </c>
    </row>
    <row r="1656" spans="1:5" x14ac:dyDescent="0.35">
      <c r="A1656" s="1">
        <v>38</v>
      </c>
      <c r="B1656" s="1">
        <v>19.95</v>
      </c>
      <c r="D1656" s="1">
        <v>38</v>
      </c>
      <c r="E1656" s="1">
        <v>5.39</v>
      </c>
    </row>
    <row r="1657" spans="1:5" x14ac:dyDescent="0.35">
      <c r="A1657" s="1">
        <v>37</v>
      </c>
      <c r="B1657" s="1">
        <v>23.65</v>
      </c>
      <c r="D1657" s="1">
        <v>37</v>
      </c>
      <c r="E1657" s="1">
        <v>5.75</v>
      </c>
    </row>
    <row r="1658" spans="1:5" x14ac:dyDescent="0.35">
      <c r="A1658" s="1">
        <v>35</v>
      </c>
      <c r="B1658" s="1">
        <v>43.34</v>
      </c>
      <c r="D1658" s="1">
        <v>35</v>
      </c>
      <c r="E1658" s="1">
        <v>4.91</v>
      </c>
    </row>
    <row r="1659" spans="1:5" x14ac:dyDescent="0.35">
      <c r="A1659" s="1">
        <v>27</v>
      </c>
      <c r="B1659" s="1">
        <v>31.98</v>
      </c>
      <c r="D1659" s="1">
        <v>27</v>
      </c>
      <c r="E1659" s="1">
        <v>4.46</v>
      </c>
    </row>
    <row r="1660" spans="1:5" x14ac:dyDescent="0.35">
      <c r="A1660" s="1">
        <v>35</v>
      </c>
      <c r="B1660" s="1">
        <v>35.86</v>
      </c>
      <c r="D1660" s="1">
        <v>35</v>
      </c>
      <c r="E1660" s="1">
        <v>6.22</v>
      </c>
    </row>
    <row r="1661" spans="1:5" x14ac:dyDescent="0.35">
      <c r="A1661" s="1">
        <v>51</v>
      </c>
      <c r="B1661" s="1">
        <v>15.2</v>
      </c>
      <c r="D1661" s="1">
        <v>51</v>
      </c>
      <c r="E1661" s="1">
        <v>8.82</v>
      </c>
    </row>
    <row r="1662" spans="1:5" x14ac:dyDescent="0.35">
      <c r="A1662" s="1">
        <v>20</v>
      </c>
      <c r="B1662" s="1">
        <v>37.200000000000003</v>
      </c>
      <c r="D1662" s="1">
        <v>20</v>
      </c>
      <c r="E1662" s="1">
        <v>10.14</v>
      </c>
    </row>
    <row r="1663" spans="1:5" x14ac:dyDescent="0.35">
      <c r="A1663" s="1">
        <v>50</v>
      </c>
      <c r="B1663" s="1">
        <v>17.91</v>
      </c>
      <c r="D1663" s="1">
        <v>50</v>
      </c>
      <c r="E1663" s="1">
        <v>4.66</v>
      </c>
    </row>
    <row r="1664" spans="1:5" x14ac:dyDescent="0.35">
      <c r="A1664" s="1">
        <v>42</v>
      </c>
      <c r="B1664" s="1">
        <v>20.76</v>
      </c>
      <c r="D1664" s="1">
        <v>42</v>
      </c>
      <c r="E1664" s="1">
        <v>6.26</v>
      </c>
    </row>
    <row r="1665" spans="1:5" x14ac:dyDescent="0.35">
      <c r="A1665" s="1">
        <v>18</v>
      </c>
      <c r="B1665" s="1">
        <v>38.99</v>
      </c>
      <c r="D1665" s="1">
        <v>18</v>
      </c>
      <c r="E1665" s="1">
        <v>5.21</v>
      </c>
    </row>
    <row r="1666" spans="1:5" x14ac:dyDescent="0.35">
      <c r="A1666" s="1">
        <v>39</v>
      </c>
      <c r="B1666" s="1">
        <v>42.655000000000001</v>
      </c>
      <c r="D1666" s="1">
        <v>39</v>
      </c>
      <c r="E1666" s="1">
        <v>5.94</v>
      </c>
    </row>
    <row r="1667" spans="1:5" x14ac:dyDescent="0.35">
      <c r="A1667" s="1">
        <v>29</v>
      </c>
      <c r="B1667" s="1">
        <v>30.57</v>
      </c>
      <c r="D1667" s="1">
        <v>29</v>
      </c>
      <c r="E1667" s="1">
        <v>5.34</v>
      </c>
    </row>
    <row r="1668" spans="1:5" x14ac:dyDescent="0.35">
      <c r="A1668" s="1">
        <v>50</v>
      </c>
      <c r="B1668" s="1">
        <v>17.7</v>
      </c>
      <c r="D1668" s="1">
        <v>50</v>
      </c>
      <c r="E1668" s="1">
        <v>6.38</v>
      </c>
    </row>
    <row r="1669" spans="1:5" x14ac:dyDescent="0.35">
      <c r="A1669" s="1">
        <v>35</v>
      </c>
      <c r="B1669" s="1">
        <v>34.770000000000003</v>
      </c>
      <c r="D1669" s="1">
        <v>35</v>
      </c>
      <c r="E1669" s="1">
        <v>4.47</v>
      </c>
    </row>
    <row r="1670" spans="1:5" x14ac:dyDescent="0.35">
      <c r="A1670" s="1">
        <v>51</v>
      </c>
      <c r="B1670" s="1">
        <v>16.88</v>
      </c>
      <c r="D1670" s="1">
        <v>51</v>
      </c>
      <c r="E1670" s="1">
        <v>9.9600000000000009</v>
      </c>
    </row>
    <row r="1671" spans="1:5" x14ac:dyDescent="0.35">
      <c r="A1671" s="1">
        <v>41</v>
      </c>
      <c r="B1671" s="1">
        <v>40.26</v>
      </c>
      <c r="D1671" s="1">
        <v>41</v>
      </c>
      <c r="E1671" s="1">
        <v>9.92</v>
      </c>
    </row>
    <row r="1672" spans="1:5" x14ac:dyDescent="0.35">
      <c r="A1672" s="1">
        <v>29</v>
      </c>
      <c r="B1672" s="1">
        <v>25.6</v>
      </c>
      <c r="D1672" s="1">
        <v>29</v>
      </c>
      <c r="E1672" s="1">
        <v>6.03</v>
      </c>
    </row>
    <row r="1673" spans="1:5" x14ac:dyDescent="0.35">
      <c r="A1673" s="1">
        <v>41</v>
      </c>
      <c r="B1673" s="1">
        <v>33.549999999999997</v>
      </c>
      <c r="D1673" s="1">
        <v>41</v>
      </c>
      <c r="E1673" s="1">
        <v>10.9</v>
      </c>
    </row>
    <row r="1674" spans="1:5" x14ac:dyDescent="0.35">
      <c r="A1674" s="1">
        <v>48</v>
      </c>
      <c r="B1674" s="1">
        <v>16.690000000000001</v>
      </c>
      <c r="D1674" s="1">
        <v>48</v>
      </c>
      <c r="E1674" s="1">
        <v>10.66</v>
      </c>
    </row>
    <row r="1675" spans="1:5" x14ac:dyDescent="0.35">
      <c r="A1675" s="1">
        <v>30</v>
      </c>
      <c r="B1675" s="1">
        <v>19.95</v>
      </c>
      <c r="D1675" s="1">
        <v>30</v>
      </c>
      <c r="E1675" s="1">
        <v>4.05</v>
      </c>
    </row>
    <row r="1676" spans="1:5" x14ac:dyDescent="0.35">
      <c r="A1676" s="1">
        <v>50</v>
      </c>
      <c r="B1676" s="1">
        <v>17.55</v>
      </c>
      <c r="D1676" s="1">
        <v>50</v>
      </c>
      <c r="E1676" s="1">
        <v>4.2300000000000004</v>
      </c>
    </row>
    <row r="1677" spans="1:5" x14ac:dyDescent="0.35">
      <c r="A1677" s="1">
        <v>38</v>
      </c>
      <c r="B1677" s="1">
        <v>22.01</v>
      </c>
      <c r="D1677" s="1">
        <v>38</v>
      </c>
      <c r="E1677" s="1">
        <v>5.01</v>
      </c>
    </row>
    <row r="1678" spans="1:5" x14ac:dyDescent="0.35">
      <c r="A1678" s="1">
        <v>39</v>
      </c>
      <c r="B1678" s="1">
        <v>41.8</v>
      </c>
      <c r="D1678" s="1">
        <v>39</v>
      </c>
      <c r="E1678" s="1">
        <v>5.82</v>
      </c>
    </row>
    <row r="1679" spans="1:5" x14ac:dyDescent="0.35">
      <c r="A1679" s="1">
        <v>44</v>
      </c>
      <c r="B1679" s="1">
        <v>19.170000000000002</v>
      </c>
      <c r="D1679" s="1">
        <v>44</v>
      </c>
      <c r="E1679" s="1">
        <v>7.94</v>
      </c>
    </row>
    <row r="1680" spans="1:5" x14ac:dyDescent="0.35">
      <c r="A1680" s="1">
        <v>40</v>
      </c>
      <c r="B1680" s="1">
        <v>32.799999999999997</v>
      </c>
      <c r="D1680" s="1">
        <v>40</v>
      </c>
      <c r="E1680" s="1">
        <v>6.16</v>
      </c>
    </row>
    <row r="1681" spans="1:5" x14ac:dyDescent="0.35">
      <c r="A1681" s="1">
        <v>35</v>
      </c>
      <c r="B1681" s="1">
        <v>35.814999999999998</v>
      </c>
      <c r="D1681" s="1">
        <v>35</v>
      </c>
      <c r="E1681" s="1">
        <v>4.1500000000000004</v>
      </c>
    </row>
    <row r="1682" spans="1:5" x14ac:dyDescent="0.35">
      <c r="A1682" s="1">
        <v>28</v>
      </c>
      <c r="B1682" s="1">
        <v>24.3</v>
      </c>
      <c r="D1682" s="1">
        <v>28</v>
      </c>
      <c r="E1682" s="1">
        <v>6.23</v>
      </c>
    </row>
    <row r="1683" spans="1:5" x14ac:dyDescent="0.35">
      <c r="A1683" s="1">
        <v>44</v>
      </c>
      <c r="B1683" s="1">
        <v>19.059999999999999</v>
      </c>
      <c r="D1683" s="1">
        <v>44</v>
      </c>
      <c r="E1683" s="1">
        <v>7.41</v>
      </c>
    </row>
    <row r="1684" spans="1:5" x14ac:dyDescent="0.35">
      <c r="A1684" s="1">
        <v>34</v>
      </c>
      <c r="B1684" s="1">
        <v>33.25</v>
      </c>
      <c r="D1684" s="1">
        <v>34</v>
      </c>
      <c r="E1684" s="1">
        <v>5.62</v>
      </c>
    </row>
    <row r="1685" spans="1:5" x14ac:dyDescent="0.35">
      <c r="A1685" s="1">
        <v>39</v>
      </c>
      <c r="B1685" s="1">
        <v>21.37</v>
      </c>
      <c r="D1685" s="1">
        <v>39</v>
      </c>
      <c r="E1685" s="1">
        <v>4.54</v>
      </c>
    </row>
    <row r="1686" spans="1:5" x14ac:dyDescent="0.35">
      <c r="A1686" s="1">
        <v>36</v>
      </c>
      <c r="B1686" s="1">
        <v>34.43</v>
      </c>
      <c r="D1686" s="1">
        <v>36</v>
      </c>
      <c r="E1686" s="1">
        <v>8.6199999999999992</v>
      </c>
    </row>
    <row r="1687" spans="1:5" x14ac:dyDescent="0.35">
      <c r="A1687" s="1">
        <v>37</v>
      </c>
      <c r="B1687" s="1">
        <v>20.86</v>
      </c>
      <c r="D1687" s="1">
        <v>37</v>
      </c>
      <c r="E1687" s="1">
        <v>4.3600000000000003</v>
      </c>
    </row>
    <row r="1688" spans="1:5" x14ac:dyDescent="0.35">
      <c r="A1688" s="1">
        <v>48</v>
      </c>
      <c r="B1688" s="1">
        <v>18.34</v>
      </c>
      <c r="D1688" s="1">
        <v>48</v>
      </c>
      <c r="E1688" s="1">
        <v>10.01</v>
      </c>
    </row>
    <row r="1689" spans="1:5" x14ac:dyDescent="0.35">
      <c r="A1689" s="1">
        <v>23</v>
      </c>
      <c r="B1689" s="1">
        <v>34.15</v>
      </c>
      <c r="D1689" s="1">
        <v>23</v>
      </c>
      <c r="E1689" s="1">
        <v>5.42</v>
      </c>
    </row>
    <row r="1690" spans="1:5" x14ac:dyDescent="0.35">
      <c r="A1690" s="1">
        <v>42</v>
      </c>
      <c r="B1690" s="1">
        <v>18.350000000000001</v>
      </c>
      <c r="D1690" s="1">
        <v>42</v>
      </c>
      <c r="E1690" s="1">
        <v>5.12</v>
      </c>
    </row>
    <row r="1691" spans="1:5" x14ac:dyDescent="0.35">
      <c r="A1691" s="1">
        <v>41</v>
      </c>
      <c r="B1691" s="1">
        <v>22.13</v>
      </c>
      <c r="D1691" s="1">
        <v>41</v>
      </c>
      <c r="E1691" s="1">
        <v>9.1999999999999993</v>
      </c>
    </row>
    <row r="1692" spans="1:5" x14ac:dyDescent="0.35">
      <c r="A1692" s="1">
        <v>34</v>
      </c>
      <c r="B1692" s="1">
        <v>22.51</v>
      </c>
      <c r="D1692" s="1">
        <v>34</v>
      </c>
      <c r="E1692" s="1">
        <v>6.08</v>
      </c>
    </row>
    <row r="1693" spans="1:5" x14ac:dyDescent="0.35">
      <c r="A1693" s="1">
        <v>38</v>
      </c>
      <c r="B1693" s="1">
        <v>31</v>
      </c>
      <c r="D1693" s="1">
        <v>38</v>
      </c>
      <c r="E1693" s="1">
        <v>4.7699999999999996</v>
      </c>
    </row>
    <row r="1694" spans="1:5" x14ac:dyDescent="0.35">
      <c r="A1694" s="1">
        <v>38</v>
      </c>
      <c r="B1694" s="1">
        <v>28.27</v>
      </c>
      <c r="D1694" s="1">
        <v>38</v>
      </c>
      <c r="E1694" s="1">
        <v>4.62</v>
      </c>
    </row>
    <row r="1695" spans="1:5" x14ac:dyDescent="0.35">
      <c r="A1695" s="1">
        <v>36</v>
      </c>
      <c r="B1695" s="1">
        <v>29.92</v>
      </c>
      <c r="D1695" s="1">
        <v>36</v>
      </c>
      <c r="E1695" s="1">
        <v>9.07</v>
      </c>
    </row>
    <row r="1696" spans="1:5" x14ac:dyDescent="0.35">
      <c r="A1696" s="1">
        <v>36</v>
      </c>
      <c r="B1696" s="1">
        <v>25.9</v>
      </c>
      <c r="D1696" s="1">
        <v>36</v>
      </c>
      <c r="E1696" s="1">
        <v>9.1199999999999992</v>
      </c>
    </row>
    <row r="1697" spans="1:5" x14ac:dyDescent="0.35">
      <c r="A1697" s="1">
        <v>36</v>
      </c>
      <c r="B1697" s="1">
        <v>27.74</v>
      </c>
      <c r="D1697" s="1">
        <v>36</v>
      </c>
      <c r="E1697" s="1">
        <v>7.32</v>
      </c>
    </row>
    <row r="1698" spans="1:5" x14ac:dyDescent="0.35">
      <c r="A1698" s="1">
        <v>49</v>
      </c>
      <c r="B1698" s="1">
        <v>17.260000000000002</v>
      </c>
      <c r="D1698" s="1">
        <v>49</v>
      </c>
      <c r="E1698" s="1">
        <v>11.73</v>
      </c>
    </row>
    <row r="1699" spans="1:5" x14ac:dyDescent="0.35">
      <c r="A1699" s="1">
        <v>36</v>
      </c>
      <c r="B1699" s="1">
        <v>19.855</v>
      </c>
      <c r="D1699" s="1">
        <v>36</v>
      </c>
      <c r="E1699" s="1">
        <v>6.64</v>
      </c>
    </row>
    <row r="1700" spans="1:5" x14ac:dyDescent="0.35">
      <c r="A1700" s="1">
        <v>40</v>
      </c>
      <c r="B1700" s="1">
        <v>41.69</v>
      </c>
      <c r="D1700" s="1">
        <v>40</v>
      </c>
      <c r="E1700" s="1">
        <v>5.78</v>
      </c>
    </row>
    <row r="1701" spans="1:5" x14ac:dyDescent="0.35">
      <c r="A1701" s="1">
        <v>45</v>
      </c>
      <c r="B1701" s="1">
        <v>16.12</v>
      </c>
      <c r="D1701" s="1">
        <v>45</v>
      </c>
      <c r="E1701" s="1">
        <v>10.45</v>
      </c>
    </row>
    <row r="1702" spans="1:5" x14ac:dyDescent="0.35">
      <c r="A1702" s="1">
        <v>30</v>
      </c>
      <c r="B1702" s="1">
        <v>37.43</v>
      </c>
      <c r="D1702" s="1">
        <v>30</v>
      </c>
      <c r="E1702" s="1">
        <v>4.5199999999999996</v>
      </c>
    </row>
    <row r="1703" spans="1:5" x14ac:dyDescent="0.35">
      <c r="A1703" s="1">
        <v>31</v>
      </c>
      <c r="B1703" s="1">
        <v>31.065000000000001</v>
      </c>
      <c r="D1703" s="1">
        <v>31</v>
      </c>
      <c r="E1703" s="1">
        <v>5.71</v>
      </c>
    </row>
    <row r="1704" spans="1:5" x14ac:dyDescent="0.35">
      <c r="A1704" s="1">
        <v>40</v>
      </c>
      <c r="B1704" s="1">
        <v>25.08</v>
      </c>
      <c r="D1704" s="1">
        <v>40</v>
      </c>
      <c r="E1704" s="1">
        <v>4.7699999999999996</v>
      </c>
    </row>
    <row r="1705" spans="1:5" x14ac:dyDescent="0.35">
      <c r="A1705" s="1">
        <v>47</v>
      </c>
      <c r="B1705" s="1">
        <v>15.2</v>
      </c>
      <c r="D1705" s="1">
        <v>47</v>
      </c>
      <c r="E1705" s="1">
        <v>7.81</v>
      </c>
    </row>
    <row r="1706" spans="1:5" x14ac:dyDescent="0.35">
      <c r="A1706" s="1">
        <v>37</v>
      </c>
      <c r="B1706" s="1">
        <v>22.34</v>
      </c>
      <c r="D1706" s="1">
        <v>37</v>
      </c>
      <c r="E1706" s="1">
        <v>5.19</v>
      </c>
    </row>
    <row r="1707" spans="1:5" x14ac:dyDescent="0.35">
      <c r="A1707" s="1">
        <v>38</v>
      </c>
      <c r="B1707" s="1">
        <v>40.15</v>
      </c>
      <c r="D1707" s="1">
        <v>38</v>
      </c>
      <c r="E1707" s="1">
        <v>5.93</v>
      </c>
    </row>
    <row r="1708" spans="1:5" x14ac:dyDescent="0.35">
      <c r="A1708" s="1">
        <v>38</v>
      </c>
      <c r="B1708" s="1">
        <v>37.729999999999997</v>
      </c>
      <c r="D1708" s="1">
        <v>38</v>
      </c>
      <c r="E1708" s="1">
        <v>6.29</v>
      </c>
    </row>
    <row r="1709" spans="1:5" x14ac:dyDescent="0.35">
      <c r="A1709" s="1">
        <v>33</v>
      </c>
      <c r="B1709" s="1">
        <v>25.35</v>
      </c>
      <c r="D1709" s="1">
        <v>33</v>
      </c>
      <c r="E1709" s="1">
        <v>4.9000000000000004</v>
      </c>
    </row>
    <row r="1710" spans="1:5" x14ac:dyDescent="0.35">
      <c r="A1710" s="1">
        <v>34</v>
      </c>
      <c r="B1710" s="1">
        <v>26.41</v>
      </c>
      <c r="D1710" s="1">
        <v>34</v>
      </c>
      <c r="E1710" s="1">
        <v>5.07</v>
      </c>
    </row>
    <row r="1711" spans="1:5" x14ac:dyDescent="0.35">
      <c r="A1711" s="1">
        <v>39</v>
      </c>
      <c r="B1711" s="1">
        <v>27.6</v>
      </c>
      <c r="D1711" s="1">
        <v>39</v>
      </c>
      <c r="E1711" s="1">
        <v>5.33</v>
      </c>
    </row>
    <row r="1712" spans="1:5" x14ac:dyDescent="0.35">
      <c r="A1712" s="1">
        <v>36</v>
      </c>
      <c r="B1712" s="1">
        <v>33.82</v>
      </c>
      <c r="D1712" s="1">
        <v>36</v>
      </c>
      <c r="E1712" s="1">
        <v>8.93</v>
      </c>
    </row>
    <row r="1713" spans="1:5" x14ac:dyDescent="0.35">
      <c r="A1713" s="1">
        <v>33</v>
      </c>
      <c r="B1713" s="1">
        <v>32.9</v>
      </c>
      <c r="D1713" s="1">
        <v>33</v>
      </c>
      <c r="E1713" s="1">
        <v>4.3499999999999996</v>
      </c>
    </row>
    <row r="1714" spans="1:5" x14ac:dyDescent="0.35">
      <c r="A1714" s="1">
        <v>37</v>
      </c>
      <c r="B1714" s="1">
        <v>30.875</v>
      </c>
      <c r="D1714" s="1">
        <v>37</v>
      </c>
      <c r="E1714" s="1">
        <v>9.5399999999999991</v>
      </c>
    </row>
    <row r="1715" spans="1:5" x14ac:dyDescent="0.35">
      <c r="A1715" s="1">
        <v>28</v>
      </c>
      <c r="B1715" s="1">
        <v>32.64</v>
      </c>
      <c r="D1715" s="1">
        <v>28</v>
      </c>
      <c r="E1715" s="1">
        <v>5.91</v>
      </c>
    </row>
    <row r="1716" spans="1:5" x14ac:dyDescent="0.35">
      <c r="A1716" s="1">
        <v>33</v>
      </c>
      <c r="B1716" s="1">
        <v>22.135000000000002</v>
      </c>
      <c r="D1716" s="1">
        <v>33</v>
      </c>
      <c r="E1716" s="1">
        <v>5.0999999999999996</v>
      </c>
    </row>
    <row r="1717" spans="1:5" x14ac:dyDescent="0.35">
      <c r="A1717" s="1">
        <v>50</v>
      </c>
      <c r="B1717" s="1">
        <v>16.53</v>
      </c>
      <c r="D1717" s="1">
        <v>50</v>
      </c>
      <c r="E1717" s="1">
        <v>5.08</v>
      </c>
    </row>
    <row r="1718" spans="1:5" x14ac:dyDescent="0.35">
      <c r="A1718" s="1">
        <v>31</v>
      </c>
      <c r="B1718" s="1">
        <v>32.774999999999999</v>
      </c>
      <c r="D1718" s="1">
        <v>31</v>
      </c>
      <c r="E1718" s="1">
        <v>4.75</v>
      </c>
    </row>
    <row r="1719" spans="1:5" x14ac:dyDescent="0.35">
      <c r="A1719" s="1">
        <v>30</v>
      </c>
      <c r="B1719" s="1">
        <v>30.9</v>
      </c>
      <c r="D1719" s="1">
        <v>30</v>
      </c>
      <c r="E1719" s="1">
        <v>6.05</v>
      </c>
    </row>
    <row r="1720" spans="1:5" x14ac:dyDescent="0.35">
      <c r="A1720" s="1">
        <v>48</v>
      </c>
      <c r="B1720" s="1">
        <v>15.58</v>
      </c>
      <c r="D1720" s="1">
        <v>48</v>
      </c>
      <c r="E1720" s="1">
        <v>11.56</v>
      </c>
    </row>
    <row r="1721" spans="1:5" x14ac:dyDescent="0.35">
      <c r="A1721" s="1">
        <v>28</v>
      </c>
      <c r="B1721" s="1">
        <v>26.315000000000001</v>
      </c>
      <c r="D1721" s="1">
        <v>28</v>
      </c>
      <c r="E1721" s="1">
        <v>5.76</v>
      </c>
    </row>
    <row r="1722" spans="1:5" x14ac:dyDescent="0.35">
      <c r="A1722" s="1">
        <v>22</v>
      </c>
      <c r="B1722" s="1">
        <v>35.61</v>
      </c>
      <c r="D1722" s="1">
        <v>22</v>
      </c>
      <c r="E1722" s="1">
        <v>5.65</v>
      </c>
    </row>
    <row r="1723" spans="1:5" x14ac:dyDescent="0.35">
      <c r="A1723" s="1">
        <v>18</v>
      </c>
      <c r="B1723" s="1">
        <v>37.56</v>
      </c>
      <c r="D1723" s="1">
        <v>18</v>
      </c>
      <c r="E1723" s="1">
        <v>5.88</v>
      </c>
    </row>
    <row r="1724" spans="1:5" x14ac:dyDescent="0.35">
      <c r="A1724" s="1">
        <v>48</v>
      </c>
      <c r="B1724" s="1">
        <v>15.49</v>
      </c>
      <c r="D1724" s="1">
        <v>48</v>
      </c>
      <c r="E1724" s="1">
        <v>9.6</v>
      </c>
    </row>
    <row r="1725" spans="1:5" x14ac:dyDescent="0.35">
      <c r="A1725" s="1">
        <v>35</v>
      </c>
      <c r="B1725" s="1">
        <v>23.48</v>
      </c>
      <c r="D1725" s="1">
        <v>35</v>
      </c>
      <c r="E1725" s="1">
        <v>6.24</v>
      </c>
    </row>
    <row r="1726" spans="1:5" x14ac:dyDescent="0.35">
      <c r="A1726" s="1">
        <v>36</v>
      </c>
      <c r="B1726" s="1">
        <v>30.02</v>
      </c>
      <c r="D1726" s="1">
        <v>36</v>
      </c>
      <c r="E1726" s="1">
        <v>7.63</v>
      </c>
    </row>
    <row r="1727" spans="1:5" x14ac:dyDescent="0.35">
      <c r="A1727" s="1">
        <v>36</v>
      </c>
      <c r="B1727" s="1">
        <v>26.885000000000002</v>
      </c>
      <c r="D1727" s="1">
        <v>36</v>
      </c>
      <c r="E1727" s="1">
        <v>8.66</v>
      </c>
    </row>
    <row r="1728" spans="1:5" x14ac:dyDescent="0.35">
      <c r="A1728" s="1">
        <v>36</v>
      </c>
      <c r="B1728" s="1">
        <v>25.84</v>
      </c>
      <c r="D1728" s="1">
        <v>36</v>
      </c>
      <c r="E1728" s="1">
        <v>8.5500000000000007</v>
      </c>
    </row>
    <row r="1729" spans="1:5" x14ac:dyDescent="0.35">
      <c r="A1729" s="1">
        <v>33</v>
      </c>
      <c r="B1729" s="1">
        <v>27.454999999999998</v>
      </c>
      <c r="D1729" s="1">
        <v>33</v>
      </c>
      <c r="E1729" s="1">
        <v>4.54</v>
      </c>
    </row>
    <row r="1730" spans="1:5" x14ac:dyDescent="0.35">
      <c r="A1730" s="1">
        <v>33</v>
      </c>
      <c r="B1730" s="1">
        <v>24.605</v>
      </c>
      <c r="D1730" s="1">
        <v>33</v>
      </c>
      <c r="E1730" s="1">
        <v>5.7</v>
      </c>
    </row>
    <row r="1731" spans="1:5" x14ac:dyDescent="0.35">
      <c r="A1731" s="1">
        <v>32</v>
      </c>
      <c r="B1731" s="1">
        <v>30.8</v>
      </c>
      <c r="D1731" s="1">
        <v>32</v>
      </c>
      <c r="E1731" s="1">
        <v>5.07</v>
      </c>
    </row>
    <row r="1732" spans="1:5" x14ac:dyDescent="0.35">
      <c r="A1732" s="1">
        <v>35</v>
      </c>
      <c r="B1732" s="1">
        <v>34.799999999999997</v>
      </c>
      <c r="D1732" s="1">
        <v>35</v>
      </c>
      <c r="E1732" s="1">
        <v>4.38</v>
      </c>
    </row>
    <row r="1733" spans="1:5" x14ac:dyDescent="0.35">
      <c r="A1733" s="1">
        <v>35</v>
      </c>
      <c r="B1733" s="1">
        <v>34.21</v>
      </c>
      <c r="D1733" s="1">
        <v>35</v>
      </c>
      <c r="E1733" s="1">
        <v>4.54</v>
      </c>
    </row>
    <row r="1734" spans="1:5" x14ac:dyDescent="0.35">
      <c r="A1734" s="1">
        <v>35</v>
      </c>
      <c r="B1734" s="1">
        <v>31</v>
      </c>
      <c r="D1734" s="1">
        <v>35</v>
      </c>
      <c r="E1734" s="1">
        <v>5.38</v>
      </c>
    </row>
    <row r="1735" spans="1:5" x14ac:dyDescent="0.35">
      <c r="A1735" s="1">
        <v>35</v>
      </c>
      <c r="B1735" s="1">
        <v>26.125</v>
      </c>
      <c r="D1735" s="1">
        <v>35</v>
      </c>
      <c r="E1735" s="1">
        <v>5.55</v>
      </c>
    </row>
    <row r="1736" spans="1:5" x14ac:dyDescent="0.35">
      <c r="A1736" s="1">
        <v>28</v>
      </c>
      <c r="B1736" s="1">
        <v>30.13</v>
      </c>
      <c r="D1736" s="1">
        <v>28</v>
      </c>
      <c r="E1736" s="1">
        <v>4.03</v>
      </c>
    </row>
    <row r="1737" spans="1:5" x14ac:dyDescent="0.35">
      <c r="A1737" s="1">
        <v>23</v>
      </c>
      <c r="B1737" s="1">
        <v>34.19</v>
      </c>
      <c r="D1737" s="1">
        <v>23</v>
      </c>
      <c r="E1737" s="1">
        <v>4.1900000000000004</v>
      </c>
    </row>
    <row r="1738" spans="1:5" x14ac:dyDescent="0.35">
      <c r="A1738" s="1">
        <v>29</v>
      </c>
      <c r="B1738" s="1">
        <v>22.515000000000001</v>
      </c>
      <c r="D1738" s="1">
        <v>29</v>
      </c>
      <c r="E1738" s="1">
        <v>4.37</v>
      </c>
    </row>
    <row r="1739" spans="1:5" x14ac:dyDescent="0.35">
      <c r="A1739" s="1">
        <v>39</v>
      </c>
      <c r="B1739" s="1">
        <v>18.239999999999998</v>
      </c>
      <c r="D1739" s="1">
        <v>39</v>
      </c>
      <c r="E1739" s="1">
        <v>5.31</v>
      </c>
    </row>
    <row r="1740" spans="1:5" x14ac:dyDescent="0.35">
      <c r="A1740" s="1">
        <v>19</v>
      </c>
      <c r="B1740" s="1">
        <v>37.28</v>
      </c>
      <c r="D1740" s="1">
        <v>19</v>
      </c>
      <c r="E1740" s="1">
        <v>4.66</v>
      </c>
    </row>
    <row r="1741" spans="1:5" x14ac:dyDescent="0.35">
      <c r="A1741" s="1">
        <v>43</v>
      </c>
      <c r="B1741" s="1">
        <v>18.2</v>
      </c>
      <c r="D1741" s="1">
        <v>43</v>
      </c>
      <c r="E1741" s="1">
        <v>6.19</v>
      </c>
    </row>
    <row r="1742" spans="1:5" x14ac:dyDescent="0.35">
      <c r="A1742" s="1">
        <v>38</v>
      </c>
      <c r="B1742" s="1">
        <v>20.53</v>
      </c>
      <c r="D1742" s="1">
        <v>38</v>
      </c>
      <c r="E1742" s="1">
        <v>4.8600000000000003</v>
      </c>
    </row>
    <row r="1743" spans="1:5" x14ac:dyDescent="0.35">
      <c r="A1743" s="1">
        <v>31</v>
      </c>
      <c r="B1743" s="1">
        <v>23.79</v>
      </c>
      <c r="D1743" s="1">
        <v>31</v>
      </c>
      <c r="E1743" s="1">
        <v>4.74</v>
      </c>
    </row>
    <row r="1744" spans="1:5" x14ac:dyDescent="0.35">
      <c r="A1744" s="1">
        <v>32</v>
      </c>
      <c r="B1744" s="1">
        <v>29.8</v>
      </c>
      <c r="D1744" s="1">
        <v>32</v>
      </c>
      <c r="E1744" s="1">
        <v>6.03</v>
      </c>
    </row>
    <row r="1745" spans="1:5" x14ac:dyDescent="0.35">
      <c r="A1745" s="1">
        <v>32</v>
      </c>
      <c r="B1745" s="1">
        <v>31.54</v>
      </c>
      <c r="D1745" s="1">
        <v>32</v>
      </c>
      <c r="E1745" s="1">
        <v>4.71</v>
      </c>
    </row>
    <row r="1746" spans="1:5" x14ac:dyDescent="0.35">
      <c r="A1746" s="1">
        <v>38</v>
      </c>
      <c r="B1746" s="1">
        <v>20.82</v>
      </c>
      <c r="D1746" s="1">
        <v>38</v>
      </c>
      <c r="E1746" s="1">
        <v>5.55</v>
      </c>
    </row>
    <row r="1747" spans="1:5" x14ac:dyDescent="0.35">
      <c r="A1747" s="1">
        <v>29</v>
      </c>
      <c r="B1747" s="1">
        <v>38.83</v>
      </c>
      <c r="D1747" s="1">
        <v>29</v>
      </c>
      <c r="E1747" s="1">
        <v>4.78</v>
      </c>
    </row>
    <row r="1748" spans="1:5" x14ac:dyDescent="0.35">
      <c r="A1748" s="1">
        <v>34</v>
      </c>
      <c r="B1748" s="1">
        <v>23.44</v>
      </c>
      <c r="D1748" s="1">
        <v>34</v>
      </c>
      <c r="E1748" s="1">
        <v>4.6500000000000004</v>
      </c>
    </row>
    <row r="1749" spans="1:5" x14ac:dyDescent="0.35">
      <c r="A1749" s="1">
        <v>35</v>
      </c>
      <c r="B1749" s="1">
        <v>24.13</v>
      </c>
      <c r="D1749" s="1">
        <v>35</v>
      </c>
      <c r="E1749" s="1">
        <v>5.2</v>
      </c>
    </row>
    <row r="1750" spans="1:5" x14ac:dyDescent="0.35">
      <c r="A1750" s="1">
        <v>34</v>
      </c>
      <c r="B1750" s="1">
        <v>42.13</v>
      </c>
      <c r="D1750" s="1">
        <v>34</v>
      </c>
      <c r="E1750" s="1">
        <v>4.54</v>
      </c>
    </row>
    <row r="1751" spans="1:5" x14ac:dyDescent="0.35">
      <c r="A1751" s="1">
        <v>35</v>
      </c>
      <c r="B1751" s="1">
        <v>17.86</v>
      </c>
      <c r="D1751" s="1">
        <v>35</v>
      </c>
      <c r="E1751" s="1">
        <v>4.1100000000000003</v>
      </c>
    </row>
    <row r="1752" spans="1:5" x14ac:dyDescent="0.35">
      <c r="A1752" s="1">
        <v>23</v>
      </c>
      <c r="B1752" s="1">
        <v>32.78</v>
      </c>
      <c r="D1752" s="1">
        <v>23</v>
      </c>
      <c r="E1752" s="1">
        <v>4.63</v>
      </c>
    </row>
    <row r="1753" spans="1:5" x14ac:dyDescent="0.35">
      <c r="A1753" s="1">
        <v>25</v>
      </c>
      <c r="B1753" s="1">
        <v>23.9</v>
      </c>
      <c r="D1753" s="1">
        <v>25</v>
      </c>
      <c r="E1753" s="1">
        <v>6.06</v>
      </c>
    </row>
    <row r="1754" spans="1:5" x14ac:dyDescent="0.35">
      <c r="A1754" s="1">
        <v>44</v>
      </c>
      <c r="B1754" s="1">
        <v>15.47</v>
      </c>
      <c r="D1754" s="1">
        <v>44</v>
      </c>
      <c r="E1754" s="1">
        <v>8.43</v>
      </c>
    </row>
    <row r="1755" spans="1:5" x14ac:dyDescent="0.35">
      <c r="A1755" s="1">
        <v>29</v>
      </c>
      <c r="B1755" s="1">
        <v>28.54</v>
      </c>
      <c r="D1755" s="1">
        <v>29</v>
      </c>
      <c r="E1755" s="1">
        <v>5.51</v>
      </c>
    </row>
    <row r="1756" spans="1:5" x14ac:dyDescent="0.35">
      <c r="A1756" s="1">
        <v>42</v>
      </c>
      <c r="B1756" s="1">
        <v>18.54</v>
      </c>
      <c r="D1756" s="1">
        <v>42</v>
      </c>
      <c r="E1756" s="1">
        <v>4.95</v>
      </c>
    </row>
    <row r="1757" spans="1:5" x14ac:dyDescent="0.35">
      <c r="A1757" s="1">
        <v>25</v>
      </c>
      <c r="B1757" s="1">
        <v>32.18</v>
      </c>
      <c r="D1757" s="1">
        <v>25</v>
      </c>
      <c r="E1757" s="1">
        <v>6.44</v>
      </c>
    </row>
    <row r="1758" spans="1:5" x14ac:dyDescent="0.35">
      <c r="A1758" s="1">
        <v>21</v>
      </c>
      <c r="B1758" s="1">
        <v>37.380000000000003</v>
      </c>
      <c r="D1758" s="1">
        <v>21</v>
      </c>
      <c r="E1758" s="1">
        <v>6.05</v>
      </c>
    </row>
    <row r="1759" spans="1:5" x14ac:dyDescent="0.35">
      <c r="A1759" s="1">
        <v>25</v>
      </c>
      <c r="B1759" s="1">
        <v>31.12</v>
      </c>
      <c r="D1759" s="1">
        <v>25</v>
      </c>
      <c r="E1759" s="1">
        <v>4.76</v>
      </c>
    </row>
    <row r="1760" spans="1:5" x14ac:dyDescent="0.35">
      <c r="A1760" s="1">
        <v>36</v>
      </c>
      <c r="B1760" s="1">
        <v>22.01</v>
      </c>
      <c r="D1760" s="1">
        <v>36</v>
      </c>
      <c r="E1760" s="1">
        <v>6.72</v>
      </c>
    </row>
    <row r="1761" spans="1:5" x14ac:dyDescent="0.35">
      <c r="A1761" s="1">
        <v>31</v>
      </c>
      <c r="B1761" s="1">
        <v>27.645</v>
      </c>
      <c r="D1761" s="1">
        <v>31</v>
      </c>
      <c r="E1761" s="1">
        <v>5.7</v>
      </c>
    </row>
    <row r="1762" spans="1:5" x14ac:dyDescent="0.35">
      <c r="A1762" s="1">
        <v>37</v>
      </c>
      <c r="B1762" s="1">
        <v>29.64</v>
      </c>
      <c r="D1762" s="1">
        <v>37</v>
      </c>
      <c r="E1762" s="1">
        <v>5.31</v>
      </c>
    </row>
    <row r="1763" spans="1:5" x14ac:dyDescent="0.35">
      <c r="A1763" s="1">
        <v>34</v>
      </c>
      <c r="B1763" s="1">
        <v>33.700000000000003</v>
      </c>
      <c r="D1763" s="1">
        <v>34</v>
      </c>
      <c r="E1763" s="1">
        <v>4.32</v>
      </c>
    </row>
    <row r="1764" spans="1:5" x14ac:dyDescent="0.35">
      <c r="A1764" s="1">
        <v>34</v>
      </c>
      <c r="B1764" s="1">
        <v>27.5</v>
      </c>
      <c r="D1764" s="1">
        <v>34</v>
      </c>
      <c r="E1764" s="1">
        <v>4.2300000000000004</v>
      </c>
    </row>
    <row r="1765" spans="1:5" x14ac:dyDescent="0.35">
      <c r="A1765" s="1">
        <v>45</v>
      </c>
      <c r="B1765" s="1">
        <v>16.12</v>
      </c>
      <c r="D1765" s="1">
        <v>45</v>
      </c>
      <c r="E1765" s="1">
        <v>6.09</v>
      </c>
    </row>
    <row r="1766" spans="1:5" x14ac:dyDescent="0.35">
      <c r="A1766" s="1">
        <v>34</v>
      </c>
      <c r="B1766" s="1">
        <v>26.73</v>
      </c>
      <c r="D1766" s="1">
        <v>34</v>
      </c>
      <c r="E1766" s="1">
        <v>4.74</v>
      </c>
    </row>
    <row r="1767" spans="1:5" x14ac:dyDescent="0.35">
      <c r="A1767" s="1">
        <v>21</v>
      </c>
      <c r="B1767" s="1">
        <v>37.25</v>
      </c>
      <c r="D1767" s="1">
        <v>21</v>
      </c>
      <c r="E1767" s="1">
        <v>6.23</v>
      </c>
    </row>
    <row r="1768" spans="1:5" x14ac:dyDescent="0.35">
      <c r="A1768" s="1">
        <v>34</v>
      </c>
      <c r="B1768" s="1">
        <v>23.56</v>
      </c>
      <c r="D1768" s="1">
        <v>34</v>
      </c>
      <c r="E1768" s="1">
        <v>5.45</v>
      </c>
    </row>
    <row r="1769" spans="1:5" x14ac:dyDescent="0.35">
      <c r="A1769" s="1">
        <v>49</v>
      </c>
      <c r="B1769" s="1">
        <v>15.84</v>
      </c>
      <c r="D1769" s="1">
        <v>49</v>
      </c>
      <c r="E1769" s="1">
        <v>10.34</v>
      </c>
    </row>
    <row r="1770" spans="1:5" x14ac:dyDescent="0.35">
      <c r="A1770" s="1">
        <v>31</v>
      </c>
      <c r="B1770" s="1">
        <v>36.630000000000003</v>
      </c>
      <c r="D1770" s="1">
        <v>31</v>
      </c>
      <c r="E1770" s="1">
        <v>5.15</v>
      </c>
    </row>
    <row r="1771" spans="1:5" x14ac:dyDescent="0.35">
      <c r="A1771" s="1">
        <v>48</v>
      </c>
      <c r="B1771" s="1">
        <v>16.47</v>
      </c>
      <c r="D1771" s="1">
        <v>48</v>
      </c>
      <c r="E1771" s="1">
        <v>11.72</v>
      </c>
    </row>
    <row r="1772" spans="1:5" x14ac:dyDescent="0.35">
      <c r="A1772" s="1">
        <v>31</v>
      </c>
      <c r="B1772" s="1">
        <v>25.8</v>
      </c>
      <c r="D1772" s="1">
        <v>31</v>
      </c>
      <c r="E1772" s="1">
        <v>5.29</v>
      </c>
    </row>
    <row r="1773" spans="1:5" x14ac:dyDescent="0.35">
      <c r="A1773" s="1">
        <v>31</v>
      </c>
      <c r="B1773" s="1">
        <v>23.6</v>
      </c>
      <c r="D1773" s="1">
        <v>31</v>
      </c>
      <c r="E1773" s="1">
        <v>4.33</v>
      </c>
    </row>
    <row r="1774" spans="1:5" x14ac:dyDescent="0.35">
      <c r="A1774" s="1">
        <v>29</v>
      </c>
      <c r="B1774" s="1">
        <v>32.11</v>
      </c>
      <c r="D1774" s="1">
        <v>29</v>
      </c>
      <c r="E1774" s="1">
        <v>6.24</v>
      </c>
    </row>
    <row r="1775" spans="1:5" x14ac:dyDescent="0.35">
      <c r="A1775" s="1">
        <v>20</v>
      </c>
      <c r="B1775" s="1">
        <v>30.114999999999998</v>
      </c>
      <c r="D1775" s="1">
        <v>20</v>
      </c>
      <c r="E1775" s="1">
        <v>11.61</v>
      </c>
    </row>
    <row r="1776" spans="1:5" x14ac:dyDescent="0.35">
      <c r="A1776" s="1">
        <v>41</v>
      </c>
      <c r="B1776" s="1">
        <v>20.28</v>
      </c>
      <c r="D1776" s="1">
        <v>41</v>
      </c>
      <c r="E1776" s="1">
        <v>11.07</v>
      </c>
    </row>
    <row r="1777" spans="1:5" x14ac:dyDescent="0.35">
      <c r="A1777" s="1">
        <v>29</v>
      </c>
      <c r="B1777" s="1">
        <v>20.234999999999999</v>
      </c>
      <c r="D1777" s="1">
        <v>29</v>
      </c>
      <c r="E1777" s="1">
        <v>5.19</v>
      </c>
    </row>
    <row r="1778" spans="1:5" x14ac:dyDescent="0.35">
      <c r="A1778" s="1">
        <v>34</v>
      </c>
      <c r="B1778" s="1">
        <v>25.27</v>
      </c>
      <c r="D1778" s="1">
        <v>34</v>
      </c>
      <c r="E1778" s="1">
        <v>5.7</v>
      </c>
    </row>
    <row r="1779" spans="1:5" x14ac:dyDescent="0.35">
      <c r="A1779" s="1">
        <v>32</v>
      </c>
      <c r="B1779" s="1">
        <v>24.24</v>
      </c>
      <c r="D1779" s="1">
        <v>32</v>
      </c>
      <c r="E1779" s="1">
        <v>6.15</v>
      </c>
    </row>
    <row r="1780" spans="1:5" x14ac:dyDescent="0.35">
      <c r="A1780" s="1">
        <v>33</v>
      </c>
      <c r="B1780" s="1">
        <v>35.75</v>
      </c>
      <c r="D1780" s="1">
        <v>33</v>
      </c>
      <c r="E1780" s="1">
        <v>5.07</v>
      </c>
    </row>
    <row r="1781" spans="1:5" x14ac:dyDescent="0.35">
      <c r="A1781" s="1">
        <v>36</v>
      </c>
      <c r="B1781" s="1">
        <v>29.92</v>
      </c>
      <c r="D1781" s="1">
        <v>36</v>
      </c>
      <c r="E1781" s="1">
        <v>10.97</v>
      </c>
    </row>
    <row r="1782" spans="1:5" x14ac:dyDescent="0.35">
      <c r="A1782" s="1">
        <v>36</v>
      </c>
      <c r="B1782" s="1">
        <v>26.2</v>
      </c>
      <c r="D1782" s="1">
        <v>36</v>
      </c>
      <c r="E1782" s="1">
        <v>10.93</v>
      </c>
    </row>
    <row r="1783" spans="1:5" x14ac:dyDescent="0.35">
      <c r="A1783" s="1">
        <v>25</v>
      </c>
      <c r="B1783" s="1">
        <v>26.695</v>
      </c>
      <c r="D1783" s="1">
        <v>25</v>
      </c>
      <c r="E1783" s="1">
        <v>4.21</v>
      </c>
    </row>
    <row r="1784" spans="1:5" x14ac:dyDescent="0.35">
      <c r="A1784" s="1">
        <v>33</v>
      </c>
      <c r="B1784" s="1">
        <v>23.16</v>
      </c>
      <c r="D1784" s="1">
        <v>33</v>
      </c>
      <c r="E1784" s="1">
        <v>5.5</v>
      </c>
    </row>
    <row r="1785" spans="1:5" x14ac:dyDescent="0.35">
      <c r="A1785" s="1">
        <v>27</v>
      </c>
      <c r="B1785" s="1">
        <v>32.585000000000001</v>
      </c>
      <c r="D1785" s="1">
        <v>27</v>
      </c>
      <c r="E1785" s="1">
        <v>4.93</v>
      </c>
    </row>
    <row r="1786" spans="1:5" x14ac:dyDescent="0.35">
      <c r="A1786" s="1">
        <v>22</v>
      </c>
      <c r="B1786" s="1">
        <v>33.97</v>
      </c>
      <c r="D1786" s="1">
        <v>22</v>
      </c>
      <c r="E1786" s="1">
        <v>5.6</v>
      </c>
    </row>
    <row r="1787" spans="1:5" x14ac:dyDescent="0.35">
      <c r="A1787" s="1">
        <v>48</v>
      </c>
      <c r="B1787" s="1">
        <v>16.57</v>
      </c>
      <c r="D1787" s="1">
        <v>48</v>
      </c>
      <c r="E1787" s="1">
        <v>9.99</v>
      </c>
    </row>
    <row r="1788" spans="1:5" x14ac:dyDescent="0.35">
      <c r="A1788" s="1">
        <v>43</v>
      </c>
      <c r="B1788" s="1">
        <v>17.55</v>
      </c>
      <c r="D1788" s="1">
        <v>43</v>
      </c>
      <c r="E1788" s="1">
        <v>5.93</v>
      </c>
    </row>
    <row r="1789" spans="1:5" x14ac:dyDescent="0.35">
      <c r="A1789" s="1">
        <v>27</v>
      </c>
      <c r="B1789" s="1">
        <v>29.41</v>
      </c>
      <c r="D1789" s="1">
        <v>27</v>
      </c>
      <c r="E1789" s="1">
        <v>6.29</v>
      </c>
    </row>
    <row r="1790" spans="1:5" x14ac:dyDescent="0.35">
      <c r="A1790" s="1">
        <v>38</v>
      </c>
      <c r="B1790" s="1">
        <v>17.91</v>
      </c>
      <c r="D1790" s="1">
        <v>38</v>
      </c>
      <c r="E1790" s="1">
        <v>5.65</v>
      </c>
    </row>
    <row r="1791" spans="1:5" x14ac:dyDescent="0.35">
      <c r="A1791" s="1">
        <v>30</v>
      </c>
      <c r="B1791" s="1">
        <v>31.57</v>
      </c>
      <c r="D1791" s="1">
        <v>30</v>
      </c>
      <c r="E1791" s="1">
        <v>6.15</v>
      </c>
    </row>
    <row r="1792" spans="1:5" x14ac:dyDescent="0.35">
      <c r="A1792" s="1">
        <v>22</v>
      </c>
      <c r="B1792" s="1">
        <v>33.18</v>
      </c>
      <c r="D1792" s="1">
        <v>22</v>
      </c>
      <c r="E1792" s="1">
        <v>5.22</v>
      </c>
    </row>
    <row r="1793" spans="1:5" x14ac:dyDescent="0.35">
      <c r="A1793" s="1">
        <v>20</v>
      </c>
      <c r="B1793" s="1">
        <v>37</v>
      </c>
      <c r="D1793" s="1">
        <v>20</v>
      </c>
      <c r="E1793" s="1">
        <v>11.66</v>
      </c>
    </row>
    <row r="1794" spans="1:5" x14ac:dyDescent="0.35">
      <c r="A1794" s="1">
        <v>27</v>
      </c>
      <c r="B1794" s="1">
        <v>18.905000000000001</v>
      </c>
      <c r="D1794" s="1">
        <v>27</v>
      </c>
      <c r="E1794" s="1">
        <v>4.91</v>
      </c>
    </row>
    <row r="1795" spans="1:5" x14ac:dyDescent="0.35">
      <c r="A1795" s="1">
        <v>41</v>
      </c>
      <c r="B1795" s="1">
        <v>20.03</v>
      </c>
      <c r="D1795" s="1">
        <v>41</v>
      </c>
      <c r="E1795" s="1">
        <v>9.25</v>
      </c>
    </row>
    <row r="1796" spans="1:5" x14ac:dyDescent="0.35">
      <c r="A1796" s="1">
        <v>44</v>
      </c>
      <c r="B1796" s="1">
        <v>16.7</v>
      </c>
      <c r="D1796" s="1">
        <v>44</v>
      </c>
      <c r="E1796" s="1">
        <v>11.48</v>
      </c>
    </row>
    <row r="1797" spans="1:5" x14ac:dyDescent="0.35">
      <c r="A1797" s="1">
        <v>33</v>
      </c>
      <c r="B1797" s="1">
        <v>39.82</v>
      </c>
      <c r="D1797" s="1">
        <v>33</v>
      </c>
      <c r="E1797" s="1">
        <v>6.06</v>
      </c>
    </row>
    <row r="1798" spans="1:5" x14ac:dyDescent="0.35">
      <c r="A1798" s="1">
        <v>35</v>
      </c>
      <c r="B1798" s="1">
        <v>22.04</v>
      </c>
      <c r="D1798" s="1">
        <v>35</v>
      </c>
      <c r="E1798" s="1">
        <v>5.86</v>
      </c>
    </row>
    <row r="1799" spans="1:5" x14ac:dyDescent="0.35">
      <c r="A1799" s="1">
        <v>33</v>
      </c>
      <c r="B1799" s="1">
        <v>28.27</v>
      </c>
      <c r="D1799" s="1">
        <v>33</v>
      </c>
      <c r="E1799" s="1">
        <v>5.33</v>
      </c>
    </row>
    <row r="1800" spans="1:5" x14ac:dyDescent="0.35">
      <c r="A1800" s="1">
        <v>33</v>
      </c>
      <c r="B1800" s="1">
        <v>18.5</v>
      </c>
      <c r="D1800" s="1">
        <v>33</v>
      </c>
      <c r="E1800" s="1">
        <v>5.33</v>
      </c>
    </row>
    <row r="1801" spans="1:5" x14ac:dyDescent="0.35">
      <c r="A1801" s="1">
        <v>35</v>
      </c>
      <c r="B1801" s="1">
        <v>38.6</v>
      </c>
      <c r="D1801" s="1">
        <v>35</v>
      </c>
      <c r="E1801" s="1">
        <v>6.02</v>
      </c>
    </row>
    <row r="1802" spans="1:5" x14ac:dyDescent="0.35">
      <c r="A1802" s="1">
        <v>30</v>
      </c>
      <c r="B1802" s="1">
        <v>43.12</v>
      </c>
      <c r="D1802" s="1">
        <v>30</v>
      </c>
      <c r="E1802" s="1">
        <v>6.25</v>
      </c>
    </row>
    <row r="1803" spans="1:5" x14ac:dyDescent="0.35">
      <c r="A1803" s="1">
        <v>35</v>
      </c>
      <c r="B1803" s="1">
        <v>30.5</v>
      </c>
      <c r="D1803" s="1">
        <v>35</v>
      </c>
      <c r="E1803" s="1">
        <v>4.8099999999999996</v>
      </c>
    </row>
    <row r="1804" spans="1:5" x14ac:dyDescent="0.35">
      <c r="A1804" s="1">
        <v>35</v>
      </c>
      <c r="B1804" s="1">
        <v>27.61</v>
      </c>
      <c r="D1804" s="1">
        <v>35</v>
      </c>
      <c r="E1804" s="1">
        <v>4.5999999999999996</v>
      </c>
    </row>
    <row r="1805" spans="1:5" x14ac:dyDescent="0.35">
      <c r="A1805" s="1">
        <v>36</v>
      </c>
      <c r="B1805" s="1">
        <v>27.1</v>
      </c>
      <c r="D1805" s="1">
        <v>36</v>
      </c>
      <c r="E1805" s="1">
        <v>5.08</v>
      </c>
    </row>
    <row r="1806" spans="1:5" x14ac:dyDescent="0.35">
      <c r="A1806" s="1">
        <v>18</v>
      </c>
      <c r="B1806" s="1">
        <v>35.93</v>
      </c>
      <c r="D1806" s="1">
        <v>18</v>
      </c>
      <c r="E1806" s="1">
        <v>5.43</v>
      </c>
    </row>
    <row r="1807" spans="1:5" x14ac:dyDescent="0.35">
      <c r="A1807" s="1">
        <v>31</v>
      </c>
      <c r="B1807" s="1">
        <v>32.68</v>
      </c>
      <c r="D1807" s="1">
        <v>31</v>
      </c>
      <c r="E1807" s="1">
        <v>5.44</v>
      </c>
    </row>
    <row r="1808" spans="1:5" x14ac:dyDescent="0.35">
      <c r="A1808" s="1">
        <v>36</v>
      </c>
      <c r="B1808" s="1">
        <v>20.74</v>
      </c>
      <c r="D1808" s="1">
        <v>36</v>
      </c>
      <c r="E1808" s="1">
        <v>11.69</v>
      </c>
    </row>
    <row r="1809" spans="1:5" x14ac:dyDescent="0.35">
      <c r="A1809" s="1">
        <v>42</v>
      </c>
      <c r="B1809" s="1">
        <v>15.57</v>
      </c>
      <c r="D1809" s="1">
        <v>42</v>
      </c>
      <c r="E1809" s="1">
        <v>6.07</v>
      </c>
    </row>
    <row r="1810" spans="1:5" x14ac:dyDescent="0.35">
      <c r="A1810" s="1">
        <v>28</v>
      </c>
      <c r="B1810" s="1">
        <v>23.844999999999999</v>
      </c>
      <c r="D1810" s="1">
        <v>28</v>
      </c>
      <c r="E1810" s="1">
        <v>4.3600000000000003</v>
      </c>
    </row>
    <row r="1811" spans="1:5" x14ac:dyDescent="0.35">
      <c r="A1811" s="1">
        <v>30</v>
      </c>
      <c r="B1811" s="1">
        <v>22.895</v>
      </c>
      <c r="D1811" s="1">
        <v>30</v>
      </c>
      <c r="E1811" s="1">
        <v>5.24</v>
      </c>
    </row>
    <row r="1812" spans="1:5" x14ac:dyDescent="0.35">
      <c r="A1812" s="1">
        <v>30</v>
      </c>
      <c r="B1812" s="1">
        <v>21.945</v>
      </c>
      <c r="D1812" s="1">
        <v>30</v>
      </c>
      <c r="E1812" s="1">
        <v>5.37</v>
      </c>
    </row>
    <row r="1813" spans="1:5" x14ac:dyDescent="0.35">
      <c r="A1813" s="1">
        <v>41</v>
      </c>
      <c r="B1813" s="1">
        <v>19.47</v>
      </c>
      <c r="D1813" s="1">
        <v>41</v>
      </c>
      <c r="E1813" s="1">
        <v>6.6</v>
      </c>
    </row>
    <row r="1814" spans="1:5" x14ac:dyDescent="0.35">
      <c r="A1814" s="1">
        <v>45</v>
      </c>
      <c r="B1814" s="1">
        <v>15.61</v>
      </c>
      <c r="D1814" s="1">
        <v>45</v>
      </c>
      <c r="E1814" s="1">
        <v>5.77</v>
      </c>
    </row>
    <row r="1815" spans="1:5" x14ac:dyDescent="0.35">
      <c r="A1815" s="1">
        <v>19</v>
      </c>
      <c r="B1815" s="1">
        <v>28.6</v>
      </c>
      <c r="D1815" s="1">
        <v>19</v>
      </c>
      <c r="E1815" s="1">
        <v>6.08</v>
      </c>
    </row>
    <row r="1816" spans="1:5" x14ac:dyDescent="0.35">
      <c r="A1816" s="1">
        <v>32</v>
      </c>
      <c r="B1816" s="1">
        <v>46.53</v>
      </c>
      <c r="D1816" s="1">
        <v>32</v>
      </c>
      <c r="E1816" s="1">
        <v>4.16</v>
      </c>
    </row>
    <row r="1817" spans="1:5" x14ac:dyDescent="0.35">
      <c r="A1817" s="1">
        <v>19</v>
      </c>
      <c r="B1817" s="1">
        <v>34.99</v>
      </c>
      <c r="D1817" s="1">
        <v>19</v>
      </c>
      <c r="E1817" s="1">
        <v>5.0999999999999996</v>
      </c>
    </row>
    <row r="1818" spans="1:5" x14ac:dyDescent="0.35">
      <c r="A1818" s="1">
        <v>43</v>
      </c>
      <c r="B1818" s="1">
        <v>17.05</v>
      </c>
      <c r="D1818" s="1">
        <v>43</v>
      </c>
      <c r="E1818" s="1">
        <v>5.3</v>
      </c>
    </row>
    <row r="1819" spans="1:5" x14ac:dyDescent="0.35">
      <c r="A1819" s="1">
        <v>32</v>
      </c>
      <c r="B1819" s="1">
        <v>37.18</v>
      </c>
      <c r="D1819" s="1">
        <v>32</v>
      </c>
      <c r="E1819" s="1">
        <v>4.9000000000000004</v>
      </c>
    </row>
    <row r="1820" spans="1:5" x14ac:dyDescent="0.35">
      <c r="A1820" s="1">
        <v>32</v>
      </c>
      <c r="B1820" s="1">
        <v>35.200000000000003</v>
      </c>
      <c r="D1820" s="1">
        <v>32</v>
      </c>
      <c r="E1820" s="1">
        <v>5.55</v>
      </c>
    </row>
    <row r="1821" spans="1:5" x14ac:dyDescent="0.35">
      <c r="A1821" s="1">
        <v>32</v>
      </c>
      <c r="B1821" s="1">
        <v>37.335000000000001</v>
      </c>
      <c r="D1821" s="1">
        <v>32</v>
      </c>
      <c r="E1821" s="1">
        <v>4.95</v>
      </c>
    </row>
    <row r="1822" spans="1:5" x14ac:dyDescent="0.35">
      <c r="A1822" s="1">
        <v>26</v>
      </c>
      <c r="B1822" s="1">
        <v>27.265000000000001</v>
      </c>
      <c r="D1822" s="1">
        <v>26</v>
      </c>
      <c r="E1822" s="1">
        <v>6.46</v>
      </c>
    </row>
    <row r="1823" spans="1:5" x14ac:dyDescent="0.35">
      <c r="A1823" s="1">
        <v>37</v>
      </c>
      <c r="B1823" s="1">
        <v>30.8</v>
      </c>
      <c r="D1823" s="1">
        <v>37</v>
      </c>
      <c r="E1823" s="1">
        <v>4.9000000000000004</v>
      </c>
    </row>
    <row r="1824" spans="1:5" x14ac:dyDescent="0.35">
      <c r="A1824" s="1">
        <v>24</v>
      </c>
      <c r="B1824" s="1">
        <v>30.21</v>
      </c>
      <c r="D1824" s="1">
        <v>24</v>
      </c>
      <c r="E1824" s="1">
        <v>5.21</v>
      </c>
    </row>
    <row r="1825" spans="1:5" x14ac:dyDescent="0.35">
      <c r="A1825" s="1">
        <v>22</v>
      </c>
      <c r="B1825" s="1">
        <v>35.340000000000003</v>
      </c>
      <c r="D1825" s="1">
        <v>22</v>
      </c>
      <c r="E1825" s="1">
        <v>4.13</v>
      </c>
    </row>
    <row r="1826" spans="1:5" x14ac:dyDescent="0.35">
      <c r="A1826" s="1">
        <v>33</v>
      </c>
      <c r="B1826" s="1">
        <v>26.695</v>
      </c>
      <c r="D1826" s="1">
        <v>33</v>
      </c>
      <c r="E1826" s="1">
        <v>5.28</v>
      </c>
    </row>
    <row r="1827" spans="1:5" x14ac:dyDescent="0.35">
      <c r="A1827" s="1">
        <v>26</v>
      </c>
      <c r="B1827" s="1">
        <v>29.355</v>
      </c>
      <c r="D1827" s="1">
        <v>26</v>
      </c>
      <c r="E1827" s="1">
        <v>4.68</v>
      </c>
    </row>
    <row r="1828" spans="1:5" x14ac:dyDescent="0.35">
      <c r="A1828" s="1">
        <v>32</v>
      </c>
      <c r="B1828" s="1">
        <v>29.59</v>
      </c>
      <c r="D1828" s="1">
        <v>32</v>
      </c>
      <c r="E1828" s="1">
        <v>4.0599999999999996</v>
      </c>
    </row>
    <row r="1829" spans="1:5" x14ac:dyDescent="0.35">
      <c r="A1829" s="1">
        <v>18</v>
      </c>
      <c r="B1829" s="1">
        <v>31.35</v>
      </c>
      <c r="D1829" s="1">
        <v>18</v>
      </c>
      <c r="E1829" s="1">
        <v>4.2</v>
      </c>
    </row>
    <row r="1830" spans="1:5" x14ac:dyDescent="0.35">
      <c r="A1830" s="1">
        <v>32</v>
      </c>
      <c r="B1830" s="1">
        <v>20.52</v>
      </c>
      <c r="D1830" s="1">
        <v>32</v>
      </c>
      <c r="E1830" s="1">
        <v>4.83</v>
      </c>
    </row>
    <row r="1831" spans="1:5" x14ac:dyDescent="0.35">
      <c r="A1831" s="1">
        <v>34</v>
      </c>
      <c r="B1831" s="1">
        <v>42.9</v>
      </c>
      <c r="D1831" s="1">
        <v>34</v>
      </c>
      <c r="E1831" s="1">
        <v>4.87</v>
      </c>
    </row>
    <row r="1832" spans="1:5" x14ac:dyDescent="0.35">
      <c r="A1832" s="1">
        <v>29</v>
      </c>
      <c r="B1832" s="1">
        <v>24.6</v>
      </c>
      <c r="D1832" s="1">
        <v>29</v>
      </c>
      <c r="E1832" s="1">
        <v>5.86</v>
      </c>
    </row>
    <row r="1833" spans="1:5" x14ac:dyDescent="0.35">
      <c r="A1833" s="1">
        <v>30</v>
      </c>
      <c r="B1833" s="1">
        <v>28.405000000000001</v>
      </c>
      <c r="D1833" s="1">
        <v>30</v>
      </c>
      <c r="E1833" s="1">
        <v>4.12</v>
      </c>
    </row>
    <row r="1834" spans="1:5" x14ac:dyDescent="0.35">
      <c r="A1834" s="1">
        <v>34</v>
      </c>
      <c r="B1834" s="1">
        <v>34.674999999999997</v>
      </c>
      <c r="D1834" s="1">
        <v>34</v>
      </c>
      <c r="E1834" s="1">
        <v>5.71</v>
      </c>
    </row>
    <row r="1835" spans="1:5" x14ac:dyDescent="0.35">
      <c r="A1835" s="1">
        <v>35</v>
      </c>
      <c r="B1835" s="1">
        <v>18.850000000000001</v>
      </c>
      <c r="D1835" s="1">
        <v>35</v>
      </c>
      <c r="E1835" s="1">
        <v>6.03</v>
      </c>
    </row>
    <row r="1836" spans="1:5" x14ac:dyDescent="0.35">
      <c r="A1836" s="1">
        <v>19</v>
      </c>
      <c r="B1836" s="1">
        <v>34.130000000000003</v>
      </c>
      <c r="D1836" s="1">
        <v>19</v>
      </c>
      <c r="E1836" s="1">
        <v>5.65</v>
      </c>
    </row>
    <row r="1837" spans="1:5" x14ac:dyDescent="0.35">
      <c r="A1837" s="1">
        <v>42</v>
      </c>
      <c r="B1837" s="1">
        <v>17.34</v>
      </c>
      <c r="D1837" s="1">
        <v>42</v>
      </c>
      <c r="E1837" s="1">
        <v>5.05</v>
      </c>
    </row>
    <row r="1838" spans="1:5" x14ac:dyDescent="0.35">
      <c r="A1838" s="1">
        <v>40</v>
      </c>
      <c r="B1838" s="1">
        <v>17.440000000000001</v>
      </c>
      <c r="D1838" s="1">
        <v>40</v>
      </c>
      <c r="E1838" s="1">
        <v>6.26</v>
      </c>
    </row>
    <row r="1839" spans="1:5" x14ac:dyDescent="0.35">
      <c r="A1839" s="1">
        <v>25</v>
      </c>
      <c r="B1839" s="1">
        <v>33.659999999999997</v>
      </c>
      <c r="D1839" s="1">
        <v>25</v>
      </c>
      <c r="E1839" s="1">
        <v>4.08</v>
      </c>
    </row>
    <row r="1840" spans="1:5" x14ac:dyDescent="0.35">
      <c r="A1840" s="1">
        <v>34</v>
      </c>
      <c r="B1840" s="1">
        <v>21.375</v>
      </c>
      <c r="D1840" s="1">
        <v>34</v>
      </c>
      <c r="E1840" s="1">
        <v>6.19</v>
      </c>
    </row>
    <row r="1841" spans="1:5" x14ac:dyDescent="0.35">
      <c r="A1841" s="1">
        <v>30</v>
      </c>
      <c r="B1841" s="1">
        <v>27.14</v>
      </c>
      <c r="D1841" s="1">
        <v>30</v>
      </c>
      <c r="E1841" s="1">
        <v>6.01</v>
      </c>
    </row>
    <row r="1842" spans="1:5" x14ac:dyDescent="0.35">
      <c r="A1842" s="1">
        <v>18</v>
      </c>
      <c r="B1842" s="1">
        <v>35.78</v>
      </c>
      <c r="D1842" s="1">
        <v>18</v>
      </c>
      <c r="E1842" s="1">
        <v>6.07</v>
      </c>
    </row>
    <row r="1843" spans="1:5" x14ac:dyDescent="0.35">
      <c r="A1843" s="1">
        <v>23</v>
      </c>
      <c r="B1843" s="1">
        <v>34.96</v>
      </c>
      <c r="D1843" s="1">
        <v>23</v>
      </c>
      <c r="E1843" s="1">
        <v>5.63</v>
      </c>
    </row>
    <row r="1844" spans="1:5" x14ac:dyDescent="0.35">
      <c r="A1844" s="1">
        <v>31</v>
      </c>
      <c r="B1844" s="1">
        <v>38.39</v>
      </c>
      <c r="D1844" s="1">
        <v>31</v>
      </c>
      <c r="E1844" s="1">
        <v>6.05</v>
      </c>
    </row>
    <row r="1845" spans="1:5" x14ac:dyDescent="0.35">
      <c r="A1845" s="1">
        <v>32</v>
      </c>
      <c r="B1845" s="1">
        <v>33.82</v>
      </c>
      <c r="D1845" s="1">
        <v>32</v>
      </c>
      <c r="E1845" s="1">
        <v>4.6500000000000004</v>
      </c>
    </row>
    <row r="1846" spans="1:5" x14ac:dyDescent="0.35">
      <c r="A1846" s="1">
        <v>32</v>
      </c>
      <c r="B1846" s="1">
        <v>27.835000000000001</v>
      </c>
      <c r="D1846" s="1">
        <v>32</v>
      </c>
      <c r="E1846" s="1">
        <v>5.37</v>
      </c>
    </row>
    <row r="1847" spans="1:5" x14ac:dyDescent="0.35">
      <c r="A1847" s="1">
        <v>28</v>
      </c>
      <c r="B1847" s="1">
        <v>33</v>
      </c>
      <c r="D1847" s="1">
        <v>28</v>
      </c>
      <c r="E1847" s="1">
        <v>5.39</v>
      </c>
    </row>
    <row r="1848" spans="1:5" x14ac:dyDescent="0.35">
      <c r="A1848" s="1">
        <v>31</v>
      </c>
      <c r="B1848" s="1">
        <v>26.885000000000002</v>
      </c>
      <c r="D1848" s="1">
        <v>31</v>
      </c>
      <c r="E1848" s="1">
        <v>5.86</v>
      </c>
    </row>
    <row r="1849" spans="1:5" x14ac:dyDescent="0.35">
      <c r="A1849" s="1">
        <v>28</v>
      </c>
      <c r="B1849" s="1">
        <v>29.26</v>
      </c>
      <c r="D1849" s="1">
        <v>28</v>
      </c>
      <c r="E1849" s="1">
        <v>4.4400000000000004</v>
      </c>
    </row>
    <row r="1850" spans="1:5" x14ac:dyDescent="0.35">
      <c r="A1850" s="1">
        <v>28</v>
      </c>
      <c r="B1850" s="1">
        <v>26.98</v>
      </c>
      <c r="D1850" s="1">
        <v>28</v>
      </c>
      <c r="E1850" s="1">
        <v>4.41</v>
      </c>
    </row>
    <row r="1851" spans="1:5" x14ac:dyDescent="0.35">
      <c r="A1851" s="1">
        <v>29</v>
      </c>
      <c r="B1851" s="1">
        <v>32.11</v>
      </c>
      <c r="D1851" s="1">
        <v>29</v>
      </c>
      <c r="E1851" s="1">
        <v>5.19</v>
      </c>
    </row>
    <row r="1852" spans="1:5" x14ac:dyDescent="0.35">
      <c r="A1852" s="1">
        <v>29</v>
      </c>
      <c r="B1852" s="1">
        <v>31.73</v>
      </c>
      <c r="D1852" s="1">
        <v>29</v>
      </c>
      <c r="E1852" s="1">
        <v>5.16</v>
      </c>
    </row>
    <row r="1853" spans="1:5" x14ac:dyDescent="0.35">
      <c r="A1853" s="1">
        <v>28</v>
      </c>
      <c r="B1853" s="1">
        <v>22.515000000000001</v>
      </c>
      <c r="D1853" s="1">
        <v>28</v>
      </c>
      <c r="E1853" s="1">
        <v>4.24</v>
      </c>
    </row>
    <row r="1854" spans="1:5" x14ac:dyDescent="0.35">
      <c r="A1854" s="1">
        <v>30</v>
      </c>
      <c r="B1854" s="1">
        <v>25.9</v>
      </c>
      <c r="D1854" s="1">
        <v>30</v>
      </c>
      <c r="E1854" s="1">
        <v>5.45</v>
      </c>
    </row>
    <row r="1855" spans="1:5" x14ac:dyDescent="0.35">
      <c r="A1855" s="1">
        <v>34</v>
      </c>
      <c r="B1855" s="1">
        <v>27.72</v>
      </c>
      <c r="D1855" s="1">
        <v>34</v>
      </c>
      <c r="E1855" s="1">
        <v>5.03</v>
      </c>
    </row>
    <row r="1856" spans="1:5" x14ac:dyDescent="0.35">
      <c r="A1856" s="1">
        <v>36</v>
      </c>
      <c r="B1856" s="1">
        <v>31.5</v>
      </c>
      <c r="D1856" s="1">
        <v>36</v>
      </c>
      <c r="E1856" s="1">
        <v>9.6199999999999992</v>
      </c>
    </row>
    <row r="1857" spans="1:5" x14ac:dyDescent="0.35">
      <c r="A1857" s="1">
        <v>36</v>
      </c>
      <c r="B1857" s="1">
        <v>29.7</v>
      </c>
      <c r="D1857" s="1">
        <v>36</v>
      </c>
      <c r="E1857" s="1">
        <v>6.77</v>
      </c>
    </row>
    <row r="1858" spans="1:5" x14ac:dyDescent="0.35">
      <c r="A1858" s="1">
        <v>34</v>
      </c>
      <c r="B1858" s="1">
        <v>21.26</v>
      </c>
      <c r="D1858" s="1">
        <v>34</v>
      </c>
      <c r="E1858" s="1">
        <v>5.36</v>
      </c>
    </row>
    <row r="1859" spans="1:5" x14ac:dyDescent="0.35">
      <c r="A1859" s="1">
        <v>40</v>
      </c>
      <c r="B1859" s="1">
        <v>17.09</v>
      </c>
      <c r="D1859" s="1">
        <v>40</v>
      </c>
      <c r="E1859" s="1">
        <v>5.69</v>
      </c>
    </row>
    <row r="1860" spans="1:5" x14ac:dyDescent="0.35">
      <c r="A1860" s="1">
        <v>25</v>
      </c>
      <c r="B1860" s="1">
        <v>24.3</v>
      </c>
      <c r="D1860" s="1">
        <v>25</v>
      </c>
      <c r="E1860" s="1">
        <v>4.9000000000000004</v>
      </c>
    </row>
    <row r="1861" spans="1:5" x14ac:dyDescent="0.35">
      <c r="A1861" s="1">
        <v>32</v>
      </c>
      <c r="B1861" s="1">
        <v>29.734999999999999</v>
      </c>
      <c r="D1861" s="1">
        <v>32</v>
      </c>
      <c r="E1861" s="1">
        <v>5.78</v>
      </c>
    </row>
    <row r="1862" spans="1:5" x14ac:dyDescent="0.35">
      <c r="A1862" s="1">
        <v>31</v>
      </c>
      <c r="B1862" s="1">
        <v>29.26</v>
      </c>
      <c r="D1862" s="1">
        <v>31</v>
      </c>
      <c r="E1862" s="1">
        <v>4.7</v>
      </c>
    </row>
    <row r="1863" spans="1:5" x14ac:dyDescent="0.35">
      <c r="A1863" s="1">
        <v>28</v>
      </c>
      <c r="B1863" s="1">
        <v>33</v>
      </c>
      <c r="D1863" s="1">
        <v>28</v>
      </c>
      <c r="E1863" s="1">
        <v>6.28</v>
      </c>
    </row>
    <row r="1864" spans="1:5" x14ac:dyDescent="0.35">
      <c r="A1864" s="1">
        <v>32</v>
      </c>
      <c r="B1864" s="1">
        <v>31.065000000000001</v>
      </c>
      <c r="D1864" s="1">
        <v>32</v>
      </c>
      <c r="E1864" s="1">
        <v>4.2300000000000004</v>
      </c>
    </row>
    <row r="1865" spans="1:5" x14ac:dyDescent="0.35">
      <c r="A1865" s="1">
        <v>28</v>
      </c>
      <c r="B1865" s="1">
        <v>26.51</v>
      </c>
      <c r="D1865" s="1">
        <v>28</v>
      </c>
      <c r="E1865" s="1">
        <v>6.17</v>
      </c>
    </row>
    <row r="1866" spans="1:5" x14ac:dyDescent="0.35">
      <c r="A1866" s="1">
        <v>28</v>
      </c>
      <c r="B1866" s="1">
        <v>28.88</v>
      </c>
      <c r="D1866" s="1">
        <v>28</v>
      </c>
      <c r="E1866" s="1">
        <v>4.96</v>
      </c>
    </row>
    <row r="1867" spans="1:5" x14ac:dyDescent="0.35">
      <c r="A1867" s="1">
        <v>34</v>
      </c>
      <c r="B1867" s="1">
        <v>35.814999999999998</v>
      </c>
      <c r="D1867" s="1">
        <v>34</v>
      </c>
      <c r="E1867" s="1">
        <v>5.1100000000000003</v>
      </c>
    </row>
    <row r="1868" spans="1:5" x14ac:dyDescent="0.35">
      <c r="A1868" s="1">
        <v>22</v>
      </c>
      <c r="B1868" s="1">
        <v>21.28</v>
      </c>
      <c r="D1868" s="1">
        <v>22</v>
      </c>
      <c r="E1868" s="1">
        <v>4.05</v>
      </c>
    </row>
    <row r="1869" spans="1:5" x14ac:dyDescent="0.35">
      <c r="A1869" s="1">
        <v>20</v>
      </c>
      <c r="B1869" s="1">
        <v>33.81</v>
      </c>
      <c r="D1869" s="1">
        <v>20</v>
      </c>
      <c r="E1869" s="1">
        <v>6.49</v>
      </c>
    </row>
    <row r="1870" spans="1:5" x14ac:dyDescent="0.35">
      <c r="A1870" s="1">
        <v>30</v>
      </c>
      <c r="B1870" s="1">
        <v>44.22</v>
      </c>
      <c r="D1870" s="1">
        <v>30</v>
      </c>
      <c r="E1870" s="1">
        <v>4.1900000000000004</v>
      </c>
    </row>
    <row r="1871" spans="1:5" x14ac:dyDescent="0.35">
      <c r="A1871" s="1">
        <v>39</v>
      </c>
      <c r="B1871" s="1">
        <v>15.46</v>
      </c>
      <c r="D1871" s="1">
        <v>39</v>
      </c>
      <c r="E1871" s="1">
        <v>4.99</v>
      </c>
    </row>
    <row r="1872" spans="1:5" x14ac:dyDescent="0.35">
      <c r="A1872" s="1">
        <v>27</v>
      </c>
      <c r="B1872" s="1">
        <v>30.3</v>
      </c>
      <c r="D1872" s="1">
        <v>27</v>
      </c>
      <c r="E1872" s="1">
        <v>4.7699999999999996</v>
      </c>
    </row>
    <row r="1873" spans="1:5" x14ac:dyDescent="0.35">
      <c r="A1873" s="1">
        <v>40</v>
      </c>
      <c r="B1873" s="1">
        <v>16.670000000000002</v>
      </c>
      <c r="D1873" s="1">
        <v>40</v>
      </c>
      <c r="E1873" s="1">
        <v>5.46</v>
      </c>
    </row>
    <row r="1874" spans="1:5" x14ac:dyDescent="0.35">
      <c r="A1874" s="1">
        <v>31</v>
      </c>
      <c r="B1874" s="1">
        <v>28.594999999999999</v>
      </c>
      <c r="D1874" s="1">
        <v>31</v>
      </c>
      <c r="E1874" s="1">
        <v>5.43</v>
      </c>
    </row>
    <row r="1875" spans="1:5" x14ac:dyDescent="0.35">
      <c r="A1875" s="1">
        <v>31</v>
      </c>
      <c r="B1875" s="1">
        <v>25.934999999999999</v>
      </c>
      <c r="D1875" s="1">
        <v>31</v>
      </c>
      <c r="E1875" s="1">
        <v>4.29</v>
      </c>
    </row>
    <row r="1876" spans="1:5" x14ac:dyDescent="0.35">
      <c r="A1876" s="1">
        <v>30</v>
      </c>
      <c r="B1876" s="1">
        <v>27.645</v>
      </c>
      <c r="D1876" s="1">
        <v>30</v>
      </c>
      <c r="E1876" s="1">
        <v>5.25</v>
      </c>
    </row>
    <row r="1877" spans="1:5" x14ac:dyDescent="0.35">
      <c r="A1877" s="1">
        <v>24</v>
      </c>
      <c r="B1877" s="1">
        <v>30.1</v>
      </c>
      <c r="D1877" s="1">
        <v>24</v>
      </c>
      <c r="E1877" s="1">
        <v>4.04</v>
      </c>
    </row>
    <row r="1878" spans="1:5" x14ac:dyDescent="0.35">
      <c r="A1878" s="1">
        <v>25</v>
      </c>
      <c r="B1878" s="1">
        <v>26.79</v>
      </c>
      <c r="D1878" s="1">
        <v>25</v>
      </c>
      <c r="E1878" s="1">
        <v>5</v>
      </c>
    </row>
    <row r="1879" spans="1:5" x14ac:dyDescent="0.35">
      <c r="A1879" s="1">
        <v>27</v>
      </c>
      <c r="B1879" s="1">
        <v>27.1</v>
      </c>
      <c r="D1879" s="1">
        <v>27</v>
      </c>
      <c r="E1879" s="1">
        <v>4.01</v>
      </c>
    </row>
    <row r="1880" spans="1:5" x14ac:dyDescent="0.35">
      <c r="A1880" s="1">
        <v>33</v>
      </c>
      <c r="B1880" s="1">
        <v>24.31</v>
      </c>
      <c r="D1880" s="1">
        <v>33</v>
      </c>
      <c r="E1880" s="1">
        <v>5.4</v>
      </c>
    </row>
    <row r="1881" spans="1:5" x14ac:dyDescent="0.35">
      <c r="A1881" s="1">
        <v>38</v>
      </c>
      <c r="B1881" s="1">
        <v>15.53</v>
      </c>
      <c r="D1881" s="1">
        <v>38</v>
      </c>
      <c r="E1881" s="1">
        <v>5.81</v>
      </c>
    </row>
    <row r="1882" spans="1:5" x14ac:dyDescent="0.35">
      <c r="A1882" s="1">
        <v>24</v>
      </c>
      <c r="B1882" s="1">
        <v>30.7</v>
      </c>
      <c r="D1882" s="1">
        <v>24</v>
      </c>
      <c r="E1882" s="1">
        <v>5.82</v>
      </c>
    </row>
    <row r="1883" spans="1:5" x14ac:dyDescent="0.35">
      <c r="A1883" s="1">
        <v>30</v>
      </c>
      <c r="B1883" s="1">
        <v>33.33</v>
      </c>
      <c r="D1883" s="1">
        <v>30</v>
      </c>
      <c r="E1883" s="1">
        <v>4.82</v>
      </c>
    </row>
    <row r="1884" spans="1:5" x14ac:dyDescent="0.35">
      <c r="A1884" s="1">
        <v>30</v>
      </c>
      <c r="B1884" s="1">
        <v>32.4</v>
      </c>
      <c r="D1884" s="1">
        <v>30</v>
      </c>
      <c r="E1884" s="1">
        <v>5.08</v>
      </c>
    </row>
    <row r="1885" spans="1:5" x14ac:dyDescent="0.35">
      <c r="A1885" s="1">
        <v>30</v>
      </c>
      <c r="B1885" s="1">
        <v>27.93</v>
      </c>
      <c r="D1885" s="1">
        <v>30</v>
      </c>
      <c r="E1885" s="1">
        <v>5.59</v>
      </c>
    </row>
    <row r="1886" spans="1:5" x14ac:dyDescent="0.35">
      <c r="A1886" s="1">
        <v>31</v>
      </c>
      <c r="B1886" s="1">
        <v>21.754999999999999</v>
      </c>
      <c r="D1886" s="1">
        <v>31</v>
      </c>
      <c r="E1886" s="1">
        <v>5.12</v>
      </c>
    </row>
    <row r="1887" spans="1:5" x14ac:dyDescent="0.35">
      <c r="A1887" s="1">
        <v>28</v>
      </c>
      <c r="B1887" s="1">
        <v>25.934999999999999</v>
      </c>
      <c r="D1887" s="1">
        <v>28</v>
      </c>
      <c r="E1887" s="1">
        <v>4.95</v>
      </c>
    </row>
    <row r="1888" spans="1:5" x14ac:dyDescent="0.35">
      <c r="A1888" s="1">
        <v>32</v>
      </c>
      <c r="B1888" s="1">
        <v>31.5</v>
      </c>
      <c r="D1888" s="1">
        <v>32</v>
      </c>
      <c r="E1888" s="1">
        <v>6.16</v>
      </c>
    </row>
    <row r="1889" spans="1:5" x14ac:dyDescent="0.35">
      <c r="A1889" s="1">
        <v>32</v>
      </c>
      <c r="B1889" s="1">
        <v>30.03</v>
      </c>
      <c r="D1889" s="1">
        <v>32</v>
      </c>
      <c r="E1889" s="1">
        <v>6.41</v>
      </c>
    </row>
    <row r="1890" spans="1:5" x14ac:dyDescent="0.35">
      <c r="A1890" s="1">
        <v>20</v>
      </c>
      <c r="B1890" s="1">
        <v>33.479999999999997</v>
      </c>
      <c r="D1890" s="1">
        <v>20</v>
      </c>
      <c r="E1890" s="1">
        <v>8.94</v>
      </c>
    </row>
    <row r="1891" spans="1:5" x14ac:dyDescent="0.35">
      <c r="A1891" s="1">
        <v>39</v>
      </c>
      <c r="B1891" s="1">
        <v>16.510000000000002</v>
      </c>
      <c r="D1891" s="1">
        <v>39</v>
      </c>
      <c r="E1891" s="1">
        <v>4.42</v>
      </c>
    </row>
    <row r="1892" spans="1:5" x14ac:dyDescent="0.35">
      <c r="A1892" s="1">
        <v>27</v>
      </c>
      <c r="B1892" s="1">
        <v>33.155000000000001</v>
      </c>
      <c r="D1892" s="1">
        <v>27</v>
      </c>
      <c r="E1892" s="1">
        <v>5.3</v>
      </c>
    </row>
    <row r="1893" spans="1:5" x14ac:dyDescent="0.35">
      <c r="A1893" s="1">
        <v>29</v>
      </c>
      <c r="B1893" s="1">
        <v>37.29</v>
      </c>
      <c r="D1893" s="1">
        <v>29</v>
      </c>
      <c r="E1893" s="1">
        <v>4.6399999999999997</v>
      </c>
    </row>
    <row r="1894" spans="1:5" x14ac:dyDescent="0.35">
      <c r="A1894" s="1">
        <v>34</v>
      </c>
      <c r="B1894" s="1">
        <v>20.23</v>
      </c>
      <c r="D1894" s="1">
        <v>34</v>
      </c>
      <c r="E1894" s="1">
        <v>6.16</v>
      </c>
    </row>
    <row r="1895" spans="1:5" x14ac:dyDescent="0.35">
      <c r="A1895" s="1">
        <v>29</v>
      </c>
      <c r="B1895" s="1">
        <v>28.975000000000001</v>
      </c>
      <c r="D1895" s="1">
        <v>29</v>
      </c>
      <c r="E1895" s="1">
        <v>4.12</v>
      </c>
    </row>
    <row r="1896" spans="1:5" x14ac:dyDescent="0.35">
      <c r="A1896" s="1">
        <v>39</v>
      </c>
      <c r="B1896" s="1">
        <v>16.420000000000002</v>
      </c>
      <c r="D1896" s="1">
        <v>39</v>
      </c>
      <c r="E1896" s="1">
        <v>5.77</v>
      </c>
    </row>
    <row r="1897" spans="1:5" x14ac:dyDescent="0.35">
      <c r="A1897" s="1">
        <v>38</v>
      </c>
      <c r="B1897" s="1">
        <v>17.559999999999999</v>
      </c>
      <c r="D1897" s="1">
        <v>38</v>
      </c>
      <c r="E1897" s="1">
        <v>6.2</v>
      </c>
    </row>
    <row r="1898" spans="1:5" x14ac:dyDescent="0.35">
      <c r="A1898" s="1">
        <v>30</v>
      </c>
      <c r="B1898" s="1">
        <v>24.13</v>
      </c>
      <c r="D1898" s="1">
        <v>30</v>
      </c>
      <c r="E1898" s="1">
        <v>4.3899999999999997</v>
      </c>
    </row>
    <row r="1899" spans="1:5" x14ac:dyDescent="0.35">
      <c r="A1899" s="1">
        <v>22</v>
      </c>
      <c r="B1899" s="1">
        <v>19.95</v>
      </c>
      <c r="D1899" s="1">
        <v>22</v>
      </c>
      <c r="E1899" s="1">
        <v>5.13</v>
      </c>
    </row>
    <row r="1900" spans="1:5" x14ac:dyDescent="0.35">
      <c r="A1900" s="1">
        <v>33</v>
      </c>
      <c r="B1900" s="1">
        <v>21.24</v>
      </c>
      <c r="D1900" s="1">
        <v>33</v>
      </c>
      <c r="E1900" s="1">
        <v>4.49</v>
      </c>
    </row>
    <row r="1901" spans="1:5" x14ac:dyDescent="0.35">
      <c r="A1901" s="1">
        <v>32</v>
      </c>
      <c r="B1901" s="1">
        <v>44.22</v>
      </c>
      <c r="D1901" s="1">
        <v>32</v>
      </c>
      <c r="E1901" s="1">
        <v>6.35</v>
      </c>
    </row>
    <row r="1902" spans="1:5" x14ac:dyDescent="0.35">
      <c r="A1902" s="1">
        <v>32</v>
      </c>
      <c r="B1902" s="1">
        <v>41.1</v>
      </c>
      <c r="D1902" s="1">
        <v>32</v>
      </c>
      <c r="E1902" s="1">
        <v>5.79</v>
      </c>
    </row>
    <row r="1903" spans="1:5" x14ac:dyDescent="0.35">
      <c r="A1903" s="1">
        <v>26</v>
      </c>
      <c r="B1903" s="1">
        <v>34.200000000000003</v>
      </c>
      <c r="D1903" s="1">
        <v>26</v>
      </c>
      <c r="E1903" s="1">
        <v>4.78</v>
      </c>
    </row>
    <row r="1904" spans="1:5" x14ac:dyDescent="0.35">
      <c r="A1904" s="1">
        <v>26</v>
      </c>
      <c r="B1904" s="1">
        <v>29.92</v>
      </c>
      <c r="D1904" s="1">
        <v>26</v>
      </c>
      <c r="E1904" s="1">
        <v>6.02</v>
      </c>
    </row>
    <row r="1905" spans="1:5" x14ac:dyDescent="0.35">
      <c r="A1905" s="1">
        <v>32</v>
      </c>
      <c r="B1905" s="1">
        <v>28.93</v>
      </c>
      <c r="D1905" s="1">
        <v>32</v>
      </c>
      <c r="E1905" s="1">
        <v>4.4400000000000004</v>
      </c>
    </row>
    <row r="1906" spans="1:5" x14ac:dyDescent="0.35">
      <c r="A1906" s="1">
        <v>27</v>
      </c>
      <c r="B1906" s="1">
        <v>31.254999999999999</v>
      </c>
      <c r="D1906" s="1">
        <v>27</v>
      </c>
      <c r="E1906" s="1">
        <v>5.84</v>
      </c>
    </row>
    <row r="1907" spans="1:5" x14ac:dyDescent="0.35">
      <c r="A1907" s="1">
        <v>23</v>
      </c>
      <c r="B1907" s="1">
        <v>29.83</v>
      </c>
      <c r="D1907" s="1">
        <v>23</v>
      </c>
      <c r="E1907" s="1">
        <v>5.39</v>
      </c>
    </row>
    <row r="1908" spans="1:5" x14ac:dyDescent="0.35">
      <c r="A1908" s="1">
        <v>29</v>
      </c>
      <c r="B1908" s="1">
        <v>29.59</v>
      </c>
      <c r="D1908" s="1">
        <v>29</v>
      </c>
      <c r="E1908" s="1">
        <v>6.16</v>
      </c>
    </row>
    <row r="1909" spans="1:5" x14ac:dyDescent="0.35">
      <c r="A1909" s="1">
        <v>29</v>
      </c>
      <c r="B1909" s="1">
        <v>31.16</v>
      </c>
      <c r="D1909" s="1">
        <v>29</v>
      </c>
      <c r="E1909" s="1">
        <v>4.49</v>
      </c>
    </row>
    <row r="1910" spans="1:5" x14ac:dyDescent="0.35">
      <c r="A1910" s="1">
        <v>34</v>
      </c>
      <c r="B1910" s="1">
        <v>34.21</v>
      </c>
      <c r="D1910" s="1">
        <v>34</v>
      </c>
      <c r="E1910" s="1">
        <v>4.4800000000000004</v>
      </c>
    </row>
    <row r="1911" spans="1:5" x14ac:dyDescent="0.35">
      <c r="A1911" s="1">
        <v>20</v>
      </c>
      <c r="B1911" s="1">
        <v>34.86</v>
      </c>
      <c r="D1911" s="1">
        <v>20</v>
      </c>
      <c r="E1911" s="1">
        <v>10.97</v>
      </c>
    </row>
    <row r="1912" spans="1:5" x14ac:dyDescent="0.35">
      <c r="A1912" s="1">
        <v>22</v>
      </c>
      <c r="B1912" s="1">
        <v>34.58</v>
      </c>
      <c r="D1912" s="1">
        <v>22</v>
      </c>
      <c r="E1912" s="1">
        <v>5.14</v>
      </c>
    </row>
    <row r="1913" spans="1:5" x14ac:dyDescent="0.35">
      <c r="A1913" s="1">
        <v>37</v>
      </c>
      <c r="B1913" s="1">
        <v>17.940000000000001</v>
      </c>
      <c r="D1913" s="1">
        <v>37</v>
      </c>
      <c r="E1913" s="1">
        <v>5.17</v>
      </c>
    </row>
    <row r="1914" spans="1:5" x14ac:dyDescent="0.35">
      <c r="A1914" s="1">
        <v>25</v>
      </c>
      <c r="B1914" s="1">
        <v>26.8</v>
      </c>
      <c r="D1914" s="1">
        <v>25</v>
      </c>
      <c r="E1914" s="1">
        <v>6.18</v>
      </c>
    </row>
    <row r="1915" spans="1:5" x14ac:dyDescent="0.35">
      <c r="A1915" s="1">
        <v>41</v>
      </c>
      <c r="B1915" s="1">
        <v>17.690000000000001</v>
      </c>
      <c r="D1915" s="1">
        <v>41</v>
      </c>
      <c r="E1915" s="1">
        <v>9.07</v>
      </c>
    </row>
    <row r="1916" spans="1:5" x14ac:dyDescent="0.35">
      <c r="A1916" s="1">
        <v>29</v>
      </c>
      <c r="B1916" s="1">
        <v>25.77</v>
      </c>
      <c r="D1916" s="1">
        <v>29</v>
      </c>
      <c r="E1916" s="1">
        <v>4.43</v>
      </c>
    </row>
    <row r="1917" spans="1:5" x14ac:dyDescent="0.35">
      <c r="A1917" s="1">
        <v>18</v>
      </c>
      <c r="B1917" s="1">
        <v>34.46</v>
      </c>
      <c r="D1917" s="1">
        <v>18</v>
      </c>
      <c r="E1917" s="1">
        <v>4.17</v>
      </c>
    </row>
    <row r="1918" spans="1:5" x14ac:dyDescent="0.35">
      <c r="A1918" s="1">
        <v>26</v>
      </c>
      <c r="B1918" s="1">
        <v>30.875</v>
      </c>
      <c r="D1918" s="1">
        <v>26</v>
      </c>
      <c r="E1918" s="1">
        <v>4.95</v>
      </c>
    </row>
    <row r="1919" spans="1:5" x14ac:dyDescent="0.35">
      <c r="A1919" s="1">
        <v>31</v>
      </c>
      <c r="B1919" s="1">
        <v>39.49</v>
      </c>
      <c r="D1919" s="1">
        <v>31</v>
      </c>
      <c r="E1919" s="1">
        <v>5.13</v>
      </c>
    </row>
    <row r="1920" spans="1:5" x14ac:dyDescent="0.35">
      <c r="A1920" s="1">
        <v>32</v>
      </c>
      <c r="B1920" s="1">
        <v>28.88</v>
      </c>
      <c r="D1920" s="1">
        <v>32</v>
      </c>
      <c r="E1920" s="1">
        <v>4.0999999999999996</v>
      </c>
    </row>
    <row r="1921" spans="1:5" x14ac:dyDescent="0.35">
      <c r="A1921" s="1">
        <v>21</v>
      </c>
      <c r="B1921" s="1">
        <v>20.234999999999999</v>
      </c>
      <c r="D1921" s="1">
        <v>21</v>
      </c>
      <c r="E1921" s="1">
        <v>5.01</v>
      </c>
    </row>
    <row r="1922" spans="1:5" x14ac:dyDescent="0.35">
      <c r="A1922" s="1">
        <v>22</v>
      </c>
      <c r="B1922" s="1">
        <v>30.67</v>
      </c>
      <c r="D1922" s="1">
        <v>22</v>
      </c>
      <c r="E1922" s="1">
        <v>5.09</v>
      </c>
    </row>
    <row r="1923" spans="1:5" x14ac:dyDescent="0.35">
      <c r="A1923" s="1">
        <v>31</v>
      </c>
      <c r="B1923" s="1">
        <v>30.875</v>
      </c>
      <c r="D1923" s="1">
        <v>31</v>
      </c>
      <c r="E1923" s="1">
        <v>6.49</v>
      </c>
    </row>
    <row r="1924" spans="1:5" x14ac:dyDescent="0.35">
      <c r="A1924" s="1">
        <v>28</v>
      </c>
      <c r="B1924" s="1">
        <v>23.8</v>
      </c>
      <c r="D1924" s="1">
        <v>28</v>
      </c>
      <c r="E1924" s="1">
        <v>4.08</v>
      </c>
    </row>
    <row r="1925" spans="1:5" x14ac:dyDescent="0.35">
      <c r="A1925" s="1">
        <v>41</v>
      </c>
      <c r="B1925" s="1">
        <v>15.37</v>
      </c>
      <c r="D1925" s="1">
        <v>41</v>
      </c>
      <c r="E1925" s="1">
        <v>8.6300000000000008</v>
      </c>
    </row>
    <row r="1926" spans="1:5" x14ac:dyDescent="0.35">
      <c r="A1926" s="1">
        <v>23</v>
      </c>
      <c r="B1926" s="1">
        <v>30.4</v>
      </c>
      <c r="D1926" s="1">
        <v>23</v>
      </c>
      <c r="E1926" s="1">
        <v>5.28</v>
      </c>
    </row>
    <row r="1927" spans="1:5" x14ac:dyDescent="0.35">
      <c r="A1927" s="1">
        <v>34</v>
      </c>
      <c r="B1927" s="1">
        <v>19.48</v>
      </c>
      <c r="D1927" s="1">
        <v>34</v>
      </c>
      <c r="E1927" s="1">
        <v>5.63</v>
      </c>
    </row>
    <row r="1928" spans="1:5" x14ac:dyDescent="0.35">
      <c r="A1928" s="1">
        <v>41</v>
      </c>
      <c r="B1928" s="1">
        <v>16.96</v>
      </c>
      <c r="D1928" s="1">
        <v>41</v>
      </c>
      <c r="E1928" s="1">
        <v>11.47</v>
      </c>
    </row>
    <row r="1929" spans="1:5" x14ac:dyDescent="0.35">
      <c r="A1929" s="1">
        <v>35</v>
      </c>
      <c r="B1929" s="1">
        <v>19.05</v>
      </c>
      <c r="D1929" s="1">
        <v>35</v>
      </c>
      <c r="E1929" s="1">
        <v>4.92</v>
      </c>
    </row>
    <row r="1930" spans="1:5" x14ac:dyDescent="0.35">
      <c r="A1930" s="1">
        <v>28</v>
      </c>
      <c r="B1930" s="1">
        <v>37.619999999999997</v>
      </c>
      <c r="D1930" s="1">
        <v>28</v>
      </c>
      <c r="E1930" s="1">
        <v>4.18</v>
      </c>
    </row>
    <row r="1931" spans="1:5" x14ac:dyDescent="0.35">
      <c r="A1931" s="1">
        <v>31</v>
      </c>
      <c r="B1931" s="1">
        <v>29.1</v>
      </c>
      <c r="D1931" s="1">
        <v>31</v>
      </c>
      <c r="E1931" s="1">
        <v>4.67</v>
      </c>
    </row>
    <row r="1932" spans="1:5" x14ac:dyDescent="0.35">
      <c r="A1932" s="1">
        <v>31</v>
      </c>
      <c r="B1932" s="1">
        <v>26.62</v>
      </c>
      <c r="D1932" s="1">
        <v>31</v>
      </c>
      <c r="E1932" s="1">
        <v>6.24</v>
      </c>
    </row>
    <row r="1933" spans="1:5" x14ac:dyDescent="0.35">
      <c r="A1933" s="1">
        <v>31</v>
      </c>
      <c r="B1933" s="1">
        <v>25.74</v>
      </c>
      <c r="D1933" s="1">
        <v>31</v>
      </c>
      <c r="E1933" s="1">
        <v>5.99</v>
      </c>
    </row>
    <row r="1934" spans="1:5" x14ac:dyDescent="0.35">
      <c r="A1934" s="1">
        <v>36</v>
      </c>
      <c r="B1934" s="1">
        <v>18.22</v>
      </c>
      <c r="D1934" s="1">
        <v>36</v>
      </c>
      <c r="E1934" s="1">
        <v>10.27</v>
      </c>
    </row>
    <row r="1935" spans="1:5" x14ac:dyDescent="0.35">
      <c r="A1935" s="1">
        <v>29</v>
      </c>
      <c r="B1935" s="1">
        <v>26.03</v>
      </c>
      <c r="D1935" s="1">
        <v>29</v>
      </c>
      <c r="E1935" s="1">
        <v>5.97</v>
      </c>
    </row>
    <row r="1936" spans="1:5" x14ac:dyDescent="0.35">
      <c r="A1936" s="1">
        <v>28</v>
      </c>
      <c r="B1936" s="1">
        <v>17.29</v>
      </c>
      <c r="D1936" s="1">
        <v>28</v>
      </c>
      <c r="E1936" s="1">
        <v>4.9800000000000004</v>
      </c>
    </row>
    <row r="1937" spans="1:5" x14ac:dyDescent="0.35">
      <c r="A1937" s="1">
        <v>36</v>
      </c>
      <c r="B1937" s="1">
        <v>18.170000000000002</v>
      </c>
      <c r="D1937" s="1">
        <v>36</v>
      </c>
      <c r="E1937" s="1">
        <v>6.91</v>
      </c>
    </row>
    <row r="1938" spans="1:5" x14ac:dyDescent="0.35">
      <c r="A1938" s="1">
        <v>18</v>
      </c>
      <c r="B1938" s="1">
        <v>32.54</v>
      </c>
      <c r="D1938" s="1">
        <v>18</v>
      </c>
      <c r="E1938" s="1">
        <v>6.38</v>
      </c>
    </row>
    <row r="1939" spans="1:5" x14ac:dyDescent="0.35">
      <c r="A1939" s="1">
        <v>33</v>
      </c>
      <c r="B1939" s="1">
        <v>30.25</v>
      </c>
      <c r="D1939" s="1">
        <v>33</v>
      </c>
      <c r="E1939" s="1">
        <v>4.7699999999999996</v>
      </c>
    </row>
    <row r="1940" spans="1:5" x14ac:dyDescent="0.35">
      <c r="A1940" s="1">
        <v>34</v>
      </c>
      <c r="B1940" s="1">
        <v>19.59</v>
      </c>
      <c r="D1940" s="1">
        <v>34</v>
      </c>
      <c r="E1940" s="1">
        <v>6.04</v>
      </c>
    </row>
    <row r="1941" spans="1:5" x14ac:dyDescent="0.35">
      <c r="A1941" s="1">
        <v>27</v>
      </c>
      <c r="B1941" s="1">
        <v>45.9</v>
      </c>
      <c r="D1941" s="1">
        <v>27</v>
      </c>
      <c r="E1941" s="1">
        <v>4.3</v>
      </c>
    </row>
    <row r="1942" spans="1:5" x14ac:dyDescent="0.35">
      <c r="A1942" s="1">
        <v>41</v>
      </c>
      <c r="B1942" s="1">
        <v>17.059999999999999</v>
      </c>
      <c r="D1942" s="1">
        <v>41</v>
      </c>
      <c r="E1942" s="1">
        <v>8.75</v>
      </c>
    </row>
    <row r="1943" spans="1:5" x14ac:dyDescent="0.35">
      <c r="A1943" s="1">
        <v>19</v>
      </c>
      <c r="B1943" s="1">
        <v>32.07</v>
      </c>
      <c r="D1943" s="1">
        <v>19</v>
      </c>
      <c r="E1943" s="1">
        <v>5.25</v>
      </c>
    </row>
    <row r="1944" spans="1:5" x14ac:dyDescent="0.35">
      <c r="A1944" s="1">
        <v>38</v>
      </c>
      <c r="B1944" s="1">
        <v>16.5</v>
      </c>
      <c r="D1944" s="1">
        <v>38</v>
      </c>
      <c r="E1944" s="1">
        <v>5.03</v>
      </c>
    </row>
    <row r="1945" spans="1:5" x14ac:dyDescent="0.35">
      <c r="A1945" s="1">
        <v>30</v>
      </c>
      <c r="B1945" s="1">
        <v>31.4</v>
      </c>
      <c r="D1945" s="1">
        <v>30</v>
      </c>
      <c r="E1945" s="1">
        <v>5.88</v>
      </c>
    </row>
    <row r="1946" spans="1:5" x14ac:dyDescent="0.35">
      <c r="A1946" s="1">
        <v>32</v>
      </c>
      <c r="B1946" s="1">
        <v>20.36</v>
      </c>
      <c r="D1946" s="1">
        <v>32</v>
      </c>
      <c r="E1946" s="1">
        <v>4.49</v>
      </c>
    </row>
    <row r="1947" spans="1:5" x14ac:dyDescent="0.35">
      <c r="A1947" s="1">
        <v>30</v>
      </c>
      <c r="B1947" s="1">
        <v>25.46</v>
      </c>
      <c r="D1947" s="1">
        <v>30</v>
      </c>
      <c r="E1947" s="1">
        <v>4.1399999999999997</v>
      </c>
    </row>
    <row r="1948" spans="1:5" x14ac:dyDescent="0.35">
      <c r="A1948" s="1">
        <v>37</v>
      </c>
      <c r="B1948" s="1">
        <v>17.09</v>
      </c>
      <c r="D1948" s="1">
        <v>37</v>
      </c>
      <c r="E1948" s="1">
        <v>5.8</v>
      </c>
    </row>
    <row r="1949" spans="1:5" x14ac:dyDescent="0.35">
      <c r="A1949" s="1">
        <v>32</v>
      </c>
      <c r="B1949" s="1">
        <v>20.83</v>
      </c>
      <c r="D1949" s="1">
        <v>32</v>
      </c>
      <c r="E1949" s="1">
        <v>5.12</v>
      </c>
    </row>
    <row r="1950" spans="1:5" x14ac:dyDescent="0.35">
      <c r="A1950" s="1">
        <v>34</v>
      </c>
      <c r="B1950" s="1">
        <v>18.920000000000002</v>
      </c>
      <c r="D1950" s="1">
        <v>34</v>
      </c>
      <c r="E1950" s="1">
        <v>5.98</v>
      </c>
    </row>
    <row r="1951" spans="1:5" x14ac:dyDescent="0.35">
      <c r="A1951" s="1">
        <v>23</v>
      </c>
      <c r="B1951" s="1">
        <v>37.1</v>
      </c>
      <c r="D1951" s="1">
        <v>23</v>
      </c>
      <c r="E1951" s="1">
        <v>5.46</v>
      </c>
    </row>
    <row r="1952" spans="1:5" x14ac:dyDescent="0.35">
      <c r="A1952" s="1">
        <v>25</v>
      </c>
      <c r="B1952" s="1">
        <v>22.515000000000001</v>
      </c>
      <c r="D1952" s="1">
        <v>25</v>
      </c>
      <c r="E1952" s="1">
        <v>4.91</v>
      </c>
    </row>
    <row r="1953" spans="1:5" x14ac:dyDescent="0.35">
      <c r="A1953" s="1">
        <v>24</v>
      </c>
      <c r="B1953" s="1">
        <v>32.700000000000003</v>
      </c>
      <c r="D1953" s="1">
        <v>24</v>
      </c>
      <c r="E1953" s="1">
        <v>4.66</v>
      </c>
    </row>
    <row r="1954" spans="1:5" x14ac:dyDescent="0.35">
      <c r="A1954" s="1">
        <v>36</v>
      </c>
      <c r="B1954" s="1">
        <v>17.75</v>
      </c>
      <c r="D1954" s="1">
        <v>36</v>
      </c>
      <c r="E1954" s="1">
        <v>6.8</v>
      </c>
    </row>
    <row r="1955" spans="1:5" x14ac:dyDescent="0.35">
      <c r="A1955" s="1">
        <v>21</v>
      </c>
      <c r="B1955" s="1">
        <v>33.630000000000003</v>
      </c>
      <c r="D1955" s="1">
        <v>21</v>
      </c>
      <c r="E1955" s="1">
        <v>4.47</v>
      </c>
    </row>
    <row r="1956" spans="1:5" x14ac:dyDescent="0.35">
      <c r="A1956" s="1">
        <v>27</v>
      </c>
      <c r="B1956" s="1">
        <v>34.799999999999997</v>
      </c>
      <c r="D1956" s="1">
        <v>27</v>
      </c>
      <c r="E1956" s="1">
        <v>4.08</v>
      </c>
    </row>
    <row r="1957" spans="1:5" x14ac:dyDescent="0.35">
      <c r="A1957" s="1">
        <v>34</v>
      </c>
      <c r="B1957" s="1">
        <v>16.809999999999999</v>
      </c>
      <c r="D1957" s="1">
        <v>34</v>
      </c>
      <c r="E1957" s="1">
        <v>5.51</v>
      </c>
    </row>
    <row r="1958" spans="1:5" x14ac:dyDescent="0.35">
      <c r="A1958" s="1">
        <v>41</v>
      </c>
      <c r="B1958" s="1">
        <v>16.690000000000001</v>
      </c>
      <c r="D1958" s="1">
        <v>41</v>
      </c>
      <c r="E1958" s="1">
        <v>8.4</v>
      </c>
    </row>
    <row r="1959" spans="1:5" x14ac:dyDescent="0.35">
      <c r="A1959" s="1">
        <v>27</v>
      </c>
      <c r="B1959" s="1">
        <v>23.21</v>
      </c>
      <c r="D1959" s="1">
        <v>27</v>
      </c>
      <c r="E1959" s="1">
        <v>5.14</v>
      </c>
    </row>
    <row r="1960" spans="1:5" x14ac:dyDescent="0.35">
      <c r="A1960" s="1">
        <v>27</v>
      </c>
      <c r="B1960" s="1">
        <v>25.175000000000001</v>
      </c>
      <c r="D1960" s="1">
        <v>27</v>
      </c>
      <c r="E1960" s="1">
        <v>5.21</v>
      </c>
    </row>
    <row r="1961" spans="1:5" x14ac:dyDescent="0.35">
      <c r="A1961" s="1">
        <v>28</v>
      </c>
      <c r="B1961" s="1">
        <v>34.770000000000003</v>
      </c>
      <c r="D1961" s="1">
        <v>28</v>
      </c>
      <c r="E1961" s="1">
        <v>6.23</v>
      </c>
    </row>
    <row r="1962" spans="1:5" x14ac:dyDescent="0.35">
      <c r="A1962" s="1">
        <v>30</v>
      </c>
      <c r="B1962" s="1">
        <v>27.7</v>
      </c>
      <c r="D1962" s="1">
        <v>30</v>
      </c>
      <c r="E1962" s="1">
        <v>5.6</v>
      </c>
    </row>
    <row r="1963" spans="1:5" x14ac:dyDescent="0.35">
      <c r="A1963" s="1">
        <v>34</v>
      </c>
      <c r="B1963" s="1">
        <v>19.12</v>
      </c>
      <c r="D1963" s="1">
        <v>34</v>
      </c>
      <c r="E1963" s="1">
        <v>4.72</v>
      </c>
    </row>
    <row r="1964" spans="1:5" x14ac:dyDescent="0.35">
      <c r="A1964" s="1">
        <v>19</v>
      </c>
      <c r="B1964" s="1">
        <v>32.67</v>
      </c>
      <c r="D1964" s="1">
        <v>19</v>
      </c>
      <c r="E1964" s="1">
        <v>4.67</v>
      </c>
    </row>
    <row r="1965" spans="1:5" x14ac:dyDescent="0.35">
      <c r="A1965" s="1">
        <v>24</v>
      </c>
      <c r="B1965" s="1">
        <v>28.5</v>
      </c>
      <c r="D1965" s="1">
        <v>24</v>
      </c>
      <c r="E1965" s="1">
        <v>6.11</v>
      </c>
    </row>
    <row r="1966" spans="1:5" x14ac:dyDescent="0.35">
      <c r="A1966" s="1">
        <v>23</v>
      </c>
      <c r="B1966" s="1">
        <v>39.270000000000003</v>
      </c>
      <c r="D1966" s="1">
        <v>23</v>
      </c>
      <c r="E1966" s="1">
        <v>6.25</v>
      </c>
    </row>
    <row r="1967" spans="1:5" x14ac:dyDescent="0.35">
      <c r="A1967" s="1">
        <v>26</v>
      </c>
      <c r="B1967" s="1">
        <v>32.49</v>
      </c>
      <c r="D1967" s="1">
        <v>26</v>
      </c>
      <c r="E1967" s="1">
        <v>4</v>
      </c>
    </row>
    <row r="1968" spans="1:5" x14ac:dyDescent="0.35">
      <c r="A1968" s="1">
        <v>26</v>
      </c>
      <c r="B1968" s="1">
        <v>23.7</v>
      </c>
      <c r="D1968" s="1">
        <v>26</v>
      </c>
      <c r="E1968" s="1">
        <v>5.55</v>
      </c>
    </row>
    <row r="1969" spans="1:5" x14ac:dyDescent="0.35">
      <c r="A1969" s="1">
        <v>18</v>
      </c>
      <c r="B1969" s="1">
        <v>30.4</v>
      </c>
      <c r="D1969" s="1">
        <v>18</v>
      </c>
      <c r="E1969" s="1">
        <v>5.95</v>
      </c>
    </row>
    <row r="1970" spans="1:5" x14ac:dyDescent="0.35">
      <c r="A1970" s="1">
        <v>29</v>
      </c>
      <c r="B1970" s="1">
        <v>38.94</v>
      </c>
      <c r="D1970" s="1">
        <v>29</v>
      </c>
      <c r="E1970" s="1">
        <v>4.3600000000000003</v>
      </c>
    </row>
    <row r="1971" spans="1:5" x14ac:dyDescent="0.35">
      <c r="A1971" s="1">
        <v>19</v>
      </c>
      <c r="B1971" s="1">
        <v>31.02</v>
      </c>
      <c r="D1971" s="1">
        <v>19</v>
      </c>
      <c r="E1971" s="1">
        <v>4.84</v>
      </c>
    </row>
    <row r="1972" spans="1:5" x14ac:dyDescent="0.35">
      <c r="A1972" s="1">
        <v>35</v>
      </c>
      <c r="B1972" s="1">
        <v>17.5</v>
      </c>
      <c r="D1972" s="1">
        <v>35</v>
      </c>
      <c r="E1972" s="1">
        <v>4.5599999999999996</v>
      </c>
    </row>
    <row r="1973" spans="1:5" x14ac:dyDescent="0.35">
      <c r="A1973" s="1">
        <v>22</v>
      </c>
      <c r="B1973" s="1">
        <v>34.799999999999997</v>
      </c>
      <c r="D1973" s="1">
        <v>22</v>
      </c>
      <c r="E1973" s="1">
        <v>4.42</v>
      </c>
    </row>
    <row r="1974" spans="1:5" x14ac:dyDescent="0.35">
      <c r="A1974" s="1">
        <v>36</v>
      </c>
      <c r="B1974" s="1">
        <v>17.3</v>
      </c>
      <c r="D1974" s="1">
        <v>36</v>
      </c>
      <c r="E1974" s="1">
        <v>7.66</v>
      </c>
    </row>
    <row r="1975" spans="1:5" x14ac:dyDescent="0.35">
      <c r="A1975" s="1">
        <v>21</v>
      </c>
      <c r="B1975" s="1">
        <v>32.25</v>
      </c>
      <c r="D1975" s="1">
        <v>21</v>
      </c>
      <c r="E1975" s="1">
        <v>5.2</v>
      </c>
    </row>
    <row r="1976" spans="1:5" x14ac:dyDescent="0.35">
      <c r="A1976" s="1">
        <v>26</v>
      </c>
      <c r="B1976" s="1">
        <v>42.4</v>
      </c>
      <c r="D1976" s="1">
        <v>26</v>
      </c>
      <c r="E1976" s="1">
        <v>5.53</v>
      </c>
    </row>
    <row r="1977" spans="1:5" x14ac:dyDescent="0.35">
      <c r="A1977" s="1">
        <v>18</v>
      </c>
      <c r="B1977" s="1">
        <v>38.664999999999999</v>
      </c>
      <c r="D1977" s="1">
        <v>18</v>
      </c>
      <c r="E1977" s="1">
        <v>4.8600000000000003</v>
      </c>
    </row>
    <row r="1978" spans="1:5" x14ac:dyDescent="0.35">
      <c r="A1978" s="1">
        <v>26</v>
      </c>
      <c r="B1978" s="1">
        <v>29.92</v>
      </c>
      <c r="D1978" s="1">
        <v>26</v>
      </c>
      <c r="E1978" s="1">
        <v>5.49</v>
      </c>
    </row>
    <row r="1979" spans="1:5" x14ac:dyDescent="0.35">
      <c r="A1979" s="1">
        <v>26</v>
      </c>
      <c r="B1979" s="1">
        <v>29.48</v>
      </c>
      <c r="D1979" s="1">
        <v>26</v>
      </c>
      <c r="E1979" s="1">
        <v>4.09</v>
      </c>
    </row>
    <row r="1980" spans="1:5" x14ac:dyDescent="0.35">
      <c r="A1980" s="1">
        <v>26</v>
      </c>
      <c r="B1980" s="1">
        <v>28.785</v>
      </c>
      <c r="D1980" s="1">
        <v>26</v>
      </c>
      <c r="E1980" s="1">
        <v>4.3099999999999996</v>
      </c>
    </row>
    <row r="1981" spans="1:5" x14ac:dyDescent="0.35">
      <c r="A1981" s="1">
        <v>26</v>
      </c>
      <c r="B1981" s="1">
        <v>19.8</v>
      </c>
      <c r="D1981" s="1">
        <v>26</v>
      </c>
      <c r="E1981" s="1">
        <v>4</v>
      </c>
    </row>
    <row r="1982" spans="1:5" x14ac:dyDescent="0.35">
      <c r="A1982" s="1">
        <v>29</v>
      </c>
      <c r="B1982" s="1">
        <v>35.53</v>
      </c>
      <c r="D1982" s="1">
        <v>29</v>
      </c>
      <c r="E1982" s="1">
        <v>4.68</v>
      </c>
    </row>
    <row r="1983" spans="1:5" x14ac:dyDescent="0.35">
      <c r="A1983" s="1">
        <v>27</v>
      </c>
      <c r="B1983" s="1">
        <v>21.47</v>
      </c>
      <c r="D1983" s="1">
        <v>27</v>
      </c>
      <c r="E1983" s="1">
        <v>4.0199999999999996</v>
      </c>
    </row>
    <row r="1984" spans="1:5" x14ac:dyDescent="0.35">
      <c r="A1984" s="1">
        <v>29</v>
      </c>
      <c r="B1984" s="1">
        <v>25.9</v>
      </c>
      <c r="D1984" s="1">
        <v>29</v>
      </c>
      <c r="E1984" s="1">
        <v>5.12</v>
      </c>
    </row>
    <row r="1985" spans="1:5" x14ac:dyDescent="0.35">
      <c r="A1985" s="1">
        <v>31</v>
      </c>
      <c r="B1985" s="1">
        <v>20.81</v>
      </c>
      <c r="D1985" s="1">
        <v>31</v>
      </c>
      <c r="E1985" s="1">
        <v>5.52</v>
      </c>
    </row>
    <row r="1986" spans="1:5" x14ac:dyDescent="0.35">
      <c r="A1986" s="1">
        <v>25</v>
      </c>
      <c r="B1986" s="1">
        <v>25.84</v>
      </c>
      <c r="D1986" s="1">
        <v>25</v>
      </c>
      <c r="E1986" s="1">
        <v>5.81</v>
      </c>
    </row>
    <row r="1987" spans="1:5" x14ac:dyDescent="0.35">
      <c r="A1987" s="1">
        <v>19</v>
      </c>
      <c r="B1987" s="1">
        <v>30.95</v>
      </c>
      <c r="D1987" s="1">
        <v>19</v>
      </c>
      <c r="E1987" s="1">
        <v>5.16</v>
      </c>
    </row>
    <row r="1988" spans="1:5" x14ac:dyDescent="0.35">
      <c r="A1988" s="1">
        <v>19</v>
      </c>
      <c r="B1988" s="1">
        <v>30.54</v>
      </c>
      <c r="D1988" s="1">
        <v>19</v>
      </c>
      <c r="E1988" s="1">
        <v>5</v>
      </c>
    </row>
    <row r="1989" spans="1:5" x14ac:dyDescent="0.35">
      <c r="A1989" s="1">
        <v>26</v>
      </c>
      <c r="B1989" s="1">
        <v>33.914999999999999</v>
      </c>
      <c r="D1989" s="1">
        <v>26</v>
      </c>
      <c r="E1989" s="1">
        <v>5.84</v>
      </c>
    </row>
    <row r="1990" spans="1:5" x14ac:dyDescent="0.35">
      <c r="A1990" s="1">
        <v>19</v>
      </c>
      <c r="B1990" s="1">
        <v>33.31</v>
      </c>
      <c r="D1990" s="1">
        <v>19</v>
      </c>
      <c r="E1990" s="1">
        <v>4.1900000000000004</v>
      </c>
    </row>
    <row r="1991" spans="1:5" x14ac:dyDescent="0.35">
      <c r="A1991" s="1">
        <v>21</v>
      </c>
      <c r="B1991" s="1">
        <v>25.745000000000001</v>
      </c>
      <c r="D1991" s="1">
        <v>21</v>
      </c>
      <c r="E1991" s="1">
        <v>4.62</v>
      </c>
    </row>
    <row r="1992" spans="1:5" x14ac:dyDescent="0.35">
      <c r="A1992" s="1">
        <v>28</v>
      </c>
      <c r="B1992" s="1">
        <v>37.1</v>
      </c>
      <c r="D1992" s="1">
        <v>28</v>
      </c>
      <c r="E1992" s="1">
        <v>6.24</v>
      </c>
    </row>
    <row r="1993" spans="1:5" x14ac:dyDescent="0.35">
      <c r="A1993" s="1">
        <v>28</v>
      </c>
      <c r="B1993" s="1">
        <v>35.435000000000002</v>
      </c>
      <c r="D1993" s="1">
        <v>28</v>
      </c>
      <c r="E1993" s="1">
        <v>5.81</v>
      </c>
    </row>
    <row r="1994" spans="1:5" x14ac:dyDescent="0.35">
      <c r="A1994" s="1">
        <v>31</v>
      </c>
      <c r="B1994" s="1">
        <v>20.399999999999999</v>
      </c>
      <c r="D1994" s="1">
        <v>31</v>
      </c>
      <c r="E1994" s="1">
        <v>4.83</v>
      </c>
    </row>
    <row r="1995" spans="1:5" x14ac:dyDescent="0.35">
      <c r="A1995" s="1">
        <v>25</v>
      </c>
      <c r="B1995" s="1">
        <v>42.13</v>
      </c>
      <c r="D1995" s="1">
        <v>25</v>
      </c>
      <c r="E1995" s="1">
        <v>5.72</v>
      </c>
    </row>
    <row r="1996" spans="1:5" x14ac:dyDescent="0.35">
      <c r="A1996" s="1">
        <v>25</v>
      </c>
      <c r="B1996" s="1">
        <v>33.99</v>
      </c>
      <c r="D1996" s="1">
        <v>25</v>
      </c>
      <c r="E1996" s="1">
        <v>4.83</v>
      </c>
    </row>
    <row r="1997" spans="1:5" x14ac:dyDescent="0.35">
      <c r="A1997" s="1">
        <v>25</v>
      </c>
      <c r="B1997" s="1">
        <v>28.594999999999999</v>
      </c>
      <c r="D1997" s="1">
        <v>25</v>
      </c>
      <c r="E1997" s="1">
        <v>4.1399999999999997</v>
      </c>
    </row>
    <row r="1998" spans="1:5" x14ac:dyDescent="0.35">
      <c r="A1998" s="1">
        <v>25</v>
      </c>
      <c r="B1998" s="1">
        <v>20.8</v>
      </c>
      <c r="D1998" s="1">
        <v>25</v>
      </c>
      <c r="E1998" s="1">
        <v>4.07</v>
      </c>
    </row>
    <row r="1999" spans="1:5" x14ac:dyDescent="0.35">
      <c r="A1999" s="1">
        <v>25</v>
      </c>
      <c r="B1999" s="1">
        <v>23.465</v>
      </c>
      <c r="D1999" s="1">
        <v>25</v>
      </c>
      <c r="E1999" s="1">
        <v>6.26</v>
      </c>
    </row>
    <row r="2000" spans="1:5" x14ac:dyDescent="0.35">
      <c r="A2000" s="1">
        <v>26</v>
      </c>
      <c r="B2000" s="1">
        <v>40.185000000000002</v>
      </c>
      <c r="D2000" s="1">
        <v>26</v>
      </c>
      <c r="E2000" s="1">
        <v>5.88</v>
      </c>
    </row>
    <row r="2001" spans="1:5" x14ac:dyDescent="0.35">
      <c r="A2001" s="1">
        <v>21</v>
      </c>
      <c r="B2001" s="1">
        <v>21.89</v>
      </c>
      <c r="D2001" s="1">
        <v>21</v>
      </c>
      <c r="E2001" s="1">
        <v>5.72</v>
      </c>
    </row>
    <row r="2002" spans="1:5" x14ac:dyDescent="0.35">
      <c r="A2002" s="1">
        <v>22</v>
      </c>
      <c r="B2002" s="1">
        <v>29.34</v>
      </c>
      <c r="D2002" s="1">
        <v>22</v>
      </c>
      <c r="E2002" s="1">
        <v>6.09</v>
      </c>
    </row>
    <row r="2003" spans="1:5" x14ac:dyDescent="0.35">
      <c r="A2003" s="1">
        <v>26</v>
      </c>
      <c r="B2003" s="1">
        <v>22.61</v>
      </c>
      <c r="D2003" s="1">
        <v>26</v>
      </c>
      <c r="E2003" s="1">
        <v>4.25</v>
      </c>
    </row>
    <row r="2004" spans="1:5" x14ac:dyDescent="0.35">
      <c r="A2004" s="1">
        <v>26</v>
      </c>
      <c r="B2004" s="1">
        <v>22.23</v>
      </c>
      <c r="D2004" s="1">
        <v>26</v>
      </c>
      <c r="E2004" s="1">
        <v>6.09</v>
      </c>
    </row>
    <row r="2005" spans="1:5" x14ac:dyDescent="0.35">
      <c r="A2005" s="1">
        <v>28</v>
      </c>
      <c r="B2005" s="1">
        <v>33.4</v>
      </c>
      <c r="D2005" s="1">
        <v>28</v>
      </c>
      <c r="E2005" s="1">
        <v>5.51</v>
      </c>
    </row>
    <row r="2006" spans="1:5" x14ac:dyDescent="0.35">
      <c r="A2006" s="1">
        <v>28</v>
      </c>
      <c r="B2006" s="1">
        <v>33.11</v>
      </c>
      <c r="D2006" s="1">
        <v>28</v>
      </c>
      <c r="E2006" s="1">
        <v>5.63</v>
      </c>
    </row>
    <row r="2007" spans="1:5" x14ac:dyDescent="0.35">
      <c r="A2007" s="1">
        <v>21</v>
      </c>
      <c r="B2007" s="1">
        <v>16.815000000000001</v>
      </c>
      <c r="D2007" s="1">
        <v>21</v>
      </c>
      <c r="E2007" s="1">
        <v>5.29</v>
      </c>
    </row>
    <row r="2008" spans="1:5" x14ac:dyDescent="0.35">
      <c r="A2008" s="1">
        <v>29</v>
      </c>
      <c r="B2008" s="1">
        <v>25.61</v>
      </c>
      <c r="D2008" s="1">
        <v>29</v>
      </c>
      <c r="E2008" s="1">
        <v>4</v>
      </c>
    </row>
    <row r="2009" spans="1:5" x14ac:dyDescent="0.35">
      <c r="A2009" s="1">
        <v>28</v>
      </c>
      <c r="B2009" s="1">
        <v>25.8</v>
      </c>
      <c r="D2009" s="1">
        <v>28</v>
      </c>
      <c r="E2009" s="1">
        <v>5.49</v>
      </c>
    </row>
    <row r="2010" spans="1:5" x14ac:dyDescent="0.35">
      <c r="A2010" s="1">
        <v>23</v>
      </c>
      <c r="B2010" s="1">
        <v>27.39</v>
      </c>
      <c r="D2010" s="1">
        <v>23</v>
      </c>
      <c r="E2010" s="1">
        <v>5.34</v>
      </c>
    </row>
    <row r="2011" spans="1:5" x14ac:dyDescent="0.35">
      <c r="A2011" s="1">
        <v>35</v>
      </c>
      <c r="B2011" s="1">
        <v>17.03</v>
      </c>
      <c r="D2011" s="1">
        <v>35</v>
      </c>
      <c r="E2011" s="1">
        <v>4.12</v>
      </c>
    </row>
    <row r="2012" spans="1:5" x14ac:dyDescent="0.35">
      <c r="A2012" s="1">
        <v>21</v>
      </c>
      <c r="B2012" s="1">
        <v>23.75</v>
      </c>
      <c r="D2012" s="1">
        <v>21</v>
      </c>
      <c r="E2012" s="1">
        <v>5.49</v>
      </c>
    </row>
    <row r="2013" spans="1:5" x14ac:dyDescent="0.35">
      <c r="A2013" s="1">
        <v>27</v>
      </c>
      <c r="B2013" s="1">
        <v>26.03</v>
      </c>
      <c r="D2013" s="1">
        <v>27</v>
      </c>
      <c r="E2013" s="1">
        <v>5.1100000000000003</v>
      </c>
    </row>
    <row r="2014" spans="1:5" x14ac:dyDescent="0.35">
      <c r="A2014" s="1">
        <v>33</v>
      </c>
      <c r="B2014" s="1">
        <v>16.079999999999998</v>
      </c>
      <c r="D2014" s="1">
        <v>33</v>
      </c>
      <c r="E2014" s="1">
        <v>5.94</v>
      </c>
    </row>
    <row r="2015" spans="1:5" x14ac:dyDescent="0.35">
      <c r="A2015" s="1">
        <v>28</v>
      </c>
      <c r="B2015" s="1">
        <v>30.875</v>
      </c>
      <c r="D2015" s="1">
        <v>28</v>
      </c>
      <c r="E2015" s="1">
        <v>5.54</v>
      </c>
    </row>
    <row r="2016" spans="1:5" x14ac:dyDescent="0.35">
      <c r="A2016" s="1">
        <v>20</v>
      </c>
      <c r="B2016" s="1">
        <v>31.79</v>
      </c>
      <c r="D2016" s="1">
        <v>20</v>
      </c>
      <c r="E2016" s="1">
        <v>7.09</v>
      </c>
    </row>
    <row r="2017" spans="1:5" x14ac:dyDescent="0.35">
      <c r="A2017" s="1">
        <v>25</v>
      </c>
      <c r="B2017" s="1">
        <v>28.48</v>
      </c>
      <c r="D2017" s="1">
        <v>25</v>
      </c>
      <c r="E2017" s="1">
        <v>6.22</v>
      </c>
    </row>
    <row r="2018" spans="1:5" x14ac:dyDescent="0.35">
      <c r="A2018" s="1">
        <v>24</v>
      </c>
      <c r="B2018" s="1">
        <v>26.6</v>
      </c>
      <c r="D2018" s="1">
        <v>24</v>
      </c>
      <c r="E2018" s="1">
        <v>4.33</v>
      </c>
    </row>
    <row r="2019" spans="1:5" x14ac:dyDescent="0.35">
      <c r="A2019" s="1">
        <v>24</v>
      </c>
      <c r="B2019" s="1">
        <v>25.27</v>
      </c>
      <c r="D2019" s="1">
        <v>24</v>
      </c>
      <c r="E2019" s="1">
        <v>5.83</v>
      </c>
    </row>
    <row r="2020" spans="1:5" x14ac:dyDescent="0.35">
      <c r="A2020" s="1">
        <v>25</v>
      </c>
      <c r="B2020" s="1">
        <v>34.484999999999999</v>
      </c>
      <c r="D2020" s="1">
        <v>25</v>
      </c>
      <c r="E2020" s="1">
        <v>4.7</v>
      </c>
    </row>
    <row r="2021" spans="1:5" x14ac:dyDescent="0.35">
      <c r="A2021" s="1">
        <v>34</v>
      </c>
      <c r="B2021" s="1">
        <v>15.57</v>
      </c>
      <c r="D2021" s="1">
        <v>34</v>
      </c>
      <c r="E2021" s="1">
        <v>4.07</v>
      </c>
    </row>
    <row r="2022" spans="1:5" x14ac:dyDescent="0.35">
      <c r="A2022" s="1">
        <v>20</v>
      </c>
      <c r="B2022" s="1">
        <v>30.36</v>
      </c>
      <c r="D2022" s="1">
        <v>20</v>
      </c>
      <c r="E2022" s="1">
        <v>9.39</v>
      </c>
    </row>
    <row r="2023" spans="1:5" x14ac:dyDescent="0.35">
      <c r="A2023" s="1">
        <v>31</v>
      </c>
      <c r="B2023" s="1">
        <v>19.37</v>
      </c>
      <c r="D2023" s="1">
        <v>31</v>
      </c>
      <c r="E2023" s="1">
        <v>4.18</v>
      </c>
    </row>
    <row r="2024" spans="1:5" x14ac:dyDescent="0.35">
      <c r="A2024" s="1">
        <v>35</v>
      </c>
      <c r="B2024" s="1">
        <v>16.71</v>
      </c>
      <c r="D2024" s="1">
        <v>35</v>
      </c>
      <c r="E2024" s="1">
        <v>4.18</v>
      </c>
    </row>
    <row r="2025" spans="1:5" x14ac:dyDescent="0.35">
      <c r="A2025" s="1">
        <v>27</v>
      </c>
      <c r="B2025" s="1">
        <v>24.1</v>
      </c>
      <c r="D2025" s="1">
        <v>27</v>
      </c>
      <c r="E2025" s="1">
        <v>4.4000000000000004</v>
      </c>
    </row>
    <row r="2026" spans="1:5" x14ac:dyDescent="0.35">
      <c r="A2026" s="1">
        <v>20</v>
      </c>
      <c r="B2026" s="1">
        <v>29.77</v>
      </c>
      <c r="D2026" s="1">
        <v>20</v>
      </c>
      <c r="E2026" s="1">
        <v>9.9</v>
      </c>
    </row>
    <row r="2027" spans="1:5" x14ac:dyDescent="0.35">
      <c r="A2027" s="1">
        <v>26</v>
      </c>
      <c r="B2027" s="1">
        <v>46.53</v>
      </c>
      <c r="D2027" s="1">
        <v>26</v>
      </c>
      <c r="E2027" s="1">
        <v>4.84</v>
      </c>
    </row>
    <row r="2028" spans="1:5" x14ac:dyDescent="0.35">
      <c r="A2028" s="1">
        <v>20</v>
      </c>
      <c r="B2028" s="1">
        <v>23.4</v>
      </c>
      <c r="D2028" s="1">
        <v>20</v>
      </c>
      <c r="E2028" s="1">
        <v>5.53</v>
      </c>
    </row>
    <row r="2029" spans="1:5" x14ac:dyDescent="0.35">
      <c r="A2029" s="1">
        <v>26</v>
      </c>
      <c r="B2029" s="1">
        <v>30</v>
      </c>
      <c r="D2029" s="1">
        <v>26</v>
      </c>
      <c r="E2029" s="1">
        <v>4.33</v>
      </c>
    </row>
    <row r="2030" spans="1:5" x14ac:dyDescent="0.35">
      <c r="A2030" s="1">
        <v>26</v>
      </c>
      <c r="B2030" s="1">
        <v>29.15</v>
      </c>
      <c r="D2030" s="1">
        <v>26</v>
      </c>
      <c r="E2030" s="1">
        <v>4.91</v>
      </c>
    </row>
    <row r="2031" spans="1:5" x14ac:dyDescent="0.35">
      <c r="A2031" s="1">
        <v>23</v>
      </c>
      <c r="B2031" s="1">
        <v>34.865000000000002</v>
      </c>
      <c r="D2031" s="1">
        <v>23</v>
      </c>
      <c r="E2031" s="1">
        <v>4.8</v>
      </c>
    </row>
    <row r="2032" spans="1:5" x14ac:dyDescent="0.35">
      <c r="A2032" s="1">
        <v>22</v>
      </c>
      <c r="B2032" s="1">
        <v>28.12</v>
      </c>
      <c r="D2032" s="1">
        <v>22</v>
      </c>
      <c r="E2032" s="1">
        <v>5.55</v>
      </c>
    </row>
    <row r="2033" spans="1:5" x14ac:dyDescent="0.35">
      <c r="A2033" s="1">
        <v>26</v>
      </c>
      <c r="B2033" s="1">
        <v>29.45</v>
      </c>
      <c r="D2033" s="1">
        <v>26</v>
      </c>
      <c r="E2033" s="1">
        <v>5.24</v>
      </c>
    </row>
    <row r="2034" spans="1:5" x14ac:dyDescent="0.35">
      <c r="A2034" s="1">
        <v>29</v>
      </c>
      <c r="B2034" s="1">
        <v>27.94</v>
      </c>
      <c r="D2034" s="1">
        <v>29</v>
      </c>
      <c r="E2034" s="1">
        <v>6.08</v>
      </c>
    </row>
    <row r="2035" spans="1:5" x14ac:dyDescent="0.35">
      <c r="A2035" s="1">
        <v>29</v>
      </c>
      <c r="B2035" s="1">
        <v>27.2</v>
      </c>
      <c r="D2035" s="1">
        <v>29</v>
      </c>
      <c r="E2035" s="1">
        <v>5.83</v>
      </c>
    </row>
    <row r="2036" spans="1:5" x14ac:dyDescent="0.35">
      <c r="A2036" s="1">
        <v>24</v>
      </c>
      <c r="B2036" s="1">
        <v>33.344999999999999</v>
      </c>
      <c r="D2036" s="1">
        <v>24</v>
      </c>
      <c r="E2036" s="1">
        <v>4.29</v>
      </c>
    </row>
    <row r="2037" spans="1:5" x14ac:dyDescent="0.35">
      <c r="A2037" s="1">
        <v>24</v>
      </c>
      <c r="B2037" s="1">
        <v>29.925000000000001</v>
      </c>
      <c r="D2037" s="1">
        <v>24</v>
      </c>
      <c r="E2037" s="1">
        <v>5.3</v>
      </c>
    </row>
    <row r="2038" spans="1:5" x14ac:dyDescent="0.35">
      <c r="A2038" s="1">
        <v>24</v>
      </c>
      <c r="B2038" s="1">
        <v>24.225000000000001</v>
      </c>
      <c r="D2038" s="1">
        <v>24</v>
      </c>
      <c r="E2038" s="1">
        <v>4.42</v>
      </c>
    </row>
    <row r="2039" spans="1:5" x14ac:dyDescent="0.35">
      <c r="A2039" s="1">
        <v>22</v>
      </c>
      <c r="B2039" s="1">
        <v>29.68</v>
      </c>
      <c r="D2039" s="1">
        <v>22</v>
      </c>
      <c r="E2039" s="1">
        <v>5.68</v>
      </c>
    </row>
    <row r="2040" spans="1:5" x14ac:dyDescent="0.35">
      <c r="A2040" s="1">
        <v>19</v>
      </c>
      <c r="B2040" s="1">
        <v>20.614999999999998</v>
      </c>
      <c r="D2040" s="1">
        <v>19</v>
      </c>
      <c r="E2040" s="1">
        <v>6.05</v>
      </c>
    </row>
    <row r="2041" spans="1:5" x14ac:dyDescent="0.35">
      <c r="A2041" s="1">
        <v>18</v>
      </c>
      <c r="B2041" s="1">
        <v>32.119999999999997</v>
      </c>
      <c r="D2041" s="1">
        <v>18</v>
      </c>
      <c r="E2041" s="1">
        <v>5.33</v>
      </c>
    </row>
    <row r="2042" spans="1:5" x14ac:dyDescent="0.35">
      <c r="A2042" s="1">
        <v>23</v>
      </c>
      <c r="B2042" s="1">
        <v>27.36</v>
      </c>
      <c r="D2042" s="1">
        <v>23</v>
      </c>
      <c r="E2042" s="1">
        <v>6.22</v>
      </c>
    </row>
    <row r="2043" spans="1:5" x14ac:dyDescent="0.35">
      <c r="A2043" s="1">
        <v>23</v>
      </c>
      <c r="B2043" s="1">
        <v>17.385000000000002</v>
      </c>
      <c r="D2043" s="1">
        <v>23</v>
      </c>
      <c r="E2043" s="1">
        <v>5.84</v>
      </c>
    </row>
    <row r="2044" spans="1:5" x14ac:dyDescent="0.35">
      <c r="A2044" s="1">
        <v>18</v>
      </c>
      <c r="B2044" s="1">
        <v>30.13</v>
      </c>
      <c r="D2044" s="1">
        <v>18</v>
      </c>
      <c r="E2044" s="1">
        <v>5.71</v>
      </c>
    </row>
    <row r="2045" spans="1:5" x14ac:dyDescent="0.35">
      <c r="A2045" s="1">
        <v>25</v>
      </c>
      <c r="B2045" s="1">
        <v>25.44</v>
      </c>
      <c r="D2045" s="1">
        <v>25</v>
      </c>
      <c r="E2045" s="1">
        <v>6.04</v>
      </c>
    </row>
    <row r="2046" spans="1:5" x14ac:dyDescent="0.35">
      <c r="A2046" s="1">
        <v>22</v>
      </c>
      <c r="B2046" s="1">
        <v>39.805</v>
      </c>
      <c r="D2046" s="1">
        <v>22</v>
      </c>
      <c r="E2046" s="1">
        <v>4.38</v>
      </c>
    </row>
    <row r="2047" spans="1:5" x14ac:dyDescent="0.35">
      <c r="A2047" s="1">
        <v>22</v>
      </c>
      <c r="B2047" s="1">
        <v>30.4</v>
      </c>
      <c r="D2047" s="1">
        <v>22</v>
      </c>
      <c r="E2047" s="1">
        <v>5.56</v>
      </c>
    </row>
    <row r="2048" spans="1:5" x14ac:dyDescent="0.35">
      <c r="A2048" s="1">
        <v>22</v>
      </c>
      <c r="B2048" s="1">
        <v>23.18</v>
      </c>
      <c r="D2048" s="1">
        <v>22</v>
      </c>
      <c r="E2048" s="1">
        <v>4.24</v>
      </c>
    </row>
    <row r="2049" spans="1:5" x14ac:dyDescent="0.35">
      <c r="A2049" s="1">
        <v>19</v>
      </c>
      <c r="B2049" s="1">
        <v>39.615000000000002</v>
      </c>
      <c r="D2049" s="1">
        <v>19</v>
      </c>
      <c r="E2049" s="1">
        <v>6.32</v>
      </c>
    </row>
    <row r="2050" spans="1:5" x14ac:dyDescent="0.35">
      <c r="A2050" s="1">
        <v>25</v>
      </c>
      <c r="B2050" s="1">
        <v>30.59</v>
      </c>
      <c r="D2050" s="1">
        <v>25</v>
      </c>
      <c r="E2050" s="1">
        <v>6.3</v>
      </c>
    </row>
    <row r="2051" spans="1:5" x14ac:dyDescent="0.35">
      <c r="A2051" s="1">
        <v>34</v>
      </c>
      <c r="B2051" s="1">
        <v>16.72</v>
      </c>
      <c r="D2051" s="1">
        <v>34</v>
      </c>
      <c r="E2051" s="1">
        <v>4.38</v>
      </c>
    </row>
    <row r="2052" spans="1:5" x14ac:dyDescent="0.35">
      <c r="A2052" s="1">
        <v>25</v>
      </c>
      <c r="B2052" s="1">
        <v>26.22</v>
      </c>
      <c r="D2052" s="1">
        <v>25</v>
      </c>
      <c r="E2052" s="1">
        <v>4.6500000000000004</v>
      </c>
    </row>
    <row r="2053" spans="1:5" x14ac:dyDescent="0.35">
      <c r="A2053" s="1">
        <v>19</v>
      </c>
      <c r="B2053" s="1">
        <v>31.824999999999999</v>
      </c>
      <c r="D2053" s="1">
        <v>19</v>
      </c>
      <c r="E2053" s="1">
        <v>4.7</v>
      </c>
    </row>
    <row r="2054" spans="1:5" x14ac:dyDescent="0.35">
      <c r="A2054" s="1">
        <v>19</v>
      </c>
      <c r="B2054" s="1">
        <v>25.745000000000001</v>
      </c>
      <c r="D2054" s="1">
        <v>19</v>
      </c>
      <c r="E2054" s="1">
        <v>4.34</v>
      </c>
    </row>
    <row r="2055" spans="1:5" x14ac:dyDescent="0.35">
      <c r="A2055" s="1">
        <v>19</v>
      </c>
      <c r="B2055" s="1">
        <v>24.605</v>
      </c>
      <c r="D2055" s="1">
        <v>19</v>
      </c>
      <c r="E2055" s="1">
        <v>5.62</v>
      </c>
    </row>
    <row r="2056" spans="1:5" x14ac:dyDescent="0.35">
      <c r="A2056" s="1">
        <v>19</v>
      </c>
      <c r="B2056" s="1">
        <v>24.51</v>
      </c>
      <c r="D2056" s="1">
        <v>19</v>
      </c>
      <c r="E2056" s="1">
        <v>4.24</v>
      </c>
    </row>
    <row r="2057" spans="1:5" x14ac:dyDescent="0.35">
      <c r="A2057" s="1">
        <v>26</v>
      </c>
      <c r="B2057" s="1">
        <v>31.065000000000001</v>
      </c>
      <c r="D2057" s="1">
        <v>26</v>
      </c>
      <c r="E2057" s="1">
        <v>4.57</v>
      </c>
    </row>
    <row r="2058" spans="1:5" x14ac:dyDescent="0.35">
      <c r="A2058" s="1">
        <v>23</v>
      </c>
      <c r="B2058" s="1">
        <v>28.12</v>
      </c>
      <c r="D2058" s="1">
        <v>23</v>
      </c>
      <c r="E2058" s="1">
        <v>5.05</v>
      </c>
    </row>
    <row r="2059" spans="1:5" x14ac:dyDescent="0.35">
      <c r="A2059" s="1">
        <v>28</v>
      </c>
      <c r="B2059" s="1">
        <v>38.06</v>
      </c>
      <c r="D2059" s="1">
        <v>28</v>
      </c>
      <c r="E2059" s="1">
        <v>6.16</v>
      </c>
    </row>
    <row r="2060" spans="1:5" x14ac:dyDescent="0.35">
      <c r="A2060" s="1">
        <v>28</v>
      </c>
      <c r="B2060" s="1">
        <v>24.96</v>
      </c>
      <c r="D2060" s="1">
        <v>28</v>
      </c>
      <c r="E2060" s="1">
        <v>4.57</v>
      </c>
    </row>
    <row r="2061" spans="1:5" x14ac:dyDescent="0.35">
      <c r="A2061" s="1">
        <v>26</v>
      </c>
      <c r="B2061" s="1">
        <v>17.670000000000002</v>
      </c>
      <c r="D2061" s="1">
        <v>26</v>
      </c>
      <c r="E2061" s="1">
        <v>5.53</v>
      </c>
    </row>
    <row r="2062" spans="1:5" x14ac:dyDescent="0.35">
      <c r="A2062" s="1">
        <v>22</v>
      </c>
      <c r="B2062" s="1">
        <v>31.35</v>
      </c>
      <c r="D2062" s="1">
        <v>22</v>
      </c>
      <c r="E2062" s="1">
        <v>5.84</v>
      </c>
    </row>
    <row r="2063" spans="1:5" x14ac:dyDescent="0.35">
      <c r="A2063" s="1">
        <v>22</v>
      </c>
      <c r="B2063" s="1">
        <v>28.31</v>
      </c>
      <c r="D2063" s="1">
        <v>22</v>
      </c>
      <c r="E2063" s="1">
        <v>6.41</v>
      </c>
    </row>
    <row r="2064" spans="1:5" x14ac:dyDescent="0.35">
      <c r="A2064" s="1">
        <v>25</v>
      </c>
      <c r="B2064" s="1">
        <v>30.3</v>
      </c>
      <c r="D2064" s="1">
        <v>25</v>
      </c>
      <c r="E2064" s="1">
        <v>4.7300000000000004</v>
      </c>
    </row>
    <row r="2065" spans="1:5" x14ac:dyDescent="0.35">
      <c r="A2065" s="1">
        <v>21</v>
      </c>
      <c r="B2065" s="1">
        <v>26.4</v>
      </c>
      <c r="D2065" s="1">
        <v>21</v>
      </c>
      <c r="E2065" s="1">
        <v>6.22</v>
      </c>
    </row>
    <row r="2066" spans="1:5" x14ac:dyDescent="0.35">
      <c r="A2066" s="1">
        <v>21</v>
      </c>
      <c r="B2066" s="1">
        <v>22.135000000000002</v>
      </c>
      <c r="D2066" s="1">
        <v>21</v>
      </c>
      <c r="E2066" s="1">
        <v>4.46</v>
      </c>
    </row>
    <row r="2067" spans="1:5" x14ac:dyDescent="0.35">
      <c r="A2067" s="1">
        <v>21</v>
      </c>
      <c r="B2067" s="1">
        <v>17.399999999999999</v>
      </c>
      <c r="D2067" s="1">
        <v>21</v>
      </c>
      <c r="E2067" s="1">
        <v>4.5</v>
      </c>
    </row>
    <row r="2068" spans="1:5" x14ac:dyDescent="0.35">
      <c r="A2068" s="1">
        <v>20</v>
      </c>
      <c r="B2068" s="1">
        <v>28.06</v>
      </c>
      <c r="D2068" s="1">
        <v>20</v>
      </c>
      <c r="E2068" s="1">
        <v>8.93</v>
      </c>
    </row>
    <row r="2069" spans="1:5" x14ac:dyDescent="0.35">
      <c r="A2069" s="1">
        <v>20</v>
      </c>
      <c r="B2069" s="1">
        <v>31.13</v>
      </c>
      <c r="D2069" s="1">
        <v>20</v>
      </c>
      <c r="E2069" s="1">
        <v>11.02</v>
      </c>
    </row>
    <row r="2070" spans="1:5" x14ac:dyDescent="0.35">
      <c r="A2070" s="1">
        <v>31</v>
      </c>
      <c r="B2070" s="1">
        <v>18.46</v>
      </c>
      <c r="D2070" s="1">
        <v>31</v>
      </c>
      <c r="E2070" s="1">
        <v>5.25</v>
      </c>
    </row>
    <row r="2071" spans="1:5" x14ac:dyDescent="0.35">
      <c r="A2071" s="1">
        <v>32</v>
      </c>
      <c r="B2071" s="1">
        <v>17.3</v>
      </c>
      <c r="D2071" s="1">
        <v>32</v>
      </c>
      <c r="E2071" s="1">
        <v>4.75</v>
      </c>
    </row>
    <row r="2072" spans="1:5" x14ac:dyDescent="0.35">
      <c r="A2072" s="1">
        <v>25</v>
      </c>
      <c r="B2072" s="1">
        <v>35.625</v>
      </c>
      <c r="D2072" s="1">
        <v>25</v>
      </c>
      <c r="E2072" s="1">
        <v>4.68</v>
      </c>
    </row>
    <row r="2073" spans="1:5" x14ac:dyDescent="0.35">
      <c r="A2073" s="1">
        <v>22</v>
      </c>
      <c r="B2073" s="1">
        <v>20.234999999999999</v>
      </c>
      <c r="D2073" s="1">
        <v>22</v>
      </c>
      <c r="E2073" s="1">
        <v>6.17</v>
      </c>
    </row>
    <row r="2074" spans="1:5" x14ac:dyDescent="0.35">
      <c r="A2074" s="1">
        <v>25</v>
      </c>
      <c r="B2074" s="1">
        <v>27.55</v>
      </c>
      <c r="D2074" s="1">
        <v>25</v>
      </c>
      <c r="E2074" s="1">
        <v>4.5599999999999996</v>
      </c>
    </row>
    <row r="2075" spans="1:5" x14ac:dyDescent="0.35">
      <c r="A2075" s="1">
        <v>31</v>
      </c>
      <c r="B2075" s="1">
        <v>17.97</v>
      </c>
      <c r="D2075" s="1">
        <v>31</v>
      </c>
      <c r="E2075" s="1">
        <v>6.3</v>
      </c>
    </row>
    <row r="2076" spans="1:5" x14ac:dyDescent="0.35">
      <c r="A2076" s="1">
        <v>18</v>
      </c>
      <c r="B2076" s="1">
        <v>29.98</v>
      </c>
      <c r="D2076" s="1">
        <v>18</v>
      </c>
      <c r="E2076" s="1">
        <v>6.03</v>
      </c>
    </row>
    <row r="2077" spans="1:5" x14ac:dyDescent="0.35">
      <c r="A2077" s="1">
        <v>27</v>
      </c>
      <c r="B2077" s="1">
        <v>33.659999999999997</v>
      </c>
      <c r="D2077" s="1">
        <v>27</v>
      </c>
      <c r="E2077" s="1">
        <v>4.2</v>
      </c>
    </row>
    <row r="2078" spans="1:5" x14ac:dyDescent="0.35">
      <c r="A2078" s="1">
        <v>27</v>
      </c>
      <c r="B2078" s="1">
        <v>32.67</v>
      </c>
      <c r="D2078" s="1">
        <v>27</v>
      </c>
      <c r="E2078" s="1">
        <v>5.61</v>
      </c>
    </row>
    <row r="2079" spans="1:5" x14ac:dyDescent="0.35">
      <c r="A2079" s="1">
        <v>27</v>
      </c>
      <c r="B2079" s="1">
        <v>30.5</v>
      </c>
      <c r="D2079" s="1">
        <v>27</v>
      </c>
      <c r="E2079" s="1">
        <v>5.88</v>
      </c>
    </row>
    <row r="2080" spans="1:5" x14ac:dyDescent="0.35">
      <c r="A2080" s="1">
        <v>27</v>
      </c>
      <c r="B2080" s="1">
        <v>23.1</v>
      </c>
      <c r="D2080" s="1">
        <v>27</v>
      </c>
      <c r="E2080" s="1">
        <v>5.92</v>
      </c>
    </row>
    <row r="2081" spans="1:5" x14ac:dyDescent="0.35">
      <c r="A2081" s="1">
        <v>24</v>
      </c>
      <c r="B2081" s="1">
        <v>39.49</v>
      </c>
      <c r="D2081" s="1">
        <v>24</v>
      </c>
      <c r="E2081" s="1">
        <v>4.8099999999999996</v>
      </c>
    </row>
    <row r="2082" spans="1:5" x14ac:dyDescent="0.35">
      <c r="A2082" s="1">
        <v>24</v>
      </c>
      <c r="B2082" s="1">
        <v>33.99</v>
      </c>
      <c r="D2082" s="1">
        <v>24</v>
      </c>
      <c r="E2082" s="1">
        <v>4.55</v>
      </c>
    </row>
    <row r="2083" spans="1:5" x14ac:dyDescent="0.35">
      <c r="A2083" s="1">
        <v>24</v>
      </c>
      <c r="B2083" s="1">
        <v>27.72</v>
      </c>
      <c r="D2083" s="1">
        <v>24</v>
      </c>
      <c r="E2083" s="1">
        <v>6.43</v>
      </c>
    </row>
    <row r="2084" spans="1:5" x14ac:dyDescent="0.35">
      <c r="A2084" s="1">
        <v>20</v>
      </c>
      <c r="B2084" s="1">
        <v>30.59</v>
      </c>
      <c r="D2084" s="1">
        <v>20</v>
      </c>
      <c r="E2084" s="1">
        <v>11.62</v>
      </c>
    </row>
    <row r="2085" spans="1:5" x14ac:dyDescent="0.35">
      <c r="A2085" s="1">
        <v>24</v>
      </c>
      <c r="B2085" s="1">
        <v>22.6</v>
      </c>
      <c r="D2085" s="1">
        <v>24</v>
      </c>
      <c r="E2085" s="1">
        <v>6.04</v>
      </c>
    </row>
    <row r="2086" spans="1:5" x14ac:dyDescent="0.35">
      <c r="A2086" s="1">
        <v>20</v>
      </c>
      <c r="B2086" s="1">
        <v>28.785</v>
      </c>
      <c r="D2086" s="1">
        <v>20</v>
      </c>
      <c r="E2086" s="1">
        <v>8.82</v>
      </c>
    </row>
    <row r="2087" spans="1:5" x14ac:dyDescent="0.35">
      <c r="A2087" s="1">
        <v>23</v>
      </c>
      <c r="B2087" s="1">
        <v>50.38</v>
      </c>
      <c r="D2087" s="1">
        <v>23</v>
      </c>
      <c r="E2087" s="1">
        <v>5.8</v>
      </c>
    </row>
    <row r="2088" spans="1:5" x14ac:dyDescent="0.35">
      <c r="A2088" s="1">
        <v>23</v>
      </c>
      <c r="B2088" s="1">
        <v>35.200000000000003</v>
      </c>
      <c r="D2088" s="1">
        <v>23</v>
      </c>
      <c r="E2088" s="1">
        <v>4.28</v>
      </c>
    </row>
    <row r="2089" spans="1:5" x14ac:dyDescent="0.35">
      <c r="A2089" s="1">
        <v>22</v>
      </c>
      <c r="B2089" s="1">
        <v>35.72</v>
      </c>
      <c r="D2089" s="1">
        <v>22</v>
      </c>
      <c r="E2089" s="1">
        <v>5.5</v>
      </c>
    </row>
    <row r="2090" spans="1:5" x14ac:dyDescent="0.35">
      <c r="A2090" s="1">
        <v>23</v>
      </c>
      <c r="B2090" s="1">
        <v>24.51</v>
      </c>
      <c r="D2090" s="1">
        <v>23</v>
      </c>
      <c r="E2090" s="1">
        <v>4.6900000000000004</v>
      </c>
    </row>
    <row r="2091" spans="1:5" x14ac:dyDescent="0.35">
      <c r="A2091" s="1">
        <v>23</v>
      </c>
      <c r="B2091" s="1">
        <v>23.844999999999999</v>
      </c>
      <c r="D2091" s="1">
        <v>23</v>
      </c>
      <c r="E2091" s="1">
        <v>4.43</v>
      </c>
    </row>
    <row r="2092" spans="1:5" x14ac:dyDescent="0.35">
      <c r="A2092" s="1">
        <v>34</v>
      </c>
      <c r="B2092" s="1">
        <v>15.68</v>
      </c>
      <c r="D2092" s="1">
        <v>34</v>
      </c>
      <c r="E2092" s="1">
        <v>6.16</v>
      </c>
    </row>
    <row r="2093" spans="1:5" x14ac:dyDescent="0.35">
      <c r="A2093" s="1">
        <v>20</v>
      </c>
      <c r="B2093" s="1">
        <v>32.395000000000003</v>
      </c>
      <c r="D2093" s="1">
        <v>20</v>
      </c>
      <c r="E2093" s="1">
        <v>6.66</v>
      </c>
    </row>
    <row r="2094" spans="1:5" x14ac:dyDescent="0.35">
      <c r="A2094" s="1">
        <v>24</v>
      </c>
      <c r="B2094" s="1">
        <v>23.655000000000001</v>
      </c>
      <c r="D2094" s="1">
        <v>24</v>
      </c>
      <c r="E2094" s="1">
        <v>5.92</v>
      </c>
    </row>
    <row r="2095" spans="1:5" x14ac:dyDescent="0.35">
      <c r="A2095" s="1">
        <v>19</v>
      </c>
      <c r="B2095" s="1">
        <v>28.4</v>
      </c>
      <c r="D2095" s="1">
        <v>19</v>
      </c>
      <c r="E2095" s="1">
        <v>5.97</v>
      </c>
    </row>
    <row r="2096" spans="1:5" x14ac:dyDescent="0.35">
      <c r="A2096" s="1">
        <v>26</v>
      </c>
      <c r="B2096" s="1">
        <v>35.42</v>
      </c>
      <c r="D2096" s="1">
        <v>26</v>
      </c>
      <c r="E2096" s="1">
        <v>4.6399999999999997</v>
      </c>
    </row>
    <row r="2097" spans="1:5" x14ac:dyDescent="0.35">
      <c r="A2097" s="1">
        <v>18</v>
      </c>
      <c r="B2097" s="1">
        <v>26.18</v>
      </c>
      <c r="D2097" s="1">
        <v>18</v>
      </c>
      <c r="E2097" s="1">
        <v>6.12</v>
      </c>
    </row>
    <row r="2098" spans="1:5" x14ac:dyDescent="0.35">
      <c r="A2098" s="1">
        <v>26</v>
      </c>
      <c r="B2098" s="1">
        <v>20.8</v>
      </c>
      <c r="D2098" s="1">
        <v>26</v>
      </c>
      <c r="E2098" s="1">
        <v>4.87</v>
      </c>
    </row>
    <row r="2099" spans="1:5" x14ac:dyDescent="0.35">
      <c r="A2099" s="1">
        <v>33</v>
      </c>
      <c r="B2099" s="1">
        <v>15.82</v>
      </c>
      <c r="D2099" s="1">
        <v>33</v>
      </c>
      <c r="E2099" s="1">
        <v>4.5999999999999996</v>
      </c>
    </row>
    <row r="2100" spans="1:5" x14ac:dyDescent="0.35">
      <c r="A2100" s="1">
        <v>31</v>
      </c>
      <c r="B2100" s="1">
        <v>17.670000000000002</v>
      </c>
      <c r="D2100" s="1">
        <v>31</v>
      </c>
      <c r="E2100" s="1">
        <v>4.78</v>
      </c>
    </row>
    <row r="2101" spans="1:5" x14ac:dyDescent="0.35">
      <c r="A2101" s="1">
        <v>20</v>
      </c>
      <c r="B2101" s="1">
        <v>31.92</v>
      </c>
      <c r="D2101" s="1">
        <v>20</v>
      </c>
      <c r="E2101" s="1">
        <v>11.05</v>
      </c>
    </row>
    <row r="2102" spans="1:5" x14ac:dyDescent="0.35">
      <c r="A2102" s="1">
        <v>20</v>
      </c>
      <c r="B2102" s="1">
        <v>28.975000000000001</v>
      </c>
      <c r="D2102" s="1">
        <v>20</v>
      </c>
      <c r="E2102" s="1">
        <v>7.62</v>
      </c>
    </row>
    <row r="2103" spans="1:5" x14ac:dyDescent="0.35">
      <c r="A2103" s="1">
        <v>22</v>
      </c>
      <c r="B2103" s="1">
        <v>31.73</v>
      </c>
      <c r="D2103" s="1">
        <v>22</v>
      </c>
      <c r="E2103" s="1">
        <v>4.78</v>
      </c>
    </row>
    <row r="2104" spans="1:5" x14ac:dyDescent="0.35">
      <c r="A2104" s="1">
        <v>22</v>
      </c>
      <c r="B2104" s="1">
        <v>28.88</v>
      </c>
      <c r="D2104" s="1">
        <v>22</v>
      </c>
      <c r="E2104" s="1">
        <v>6.09</v>
      </c>
    </row>
    <row r="2105" spans="1:5" x14ac:dyDescent="0.35">
      <c r="A2105" s="1">
        <v>19</v>
      </c>
      <c r="B2105" s="1">
        <v>25.555</v>
      </c>
      <c r="D2105" s="1">
        <v>19</v>
      </c>
      <c r="E2105" s="1">
        <v>5.1100000000000003</v>
      </c>
    </row>
    <row r="2106" spans="1:5" x14ac:dyDescent="0.35">
      <c r="A2106" s="1">
        <v>18</v>
      </c>
      <c r="B2106" s="1">
        <v>37.29</v>
      </c>
      <c r="D2106" s="1">
        <v>18</v>
      </c>
      <c r="E2106" s="1">
        <v>4.46</v>
      </c>
    </row>
    <row r="2107" spans="1:5" x14ac:dyDescent="0.35">
      <c r="A2107" s="1">
        <v>18</v>
      </c>
      <c r="B2107" s="1">
        <v>40.28</v>
      </c>
      <c r="D2107" s="1">
        <v>18</v>
      </c>
      <c r="E2107" s="1">
        <v>6.11</v>
      </c>
    </row>
    <row r="2108" spans="1:5" x14ac:dyDescent="0.35">
      <c r="A2108" s="1">
        <v>18</v>
      </c>
      <c r="B2108" s="1">
        <v>40.185000000000002</v>
      </c>
      <c r="D2108" s="1">
        <v>18</v>
      </c>
      <c r="E2108" s="1">
        <v>4.66</v>
      </c>
    </row>
    <row r="2109" spans="1:5" x14ac:dyDescent="0.35">
      <c r="A2109" s="1">
        <v>28</v>
      </c>
      <c r="B2109" s="1">
        <v>23.57</v>
      </c>
      <c r="D2109" s="1">
        <v>28</v>
      </c>
      <c r="E2109" s="1">
        <v>6.14</v>
      </c>
    </row>
    <row r="2110" spans="1:5" x14ac:dyDescent="0.35">
      <c r="A2110" s="1">
        <v>18</v>
      </c>
      <c r="B2110" s="1">
        <v>35.625</v>
      </c>
      <c r="D2110" s="1">
        <v>18</v>
      </c>
      <c r="E2110" s="1">
        <v>6.21</v>
      </c>
    </row>
    <row r="2111" spans="1:5" x14ac:dyDescent="0.35">
      <c r="A2111" s="1">
        <v>18</v>
      </c>
      <c r="B2111" s="1">
        <v>33.155000000000001</v>
      </c>
      <c r="D2111" s="1">
        <v>18</v>
      </c>
      <c r="E2111" s="1">
        <v>4.5999999999999996</v>
      </c>
    </row>
    <row r="2112" spans="1:5" x14ac:dyDescent="0.35">
      <c r="A2112" s="1">
        <v>18</v>
      </c>
      <c r="B2112" s="1">
        <v>31.92</v>
      </c>
      <c r="D2112" s="1">
        <v>18</v>
      </c>
      <c r="E2112" s="1">
        <v>5.04</v>
      </c>
    </row>
    <row r="2113" spans="1:5" x14ac:dyDescent="0.35">
      <c r="A2113" s="1">
        <v>18</v>
      </c>
      <c r="B2113" s="1">
        <v>30.305</v>
      </c>
      <c r="D2113" s="1">
        <v>18</v>
      </c>
      <c r="E2113" s="1">
        <v>5.08</v>
      </c>
    </row>
    <row r="2114" spans="1:5" x14ac:dyDescent="0.35">
      <c r="A2114" s="1">
        <v>18</v>
      </c>
      <c r="B2114" s="1">
        <v>30.114999999999998</v>
      </c>
      <c r="D2114" s="1">
        <v>18</v>
      </c>
      <c r="E2114" s="1">
        <v>4.38</v>
      </c>
    </row>
    <row r="2115" spans="1:5" x14ac:dyDescent="0.35">
      <c r="A2115" s="1">
        <v>18</v>
      </c>
      <c r="B2115" s="1">
        <v>24.09</v>
      </c>
      <c r="D2115" s="1">
        <v>18</v>
      </c>
      <c r="E2115" s="1">
        <v>4.79</v>
      </c>
    </row>
    <row r="2116" spans="1:5" x14ac:dyDescent="0.35">
      <c r="A2116" s="1">
        <v>18</v>
      </c>
      <c r="B2116" s="1">
        <v>28.215</v>
      </c>
      <c r="D2116" s="1">
        <v>18</v>
      </c>
      <c r="E2116" s="1">
        <v>4.21</v>
      </c>
    </row>
    <row r="2117" spans="1:5" x14ac:dyDescent="0.35">
      <c r="A2117" s="1">
        <v>18</v>
      </c>
      <c r="B2117" s="1">
        <v>26.315000000000001</v>
      </c>
      <c r="D2117" s="1">
        <v>18</v>
      </c>
      <c r="E2117" s="1">
        <v>5.47</v>
      </c>
    </row>
    <row r="2118" spans="1:5" x14ac:dyDescent="0.35">
      <c r="A2118" s="1">
        <v>18</v>
      </c>
      <c r="B2118" s="1">
        <v>25.08</v>
      </c>
      <c r="D2118" s="1">
        <v>18</v>
      </c>
      <c r="E2118" s="1">
        <v>5.09</v>
      </c>
    </row>
    <row r="2119" spans="1:5" x14ac:dyDescent="0.35">
      <c r="A2119" s="1">
        <v>31</v>
      </c>
      <c r="B2119" s="1">
        <v>15.41</v>
      </c>
      <c r="D2119" s="1">
        <v>31</v>
      </c>
      <c r="E2119" s="1">
        <v>5.08</v>
      </c>
    </row>
    <row r="2120" spans="1:5" x14ac:dyDescent="0.35">
      <c r="A2120" s="1">
        <v>28</v>
      </c>
      <c r="B2120" s="1">
        <v>23.83</v>
      </c>
      <c r="D2120" s="1">
        <v>28</v>
      </c>
      <c r="E2120" s="1">
        <v>5.68</v>
      </c>
    </row>
    <row r="2121" spans="1:5" x14ac:dyDescent="0.35">
      <c r="A2121" s="1">
        <v>22</v>
      </c>
      <c r="B2121" s="1">
        <v>36</v>
      </c>
      <c r="D2121" s="1">
        <v>22</v>
      </c>
      <c r="E2121" s="1">
        <v>4.66</v>
      </c>
    </row>
    <row r="2122" spans="1:5" x14ac:dyDescent="0.35">
      <c r="A2122" s="1">
        <v>22</v>
      </c>
      <c r="B2122" s="1">
        <v>28.82</v>
      </c>
      <c r="D2122" s="1">
        <v>22</v>
      </c>
      <c r="E2122" s="1">
        <v>5.59</v>
      </c>
    </row>
    <row r="2123" spans="1:5" x14ac:dyDescent="0.35">
      <c r="A2123" s="1">
        <v>22</v>
      </c>
      <c r="B2123" s="1">
        <v>28.05</v>
      </c>
      <c r="D2123" s="1">
        <v>22</v>
      </c>
      <c r="E2123" s="1">
        <v>6.2</v>
      </c>
    </row>
    <row r="2124" spans="1:5" x14ac:dyDescent="0.35">
      <c r="A2124" s="1">
        <v>22</v>
      </c>
      <c r="B2124" s="1">
        <v>27.1</v>
      </c>
      <c r="D2124" s="1">
        <v>22</v>
      </c>
      <c r="E2124" s="1">
        <v>4.45</v>
      </c>
    </row>
    <row r="2125" spans="1:5" x14ac:dyDescent="0.35">
      <c r="A2125" s="1">
        <v>22</v>
      </c>
      <c r="B2125" s="1">
        <v>24.3</v>
      </c>
      <c r="D2125" s="1">
        <v>22</v>
      </c>
      <c r="E2125" s="1">
        <v>6.1</v>
      </c>
    </row>
    <row r="2126" spans="1:5" x14ac:dyDescent="0.35">
      <c r="A2126" s="1">
        <v>18</v>
      </c>
      <c r="B2126" s="1">
        <v>30.72</v>
      </c>
      <c r="D2126" s="1">
        <v>18</v>
      </c>
      <c r="E2126" s="1">
        <v>6.06</v>
      </c>
    </row>
    <row r="2127" spans="1:5" x14ac:dyDescent="0.35">
      <c r="A2127" s="1">
        <v>19</v>
      </c>
      <c r="B2127" s="1">
        <v>37.43</v>
      </c>
      <c r="D2127" s="1">
        <v>19</v>
      </c>
      <c r="E2127" s="1">
        <v>4.5599999999999996</v>
      </c>
    </row>
    <row r="2128" spans="1:5" x14ac:dyDescent="0.35">
      <c r="A2128" s="1">
        <v>25</v>
      </c>
      <c r="B2128" s="1">
        <v>25.74</v>
      </c>
      <c r="D2128" s="1">
        <v>25</v>
      </c>
      <c r="E2128" s="1">
        <v>6.41</v>
      </c>
    </row>
    <row r="2129" spans="1:5" x14ac:dyDescent="0.35">
      <c r="A2129" s="1">
        <v>19</v>
      </c>
      <c r="B2129" s="1">
        <v>36.575000000000003</v>
      </c>
      <c r="D2129" s="1">
        <v>19</v>
      </c>
      <c r="E2129" s="1">
        <v>5.57</v>
      </c>
    </row>
    <row r="2130" spans="1:5" x14ac:dyDescent="0.35">
      <c r="A2130" s="1">
        <v>19</v>
      </c>
      <c r="B2130" s="1">
        <v>35.15</v>
      </c>
      <c r="D2130" s="1">
        <v>19</v>
      </c>
      <c r="E2130" s="1">
        <v>5.47</v>
      </c>
    </row>
    <row r="2131" spans="1:5" x14ac:dyDescent="0.35">
      <c r="A2131" s="1">
        <v>19</v>
      </c>
      <c r="B2131" s="1">
        <v>32.11</v>
      </c>
      <c r="D2131" s="1">
        <v>19</v>
      </c>
      <c r="E2131" s="1">
        <v>4.43</v>
      </c>
    </row>
    <row r="2132" spans="1:5" x14ac:dyDescent="0.35">
      <c r="A2132" s="1">
        <v>19</v>
      </c>
      <c r="B2132" s="1">
        <v>30.495000000000001</v>
      </c>
      <c r="D2132" s="1">
        <v>19</v>
      </c>
      <c r="E2132" s="1">
        <v>4.95</v>
      </c>
    </row>
    <row r="2133" spans="1:5" x14ac:dyDescent="0.35">
      <c r="A2133" s="1">
        <v>18</v>
      </c>
      <c r="B2133" s="1">
        <v>29.24</v>
      </c>
      <c r="D2133" s="1">
        <v>18</v>
      </c>
      <c r="E2133" s="1">
        <v>4.04</v>
      </c>
    </row>
    <row r="2134" spans="1:5" x14ac:dyDescent="0.35">
      <c r="A2134" s="1">
        <v>19</v>
      </c>
      <c r="B2134" s="1">
        <v>22.515000000000001</v>
      </c>
      <c r="D2134" s="1">
        <v>19</v>
      </c>
      <c r="E2134" s="1">
        <v>5.93</v>
      </c>
    </row>
    <row r="2135" spans="1:5" x14ac:dyDescent="0.35">
      <c r="A2135" s="1">
        <v>33</v>
      </c>
      <c r="B2135" s="1">
        <v>15.65</v>
      </c>
      <c r="D2135" s="1">
        <v>33</v>
      </c>
      <c r="E2135" s="1">
        <v>4.2300000000000004</v>
      </c>
    </row>
    <row r="2136" spans="1:5" x14ac:dyDescent="0.35">
      <c r="A2136" s="1">
        <v>21</v>
      </c>
      <c r="B2136" s="1">
        <v>27.36</v>
      </c>
      <c r="D2136" s="1">
        <v>21</v>
      </c>
      <c r="E2136" s="1">
        <v>5.59</v>
      </c>
    </row>
    <row r="2137" spans="1:5" x14ac:dyDescent="0.35">
      <c r="A2137" s="1">
        <v>21</v>
      </c>
      <c r="B2137" s="1">
        <v>22.3</v>
      </c>
      <c r="D2137" s="1">
        <v>21</v>
      </c>
      <c r="E2137" s="1">
        <v>4.8899999999999997</v>
      </c>
    </row>
    <row r="2138" spans="1:5" x14ac:dyDescent="0.35">
      <c r="A2138" s="1">
        <v>21</v>
      </c>
      <c r="B2138" s="1">
        <v>26.03</v>
      </c>
      <c r="D2138" s="1">
        <v>21</v>
      </c>
      <c r="E2138" s="1">
        <v>5.81</v>
      </c>
    </row>
    <row r="2139" spans="1:5" x14ac:dyDescent="0.35">
      <c r="A2139" s="1">
        <v>18</v>
      </c>
      <c r="B2139" s="1">
        <v>27.74</v>
      </c>
      <c r="D2139" s="1">
        <v>18</v>
      </c>
      <c r="E2139" s="1">
        <v>4.29</v>
      </c>
    </row>
    <row r="2140" spans="1:5" x14ac:dyDescent="0.35">
      <c r="A2140" s="1">
        <v>22</v>
      </c>
      <c r="B2140" s="1">
        <v>32.11</v>
      </c>
      <c r="D2140" s="1">
        <v>22</v>
      </c>
      <c r="E2140" s="1">
        <v>4.03</v>
      </c>
    </row>
    <row r="2141" spans="1:5" x14ac:dyDescent="0.35">
      <c r="A2141" s="1">
        <v>22</v>
      </c>
      <c r="B2141" s="1">
        <v>25.175000000000001</v>
      </c>
      <c r="D2141" s="1">
        <v>22</v>
      </c>
      <c r="E2141" s="1">
        <v>6.29</v>
      </c>
    </row>
    <row r="2142" spans="1:5" x14ac:dyDescent="0.35">
      <c r="A2142" s="1">
        <v>21</v>
      </c>
      <c r="B2142" s="1">
        <v>39.49</v>
      </c>
      <c r="D2142" s="1">
        <v>21</v>
      </c>
      <c r="E2142" s="1">
        <v>4.4800000000000004</v>
      </c>
    </row>
    <row r="2143" spans="1:5" x14ac:dyDescent="0.35">
      <c r="A2143" s="1">
        <v>21</v>
      </c>
      <c r="B2143" s="1">
        <v>34.869999999999997</v>
      </c>
      <c r="D2143" s="1">
        <v>21</v>
      </c>
      <c r="E2143" s="1">
        <v>5.51</v>
      </c>
    </row>
    <row r="2144" spans="1:5" x14ac:dyDescent="0.35">
      <c r="A2144" s="1">
        <v>21</v>
      </c>
      <c r="B2144" s="1">
        <v>34.6</v>
      </c>
      <c r="D2144" s="1">
        <v>21</v>
      </c>
      <c r="E2144" s="1">
        <v>4.5</v>
      </c>
    </row>
    <row r="2145" spans="1:5" x14ac:dyDescent="0.35">
      <c r="A2145" s="1">
        <v>21</v>
      </c>
      <c r="B2145" s="1">
        <v>25.8</v>
      </c>
      <c r="D2145" s="1">
        <v>21</v>
      </c>
      <c r="E2145" s="1">
        <v>6.29</v>
      </c>
    </row>
    <row r="2146" spans="1:5" x14ac:dyDescent="0.35">
      <c r="A2146" s="1">
        <v>24</v>
      </c>
      <c r="B2146" s="1">
        <v>35.86</v>
      </c>
      <c r="D2146" s="1">
        <v>24</v>
      </c>
      <c r="E2146" s="1">
        <v>4.33</v>
      </c>
    </row>
    <row r="2147" spans="1:5" x14ac:dyDescent="0.35">
      <c r="A2147" s="1">
        <v>20</v>
      </c>
      <c r="B2147" s="1">
        <v>40.47</v>
      </c>
      <c r="D2147" s="1">
        <v>20</v>
      </c>
      <c r="E2147" s="1">
        <v>11.15</v>
      </c>
    </row>
    <row r="2148" spans="1:5" x14ac:dyDescent="0.35">
      <c r="A2148" s="1">
        <v>24</v>
      </c>
      <c r="B2148" s="1">
        <v>32.01</v>
      </c>
      <c r="D2148" s="1">
        <v>24</v>
      </c>
      <c r="E2148" s="1">
        <v>6.45</v>
      </c>
    </row>
    <row r="2149" spans="1:5" x14ac:dyDescent="0.35">
      <c r="A2149" s="1">
        <v>20</v>
      </c>
      <c r="B2149" s="1">
        <v>33</v>
      </c>
      <c r="D2149" s="1">
        <v>20</v>
      </c>
      <c r="E2149" s="1">
        <v>9.27</v>
      </c>
    </row>
    <row r="2150" spans="1:5" x14ac:dyDescent="0.35">
      <c r="A2150" s="1">
        <v>24</v>
      </c>
      <c r="B2150" s="1">
        <v>29.3</v>
      </c>
      <c r="D2150" s="1">
        <v>24</v>
      </c>
      <c r="E2150" s="1">
        <v>6.15</v>
      </c>
    </row>
    <row r="2151" spans="1:5" x14ac:dyDescent="0.35">
      <c r="A2151" s="1">
        <v>24</v>
      </c>
      <c r="B2151" s="1">
        <v>25.8</v>
      </c>
      <c r="D2151" s="1">
        <v>24</v>
      </c>
      <c r="E2151" s="1">
        <v>4.13</v>
      </c>
    </row>
    <row r="2152" spans="1:5" x14ac:dyDescent="0.35">
      <c r="A2152" s="1">
        <v>24</v>
      </c>
      <c r="B2152" s="1">
        <v>23.4</v>
      </c>
      <c r="D2152" s="1">
        <v>24</v>
      </c>
      <c r="E2152" s="1">
        <v>4.24</v>
      </c>
    </row>
    <row r="2153" spans="1:5" x14ac:dyDescent="0.35">
      <c r="A2153" s="1">
        <v>20</v>
      </c>
      <c r="B2153" s="1">
        <v>27.93</v>
      </c>
      <c r="D2153" s="1">
        <v>20</v>
      </c>
      <c r="E2153" s="1">
        <v>9.8800000000000008</v>
      </c>
    </row>
    <row r="2154" spans="1:5" x14ac:dyDescent="0.35">
      <c r="A2154" s="1">
        <v>20</v>
      </c>
      <c r="B2154" s="1">
        <v>22</v>
      </c>
      <c r="D2154" s="1">
        <v>20</v>
      </c>
      <c r="E2154" s="1">
        <v>9.5</v>
      </c>
    </row>
    <row r="2155" spans="1:5" x14ac:dyDescent="0.35">
      <c r="A2155" s="1">
        <v>21</v>
      </c>
      <c r="B2155" s="1">
        <v>36.86</v>
      </c>
      <c r="D2155" s="1">
        <v>21</v>
      </c>
      <c r="E2155" s="1">
        <v>4.97</v>
      </c>
    </row>
    <row r="2156" spans="1:5" x14ac:dyDescent="0.35">
      <c r="A2156" s="1">
        <v>21</v>
      </c>
      <c r="B2156" s="1">
        <v>31.254999999999999</v>
      </c>
      <c r="D2156" s="1">
        <v>21</v>
      </c>
      <c r="E2156" s="1">
        <v>5.49</v>
      </c>
    </row>
    <row r="2157" spans="1:5" x14ac:dyDescent="0.35">
      <c r="A2157" s="1">
        <v>28</v>
      </c>
      <c r="B2157" s="1">
        <v>23.06</v>
      </c>
      <c r="D2157" s="1">
        <v>28</v>
      </c>
      <c r="E2157" s="1">
        <v>4.47</v>
      </c>
    </row>
    <row r="2158" spans="1:5" x14ac:dyDescent="0.35">
      <c r="A2158" s="1">
        <v>21</v>
      </c>
      <c r="B2158" s="1">
        <v>28.975000000000001</v>
      </c>
      <c r="D2158" s="1">
        <v>21</v>
      </c>
      <c r="E2158" s="1">
        <v>4.34</v>
      </c>
    </row>
    <row r="2159" spans="1:5" x14ac:dyDescent="0.35">
      <c r="A2159" s="1">
        <v>20</v>
      </c>
      <c r="B2159" s="1">
        <v>33.299999999999997</v>
      </c>
      <c r="D2159" s="1">
        <v>20</v>
      </c>
      <c r="E2159" s="1">
        <v>9.49</v>
      </c>
    </row>
    <row r="2160" spans="1:5" x14ac:dyDescent="0.35">
      <c r="A2160" s="1">
        <v>20</v>
      </c>
      <c r="B2160" s="1">
        <v>33</v>
      </c>
      <c r="D2160" s="1">
        <v>20</v>
      </c>
      <c r="E2160" s="1">
        <v>10.16</v>
      </c>
    </row>
    <row r="2161" spans="1:5" x14ac:dyDescent="0.35">
      <c r="A2161" s="1">
        <v>20</v>
      </c>
      <c r="B2161" s="1">
        <v>31.46</v>
      </c>
      <c r="D2161" s="1">
        <v>20</v>
      </c>
      <c r="E2161" s="1">
        <v>11.19</v>
      </c>
    </row>
    <row r="2162" spans="1:5" x14ac:dyDescent="0.35">
      <c r="A2162" s="1">
        <v>20</v>
      </c>
      <c r="B2162" s="1">
        <v>29.6</v>
      </c>
      <c r="D2162" s="1">
        <v>20</v>
      </c>
      <c r="E2162" s="1">
        <v>11.03</v>
      </c>
    </row>
    <row r="2163" spans="1:5" x14ac:dyDescent="0.35">
      <c r="A2163" s="1">
        <v>26</v>
      </c>
      <c r="B2163" s="1">
        <v>22.05</v>
      </c>
      <c r="D2163" s="1">
        <v>26</v>
      </c>
      <c r="E2163" s="1">
        <v>4.43</v>
      </c>
    </row>
    <row r="2164" spans="1:5" x14ac:dyDescent="0.35">
      <c r="A2164" s="1">
        <v>18</v>
      </c>
      <c r="B2164" s="1">
        <v>27.06</v>
      </c>
      <c r="D2164" s="1">
        <v>18</v>
      </c>
      <c r="E2164" s="1">
        <v>6.14</v>
      </c>
    </row>
    <row r="2165" spans="1:5" x14ac:dyDescent="0.35">
      <c r="A2165" s="1">
        <v>28</v>
      </c>
      <c r="B2165" s="1">
        <v>20.49</v>
      </c>
      <c r="D2165" s="1">
        <v>28</v>
      </c>
      <c r="E2165" s="1">
        <v>4.87</v>
      </c>
    </row>
    <row r="2166" spans="1:5" x14ac:dyDescent="0.35">
      <c r="A2166" s="1">
        <v>19</v>
      </c>
      <c r="B2166" s="1">
        <v>28.4</v>
      </c>
      <c r="D2166" s="1">
        <v>19</v>
      </c>
      <c r="E2166" s="1">
        <v>4.3</v>
      </c>
    </row>
    <row r="2167" spans="1:5" x14ac:dyDescent="0.35">
      <c r="A2167" s="1">
        <v>23</v>
      </c>
      <c r="B2167" s="1">
        <v>41.91</v>
      </c>
      <c r="D2167" s="1">
        <v>23</v>
      </c>
      <c r="E2167" s="1">
        <v>6.19</v>
      </c>
    </row>
    <row r="2168" spans="1:5" x14ac:dyDescent="0.35">
      <c r="A2168" s="1">
        <v>19</v>
      </c>
      <c r="B2168" s="1">
        <v>24.6</v>
      </c>
      <c r="D2168" s="1">
        <v>19</v>
      </c>
      <c r="E2168" s="1">
        <v>6.19</v>
      </c>
    </row>
    <row r="2169" spans="1:5" x14ac:dyDescent="0.35">
      <c r="A2169" s="1">
        <v>19</v>
      </c>
      <c r="B2169" s="1">
        <v>20.9</v>
      </c>
      <c r="D2169" s="1">
        <v>19</v>
      </c>
      <c r="E2169" s="1">
        <v>5.12</v>
      </c>
    </row>
    <row r="2170" spans="1:5" x14ac:dyDescent="0.35">
      <c r="A2170" s="1">
        <v>23</v>
      </c>
      <c r="B2170" s="1">
        <v>34.4</v>
      </c>
      <c r="D2170" s="1">
        <v>23</v>
      </c>
      <c r="E2170" s="1">
        <v>4.04</v>
      </c>
    </row>
    <row r="2171" spans="1:5" x14ac:dyDescent="0.35">
      <c r="A2171" s="1">
        <v>23</v>
      </c>
      <c r="B2171" s="1">
        <v>32.56</v>
      </c>
      <c r="D2171" s="1">
        <v>23</v>
      </c>
      <c r="E2171" s="1">
        <v>5.36</v>
      </c>
    </row>
    <row r="2172" spans="1:5" x14ac:dyDescent="0.35">
      <c r="A2172" s="1">
        <v>18</v>
      </c>
      <c r="B2172" s="1">
        <v>27.98</v>
      </c>
      <c r="D2172" s="1">
        <v>18</v>
      </c>
      <c r="E2172" s="1">
        <v>4.38</v>
      </c>
    </row>
    <row r="2173" spans="1:5" x14ac:dyDescent="0.35">
      <c r="A2173" s="1">
        <v>23</v>
      </c>
      <c r="B2173" s="1">
        <v>26.51</v>
      </c>
      <c r="D2173" s="1">
        <v>23</v>
      </c>
      <c r="E2173" s="1">
        <v>4.58</v>
      </c>
    </row>
    <row r="2174" spans="1:5" x14ac:dyDescent="0.35">
      <c r="A2174" s="1">
        <v>20</v>
      </c>
      <c r="B2174" s="1">
        <v>29.734999999999999</v>
      </c>
      <c r="D2174" s="1">
        <v>20</v>
      </c>
      <c r="E2174" s="1">
        <v>11.92</v>
      </c>
    </row>
    <row r="2175" spans="1:5" x14ac:dyDescent="0.35">
      <c r="A2175" s="1">
        <v>19</v>
      </c>
      <c r="B2175" s="1">
        <v>40.5</v>
      </c>
      <c r="D2175" s="1">
        <v>19</v>
      </c>
      <c r="E2175" s="1">
        <v>5.4</v>
      </c>
    </row>
    <row r="2176" spans="1:5" x14ac:dyDescent="0.35">
      <c r="A2176" s="1">
        <v>24</v>
      </c>
      <c r="B2176" s="1">
        <v>25.64</v>
      </c>
      <c r="D2176" s="1">
        <v>24</v>
      </c>
      <c r="E2176" s="1">
        <v>4.76</v>
      </c>
    </row>
    <row r="2177" spans="1:5" x14ac:dyDescent="0.35">
      <c r="A2177" s="1">
        <v>19</v>
      </c>
      <c r="B2177" s="1">
        <v>32.9</v>
      </c>
      <c r="D2177" s="1">
        <v>19</v>
      </c>
      <c r="E2177" s="1">
        <v>4.78</v>
      </c>
    </row>
    <row r="2178" spans="1:5" x14ac:dyDescent="0.35">
      <c r="A2178" s="1">
        <v>19</v>
      </c>
      <c r="B2178" s="1">
        <v>29.8</v>
      </c>
      <c r="D2178" s="1">
        <v>19</v>
      </c>
      <c r="E2178" s="1">
        <v>4.26</v>
      </c>
    </row>
    <row r="2179" spans="1:5" x14ac:dyDescent="0.35">
      <c r="A2179" s="1">
        <v>19</v>
      </c>
      <c r="B2179" s="1">
        <v>28.9</v>
      </c>
      <c r="D2179" s="1">
        <v>19</v>
      </c>
      <c r="E2179" s="1">
        <v>5.85</v>
      </c>
    </row>
    <row r="2180" spans="1:5" x14ac:dyDescent="0.35">
      <c r="A2180" s="1">
        <v>19</v>
      </c>
      <c r="B2180" s="1">
        <v>24.7</v>
      </c>
      <c r="D2180" s="1">
        <v>19</v>
      </c>
      <c r="E2180" s="1">
        <v>5.32</v>
      </c>
    </row>
    <row r="2181" spans="1:5" x14ac:dyDescent="0.35">
      <c r="A2181" s="1">
        <v>19</v>
      </c>
      <c r="B2181" s="1">
        <v>20.6</v>
      </c>
      <c r="D2181" s="1">
        <v>19</v>
      </c>
      <c r="E2181" s="1">
        <v>5.14</v>
      </c>
    </row>
    <row r="2182" spans="1:5" x14ac:dyDescent="0.35">
      <c r="A2182" s="1">
        <v>19</v>
      </c>
      <c r="B2182" s="1">
        <v>18.600000000000001</v>
      </c>
      <c r="D2182" s="1">
        <v>19</v>
      </c>
      <c r="E2182" s="1">
        <v>5</v>
      </c>
    </row>
    <row r="2183" spans="1:5" x14ac:dyDescent="0.35">
      <c r="A2183" s="1">
        <v>19</v>
      </c>
      <c r="B2183" s="1">
        <v>17.8</v>
      </c>
      <c r="D2183" s="1">
        <v>19</v>
      </c>
      <c r="E2183" s="1">
        <v>4.55</v>
      </c>
    </row>
    <row r="2184" spans="1:5" x14ac:dyDescent="0.35">
      <c r="A2184" s="1">
        <v>18</v>
      </c>
      <c r="B2184" s="1">
        <v>35.200000000000003</v>
      </c>
      <c r="D2184" s="1">
        <v>18</v>
      </c>
      <c r="E2184" s="1">
        <v>5.97</v>
      </c>
    </row>
    <row r="2185" spans="1:5" x14ac:dyDescent="0.35">
      <c r="A2185" s="1">
        <v>18</v>
      </c>
      <c r="B2185" s="1">
        <v>33.770000000000003</v>
      </c>
      <c r="D2185" s="1">
        <v>18</v>
      </c>
      <c r="E2185" s="1">
        <v>4.0199999999999996</v>
      </c>
    </row>
    <row r="2186" spans="1:5" x14ac:dyDescent="0.35">
      <c r="A2186" s="1">
        <v>18</v>
      </c>
      <c r="B2186" s="1">
        <v>30.03</v>
      </c>
      <c r="D2186" s="1">
        <v>18</v>
      </c>
      <c r="E2186" s="1">
        <v>4.04</v>
      </c>
    </row>
    <row r="2187" spans="1:5" x14ac:dyDescent="0.35">
      <c r="A2187" s="1">
        <v>18</v>
      </c>
      <c r="B2187" s="1">
        <v>29.37</v>
      </c>
      <c r="D2187" s="1">
        <v>18</v>
      </c>
      <c r="E2187" s="1">
        <v>5.54</v>
      </c>
    </row>
    <row r="2188" spans="1:5" x14ac:dyDescent="0.35">
      <c r="A2188" s="1">
        <v>18</v>
      </c>
      <c r="B2188" s="1">
        <v>28.5</v>
      </c>
      <c r="D2188" s="1">
        <v>18</v>
      </c>
      <c r="E2188" s="1">
        <v>4.03</v>
      </c>
    </row>
    <row r="2189" spans="1:5" x14ac:dyDescent="0.35">
      <c r="A2189" s="1">
        <v>18</v>
      </c>
      <c r="B2189" s="1">
        <v>23.32</v>
      </c>
      <c r="D2189" s="1">
        <v>18</v>
      </c>
      <c r="E2189" s="1">
        <v>5.62</v>
      </c>
    </row>
    <row r="2190" spans="1:5" x14ac:dyDescent="0.35">
      <c r="A2190" s="1">
        <v>18</v>
      </c>
      <c r="B2190" s="1">
        <v>26.125</v>
      </c>
      <c r="D2190" s="1">
        <v>18</v>
      </c>
      <c r="E2190" s="1">
        <v>5.27</v>
      </c>
    </row>
    <row r="2191" spans="1:5" x14ac:dyDescent="0.35">
      <c r="A2191" s="1">
        <v>18</v>
      </c>
      <c r="B2191" s="1">
        <v>25.46</v>
      </c>
      <c r="D2191" s="1">
        <v>18</v>
      </c>
      <c r="E2191" s="1">
        <v>5.18</v>
      </c>
    </row>
    <row r="2192" spans="1:5" x14ac:dyDescent="0.35">
      <c r="A2192" s="1">
        <v>18</v>
      </c>
      <c r="B2192" s="1">
        <v>23.75</v>
      </c>
      <c r="D2192" s="1">
        <v>18</v>
      </c>
      <c r="E2192" s="1">
        <v>5.27</v>
      </c>
    </row>
    <row r="2193" spans="1:5" x14ac:dyDescent="0.35">
      <c r="A2193" s="1">
        <v>18</v>
      </c>
      <c r="B2193" s="1">
        <v>23.085000000000001</v>
      </c>
      <c r="D2193" s="1">
        <v>18</v>
      </c>
      <c r="E2193" s="1">
        <v>5.62</v>
      </c>
    </row>
    <row r="2194" spans="1:5" x14ac:dyDescent="0.35">
      <c r="A2194" s="1">
        <v>18</v>
      </c>
      <c r="B2194" s="1">
        <v>22.99</v>
      </c>
      <c r="D2194" s="1">
        <v>18</v>
      </c>
      <c r="E2194" s="1">
        <v>5.0599999999999996</v>
      </c>
    </row>
    <row r="2195" spans="1:5" x14ac:dyDescent="0.35">
      <c r="A2195" s="1">
        <v>18</v>
      </c>
      <c r="B2195" s="1">
        <v>21.47</v>
      </c>
      <c r="D2195" s="1">
        <v>18</v>
      </c>
      <c r="E2195" s="1">
        <v>4.6900000000000004</v>
      </c>
    </row>
    <row r="2196" spans="1:5" x14ac:dyDescent="0.35">
      <c r="A2196" s="1">
        <v>18</v>
      </c>
      <c r="B2196" s="1">
        <v>15.96</v>
      </c>
      <c r="D2196" s="1">
        <v>18</v>
      </c>
      <c r="E2196" s="1">
        <v>5.44</v>
      </c>
    </row>
    <row r="2197" spans="1:5" x14ac:dyDescent="0.35">
      <c r="A2197" s="1">
        <v>22</v>
      </c>
      <c r="B2197" s="1">
        <v>39.5</v>
      </c>
      <c r="D2197" s="1">
        <v>22</v>
      </c>
      <c r="E2197" s="1">
        <v>5.05</v>
      </c>
    </row>
    <row r="2198" spans="1:5" x14ac:dyDescent="0.35">
      <c r="A2198" s="1">
        <v>22</v>
      </c>
      <c r="B2198" s="1">
        <v>33.770000000000003</v>
      </c>
      <c r="D2198" s="1">
        <v>22</v>
      </c>
      <c r="E2198" s="1">
        <v>6</v>
      </c>
    </row>
    <row r="2199" spans="1:5" x14ac:dyDescent="0.35">
      <c r="A2199" s="1">
        <v>22</v>
      </c>
      <c r="B2199" s="1">
        <v>26.84</v>
      </c>
      <c r="D2199" s="1">
        <v>22</v>
      </c>
      <c r="E2199" s="1">
        <v>5.99</v>
      </c>
    </row>
    <row r="2200" spans="1:5" x14ac:dyDescent="0.35">
      <c r="A2200" s="1">
        <v>19</v>
      </c>
      <c r="B2200" s="1">
        <v>35.53</v>
      </c>
      <c r="D2200" s="1">
        <v>19</v>
      </c>
      <c r="E2200" s="1">
        <v>4.3600000000000003</v>
      </c>
    </row>
    <row r="2201" spans="1:5" x14ac:dyDescent="0.35">
      <c r="A2201" s="1">
        <v>19</v>
      </c>
      <c r="B2201" s="1">
        <v>30.59</v>
      </c>
      <c r="D2201" s="1">
        <v>19</v>
      </c>
      <c r="E2201" s="1">
        <v>4.41</v>
      </c>
    </row>
    <row r="2202" spans="1:5" x14ac:dyDescent="0.35">
      <c r="A2202" s="1">
        <v>19</v>
      </c>
      <c r="B2202" s="1">
        <v>30.59</v>
      </c>
      <c r="D2202" s="1">
        <v>19</v>
      </c>
      <c r="E2202" s="1">
        <v>4.17</v>
      </c>
    </row>
    <row r="2203" spans="1:5" x14ac:dyDescent="0.35">
      <c r="A2203" s="1">
        <v>19</v>
      </c>
      <c r="B2203" s="1">
        <v>27.835000000000001</v>
      </c>
      <c r="D2203" s="1">
        <v>19</v>
      </c>
      <c r="E2203" s="1">
        <v>4.4400000000000004</v>
      </c>
    </row>
    <row r="2204" spans="1:5" x14ac:dyDescent="0.35">
      <c r="A2204" s="1">
        <v>18</v>
      </c>
      <c r="B2204" s="1">
        <v>40.26</v>
      </c>
      <c r="D2204" s="1">
        <v>18</v>
      </c>
      <c r="E2204" s="1">
        <v>5.52</v>
      </c>
    </row>
    <row r="2205" spans="1:5" x14ac:dyDescent="0.35">
      <c r="A2205" s="1">
        <v>18</v>
      </c>
      <c r="B2205" s="1">
        <v>39.82</v>
      </c>
      <c r="D2205" s="1">
        <v>18</v>
      </c>
      <c r="E2205" s="1">
        <v>6.01</v>
      </c>
    </row>
    <row r="2206" spans="1:5" x14ac:dyDescent="0.35">
      <c r="A2206" s="1">
        <v>18</v>
      </c>
      <c r="B2206" s="1">
        <v>39.159999999999997</v>
      </c>
      <c r="D2206" s="1">
        <v>18</v>
      </c>
      <c r="E2206" s="1">
        <v>5.81</v>
      </c>
    </row>
    <row r="2207" spans="1:5" x14ac:dyDescent="0.35">
      <c r="A2207" s="1">
        <v>19</v>
      </c>
      <c r="B2207" s="1">
        <v>25.555</v>
      </c>
      <c r="D2207" s="1">
        <v>19</v>
      </c>
      <c r="E2207" s="1">
        <v>4.37</v>
      </c>
    </row>
    <row r="2208" spans="1:5" x14ac:dyDescent="0.35">
      <c r="A2208" s="1">
        <v>19</v>
      </c>
      <c r="B2208" s="1">
        <v>25.175000000000001</v>
      </c>
      <c r="D2208" s="1">
        <v>19</v>
      </c>
      <c r="E2208" s="1">
        <v>5.74</v>
      </c>
    </row>
    <row r="2209" spans="1:5" x14ac:dyDescent="0.35">
      <c r="A2209" s="1">
        <v>18</v>
      </c>
      <c r="B2209" s="1">
        <v>38.28</v>
      </c>
      <c r="D2209" s="1">
        <v>18</v>
      </c>
      <c r="E2209" s="1">
        <v>5.39</v>
      </c>
    </row>
    <row r="2210" spans="1:5" x14ac:dyDescent="0.35">
      <c r="A2210" s="1">
        <v>18</v>
      </c>
      <c r="B2210" s="1">
        <v>38.17</v>
      </c>
      <c r="D2210" s="1">
        <v>18</v>
      </c>
      <c r="E2210" s="1">
        <v>4.07</v>
      </c>
    </row>
    <row r="2211" spans="1:5" x14ac:dyDescent="0.35">
      <c r="A2211" s="1">
        <v>18</v>
      </c>
      <c r="B2211" s="1">
        <v>36.85</v>
      </c>
      <c r="D2211" s="1">
        <v>18</v>
      </c>
      <c r="E2211" s="1">
        <v>5.49</v>
      </c>
    </row>
    <row r="2212" spans="1:5" x14ac:dyDescent="0.35">
      <c r="A2212" s="1">
        <v>19</v>
      </c>
      <c r="B2212" s="1">
        <v>22.61</v>
      </c>
      <c r="D2212" s="1">
        <v>19</v>
      </c>
      <c r="E2212" s="1">
        <v>5.68</v>
      </c>
    </row>
    <row r="2213" spans="1:5" x14ac:dyDescent="0.35">
      <c r="A2213" s="1">
        <v>19</v>
      </c>
      <c r="B2213" s="1">
        <v>21.754999999999999</v>
      </c>
      <c r="D2213" s="1">
        <v>19</v>
      </c>
      <c r="E2213" s="1">
        <v>6.09</v>
      </c>
    </row>
    <row r="2214" spans="1:5" x14ac:dyDescent="0.35">
      <c r="A2214" s="1">
        <v>19</v>
      </c>
      <c r="B2214" s="1">
        <v>20.425000000000001</v>
      </c>
      <c r="D2214" s="1">
        <v>19</v>
      </c>
      <c r="E2214" s="1">
        <v>5.53</v>
      </c>
    </row>
    <row r="2215" spans="1:5" x14ac:dyDescent="0.35">
      <c r="A2215" s="1">
        <v>18</v>
      </c>
      <c r="B2215" s="1">
        <v>31.35</v>
      </c>
      <c r="D2215" s="1">
        <v>18</v>
      </c>
      <c r="E2215" s="1">
        <v>4.28</v>
      </c>
    </row>
    <row r="2216" spans="1:5" x14ac:dyDescent="0.35">
      <c r="A2216" s="1">
        <v>18</v>
      </c>
      <c r="B2216" s="1">
        <v>31.13</v>
      </c>
      <c r="D2216" s="1">
        <v>18</v>
      </c>
      <c r="E2216" s="1">
        <v>6.01</v>
      </c>
    </row>
    <row r="2217" spans="1:5" x14ac:dyDescent="0.35">
      <c r="A2217" s="1">
        <v>19</v>
      </c>
      <c r="B2217" s="1">
        <v>17.48</v>
      </c>
      <c r="D2217" s="1">
        <v>19</v>
      </c>
      <c r="E2217" s="1">
        <v>4.59</v>
      </c>
    </row>
    <row r="2218" spans="1:5" x14ac:dyDescent="0.35">
      <c r="A2218" s="1">
        <v>27</v>
      </c>
      <c r="B2218" s="1">
        <v>22.57</v>
      </c>
      <c r="D2218" s="1">
        <v>27</v>
      </c>
      <c r="E2218" s="1">
        <v>5.8</v>
      </c>
    </row>
    <row r="2219" spans="1:5" x14ac:dyDescent="0.35">
      <c r="A2219" s="1">
        <v>18</v>
      </c>
      <c r="B2219" s="1">
        <v>26.73</v>
      </c>
      <c r="D2219" s="1">
        <v>18</v>
      </c>
      <c r="E2219" s="1">
        <v>5.08</v>
      </c>
    </row>
    <row r="2220" spans="1:5" x14ac:dyDescent="0.35">
      <c r="A2220" s="1">
        <v>18</v>
      </c>
      <c r="B2220" s="1">
        <v>20.79</v>
      </c>
      <c r="D2220" s="1">
        <v>18</v>
      </c>
      <c r="E2220" s="1">
        <v>5.84</v>
      </c>
    </row>
    <row r="2221" spans="1:5" x14ac:dyDescent="0.35">
      <c r="A2221" s="1">
        <v>30</v>
      </c>
      <c r="B2221" s="1">
        <v>20.149999999999999</v>
      </c>
      <c r="D2221" s="1">
        <v>30</v>
      </c>
      <c r="E2221" s="1">
        <v>4.1500000000000004</v>
      </c>
    </row>
    <row r="2222" spans="1:5" x14ac:dyDescent="0.35">
      <c r="A2222" s="1">
        <v>21</v>
      </c>
      <c r="B2222" s="1">
        <v>36.85</v>
      </c>
      <c r="D2222" s="1">
        <v>21</v>
      </c>
      <c r="E2222" s="1">
        <v>4.3600000000000003</v>
      </c>
    </row>
    <row r="2223" spans="1:5" x14ac:dyDescent="0.35">
      <c r="A2223" s="1">
        <v>22</v>
      </c>
      <c r="B2223" s="1">
        <v>35.53</v>
      </c>
      <c r="D2223" s="1">
        <v>22</v>
      </c>
      <c r="E2223" s="1">
        <v>4.55</v>
      </c>
    </row>
    <row r="2224" spans="1:5" x14ac:dyDescent="0.35">
      <c r="A2224" s="1">
        <v>21</v>
      </c>
      <c r="B2224" s="1">
        <v>31.1</v>
      </c>
      <c r="D2224" s="1">
        <v>21</v>
      </c>
      <c r="E2224" s="1">
        <v>4.37</v>
      </c>
    </row>
    <row r="2225" spans="1:5" x14ac:dyDescent="0.35">
      <c r="A2225" s="1">
        <v>21</v>
      </c>
      <c r="B2225" s="1">
        <v>23.21</v>
      </c>
      <c r="D2225" s="1">
        <v>21</v>
      </c>
      <c r="E2225" s="1">
        <v>5.24</v>
      </c>
    </row>
    <row r="2226" spans="1:5" x14ac:dyDescent="0.35">
      <c r="A2226" s="1">
        <v>24</v>
      </c>
      <c r="B2226" s="1">
        <v>18.36</v>
      </c>
      <c r="D2226" s="1">
        <v>24</v>
      </c>
      <c r="E2226" s="1">
        <v>5.96</v>
      </c>
    </row>
    <row r="2227" spans="1:5" x14ac:dyDescent="0.35">
      <c r="A2227" s="1">
        <v>27</v>
      </c>
      <c r="B2227" s="1">
        <v>15.92</v>
      </c>
      <c r="D2227" s="1">
        <v>27</v>
      </c>
      <c r="E2227" s="1">
        <v>4.76</v>
      </c>
    </row>
    <row r="2228" spans="1:5" x14ac:dyDescent="0.35">
      <c r="A2228" s="1">
        <v>25</v>
      </c>
      <c r="B2228" s="1">
        <v>15.17</v>
      </c>
      <c r="D2228" s="1">
        <v>25</v>
      </c>
      <c r="E2228" s="1">
        <v>4.3</v>
      </c>
    </row>
    <row r="2229" spans="1:5" x14ac:dyDescent="0.35">
      <c r="A2229" s="1">
        <v>24</v>
      </c>
      <c r="B2229" s="1">
        <v>16.63</v>
      </c>
      <c r="D2229" s="1">
        <v>24</v>
      </c>
      <c r="E2229" s="1">
        <v>4.5</v>
      </c>
    </row>
    <row r="2230" spans="1:5" x14ac:dyDescent="0.35">
      <c r="A2230" s="1">
        <v>19</v>
      </c>
      <c r="B2230" s="1">
        <v>19.39</v>
      </c>
      <c r="D2230" s="1">
        <v>19</v>
      </c>
      <c r="E2230" s="1">
        <v>5.59</v>
      </c>
    </row>
    <row r="2231" spans="1:5" x14ac:dyDescent="0.35">
      <c r="A2231" s="1">
        <v>25</v>
      </c>
      <c r="B2231" s="1">
        <v>17.34</v>
      </c>
      <c r="D2231" s="1">
        <v>25</v>
      </c>
      <c r="E2231" s="1">
        <v>6.29</v>
      </c>
    </row>
    <row r="2232" spans="1:5" x14ac:dyDescent="0.35">
      <c r="A2232" s="1">
        <v>22</v>
      </c>
      <c r="B2232" s="1">
        <v>17.940000000000001</v>
      </c>
      <c r="D2232" s="1">
        <v>22</v>
      </c>
      <c r="E2232" s="1">
        <v>4.1900000000000004</v>
      </c>
    </row>
    <row r="2233" spans="1:5" x14ac:dyDescent="0.35">
      <c r="A2233" s="1">
        <v>25</v>
      </c>
      <c r="B2233" s="1">
        <v>16.670000000000002</v>
      </c>
      <c r="D2233" s="1">
        <v>25</v>
      </c>
      <c r="E2233" s="1">
        <v>4.7</v>
      </c>
    </row>
    <row r="2234" spans="1:5" x14ac:dyDescent="0.35">
      <c r="A2234" s="1">
        <v>21</v>
      </c>
      <c r="B2234" s="1">
        <v>20.58</v>
      </c>
      <c r="D2234" s="1">
        <v>21</v>
      </c>
      <c r="E2234" s="1">
        <v>5.64</v>
      </c>
    </row>
    <row r="2235" spans="1:5" x14ac:dyDescent="0.35">
      <c r="A2235" s="1">
        <v>26</v>
      </c>
      <c r="B2235" s="1">
        <v>16.5</v>
      </c>
      <c r="D2235" s="1">
        <v>26</v>
      </c>
      <c r="E2235" s="1">
        <v>4.1100000000000003</v>
      </c>
    </row>
    <row r="2236" spans="1:5" x14ac:dyDescent="0.35">
      <c r="A2236" s="1">
        <v>25</v>
      </c>
      <c r="B2236" s="1">
        <v>15.41</v>
      </c>
      <c r="D2236" s="1">
        <v>25</v>
      </c>
      <c r="E2236" s="1">
        <v>5.43</v>
      </c>
    </row>
    <row r="2237" spans="1:5" x14ac:dyDescent="0.35">
      <c r="A2237" s="1">
        <v>24</v>
      </c>
      <c r="B2237" s="1">
        <v>24.59</v>
      </c>
      <c r="D2237" s="1">
        <v>24</v>
      </c>
      <c r="E2237" s="1">
        <v>4.38</v>
      </c>
    </row>
    <row r="2238" spans="1:5" x14ac:dyDescent="0.35">
      <c r="A2238" s="1">
        <v>20</v>
      </c>
      <c r="B2238" s="1">
        <v>33.33</v>
      </c>
      <c r="D2238" s="1">
        <v>20</v>
      </c>
      <c r="E2238" s="1">
        <v>9.7899999999999991</v>
      </c>
    </row>
    <row r="2239" spans="1:5" x14ac:dyDescent="0.35">
      <c r="A2239" s="1">
        <v>20</v>
      </c>
      <c r="B2239" s="1">
        <v>18.5</v>
      </c>
      <c r="D2239" s="1">
        <v>20</v>
      </c>
      <c r="E2239" s="1">
        <v>11.84</v>
      </c>
    </row>
    <row r="2240" spans="1:5" x14ac:dyDescent="0.35">
      <c r="A2240" s="1">
        <v>23</v>
      </c>
      <c r="B2240" s="1">
        <v>18.579999999999998</v>
      </c>
      <c r="D2240" s="1">
        <v>23</v>
      </c>
      <c r="E2240" s="1">
        <v>6.22</v>
      </c>
    </row>
    <row r="2241" spans="1:5" x14ac:dyDescent="0.35">
      <c r="A2241" s="1">
        <v>20</v>
      </c>
      <c r="B2241" s="1">
        <v>16.64</v>
      </c>
      <c r="D2241" s="1">
        <v>20</v>
      </c>
      <c r="E2241" s="1">
        <v>10.01</v>
      </c>
    </row>
    <row r="2242" spans="1:5" x14ac:dyDescent="0.35">
      <c r="A2242" s="1">
        <v>24</v>
      </c>
      <c r="B2242" s="1">
        <v>19.329999999999998</v>
      </c>
      <c r="D2242" s="1">
        <v>24</v>
      </c>
      <c r="E2242" s="1">
        <v>4.32</v>
      </c>
    </row>
    <row r="2243" spans="1:5" x14ac:dyDescent="0.35">
      <c r="A2243" s="1">
        <v>25</v>
      </c>
      <c r="B2243" s="1">
        <v>21.26</v>
      </c>
      <c r="D2243" s="1">
        <v>25</v>
      </c>
      <c r="E2243" s="1">
        <v>5.65</v>
      </c>
    </row>
    <row r="2244" spans="1:5" x14ac:dyDescent="0.35">
      <c r="A2244" s="1">
        <v>27</v>
      </c>
      <c r="B2244" s="1">
        <v>15.6</v>
      </c>
      <c r="D2244" s="1">
        <v>27</v>
      </c>
      <c r="E2244" s="1">
        <v>4.12</v>
      </c>
    </row>
    <row r="2245" spans="1:5" x14ac:dyDescent="0.35">
      <c r="A2245" s="1">
        <v>24</v>
      </c>
      <c r="B2245" s="1">
        <v>24.39</v>
      </c>
      <c r="D2245" s="1">
        <v>24</v>
      </c>
      <c r="E2245" s="1">
        <v>6.24</v>
      </c>
    </row>
    <row r="2246" spans="1:5" x14ac:dyDescent="0.35">
      <c r="A2246" s="1">
        <v>23</v>
      </c>
      <c r="B2246" s="1">
        <v>24.75</v>
      </c>
      <c r="D2246" s="1">
        <v>23</v>
      </c>
      <c r="E2246" s="1">
        <v>4.83</v>
      </c>
    </row>
    <row r="2247" spans="1:5" x14ac:dyDescent="0.35">
      <c r="A2247" s="1">
        <v>20</v>
      </c>
      <c r="B2247" s="1">
        <v>20.88</v>
      </c>
      <c r="D2247" s="1">
        <v>20</v>
      </c>
      <c r="E2247" s="1">
        <v>7.4</v>
      </c>
    </row>
    <row r="2248" spans="1:5" x14ac:dyDescent="0.35">
      <c r="A2248" s="1">
        <v>23</v>
      </c>
      <c r="B2248" s="1">
        <v>20.43</v>
      </c>
      <c r="D2248" s="1">
        <v>23</v>
      </c>
      <c r="E2248" s="1">
        <v>4.54</v>
      </c>
    </row>
    <row r="2249" spans="1:5" x14ac:dyDescent="0.35">
      <c r="A2249" s="1">
        <v>20</v>
      </c>
      <c r="B2249" s="1">
        <v>15.18</v>
      </c>
      <c r="D2249" s="1">
        <v>20</v>
      </c>
      <c r="E2249" s="1">
        <v>11.11</v>
      </c>
    </row>
    <row r="2250" spans="1:5" x14ac:dyDescent="0.35">
      <c r="A2250" s="1">
        <v>21</v>
      </c>
      <c r="B2250" s="1">
        <v>15.12</v>
      </c>
      <c r="D2250" s="1">
        <v>21</v>
      </c>
      <c r="E2250" s="1">
        <v>4.03</v>
      </c>
    </row>
    <row r="2251" spans="1:5" x14ac:dyDescent="0.35">
      <c r="A2251" s="1">
        <v>25</v>
      </c>
      <c r="B2251" s="1">
        <v>23.88</v>
      </c>
      <c r="D2251" s="1">
        <v>25</v>
      </c>
      <c r="E2251" s="1">
        <v>4.51</v>
      </c>
    </row>
    <row r="2252" spans="1:5" x14ac:dyDescent="0.35">
      <c r="A2252" s="1">
        <v>22</v>
      </c>
      <c r="B2252" s="1">
        <v>16.13</v>
      </c>
      <c r="D2252" s="1">
        <v>22</v>
      </c>
      <c r="E2252" s="1">
        <v>5.56</v>
      </c>
    </row>
    <row r="2253" spans="1:5" x14ac:dyDescent="0.35">
      <c r="A2253" s="1">
        <v>18</v>
      </c>
      <c r="B2253" s="1">
        <v>24.09</v>
      </c>
      <c r="D2253" s="1">
        <v>18</v>
      </c>
      <c r="E2253" s="1">
        <v>4.0999999999999996</v>
      </c>
    </row>
    <row r="2254" spans="1:5" x14ac:dyDescent="0.35">
      <c r="A2254" s="1">
        <v>18</v>
      </c>
      <c r="B2254" s="1">
        <v>19.43</v>
      </c>
      <c r="D2254" s="1">
        <v>18</v>
      </c>
      <c r="E2254" s="1">
        <v>5.85</v>
      </c>
    </row>
    <row r="2255" spans="1:5" x14ac:dyDescent="0.35">
      <c r="A2255" s="1">
        <v>25</v>
      </c>
      <c r="B2255" s="1">
        <v>15.22</v>
      </c>
      <c r="D2255" s="1">
        <v>25</v>
      </c>
      <c r="E2255" s="1">
        <v>4.92</v>
      </c>
    </row>
    <row r="2256" spans="1:5" x14ac:dyDescent="0.35">
      <c r="A2256" s="1">
        <v>20</v>
      </c>
      <c r="B2256" s="1">
        <v>20.72</v>
      </c>
      <c r="D2256" s="1">
        <v>20</v>
      </c>
      <c r="E2256" s="1">
        <v>9.4600000000000009</v>
      </c>
    </row>
    <row r="2257" spans="1:5" x14ac:dyDescent="0.35">
      <c r="A2257" s="1">
        <v>19</v>
      </c>
      <c r="B2257" s="1">
        <v>35.4</v>
      </c>
      <c r="D2257" s="1">
        <v>19</v>
      </c>
      <c r="E2257" s="1">
        <v>5.94</v>
      </c>
    </row>
    <row r="2258" spans="1:5" x14ac:dyDescent="0.35">
      <c r="A2258" s="1">
        <v>19</v>
      </c>
      <c r="B2258" s="1">
        <v>34.4</v>
      </c>
      <c r="D2258" s="1">
        <v>19</v>
      </c>
      <c r="E2258" s="1">
        <v>5.7</v>
      </c>
    </row>
    <row r="2259" spans="1:5" x14ac:dyDescent="0.35">
      <c r="A2259" s="1">
        <v>19</v>
      </c>
      <c r="B2259" s="1">
        <v>34.1</v>
      </c>
      <c r="D2259" s="1">
        <v>19</v>
      </c>
      <c r="E2259" s="1">
        <v>4.13</v>
      </c>
    </row>
    <row r="2260" spans="1:5" x14ac:dyDescent="0.35">
      <c r="A2260" s="1">
        <v>19</v>
      </c>
      <c r="B2260" s="1">
        <v>30.4</v>
      </c>
      <c r="D2260" s="1">
        <v>19</v>
      </c>
      <c r="E2260" s="1">
        <v>4.7699999999999996</v>
      </c>
    </row>
    <row r="2261" spans="1:5" x14ac:dyDescent="0.35">
      <c r="A2261" s="1">
        <v>19</v>
      </c>
      <c r="B2261" s="1">
        <v>28.7</v>
      </c>
      <c r="D2261" s="1">
        <v>19</v>
      </c>
      <c r="E2261" s="1">
        <v>4.99</v>
      </c>
    </row>
    <row r="2262" spans="1:5" x14ac:dyDescent="0.35">
      <c r="A2262" s="1">
        <v>25</v>
      </c>
      <c r="B2262" s="1">
        <v>17.440000000000001</v>
      </c>
      <c r="D2262" s="1">
        <v>25</v>
      </c>
      <c r="E2262" s="1">
        <v>4.42</v>
      </c>
    </row>
    <row r="2263" spans="1:5" x14ac:dyDescent="0.35">
      <c r="A2263" s="1">
        <v>19</v>
      </c>
      <c r="B2263" s="1">
        <v>27.6</v>
      </c>
      <c r="D2263" s="1">
        <v>19</v>
      </c>
      <c r="E2263" s="1">
        <v>4.01</v>
      </c>
    </row>
    <row r="2264" spans="1:5" x14ac:dyDescent="0.35">
      <c r="A2264" s="1">
        <v>19</v>
      </c>
      <c r="B2264" s="1">
        <v>20.7</v>
      </c>
      <c r="D2264" s="1">
        <v>19</v>
      </c>
      <c r="E2264" s="1">
        <v>4.49</v>
      </c>
    </row>
    <row r="2265" spans="1:5" x14ac:dyDescent="0.35">
      <c r="A2265" s="1">
        <v>19</v>
      </c>
      <c r="B2265" s="1">
        <v>20.3</v>
      </c>
      <c r="D2265" s="1">
        <v>19</v>
      </c>
      <c r="E2265" s="1">
        <v>6.37</v>
      </c>
    </row>
    <row r="2266" spans="1:5" x14ac:dyDescent="0.35">
      <c r="A2266" s="1">
        <v>19</v>
      </c>
      <c r="B2266" s="1">
        <v>19.8</v>
      </c>
      <c r="D2266" s="1">
        <v>19</v>
      </c>
      <c r="E2266" s="1">
        <v>5.12</v>
      </c>
    </row>
    <row r="2267" spans="1:5" x14ac:dyDescent="0.35">
      <c r="A2267" s="1">
        <v>20</v>
      </c>
      <c r="B2267" s="1">
        <v>21.87</v>
      </c>
      <c r="D2267" s="1">
        <v>20</v>
      </c>
      <c r="E2267" s="1">
        <v>8.59</v>
      </c>
    </row>
    <row r="2268" spans="1:5" x14ac:dyDescent="0.35">
      <c r="A2268" s="1">
        <v>24</v>
      </c>
      <c r="B2268" s="1">
        <v>16.600000000000001</v>
      </c>
      <c r="D2268" s="1">
        <v>24</v>
      </c>
      <c r="E2268" s="1">
        <v>5.87</v>
      </c>
    </row>
    <row r="2269" spans="1:5" x14ac:dyDescent="0.35">
      <c r="A2269" s="1">
        <v>20</v>
      </c>
      <c r="B2269" s="1">
        <v>21.98</v>
      </c>
      <c r="D2269" s="1">
        <v>20</v>
      </c>
      <c r="E2269" s="1">
        <v>7.03</v>
      </c>
    </row>
    <row r="2270" spans="1:5" x14ac:dyDescent="0.35">
      <c r="A2270" s="1">
        <v>24</v>
      </c>
      <c r="B2270" s="1">
        <v>19.7</v>
      </c>
      <c r="D2270" s="1">
        <v>24</v>
      </c>
      <c r="E2270" s="1">
        <v>5.51</v>
      </c>
    </row>
    <row r="2271" spans="1:5" x14ac:dyDescent="0.35">
      <c r="A2271" s="1">
        <v>18</v>
      </c>
      <c r="B2271" s="1">
        <v>19.21</v>
      </c>
      <c r="D2271" s="1">
        <v>18</v>
      </c>
      <c r="E2271" s="1">
        <v>4.76</v>
      </c>
    </row>
    <row r="2272" spans="1:5" x14ac:dyDescent="0.35">
      <c r="A2272" s="1">
        <v>18</v>
      </c>
      <c r="B2272" s="1">
        <v>19.3</v>
      </c>
      <c r="D2272" s="1">
        <v>18</v>
      </c>
      <c r="E2272" s="1">
        <v>4.7</v>
      </c>
    </row>
    <row r="2273" spans="1:5" x14ac:dyDescent="0.35">
      <c r="A2273" s="1">
        <v>26</v>
      </c>
      <c r="B2273" s="1">
        <v>16.22</v>
      </c>
      <c r="D2273" s="1">
        <v>26</v>
      </c>
      <c r="E2273" s="1">
        <v>6.21</v>
      </c>
    </row>
    <row r="2274" spans="1:5" x14ac:dyDescent="0.35">
      <c r="A2274" s="1">
        <v>19</v>
      </c>
      <c r="B2274" s="1">
        <v>17.12</v>
      </c>
      <c r="D2274" s="1">
        <v>19</v>
      </c>
      <c r="E2274" s="1">
        <v>4.5199999999999996</v>
      </c>
    </row>
    <row r="2275" spans="1:5" x14ac:dyDescent="0.35">
      <c r="A2275" s="1">
        <v>30</v>
      </c>
      <c r="B2275" s="1">
        <v>19.07</v>
      </c>
      <c r="D2275" s="1">
        <v>30</v>
      </c>
      <c r="E2275" s="1">
        <v>5.45</v>
      </c>
    </row>
    <row r="2276" spans="1:5" x14ac:dyDescent="0.35">
      <c r="A2276" s="1">
        <v>23</v>
      </c>
      <c r="B2276" s="1">
        <v>15.56</v>
      </c>
      <c r="D2276" s="1">
        <v>23</v>
      </c>
      <c r="E2276" s="1">
        <v>4.42</v>
      </c>
    </row>
    <row r="2277" spans="1:5" x14ac:dyDescent="0.35">
      <c r="A2277" s="1">
        <v>20</v>
      </c>
      <c r="B2277" s="1">
        <v>22.76</v>
      </c>
      <c r="D2277" s="1">
        <v>20</v>
      </c>
      <c r="E2277" s="1">
        <v>9.44</v>
      </c>
    </row>
    <row r="2278" spans="1:5" x14ac:dyDescent="0.35">
      <c r="A2278" s="1">
        <v>25</v>
      </c>
      <c r="B2278" s="1">
        <v>22.79</v>
      </c>
      <c r="D2278" s="1">
        <v>25</v>
      </c>
      <c r="E2278" s="1">
        <v>6.15</v>
      </c>
    </row>
    <row r="2279" spans="1:5" x14ac:dyDescent="0.35">
      <c r="A2279" s="1">
        <v>26</v>
      </c>
      <c r="B2279" s="1">
        <v>17.41</v>
      </c>
      <c r="D2279" s="1">
        <v>26</v>
      </c>
      <c r="E2279" s="1">
        <v>5.13</v>
      </c>
    </row>
    <row r="2280" spans="1:5" x14ac:dyDescent="0.35">
      <c r="A2280" s="1">
        <v>21</v>
      </c>
      <c r="B2280" s="1">
        <v>19.32</v>
      </c>
      <c r="D2280" s="1">
        <v>21</v>
      </c>
      <c r="E2280" s="1">
        <v>4.96</v>
      </c>
    </row>
    <row r="2281" spans="1:5" x14ac:dyDescent="0.35">
      <c r="A2281" s="1">
        <v>20</v>
      </c>
      <c r="B2281" s="1">
        <v>18.25</v>
      </c>
      <c r="D2281" s="1">
        <v>20</v>
      </c>
      <c r="E2281" s="1">
        <v>10.95</v>
      </c>
    </row>
    <row r="2282" spans="1:5" x14ac:dyDescent="0.35">
      <c r="A2282" s="1">
        <v>18</v>
      </c>
      <c r="B2282" s="1">
        <v>53.13</v>
      </c>
      <c r="D2282" s="1">
        <v>18</v>
      </c>
      <c r="E2282" s="1">
        <v>4.4400000000000004</v>
      </c>
    </row>
    <row r="2283" spans="1:5" x14ac:dyDescent="0.35">
      <c r="A2283" s="1">
        <v>28</v>
      </c>
      <c r="B2283" s="1">
        <v>20.46</v>
      </c>
      <c r="D2283" s="1">
        <v>28</v>
      </c>
      <c r="E2283" s="1">
        <v>4.0199999999999996</v>
      </c>
    </row>
    <row r="2284" spans="1:5" x14ac:dyDescent="0.35">
      <c r="A2284" s="1">
        <v>18</v>
      </c>
      <c r="B2284" s="1">
        <v>43.01</v>
      </c>
      <c r="D2284" s="1">
        <v>18</v>
      </c>
      <c r="E2284" s="1">
        <v>5.44</v>
      </c>
    </row>
    <row r="2285" spans="1:5" x14ac:dyDescent="0.35">
      <c r="A2285" s="1">
        <v>19</v>
      </c>
      <c r="B2285" s="1">
        <v>15.01</v>
      </c>
      <c r="D2285" s="1">
        <v>19</v>
      </c>
      <c r="E2285" s="1">
        <v>4.1500000000000004</v>
      </c>
    </row>
    <row r="2286" spans="1:5" x14ac:dyDescent="0.35">
      <c r="A2286" s="1">
        <v>18</v>
      </c>
      <c r="B2286" s="1">
        <v>41.14</v>
      </c>
      <c r="D2286" s="1">
        <v>18</v>
      </c>
      <c r="E2286" s="1">
        <v>6.02</v>
      </c>
    </row>
    <row r="2287" spans="1:5" x14ac:dyDescent="0.35">
      <c r="A2287" s="1">
        <v>20</v>
      </c>
      <c r="B2287" s="1">
        <v>16.55</v>
      </c>
      <c r="D2287" s="1">
        <v>20</v>
      </c>
      <c r="E2287" s="1">
        <v>7.73</v>
      </c>
    </row>
    <row r="2288" spans="1:5" x14ac:dyDescent="0.35">
      <c r="A2288" s="1">
        <v>18</v>
      </c>
      <c r="B2288" s="1">
        <v>37.29</v>
      </c>
      <c r="D2288" s="1">
        <v>18</v>
      </c>
      <c r="E2288" s="1">
        <v>5.03</v>
      </c>
    </row>
    <row r="2289" spans="1:5" x14ac:dyDescent="0.35">
      <c r="A2289" s="1">
        <v>21</v>
      </c>
      <c r="B2289" s="1">
        <v>16.739999999999998</v>
      </c>
      <c r="D2289" s="1">
        <v>21</v>
      </c>
      <c r="E2289" s="1">
        <v>4.08</v>
      </c>
    </row>
    <row r="2290" spans="1:5" x14ac:dyDescent="0.35">
      <c r="A2290" s="1">
        <v>18</v>
      </c>
      <c r="B2290" s="1">
        <v>34.43</v>
      </c>
      <c r="D2290" s="1">
        <v>18</v>
      </c>
      <c r="E2290" s="1">
        <v>4.2699999999999996</v>
      </c>
    </row>
    <row r="2291" spans="1:5" x14ac:dyDescent="0.35">
      <c r="A2291" s="1">
        <v>18</v>
      </c>
      <c r="B2291" s="1">
        <v>34.1</v>
      </c>
      <c r="D2291" s="1">
        <v>18</v>
      </c>
      <c r="E2291" s="1">
        <v>4.07</v>
      </c>
    </row>
    <row r="2292" spans="1:5" x14ac:dyDescent="0.35">
      <c r="A2292" s="1">
        <v>20</v>
      </c>
      <c r="B2292" s="1">
        <v>19.3</v>
      </c>
      <c r="D2292" s="1">
        <v>20</v>
      </c>
      <c r="E2292" s="1">
        <v>10.36</v>
      </c>
    </row>
    <row r="2293" spans="1:5" x14ac:dyDescent="0.35">
      <c r="A2293" s="1">
        <v>18</v>
      </c>
      <c r="B2293" s="1">
        <v>33.659999999999997</v>
      </c>
      <c r="D2293" s="1">
        <v>18</v>
      </c>
      <c r="E2293" s="1">
        <v>5.71</v>
      </c>
    </row>
    <row r="2294" spans="1:5" x14ac:dyDescent="0.35">
      <c r="A2294" s="1">
        <v>18</v>
      </c>
      <c r="B2294" s="1">
        <v>33.33</v>
      </c>
      <c r="D2294" s="1">
        <v>18</v>
      </c>
      <c r="E2294" s="1">
        <v>6.08</v>
      </c>
    </row>
    <row r="2295" spans="1:5" x14ac:dyDescent="0.35">
      <c r="A2295" s="1">
        <v>18</v>
      </c>
      <c r="B2295" s="1">
        <v>21.84</v>
      </c>
      <c r="D2295" s="1">
        <v>18</v>
      </c>
      <c r="E2295" s="1">
        <v>5.71</v>
      </c>
    </row>
    <row r="2296" spans="1:5" x14ac:dyDescent="0.35">
      <c r="A2296" s="1">
        <v>20</v>
      </c>
      <c r="B2296" s="1">
        <v>16.87</v>
      </c>
      <c r="D2296" s="1">
        <v>20</v>
      </c>
      <c r="E2296" s="1">
        <v>9.1300000000000008</v>
      </c>
    </row>
    <row r="2297" spans="1:5" x14ac:dyDescent="0.35">
      <c r="A2297" s="1">
        <v>18</v>
      </c>
      <c r="B2297" s="1">
        <v>30.14</v>
      </c>
      <c r="D2297" s="1">
        <v>18</v>
      </c>
      <c r="E2297" s="1">
        <v>5.49</v>
      </c>
    </row>
    <row r="2298" spans="1:5" x14ac:dyDescent="0.35">
      <c r="A2298" s="1">
        <v>18</v>
      </c>
      <c r="B2298" s="1">
        <v>23.21</v>
      </c>
      <c r="D2298" s="1">
        <v>18</v>
      </c>
      <c r="E2298" s="1">
        <v>4.37</v>
      </c>
    </row>
    <row r="2299" spans="1:5" x14ac:dyDescent="0.35">
      <c r="A2299" s="1">
        <v>20</v>
      </c>
      <c r="B2299" s="1">
        <v>17.170000000000002</v>
      </c>
      <c r="D2299" s="1">
        <v>20</v>
      </c>
      <c r="E2299" s="1">
        <v>8.4600000000000009</v>
      </c>
    </row>
    <row r="2300" spans="1:5" x14ac:dyDescent="0.35">
      <c r="A2300" s="1">
        <v>24</v>
      </c>
      <c r="B2300" s="1">
        <v>15.61</v>
      </c>
      <c r="D2300" s="1">
        <v>24</v>
      </c>
      <c r="E2300" s="1">
        <v>5.28</v>
      </c>
    </row>
    <row r="2301" spans="1:5" x14ac:dyDescent="0.35">
      <c r="A2301" s="1">
        <v>25</v>
      </c>
      <c r="B2301" s="1">
        <v>17.98</v>
      </c>
      <c r="D2301" s="1">
        <v>25</v>
      </c>
      <c r="E2301" s="1">
        <v>5.33</v>
      </c>
    </row>
    <row r="2302" spans="1:5" x14ac:dyDescent="0.35">
      <c r="A2302" s="1">
        <v>18</v>
      </c>
      <c r="B2302" s="1">
        <v>21.64</v>
      </c>
      <c r="D2302" s="1">
        <v>18</v>
      </c>
      <c r="E2302" s="1">
        <v>5.5</v>
      </c>
    </row>
    <row r="2303" spans="1:5" x14ac:dyDescent="0.35">
      <c r="A2303" s="1">
        <v>29</v>
      </c>
      <c r="B2303" s="1">
        <v>16.399999999999999</v>
      </c>
      <c r="D2303" s="1">
        <v>29</v>
      </c>
      <c r="E2303" s="1">
        <v>5.4</v>
      </c>
    </row>
    <row r="2304" spans="1:5" x14ac:dyDescent="0.35">
      <c r="A2304" s="1">
        <v>28</v>
      </c>
      <c r="B2304" s="1">
        <v>15.77</v>
      </c>
      <c r="D2304" s="1">
        <v>28</v>
      </c>
      <c r="E2304" s="1">
        <v>6.05</v>
      </c>
    </row>
    <row r="2305" spans="1:5" x14ac:dyDescent="0.35">
      <c r="A2305" s="1">
        <v>20</v>
      </c>
      <c r="B2305" s="1">
        <v>18.27</v>
      </c>
      <c r="D2305" s="1">
        <v>20</v>
      </c>
      <c r="E2305" s="1">
        <v>11.46</v>
      </c>
    </row>
    <row r="2306" spans="1:5" x14ac:dyDescent="0.35">
      <c r="A2306" s="1">
        <v>20</v>
      </c>
      <c r="B2306" s="1">
        <v>16.489999999999998</v>
      </c>
      <c r="D2306" s="1">
        <v>20</v>
      </c>
      <c r="E2306" s="1">
        <v>8.48</v>
      </c>
    </row>
    <row r="2307" spans="1:5" x14ac:dyDescent="0.35">
      <c r="A2307" s="1">
        <v>28</v>
      </c>
      <c r="B2307" s="1">
        <v>16.14</v>
      </c>
      <c r="D2307" s="1">
        <v>28</v>
      </c>
      <c r="E2307" s="1">
        <v>4.8600000000000003</v>
      </c>
    </row>
    <row r="2308" spans="1:5" x14ac:dyDescent="0.35">
      <c r="A2308" s="1">
        <v>27</v>
      </c>
      <c r="B2308" s="1">
        <v>20.85</v>
      </c>
      <c r="D2308" s="1">
        <v>27</v>
      </c>
      <c r="E2308" s="1">
        <v>4.45</v>
      </c>
    </row>
    <row r="2309" spans="1:5" x14ac:dyDescent="0.35">
      <c r="A2309" s="1">
        <v>23</v>
      </c>
      <c r="B2309" s="1">
        <v>15.88</v>
      </c>
      <c r="D2309" s="1">
        <v>23</v>
      </c>
      <c r="E2309" s="1">
        <v>4.3600000000000003</v>
      </c>
    </row>
    <row r="2310" spans="1:5" x14ac:dyDescent="0.35">
      <c r="A2310" s="1">
        <v>22</v>
      </c>
      <c r="B2310" s="1">
        <v>20.66</v>
      </c>
      <c r="D2310" s="1">
        <v>22</v>
      </c>
      <c r="E2310" s="1">
        <v>5.8</v>
      </c>
    </row>
    <row r="2311" spans="1:5" x14ac:dyDescent="0.35">
      <c r="A2311" s="1">
        <v>28</v>
      </c>
      <c r="B2311" s="1">
        <v>20.399999999999999</v>
      </c>
      <c r="D2311" s="1">
        <v>28</v>
      </c>
      <c r="E2311" s="1">
        <v>5.27</v>
      </c>
    </row>
    <row r="2312" spans="1:5" x14ac:dyDescent="0.35">
      <c r="A2312" s="1">
        <v>21</v>
      </c>
      <c r="B2312" s="1">
        <v>25.19</v>
      </c>
      <c r="D2312" s="1">
        <v>21</v>
      </c>
      <c r="E2312" s="1">
        <v>5.64</v>
      </c>
    </row>
    <row r="2313" spans="1:5" x14ac:dyDescent="0.35">
      <c r="A2313" s="1">
        <v>27</v>
      </c>
      <c r="B2313" s="1">
        <v>20.54</v>
      </c>
      <c r="D2313" s="1">
        <v>27</v>
      </c>
      <c r="E2313" s="1">
        <v>4.2</v>
      </c>
    </row>
    <row r="2314" spans="1:5" x14ac:dyDescent="0.35">
      <c r="A2314" s="1">
        <v>28</v>
      </c>
      <c r="B2314" s="1">
        <v>20.13</v>
      </c>
      <c r="D2314" s="1">
        <v>28</v>
      </c>
      <c r="E2314" s="1">
        <v>5.42</v>
      </c>
    </row>
    <row r="2315" spans="1:5" x14ac:dyDescent="0.35">
      <c r="A2315" s="1">
        <v>29</v>
      </c>
      <c r="B2315" s="1">
        <v>18.93</v>
      </c>
      <c r="D2315" s="1">
        <v>29</v>
      </c>
      <c r="E2315" s="1">
        <v>6.11</v>
      </c>
    </row>
    <row r="2316" spans="1:5" x14ac:dyDescent="0.35">
      <c r="A2316" s="1">
        <v>22</v>
      </c>
      <c r="B2316" s="1">
        <v>24.14</v>
      </c>
      <c r="D2316" s="1">
        <v>22</v>
      </c>
      <c r="E2316" s="1">
        <v>5.29</v>
      </c>
    </row>
    <row r="2317" spans="1:5" x14ac:dyDescent="0.35">
      <c r="A2317" s="1">
        <v>18</v>
      </c>
      <c r="B2317" s="1">
        <v>25.03</v>
      </c>
      <c r="D2317" s="1">
        <v>18</v>
      </c>
      <c r="E2317" s="1">
        <v>5.91</v>
      </c>
    </row>
    <row r="2318" spans="1:5" x14ac:dyDescent="0.35">
      <c r="A2318" s="1">
        <v>27</v>
      </c>
      <c r="B2318" s="1">
        <v>20.47</v>
      </c>
      <c r="D2318" s="1">
        <v>27</v>
      </c>
      <c r="E2318" s="1">
        <v>5.81</v>
      </c>
    </row>
    <row r="2319" spans="1:5" x14ac:dyDescent="0.35">
      <c r="A2319" s="1">
        <v>26</v>
      </c>
      <c r="B2319" s="1">
        <v>18.82</v>
      </c>
      <c r="D2319" s="1">
        <v>26</v>
      </c>
      <c r="E2319" s="1">
        <v>5.51</v>
      </c>
    </row>
    <row r="2320" spans="1:5" x14ac:dyDescent="0.35">
      <c r="A2320" s="1">
        <v>29</v>
      </c>
      <c r="B2320" s="1">
        <v>17.079999999999998</v>
      </c>
      <c r="D2320" s="1">
        <v>29</v>
      </c>
      <c r="E2320" s="1">
        <v>5.73</v>
      </c>
    </row>
    <row r="2321" spans="1:5" x14ac:dyDescent="0.35">
      <c r="A2321" s="1">
        <v>26</v>
      </c>
      <c r="B2321" s="1">
        <v>19.21</v>
      </c>
      <c r="D2321" s="1">
        <v>26</v>
      </c>
      <c r="E2321" s="1">
        <v>5.53</v>
      </c>
    </row>
    <row r="2322" spans="1:5" x14ac:dyDescent="0.35">
      <c r="A2322" s="1">
        <v>29</v>
      </c>
      <c r="B2322" s="1">
        <v>17.86</v>
      </c>
      <c r="D2322" s="1">
        <v>29</v>
      </c>
      <c r="E2322" s="1">
        <v>5.43</v>
      </c>
    </row>
    <row r="2323" spans="1:5" x14ac:dyDescent="0.35">
      <c r="A2323" s="1">
        <v>20</v>
      </c>
      <c r="B2323" s="1">
        <v>21.38</v>
      </c>
      <c r="D2323" s="1">
        <v>20</v>
      </c>
      <c r="E2323" s="1">
        <v>8.01</v>
      </c>
    </row>
    <row r="2324" spans="1:5" x14ac:dyDescent="0.35">
      <c r="A2324" s="1">
        <v>23</v>
      </c>
      <c r="B2324" s="1">
        <v>23.35</v>
      </c>
      <c r="D2324" s="1">
        <v>23</v>
      </c>
      <c r="E2324" s="1">
        <v>5.94</v>
      </c>
    </row>
    <row r="2325" spans="1:5" x14ac:dyDescent="0.35">
      <c r="A2325" s="1">
        <v>23</v>
      </c>
      <c r="B2325" s="1">
        <v>22.24</v>
      </c>
      <c r="D2325" s="1">
        <v>23</v>
      </c>
      <c r="E2325" s="1">
        <v>5.04</v>
      </c>
    </row>
    <row r="2326" spans="1:5" x14ac:dyDescent="0.35">
      <c r="A2326" s="1">
        <v>21</v>
      </c>
      <c r="B2326" s="1">
        <v>24.76</v>
      </c>
      <c r="D2326" s="1">
        <v>21</v>
      </c>
      <c r="E2326" s="1">
        <v>4.54</v>
      </c>
    </row>
    <row r="2327" spans="1:5" x14ac:dyDescent="0.35">
      <c r="A2327" s="1">
        <v>25</v>
      </c>
      <c r="B2327" s="1">
        <v>20.100000000000001</v>
      </c>
      <c r="D2327" s="1">
        <v>25</v>
      </c>
      <c r="E2327" s="1">
        <v>5.6</v>
      </c>
    </row>
    <row r="2328" spans="1:5" x14ac:dyDescent="0.35">
      <c r="A2328" s="1">
        <v>20</v>
      </c>
      <c r="B2328" s="1">
        <v>21.77</v>
      </c>
      <c r="D2328" s="1">
        <v>20</v>
      </c>
      <c r="E2328" s="1">
        <v>10.67</v>
      </c>
    </row>
    <row r="2329" spans="1:5" x14ac:dyDescent="0.35">
      <c r="A2329" s="1">
        <v>27</v>
      </c>
      <c r="B2329" s="1">
        <v>17.82</v>
      </c>
      <c r="D2329" s="1">
        <v>27</v>
      </c>
      <c r="E2329" s="1">
        <v>5.26</v>
      </c>
    </row>
    <row r="2330" spans="1:5" x14ac:dyDescent="0.35">
      <c r="A2330" s="1">
        <v>30</v>
      </c>
      <c r="B2330" s="1">
        <v>17.07</v>
      </c>
      <c r="D2330" s="1">
        <v>30</v>
      </c>
      <c r="E2330" s="1">
        <v>5.22</v>
      </c>
    </row>
    <row r="2331" spans="1:5" x14ac:dyDescent="0.35">
      <c r="A2331" s="1">
        <v>21</v>
      </c>
      <c r="B2331" s="1">
        <v>22.24</v>
      </c>
      <c r="D2331" s="1">
        <v>21</v>
      </c>
      <c r="E2331" s="1">
        <v>4.29</v>
      </c>
    </row>
    <row r="2332" spans="1:5" x14ac:dyDescent="0.35">
      <c r="A2332" s="1">
        <v>24</v>
      </c>
      <c r="B2332" s="1">
        <v>22.34</v>
      </c>
      <c r="D2332" s="1">
        <v>24</v>
      </c>
      <c r="E2332" s="1">
        <v>5.57</v>
      </c>
    </row>
    <row r="2333" spans="1:5" x14ac:dyDescent="0.35">
      <c r="A2333" s="1">
        <v>30</v>
      </c>
      <c r="B2333" s="1">
        <v>17.7</v>
      </c>
      <c r="D2333" s="1">
        <v>30</v>
      </c>
      <c r="E2333" s="1">
        <v>6.28</v>
      </c>
    </row>
    <row r="2334" spans="1:5" x14ac:dyDescent="0.35">
      <c r="A2334" s="1">
        <v>29</v>
      </c>
      <c r="B2334" s="1">
        <v>16.47</v>
      </c>
      <c r="D2334" s="1">
        <v>29</v>
      </c>
      <c r="E2334" s="1">
        <v>6.35</v>
      </c>
    </row>
    <row r="2335" spans="1:5" x14ac:dyDescent="0.35">
      <c r="A2335" s="1">
        <v>30</v>
      </c>
      <c r="B2335" s="1">
        <v>17.600000000000001</v>
      </c>
      <c r="D2335" s="1">
        <v>30</v>
      </c>
      <c r="E2335" s="1">
        <v>4.3899999999999997</v>
      </c>
    </row>
    <row r="2336" spans="1:5" x14ac:dyDescent="0.35">
      <c r="A2336" s="1">
        <v>30</v>
      </c>
      <c r="B2336" s="1">
        <v>17.579999999999998</v>
      </c>
      <c r="D2336" s="1">
        <v>30</v>
      </c>
      <c r="E2336" s="1">
        <v>4.51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55182-0C44-4EF8-A3F5-38A8AA52293A}">
  <dimension ref="A3:E22"/>
  <sheetViews>
    <sheetView topLeftCell="A25" workbookViewId="0">
      <selection activeCell="K34" sqref="K34"/>
    </sheetView>
  </sheetViews>
  <sheetFormatPr defaultRowHeight="14.5" x14ac:dyDescent="0.35"/>
  <cols>
    <col min="1" max="1" width="16.6328125" bestFit="1" customWidth="1"/>
    <col min="2" max="4" width="8.36328125" bestFit="1" customWidth="1"/>
    <col min="5" max="5" width="10.7265625" bestFit="1" customWidth="1"/>
  </cols>
  <sheetData>
    <row r="3" spans="1:5" x14ac:dyDescent="0.35">
      <c r="A3" s="53" t="s">
        <v>8375</v>
      </c>
    </row>
    <row r="4" spans="1:5" x14ac:dyDescent="0.35">
      <c r="B4" t="s">
        <v>16</v>
      </c>
      <c r="C4" t="s">
        <v>11</v>
      </c>
      <c r="D4" t="s">
        <v>12</v>
      </c>
      <c r="E4" t="s">
        <v>8363</v>
      </c>
    </row>
    <row r="5" spans="1:5" x14ac:dyDescent="0.35">
      <c r="A5" s="54" t="s">
        <v>42</v>
      </c>
      <c r="B5" s="10">
        <v>33081.373793103427</v>
      </c>
      <c r="C5" s="10">
        <v>18997.280691823889</v>
      </c>
      <c r="D5" s="10">
        <v>9250.3617857142908</v>
      </c>
      <c r="E5" s="10">
        <v>19466.24611498255</v>
      </c>
    </row>
    <row r="6" spans="1:5" x14ac:dyDescent="0.35">
      <c r="A6" s="54" t="s">
        <v>23</v>
      </c>
      <c r="B6" s="10">
        <v>26111.457936507926</v>
      </c>
      <c r="C6" s="10">
        <v>10334.27932153393</v>
      </c>
      <c r="D6" s="10">
        <v>10179.941965317917</v>
      </c>
      <c r="E6" s="10">
        <v>12016.473913043488</v>
      </c>
    </row>
    <row r="7" spans="1:5" x14ac:dyDescent="0.35">
      <c r="A7" s="54" t="s">
        <v>13</v>
      </c>
      <c r="B7" s="10">
        <v>31328.102238805965</v>
      </c>
      <c r="C7" s="10">
        <v>8439.2844000000059</v>
      </c>
      <c r="D7" s="10">
        <v>6890.7568235294129</v>
      </c>
      <c r="E7" s="10">
        <v>10514.939803921558</v>
      </c>
    </row>
    <row r="8" spans="1:5" x14ac:dyDescent="0.35">
      <c r="A8" s="54" t="s">
        <v>276</v>
      </c>
      <c r="B8" s="10">
        <v>13891.86</v>
      </c>
      <c r="C8" s="10">
        <v>2395.17</v>
      </c>
      <c r="D8" s="10">
        <v>16950.485000000001</v>
      </c>
      <c r="E8" s="10">
        <v>13478.056923076925</v>
      </c>
    </row>
    <row r="9" spans="1:5" x14ac:dyDescent="0.35">
      <c r="A9" s="54" t="s">
        <v>164</v>
      </c>
      <c r="B9" s="10">
        <v>21523.52</v>
      </c>
      <c r="C9" s="10">
        <v>15675.543333333329</v>
      </c>
      <c r="D9" s="10">
        <v>7570.7550000000001</v>
      </c>
      <c r="E9" s="10">
        <v>13948.609999999999</v>
      </c>
    </row>
    <row r="10" spans="1:5" x14ac:dyDescent="0.35">
      <c r="A10" s="54" t="s">
        <v>168</v>
      </c>
      <c r="B10" s="10">
        <v>39868.616250000006</v>
      </c>
      <c r="C10" s="10">
        <v>16075.963333333331</v>
      </c>
      <c r="D10" s="10">
        <v>8133.0084090909113</v>
      </c>
      <c r="E10" s="10">
        <v>13589.263437499998</v>
      </c>
    </row>
    <row r="11" spans="1:5" x14ac:dyDescent="0.35">
      <c r="A11" s="54" t="s">
        <v>356</v>
      </c>
      <c r="B11" s="10">
        <v>34070.595714285715</v>
      </c>
      <c r="C11" s="10">
        <v>11365.621874999999</v>
      </c>
      <c r="D11" s="10">
        <v>8667.3661538461529</v>
      </c>
      <c r="E11" s="10">
        <v>14806.107777777777</v>
      </c>
    </row>
    <row r="12" spans="1:5" x14ac:dyDescent="0.35">
      <c r="A12" s="54" t="s">
        <v>170</v>
      </c>
      <c r="B12" s="10">
        <v>33475.82</v>
      </c>
      <c r="C12" s="10">
        <v>10139.553333333331</v>
      </c>
      <c r="D12" s="10">
        <v>12570.970000000001</v>
      </c>
      <c r="E12" s="10">
        <v>13272.786666666665</v>
      </c>
    </row>
    <row r="13" spans="1:5" x14ac:dyDescent="0.35">
      <c r="A13" s="54" t="s">
        <v>166</v>
      </c>
      <c r="B13" s="10">
        <v>27621.609999999997</v>
      </c>
      <c r="C13" s="10">
        <v>8116.72</v>
      </c>
      <c r="D13" s="10">
        <v>12706.975999999999</v>
      </c>
      <c r="E13" s="10">
        <v>13633.143461538462</v>
      </c>
    </row>
    <row r="14" spans="1:5" x14ac:dyDescent="0.35">
      <c r="A14" s="54" t="s">
        <v>516</v>
      </c>
      <c r="B14" s="10"/>
      <c r="C14" s="10">
        <v>6760.543333333334</v>
      </c>
      <c r="D14" s="10">
        <v>11716.453333333333</v>
      </c>
      <c r="E14" s="10">
        <v>9238.4983333333348</v>
      </c>
    </row>
    <row r="15" spans="1:5" x14ac:dyDescent="0.35">
      <c r="A15" s="54" t="s">
        <v>300</v>
      </c>
      <c r="B15" s="10"/>
      <c r="C15" s="10">
        <v>7668.1787234042558</v>
      </c>
      <c r="D15" s="10">
        <v>11518.785652173914</v>
      </c>
      <c r="E15" s="10">
        <v>8933.3781428571419</v>
      </c>
    </row>
    <row r="16" spans="1:5" x14ac:dyDescent="0.35">
      <c r="A16" s="54" t="s">
        <v>632</v>
      </c>
      <c r="B16" s="10"/>
      <c r="C16" s="10">
        <v>10102.026666666667</v>
      </c>
      <c r="D16" s="10">
        <v>11637.812000000002</v>
      </c>
      <c r="E16" s="10">
        <v>10650.521428571428</v>
      </c>
    </row>
    <row r="17" spans="1:5" x14ac:dyDescent="0.35">
      <c r="A17" s="54" t="s">
        <v>249</v>
      </c>
      <c r="B17" s="10">
        <v>18261.7575</v>
      </c>
      <c r="C17" s="10">
        <v>13457.094583333337</v>
      </c>
      <c r="D17" s="10">
        <v>12785.637000000001</v>
      </c>
      <c r="E17" s="10">
        <v>13786.149210526319</v>
      </c>
    </row>
    <row r="18" spans="1:5" x14ac:dyDescent="0.35">
      <c r="A18" s="54" t="s">
        <v>247</v>
      </c>
      <c r="B18" s="10">
        <v>32732.187142857143</v>
      </c>
      <c r="C18" s="10">
        <v>10174.345999999996</v>
      </c>
      <c r="D18" s="10">
        <v>13360.978888888887</v>
      </c>
      <c r="E18" s="10">
        <v>12865.149499999996</v>
      </c>
    </row>
    <row r="19" spans="1:5" x14ac:dyDescent="0.35">
      <c r="A19" s="54" t="s">
        <v>200</v>
      </c>
      <c r="B19" s="10"/>
      <c r="C19" s="10">
        <v>6886.0368421052626</v>
      </c>
      <c r="D19" s="10">
        <v>10510.31380952381</v>
      </c>
      <c r="E19" s="10">
        <v>8788.7822500000002</v>
      </c>
    </row>
    <row r="20" spans="1:5" x14ac:dyDescent="0.35">
      <c r="A20" s="54" t="s">
        <v>535</v>
      </c>
      <c r="B20" s="10">
        <v>18709.798000000003</v>
      </c>
      <c r="C20" s="10">
        <v>11919.607857142853</v>
      </c>
      <c r="D20" s="10">
        <v>12296.779729729731</v>
      </c>
      <c r="E20" s="10">
        <v>12489.921071428576</v>
      </c>
    </row>
    <row r="21" spans="1:5" x14ac:dyDescent="0.35">
      <c r="A21" s="54" t="s">
        <v>4728</v>
      </c>
      <c r="B21" s="10">
        <v>20996.530000000002</v>
      </c>
      <c r="C21" s="10"/>
      <c r="D21" s="10"/>
      <c r="E21" s="10">
        <v>20996.530000000002</v>
      </c>
    </row>
    <row r="22" spans="1:5" x14ac:dyDescent="0.35">
      <c r="A22" s="54" t="s">
        <v>8363</v>
      </c>
      <c r="B22" s="10">
        <v>30129.198585526312</v>
      </c>
      <c r="C22" s="10">
        <v>11865.268766816152</v>
      </c>
      <c r="D22" s="10">
        <v>9462.2693073593018</v>
      </c>
      <c r="E22" s="10">
        <v>13529.918034261231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E8B47-38B5-4C8D-8874-763044A76FF5}">
  <dimension ref="A3:E9"/>
  <sheetViews>
    <sheetView workbookViewId="0">
      <selection activeCell="D6" sqref="D6"/>
    </sheetView>
  </sheetViews>
  <sheetFormatPr defaultRowHeight="14.5" x14ac:dyDescent="0.35"/>
  <cols>
    <col min="1" max="1" width="16.6328125" bestFit="1" customWidth="1"/>
    <col min="2" max="2" width="15.26953125" bestFit="1" customWidth="1"/>
    <col min="3" max="3" width="9.90625" bestFit="1" customWidth="1"/>
    <col min="4" max="4" width="10.81640625" bestFit="1" customWidth="1"/>
    <col min="5" max="5" width="10.7265625" bestFit="1" customWidth="1"/>
  </cols>
  <sheetData>
    <row r="3" spans="1:5" x14ac:dyDescent="0.35">
      <c r="A3" s="53" t="s">
        <v>8375</v>
      </c>
      <c r="B3" s="53" t="s">
        <v>8364</v>
      </c>
    </row>
    <row r="4" spans="1:5" x14ac:dyDescent="0.35">
      <c r="A4" s="53" t="s">
        <v>8362</v>
      </c>
      <c r="B4" t="s">
        <v>8372</v>
      </c>
      <c r="C4" t="s">
        <v>8373</v>
      </c>
      <c r="D4" t="s">
        <v>8374</v>
      </c>
      <c r="E4" t="s">
        <v>8363</v>
      </c>
    </row>
    <row r="5" spans="1:5" x14ac:dyDescent="0.35">
      <c r="A5" s="54" t="s">
        <v>8368</v>
      </c>
      <c r="B5" s="58">
        <v>12447.612877697848</v>
      </c>
      <c r="C5" s="58">
        <v>7938.5057407407403</v>
      </c>
      <c r="D5" s="58">
        <v>10492.130609756094</v>
      </c>
      <c r="E5" s="58">
        <v>9851.9225171624748</v>
      </c>
    </row>
    <row r="6" spans="1:5" x14ac:dyDescent="0.35">
      <c r="A6" s="54" t="s">
        <v>8369</v>
      </c>
      <c r="B6" s="58">
        <v>19347.657352245849</v>
      </c>
      <c r="C6" s="58">
        <v>15188.436595365418</v>
      </c>
      <c r="D6" s="58">
        <v>15353.902236286915</v>
      </c>
      <c r="E6" s="58">
        <v>16661.463407043404</v>
      </c>
    </row>
    <row r="7" spans="1:5" x14ac:dyDescent="0.35">
      <c r="A7" s="54" t="s">
        <v>8370</v>
      </c>
      <c r="B7" s="58">
        <v>14269.014012738851</v>
      </c>
      <c r="C7" s="58">
        <v>10327.156906779659</v>
      </c>
      <c r="D7" s="58">
        <v>9737.9401851851853</v>
      </c>
      <c r="E7" s="58">
        <v>11435.412714570861</v>
      </c>
    </row>
    <row r="8" spans="1:5" x14ac:dyDescent="0.35">
      <c r="A8" s="54" t="s">
        <v>8371</v>
      </c>
      <c r="B8" s="58">
        <v>7442.9649230769237</v>
      </c>
      <c r="C8" s="58">
        <v>6911.0056097560982</v>
      </c>
      <c r="D8" s="58">
        <v>5647.748275862069</v>
      </c>
      <c r="E8" s="58">
        <v>6899.3174999999983</v>
      </c>
    </row>
    <row r="9" spans="1:5" x14ac:dyDescent="0.35">
      <c r="A9" s="54" t="s">
        <v>8363</v>
      </c>
      <c r="B9" s="58">
        <v>16120.287206632665</v>
      </c>
      <c r="C9" s="58">
        <v>12090.722977168947</v>
      </c>
      <c r="D9" s="58">
        <v>12532.262675438595</v>
      </c>
      <c r="E9" s="58">
        <v>13529.91803426124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E8DC9-C9AD-44EC-BDBE-23A9EFE56935}">
  <dimension ref="A3:C6"/>
  <sheetViews>
    <sheetView zoomScale="85" zoomScaleNormal="85" workbookViewId="0">
      <selection activeCell="C23" sqref="C23"/>
    </sheetView>
  </sheetViews>
  <sheetFormatPr defaultRowHeight="14.5" x14ac:dyDescent="0.35"/>
  <cols>
    <col min="1" max="1" width="13.1796875" bestFit="1" customWidth="1"/>
    <col min="2" max="2" width="29.7265625" bestFit="1" customWidth="1"/>
    <col min="3" max="3" width="16.54296875" bestFit="1" customWidth="1"/>
  </cols>
  <sheetData>
    <row r="3" spans="1:3" x14ac:dyDescent="0.35">
      <c r="A3" s="53" t="s">
        <v>8362</v>
      </c>
      <c r="B3" t="s">
        <v>8366</v>
      </c>
      <c r="C3" t="s">
        <v>8367</v>
      </c>
    </row>
    <row r="4" spans="1:3" x14ac:dyDescent="0.35">
      <c r="A4" s="54" t="s">
        <v>2380</v>
      </c>
      <c r="B4" s="55">
        <v>1417</v>
      </c>
      <c r="C4" s="10">
        <v>6.6704427202190848</v>
      </c>
    </row>
    <row r="5" spans="1:3" x14ac:dyDescent="0.35">
      <c r="A5" s="54" t="s">
        <v>2381</v>
      </c>
      <c r="B5" s="55">
        <v>162</v>
      </c>
      <c r="C5" s="10">
        <v>5.1876388888888894</v>
      </c>
    </row>
    <row r="6" spans="1:3" x14ac:dyDescent="0.35">
      <c r="A6" s="54" t="s">
        <v>8363</v>
      </c>
      <c r="B6" s="55">
        <v>1579</v>
      </c>
      <c r="C6" s="10">
        <v>6.578997858672385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4EE6C-2E14-40C7-80B2-0FB812B3F767}">
  <dimension ref="A3:D7"/>
  <sheetViews>
    <sheetView zoomScaleNormal="100" workbookViewId="0">
      <selection activeCell="D12" sqref="D12"/>
    </sheetView>
  </sheetViews>
  <sheetFormatPr defaultRowHeight="14.5" x14ac:dyDescent="0.35"/>
  <cols>
    <col min="1" max="1" width="19.1796875" bestFit="1" customWidth="1"/>
    <col min="2" max="2" width="15.26953125" bestFit="1" customWidth="1"/>
    <col min="3" max="3" width="3.81640625" bestFit="1" customWidth="1"/>
    <col min="4" max="4" width="10.7265625" bestFit="1" customWidth="1"/>
  </cols>
  <sheetData>
    <row r="3" spans="1:4" x14ac:dyDescent="0.35">
      <c r="A3" s="53" t="s">
        <v>8365</v>
      </c>
      <c r="B3" s="53" t="s">
        <v>8364</v>
      </c>
    </row>
    <row r="4" spans="1:4" x14ac:dyDescent="0.35">
      <c r="A4" s="56" t="s">
        <v>8362</v>
      </c>
      <c r="B4" s="1" t="s">
        <v>2380</v>
      </c>
      <c r="C4" s="1" t="s">
        <v>2381</v>
      </c>
      <c r="D4" s="1" t="s">
        <v>8363</v>
      </c>
    </row>
    <row r="5" spans="1:4" x14ac:dyDescent="0.35">
      <c r="A5" s="1" t="s">
        <v>2380</v>
      </c>
      <c r="B5" s="57">
        <v>1540</v>
      </c>
      <c r="C5" s="57">
        <v>307</v>
      </c>
      <c r="D5" s="57">
        <v>1847</v>
      </c>
    </row>
    <row r="6" spans="1:4" x14ac:dyDescent="0.35">
      <c r="A6" s="1" t="s">
        <v>2381</v>
      </c>
      <c r="B6" s="57">
        <v>404</v>
      </c>
      <c r="C6" s="57">
        <v>84</v>
      </c>
      <c r="D6" s="57">
        <v>488</v>
      </c>
    </row>
    <row r="7" spans="1:4" x14ac:dyDescent="0.35">
      <c r="A7" s="1" t="s">
        <v>8363</v>
      </c>
      <c r="B7" s="57">
        <v>1944</v>
      </c>
      <c r="C7" s="57">
        <v>391</v>
      </c>
      <c r="D7" s="57">
        <v>2335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 Names</vt:lpstr>
      <vt:lpstr>Medical Examinations</vt:lpstr>
      <vt:lpstr>Hospitalisation Details</vt:lpstr>
      <vt:lpstr>Sheet1</vt:lpstr>
      <vt:lpstr>Healthcare</vt:lpstr>
      <vt:lpstr>Dashboard</vt:lpstr>
      <vt:lpstr>Age vs Healthcare Charges.</vt:lpstr>
      <vt:lpstr>Age vs BMIvs HBA1C</vt:lpstr>
      <vt:lpstr>Average Healthcare Charges by H</vt:lpstr>
      <vt:lpstr>Average Healthcare Charges by W</vt:lpstr>
      <vt:lpstr>Transplants vs Major Surgeries </vt:lpstr>
      <vt:lpstr>Cancer History Distribution by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2026-10-01T14:00:12Z</dcterms:modified>
</cp:coreProperties>
</file>